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Excel\"/>
    </mc:Choice>
  </mc:AlternateContent>
  <xr:revisionPtr revIDLastSave="0" documentId="13_ncr:1_{5856D45E-CBB7-4F54-AB53-9C2E279FFC8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E" sheetId="7" r:id="rId1"/>
    <sheet name="Fecha" sheetId="4" r:id="rId2"/>
    <sheet name="Cursos de Acción" sheetId="5" r:id="rId3"/>
  </sheets>
  <externalReferences>
    <externalReference r:id="rId4"/>
  </externalReferences>
  <definedNames>
    <definedName name="_xlnm._FilterDatabase" localSheetId="2" hidden="1">'Cursos de Acción'!$A$1:$D$2430</definedName>
    <definedName name="_xlnm.Print_Area" localSheetId="0">INFORME!$A$1:$S$98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4" l="1"/>
  <c r="P10" i="7" s="1"/>
  <c r="J12" i="7"/>
  <c r="D15184" i="5"/>
  <c r="D4" i="5"/>
  <c r="C4" i="5" s="1"/>
  <c r="D5" i="5"/>
  <c r="C5" i="5" s="1"/>
  <c r="D6" i="5"/>
  <c r="C6" i="5" s="1"/>
  <c r="D7" i="5"/>
  <c r="C7" i="5" s="1"/>
  <c r="D8" i="5"/>
  <c r="C8" i="5" s="1"/>
  <c r="D9" i="5"/>
  <c r="C9" i="5" s="1"/>
  <c r="D10" i="5"/>
  <c r="C10" i="5" s="1"/>
  <c r="D11" i="5"/>
  <c r="C11" i="5" s="1"/>
  <c r="D12" i="5"/>
  <c r="C12" i="5" s="1"/>
  <c r="D13" i="5"/>
  <c r="C13" i="5" s="1"/>
  <c r="D14" i="5"/>
  <c r="C14" i="5" s="1"/>
  <c r="D15" i="5"/>
  <c r="C15" i="5" s="1"/>
  <c r="D16" i="5"/>
  <c r="C16" i="5" s="1"/>
  <c r="D17" i="5"/>
  <c r="C17" i="5" s="1"/>
  <c r="D18" i="5"/>
  <c r="C18" i="5" s="1"/>
  <c r="D19" i="5"/>
  <c r="C19" i="5" s="1"/>
  <c r="D20" i="5"/>
  <c r="C20" i="5" s="1"/>
  <c r="D21" i="5"/>
  <c r="C21" i="5" s="1"/>
  <c r="D22" i="5"/>
  <c r="C22" i="5" s="1"/>
  <c r="D23" i="5"/>
  <c r="C23" i="5" s="1"/>
  <c r="D24" i="5"/>
  <c r="C24" i="5" s="1"/>
  <c r="D25" i="5"/>
  <c r="C25" i="5" s="1"/>
  <c r="D26" i="5"/>
  <c r="C26" i="5" s="1"/>
  <c r="D27" i="5"/>
  <c r="C27" i="5" s="1"/>
  <c r="D28" i="5"/>
  <c r="C28" i="5" s="1"/>
  <c r="D29" i="5"/>
  <c r="C29" i="5" s="1"/>
  <c r="D30" i="5"/>
  <c r="C30" i="5" s="1"/>
  <c r="D31" i="5"/>
  <c r="C31" i="5" s="1"/>
  <c r="D32" i="5"/>
  <c r="C32" i="5" s="1"/>
  <c r="D33" i="5"/>
  <c r="C33" i="5" s="1"/>
  <c r="D34" i="5"/>
  <c r="C34" i="5" s="1"/>
  <c r="D35" i="5"/>
  <c r="C35" i="5" s="1"/>
  <c r="D36" i="5"/>
  <c r="C36" i="5" s="1"/>
  <c r="D37" i="5"/>
  <c r="C37" i="5" s="1"/>
  <c r="D38" i="5"/>
  <c r="C38" i="5" s="1"/>
  <c r="D39" i="5"/>
  <c r="C39" i="5" s="1"/>
  <c r="D40" i="5"/>
  <c r="C40" i="5" s="1"/>
  <c r="D41" i="5"/>
  <c r="C41" i="5" s="1"/>
  <c r="D42" i="5"/>
  <c r="C42" i="5" s="1"/>
  <c r="D43" i="5"/>
  <c r="C43" i="5" s="1"/>
  <c r="D44" i="5"/>
  <c r="C44" i="5" s="1"/>
  <c r="D45" i="5"/>
  <c r="C45" i="5" s="1"/>
  <c r="D46" i="5"/>
  <c r="C46" i="5" s="1"/>
  <c r="D47" i="5"/>
  <c r="C47" i="5" s="1"/>
  <c r="D48" i="5"/>
  <c r="C48" i="5" s="1"/>
  <c r="D49" i="5"/>
  <c r="C49" i="5" s="1"/>
  <c r="D50" i="5"/>
  <c r="C50" i="5" s="1"/>
  <c r="D51" i="5"/>
  <c r="C51" i="5" s="1"/>
  <c r="D52" i="5"/>
  <c r="C52" i="5" s="1"/>
  <c r="D53" i="5"/>
  <c r="C53" i="5" s="1"/>
  <c r="D54" i="5"/>
  <c r="C54" i="5" s="1"/>
  <c r="D55" i="5"/>
  <c r="C55" i="5" s="1"/>
  <c r="D56" i="5"/>
  <c r="C56" i="5" s="1"/>
  <c r="D57" i="5"/>
  <c r="C57" i="5" s="1"/>
  <c r="D58" i="5"/>
  <c r="C58" i="5" s="1"/>
  <c r="D59" i="5"/>
  <c r="C59" i="5" s="1"/>
  <c r="D60" i="5"/>
  <c r="C60" i="5" s="1"/>
  <c r="D61" i="5"/>
  <c r="C61" i="5" s="1"/>
  <c r="D62" i="5"/>
  <c r="C62" i="5" s="1"/>
  <c r="D63" i="5"/>
  <c r="C63" i="5" s="1"/>
  <c r="D64" i="5"/>
  <c r="C64" i="5" s="1"/>
  <c r="D65" i="5"/>
  <c r="C65" i="5" s="1"/>
  <c r="D66" i="5"/>
  <c r="C66" i="5" s="1"/>
  <c r="D67" i="5"/>
  <c r="C67" i="5" s="1"/>
  <c r="D68" i="5"/>
  <c r="C68" i="5" s="1"/>
  <c r="D69" i="5"/>
  <c r="C69" i="5" s="1"/>
  <c r="D70" i="5"/>
  <c r="C70" i="5" s="1"/>
  <c r="D71" i="5"/>
  <c r="C71" i="5" s="1"/>
  <c r="D72" i="5"/>
  <c r="C72" i="5" s="1"/>
  <c r="D73" i="5"/>
  <c r="C73" i="5" s="1"/>
  <c r="D74" i="5"/>
  <c r="C74" i="5" s="1"/>
  <c r="D75" i="5"/>
  <c r="C75" i="5" s="1"/>
  <c r="D76" i="5"/>
  <c r="C76" i="5" s="1"/>
  <c r="D77" i="5"/>
  <c r="C77" i="5" s="1"/>
  <c r="D78" i="5"/>
  <c r="C78" i="5" s="1"/>
  <c r="D79" i="5"/>
  <c r="C79" i="5" s="1"/>
  <c r="D80" i="5"/>
  <c r="C80" i="5" s="1"/>
  <c r="D81" i="5"/>
  <c r="C81" i="5" s="1"/>
  <c r="D82" i="5"/>
  <c r="C82" i="5" s="1"/>
  <c r="D83" i="5"/>
  <c r="C83" i="5" s="1"/>
  <c r="D84" i="5"/>
  <c r="C84" i="5" s="1"/>
  <c r="D85" i="5"/>
  <c r="C85" i="5" s="1"/>
  <c r="D86" i="5"/>
  <c r="C86" i="5" s="1"/>
  <c r="D87" i="5"/>
  <c r="C87" i="5" s="1"/>
  <c r="D88" i="5"/>
  <c r="C88" i="5" s="1"/>
  <c r="D89" i="5"/>
  <c r="C89" i="5" s="1"/>
  <c r="D90" i="5"/>
  <c r="C90" i="5" s="1"/>
  <c r="D91" i="5"/>
  <c r="C91" i="5" s="1"/>
  <c r="D92" i="5"/>
  <c r="C92" i="5" s="1"/>
  <c r="D93" i="5"/>
  <c r="C93" i="5" s="1"/>
  <c r="D94" i="5"/>
  <c r="C94" i="5" s="1"/>
  <c r="D95" i="5"/>
  <c r="C95" i="5" s="1"/>
  <c r="D96" i="5"/>
  <c r="C96" i="5" s="1"/>
  <c r="D97" i="5"/>
  <c r="C97" i="5" s="1"/>
  <c r="D98" i="5"/>
  <c r="C98" i="5" s="1"/>
  <c r="D99" i="5"/>
  <c r="C99" i="5" s="1"/>
  <c r="D100" i="5"/>
  <c r="C100" i="5" s="1"/>
  <c r="D101" i="5"/>
  <c r="C101" i="5" s="1"/>
  <c r="D102" i="5"/>
  <c r="C102" i="5" s="1"/>
  <c r="D103" i="5"/>
  <c r="C103" i="5" s="1"/>
  <c r="D104" i="5"/>
  <c r="C104" i="5" s="1"/>
  <c r="D105" i="5"/>
  <c r="C105" i="5" s="1"/>
  <c r="D106" i="5"/>
  <c r="C106" i="5" s="1"/>
  <c r="D107" i="5"/>
  <c r="C107" i="5" s="1"/>
  <c r="D108" i="5"/>
  <c r="C108" i="5" s="1"/>
  <c r="D109" i="5"/>
  <c r="C109" i="5" s="1"/>
  <c r="D110" i="5"/>
  <c r="C110" i="5" s="1"/>
  <c r="D111" i="5"/>
  <c r="C111" i="5" s="1"/>
  <c r="D112" i="5"/>
  <c r="C112" i="5" s="1"/>
  <c r="D113" i="5"/>
  <c r="C113" i="5" s="1"/>
  <c r="D114" i="5"/>
  <c r="C114" i="5" s="1"/>
  <c r="D115" i="5"/>
  <c r="C115" i="5" s="1"/>
  <c r="D116" i="5"/>
  <c r="C116" i="5" s="1"/>
  <c r="D117" i="5"/>
  <c r="C117" i="5" s="1"/>
  <c r="D118" i="5"/>
  <c r="C118" i="5" s="1"/>
  <c r="D119" i="5"/>
  <c r="C119" i="5" s="1"/>
  <c r="D120" i="5"/>
  <c r="C120" i="5" s="1"/>
  <c r="D121" i="5"/>
  <c r="C121" i="5" s="1"/>
  <c r="D122" i="5"/>
  <c r="C122" i="5" s="1"/>
  <c r="D123" i="5"/>
  <c r="C123" i="5" s="1"/>
  <c r="D124" i="5"/>
  <c r="C124" i="5" s="1"/>
  <c r="D125" i="5"/>
  <c r="C125" i="5" s="1"/>
  <c r="D126" i="5"/>
  <c r="C126" i="5" s="1"/>
  <c r="D127" i="5"/>
  <c r="C127" i="5" s="1"/>
  <c r="D128" i="5"/>
  <c r="C128" i="5" s="1"/>
  <c r="D129" i="5"/>
  <c r="C129" i="5" s="1"/>
  <c r="D130" i="5"/>
  <c r="C130" i="5" s="1"/>
  <c r="D131" i="5"/>
  <c r="C131" i="5" s="1"/>
  <c r="D132" i="5"/>
  <c r="C132" i="5" s="1"/>
  <c r="D133" i="5"/>
  <c r="C133" i="5" s="1"/>
  <c r="D134" i="5"/>
  <c r="C134" i="5" s="1"/>
  <c r="D135" i="5"/>
  <c r="C135" i="5" s="1"/>
  <c r="D136" i="5"/>
  <c r="C136" i="5" s="1"/>
  <c r="D137" i="5"/>
  <c r="C137" i="5" s="1"/>
  <c r="D138" i="5"/>
  <c r="C138" i="5" s="1"/>
  <c r="D139" i="5"/>
  <c r="C139" i="5" s="1"/>
  <c r="D140" i="5"/>
  <c r="C140" i="5" s="1"/>
  <c r="D141" i="5"/>
  <c r="C141" i="5" s="1"/>
  <c r="D142" i="5"/>
  <c r="C142" i="5" s="1"/>
  <c r="D143" i="5"/>
  <c r="C143" i="5" s="1"/>
  <c r="D144" i="5"/>
  <c r="C144" i="5" s="1"/>
  <c r="D145" i="5"/>
  <c r="C145" i="5" s="1"/>
  <c r="D146" i="5"/>
  <c r="C146" i="5" s="1"/>
  <c r="D147" i="5"/>
  <c r="C147" i="5" s="1"/>
  <c r="D148" i="5"/>
  <c r="C148" i="5" s="1"/>
  <c r="D149" i="5"/>
  <c r="C149" i="5" s="1"/>
  <c r="D150" i="5"/>
  <c r="C150" i="5" s="1"/>
  <c r="D151" i="5"/>
  <c r="C151" i="5" s="1"/>
  <c r="D152" i="5"/>
  <c r="C152" i="5" s="1"/>
  <c r="D153" i="5"/>
  <c r="C153" i="5" s="1"/>
  <c r="D154" i="5"/>
  <c r="C154" i="5" s="1"/>
  <c r="D155" i="5"/>
  <c r="C155" i="5" s="1"/>
  <c r="D156" i="5"/>
  <c r="C156" i="5" s="1"/>
  <c r="D157" i="5"/>
  <c r="C157" i="5" s="1"/>
  <c r="D158" i="5"/>
  <c r="C158" i="5" s="1"/>
  <c r="D159" i="5"/>
  <c r="C159" i="5" s="1"/>
  <c r="D160" i="5"/>
  <c r="C160" i="5" s="1"/>
  <c r="D161" i="5"/>
  <c r="C161" i="5" s="1"/>
  <c r="D162" i="5"/>
  <c r="C162" i="5" s="1"/>
  <c r="D163" i="5"/>
  <c r="C163" i="5" s="1"/>
  <c r="D164" i="5"/>
  <c r="C164" i="5" s="1"/>
  <c r="D165" i="5"/>
  <c r="C165" i="5" s="1"/>
  <c r="D166" i="5"/>
  <c r="C166" i="5" s="1"/>
  <c r="D167" i="5"/>
  <c r="C167" i="5" s="1"/>
  <c r="D168" i="5"/>
  <c r="C168" i="5" s="1"/>
  <c r="D169" i="5"/>
  <c r="C169" i="5" s="1"/>
  <c r="D170" i="5"/>
  <c r="C170" i="5" s="1"/>
  <c r="D171" i="5"/>
  <c r="C171" i="5" s="1"/>
  <c r="D172" i="5"/>
  <c r="C172" i="5" s="1"/>
  <c r="D173" i="5"/>
  <c r="C173" i="5" s="1"/>
  <c r="D174" i="5"/>
  <c r="C174" i="5" s="1"/>
  <c r="D175" i="5"/>
  <c r="C175" i="5" s="1"/>
  <c r="D176" i="5"/>
  <c r="C176" i="5" s="1"/>
  <c r="D177" i="5"/>
  <c r="C177" i="5" s="1"/>
  <c r="D178" i="5"/>
  <c r="C178" i="5" s="1"/>
  <c r="D179" i="5"/>
  <c r="C179" i="5" s="1"/>
  <c r="D180" i="5"/>
  <c r="C180" i="5" s="1"/>
  <c r="D181" i="5"/>
  <c r="C181" i="5" s="1"/>
  <c r="D182" i="5"/>
  <c r="C182" i="5" s="1"/>
  <c r="D183" i="5"/>
  <c r="C183" i="5" s="1"/>
  <c r="D184" i="5"/>
  <c r="C184" i="5" s="1"/>
  <c r="D185" i="5"/>
  <c r="C185" i="5" s="1"/>
  <c r="D186" i="5"/>
  <c r="C186" i="5" s="1"/>
  <c r="D187" i="5"/>
  <c r="C187" i="5" s="1"/>
  <c r="D188" i="5"/>
  <c r="C188" i="5" s="1"/>
  <c r="D189" i="5"/>
  <c r="C189" i="5" s="1"/>
  <c r="D190" i="5"/>
  <c r="C190" i="5" s="1"/>
  <c r="D191" i="5"/>
  <c r="C191" i="5" s="1"/>
  <c r="D192" i="5"/>
  <c r="C192" i="5" s="1"/>
  <c r="D193" i="5"/>
  <c r="C193" i="5" s="1"/>
  <c r="D194" i="5"/>
  <c r="C194" i="5" s="1"/>
  <c r="D195" i="5"/>
  <c r="C195" i="5" s="1"/>
  <c r="D196" i="5"/>
  <c r="C196" i="5" s="1"/>
  <c r="D197" i="5"/>
  <c r="C197" i="5" s="1"/>
  <c r="D198" i="5"/>
  <c r="C198" i="5" s="1"/>
  <c r="D199" i="5"/>
  <c r="C199" i="5" s="1"/>
  <c r="D200" i="5"/>
  <c r="C200" i="5" s="1"/>
  <c r="D201" i="5"/>
  <c r="C201" i="5" s="1"/>
  <c r="D202" i="5"/>
  <c r="C202" i="5" s="1"/>
  <c r="D203" i="5"/>
  <c r="C203" i="5" s="1"/>
  <c r="D204" i="5"/>
  <c r="C204" i="5" s="1"/>
  <c r="D205" i="5"/>
  <c r="C205" i="5" s="1"/>
  <c r="D206" i="5"/>
  <c r="C206" i="5" s="1"/>
  <c r="D207" i="5"/>
  <c r="C207" i="5" s="1"/>
  <c r="D208" i="5"/>
  <c r="C208" i="5" s="1"/>
  <c r="D209" i="5"/>
  <c r="C209" i="5" s="1"/>
  <c r="D210" i="5"/>
  <c r="C210" i="5" s="1"/>
  <c r="D211" i="5"/>
  <c r="C211" i="5" s="1"/>
  <c r="D212" i="5"/>
  <c r="C212" i="5" s="1"/>
  <c r="D213" i="5"/>
  <c r="C213" i="5" s="1"/>
  <c r="D214" i="5"/>
  <c r="C214" i="5" s="1"/>
  <c r="D215" i="5"/>
  <c r="C215" i="5" s="1"/>
  <c r="D216" i="5"/>
  <c r="C216" i="5" s="1"/>
  <c r="D217" i="5"/>
  <c r="C217" i="5" s="1"/>
  <c r="D218" i="5"/>
  <c r="C218" i="5" s="1"/>
  <c r="D219" i="5"/>
  <c r="C219" i="5" s="1"/>
  <c r="D220" i="5"/>
  <c r="C220" i="5" s="1"/>
  <c r="D221" i="5"/>
  <c r="C221" i="5" s="1"/>
  <c r="D222" i="5"/>
  <c r="C222" i="5" s="1"/>
  <c r="D223" i="5"/>
  <c r="C223" i="5" s="1"/>
  <c r="D224" i="5"/>
  <c r="C224" i="5" s="1"/>
  <c r="D225" i="5"/>
  <c r="C225" i="5" s="1"/>
  <c r="D226" i="5"/>
  <c r="C226" i="5" s="1"/>
  <c r="D227" i="5"/>
  <c r="C227" i="5" s="1"/>
  <c r="D228" i="5"/>
  <c r="C228" i="5" s="1"/>
  <c r="D229" i="5"/>
  <c r="C229" i="5" s="1"/>
  <c r="D230" i="5"/>
  <c r="C230" i="5" s="1"/>
  <c r="D231" i="5"/>
  <c r="C231" i="5" s="1"/>
  <c r="D232" i="5"/>
  <c r="C232" i="5" s="1"/>
  <c r="D233" i="5"/>
  <c r="C233" i="5" s="1"/>
  <c r="D234" i="5"/>
  <c r="C234" i="5" s="1"/>
  <c r="D235" i="5"/>
  <c r="C235" i="5" s="1"/>
  <c r="D236" i="5"/>
  <c r="C236" i="5" s="1"/>
  <c r="D237" i="5"/>
  <c r="C237" i="5" s="1"/>
  <c r="D238" i="5"/>
  <c r="C238" i="5" s="1"/>
  <c r="D239" i="5"/>
  <c r="C239" i="5" s="1"/>
  <c r="D240" i="5"/>
  <c r="C240" i="5" s="1"/>
  <c r="D241" i="5"/>
  <c r="C241" i="5" s="1"/>
  <c r="D242" i="5"/>
  <c r="C242" i="5" s="1"/>
  <c r="D243" i="5"/>
  <c r="C243" i="5" s="1"/>
  <c r="D244" i="5"/>
  <c r="C244" i="5" s="1"/>
  <c r="D245" i="5"/>
  <c r="C245" i="5" s="1"/>
  <c r="D246" i="5"/>
  <c r="C246" i="5" s="1"/>
  <c r="D247" i="5"/>
  <c r="C247" i="5" s="1"/>
  <c r="D248" i="5"/>
  <c r="C248" i="5" s="1"/>
  <c r="D249" i="5"/>
  <c r="C249" i="5" s="1"/>
  <c r="D250" i="5"/>
  <c r="C250" i="5" s="1"/>
  <c r="D251" i="5"/>
  <c r="C251" i="5" s="1"/>
  <c r="D252" i="5"/>
  <c r="C252" i="5" s="1"/>
  <c r="D253" i="5"/>
  <c r="C253" i="5" s="1"/>
  <c r="D254" i="5"/>
  <c r="C254" i="5" s="1"/>
  <c r="D255" i="5"/>
  <c r="C255" i="5" s="1"/>
  <c r="D256" i="5"/>
  <c r="C256" i="5" s="1"/>
  <c r="D257" i="5"/>
  <c r="C257" i="5" s="1"/>
  <c r="D258" i="5"/>
  <c r="C258" i="5" s="1"/>
  <c r="D259" i="5"/>
  <c r="C259" i="5" s="1"/>
  <c r="D260" i="5"/>
  <c r="C260" i="5" s="1"/>
  <c r="D261" i="5"/>
  <c r="C261" i="5" s="1"/>
  <c r="D262" i="5"/>
  <c r="C262" i="5" s="1"/>
  <c r="D263" i="5"/>
  <c r="C263" i="5" s="1"/>
  <c r="D264" i="5"/>
  <c r="C264" i="5" s="1"/>
  <c r="D265" i="5"/>
  <c r="C265" i="5" s="1"/>
  <c r="D266" i="5"/>
  <c r="C266" i="5" s="1"/>
  <c r="D267" i="5"/>
  <c r="C267" i="5" s="1"/>
  <c r="D268" i="5"/>
  <c r="C268" i="5" s="1"/>
  <c r="D269" i="5"/>
  <c r="C269" i="5" s="1"/>
  <c r="D270" i="5"/>
  <c r="C270" i="5" s="1"/>
  <c r="D271" i="5"/>
  <c r="C271" i="5" s="1"/>
  <c r="D272" i="5"/>
  <c r="C272" i="5" s="1"/>
  <c r="D273" i="5"/>
  <c r="C273" i="5" s="1"/>
  <c r="D274" i="5"/>
  <c r="C274" i="5" s="1"/>
  <c r="D275" i="5"/>
  <c r="C275" i="5" s="1"/>
  <c r="D276" i="5"/>
  <c r="C276" i="5" s="1"/>
  <c r="D277" i="5"/>
  <c r="C277" i="5" s="1"/>
  <c r="D278" i="5"/>
  <c r="C278" i="5" s="1"/>
  <c r="D279" i="5"/>
  <c r="C279" i="5" s="1"/>
  <c r="D280" i="5"/>
  <c r="C280" i="5" s="1"/>
  <c r="D281" i="5"/>
  <c r="C281" i="5" s="1"/>
  <c r="D282" i="5"/>
  <c r="C282" i="5" s="1"/>
  <c r="D283" i="5"/>
  <c r="C283" i="5" s="1"/>
  <c r="D284" i="5"/>
  <c r="C284" i="5" s="1"/>
  <c r="D285" i="5"/>
  <c r="C285" i="5" s="1"/>
  <c r="D286" i="5"/>
  <c r="C286" i="5" s="1"/>
  <c r="D287" i="5"/>
  <c r="C287" i="5" s="1"/>
  <c r="D288" i="5"/>
  <c r="C288" i="5" s="1"/>
  <c r="D289" i="5"/>
  <c r="C289" i="5" s="1"/>
  <c r="D290" i="5"/>
  <c r="C290" i="5" s="1"/>
  <c r="D291" i="5"/>
  <c r="C291" i="5" s="1"/>
  <c r="D292" i="5"/>
  <c r="C292" i="5" s="1"/>
  <c r="D293" i="5"/>
  <c r="C293" i="5" s="1"/>
  <c r="D294" i="5"/>
  <c r="C294" i="5" s="1"/>
  <c r="D295" i="5"/>
  <c r="C295" i="5" s="1"/>
  <c r="D296" i="5"/>
  <c r="C296" i="5" s="1"/>
  <c r="D297" i="5"/>
  <c r="C297" i="5" s="1"/>
  <c r="D298" i="5"/>
  <c r="C298" i="5" s="1"/>
  <c r="D299" i="5"/>
  <c r="C299" i="5" s="1"/>
  <c r="D300" i="5"/>
  <c r="C300" i="5" s="1"/>
  <c r="D301" i="5"/>
  <c r="C301" i="5" s="1"/>
  <c r="D302" i="5"/>
  <c r="C302" i="5" s="1"/>
  <c r="D303" i="5"/>
  <c r="C303" i="5" s="1"/>
  <c r="D304" i="5"/>
  <c r="C304" i="5" s="1"/>
  <c r="D305" i="5"/>
  <c r="C305" i="5" s="1"/>
  <c r="D306" i="5"/>
  <c r="C306" i="5" s="1"/>
  <c r="D307" i="5"/>
  <c r="C307" i="5" s="1"/>
  <c r="D308" i="5"/>
  <c r="C308" i="5" s="1"/>
  <c r="D309" i="5"/>
  <c r="C309" i="5" s="1"/>
  <c r="D310" i="5"/>
  <c r="C310" i="5" s="1"/>
  <c r="D311" i="5"/>
  <c r="C311" i="5" s="1"/>
  <c r="D312" i="5"/>
  <c r="C312" i="5" s="1"/>
  <c r="D313" i="5"/>
  <c r="C313" i="5" s="1"/>
  <c r="D314" i="5"/>
  <c r="C314" i="5" s="1"/>
  <c r="D315" i="5"/>
  <c r="C315" i="5" s="1"/>
  <c r="D316" i="5"/>
  <c r="C316" i="5" s="1"/>
  <c r="D317" i="5"/>
  <c r="C317" i="5" s="1"/>
  <c r="D318" i="5"/>
  <c r="C318" i="5" s="1"/>
  <c r="D319" i="5"/>
  <c r="C319" i="5" s="1"/>
  <c r="D320" i="5"/>
  <c r="C320" i="5" s="1"/>
  <c r="D321" i="5"/>
  <c r="C321" i="5" s="1"/>
  <c r="D322" i="5"/>
  <c r="C322" i="5" s="1"/>
  <c r="D323" i="5"/>
  <c r="C323" i="5" s="1"/>
  <c r="D324" i="5"/>
  <c r="C324" i="5" s="1"/>
  <c r="D325" i="5"/>
  <c r="C325" i="5" s="1"/>
  <c r="D326" i="5"/>
  <c r="C326" i="5" s="1"/>
  <c r="D327" i="5"/>
  <c r="C327" i="5" s="1"/>
  <c r="D328" i="5"/>
  <c r="C328" i="5" s="1"/>
  <c r="D329" i="5"/>
  <c r="C329" i="5" s="1"/>
  <c r="D330" i="5"/>
  <c r="C330" i="5" s="1"/>
  <c r="D331" i="5"/>
  <c r="C331" i="5" s="1"/>
  <c r="D332" i="5"/>
  <c r="C332" i="5" s="1"/>
  <c r="D333" i="5"/>
  <c r="C333" i="5" s="1"/>
  <c r="D334" i="5"/>
  <c r="C334" i="5" s="1"/>
  <c r="D335" i="5"/>
  <c r="C335" i="5" s="1"/>
  <c r="D336" i="5"/>
  <c r="C336" i="5" s="1"/>
  <c r="D337" i="5"/>
  <c r="C337" i="5" s="1"/>
  <c r="D338" i="5"/>
  <c r="C338" i="5" s="1"/>
  <c r="D339" i="5"/>
  <c r="C339" i="5" s="1"/>
  <c r="D340" i="5"/>
  <c r="C340" i="5" s="1"/>
  <c r="D341" i="5"/>
  <c r="C341" i="5" s="1"/>
  <c r="D342" i="5"/>
  <c r="C342" i="5" s="1"/>
  <c r="D343" i="5"/>
  <c r="C343" i="5" s="1"/>
  <c r="D344" i="5"/>
  <c r="C344" i="5" s="1"/>
  <c r="D345" i="5"/>
  <c r="C345" i="5" s="1"/>
  <c r="D346" i="5"/>
  <c r="C346" i="5" s="1"/>
  <c r="D347" i="5"/>
  <c r="C347" i="5" s="1"/>
  <c r="D348" i="5"/>
  <c r="C348" i="5" s="1"/>
  <c r="D349" i="5"/>
  <c r="C349" i="5" s="1"/>
  <c r="D350" i="5"/>
  <c r="C350" i="5" s="1"/>
  <c r="D351" i="5"/>
  <c r="C351" i="5" s="1"/>
  <c r="D352" i="5"/>
  <c r="C352" i="5" s="1"/>
  <c r="D353" i="5"/>
  <c r="C353" i="5" s="1"/>
  <c r="D354" i="5"/>
  <c r="C354" i="5" s="1"/>
  <c r="D355" i="5"/>
  <c r="C355" i="5" s="1"/>
  <c r="D356" i="5"/>
  <c r="C356" i="5" s="1"/>
  <c r="D357" i="5"/>
  <c r="C357" i="5" s="1"/>
  <c r="D358" i="5"/>
  <c r="C358" i="5" s="1"/>
  <c r="D359" i="5"/>
  <c r="C359" i="5" s="1"/>
  <c r="D360" i="5"/>
  <c r="C360" i="5" s="1"/>
  <c r="D361" i="5"/>
  <c r="C361" i="5" s="1"/>
  <c r="D362" i="5"/>
  <c r="C362" i="5" s="1"/>
  <c r="D363" i="5"/>
  <c r="C363" i="5" s="1"/>
  <c r="D364" i="5"/>
  <c r="C364" i="5" s="1"/>
  <c r="D365" i="5"/>
  <c r="C365" i="5" s="1"/>
  <c r="D366" i="5"/>
  <c r="C366" i="5" s="1"/>
  <c r="D367" i="5"/>
  <c r="C367" i="5" s="1"/>
  <c r="D368" i="5"/>
  <c r="C368" i="5" s="1"/>
  <c r="D369" i="5"/>
  <c r="C369" i="5" s="1"/>
  <c r="D370" i="5"/>
  <c r="C370" i="5" s="1"/>
  <c r="D371" i="5"/>
  <c r="C371" i="5" s="1"/>
  <c r="D372" i="5"/>
  <c r="C372" i="5" s="1"/>
  <c r="D373" i="5"/>
  <c r="C373" i="5" s="1"/>
  <c r="D374" i="5"/>
  <c r="C374" i="5" s="1"/>
  <c r="D375" i="5"/>
  <c r="C375" i="5" s="1"/>
  <c r="D376" i="5"/>
  <c r="C376" i="5" s="1"/>
  <c r="D377" i="5"/>
  <c r="C377" i="5" s="1"/>
  <c r="D378" i="5"/>
  <c r="C378" i="5" s="1"/>
  <c r="D379" i="5"/>
  <c r="C379" i="5" s="1"/>
  <c r="D380" i="5"/>
  <c r="C380" i="5" s="1"/>
  <c r="D381" i="5"/>
  <c r="C381" i="5" s="1"/>
  <c r="D382" i="5"/>
  <c r="C382" i="5" s="1"/>
  <c r="D383" i="5"/>
  <c r="C383" i="5" s="1"/>
  <c r="D384" i="5"/>
  <c r="C384" i="5" s="1"/>
  <c r="D385" i="5"/>
  <c r="C385" i="5" s="1"/>
  <c r="D386" i="5"/>
  <c r="C386" i="5" s="1"/>
  <c r="D387" i="5"/>
  <c r="C387" i="5" s="1"/>
  <c r="D388" i="5"/>
  <c r="C388" i="5" s="1"/>
  <c r="D389" i="5"/>
  <c r="C389" i="5" s="1"/>
  <c r="D390" i="5"/>
  <c r="C390" i="5" s="1"/>
  <c r="D391" i="5"/>
  <c r="C391" i="5" s="1"/>
  <c r="D392" i="5"/>
  <c r="C392" i="5" s="1"/>
  <c r="D393" i="5"/>
  <c r="C393" i="5" s="1"/>
  <c r="D394" i="5"/>
  <c r="C394" i="5" s="1"/>
  <c r="D395" i="5"/>
  <c r="C395" i="5" s="1"/>
  <c r="D396" i="5"/>
  <c r="C396" i="5" s="1"/>
  <c r="D397" i="5"/>
  <c r="C397" i="5" s="1"/>
  <c r="D398" i="5"/>
  <c r="C398" i="5" s="1"/>
  <c r="D399" i="5"/>
  <c r="C399" i="5" s="1"/>
  <c r="D400" i="5"/>
  <c r="C400" i="5" s="1"/>
  <c r="D401" i="5"/>
  <c r="C401" i="5" s="1"/>
  <c r="D402" i="5"/>
  <c r="C402" i="5" s="1"/>
  <c r="D403" i="5"/>
  <c r="C403" i="5" s="1"/>
  <c r="D404" i="5"/>
  <c r="C404" i="5" s="1"/>
  <c r="D405" i="5"/>
  <c r="C405" i="5" s="1"/>
  <c r="D406" i="5"/>
  <c r="C406" i="5" s="1"/>
  <c r="D407" i="5"/>
  <c r="C407" i="5" s="1"/>
  <c r="D408" i="5"/>
  <c r="C408" i="5" s="1"/>
  <c r="D409" i="5"/>
  <c r="C409" i="5" s="1"/>
  <c r="D410" i="5"/>
  <c r="C410" i="5" s="1"/>
  <c r="D411" i="5"/>
  <c r="C411" i="5" s="1"/>
  <c r="D412" i="5"/>
  <c r="C412" i="5" s="1"/>
  <c r="D413" i="5"/>
  <c r="C413" i="5" s="1"/>
  <c r="D414" i="5"/>
  <c r="C414" i="5" s="1"/>
  <c r="D415" i="5"/>
  <c r="C415" i="5" s="1"/>
  <c r="D416" i="5"/>
  <c r="C416" i="5" s="1"/>
  <c r="D417" i="5"/>
  <c r="C417" i="5" s="1"/>
  <c r="D418" i="5"/>
  <c r="C418" i="5" s="1"/>
  <c r="D419" i="5"/>
  <c r="C419" i="5" s="1"/>
  <c r="D420" i="5"/>
  <c r="C420" i="5" s="1"/>
  <c r="D421" i="5"/>
  <c r="C421" i="5" s="1"/>
  <c r="D422" i="5"/>
  <c r="C422" i="5" s="1"/>
  <c r="D423" i="5"/>
  <c r="C423" i="5" s="1"/>
  <c r="D424" i="5"/>
  <c r="C424" i="5" s="1"/>
  <c r="D425" i="5"/>
  <c r="C425" i="5" s="1"/>
  <c r="D426" i="5"/>
  <c r="C426" i="5" s="1"/>
  <c r="D427" i="5"/>
  <c r="C427" i="5" s="1"/>
  <c r="D428" i="5"/>
  <c r="C428" i="5" s="1"/>
  <c r="D429" i="5"/>
  <c r="C429" i="5" s="1"/>
  <c r="D430" i="5"/>
  <c r="C430" i="5" s="1"/>
  <c r="D431" i="5"/>
  <c r="C431" i="5" s="1"/>
  <c r="D432" i="5"/>
  <c r="C432" i="5" s="1"/>
  <c r="D433" i="5"/>
  <c r="C433" i="5" s="1"/>
  <c r="D434" i="5"/>
  <c r="C434" i="5" s="1"/>
  <c r="D435" i="5"/>
  <c r="C435" i="5" s="1"/>
  <c r="D436" i="5"/>
  <c r="C436" i="5" s="1"/>
  <c r="D437" i="5"/>
  <c r="C437" i="5" s="1"/>
  <c r="D438" i="5"/>
  <c r="C438" i="5" s="1"/>
  <c r="D439" i="5"/>
  <c r="C439" i="5" s="1"/>
  <c r="D440" i="5"/>
  <c r="C440" i="5" s="1"/>
  <c r="D441" i="5"/>
  <c r="C441" i="5" s="1"/>
  <c r="D442" i="5"/>
  <c r="C442" i="5" s="1"/>
  <c r="D443" i="5"/>
  <c r="C443" i="5" s="1"/>
  <c r="D444" i="5"/>
  <c r="C444" i="5" s="1"/>
  <c r="D445" i="5"/>
  <c r="C445" i="5" s="1"/>
  <c r="D446" i="5"/>
  <c r="C446" i="5" s="1"/>
  <c r="D447" i="5"/>
  <c r="C447" i="5" s="1"/>
  <c r="D448" i="5"/>
  <c r="C448" i="5" s="1"/>
  <c r="D449" i="5"/>
  <c r="C449" i="5" s="1"/>
  <c r="D450" i="5"/>
  <c r="C450" i="5" s="1"/>
  <c r="D451" i="5"/>
  <c r="C451" i="5" s="1"/>
  <c r="D452" i="5"/>
  <c r="C452" i="5" s="1"/>
  <c r="D453" i="5"/>
  <c r="C453" i="5" s="1"/>
  <c r="D454" i="5"/>
  <c r="C454" i="5" s="1"/>
  <c r="D455" i="5"/>
  <c r="C455" i="5" s="1"/>
  <c r="D456" i="5"/>
  <c r="C456" i="5" s="1"/>
  <c r="D457" i="5"/>
  <c r="C457" i="5" s="1"/>
  <c r="D458" i="5"/>
  <c r="C458" i="5" s="1"/>
  <c r="D459" i="5"/>
  <c r="C459" i="5" s="1"/>
  <c r="D460" i="5"/>
  <c r="C460" i="5" s="1"/>
  <c r="D461" i="5"/>
  <c r="C461" i="5" s="1"/>
  <c r="D462" i="5"/>
  <c r="C462" i="5" s="1"/>
  <c r="D463" i="5"/>
  <c r="C463" i="5" s="1"/>
  <c r="D464" i="5"/>
  <c r="C464" i="5" s="1"/>
  <c r="D465" i="5"/>
  <c r="C465" i="5" s="1"/>
  <c r="D466" i="5"/>
  <c r="C466" i="5" s="1"/>
  <c r="D467" i="5"/>
  <c r="C467" i="5" s="1"/>
  <c r="D468" i="5"/>
  <c r="C468" i="5" s="1"/>
  <c r="D469" i="5"/>
  <c r="C469" i="5" s="1"/>
  <c r="D470" i="5"/>
  <c r="C470" i="5" s="1"/>
  <c r="D471" i="5"/>
  <c r="C471" i="5" s="1"/>
  <c r="D472" i="5"/>
  <c r="C472" i="5" s="1"/>
  <c r="D473" i="5"/>
  <c r="C473" i="5" s="1"/>
  <c r="D474" i="5"/>
  <c r="C474" i="5" s="1"/>
  <c r="D475" i="5"/>
  <c r="C475" i="5" s="1"/>
  <c r="D476" i="5"/>
  <c r="C476" i="5" s="1"/>
  <c r="D477" i="5"/>
  <c r="C477" i="5" s="1"/>
  <c r="D478" i="5"/>
  <c r="C478" i="5" s="1"/>
  <c r="D479" i="5"/>
  <c r="C479" i="5" s="1"/>
  <c r="D480" i="5"/>
  <c r="C480" i="5" s="1"/>
  <c r="D481" i="5"/>
  <c r="C481" i="5" s="1"/>
  <c r="D482" i="5"/>
  <c r="C482" i="5" s="1"/>
  <c r="D483" i="5"/>
  <c r="C483" i="5" s="1"/>
  <c r="D484" i="5"/>
  <c r="C484" i="5" s="1"/>
  <c r="D485" i="5"/>
  <c r="C485" i="5" s="1"/>
  <c r="D486" i="5"/>
  <c r="C486" i="5" s="1"/>
  <c r="D487" i="5"/>
  <c r="C487" i="5" s="1"/>
  <c r="D488" i="5"/>
  <c r="C488" i="5" s="1"/>
  <c r="D489" i="5"/>
  <c r="C489" i="5" s="1"/>
  <c r="D490" i="5"/>
  <c r="C490" i="5" s="1"/>
  <c r="D491" i="5"/>
  <c r="C491" i="5" s="1"/>
  <c r="D492" i="5"/>
  <c r="C492" i="5" s="1"/>
  <c r="D493" i="5"/>
  <c r="C493" i="5" s="1"/>
  <c r="D494" i="5"/>
  <c r="C494" i="5" s="1"/>
  <c r="D495" i="5"/>
  <c r="C495" i="5" s="1"/>
  <c r="D496" i="5"/>
  <c r="C496" i="5" s="1"/>
  <c r="D497" i="5"/>
  <c r="C497" i="5" s="1"/>
  <c r="D498" i="5"/>
  <c r="C498" i="5" s="1"/>
  <c r="D499" i="5"/>
  <c r="C499" i="5" s="1"/>
  <c r="D500" i="5"/>
  <c r="C500" i="5" s="1"/>
  <c r="D501" i="5"/>
  <c r="C501" i="5" s="1"/>
  <c r="D502" i="5"/>
  <c r="C502" i="5" s="1"/>
  <c r="D503" i="5"/>
  <c r="C503" i="5" s="1"/>
  <c r="D504" i="5"/>
  <c r="C504" i="5" s="1"/>
  <c r="D505" i="5"/>
  <c r="C505" i="5" s="1"/>
  <c r="D506" i="5"/>
  <c r="C506" i="5" s="1"/>
  <c r="D507" i="5"/>
  <c r="C507" i="5" s="1"/>
  <c r="D508" i="5"/>
  <c r="C508" i="5" s="1"/>
  <c r="D509" i="5"/>
  <c r="C509" i="5" s="1"/>
  <c r="D510" i="5"/>
  <c r="C510" i="5" s="1"/>
  <c r="D511" i="5"/>
  <c r="C511" i="5" s="1"/>
  <c r="D512" i="5"/>
  <c r="C512" i="5" s="1"/>
  <c r="D513" i="5"/>
  <c r="C513" i="5" s="1"/>
  <c r="D514" i="5"/>
  <c r="C514" i="5" s="1"/>
  <c r="D515" i="5"/>
  <c r="C515" i="5" s="1"/>
  <c r="D516" i="5"/>
  <c r="C516" i="5" s="1"/>
  <c r="D517" i="5"/>
  <c r="C517" i="5" s="1"/>
  <c r="D518" i="5"/>
  <c r="C518" i="5" s="1"/>
  <c r="D519" i="5"/>
  <c r="C519" i="5" s="1"/>
  <c r="D520" i="5"/>
  <c r="C520" i="5" s="1"/>
  <c r="D521" i="5"/>
  <c r="C521" i="5" s="1"/>
  <c r="D522" i="5"/>
  <c r="C522" i="5" s="1"/>
  <c r="D523" i="5"/>
  <c r="C523" i="5" s="1"/>
  <c r="D524" i="5"/>
  <c r="C524" i="5" s="1"/>
  <c r="D525" i="5"/>
  <c r="C525" i="5" s="1"/>
  <c r="D526" i="5"/>
  <c r="C526" i="5" s="1"/>
  <c r="D527" i="5"/>
  <c r="C527" i="5" s="1"/>
  <c r="D528" i="5"/>
  <c r="C528" i="5" s="1"/>
  <c r="D529" i="5"/>
  <c r="C529" i="5" s="1"/>
  <c r="D530" i="5"/>
  <c r="C530" i="5" s="1"/>
  <c r="D531" i="5"/>
  <c r="C531" i="5" s="1"/>
  <c r="D532" i="5"/>
  <c r="C532" i="5" s="1"/>
  <c r="D533" i="5"/>
  <c r="C533" i="5" s="1"/>
  <c r="D534" i="5"/>
  <c r="C534" i="5" s="1"/>
  <c r="D535" i="5"/>
  <c r="C535" i="5" s="1"/>
  <c r="D536" i="5"/>
  <c r="C536" i="5" s="1"/>
  <c r="D537" i="5"/>
  <c r="C537" i="5" s="1"/>
  <c r="D538" i="5"/>
  <c r="C538" i="5" s="1"/>
  <c r="D539" i="5"/>
  <c r="C539" i="5" s="1"/>
  <c r="D540" i="5"/>
  <c r="C540" i="5" s="1"/>
  <c r="D541" i="5"/>
  <c r="C541" i="5" s="1"/>
  <c r="D542" i="5"/>
  <c r="C542" i="5" s="1"/>
  <c r="D543" i="5"/>
  <c r="C543" i="5" s="1"/>
  <c r="D544" i="5"/>
  <c r="C544" i="5" s="1"/>
  <c r="D545" i="5"/>
  <c r="C545" i="5" s="1"/>
  <c r="D546" i="5"/>
  <c r="C546" i="5" s="1"/>
  <c r="D547" i="5"/>
  <c r="C547" i="5" s="1"/>
  <c r="D548" i="5"/>
  <c r="C548" i="5" s="1"/>
  <c r="D549" i="5"/>
  <c r="C549" i="5" s="1"/>
  <c r="D550" i="5"/>
  <c r="C550" i="5" s="1"/>
  <c r="D551" i="5"/>
  <c r="C551" i="5" s="1"/>
  <c r="D552" i="5"/>
  <c r="C552" i="5" s="1"/>
  <c r="D553" i="5"/>
  <c r="C553" i="5" s="1"/>
  <c r="D554" i="5"/>
  <c r="C554" i="5" s="1"/>
  <c r="D555" i="5"/>
  <c r="C555" i="5" s="1"/>
  <c r="D556" i="5"/>
  <c r="C556" i="5" s="1"/>
  <c r="D557" i="5"/>
  <c r="C557" i="5" s="1"/>
  <c r="D558" i="5"/>
  <c r="C558" i="5" s="1"/>
  <c r="D559" i="5"/>
  <c r="C559" i="5" s="1"/>
  <c r="D560" i="5"/>
  <c r="C560" i="5" s="1"/>
  <c r="D561" i="5"/>
  <c r="C561" i="5" s="1"/>
  <c r="D562" i="5"/>
  <c r="C562" i="5" s="1"/>
  <c r="D563" i="5"/>
  <c r="C563" i="5" s="1"/>
  <c r="D564" i="5"/>
  <c r="C564" i="5" s="1"/>
  <c r="D565" i="5"/>
  <c r="C565" i="5" s="1"/>
  <c r="D566" i="5"/>
  <c r="C566" i="5" s="1"/>
  <c r="D567" i="5"/>
  <c r="C567" i="5" s="1"/>
  <c r="D568" i="5"/>
  <c r="C568" i="5" s="1"/>
  <c r="D569" i="5"/>
  <c r="C569" i="5" s="1"/>
  <c r="D570" i="5"/>
  <c r="C570" i="5" s="1"/>
  <c r="D571" i="5"/>
  <c r="C571" i="5" s="1"/>
  <c r="D572" i="5"/>
  <c r="C572" i="5" s="1"/>
  <c r="D573" i="5"/>
  <c r="C573" i="5" s="1"/>
  <c r="D574" i="5"/>
  <c r="C574" i="5" s="1"/>
  <c r="D575" i="5"/>
  <c r="C575" i="5" s="1"/>
  <c r="D576" i="5"/>
  <c r="C576" i="5" s="1"/>
  <c r="D577" i="5"/>
  <c r="C577" i="5" s="1"/>
  <c r="D578" i="5"/>
  <c r="C578" i="5" s="1"/>
  <c r="D579" i="5"/>
  <c r="C579" i="5" s="1"/>
  <c r="D580" i="5"/>
  <c r="C580" i="5" s="1"/>
  <c r="D581" i="5"/>
  <c r="C581" i="5" s="1"/>
  <c r="D582" i="5"/>
  <c r="C582" i="5" s="1"/>
  <c r="D583" i="5"/>
  <c r="C583" i="5" s="1"/>
  <c r="D584" i="5"/>
  <c r="C584" i="5" s="1"/>
  <c r="D585" i="5"/>
  <c r="C585" i="5" s="1"/>
  <c r="D586" i="5"/>
  <c r="C586" i="5" s="1"/>
  <c r="D587" i="5"/>
  <c r="C587" i="5" s="1"/>
  <c r="D588" i="5"/>
  <c r="C588" i="5" s="1"/>
  <c r="D589" i="5"/>
  <c r="C589" i="5" s="1"/>
  <c r="D590" i="5"/>
  <c r="C590" i="5" s="1"/>
  <c r="D591" i="5"/>
  <c r="C591" i="5" s="1"/>
  <c r="D592" i="5"/>
  <c r="C592" i="5" s="1"/>
  <c r="D593" i="5"/>
  <c r="C593" i="5" s="1"/>
  <c r="D594" i="5"/>
  <c r="C594" i="5" s="1"/>
  <c r="D595" i="5"/>
  <c r="C595" i="5" s="1"/>
  <c r="D596" i="5"/>
  <c r="C596" i="5" s="1"/>
  <c r="D597" i="5"/>
  <c r="C597" i="5" s="1"/>
  <c r="D598" i="5"/>
  <c r="C598" i="5" s="1"/>
  <c r="D599" i="5"/>
  <c r="C599" i="5" s="1"/>
  <c r="D600" i="5"/>
  <c r="C600" i="5" s="1"/>
  <c r="D601" i="5"/>
  <c r="C601" i="5" s="1"/>
  <c r="D602" i="5"/>
  <c r="C602" i="5" s="1"/>
  <c r="D603" i="5"/>
  <c r="C603" i="5" s="1"/>
  <c r="D604" i="5"/>
  <c r="C604" i="5" s="1"/>
  <c r="D605" i="5"/>
  <c r="C605" i="5" s="1"/>
  <c r="D606" i="5"/>
  <c r="C606" i="5" s="1"/>
  <c r="D607" i="5"/>
  <c r="C607" i="5" s="1"/>
  <c r="D608" i="5"/>
  <c r="C608" i="5" s="1"/>
  <c r="D609" i="5"/>
  <c r="C609" i="5" s="1"/>
  <c r="D610" i="5"/>
  <c r="C610" i="5" s="1"/>
  <c r="D611" i="5"/>
  <c r="C611" i="5" s="1"/>
  <c r="D612" i="5"/>
  <c r="C612" i="5" s="1"/>
  <c r="D613" i="5"/>
  <c r="C613" i="5" s="1"/>
  <c r="D614" i="5"/>
  <c r="C614" i="5" s="1"/>
  <c r="D615" i="5"/>
  <c r="C615" i="5" s="1"/>
  <c r="D616" i="5"/>
  <c r="C616" i="5" s="1"/>
  <c r="D617" i="5"/>
  <c r="C617" i="5" s="1"/>
  <c r="D618" i="5"/>
  <c r="C618" i="5" s="1"/>
  <c r="D619" i="5"/>
  <c r="C619" i="5" s="1"/>
  <c r="D620" i="5"/>
  <c r="C620" i="5" s="1"/>
  <c r="D621" i="5"/>
  <c r="C621" i="5" s="1"/>
  <c r="D622" i="5"/>
  <c r="C622" i="5" s="1"/>
  <c r="D623" i="5"/>
  <c r="C623" i="5" s="1"/>
  <c r="D624" i="5"/>
  <c r="C624" i="5" s="1"/>
  <c r="D625" i="5"/>
  <c r="C625" i="5" s="1"/>
  <c r="D626" i="5"/>
  <c r="C626" i="5" s="1"/>
  <c r="D627" i="5"/>
  <c r="C627" i="5" s="1"/>
  <c r="D628" i="5"/>
  <c r="C628" i="5" s="1"/>
  <c r="D629" i="5"/>
  <c r="C629" i="5" s="1"/>
  <c r="D630" i="5"/>
  <c r="C630" i="5" s="1"/>
  <c r="D631" i="5"/>
  <c r="C631" i="5" s="1"/>
  <c r="D632" i="5"/>
  <c r="C632" i="5" s="1"/>
  <c r="D633" i="5"/>
  <c r="C633" i="5" s="1"/>
  <c r="D634" i="5"/>
  <c r="C634" i="5" s="1"/>
  <c r="D635" i="5"/>
  <c r="C635" i="5" s="1"/>
  <c r="D636" i="5"/>
  <c r="C636" i="5" s="1"/>
  <c r="D637" i="5"/>
  <c r="C637" i="5" s="1"/>
  <c r="D638" i="5"/>
  <c r="C638" i="5" s="1"/>
  <c r="D639" i="5"/>
  <c r="C639" i="5" s="1"/>
  <c r="D640" i="5"/>
  <c r="C640" i="5" s="1"/>
  <c r="D641" i="5"/>
  <c r="C641" i="5" s="1"/>
  <c r="D642" i="5"/>
  <c r="C642" i="5" s="1"/>
  <c r="D643" i="5"/>
  <c r="C643" i="5" s="1"/>
  <c r="D644" i="5"/>
  <c r="C644" i="5" s="1"/>
  <c r="D645" i="5"/>
  <c r="C645" i="5" s="1"/>
  <c r="D646" i="5"/>
  <c r="C646" i="5" s="1"/>
  <c r="D647" i="5"/>
  <c r="C647" i="5" s="1"/>
  <c r="D648" i="5"/>
  <c r="C648" i="5" s="1"/>
  <c r="D649" i="5"/>
  <c r="C649" i="5" s="1"/>
  <c r="D650" i="5"/>
  <c r="C650" i="5" s="1"/>
  <c r="D651" i="5"/>
  <c r="C651" i="5" s="1"/>
  <c r="D652" i="5"/>
  <c r="C652" i="5" s="1"/>
  <c r="D653" i="5"/>
  <c r="C653" i="5" s="1"/>
  <c r="D654" i="5"/>
  <c r="C654" i="5" s="1"/>
  <c r="D655" i="5"/>
  <c r="C655" i="5" s="1"/>
  <c r="D656" i="5"/>
  <c r="C656" i="5" s="1"/>
  <c r="D657" i="5"/>
  <c r="C657" i="5" s="1"/>
  <c r="D658" i="5"/>
  <c r="C658" i="5" s="1"/>
  <c r="D659" i="5"/>
  <c r="C659" i="5" s="1"/>
  <c r="D660" i="5"/>
  <c r="C660" i="5" s="1"/>
  <c r="D661" i="5"/>
  <c r="C661" i="5" s="1"/>
  <c r="D662" i="5"/>
  <c r="C662" i="5" s="1"/>
  <c r="D663" i="5"/>
  <c r="C663" i="5" s="1"/>
  <c r="D664" i="5"/>
  <c r="C664" i="5" s="1"/>
  <c r="D665" i="5"/>
  <c r="C665" i="5" s="1"/>
  <c r="D666" i="5"/>
  <c r="C666" i="5" s="1"/>
  <c r="D667" i="5"/>
  <c r="C667" i="5" s="1"/>
  <c r="D668" i="5"/>
  <c r="C668" i="5" s="1"/>
  <c r="D669" i="5"/>
  <c r="C669" i="5" s="1"/>
  <c r="D670" i="5"/>
  <c r="C670" i="5" s="1"/>
  <c r="D671" i="5"/>
  <c r="C671" i="5" s="1"/>
  <c r="D672" i="5"/>
  <c r="C672" i="5" s="1"/>
  <c r="D673" i="5"/>
  <c r="C673" i="5" s="1"/>
  <c r="D674" i="5"/>
  <c r="C674" i="5" s="1"/>
  <c r="D675" i="5"/>
  <c r="C675" i="5" s="1"/>
  <c r="D676" i="5"/>
  <c r="C676" i="5" s="1"/>
  <c r="D677" i="5"/>
  <c r="C677" i="5" s="1"/>
  <c r="D678" i="5"/>
  <c r="C678" i="5" s="1"/>
  <c r="D679" i="5"/>
  <c r="C679" i="5" s="1"/>
  <c r="D680" i="5"/>
  <c r="C680" i="5" s="1"/>
  <c r="D681" i="5"/>
  <c r="C681" i="5" s="1"/>
  <c r="D682" i="5"/>
  <c r="C682" i="5" s="1"/>
  <c r="D683" i="5"/>
  <c r="C683" i="5" s="1"/>
  <c r="D684" i="5"/>
  <c r="C684" i="5" s="1"/>
  <c r="D685" i="5"/>
  <c r="C685" i="5" s="1"/>
  <c r="D686" i="5"/>
  <c r="C686" i="5" s="1"/>
  <c r="D687" i="5"/>
  <c r="C687" i="5" s="1"/>
  <c r="D688" i="5"/>
  <c r="C688" i="5" s="1"/>
  <c r="D689" i="5"/>
  <c r="C689" i="5" s="1"/>
  <c r="D690" i="5"/>
  <c r="C690" i="5" s="1"/>
  <c r="D691" i="5"/>
  <c r="C691" i="5" s="1"/>
  <c r="D692" i="5"/>
  <c r="C692" i="5" s="1"/>
  <c r="D693" i="5"/>
  <c r="C693" i="5" s="1"/>
  <c r="D694" i="5"/>
  <c r="C694" i="5" s="1"/>
  <c r="D695" i="5"/>
  <c r="C695" i="5" s="1"/>
  <c r="D696" i="5"/>
  <c r="C696" i="5" s="1"/>
  <c r="D697" i="5"/>
  <c r="C697" i="5" s="1"/>
  <c r="D698" i="5"/>
  <c r="C698" i="5" s="1"/>
  <c r="D699" i="5"/>
  <c r="C699" i="5" s="1"/>
  <c r="D700" i="5"/>
  <c r="C700" i="5" s="1"/>
  <c r="D701" i="5"/>
  <c r="C701" i="5" s="1"/>
  <c r="D702" i="5"/>
  <c r="C702" i="5" s="1"/>
  <c r="D703" i="5"/>
  <c r="C703" i="5" s="1"/>
  <c r="D704" i="5"/>
  <c r="C704" i="5" s="1"/>
  <c r="D705" i="5"/>
  <c r="C705" i="5" s="1"/>
  <c r="D706" i="5"/>
  <c r="C706" i="5" s="1"/>
  <c r="D707" i="5"/>
  <c r="C707" i="5" s="1"/>
  <c r="D708" i="5"/>
  <c r="C708" i="5" s="1"/>
  <c r="D709" i="5"/>
  <c r="C709" i="5" s="1"/>
  <c r="D710" i="5"/>
  <c r="C710" i="5" s="1"/>
  <c r="D711" i="5"/>
  <c r="C711" i="5" s="1"/>
  <c r="D712" i="5"/>
  <c r="C712" i="5" s="1"/>
  <c r="D713" i="5"/>
  <c r="C713" i="5" s="1"/>
  <c r="D714" i="5"/>
  <c r="C714" i="5" s="1"/>
  <c r="D715" i="5"/>
  <c r="C715" i="5" s="1"/>
  <c r="D716" i="5"/>
  <c r="C716" i="5" s="1"/>
  <c r="D717" i="5"/>
  <c r="C717" i="5" s="1"/>
  <c r="D718" i="5"/>
  <c r="C718" i="5" s="1"/>
  <c r="D719" i="5"/>
  <c r="C719" i="5" s="1"/>
  <c r="D720" i="5"/>
  <c r="C720" i="5" s="1"/>
  <c r="D721" i="5"/>
  <c r="C721" i="5" s="1"/>
  <c r="D722" i="5"/>
  <c r="C722" i="5" s="1"/>
  <c r="D723" i="5"/>
  <c r="C723" i="5" s="1"/>
  <c r="D724" i="5"/>
  <c r="C724" i="5" s="1"/>
  <c r="D725" i="5"/>
  <c r="C725" i="5" s="1"/>
  <c r="D726" i="5"/>
  <c r="C726" i="5" s="1"/>
  <c r="D727" i="5"/>
  <c r="C727" i="5" s="1"/>
  <c r="D728" i="5"/>
  <c r="C728" i="5" s="1"/>
  <c r="D729" i="5"/>
  <c r="C729" i="5" s="1"/>
  <c r="D730" i="5"/>
  <c r="C730" i="5" s="1"/>
  <c r="D731" i="5"/>
  <c r="C731" i="5" s="1"/>
  <c r="D732" i="5"/>
  <c r="C732" i="5" s="1"/>
  <c r="D733" i="5"/>
  <c r="C733" i="5" s="1"/>
  <c r="D734" i="5"/>
  <c r="C734" i="5" s="1"/>
  <c r="D735" i="5"/>
  <c r="C735" i="5" s="1"/>
  <c r="D736" i="5"/>
  <c r="C736" i="5" s="1"/>
  <c r="D737" i="5"/>
  <c r="C737" i="5" s="1"/>
  <c r="D738" i="5"/>
  <c r="C738" i="5" s="1"/>
  <c r="D739" i="5"/>
  <c r="C739" i="5" s="1"/>
  <c r="D740" i="5"/>
  <c r="C740" i="5" s="1"/>
  <c r="D741" i="5"/>
  <c r="C741" i="5" s="1"/>
  <c r="D742" i="5"/>
  <c r="C742" i="5" s="1"/>
  <c r="D743" i="5"/>
  <c r="C743" i="5" s="1"/>
  <c r="D744" i="5"/>
  <c r="C744" i="5" s="1"/>
  <c r="D745" i="5"/>
  <c r="C745" i="5" s="1"/>
  <c r="D746" i="5"/>
  <c r="C746" i="5" s="1"/>
  <c r="D747" i="5"/>
  <c r="C747" i="5" s="1"/>
  <c r="D748" i="5"/>
  <c r="C748" i="5" s="1"/>
  <c r="D749" i="5"/>
  <c r="C749" i="5" s="1"/>
  <c r="D750" i="5"/>
  <c r="C750" i="5" s="1"/>
  <c r="D751" i="5"/>
  <c r="C751" i="5" s="1"/>
  <c r="D752" i="5"/>
  <c r="C752" i="5" s="1"/>
  <c r="D753" i="5"/>
  <c r="C753" i="5" s="1"/>
  <c r="D754" i="5"/>
  <c r="C754" i="5" s="1"/>
  <c r="D755" i="5"/>
  <c r="C755" i="5" s="1"/>
  <c r="D756" i="5"/>
  <c r="C756" i="5" s="1"/>
  <c r="D757" i="5"/>
  <c r="C757" i="5" s="1"/>
  <c r="D758" i="5"/>
  <c r="C758" i="5" s="1"/>
  <c r="D759" i="5"/>
  <c r="C759" i="5" s="1"/>
  <c r="D760" i="5"/>
  <c r="C760" i="5" s="1"/>
  <c r="D761" i="5"/>
  <c r="C761" i="5" s="1"/>
  <c r="D762" i="5"/>
  <c r="C762" i="5" s="1"/>
  <c r="D763" i="5"/>
  <c r="C763" i="5" s="1"/>
  <c r="D764" i="5"/>
  <c r="C764" i="5" s="1"/>
  <c r="D765" i="5"/>
  <c r="C765" i="5" s="1"/>
  <c r="D766" i="5"/>
  <c r="C766" i="5" s="1"/>
  <c r="D767" i="5"/>
  <c r="C767" i="5" s="1"/>
  <c r="D768" i="5"/>
  <c r="C768" i="5" s="1"/>
  <c r="D769" i="5"/>
  <c r="C769" i="5" s="1"/>
  <c r="D770" i="5"/>
  <c r="C770" i="5" s="1"/>
  <c r="D771" i="5"/>
  <c r="C771" i="5" s="1"/>
  <c r="D772" i="5"/>
  <c r="C772" i="5" s="1"/>
  <c r="D773" i="5"/>
  <c r="C773" i="5" s="1"/>
  <c r="D774" i="5"/>
  <c r="C774" i="5" s="1"/>
  <c r="D775" i="5"/>
  <c r="C775" i="5" s="1"/>
  <c r="D776" i="5"/>
  <c r="C776" i="5" s="1"/>
  <c r="D777" i="5"/>
  <c r="C777" i="5" s="1"/>
  <c r="D778" i="5"/>
  <c r="C778" i="5" s="1"/>
  <c r="D779" i="5"/>
  <c r="C779" i="5" s="1"/>
  <c r="D780" i="5"/>
  <c r="C780" i="5" s="1"/>
  <c r="D781" i="5"/>
  <c r="C781" i="5" s="1"/>
  <c r="D782" i="5"/>
  <c r="C782" i="5" s="1"/>
  <c r="D783" i="5"/>
  <c r="C783" i="5" s="1"/>
  <c r="D784" i="5"/>
  <c r="C784" i="5" s="1"/>
  <c r="D785" i="5"/>
  <c r="C785" i="5" s="1"/>
  <c r="D786" i="5"/>
  <c r="C786" i="5" s="1"/>
  <c r="D787" i="5"/>
  <c r="C787" i="5" s="1"/>
  <c r="D788" i="5"/>
  <c r="C788" i="5" s="1"/>
  <c r="D789" i="5"/>
  <c r="C789" i="5" s="1"/>
  <c r="D790" i="5"/>
  <c r="C790" i="5" s="1"/>
  <c r="D791" i="5"/>
  <c r="C791" i="5" s="1"/>
  <c r="D792" i="5"/>
  <c r="C792" i="5" s="1"/>
  <c r="D793" i="5"/>
  <c r="C793" i="5" s="1"/>
  <c r="D794" i="5"/>
  <c r="C794" i="5" s="1"/>
  <c r="D795" i="5"/>
  <c r="C795" i="5" s="1"/>
  <c r="D796" i="5"/>
  <c r="C796" i="5" s="1"/>
  <c r="D797" i="5"/>
  <c r="C797" i="5" s="1"/>
  <c r="D798" i="5"/>
  <c r="C798" i="5" s="1"/>
  <c r="D799" i="5"/>
  <c r="C799" i="5" s="1"/>
  <c r="D800" i="5"/>
  <c r="C800" i="5" s="1"/>
  <c r="D801" i="5"/>
  <c r="C801" i="5" s="1"/>
  <c r="D802" i="5"/>
  <c r="C802" i="5" s="1"/>
  <c r="D803" i="5"/>
  <c r="C803" i="5" s="1"/>
  <c r="D804" i="5"/>
  <c r="C804" i="5" s="1"/>
  <c r="D805" i="5"/>
  <c r="C805" i="5" s="1"/>
  <c r="D806" i="5"/>
  <c r="C806" i="5" s="1"/>
  <c r="D807" i="5"/>
  <c r="C807" i="5" s="1"/>
  <c r="D808" i="5"/>
  <c r="C808" i="5" s="1"/>
  <c r="D809" i="5"/>
  <c r="C809" i="5" s="1"/>
  <c r="D810" i="5"/>
  <c r="C810" i="5" s="1"/>
  <c r="D811" i="5"/>
  <c r="C811" i="5" s="1"/>
  <c r="D812" i="5"/>
  <c r="C812" i="5" s="1"/>
  <c r="D813" i="5"/>
  <c r="C813" i="5" s="1"/>
  <c r="D814" i="5"/>
  <c r="C814" i="5" s="1"/>
  <c r="D815" i="5"/>
  <c r="C815" i="5" s="1"/>
  <c r="D816" i="5"/>
  <c r="C816" i="5" s="1"/>
  <c r="D817" i="5"/>
  <c r="C817" i="5" s="1"/>
  <c r="D818" i="5"/>
  <c r="C818" i="5" s="1"/>
  <c r="D819" i="5"/>
  <c r="C819" i="5" s="1"/>
  <c r="D820" i="5"/>
  <c r="C820" i="5" s="1"/>
  <c r="D821" i="5"/>
  <c r="C821" i="5" s="1"/>
  <c r="D822" i="5"/>
  <c r="C822" i="5" s="1"/>
  <c r="D823" i="5"/>
  <c r="C823" i="5" s="1"/>
  <c r="D824" i="5"/>
  <c r="C824" i="5" s="1"/>
  <c r="D825" i="5"/>
  <c r="C825" i="5" s="1"/>
  <c r="D826" i="5"/>
  <c r="C826" i="5" s="1"/>
  <c r="D827" i="5"/>
  <c r="C827" i="5" s="1"/>
  <c r="D828" i="5"/>
  <c r="C828" i="5" s="1"/>
  <c r="D829" i="5"/>
  <c r="C829" i="5" s="1"/>
  <c r="D830" i="5"/>
  <c r="C830" i="5" s="1"/>
  <c r="D831" i="5"/>
  <c r="C831" i="5" s="1"/>
  <c r="D832" i="5"/>
  <c r="C832" i="5" s="1"/>
  <c r="D833" i="5"/>
  <c r="C833" i="5" s="1"/>
  <c r="D834" i="5"/>
  <c r="C834" i="5" s="1"/>
  <c r="D835" i="5"/>
  <c r="C835" i="5" s="1"/>
  <c r="D836" i="5"/>
  <c r="C836" i="5" s="1"/>
  <c r="D837" i="5"/>
  <c r="C837" i="5" s="1"/>
  <c r="D838" i="5"/>
  <c r="C838" i="5" s="1"/>
  <c r="D839" i="5"/>
  <c r="C839" i="5" s="1"/>
  <c r="D840" i="5"/>
  <c r="C840" i="5" s="1"/>
  <c r="D841" i="5"/>
  <c r="C841" i="5" s="1"/>
  <c r="D842" i="5"/>
  <c r="C842" i="5" s="1"/>
  <c r="D843" i="5"/>
  <c r="C843" i="5" s="1"/>
  <c r="D844" i="5"/>
  <c r="C844" i="5" s="1"/>
  <c r="D845" i="5"/>
  <c r="C845" i="5" s="1"/>
  <c r="D846" i="5"/>
  <c r="C846" i="5" s="1"/>
  <c r="D847" i="5"/>
  <c r="C847" i="5" s="1"/>
  <c r="D848" i="5"/>
  <c r="C848" i="5" s="1"/>
  <c r="D849" i="5"/>
  <c r="C849" i="5" s="1"/>
  <c r="D850" i="5"/>
  <c r="C850" i="5" s="1"/>
  <c r="D851" i="5"/>
  <c r="C851" i="5" s="1"/>
  <c r="D852" i="5"/>
  <c r="C852" i="5" s="1"/>
  <c r="D853" i="5"/>
  <c r="C853" i="5" s="1"/>
  <c r="D854" i="5"/>
  <c r="C854" i="5" s="1"/>
  <c r="D855" i="5"/>
  <c r="C855" i="5" s="1"/>
  <c r="D856" i="5"/>
  <c r="C856" i="5" s="1"/>
  <c r="D857" i="5"/>
  <c r="C857" i="5" s="1"/>
  <c r="D858" i="5"/>
  <c r="C858" i="5" s="1"/>
  <c r="D859" i="5"/>
  <c r="C859" i="5" s="1"/>
  <c r="D860" i="5"/>
  <c r="C860" i="5" s="1"/>
  <c r="D861" i="5"/>
  <c r="C861" i="5" s="1"/>
  <c r="D862" i="5"/>
  <c r="C862" i="5" s="1"/>
  <c r="D863" i="5"/>
  <c r="C863" i="5" s="1"/>
  <c r="D864" i="5"/>
  <c r="C864" i="5" s="1"/>
  <c r="D865" i="5"/>
  <c r="C865" i="5" s="1"/>
  <c r="D866" i="5"/>
  <c r="C866" i="5" s="1"/>
  <c r="D867" i="5"/>
  <c r="C867" i="5" s="1"/>
  <c r="D868" i="5"/>
  <c r="C868" i="5" s="1"/>
  <c r="D869" i="5"/>
  <c r="C869" i="5" s="1"/>
  <c r="D870" i="5"/>
  <c r="C870" i="5" s="1"/>
  <c r="D871" i="5"/>
  <c r="C871" i="5" s="1"/>
  <c r="D872" i="5"/>
  <c r="C872" i="5" s="1"/>
  <c r="D873" i="5"/>
  <c r="C873" i="5" s="1"/>
  <c r="D874" i="5"/>
  <c r="C874" i="5" s="1"/>
  <c r="D875" i="5"/>
  <c r="C875" i="5" s="1"/>
  <c r="D876" i="5"/>
  <c r="C876" i="5" s="1"/>
  <c r="D877" i="5"/>
  <c r="C877" i="5" s="1"/>
  <c r="D878" i="5"/>
  <c r="C878" i="5" s="1"/>
  <c r="D879" i="5"/>
  <c r="C879" i="5" s="1"/>
  <c r="D880" i="5"/>
  <c r="C880" i="5" s="1"/>
  <c r="D881" i="5"/>
  <c r="C881" i="5" s="1"/>
  <c r="D882" i="5"/>
  <c r="C882" i="5" s="1"/>
  <c r="D883" i="5"/>
  <c r="C883" i="5" s="1"/>
  <c r="D884" i="5"/>
  <c r="C884" i="5" s="1"/>
  <c r="D885" i="5"/>
  <c r="C885" i="5" s="1"/>
  <c r="D886" i="5"/>
  <c r="C886" i="5" s="1"/>
  <c r="D887" i="5"/>
  <c r="C887" i="5" s="1"/>
  <c r="D888" i="5"/>
  <c r="C888" i="5" s="1"/>
  <c r="D889" i="5"/>
  <c r="C889" i="5" s="1"/>
  <c r="D890" i="5"/>
  <c r="C890" i="5" s="1"/>
  <c r="D891" i="5"/>
  <c r="C891" i="5" s="1"/>
  <c r="D892" i="5"/>
  <c r="C892" i="5" s="1"/>
  <c r="D893" i="5"/>
  <c r="C893" i="5" s="1"/>
  <c r="D894" i="5"/>
  <c r="C894" i="5" s="1"/>
  <c r="D895" i="5"/>
  <c r="C895" i="5" s="1"/>
  <c r="D896" i="5"/>
  <c r="C896" i="5" s="1"/>
  <c r="D897" i="5"/>
  <c r="C897" i="5" s="1"/>
  <c r="D898" i="5"/>
  <c r="C898" i="5" s="1"/>
  <c r="D899" i="5"/>
  <c r="C899" i="5" s="1"/>
  <c r="D900" i="5"/>
  <c r="C900" i="5" s="1"/>
  <c r="D901" i="5"/>
  <c r="C901" i="5" s="1"/>
  <c r="D902" i="5"/>
  <c r="C902" i="5" s="1"/>
  <c r="D903" i="5"/>
  <c r="C903" i="5" s="1"/>
  <c r="D904" i="5"/>
  <c r="C904" i="5" s="1"/>
  <c r="D905" i="5"/>
  <c r="C905" i="5" s="1"/>
  <c r="D906" i="5"/>
  <c r="C906" i="5" s="1"/>
  <c r="D907" i="5"/>
  <c r="C907" i="5" s="1"/>
  <c r="D908" i="5"/>
  <c r="C908" i="5" s="1"/>
  <c r="D909" i="5"/>
  <c r="C909" i="5" s="1"/>
  <c r="D910" i="5"/>
  <c r="C910" i="5" s="1"/>
  <c r="D911" i="5"/>
  <c r="C911" i="5" s="1"/>
  <c r="D912" i="5"/>
  <c r="C912" i="5" s="1"/>
  <c r="D913" i="5"/>
  <c r="C913" i="5" s="1"/>
  <c r="D914" i="5"/>
  <c r="C914" i="5" s="1"/>
  <c r="D915" i="5"/>
  <c r="C915" i="5" s="1"/>
  <c r="D916" i="5"/>
  <c r="C916" i="5" s="1"/>
  <c r="D917" i="5"/>
  <c r="C917" i="5" s="1"/>
  <c r="D918" i="5"/>
  <c r="C918" i="5" s="1"/>
  <c r="D919" i="5"/>
  <c r="C919" i="5" s="1"/>
  <c r="D920" i="5"/>
  <c r="C920" i="5" s="1"/>
  <c r="D921" i="5"/>
  <c r="C921" i="5" s="1"/>
  <c r="D922" i="5"/>
  <c r="C922" i="5" s="1"/>
  <c r="D923" i="5"/>
  <c r="C923" i="5" s="1"/>
  <c r="D924" i="5"/>
  <c r="C924" i="5" s="1"/>
  <c r="D925" i="5"/>
  <c r="C925" i="5" s="1"/>
  <c r="D926" i="5"/>
  <c r="C926" i="5" s="1"/>
  <c r="D927" i="5"/>
  <c r="C927" i="5" s="1"/>
  <c r="D928" i="5"/>
  <c r="C928" i="5" s="1"/>
  <c r="D929" i="5"/>
  <c r="C929" i="5" s="1"/>
  <c r="D930" i="5"/>
  <c r="C930" i="5" s="1"/>
  <c r="D931" i="5"/>
  <c r="C931" i="5" s="1"/>
  <c r="D932" i="5"/>
  <c r="C932" i="5" s="1"/>
  <c r="D933" i="5"/>
  <c r="C933" i="5" s="1"/>
  <c r="D934" i="5"/>
  <c r="C934" i="5" s="1"/>
  <c r="D935" i="5"/>
  <c r="C935" i="5" s="1"/>
  <c r="D936" i="5"/>
  <c r="C936" i="5" s="1"/>
  <c r="D937" i="5"/>
  <c r="C937" i="5" s="1"/>
  <c r="D938" i="5"/>
  <c r="C938" i="5" s="1"/>
  <c r="D939" i="5"/>
  <c r="C939" i="5" s="1"/>
  <c r="D940" i="5"/>
  <c r="C940" i="5" s="1"/>
  <c r="D941" i="5"/>
  <c r="C941" i="5" s="1"/>
  <c r="D942" i="5"/>
  <c r="C942" i="5" s="1"/>
  <c r="D943" i="5"/>
  <c r="C943" i="5" s="1"/>
  <c r="D944" i="5"/>
  <c r="C944" i="5" s="1"/>
  <c r="D945" i="5"/>
  <c r="C945" i="5" s="1"/>
  <c r="D946" i="5"/>
  <c r="C946" i="5" s="1"/>
  <c r="D947" i="5"/>
  <c r="C947" i="5" s="1"/>
  <c r="D948" i="5"/>
  <c r="C948" i="5" s="1"/>
  <c r="D949" i="5"/>
  <c r="C949" i="5" s="1"/>
  <c r="D950" i="5"/>
  <c r="C950" i="5" s="1"/>
  <c r="D951" i="5"/>
  <c r="C951" i="5" s="1"/>
  <c r="D952" i="5"/>
  <c r="C952" i="5" s="1"/>
  <c r="D953" i="5"/>
  <c r="C953" i="5" s="1"/>
  <c r="D954" i="5"/>
  <c r="C954" i="5" s="1"/>
  <c r="D955" i="5"/>
  <c r="C955" i="5" s="1"/>
  <c r="D956" i="5"/>
  <c r="C956" i="5" s="1"/>
  <c r="D957" i="5"/>
  <c r="C957" i="5" s="1"/>
  <c r="D958" i="5"/>
  <c r="C958" i="5" s="1"/>
  <c r="D959" i="5"/>
  <c r="C959" i="5" s="1"/>
  <c r="D960" i="5"/>
  <c r="C960" i="5" s="1"/>
  <c r="D961" i="5"/>
  <c r="C961" i="5" s="1"/>
  <c r="D962" i="5"/>
  <c r="C962" i="5" s="1"/>
  <c r="D963" i="5"/>
  <c r="C963" i="5" s="1"/>
  <c r="D964" i="5"/>
  <c r="C964" i="5" s="1"/>
  <c r="D965" i="5"/>
  <c r="C965" i="5" s="1"/>
  <c r="D966" i="5"/>
  <c r="C966" i="5" s="1"/>
  <c r="D967" i="5"/>
  <c r="C967" i="5" s="1"/>
  <c r="D968" i="5"/>
  <c r="C968" i="5" s="1"/>
  <c r="D969" i="5"/>
  <c r="C969" i="5" s="1"/>
  <c r="D970" i="5"/>
  <c r="C970" i="5" s="1"/>
  <c r="D971" i="5"/>
  <c r="C971" i="5" s="1"/>
  <c r="D972" i="5"/>
  <c r="C972" i="5" s="1"/>
  <c r="D973" i="5"/>
  <c r="C973" i="5" s="1"/>
  <c r="D974" i="5"/>
  <c r="C974" i="5" s="1"/>
  <c r="D975" i="5"/>
  <c r="C975" i="5" s="1"/>
  <c r="D976" i="5"/>
  <c r="C976" i="5" s="1"/>
  <c r="D977" i="5"/>
  <c r="C977" i="5" s="1"/>
  <c r="D978" i="5"/>
  <c r="C978" i="5" s="1"/>
  <c r="D979" i="5"/>
  <c r="C979" i="5" s="1"/>
  <c r="D980" i="5"/>
  <c r="C980" i="5" s="1"/>
  <c r="D981" i="5"/>
  <c r="C981" i="5" s="1"/>
  <c r="D982" i="5"/>
  <c r="C982" i="5" s="1"/>
  <c r="D983" i="5"/>
  <c r="C983" i="5" s="1"/>
  <c r="D984" i="5"/>
  <c r="C984" i="5" s="1"/>
  <c r="D985" i="5"/>
  <c r="C985" i="5" s="1"/>
  <c r="D986" i="5"/>
  <c r="C986" i="5" s="1"/>
  <c r="D987" i="5"/>
  <c r="C987" i="5" s="1"/>
  <c r="D988" i="5"/>
  <c r="C988" i="5" s="1"/>
  <c r="D989" i="5"/>
  <c r="C989" i="5" s="1"/>
  <c r="D990" i="5"/>
  <c r="C990" i="5" s="1"/>
  <c r="D991" i="5"/>
  <c r="C991" i="5" s="1"/>
  <c r="D992" i="5"/>
  <c r="C992" i="5" s="1"/>
  <c r="D993" i="5"/>
  <c r="C993" i="5" s="1"/>
  <c r="D994" i="5"/>
  <c r="C994" i="5" s="1"/>
  <c r="D995" i="5"/>
  <c r="C995" i="5" s="1"/>
  <c r="D996" i="5"/>
  <c r="C996" i="5" s="1"/>
  <c r="D997" i="5"/>
  <c r="C997" i="5" s="1"/>
  <c r="D998" i="5"/>
  <c r="C998" i="5" s="1"/>
  <c r="D999" i="5"/>
  <c r="C999" i="5" s="1"/>
  <c r="D1000" i="5"/>
  <c r="C1000" i="5" s="1"/>
  <c r="D1001" i="5"/>
  <c r="C1001" i="5" s="1"/>
  <c r="D1002" i="5"/>
  <c r="C1002" i="5" s="1"/>
  <c r="D1003" i="5"/>
  <c r="C1003" i="5" s="1"/>
  <c r="D1004" i="5"/>
  <c r="C1004" i="5" s="1"/>
  <c r="D1005" i="5"/>
  <c r="C1005" i="5" s="1"/>
  <c r="D1006" i="5"/>
  <c r="C1006" i="5" s="1"/>
  <c r="D1007" i="5"/>
  <c r="C1007" i="5" s="1"/>
  <c r="D1008" i="5"/>
  <c r="C1008" i="5" s="1"/>
  <c r="D1009" i="5"/>
  <c r="C1009" i="5" s="1"/>
  <c r="D1010" i="5"/>
  <c r="C1010" i="5" s="1"/>
  <c r="D1011" i="5"/>
  <c r="C1011" i="5" s="1"/>
  <c r="D1012" i="5"/>
  <c r="C1012" i="5" s="1"/>
  <c r="D1013" i="5"/>
  <c r="C1013" i="5" s="1"/>
  <c r="D1014" i="5"/>
  <c r="C1014" i="5" s="1"/>
  <c r="D1015" i="5"/>
  <c r="C1015" i="5" s="1"/>
  <c r="D1016" i="5"/>
  <c r="C1016" i="5" s="1"/>
  <c r="D1017" i="5"/>
  <c r="C1017" i="5" s="1"/>
  <c r="D1018" i="5"/>
  <c r="C1018" i="5" s="1"/>
  <c r="D1019" i="5"/>
  <c r="C1019" i="5" s="1"/>
  <c r="D1020" i="5"/>
  <c r="C1020" i="5" s="1"/>
  <c r="D1021" i="5"/>
  <c r="C1021" i="5" s="1"/>
  <c r="D1022" i="5"/>
  <c r="C1022" i="5" s="1"/>
  <c r="D1023" i="5"/>
  <c r="C1023" i="5" s="1"/>
  <c r="D1024" i="5"/>
  <c r="C1024" i="5" s="1"/>
  <c r="D1025" i="5"/>
  <c r="C1025" i="5" s="1"/>
  <c r="D1026" i="5"/>
  <c r="C1026" i="5" s="1"/>
  <c r="D1027" i="5"/>
  <c r="C1027" i="5" s="1"/>
  <c r="D1028" i="5"/>
  <c r="C1028" i="5" s="1"/>
  <c r="D1029" i="5"/>
  <c r="C1029" i="5" s="1"/>
  <c r="D1030" i="5"/>
  <c r="C1030" i="5" s="1"/>
  <c r="D1031" i="5"/>
  <c r="C1031" i="5" s="1"/>
  <c r="D1032" i="5"/>
  <c r="C1032" i="5" s="1"/>
  <c r="D1033" i="5"/>
  <c r="C1033" i="5" s="1"/>
  <c r="D1034" i="5"/>
  <c r="C1034" i="5" s="1"/>
  <c r="D1035" i="5"/>
  <c r="C1035" i="5" s="1"/>
  <c r="D1036" i="5"/>
  <c r="C1036" i="5" s="1"/>
  <c r="D1037" i="5"/>
  <c r="C1037" i="5" s="1"/>
  <c r="D1038" i="5"/>
  <c r="C1038" i="5" s="1"/>
  <c r="D1039" i="5"/>
  <c r="C1039" i="5" s="1"/>
  <c r="D1040" i="5"/>
  <c r="C1040" i="5" s="1"/>
  <c r="D1041" i="5"/>
  <c r="C1041" i="5" s="1"/>
  <c r="D1042" i="5"/>
  <c r="C1042" i="5" s="1"/>
  <c r="D1043" i="5"/>
  <c r="C1043" i="5" s="1"/>
  <c r="D1044" i="5"/>
  <c r="C1044" i="5" s="1"/>
  <c r="D1045" i="5"/>
  <c r="C1045" i="5" s="1"/>
  <c r="D1046" i="5"/>
  <c r="C1046" i="5" s="1"/>
  <c r="D1047" i="5"/>
  <c r="C1047" i="5" s="1"/>
  <c r="D1048" i="5"/>
  <c r="C1048" i="5" s="1"/>
  <c r="D1049" i="5"/>
  <c r="C1049" i="5" s="1"/>
  <c r="D1050" i="5"/>
  <c r="C1050" i="5" s="1"/>
  <c r="D1051" i="5"/>
  <c r="C1051" i="5" s="1"/>
  <c r="D1052" i="5"/>
  <c r="C1052" i="5" s="1"/>
  <c r="D1053" i="5"/>
  <c r="C1053" i="5" s="1"/>
  <c r="D1054" i="5"/>
  <c r="C1054" i="5" s="1"/>
  <c r="D1055" i="5"/>
  <c r="C1055" i="5" s="1"/>
  <c r="D1056" i="5"/>
  <c r="C1056" i="5" s="1"/>
  <c r="D1057" i="5"/>
  <c r="C1057" i="5" s="1"/>
  <c r="D1058" i="5"/>
  <c r="C1058" i="5" s="1"/>
  <c r="D1059" i="5"/>
  <c r="C1059" i="5" s="1"/>
  <c r="D1060" i="5"/>
  <c r="C1060" i="5" s="1"/>
  <c r="D1061" i="5"/>
  <c r="C1061" i="5" s="1"/>
  <c r="D1062" i="5"/>
  <c r="C1062" i="5" s="1"/>
  <c r="D1063" i="5"/>
  <c r="C1063" i="5" s="1"/>
  <c r="D1064" i="5"/>
  <c r="C1064" i="5" s="1"/>
  <c r="D1065" i="5"/>
  <c r="C1065" i="5" s="1"/>
  <c r="D1066" i="5"/>
  <c r="C1066" i="5" s="1"/>
  <c r="D1067" i="5"/>
  <c r="C1067" i="5" s="1"/>
  <c r="D1068" i="5"/>
  <c r="C1068" i="5" s="1"/>
  <c r="D1069" i="5"/>
  <c r="C1069" i="5" s="1"/>
  <c r="D1070" i="5"/>
  <c r="C1070" i="5" s="1"/>
  <c r="D1071" i="5"/>
  <c r="C1071" i="5" s="1"/>
  <c r="D1072" i="5"/>
  <c r="C1072" i="5" s="1"/>
  <c r="D1073" i="5"/>
  <c r="C1073" i="5" s="1"/>
  <c r="D1074" i="5"/>
  <c r="C1074" i="5" s="1"/>
  <c r="D1075" i="5"/>
  <c r="C1075" i="5" s="1"/>
  <c r="D1076" i="5"/>
  <c r="C1076" i="5" s="1"/>
  <c r="D1077" i="5"/>
  <c r="C1077" i="5" s="1"/>
  <c r="D1078" i="5"/>
  <c r="C1078" i="5" s="1"/>
  <c r="D1079" i="5"/>
  <c r="C1079" i="5" s="1"/>
  <c r="D1080" i="5"/>
  <c r="C1080" i="5" s="1"/>
  <c r="D1081" i="5"/>
  <c r="C1081" i="5" s="1"/>
  <c r="D1082" i="5"/>
  <c r="C1082" i="5" s="1"/>
  <c r="D1083" i="5"/>
  <c r="C1083" i="5" s="1"/>
  <c r="D1084" i="5"/>
  <c r="C1084" i="5" s="1"/>
  <c r="D1085" i="5"/>
  <c r="C1085" i="5" s="1"/>
  <c r="D1086" i="5"/>
  <c r="C1086" i="5" s="1"/>
  <c r="D1087" i="5"/>
  <c r="C1087" i="5" s="1"/>
  <c r="D1088" i="5"/>
  <c r="C1088" i="5" s="1"/>
  <c r="D1089" i="5"/>
  <c r="C1089" i="5" s="1"/>
  <c r="D1090" i="5"/>
  <c r="C1090" i="5" s="1"/>
  <c r="D1091" i="5"/>
  <c r="C1091" i="5" s="1"/>
  <c r="D1092" i="5"/>
  <c r="C1092" i="5" s="1"/>
  <c r="D1093" i="5"/>
  <c r="C1093" i="5" s="1"/>
  <c r="D1094" i="5"/>
  <c r="C1094" i="5" s="1"/>
  <c r="D1095" i="5"/>
  <c r="C1095" i="5" s="1"/>
  <c r="D1096" i="5"/>
  <c r="C1096" i="5" s="1"/>
  <c r="D1097" i="5"/>
  <c r="C1097" i="5" s="1"/>
  <c r="D1098" i="5"/>
  <c r="C1098" i="5" s="1"/>
  <c r="D1099" i="5"/>
  <c r="C1099" i="5" s="1"/>
  <c r="D1100" i="5"/>
  <c r="C1100" i="5" s="1"/>
  <c r="D1101" i="5"/>
  <c r="C1101" i="5" s="1"/>
  <c r="D1102" i="5"/>
  <c r="C1102" i="5" s="1"/>
  <c r="D1103" i="5"/>
  <c r="C1103" i="5" s="1"/>
  <c r="D1104" i="5"/>
  <c r="C1104" i="5" s="1"/>
  <c r="D1105" i="5"/>
  <c r="C1105" i="5" s="1"/>
  <c r="D1106" i="5"/>
  <c r="C1106" i="5" s="1"/>
  <c r="D1107" i="5"/>
  <c r="C1107" i="5" s="1"/>
  <c r="D1108" i="5"/>
  <c r="C1108" i="5" s="1"/>
  <c r="D1109" i="5"/>
  <c r="C1109" i="5" s="1"/>
  <c r="D1110" i="5"/>
  <c r="C1110" i="5" s="1"/>
  <c r="D1111" i="5"/>
  <c r="C1111" i="5" s="1"/>
  <c r="D1112" i="5"/>
  <c r="C1112" i="5" s="1"/>
  <c r="D1113" i="5"/>
  <c r="C1113" i="5" s="1"/>
  <c r="D1114" i="5"/>
  <c r="C1114" i="5" s="1"/>
  <c r="D1115" i="5"/>
  <c r="C1115" i="5" s="1"/>
  <c r="D1116" i="5"/>
  <c r="C1116" i="5" s="1"/>
  <c r="D1117" i="5"/>
  <c r="C1117" i="5" s="1"/>
  <c r="D1118" i="5"/>
  <c r="C1118" i="5" s="1"/>
  <c r="D1119" i="5"/>
  <c r="C1119" i="5" s="1"/>
  <c r="D1120" i="5"/>
  <c r="C1120" i="5" s="1"/>
  <c r="D1121" i="5"/>
  <c r="C1121" i="5" s="1"/>
  <c r="D1122" i="5"/>
  <c r="C1122" i="5" s="1"/>
  <c r="D1123" i="5"/>
  <c r="C1123" i="5" s="1"/>
  <c r="D1124" i="5"/>
  <c r="C1124" i="5" s="1"/>
  <c r="D1125" i="5"/>
  <c r="C1125" i="5" s="1"/>
  <c r="D1126" i="5"/>
  <c r="C1126" i="5" s="1"/>
  <c r="D1127" i="5"/>
  <c r="C1127" i="5" s="1"/>
  <c r="D1128" i="5"/>
  <c r="C1128" i="5" s="1"/>
  <c r="D1129" i="5"/>
  <c r="C1129" i="5" s="1"/>
  <c r="D1130" i="5"/>
  <c r="C1130" i="5" s="1"/>
  <c r="D1131" i="5"/>
  <c r="C1131" i="5" s="1"/>
  <c r="D1132" i="5"/>
  <c r="C1132" i="5" s="1"/>
  <c r="D1133" i="5"/>
  <c r="C1133" i="5" s="1"/>
  <c r="D1134" i="5"/>
  <c r="C1134" i="5" s="1"/>
  <c r="D1135" i="5"/>
  <c r="C1135" i="5" s="1"/>
  <c r="D1136" i="5"/>
  <c r="C1136" i="5" s="1"/>
  <c r="D1137" i="5"/>
  <c r="C1137" i="5" s="1"/>
  <c r="D1138" i="5"/>
  <c r="C1138" i="5" s="1"/>
  <c r="D1139" i="5"/>
  <c r="C1139" i="5" s="1"/>
  <c r="D1140" i="5"/>
  <c r="C1140" i="5" s="1"/>
  <c r="D1141" i="5"/>
  <c r="C1141" i="5" s="1"/>
  <c r="D1142" i="5"/>
  <c r="C1142" i="5" s="1"/>
  <c r="D1143" i="5"/>
  <c r="C1143" i="5" s="1"/>
  <c r="D1144" i="5"/>
  <c r="C1144" i="5" s="1"/>
  <c r="D1145" i="5"/>
  <c r="C1145" i="5" s="1"/>
  <c r="D1146" i="5"/>
  <c r="C1146" i="5" s="1"/>
  <c r="D1147" i="5"/>
  <c r="C1147" i="5" s="1"/>
  <c r="D1148" i="5"/>
  <c r="C1148" i="5" s="1"/>
  <c r="D1149" i="5"/>
  <c r="C1149" i="5" s="1"/>
  <c r="D1150" i="5"/>
  <c r="C1150" i="5" s="1"/>
  <c r="D1151" i="5"/>
  <c r="C1151" i="5" s="1"/>
  <c r="D1152" i="5"/>
  <c r="C1152" i="5" s="1"/>
  <c r="D1153" i="5"/>
  <c r="C1153" i="5" s="1"/>
  <c r="D1154" i="5"/>
  <c r="C1154" i="5" s="1"/>
  <c r="D1155" i="5"/>
  <c r="C1155" i="5" s="1"/>
  <c r="D1156" i="5"/>
  <c r="C1156" i="5" s="1"/>
  <c r="D1157" i="5"/>
  <c r="C1157" i="5" s="1"/>
  <c r="D1158" i="5"/>
  <c r="C1158" i="5" s="1"/>
  <c r="D1159" i="5"/>
  <c r="C1159" i="5" s="1"/>
  <c r="D1160" i="5"/>
  <c r="C1160" i="5" s="1"/>
  <c r="D1161" i="5"/>
  <c r="C1161" i="5" s="1"/>
  <c r="D1162" i="5"/>
  <c r="C1162" i="5" s="1"/>
  <c r="D1163" i="5"/>
  <c r="C1163" i="5" s="1"/>
  <c r="D1164" i="5"/>
  <c r="C1164" i="5" s="1"/>
  <c r="D1165" i="5"/>
  <c r="C1165" i="5" s="1"/>
  <c r="D1166" i="5"/>
  <c r="C1166" i="5" s="1"/>
  <c r="D1167" i="5"/>
  <c r="C1167" i="5" s="1"/>
  <c r="D1168" i="5"/>
  <c r="C1168" i="5" s="1"/>
  <c r="D1169" i="5"/>
  <c r="C1169" i="5" s="1"/>
  <c r="D1170" i="5"/>
  <c r="C1170" i="5" s="1"/>
  <c r="D1171" i="5"/>
  <c r="C1171" i="5" s="1"/>
  <c r="D1172" i="5"/>
  <c r="C1172" i="5" s="1"/>
  <c r="D1173" i="5"/>
  <c r="C1173" i="5" s="1"/>
  <c r="D1174" i="5"/>
  <c r="C1174" i="5" s="1"/>
  <c r="D1175" i="5"/>
  <c r="C1175" i="5" s="1"/>
  <c r="D1176" i="5"/>
  <c r="C1176" i="5" s="1"/>
  <c r="D1177" i="5"/>
  <c r="C1177" i="5" s="1"/>
  <c r="D1178" i="5"/>
  <c r="C1178" i="5" s="1"/>
  <c r="D1179" i="5"/>
  <c r="C1179" i="5" s="1"/>
  <c r="D1180" i="5"/>
  <c r="C1180" i="5" s="1"/>
  <c r="D1181" i="5"/>
  <c r="C1181" i="5" s="1"/>
  <c r="D1182" i="5"/>
  <c r="C1182" i="5" s="1"/>
  <c r="D1183" i="5"/>
  <c r="C1183" i="5" s="1"/>
  <c r="D1184" i="5"/>
  <c r="C1184" i="5" s="1"/>
  <c r="D1185" i="5"/>
  <c r="C1185" i="5" s="1"/>
  <c r="D1186" i="5"/>
  <c r="C1186" i="5" s="1"/>
  <c r="D1187" i="5"/>
  <c r="C1187" i="5" s="1"/>
  <c r="D1188" i="5"/>
  <c r="C1188" i="5" s="1"/>
  <c r="D1189" i="5"/>
  <c r="C1189" i="5" s="1"/>
  <c r="D1190" i="5"/>
  <c r="C1190" i="5" s="1"/>
  <c r="D1191" i="5"/>
  <c r="C1191" i="5" s="1"/>
  <c r="D1192" i="5"/>
  <c r="C1192" i="5" s="1"/>
  <c r="D1193" i="5"/>
  <c r="C1193" i="5" s="1"/>
  <c r="D1194" i="5"/>
  <c r="C1194" i="5" s="1"/>
  <c r="D1195" i="5"/>
  <c r="C1195" i="5" s="1"/>
  <c r="D1196" i="5"/>
  <c r="C1196" i="5" s="1"/>
  <c r="D1197" i="5"/>
  <c r="C1197" i="5" s="1"/>
  <c r="D1198" i="5"/>
  <c r="C1198" i="5" s="1"/>
  <c r="D1199" i="5"/>
  <c r="C1199" i="5" s="1"/>
  <c r="D1200" i="5"/>
  <c r="C1200" i="5" s="1"/>
  <c r="D1201" i="5"/>
  <c r="C1201" i="5" s="1"/>
  <c r="D1202" i="5"/>
  <c r="C1202" i="5" s="1"/>
  <c r="D1203" i="5"/>
  <c r="C1203" i="5" s="1"/>
  <c r="D1204" i="5"/>
  <c r="C1204" i="5" s="1"/>
  <c r="D1205" i="5"/>
  <c r="C1205" i="5" s="1"/>
  <c r="D1206" i="5"/>
  <c r="C1206" i="5" s="1"/>
  <c r="D1207" i="5"/>
  <c r="C1207" i="5" s="1"/>
  <c r="D1208" i="5"/>
  <c r="C1208" i="5" s="1"/>
  <c r="D1209" i="5"/>
  <c r="C1209" i="5" s="1"/>
  <c r="D1210" i="5"/>
  <c r="C1210" i="5" s="1"/>
  <c r="D1211" i="5"/>
  <c r="C1211" i="5" s="1"/>
  <c r="D1212" i="5"/>
  <c r="C1212" i="5" s="1"/>
  <c r="D1213" i="5"/>
  <c r="C1213" i="5" s="1"/>
  <c r="D1214" i="5"/>
  <c r="C1214" i="5" s="1"/>
  <c r="D1215" i="5"/>
  <c r="C1215" i="5" s="1"/>
  <c r="D1216" i="5"/>
  <c r="C1216" i="5" s="1"/>
  <c r="D1217" i="5"/>
  <c r="C1217" i="5" s="1"/>
  <c r="D1218" i="5"/>
  <c r="C1218" i="5" s="1"/>
  <c r="D1219" i="5"/>
  <c r="C1219" i="5" s="1"/>
  <c r="D1220" i="5"/>
  <c r="C1220" i="5" s="1"/>
  <c r="D1221" i="5"/>
  <c r="C1221" i="5" s="1"/>
  <c r="D1222" i="5"/>
  <c r="C1222" i="5" s="1"/>
  <c r="D1223" i="5"/>
  <c r="C1223" i="5" s="1"/>
  <c r="D1224" i="5"/>
  <c r="C1224" i="5" s="1"/>
  <c r="D1225" i="5"/>
  <c r="C1225" i="5" s="1"/>
  <c r="D1226" i="5"/>
  <c r="C1226" i="5" s="1"/>
  <c r="D1227" i="5"/>
  <c r="C1227" i="5" s="1"/>
  <c r="D1228" i="5"/>
  <c r="C1228" i="5" s="1"/>
  <c r="D1229" i="5"/>
  <c r="C1229" i="5" s="1"/>
  <c r="D1230" i="5"/>
  <c r="C1230" i="5" s="1"/>
  <c r="D1231" i="5"/>
  <c r="C1231" i="5" s="1"/>
  <c r="D1232" i="5"/>
  <c r="C1232" i="5" s="1"/>
  <c r="D1233" i="5"/>
  <c r="C1233" i="5" s="1"/>
  <c r="D1234" i="5"/>
  <c r="C1234" i="5" s="1"/>
  <c r="D1235" i="5"/>
  <c r="C1235" i="5" s="1"/>
  <c r="D1236" i="5"/>
  <c r="C1236" i="5" s="1"/>
  <c r="D1237" i="5"/>
  <c r="C1237" i="5" s="1"/>
  <c r="D1238" i="5"/>
  <c r="C1238" i="5" s="1"/>
  <c r="D1239" i="5"/>
  <c r="C1239" i="5" s="1"/>
  <c r="D1240" i="5"/>
  <c r="C1240" i="5" s="1"/>
  <c r="D1241" i="5"/>
  <c r="C1241" i="5" s="1"/>
  <c r="D1242" i="5"/>
  <c r="C1242" i="5" s="1"/>
  <c r="D1243" i="5"/>
  <c r="C1243" i="5" s="1"/>
  <c r="D1244" i="5"/>
  <c r="C1244" i="5" s="1"/>
  <c r="D1245" i="5"/>
  <c r="C1245" i="5" s="1"/>
  <c r="D1246" i="5"/>
  <c r="C1246" i="5" s="1"/>
  <c r="D1247" i="5"/>
  <c r="C1247" i="5" s="1"/>
  <c r="D1248" i="5"/>
  <c r="C1248" i="5" s="1"/>
  <c r="D1249" i="5"/>
  <c r="C1249" i="5" s="1"/>
  <c r="D1250" i="5"/>
  <c r="C1250" i="5" s="1"/>
  <c r="D1251" i="5"/>
  <c r="C1251" i="5" s="1"/>
  <c r="D1252" i="5"/>
  <c r="C1252" i="5" s="1"/>
  <c r="D1253" i="5"/>
  <c r="C1253" i="5" s="1"/>
  <c r="D1254" i="5"/>
  <c r="C1254" i="5" s="1"/>
  <c r="D1255" i="5"/>
  <c r="C1255" i="5" s="1"/>
  <c r="D1256" i="5"/>
  <c r="C1256" i="5" s="1"/>
  <c r="D1257" i="5"/>
  <c r="C1257" i="5" s="1"/>
  <c r="D1258" i="5"/>
  <c r="C1258" i="5" s="1"/>
  <c r="D1259" i="5"/>
  <c r="C1259" i="5" s="1"/>
  <c r="D1260" i="5"/>
  <c r="C1260" i="5" s="1"/>
  <c r="D1261" i="5"/>
  <c r="C1261" i="5" s="1"/>
  <c r="D1262" i="5"/>
  <c r="C1262" i="5" s="1"/>
  <c r="D1263" i="5"/>
  <c r="C1263" i="5" s="1"/>
  <c r="D1264" i="5"/>
  <c r="C1264" i="5" s="1"/>
  <c r="D1265" i="5"/>
  <c r="C1265" i="5" s="1"/>
  <c r="D1266" i="5"/>
  <c r="C1266" i="5" s="1"/>
  <c r="D1267" i="5"/>
  <c r="C1267" i="5" s="1"/>
  <c r="D1268" i="5"/>
  <c r="C1268" i="5" s="1"/>
  <c r="D1269" i="5"/>
  <c r="C1269" i="5" s="1"/>
  <c r="D1270" i="5"/>
  <c r="C1270" i="5" s="1"/>
  <c r="D1271" i="5"/>
  <c r="C1271" i="5" s="1"/>
  <c r="D1272" i="5"/>
  <c r="C1272" i="5" s="1"/>
  <c r="D1273" i="5"/>
  <c r="C1273" i="5" s="1"/>
  <c r="D1274" i="5"/>
  <c r="C1274" i="5" s="1"/>
  <c r="D1275" i="5"/>
  <c r="C1275" i="5" s="1"/>
  <c r="D1276" i="5"/>
  <c r="C1276" i="5" s="1"/>
  <c r="D1277" i="5"/>
  <c r="C1277" i="5" s="1"/>
  <c r="D1278" i="5"/>
  <c r="C1278" i="5" s="1"/>
  <c r="D1279" i="5"/>
  <c r="C1279" i="5" s="1"/>
  <c r="D1280" i="5"/>
  <c r="C1280" i="5" s="1"/>
  <c r="D1281" i="5"/>
  <c r="C1281" i="5" s="1"/>
  <c r="D1282" i="5"/>
  <c r="C1282" i="5" s="1"/>
  <c r="D1283" i="5"/>
  <c r="C1283" i="5" s="1"/>
  <c r="D1284" i="5"/>
  <c r="C1284" i="5" s="1"/>
  <c r="D1285" i="5"/>
  <c r="C1285" i="5" s="1"/>
  <c r="D1286" i="5"/>
  <c r="C1286" i="5" s="1"/>
  <c r="D1287" i="5"/>
  <c r="C1287" i="5" s="1"/>
  <c r="D1288" i="5"/>
  <c r="C1288" i="5" s="1"/>
  <c r="D1289" i="5"/>
  <c r="C1289" i="5" s="1"/>
  <c r="D1290" i="5"/>
  <c r="C1290" i="5" s="1"/>
  <c r="D1291" i="5"/>
  <c r="C1291" i="5" s="1"/>
  <c r="D1292" i="5"/>
  <c r="C1292" i="5" s="1"/>
  <c r="D1293" i="5"/>
  <c r="C1293" i="5" s="1"/>
  <c r="D1294" i="5"/>
  <c r="C1294" i="5" s="1"/>
  <c r="D1295" i="5"/>
  <c r="C1295" i="5" s="1"/>
  <c r="D1296" i="5"/>
  <c r="C1296" i="5" s="1"/>
  <c r="D1297" i="5"/>
  <c r="C1297" i="5" s="1"/>
  <c r="D1298" i="5"/>
  <c r="C1298" i="5" s="1"/>
  <c r="D1299" i="5"/>
  <c r="C1299" i="5" s="1"/>
  <c r="D1300" i="5"/>
  <c r="C1300" i="5" s="1"/>
  <c r="D1301" i="5"/>
  <c r="C1301" i="5" s="1"/>
  <c r="D1302" i="5"/>
  <c r="C1302" i="5" s="1"/>
  <c r="D1303" i="5"/>
  <c r="C1303" i="5" s="1"/>
  <c r="D1304" i="5"/>
  <c r="C1304" i="5" s="1"/>
  <c r="D1305" i="5"/>
  <c r="C1305" i="5" s="1"/>
  <c r="D1306" i="5"/>
  <c r="C1306" i="5" s="1"/>
  <c r="D1307" i="5"/>
  <c r="C1307" i="5" s="1"/>
  <c r="D1308" i="5"/>
  <c r="C1308" i="5" s="1"/>
  <c r="D1309" i="5"/>
  <c r="C1309" i="5" s="1"/>
  <c r="D1310" i="5"/>
  <c r="C1310" i="5" s="1"/>
  <c r="D1311" i="5"/>
  <c r="C1311" i="5" s="1"/>
  <c r="D1312" i="5"/>
  <c r="C1312" i="5" s="1"/>
  <c r="D1313" i="5"/>
  <c r="C1313" i="5" s="1"/>
  <c r="D1314" i="5"/>
  <c r="C1314" i="5" s="1"/>
  <c r="D1315" i="5"/>
  <c r="C1315" i="5" s="1"/>
  <c r="D1316" i="5"/>
  <c r="C1316" i="5" s="1"/>
  <c r="D1317" i="5"/>
  <c r="C1317" i="5" s="1"/>
  <c r="D1318" i="5"/>
  <c r="C1318" i="5" s="1"/>
  <c r="D1319" i="5"/>
  <c r="C1319" i="5" s="1"/>
  <c r="D1320" i="5"/>
  <c r="C1320" i="5" s="1"/>
  <c r="D1321" i="5"/>
  <c r="C1321" i="5" s="1"/>
  <c r="D1322" i="5"/>
  <c r="C1322" i="5" s="1"/>
  <c r="D1323" i="5"/>
  <c r="C1323" i="5" s="1"/>
  <c r="D1324" i="5"/>
  <c r="C1324" i="5" s="1"/>
  <c r="D1325" i="5"/>
  <c r="C1325" i="5" s="1"/>
  <c r="D1326" i="5"/>
  <c r="C1326" i="5" s="1"/>
  <c r="D1327" i="5"/>
  <c r="C1327" i="5" s="1"/>
  <c r="D1328" i="5"/>
  <c r="C1328" i="5" s="1"/>
  <c r="D1329" i="5"/>
  <c r="C1329" i="5" s="1"/>
  <c r="D1330" i="5"/>
  <c r="C1330" i="5" s="1"/>
  <c r="D1331" i="5"/>
  <c r="C1331" i="5" s="1"/>
  <c r="D1332" i="5"/>
  <c r="C1332" i="5" s="1"/>
  <c r="D1333" i="5"/>
  <c r="C1333" i="5" s="1"/>
  <c r="D1334" i="5"/>
  <c r="C1334" i="5" s="1"/>
  <c r="D1335" i="5"/>
  <c r="C1335" i="5" s="1"/>
  <c r="D1336" i="5"/>
  <c r="C1336" i="5" s="1"/>
  <c r="D1337" i="5"/>
  <c r="C1337" i="5" s="1"/>
  <c r="D1338" i="5"/>
  <c r="C1338" i="5" s="1"/>
  <c r="D1339" i="5"/>
  <c r="C1339" i="5" s="1"/>
  <c r="D1340" i="5"/>
  <c r="C1340" i="5" s="1"/>
  <c r="D1341" i="5"/>
  <c r="C1341" i="5" s="1"/>
  <c r="D1342" i="5"/>
  <c r="C1342" i="5" s="1"/>
  <c r="D1343" i="5"/>
  <c r="C1343" i="5" s="1"/>
  <c r="D1344" i="5"/>
  <c r="C1344" i="5" s="1"/>
  <c r="D1345" i="5"/>
  <c r="C1345" i="5" s="1"/>
  <c r="D1346" i="5"/>
  <c r="C1346" i="5" s="1"/>
  <c r="D1347" i="5"/>
  <c r="C1347" i="5" s="1"/>
  <c r="D1348" i="5"/>
  <c r="C1348" i="5" s="1"/>
  <c r="D1349" i="5"/>
  <c r="C1349" i="5" s="1"/>
  <c r="D1350" i="5"/>
  <c r="C1350" i="5" s="1"/>
  <c r="D1351" i="5"/>
  <c r="C1351" i="5" s="1"/>
  <c r="D1352" i="5"/>
  <c r="C1352" i="5" s="1"/>
  <c r="D1353" i="5"/>
  <c r="C1353" i="5" s="1"/>
  <c r="D1354" i="5"/>
  <c r="C1354" i="5" s="1"/>
  <c r="D1355" i="5"/>
  <c r="C1355" i="5" s="1"/>
  <c r="D1356" i="5"/>
  <c r="C1356" i="5" s="1"/>
  <c r="D1357" i="5"/>
  <c r="C1357" i="5" s="1"/>
  <c r="D1358" i="5"/>
  <c r="C1358" i="5" s="1"/>
  <c r="D1359" i="5"/>
  <c r="C1359" i="5" s="1"/>
  <c r="D1360" i="5"/>
  <c r="C1360" i="5" s="1"/>
  <c r="D1361" i="5"/>
  <c r="C1361" i="5" s="1"/>
  <c r="D1362" i="5"/>
  <c r="C1362" i="5" s="1"/>
  <c r="D1363" i="5"/>
  <c r="C1363" i="5" s="1"/>
  <c r="D1364" i="5"/>
  <c r="C1364" i="5" s="1"/>
  <c r="D1365" i="5"/>
  <c r="C1365" i="5" s="1"/>
  <c r="D1366" i="5"/>
  <c r="C1366" i="5" s="1"/>
  <c r="D1367" i="5"/>
  <c r="C1367" i="5" s="1"/>
  <c r="D1368" i="5"/>
  <c r="C1368" i="5" s="1"/>
  <c r="D1369" i="5"/>
  <c r="C1369" i="5" s="1"/>
  <c r="D1370" i="5"/>
  <c r="C1370" i="5" s="1"/>
  <c r="D1371" i="5"/>
  <c r="C1371" i="5" s="1"/>
  <c r="D1372" i="5"/>
  <c r="C1372" i="5" s="1"/>
  <c r="D1373" i="5"/>
  <c r="C1373" i="5" s="1"/>
  <c r="D1374" i="5"/>
  <c r="C1374" i="5" s="1"/>
  <c r="D1375" i="5"/>
  <c r="C1375" i="5" s="1"/>
  <c r="D1376" i="5"/>
  <c r="C1376" i="5" s="1"/>
  <c r="D1377" i="5"/>
  <c r="C1377" i="5" s="1"/>
  <c r="D1378" i="5"/>
  <c r="C1378" i="5" s="1"/>
  <c r="D1379" i="5"/>
  <c r="C1379" i="5" s="1"/>
  <c r="D1380" i="5"/>
  <c r="C1380" i="5" s="1"/>
  <c r="D1381" i="5"/>
  <c r="C1381" i="5" s="1"/>
  <c r="D1382" i="5"/>
  <c r="C1382" i="5" s="1"/>
  <c r="D1383" i="5"/>
  <c r="C1383" i="5" s="1"/>
  <c r="D1384" i="5"/>
  <c r="C1384" i="5" s="1"/>
  <c r="D1385" i="5"/>
  <c r="C1385" i="5" s="1"/>
  <c r="D1386" i="5"/>
  <c r="C1386" i="5" s="1"/>
  <c r="D1387" i="5"/>
  <c r="C1387" i="5" s="1"/>
  <c r="D1388" i="5"/>
  <c r="C1388" i="5" s="1"/>
  <c r="D1389" i="5"/>
  <c r="C1389" i="5" s="1"/>
  <c r="D1390" i="5"/>
  <c r="C1390" i="5" s="1"/>
  <c r="D1391" i="5"/>
  <c r="C1391" i="5" s="1"/>
  <c r="D1392" i="5"/>
  <c r="C1392" i="5" s="1"/>
  <c r="D1393" i="5"/>
  <c r="C1393" i="5" s="1"/>
  <c r="D1394" i="5"/>
  <c r="C1394" i="5" s="1"/>
  <c r="D1395" i="5"/>
  <c r="C1395" i="5" s="1"/>
  <c r="D1396" i="5"/>
  <c r="C1396" i="5" s="1"/>
  <c r="D1397" i="5"/>
  <c r="C1397" i="5" s="1"/>
  <c r="D1398" i="5"/>
  <c r="C1398" i="5" s="1"/>
  <c r="D1399" i="5"/>
  <c r="C1399" i="5" s="1"/>
  <c r="D1400" i="5"/>
  <c r="C1400" i="5" s="1"/>
  <c r="D1401" i="5"/>
  <c r="C1401" i="5" s="1"/>
  <c r="D1402" i="5"/>
  <c r="C1402" i="5" s="1"/>
  <c r="D1403" i="5"/>
  <c r="C1403" i="5" s="1"/>
  <c r="D1404" i="5"/>
  <c r="C1404" i="5" s="1"/>
  <c r="D1405" i="5"/>
  <c r="C1405" i="5" s="1"/>
  <c r="D1406" i="5"/>
  <c r="C1406" i="5" s="1"/>
  <c r="D1407" i="5"/>
  <c r="C1407" i="5" s="1"/>
  <c r="D1408" i="5"/>
  <c r="C1408" i="5" s="1"/>
  <c r="D1409" i="5"/>
  <c r="C1409" i="5" s="1"/>
  <c r="D1410" i="5"/>
  <c r="C1410" i="5" s="1"/>
  <c r="D1411" i="5"/>
  <c r="C1411" i="5" s="1"/>
  <c r="D1412" i="5"/>
  <c r="C1412" i="5" s="1"/>
  <c r="D1413" i="5"/>
  <c r="C1413" i="5" s="1"/>
  <c r="D1414" i="5"/>
  <c r="C1414" i="5" s="1"/>
  <c r="D1415" i="5"/>
  <c r="C1415" i="5" s="1"/>
  <c r="D1416" i="5"/>
  <c r="C1416" i="5" s="1"/>
  <c r="D1417" i="5"/>
  <c r="C1417" i="5" s="1"/>
  <c r="D1418" i="5"/>
  <c r="C1418" i="5" s="1"/>
  <c r="D1419" i="5"/>
  <c r="C1419" i="5" s="1"/>
  <c r="D1420" i="5"/>
  <c r="C1420" i="5" s="1"/>
  <c r="D1421" i="5"/>
  <c r="C1421" i="5" s="1"/>
  <c r="D1422" i="5"/>
  <c r="C1422" i="5" s="1"/>
  <c r="D1423" i="5"/>
  <c r="C1423" i="5" s="1"/>
  <c r="D1424" i="5"/>
  <c r="C1424" i="5" s="1"/>
  <c r="D1425" i="5"/>
  <c r="C1425" i="5" s="1"/>
  <c r="D1426" i="5"/>
  <c r="C1426" i="5" s="1"/>
  <c r="D1427" i="5"/>
  <c r="C1427" i="5" s="1"/>
  <c r="D1428" i="5"/>
  <c r="C1428" i="5" s="1"/>
  <c r="D1429" i="5"/>
  <c r="C1429" i="5" s="1"/>
  <c r="D1430" i="5"/>
  <c r="C1430" i="5" s="1"/>
  <c r="D1431" i="5"/>
  <c r="C1431" i="5" s="1"/>
  <c r="D1432" i="5"/>
  <c r="C1432" i="5" s="1"/>
  <c r="D1433" i="5"/>
  <c r="C1433" i="5" s="1"/>
  <c r="D1434" i="5"/>
  <c r="C1434" i="5" s="1"/>
  <c r="D1435" i="5"/>
  <c r="C1435" i="5" s="1"/>
  <c r="D1436" i="5"/>
  <c r="C1436" i="5" s="1"/>
  <c r="D1437" i="5"/>
  <c r="C1437" i="5" s="1"/>
  <c r="D1438" i="5"/>
  <c r="C1438" i="5" s="1"/>
  <c r="D1439" i="5"/>
  <c r="C1439" i="5" s="1"/>
  <c r="D1440" i="5"/>
  <c r="C1440" i="5" s="1"/>
  <c r="D1441" i="5"/>
  <c r="C1441" i="5" s="1"/>
  <c r="D1442" i="5"/>
  <c r="C1442" i="5" s="1"/>
  <c r="D1443" i="5"/>
  <c r="C1443" i="5" s="1"/>
  <c r="D1444" i="5"/>
  <c r="C1444" i="5" s="1"/>
  <c r="D1445" i="5"/>
  <c r="C1445" i="5" s="1"/>
  <c r="D1446" i="5"/>
  <c r="C1446" i="5" s="1"/>
  <c r="D1447" i="5"/>
  <c r="C1447" i="5" s="1"/>
  <c r="D1448" i="5"/>
  <c r="C1448" i="5" s="1"/>
  <c r="D1449" i="5"/>
  <c r="C1449" i="5" s="1"/>
  <c r="D1450" i="5"/>
  <c r="C1450" i="5" s="1"/>
  <c r="D1451" i="5"/>
  <c r="C1451" i="5" s="1"/>
  <c r="D1452" i="5"/>
  <c r="C1452" i="5" s="1"/>
  <c r="D1453" i="5"/>
  <c r="C1453" i="5" s="1"/>
  <c r="D1454" i="5"/>
  <c r="C1454" i="5" s="1"/>
  <c r="D1455" i="5"/>
  <c r="C1455" i="5" s="1"/>
  <c r="D1456" i="5"/>
  <c r="C1456" i="5" s="1"/>
  <c r="D1457" i="5"/>
  <c r="C1457" i="5" s="1"/>
  <c r="D1458" i="5"/>
  <c r="C1458" i="5" s="1"/>
  <c r="D1459" i="5"/>
  <c r="C1459" i="5" s="1"/>
  <c r="D1460" i="5"/>
  <c r="C1460" i="5" s="1"/>
  <c r="D1461" i="5"/>
  <c r="C1461" i="5" s="1"/>
  <c r="D1462" i="5"/>
  <c r="C1462" i="5" s="1"/>
  <c r="D1463" i="5"/>
  <c r="C1463" i="5" s="1"/>
  <c r="D1464" i="5"/>
  <c r="C1464" i="5" s="1"/>
  <c r="D1465" i="5"/>
  <c r="C1465" i="5" s="1"/>
  <c r="D1466" i="5"/>
  <c r="C1466" i="5" s="1"/>
  <c r="D1467" i="5"/>
  <c r="C1467" i="5" s="1"/>
  <c r="D1468" i="5"/>
  <c r="C1468" i="5" s="1"/>
  <c r="D1469" i="5"/>
  <c r="C1469" i="5" s="1"/>
  <c r="D1470" i="5"/>
  <c r="C1470" i="5" s="1"/>
  <c r="D1471" i="5"/>
  <c r="C1471" i="5" s="1"/>
  <c r="D1472" i="5"/>
  <c r="C1472" i="5" s="1"/>
  <c r="D1473" i="5"/>
  <c r="C1473" i="5" s="1"/>
  <c r="D1474" i="5"/>
  <c r="C1474" i="5" s="1"/>
  <c r="D1475" i="5"/>
  <c r="C1475" i="5" s="1"/>
  <c r="D1476" i="5"/>
  <c r="C1476" i="5" s="1"/>
  <c r="D1477" i="5"/>
  <c r="C1477" i="5" s="1"/>
  <c r="D1478" i="5"/>
  <c r="C1478" i="5" s="1"/>
  <c r="D1479" i="5"/>
  <c r="C1479" i="5" s="1"/>
  <c r="D1480" i="5"/>
  <c r="C1480" i="5" s="1"/>
  <c r="D1481" i="5"/>
  <c r="C1481" i="5" s="1"/>
  <c r="D1482" i="5"/>
  <c r="C1482" i="5" s="1"/>
  <c r="D1483" i="5"/>
  <c r="C1483" i="5" s="1"/>
  <c r="D1484" i="5"/>
  <c r="C1484" i="5" s="1"/>
  <c r="D1485" i="5"/>
  <c r="C1485" i="5" s="1"/>
  <c r="D1486" i="5"/>
  <c r="C1486" i="5" s="1"/>
  <c r="D1487" i="5"/>
  <c r="C1487" i="5" s="1"/>
  <c r="D1488" i="5"/>
  <c r="C1488" i="5" s="1"/>
  <c r="D1489" i="5"/>
  <c r="C1489" i="5" s="1"/>
  <c r="D1490" i="5"/>
  <c r="C1490" i="5" s="1"/>
  <c r="D1491" i="5"/>
  <c r="C1491" i="5" s="1"/>
  <c r="D1492" i="5"/>
  <c r="C1492" i="5" s="1"/>
  <c r="D1493" i="5"/>
  <c r="C1493" i="5" s="1"/>
  <c r="D1494" i="5"/>
  <c r="C1494" i="5" s="1"/>
  <c r="D1495" i="5"/>
  <c r="C1495" i="5" s="1"/>
  <c r="D1496" i="5"/>
  <c r="C1496" i="5" s="1"/>
  <c r="D1497" i="5"/>
  <c r="C1497" i="5" s="1"/>
  <c r="D1498" i="5"/>
  <c r="C1498" i="5" s="1"/>
  <c r="D1499" i="5"/>
  <c r="C1499" i="5" s="1"/>
  <c r="D1500" i="5"/>
  <c r="C1500" i="5" s="1"/>
  <c r="D1501" i="5"/>
  <c r="C1501" i="5" s="1"/>
  <c r="D1502" i="5"/>
  <c r="C1502" i="5" s="1"/>
  <c r="D1503" i="5"/>
  <c r="C1503" i="5" s="1"/>
  <c r="D1504" i="5"/>
  <c r="C1504" i="5" s="1"/>
  <c r="D1505" i="5"/>
  <c r="C1505" i="5" s="1"/>
  <c r="D1506" i="5"/>
  <c r="C1506" i="5" s="1"/>
  <c r="D1507" i="5"/>
  <c r="C1507" i="5" s="1"/>
  <c r="D1508" i="5"/>
  <c r="C1508" i="5" s="1"/>
  <c r="D1509" i="5"/>
  <c r="C1509" i="5" s="1"/>
  <c r="D1510" i="5"/>
  <c r="C1510" i="5" s="1"/>
  <c r="D1511" i="5"/>
  <c r="C1511" i="5" s="1"/>
  <c r="D1512" i="5"/>
  <c r="C1512" i="5" s="1"/>
  <c r="D1513" i="5"/>
  <c r="C1513" i="5" s="1"/>
  <c r="D1514" i="5"/>
  <c r="C1514" i="5" s="1"/>
  <c r="D1515" i="5"/>
  <c r="C1515" i="5" s="1"/>
  <c r="D1516" i="5"/>
  <c r="C1516" i="5" s="1"/>
  <c r="D1517" i="5"/>
  <c r="C1517" i="5" s="1"/>
  <c r="D1518" i="5"/>
  <c r="C1518" i="5" s="1"/>
  <c r="D1519" i="5"/>
  <c r="C1519" i="5" s="1"/>
  <c r="D1520" i="5"/>
  <c r="C1520" i="5" s="1"/>
  <c r="D1521" i="5"/>
  <c r="C1521" i="5" s="1"/>
  <c r="D1522" i="5"/>
  <c r="C1522" i="5" s="1"/>
  <c r="D1523" i="5"/>
  <c r="C1523" i="5" s="1"/>
  <c r="D1524" i="5"/>
  <c r="C1524" i="5" s="1"/>
  <c r="D1525" i="5"/>
  <c r="C1525" i="5" s="1"/>
  <c r="D1526" i="5"/>
  <c r="C1526" i="5" s="1"/>
  <c r="D1527" i="5"/>
  <c r="C1527" i="5" s="1"/>
  <c r="D1528" i="5"/>
  <c r="C1528" i="5" s="1"/>
  <c r="D1529" i="5"/>
  <c r="C1529" i="5" s="1"/>
  <c r="D1530" i="5"/>
  <c r="C1530" i="5" s="1"/>
  <c r="D1531" i="5"/>
  <c r="C1531" i="5" s="1"/>
  <c r="D1532" i="5"/>
  <c r="C1532" i="5" s="1"/>
  <c r="D1533" i="5"/>
  <c r="C1533" i="5" s="1"/>
  <c r="D1534" i="5"/>
  <c r="C1534" i="5" s="1"/>
  <c r="D1535" i="5"/>
  <c r="C1535" i="5" s="1"/>
  <c r="D1536" i="5"/>
  <c r="C1536" i="5" s="1"/>
  <c r="D1537" i="5"/>
  <c r="C1537" i="5" s="1"/>
  <c r="D1538" i="5"/>
  <c r="C1538" i="5" s="1"/>
  <c r="D1539" i="5"/>
  <c r="C1539" i="5" s="1"/>
  <c r="D1540" i="5"/>
  <c r="C1540" i="5" s="1"/>
  <c r="D1541" i="5"/>
  <c r="C1541" i="5" s="1"/>
  <c r="D1542" i="5"/>
  <c r="C1542" i="5" s="1"/>
  <c r="D1543" i="5"/>
  <c r="C1543" i="5" s="1"/>
  <c r="D1544" i="5"/>
  <c r="C1544" i="5" s="1"/>
  <c r="D1545" i="5"/>
  <c r="C1545" i="5" s="1"/>
  <c r="D1546" i="5"/>
  <c r="C1546" i="5" s="1"/>
  <c r="D1547" i="5"/>
  <c r="C1547" i="5" s="1"/>
  <c r="D1548" i="5"/>
  <c r="C1548" i="5" s="1"/>
  <c r="D1549" i="5"/>
  <c r="C1549" i="5" s="1"/>
  <c r="D1550" i="5"/>
  <c r="C1550" i="5" s="1"/>
  <c r="D1551" i="5"/>
  <c r="C1551" i="5" s="1"/>
  <c r="D1552" i="5"/>
  <c r="C1552" i="5" s="1"/>
  <c r="D1553" i="5"/>
  <c r="C1553" i="5" s="1"/>
  <c r="D1554" i="5"/>
  <c r="C1554" i="5" s="1"/>
  <c r="D1555" i="5"/>
  <c r="C1555" i="5" s="1"/>
  <c r="D1556" i="5"/>
  <c r="C1556" i="5" s="1"/>
  <c r="D1557" i="5"/>
  <c r="C1557" i="5" s="1"/>
  <c r="D1558" i="5"/>
  <c r="C1558" i="5" s="1"/>
  <c r="D1559" i="5"/>
  <c r="C1559" i="5" s="1"/>
  <c r="D1560" i="5"/>
  <c r="C1560" i="5" s="1"/>
  <c r="D1561" i="5"/>
  <c r="C1561" i="5" s="1"/>
  <c r="D1562" i="5"/>
  <c r="C1562" i="5" s="1"/>
  <c r="D1563" i="5"/>
  <c r="C1563" i="5" s="1"/>
  <c r="D1564" i="5"/>
  <c r="C1564" i="5" s="1"/>
  <c r="D1565" i="5"/>
  <c r="C1565" i="5" s="1"/>
  <c r="D1566" i="5"/>
  <c r="C1566" i="5" s="1"/>
  <c r="D1567" i="5"/>
  <c r="C1567" i="5" s="1"/>
  <c r="D1568" i="5"/>
  <c r="C1568" i="5" s="1"/>
  <c r="D1569" i="5"/>
  <c r="C1569" i="5" s="1"/>
  <c r="D1570" i="5"/>
  <c r="C1570" i="5" s="1"/>
  <c r="D1571" i="5"/>
  <c r="C1571" i="5" s="1"/>
  <c r="D1572" i="5"/>
  <c r="C1572" i="5" s="1"/>
  <c r="D1573" i="5"/>
  <c r="C1573" i="5" s="1"/>
  <c r="D1574" i="5"/>
  <c r="C1574" i="5" s="1"/>
  <c r="D1575" i="5"/>
  <c r="C1575" i="5" s="1"/>
  <c r="D1576" i="5"/>
  <c r="C1576" i="5" s="1"/>
  <c r="D1577" i="5"/>
  <c r="C1577" i="5" s="1"/>
  <c r="D1578" i="5"/>
  <c r="C1578" i="5" s="1"/>
  <c r="D1579" i="5"/>
  <c r="C1579" i="5" s="1"/>
  <c r="D1580" i="5"/>
  <c r="C1580" i="5" s="1"/>
  <c r="D1581" i="5"/>
  <c r="C1581" i="5" s="1"/>
  <c r="D1582" i="5"/>
  <c r="C1582" i="5" s="1"/>
  <c r="D1583" i="5"/>
  <c r="C1583" i="5" s="1"/>
  <c r="D1584" i="5"/>
  <c r="C1584" i="5" s="1"/>
  <c r="D1585" i="5"/>
  <c r="C1585" i="5" s="1"/>
  <c r="D1586" i="5"/>
  <c r="C1586" i="5" s="1"/>
  <c r="D1587" i="5"/>
  <c r="C1587" i="5" s="1"/>
  <c r="D1588" i="5"/>
  <c r="C1588" i="5" s="1"/>
  <c r="D1589" i="5"/>
  <c r="C1589" i="5" s="1"/>
  <c r="D1590" i="5"/>
  <c r="C1590" i="5" s="1"/>
  <c r="D1591" i="5"/>
  <c r="C1591" i="5" s="1"/>
  <c r="D1592" i="5"/>
  <c r="C1592" i="5" s="1"/>
  <c r="D1593" i="5"/>
  <c r="C1593" i="5" s="1"/>
  <c r="D1594" i="5"/>
  <c r="C1594" i="5" s="1"/>
  <c r="D1595" i="5"/>
  <c r="C1595" i="5" s="1"/>
  <c r="D1596" i="5"/>
  <c r="C1596" i="5" s="1"/>
  <c r="D1597" i="5"/>
  <c r="C1597" i="5" s="1"/>
  <c r="D1598" i="5"/>
  <c r="C1598" i="5" s="1"/>
  <c r="D1599" i="5"/>
  <c r="C1599" i="5" s="1"/>
  <c r="D1600" i="5"/>
  <c r="C1600" i="5" s="1"/>
  <c r="D1601" i="5"/>
  <c r="C1601" i="5" s="1"/>
  <c r="D1602" i="5"/>
  <c r="C1602" i="5" s="1"/>
  <c r="D1603" i="5"/>
  <c r="C1603" i="5" s="1"/>
  <c r="D1604" i="5"/>
  <c r="C1604" i="5" s="1"/>
  <c r="D1605" i="5"/>
  <c r="C1605" i="5" s="1"/>
  <c r="D1606" i="5"/>
  <c r="C1606" i="5" s="1"/>
  <c r="D1607" i="5"/>
  <c r="C1607" i="5" s="1"/>
  <c r="D1608" i="5"/>
  <c r="C1608" i="5" s="1"/>
  <c r="D1609" i="5"/>
  <c r="C1609" i="5" s="1"/>
  <c r="D1610" i="5"/>
  <c r="C1610" i="5" s="1"/>
  <c r="D1611" i="5"/>
  <c r="C1611" i="5" s="1"/>
  <c r="D1612" i="5"/>
  <c r="C1612" i="5" s="1"/>
  <c r="D1613" i="5"/>
  <c r="C1613" i="5" s="1"/>
  <c r="D1614" i="5"/>
  <c r="C1614" i="5" s="1"/>
  <c r="D1615" i="5"/>
  <c r="C1615" i="5" s="1"/>
  <c r="D1616" i="5"/>
  <c r="C1616" i="5" s="1"/>
  <c r="D1617" i="5"/>
  <c r="C1617" i="5" s="1"/>
  <c r="D1618" i="5"/>
  <c r="C1618" i="5" s="1"/>
  <c r="D1619" i="5"/>
  <c r="C1619" i="5" s="1"/>
  <c r="D1620" i="5"/>
  <c r="C1620" i="5" s="1"/>
  <c r="D1621" i="5"/>
  <c r="C1621" i="5" s="1"/>
  <c r="D1622" i="5"/>
  <c r="C1622" i="5" s="1"/>
  <c r="D1623" i="5"/>
  <c r="C1623" i="5" s="1"/>
  <c r="D1624" i="5"/>
  <c r="C1624" i="5" s="1"/>
  <c r="D1625" i="5"/>
  <c r="C1625" i="5" s="1"/>
  <c r="D1626" i="5"/>
  <c r="C1626" i="5" s="1"/>
  <c r="D1627" i="5"/>
  <c r="C1627" i="5" s="1"/>
  <c r="D1628" i="5"/>
  <c r="C1628" i="5" s="1"/>
  <c r="D1629" i="5"/>
  <c r="C1629" i="5" s="1"/>
  <c r="D1630" i="5"/>
  <c r="C1630" i="5" s="1"/>
  <c r="D1631" i="5"/>
  <c r="C1631" i="5" s="1"/>
  <c r="D1632" i="5"/>
  <c r="C1632" i="5" s="1"/>
  <c r="D1633" i="5"/>
  <c r="C1633" i="5" s="1"/>
  <c r="D1634" i="5"/>
  <c r="C1634" i="5" s="1"/>
  <c r="D1635" i="5"/>
  <c r="C1635" i="5" s="1"/>
  <c r="D1636" i="5"/>
  <c r="C1636" i="5" s="1"/>
  <c r="D1637" i="5"/>
  <c r="C1637" i="5" s="1"/>
  <c r="D1638" i="5"/>
  <c r="C1638" i="5" s="1"/>
  <c r="D1639" i="5"/>
  <c r="C1639" i="5" s="1"/>
  <c r="D1640" i="5"/>
  <c r="C1640" i="5" s="1"/>
  <c r="D1641" i="5"/>
  <c r="C1641" i="5" s="1"/>
  <c r="D1642" i="5"/>
  <c r="C1642" i="5" s="1"/>
  <c r="D1643" i="5"/>
  <c r="C1643" i="5" s="1"/>
  <c r="D1644" i="5"/>
  <c r="C1644" i="5" s="1"/>
  <c r="D1645" i="5"/>
  <c r="C1645" i="5" s="1"/>
  <c r="D1646" i="5"/>
  <c r="C1646" i="5" s="1"/>
  <c r="D1647" i="5"/>
  <c r="C1647" i="5" s="1"/>
  <c r="D1648" i="5"/>
  <c r="C1648" i="5" s="1"/>
  <c r="D1649" i="5"/>
  <c r="C1649" i="5" s="1"/>
  <c r="D1650" i="5"/>
  <c r="C1650" i="5" s="1"/>
  <c r="D1651" i="5"/>
  <c r="C1651" i="5" s="1"/>
  <c r="D1652" i="5"/>
  <c r="C1652" i="5" s="1"/>
  <c r="D1653" i="5"/>
  <c r="C1653" i="5" s="1"/>
  <c r="D1654" i="5"/>
  <c r="C1654" i="5" s="1"/>
  <c r="D1655" i="5"/>
  <c r="C1655" i="5" s="1"/>
  <c r="D1656" i="5"/>
  <c r="C1656" i="5" s="1"/>
  <c r="D1657" i="5"/>
  <c r="C1657" i="5" s="1"/>
  <c r="D1658" i="5"/>
  <c r="C1658" i="5" s="1"/>
  <c r="D1659" i="5"/>
  <c r="C1659" i="5" s="1"/>
  <c r="D1660" i="5"/>
  <c r="C1660" i="5" s="1"/>
  <c r="D1661" i="5"/>
  <c r="C1661" i="5" s="1"/>
  <c r="D1662" i="5"/>
  <c r="C1662" i="5" s="1"/>
  <c r="D1663" i="5"/>
  <c r="C1663" i="5" s="1"/>
  <c r="D1664" i="5"/>
  <c r="C1664" i="5" s="1"/>
  <c r="D1665" i="5"/>
  <c r="C1665" i="5" s="1"/>
  <c r="D1666" i="5"/>
  <c r="C1666" i="5" s="1"/>
  <c r="D1667" i="5"/>
  <c r="C1667" i="5" s="1"/>
  <c r="D1668" i="5"/>
  <c r="C1668" i="5" s="1"/>
  <c r="D1669" i="5"/>
  <c r="C1669" i="5" s="1"/>
  <c r="D1670" i="5"/>
  <c r="C1670" i="5" s="1"/>
  <c r="D1671" i="5"/>
  <c r="C1671" i="5" s="1"/>
  <c r="D1672" i="5"/>
  <c r="C1672" i="5" s="1"/>
  <c r="D1673" i="5"/>
  <c r="C1673" i="5" s="1"/>
  <c r="D1674" i="5"/>
  <c r="C1674" i="5" s="1"/>
  <c r="D1675" i="5"/>
  <c r="C1675" i="5" s="1"/>
  <c r="D1676" i="5"/>
  <c r="C1676" i="5" s="1"/>
  <c r="D1677" i="5"/>
  <c r="C1677" i="5" s="1"/>
  <c r="D1678" i="5"/>
  <c r="C1678" i="5" s="1"/>
  <c r="D1679" i="5"/>
  <c r="C1679" i="5" s="1"/>
  <c r="D1680" i="5"/>
  <c r="C1680" i="5" s="1"/>
  <c r="D1681" i="5"/>
  <c r="C1681" i="5" s="1"/>
  <c r="D1682" i="5"/>
  <c r="C1682" i="5" s="1"/>
  <c r="D1683" i="5"/>
  <c r="C1683" i="5" s="1"/>
  <c r="D1684" i="5"/>
  <c r="C1684" i="5" s="1"/>
  <c r="D1685" i="5"/>
  <c r="C1685" i="5" s="1"/>
  <c r="D1686" i="5"/>
  <c r="C1686" i="5" s="1"/>
  <c r="D1687" i="5"/>
  <c r="C1687" i="5" s="1"/>
  <c r="D1688" i="5"/>
  <c r="C1688" i="5" s="1"/>
  <c r="D1689" i="5"/>
  <c r="C1689" i="5" s="1"/>
  <c r="D1690" i="5"/>
  <c r="C1690" i="5" s="1"/>
  <c r="D1691" i="5"/>
  <c r="C1691" i="5" s="1"/>
  <c r="D1692" i="5"/>
  <c r="C1692" i="5" s="1"/>
  <c r="D1693" i="5"/>
  <c r="C1693" i="5" s="1"/>
  <c r="D1694" i="5"/>
  <c r="C1694" i="5" s="1"/>
  <c r="D1695" i="5"/>
  <c r="C1695" i="5" s="1"/>
  <c r="D1696" i="5"/>
  <c r="C1696" i="5" s="1"/>
  <c r="D1697" i="5"/>
  <c r="C1697" i="5" s="1"/>
  <c r="D1698" i="5"/>
  <c r="C1698" i="5" s="1"/>
  <c r="D1699" i="5"/>
  <c r="C1699" i="5" s="1"/>
  <c r="D1700" i="5"/>
  <c r="C1700" i="5" s="1"/>
  <c r="D1701" i="5"/>
  <c r="C1701" i="5" s="1"/>
  <c r="D1702" i="5"/>
  <c r="C1702" i="5" s="1"/>
  <c r="D1703" i="5"/>
  <c r="C1703" i="5" s="1"/>
  <c r="D1704" i="5"/>
  <c r="C1704" i="5" s="1"/>
  <c r="D1705" i="5"/>
  <c r="C1705" i="5" s="1"/>
  <c r="D1706" i="5"/>
  <c r="C1706" i="5" s="1"/>
  <c r="D1707" i="5"/>
  <c r="C1707" i="5" s="1"/>
  <c r="D1708" i="5"/>
  <c r="C1708" i="5" s="1"/>
  <c r="D1709" i="5"/>
  <c r="C1709" i="5" s="1"/>
  <c r="D1710" i="5"/>
  <c r="C1710" i="5" s="1"/>
  <c r="D1711" i="5"/>
  <c r="C1711" i="5" s="1"/>
  <c r="D1712" i="5"/>
  <c r="C1712" i="5" s="1"/>
  <c r="D1713" i="5"/>
  <c r="C1713" i="5" s="1"/>
  <c r="D1714" i="5"/>
  <c r="C1714" i="5" s="1"/>
  <c r="D1715" i="5"/>
  <c r="C1715" i="5" s="1"/>
  <c r="D1716" i="5"/>
  <c r="C1716" i="5" s="1"/>
  <c r="D1717" i="5"/>
  <c r="C1717" i="5" s="1"/>
  <c r="D1718" i="5"/>
  <c r="C1718" i="5" s="1"/>
  <c r="D1719" i="5"/>
  <c r="C1719" i="5" s="1"/>
  <c r="D1720" i="5"/>
  <c r="C1720" i="5" s="1"/>
  <c r="D1721" i="5"/>
  <c r="C1721" i="5" s="1"/>
  <c r="D1722" i="5"/>
  <c r="C1722" i="5" s="1"/>
  <c r="D1723" i="5"/>
  <c r="C1723" i="5" s="1"/>
  <c r="D1724" i="5"/>
  <c r="C1724" i="5" s="1"/>
  <c r="D1725" i="5"/>
  <c r="C1725" i="5" s="1"/>
  <c r="D1726" i="5"/>
  <c r="C1726" i="5" s="1"/>
  <c r="D1727" i="5"/>
  <c r="C1727" i="5" s="1"/>
  <c r="D1728" i="5"/>
  <c r="C1728" i="5" s="1"/>
  <c r="D1729" i="5"/>
  <c r="C1729" i="5" s="1"/>
  <c r="D1730" i="5"/>
  <c r="C1730" i="5" s="1"/>
  <c r="D1731" i="5"/>
  <c r="C1731" i="5" s="1"/>
  <c r="D1732" i="5"/>
  <c r="C1732" i="5" s="1"/>
  <c r="D1733" i="5"/>
  <c r="C1733" i="5" s="1"/>
  <c r="D1734" i="5"/>
  <c r="C1734" i="5" s="1"/>
  <c r="D1735" i="5"/>
  <c r="C1735" i="5" s="1"/>
  <c r="D1736" i="5"/>
  <c r="C1736" i="5" s="1"/>
  <c r="D1737" i="5"/>
  <c r="C1737" i="5" s="1"/>
  <c r="D1738" i="5"/>
  <c r="C1738" i="5" s="1"/>
  <c r="D1739" i="5"/>
  <c r="C1739" i="5" s="1"/>
  <c r="D1740" i="5"/>
  <c r="C1740" i="5" s="1"/>
  <c r="D1741" i="5"/>
  <c r="C1741" i="5" s="1"/>
  <c r="D1742" i="5"/>
  <c r="C1742" i="5" s="1"/>
  <c r="D1743" i="5"/>
  <c r="C1743" i="5" s="1"/>
  <c r="D1744" i="5"/>
  <c r="C1744" i="5" s="1"/>
  <c r="D1745" i="5"/>
  <c r="C1745" i="5" s="1"/>
  <c r="D1746" i="5"/>
  <c r="C1746" i="5" s="1"/>
  <c r="D1747" i="5"/>
  <c r="C1747" i="5" s="1"/>
  <c r="D1748" i="5"/>
  <c r="C1748" i="5" s="1"/>
  <c r="D1749" i="5"/>
  <c r="C1749" i="5" s="1"/>
  <c r="D1750" i="5"/>
  <c r="C1750" i="5" s="1"/>
  <c r="D1751" i="5"/>
  <c r="C1751" i="5" s="1"/>
  <c r="D1752" i="5"/>
  <c r="C1752" i="5" s="1"/>
  <c r="D1753" i="5"/>
  <c r="C1753" i="5" s="1"/>
  <c r="D1754" i="5"/>
  <c r="C1754" i="5" s="1"/>
  <c r="D1755" i="5"/>
  <c r="C1755" i="5" s="1"/>
  <c r="D1756" i="5"/>
  <c r="C1756" i="5" s="1"/>
  <c r="D1757" i="5"/>
  <c r="C1757" i="5" s="1"/>
  <c r="D1758" i="5"/>
  <c r="C1758" i="5" s="1"/>
  <c r="D1759" i="5"/>
  <c r="C1759" i="5" s="1"/>
  <c r="D1760" i="5"/>
  <c r="C1760" i="5" s="1"/>
  <c r="D1761" i="5"/>
  <c r="C1761" i="5" s="1"/>
  <c r="D1762" i="5"/>
  <c r="C1762" i="5" s="1"/>
  <c r="D1763" i="5"/>
  <c r="C1763" i="5" s="1"/>
  <c r="D1764" i="5"/>
  <c r="C1764" i="5" s="1"/>
  <c r="D1765" i="5"/>
  <c r="C1765" i="5" s="1"/>
  <c r="D1766" i="5"/>
  <c r="C1766" i="5" s="1"/>
  <c r="D1767" i="5"/>
  <c r="C1767" i="5" s="1"/>
  <c r="D1768" i="5"/>
  <c r="C1768" i="5" s="1"/>
  <c r="D1769" i="5"/>
  <c r="C1769" i="5" s="1"/>
  <c r="D1770" i="5"/>
  <c r="C1770" i="5" s="1"/>
  <c r="D1771" i="5"/>
  <c r="C1771" i="5" s="1"/>
  <c r="D1772" i="5"/>
  <c r="C1772" i="5" s="1"/>
  <c r="D1773" i="5"/>
  <c r="C1773" i="5" s="1"/>
  <c r="D1774" i="5"/>
  <c r="C1774" i="5" s="1"/>
  <c r="D1775" i="5"/>
  <c r="C1775" i="5" s="1"/>
  <c r="D1776" i="5"/>
  <c r="C1776" i="5" s="1"/>
  <c r="D1777" i="5"/>
  <c r="C1777" i="5" s="1"/>
  <c r="D1778" i="5"/>
  <c r="C1778" i="5" s="1"/>
  <c r="D1779" i="5"/>
  <c r="C1779" i="5" s="1"/>
  <c r="D1780" i="5"/>
  <c r="C1780" i="5" s="1"/>
  <c r="D1781" i="5"/>
  <c r="C1781" i="5" s="1"/>
  <c r="D1782" i="5"/>
  <c r="C1782" i="5" s="1"/>
  <c r="D1783" i="5"/>
  <c r="C1783" i="5" s="1"/>
  <c r="D1784" i="5"/>
  <c r="C1784" i="5" s="1"/>
  <c r="D1785" i="5"/>
  <c r="C1785" i="5" s="1"/>
  <c r="D1786" i="5"/>
  <c r="C1786" i="5" s="1"/>
  <c r="D1787" i="5"/>
  <c r="C1787" i="5" s="1"/>
  <c r="D1788" i="5"/>
  <c r="C1788" i="5" s="1"/>
  <c r="D1789" i="5"/>
  <c r="C1789" i="5" s="1"/>
  <c r="D1790" i="5"/>
  <c r="C1790" i="5" s="1"/>
  <c r="D1791" i="5"/>
  <c r="C1791" i="5" s="1"/>
  <c r="D1792" i="5"/>
  <c r="C1792" i="5" s="1"/>
  <c r="D1793" i="5"/>
  <c r="C1793" i="5" s="1"/>
  <c r="D1794" i="5"/>
  <c r="C1794" i="5" s="1"/>
  <c r="D1795" i="5"/>
  <c r="C1795" i="5" s="1"/>
  <c r="D1796" i="5"/>
  <c r="C1796" i="5" s="1"/>
  <c r="D1797" i="5"/>
  <c r="C1797" i="5" s="1"/>
  <c r="D1798" i="5"/>
  <c r="C1798" i="5" s="1"/>
  <c r="D1799" i="5"/>
  <c r="C1799" i="5" s="1"/>
  <c r="D1800" i="5"/>
  <c r="C1800" i="5" s="1"/>
  <c r="D1801" i="5"/>
  <c r="C1801" i="5" s="1"/>
  <c r="D1802" i="5"/>
  <c r="C1802" i="5" s="1"/>
  <c r="D1803" i="5"/>
  <c r="C1803" i="5" s="1"/>
  <c r="D1804" i="5"/>
  <c r="C1804" i="5" s="1"/>
  <c r="D1805" i="5"/>
  <c r="C1805" i="5" s="1"/>
  <c r="D1806" i="5"/>
  <c r="C1806" i="5" s="1"/>
  <c r="D1807" i="5"/>
  <c r="C1807" i="5" s="1"/>
  <c r="D1808" i="5"/>
  <c r="C1808" i="5" s="1"/>
  <c r="D1809" i="5"/>
  <c r="C1809" i="5" s="1"/>
  <c r="D1810" i="5"/>
  <c r="C1810" i="5" s="1"/>
  <c r="D1811" i="5"/>
  <c r="C1811" i="5" s="1"/>
  <c r="D1812" i="5"/>
  <c r="C1812" i="5" s="1"/>
  <c r="D1813" i="5"/>
  <c r="C1813" i="5" s="1"/>
  <c r="D1814" i="5"/>
  <c r="C1814" i="5" s="1"/>
  <c r="D1815" i="5"/>
  <c r="C1815" i="5" s="1"/>
  <c r="D1816" i="5"/>
  <c r="C1816" i="5" s="1"/>
  <c r="D1817" i="5"/>
  <c r="C1817" i="5" s="1"/>
  <c r="D1818" i="5"/>
  <c r="C1818" i="5" s="1"/>
  <c r="D1819" i="5"/>
  <c r="C1819" i="5" s="1"/>
  <c r="D1820" i="5"/>
  <c r="C1820" i="5" s="1"/>
  <c r="D1821" i="5"/>
  <c r="C1821" i="5" s="1"/>
  <c r="D1822" i="5"/>
  <c r="C1822" i="5" s="1"/>
  <c r="D1823" i="5"/>
  <c r="C1823" i="5" s="1"/>
  <c r="D1824" i="5"/>
  <c r="C1824" i="5" s="1"/>
  <c r="D1825" i="5"/>
  <c r="C1825" i="5" s="1"/>
  <c r="D1826" i="5"/>
  <c r="C1826" i="5" s="1"/>
  <c r="D1827" i="5"/>
  <c r="C1827" i="5" s="1"/>
  <c r="D1828" i="5"/>
  <c r="C1828" i="5" s="1"/>
  <c r="D1829" i="5"/>
  <c r="C1829" i="5" s="1"/>
  <c r="D1830" i="5"/>
  <c r="C1830" i="5" s="1"/>
  <c r="D1831" i="5"/>
  <c r="C1831" i="5" s="1"/>
  <c r="D1832" i="5"/>
  <c r="C1832" i="5" s="1"/>
  <c r="D1833" i="5"/>
  <c r="C1833" i="5" s="1"/>
  <c r="D1834" i="5"/>
  <c r="C1834" i="5" s="1"/>
  <c r="D1835" i="5"/>
  <c r="C1835" i="5" s="1"/>
  <c r="D1836" i="5"/>
  <c r="C1836" i="5" s="1"/>
  <c r="D1837" i="5"/>
  <c r="C1837" i="5" s="1"/>
  <c r="D1838" i="5"/>
  <c r="C1838" i="5" s="1"/>
  <c r="D1839" i="5"/>
  <c r="C1839" i="5" s="1"/>
  <c r="D1840" i="5"/>
  <c r="C1840" i="5" s="1"/>
  <c r="D1841" i="5"/>
  <c r="C1841" i="5" s="1"/>
  <c r="D1842" i="5"/>
  <c r="C1842" i="5" s="1"/>
  <c r="D1843" i="5"/>
  <c r="C1843" i="5" s="1"/>
  <c r="D1844" i="5"/>
  <c r="C1844" i="5" s="1"/>
  <c r="D1845" i="5"/>
  <c r="C1845" i="5" s="1"/>
  <c r="D1846" i="5"/>
  <c r="C1846" i="5" s="1"/>
  <c r="D1847" i="5"/>
  <c r="C1847" i="5" s="1"/>
  <c r="D1848" i="5"/>
  <c r="C1848" i="5" s="1"/>
  <c r="D1849" i="5"/>
  <c r="C1849" i="5" s="1"/>
  <c r="D1850" i="5"/>
  <c r="C1850" i="5" s="1"/>
  <c r="D1851" i="5"/>
  <c r="C1851" i="5" s="1"/>
  <c r="D1852" i="5"/>
  <c r="C1852" i="5" s="1"/>
  <c r="D1853" i="5"/>
  <c r="C1853" i="5" s="1"/>
  <c r="D1854" i="5"/>
  <c r="C1854" i="5" s="1"/>
  <c r="D1855" i="5"/>
  <c r="C1855" i="5" s="1"/>
  <c r="D1856" i="5"/>
  <c r="C1856" i="5" s="1"/>
  <c r="D1857" i="5"/>
  <c r="C1857" i="5" s="1"/>
  <c r="D1858" i="5"/>
  <c r="C1858" i="5" s="1"/>
  <c r="D1859" i="5"/>
  <c r="C1859" i="5" s="1"/>
  <c r="D1860" i="5"/>
  <c r="C1860" i="5" s="1"/>
  <c r="D1861" i="5"/>
  <c r="C1861" i="5" s="1"/>
  <c r="D1862" i="5"/>
  <c r="C1862" i="5" s="1"/>
  <c r="D1863" i="5"/>
  <c r="C1863" i="5" s="1"/>
  <c r="D1864" i="5"/>
  <c r="C1864" i="5" s="1"/>
  <c r="D1865" i="5"/>
  <c r="C1865" i="5" s="1"/>
  <c r="D1866" i="5"/>
  <c r="C1866" i="5" s="1"/>
  <c r="D1867" i="5"/>
  <c r="C1867" i="5" s="1"/>
  <c r="D1868" i="5"/>
  <c r="C1868" i="5" s="1"/>
  <c r="D1869" i="5"/>
  <c r="C1869" i="5" s="1"/>
  <c r="D1870" i="5"/>
  <c r="C1870" i="5" s="1"/>
  <c r="D1871" i="5"/>
  <c r="C1871" i="5" s="1"/>
  <c r="D1872" i="5"/>
  <c r="C1872" i="5" s="1"/>
  <c r="D1873" i="5"/>
  <c r="C1873" i="5" s="1"/>
  <c r="D1874" i="5"/>
  <c r="C1874" i="5" s="1"/>
  <c r="D1875" i="5"/>
  <c r="C1875" i="5" s="1"/>
  <c r="D1876" i="5"/>
  <c r="C1876" i="5" s="1"/>
  <c r="D1877" i="5"/>
  <c r="C1877" i="5" s="1"/>
  <c r="D1878" i="5"/>
  <c r="C1878" i="5" s="1"/>
  <c r="D1879" i="5"/>
  <c r="C1879" i="5" s="1"/>
  <c r="D1880" i="5"/>
  <c r="C1880" i="5" s="1"/>
  <c r="D1881" i="5"/>
  <c r="C1881" i="5" s="1"/>
  <c r="D1882" i="5"/>
  <c r="C1882" i="5" s="1"/>
  <c r="D1883" i="5"/>
  <c r="C1883" i="5" s="1"/>
  <c r="D1884" i="5"/>
  <c r="C1884" i="5" s="1"/>
  <c r="D1885" i="5"/>
  <c r="C1885" i="5" s="1"/>
  <c r="D1886" i="5"/>
  <c r="C1886" i="5" s="1"/>
  <c r="D1887" i="5"/>
  <c r="C1887" i="5" s="1"/>
  <c r="D1888" i="5"/>
  <c r="C1888" i="5" s="1"/>
  <c r="D1889" i="5"/>
  <c r="C1889" i="5" s="1"/>
  <c r="D1890" i="5"/>
  <c r="C1890" i="5" s="1"/>
  <c r="D1891" i="5"/>
  <c r="C1891" i="5" s="1"/>
  <c r="D1892" i="5"/>
  <c r="C1892" i="5" s="1"/>
  <c r="D1893" i="5"/>
  <c r="C1893" i="5" s="1"/>
  <c r="D1894" i="5"/>
  <c r="C1894" i="5" s="1"/>
  <c r="D1895" i="5"/>
  <c r="C1895" i="5" s="1"/>
  <c r="D1896" i="5"/>
  <c r="C1896" i="5" s="1"/>
  <c r="D1897" i="5"/>
  <c r="C1897" i="5" s="1"/>
  <c r="D1898" i="5"/>
  <c r="C1898" i="5" s="1"/>
  <c r="D1899" i="5"/>
  <c r="C1899" i="5" s="1"/>
  <c r="D1900" i="5"/>
  <c r="C1900" i="5" s="1"/>
  <c r="D1901" i="5"/>
  <c r="C1901" i="5" s="1"/>
  <c r="D1902" i="5"/>
  <c r="C1902" i="5" s="1"/>
  <c r="D1903" i="5"/>
  <c r="C1903" i="5" s="1"/>
  <c r="D1904" i="5"/>
  <c r="C1904" i="5" s="1"/>
  <c r="D1905" i="5"/>
  <c r="C1905" i="5" s="1"/>
  <c r="D1906" i="5"/>
  <c r="C1906" i="5" s="1"/>
  <c r="D1907" i="5"/>
  <c r="C1907" i="5" s="1"/>
  <c r="D1908" i="5"/>
  <c r="C1908" i="5" s="1"/>
  <c r="D1909" i="5"/>
  <c r="C1909" i="5" s="1"/>
  <c r="D1910" i="5"/>
  <c r="C1910" i="5" s="1"/>
  <c r="D1911" i="5"/>
  <c r="C1911" i="5" s="1"/>
  <c r="D1912" i="5"/>
  <c r="C1912" i="5" s="1"/>
  <c r="D1913" i="5"/>
  <c r="C1913" i="5" s="1"/>
  <c r="D1914" i="5"/>
  <c r="C1914" i="5" s="1"/>
  <c r="D1915" i="5"/>
  <c r="C1915" i="5" s="1"/>
  <c r="D1916" i="5"/>
  <c r="C1916" i="5" s="1"/>
  <c r="D1917" i="5"/>
  <c r="C1917" i="5" s="1"/>
  <c r="D1918" i="5"/>
  <c r="C1918" i="5" s="1"/>
  <c r="D1919" i="5"/>
  <c r="C1919" i="5" s="1"/>
  <c r="D1920" i="5"/>
  <c r="C1920" i="5" s="1"/>
  <c r="D1921" i="5"/>
  <c r="C1921" i="5" s="1"/>
  <c r="D1922" i="5"/>
  <c r="C1922" i="5" s="1"/>
  <c r="D1923" i="5"/>
  <c r="C1923" i="5" s="1"/>
  <c r="D1924" i="5"/>
  <c r="C1924" i="5" s="1"/>
  <c r="D1925" i="5"/>
  <c r="C1925" i="5" s="1"/>
  <c r="D1926" i="5"/>
  <c r="C1926" i="5" s="1"/>
  <c r="D1927" i="5"/>
  <c r="C1927" i="5" s="1"/>
  <c r="D1928" i="5"/>
  <c r="C1928" i="5" s="1"/>
  <c r="D1929" i="5"/>
  <c r="C1929" i="5" s="1"/>
  <c r="D1930" i="5"/>
  <c r="C1930" i="5" s="1"/>
  <c r="D1931" i="5"/>
  <c r="C1931" i="5" s="1"/>
  <c r="D1932" i="5"/>
  <c r="C1932" i="5" s="1"/>
  <c r="D1933" i="5"/>
  <c r="C1933" i="5" s="1"/>
  <c r="D1934" i="5"/>
  <c r="C1934" i="5" s="1"/>
  <c r="D1935" i="5"/>
  <c r="C1935" i="5" s="1"/>
  <c r="D1936" i="5"/>
  <c r="C1936" i="5" s="1"/>
  <c r="D1937" i="5"/>
  <c r="C1937" i="5" s="1"/>
  <c r="D1938" i="5"/>
  <c r="C1938" i="5" s="1"/>
  <c r="D1939" i="5"/>
  <c r="C1939" i="5" s="1"/>
  <c r="D1940" i="5"/>
  <c r="C1940" i="5" s="1"/>
  <c r="D1941" i="5"/>
  <c r="C1941" i="5" s="1"/>
  <c r="D1942" i="5"/>
  <c r="C1942" i="5" s="1"/>
  <c r="D1943" i="5"/>
  <c r="C1943" i="5" s="1"/>
  <c r="D1944" i="5"/>
  <c r="C1944" i="5" s="1"/>
  <c r="D1945" i="5"/>
  <c r="C1945" i="5" s="1"/>
  <c r="D1946" i="5"/>
  <c r="C1946" i="5" s="1"/>
  <c r="D1947" i="5"/>
  <c r="C1947" i="5" s="1"/>
  <c r="D1948" i="5"/>
  <c r="C1948" i="5" s="1"/>
  <c r="D1949" i="5"/>
  <c r="C1949" i="5" s="1"/>
  <c r="D1950" i="5"/>
  <c r="C1950" i="5" s="1"/>
  <c r="D1951" i="5"/>
  <c r="C1951" i="5" s="1"/>
  <c r="D1952" i="5"/>
  <c r="C1952" i="5" s="1"/>
  <c r="D1953" i="5"/>
  <c r="C1953" i="5" s="1"/>
  <c r="D1954" i="5"/>
  <c r="C1954" i="5" s="1"/>
  <c r="D1955" i="5"/>
  <c r="C1955" i="5" s="1"/>
  <c r="D1956" i="5"/>
  <c r="C1956" i="5" s="1"/>
  <c r="D1957" i="5"/>
  <c r="C1957" i="5" s="1"/>
  <c r="D1958" i="5"/>
  <c r="C1958" i="5" s="1"/>
  <c r="D1959" i="5"/>
  <c r="C1959" i="5" s="1"/>
  <c r="D1960" i="5"/>
  <c r="C1960" i="5" s="1"/>
  <c r="D1961" i="5"/>
  <c r="C1961" i="5" s="1"/>
  <c r="D1962" i="5"/>
  <c r="C1962" i="5" s="1"/>
  <c r="D1963" i="5"/>
  <c r="C1963" i="5" s="1"/>
  <c r="D1964" i="5"/>
  <c r="C1964" i="5" s="1"/>
  <c r="D1965" i="5"/>
  <c r="C1965" i="5" s="1"/>
  <c r="D1966" i="5"/>
  <c r="C1966" i="5" s="1"/>
  <c r="D1967" i="5"/>
  <c r="C1967" i="5" s="1"/>
  <c r="D1968" i="5"/>
  <c r="C1968" i="5" s="1"/>
  <c r="D1969" i="5"/>
  <c r="C1969" i="5" s="1"/>
  <c r="D1970" i="5"/>
  <c r="C1970" i="5" s="1"/>
  <c r="D1971" i="5"/>
  <c r="C1971" i="5" s="1"/>
  <c r="D1972" i="5"/>
  <c r="C1972" i="5" s="1"/>
  <c r="D1973" i="5"/>
  <c r="C1973" i="5" s="1"/>
  <c r="D1974" i="5"/>
  <c r="C1974" i="5" s="1"/>
  <c r="D1975" i="5"/>
  <c r="C1975" i="5" s="1"/>
  <c r="D1976" i="5"/>
  <c r="C1976" i="5" s="1"/>
  <c r="D1977" i="5"/>
  <c r="C1977" i="5" s="1"/>
  <c r="D1978" i="5"/>
  <c r="C1978" i="5" s="1"/>
  <c r="D1979" i="5"/>
  <c r="C1979" i="5" s="1"/>
  <c r="D1980" i="5"/>
  <c r="C1980" i="5" s="1"/>
  <c r="D1981" i="5"/>
  <c r="C1981" i="5" s="1"/>
  <c r="D1982" i="5"/>
  <c r="C1982" i="5" s="1"/>
  <c r="D1983" i="5"/>
  <c r="C1983" i="5" s="1"/>
  <c r="D1984" i="5"/>
  <c r="C1984" i="5" s="1"/>
  <c r="D1985" i="5"/>
  <c r="C1985" i="5" s="1"/>
  <c r="D1986" i="5"/>
  <c r="C1986" i="5" s="1"/>
  <c r="D1987" i="5"/>
  <c r="C1987" i="5" s="1"/>
  <c r="D1988" i="5"/>
  <c r="C1988" i="5" s="1"/>
  <c r="D1989" i="5"/>
  <c r="C1989" i="5" s="1"/>
  <c r="D1990" i="5"/>
  <c r="C1990" i="5" s="1"/>
  <c r="D1991" i="5"/>
  <c r="C1991" i="5" s="1"/>
  <c r="D1992" i="5"/>
  <c r="C1992" i="5" s="1"/>
  <c r="D1993" i="5"/>
  <c r="C1993" i="5" s="1"/>
  <c r="D1994" i="5"/>
  <c r="C1994" i="5" s="1"/>
  <c r="D1995" i="5"/>
  <c r="C1995" i="5" s="1"/>
  <c r="D1996" i="5"/>
  <c r="C1996" i="5" s="1"/>
  <c r="D1997" i="5"/>
  <c r="C1997" i="5" s="1"/>
  <c r="D1998" i="5"/>
  <c r="C1998" i="5" s="1"/>
  <c r="D1999" i="5"/>
  <c r="C1999" i="5" s="1"/>
  <c r="D2000" i="5"/>
  <c r="C2000" i="5" s="1"/>
  <c r="D2001" i="5"/>
  <c r="C2001" i="5" s="1"/>
  <c r="D2002" i="5"/>
  <c r="C2002" i="5" s="1"/>
  <c r="D2003" i="5"/>
  <c r="C2003" i="5" s="1"/>
  <c r="D2004" i="5"/>
  <c r="C2004" i="5" s="1"/>
  <c r="D2005" i="5"/>
  <c r="C2005" i="5" s="1"/>
  <c r="D2006" i="5"/>
  <c r="C2006" i="5" s="1"/>
  <c r="D2007" i="5"/>
  <c r="C2007" i="5" s="1"/>
  <c r="D2008" i="5"/>
  <c r="C2008" i="5" s="1"/>
  <c r="D2009" i="5"/>
  <c r="C2009" i="5" s="1"/>
  <c r="D2010" i="5"/>
  <c r="C2010" i="5" s="1"/>
  <c r="D2011" i="5"/>
  <c r="C2011" i="5" s="1"/>
  <c r="D2012" i="5"/>
  <c r="C2012" i="5" s="1"/>
  <c r="D2013" i="5"/>
  <c r="C2013" i="5" s="1"/>
  <c r="D2014" i="5"/>
  <c r="C2014" i="5" s="1"/>
  <c r="D2015" i="5"/>
  <c r="C2015" i="5" s="1"/>
  <c r="D2016" i="5"/>
  <c r="C2016" i="5" s="1"/>
  <c r="D2017" i="5"/>
  <c r="C2017" i="5" s="1"/>
  <c r="D2018" i="5"/>
  <c r="C2018" i="5" s="1"/>
  <c r="D2019" i="5"/>
  <c r="C2019" i="5" s="1"/>
  <c r="D2020" i="5"/>
  <c r="C2020" i="5" s="1"/>
  <c r="D2021" i="5"/>
  <c r="C2021" i="5" s="1"/>
  <c r="D2022" i="5"/>
  <c r="C2022" i="5" s="1"/>
  <c r="D2023" i="5"/>
  <c r="C2023" i="5" s="1"/>
  <c r="D2024" i="5"/>
  <c r="C2024" i="5" s="1"/>
  <c r="D2025" i="5"/>
  <c r="C2025" i="5" s="1"/>
  <c r="D2026" i="5"/>
  <c r="C2026" i="5" s="1"/>
  <c r="D2027" i="5"/>
  <c r="C2027" i="5" s="1"/>
  <c r="D2028" i="5"/>
  <c r="C2028" i="5" s="1"/>
  <c r="D2029" i="5"/>
  <c r="C2029" i="5" s="1"/>
  <c r="D2030" i="5"/>
  <c r="C2030" i="5" s="1"/>
  <c r="D2031" i="5"/>
  <c r="C2031" i="5" s="1"/>
  <c r="D2032" i="5"/>
  <c r="C2032" i="5" s="1"/>
  <c r="D2033" i="5"/>
  <c r="C2033" i="5" s="1"/>
  <c r="D2034" i="5"/>
  <c r="C2034" i="5" s="1"/>
  <c r="D2035" i="5"/>
  <c r="C2035" i="5" s="1"/>
  <c r="D2036" i="5"/>
  <c r="C2036" i="5" s="1"/>
  <c r="D2037" i="5"/>
  <c r="C2037" i="5" s="1"/>
  <c r="D2038" i="5"/>
  <c r="C2038" i="5" s="1"/>
  <c r="D2039" i="5"/>
  <c r="C2039" i="5" s="1"/>
  <c r="D2040" i="5"/>
  <c r="C2040" i="5" s="1"/>
  <c r="D2041" i="5"/>
  <c r="C2041" i="5" s="1"/>
  <c r="D2042" i="5"/>
  <c r="C2042" i="5" s="1"/>
  <c r="D2043" i="5"/>
  <c r="C2043" i="5" s="1"/>
  <c r="D2044" i="5"/>
  <c r="C2044" i="5" s="1"/>
  <c r="D2045" i="5"/>
  <c r="C2045" i="5" s="1"/>
  <c r="D2046" i="5"/>
  <c r="C2046" i="5" s="1"/>
  <c r="D2047" i="5"/>
  <c r="C2047" i="5" s="1"/>
  <c r="D2048" i="5"/>
  <c r="C2048" i="5" s="1"/>
  <c r="D2049" i="5"/>
  <c r="C2049" i="5" s="1"/>
  <c r="D2050" i="5"/>
  <c r="C2050" i="5" s="1"/>
  <c r="D2051" i="5"/>
  <c r="C2051" i="5" s="1"/>
  <c r="D2052" i="5"/>
  <c r="C2052" i="5" s="1"/>
  <c r="D2053" i="5"/>
  <c r="C2053" i="5" s="1"/>
  <c r="D2054" i="5"/>
  <c r="C2054" i="5" s="1"/>
  <c r="D2055" i="5"/>
  <c r="C2055" i="5" s="1"/>
  <c r="D2056" i="5"/>
  <c r="C2056" i="5" s="1"/>
  <c r="D2057" i="5"/>
  <c r="C2057" i="5" s="1"/>
  <c r="D2058" i="5"/>
  <c r="C2058" i="5" s="1"/>
  <c r="D2059" i="5"/>
  <c r="C2059" i="5" s="1"/>
  <c r="D2060" i="5"/>
  <c r="C2060" i="5" s="1"/>
  <c r="D2061" i="5"/>
  <c r="C2061" i="5" s="1"/>
  <c r="D2062" i="5"/>
  <c r="C2062" i="5" s="1"/>
  <c r="D2063" i="5"/>
  <c r="C2063" i="5" s="1"/>
  <c r="D2064" i="5"/>
  <c r="C2064" i="5" s="1"/>
  <c r="D2065" i="5"/>
  <c r="C2065" i="5" s="1"/>
  <c r="D2066" i="5"/>
  <c r="C2066" i="5" s="1"/>
  <c r="D2067" i="5"/>
  <c r="C2067" i="5" s="1"/>
  <c r="D2068" i="5"/>
  <c r="C2068" i="5" s="1"/>
  <c r="D2069" i="5"/>
  <c r="C2069" i="5" s="1"/>
  <c r="D2070" i="5"/>
  <c r="C2070" i="5" s="1"/>
  <c r="D2071" i="5"/>
  <c r="C2071" i="5" s="1"/>
  <c r="D2072" i="5"/>
  <c r="C2072" i="5" s="1"/>
  <c r="D2073" i="5"/>
  <c r="C2073" i="5" s="1"/>
  <c r="D2074" i="5"/>
  <c r="C2074" i="5" s="1"/>
  <c r="D2075" i="5"/>
  <c r="C2075" i="5" s="1"/>
  <c r="D2076" i="5"/>
  <c r="C2076" i="5" s="1"/>
  <c r="D2077" i="5"/>
  <c r="C2077" i="5" s="1"/>
  <c r="D2078" i="5"/>
  <c r="C2078" i="5" s="1"/>
  <c r="D2079" i="5"/>
  <c r="C2079" i="5" s="1"/>
  <c r="D2080" i="5"/>
  <c r="C2080" i="5" s="1"/>
  <c r="D2081" i="5"/>
  <c r="C2081" i="5" s="1"/>
  <c r="D2082" i="5"/>
  <c r="C2082" i="5" s="1"/>
  <c r="D2083" i="5"/>
  <c r="C2083" i="5" s="1"/>
  <c r="D2084" i="5"/>
  <c r="C2084" i="5" s="1"/>
  <c r="D2085" i="5"/>
  <c r="C2085" i="5" s="1"/>
  <c r="D2086" i="5"/>
  <c r="C2086" i="5" s="1"/>
  <c r="D2087" i="5"/>
  <c r="C2087" i="5" s="1"/>
  <c r="D2088" i="5"/>
  <c r="C2088" i="5" s="1"/>
  <c r="D2089" i="5"/>
  <c r="C2089" i="5" s="1"/>
  <c r="D2090" i="5"/>
  <c r="C2090" i="5" s="1"/>
  <c r="D2091" i="5"/>
  <c r="C2091" i="5" s="1"/>
  <c r="D2092" i="5"/>
  <c r="C2092" i="5" s="1"/>
  <c r="D2093" i="5"/>
  <c r="C2093" i="5" s="1"/>
  <c r="D2094" i="5"/>
  <c r="C2094" i="5" s="1"/>
  <c r="D2095" i="5"/>
  <c r="C2095" i="5" s="1"/>
  <c r="D2096" i="5"/>
  <c r="C2096" i="5" s="1"/>
  <c r="D2097" i="5"/>
  <c r="C2097" i="5" s="1"/>
  <c r="D2098" i="5"/>
  <c r="C2098" i="5" s="1"/>
  <c r="D2099" i="5"/>
  <c r="C2099" i="5" s="1"/>
  <c r="D2100" i="5"/>
  <c r="C2100" i="5" s="1"/>
  <c r="D2101" i="5"/>
  <c r="C2101" i="5" s="1"/>
  <c r="D2102" i="5"/>
  <c r="C2102" i="5" s="1"/>
  <c r="D2103" i="5"/>
  <c r="C2103" i="5" s="1"/>
  <c r="D2104" i="5"/>
  <c r="C2104" i="5" s="1"/>
  <c r="D2105" i="5"/>
  <c r="C2105" i="5" s="1"/>
  <c r="D2106" i="5"/>
  <c r="C2106" i="5" s="1"/>
  <c r="D2107" i="5"/>
  <c r="C2107" i="5" s="1"/>
  <c r="D2108" i="5"/>
  <c r="C2108" i="5" s="1"/>
  <c r="D2109" i="5"/>
  <c r="C2109" i="5" s="1"/>
  <c r="D2110" i="5"/>
  <c r="C2110" i="5" s="1"/>
  <c r="D2111" i="5"/>
  <c r="C2111" i="5" s="1"/>
  <c r="D2112" i="5"/>
  <c r="C2112" i="5" s="1"/>
  <c r="D2113" i="5"/>
  <c r="C2113" i="5" s="1"/>
  <c r="D2114" i="5"/>
  <c r="C2114" i="5" s="1"/>
  <c r="D2115" i="5"/>
  <c r="C2115" i="5" s="1"/>
  <c r="D2116" i="5"/>
  <c r="C2116" i="5" s="1"/>
  <c r="D2117" i="5"/>
  <c r="C2117" i="5" s="1"/>
  <c r="D2118" i="5"/>
  <c r="C2118" i="5" s="1"/>
  <c r="D2119" i="5"/>
  <c r="C2119" i="5" s="1"/>
  <c r="D2120" i="5"/>
  <c r="C2120" i="5" s="1"/>
  <c r="D2121" i="5"/>
  <c r="C2121" i="5" s="1"/>
  <c r="D2122" i="5"/>
  <c r="C2122" i="5" s="1"/>
  <c r="D2123" i="5"/>
  <c r="C2123" i="5" s="1"/>
  <c r="D2124" i="5"/>
  <c r="C2124" i="5" s="1"/>
  <c r="D2125" i="5"/>
  <c r="C2125" i="5" s="1"/>
  <c r="D2126" i="5"/>
  <c r="C2126" i="5" s="1"/>
  <c r="D2127" i="5"/>
  <c r="C2127" i="5" s="1"/>
  <c r="D2128" i="5"/>
  <c r="C2128" i="5" s="1"/>
  <c r="D2129" i="5"/>
  <c r="C2129" i="5" s="1"/>
  <c r="D2130" i="5"/>
  <c r="C2130" i="5" s="1"/>
  <c r="D2131" i="5"/>
  <c r="C2131" i="5" s="1"/>
  <c r="D2132" i="5"/>
  <c r="C2132" i="5" s="1"/>
  <c r="D2133" i="5"/>
  <c r="C2133" i="5" s="1"/>
  <c r="D2134" i="5"/>
  <c r="C2134" i="5" s="1"/>
  <c r="D2135" i="5"/>
  <c r="C2135" i="5" s="1"/>
  <c r="D2136" i="5"/>
  <c r="C2136" i="5" s="1"/>
  <c r="D2137" i="5"/>
  <c r="C2137" i="5" s="1"/>
  <c r="D2138" i="5"/>
  <c r="C2138" i="5" s="1"/>
  <c r="D2139" i="5"/>
  <c r="C2139" i="5" s="1"/>
  <c r="D2140" i="5"/>
  <c r="C2140" i="5" s="1"/>
  <c r="D2141" i="5"/>
  <c r="C2141" i="5" s="1"/>
  <c r="D2142" i="5"/>
  <c r="C2142" i="5" s="1"/>
  <c r="D2143" i="5"/>
  <c r="C2143" i="5" s="1"/>
  <c r="D2144" i="5"/>
  <c r="C2144" i="5" s="1"/>
  <c r="D2145" i="5"/>
  <c r="C2145" i="5" s="1"/>
  <c r="D2146" i="5"/>
  <c r="C2146" i="5" s="1"/>
  <c r="D2147" i="5"/>
  <c r="C2147" i="5" s="1"/>
  <c r="D2148" i="5"/>
  <c r="C2148" i="5" s="1"/>
  <c r="D2149" i="5"/>
  <c r="C2149" i="5" s="1"/>
  <c r="D2150" i="5"/>
  <c r="C2150" i="5" s="1"/>
  <c r="D2151" i="5"/>
  <c r="C2151" i="5" s="1"/>
  <c r="D2152" i="5"/>
  <c r="C2152" i="5" s="1"/>
  <c r="D2153" i="5"/>
  <c r="C2153" i="5" s="1"/>
  <c r="D2154" i="5"/>
  <c r="C2154" i="5" s="1"/>
  <c r="D2155" i="5"/>
  <c r="C2155" i="5" s="1"/>
  <c r="D2156" i="5"/>
  <c r="C2156" i="5" s="1"/>
  <c r="D2157" i="5"/>
  <c r="C2157" i="5" s="1"/>
  <c r="D2158" i="5"/>
  <c r="C2158" i="5" s="1"/>
  <c r="D2159" i="5"/>
  <c r="C2159" i="5" s="1"/>
  <c r="D2160" i="5"/>
  <c r="C2160" i="5" s="1"/>
  <c r="D2161" i="5"/>
  <c r="C2161" i="5" s="1"/>
  <c r="D2162" i="5"/>
  <c r="C2162" i="5" s="1"/>
  <c r="D2163" i="5"/>
  <c r="C2163" i="5" s="1"/>
  <c r="D2164" i="5"/>
  <c r="C2164" i="5" s="1"/>
  <c r="D2165" i="5"/>
  <c r="C2165" i="5" s="1"/>
  <c r="D2166" i="5"/>
  <c r="C2166" i="5" s="1"/>
  <c r="D2167" i="5"/>
  <c r="C2167" i="5" s="1"/>
  <c r="D2168" i="5"/>
  <c r="C2168" i="5" s="1"/>
  <c r="D2169" i="5"/>
  <c r="C2169" i="5" s="1"/>
  <c r="D2170" i="5"/>
  <c r="C2170" i="5" s="1"/>
  <c r="D2171" i="5"/>
  <c r="C2171" i="5" s="1"/>
  <c r="D2172" i="5"/>
  <c r="C2172" i="5" s="1"/>
  <c r="D2173" i="5"/>
  <c r="C2173" i="5" s="1"/>
  <c r="D2174" i="5"/>
  <c r="C2174" i="5" s="1"/>
  <c r="D2175" i="5"/>
  <c r="C2175" i="5" s="1"/>
  <c r="D2176" i="5"/>
  <c r="C2176" i="5" s="1"/>
  <c r="D2177" i="5"/>
  <c r="C2177" i="5" s="1"/>
  <c r="D2178" i="5"/>
  <c r="C2178" i="5" s="1"/>
  <c r="D2179" i="5"/>
  <c r="C2179" i="5" s="1"/>
  <c r="D2180" i="5"/>
  <c r="C2180" i="5" s="1"/>
  <c r="D2181" i="5"/>
  <c r="C2181" i="5" s="1"/>
  <c r="D2182" i="5"/>
  <c r="C2182" i="5" s="1"/>
  <c r="D2183" i="5"/>
  <c r="C2183" i="5" s="1"/>
  <c r="D2184" i="5"/>
  <c r="C2184" i="5" s="1"/>
  <c r="D2185" i="5"/>
  <c r="C2185" i="5" s="1"/>
  <c r="D2186" i="5"/>
  <c r="C2186" i="5" s="1"/>
  <c r="D2187" i="5"/>
  <c r="C2187" i="5" s="1"/>
  <c r="D2188" i="5"/>
  <c r="C2188" i="5" s="1"/>
  <c r="D2189" i="5"/>
  <c r="C2189" i="5" s="1"/>
  <c r="D2190" i="5"/>
  <c r="C2190" i="5" s="1"/>
  <c r="D2191" i="5"/>
  <c r="C2191" i="5" s="1"/>
  <c r="D2192" i="5"/>
  <c r="C2192" i="5" s="1"/>
  <c r="D2193" i="5"/>
  <c r="C2193" i="5" s="1"/>
  <c r="D2194" i="5"/>
  <c r="C2194" i="5" s="1"/>
  <c r="D2195" i="5"/>
  <c r="C2195" i="5" s="1"/>
  <c r="D2196" i="5"/>
  <c r="C2196" i="5" s="1"/>
  <c r="D2197" i="5"/>
  <c r="C2197" i="5" s="1"/>
  <c r="D2198" i="5"/>
  <c r="C2198" i="5" s="1"/>
  <c r="D2199" i="5"/>
  <c r="C2199" i="5" s="1"/>
  <c r="D2200" i="5"/>
  <c r="C2200" i="5" s="1"/>
  <c r="D2201" i="5"/>
  <c r="C2201" i="5" s="1"/>
  <c r="D2202" i="5"/>
  <c r="C2202" i="5" s="1"/>
  <c r="D2203" i="5"/>
  <c r="C2203" i="5" s="1"/>
  <c r="D2204" i="5"/>
  <c r="C2204" i="5" s="1"/>
  <c r="D2205" i="5"/>
  <c r="C2205" i="5" s="1"/>
  <c r="D2206" i="5"/>
  <c r="C2206" i="5" s="1"/>
  <c r="D2207" i="5"/>
  <c r="C2207" i="5" s="1"/>
  <c r="D2208" i="5"/>
  <c r="C2208" i="5" s="1"/>
  <c r="D2209" i="5"/>
  <c r="C2209" i="5" s="1"/>
  <c r="D2210" i="5"/>
  <c r="C2210" i="5" s="1"/>
  <c r="D2211" i="5"/>
  <c r="C2211" i="5" s="1"/>
  <c r="D2212" i="5"/>
  <c r="C2212" i="5" s="1"/>
  <c r="D2213" i="5"/>
  <c r="C2213" i="5" s="1"/>
  <c r="D2214" i="5"/>
  <c r="C2214" i="5" s="1"/>
  <c r="D2215" i="5"/>
  <c r="C2215" i="5" s="1"/>
  <c r="D2216" i="5"/>
  <c r="C2216" i="5" s="1"/>
  <c r="D2217" i="5"/>
  <c r="C2217" i="5" s="1"/>
  <c r="D2218" i="5"/>
  <c r="C2218" i="5" s="1"/>
  <c r="D2219" i="5"/>
  <c r="C2219" i="5" s="1"/>
  <c r="D2220" i="5"/>
  <c r="C2220" i="5" s="1"/>
  <c r="D2221" i="5"/>
  <c r="C2221" i="5" s="1"/>
  <c r="D2222" i="5"/>
  <c r="C2222" i="5" s="1"/>
  <c r="D2223" i="5"/>
  <c r="C2223" i="5" s="1"/>
  <c r="D2224" i="5"/>
  <c r="C2224" i="5" s="1"/>
  <c r="D2225" i="5"/>
  <c r="C2225" i="5" s="1"/>
  <c r="D2226" i="5"/>
  <c r="C2226" i="5" s="1"/>
  <c r="D2227" i="5"/>
  <c r="C2227" i="5" s="1"/>
  <c r="D2228" i="5"/>
  <c r="C2228" i="5" s="1"/>
  <c r="D2229" i="5"/>
  <c r="C2229" i="5" s="1"/>
  <c r="D2230" i="5"/>
  <c r="C2230" i="5" s="1"/>
  <c r="D2231" i="5"/>
  <c r="C2231" i="5" s="1"/>
  <c r="D2232" i="5"/>
  <c r="C2232" i="5" s="1"/>
  <c r="D2233" i="5"/>
  <c r="C2233" i="5" s="1"/>
  <c r="D2234" i="5"/>
  <c r="C2234" i="5" s="1"/>
  <c r="D2235" i="5"/>
  <c r="C2235" i="5" s="1"/>
  <c r="D2236" i="5"/>
  <c r="C2236" i="5" s="1"/>
  <c r="D2237" i="5"/>
  <c r="C2237" i="5" s="1"/>
  <c r="D2238" i="5"/>
  <c r="C2238" i="5" s="1"/>
  <c r="D2239" i="5"/>
  <c r="C2239" i="5" s="1"/>
  <c r="D2240" i="5"/>
  <c r="C2240" i="5" s="1"/>
  <c r="D2241" i="5"/>
  <c r="C2241" i="5" s="1"/>
  <c r="D2242" i="5"/>
  <c r="C2242" i="5" s="1"/>
  <c r="D2243" i="5"/>
  <c r="C2243" i="5" s="1"/>
  <c r="D2244" i="5"/>
  <c r="C2244" i="5" s="1"/>
  <c r="D2245" i="5"/>
  <c r="C2245" i="5" s="1"/>
  <c r="D2246" i="5"/>
  <c r="C2246" i="5" s="1"/>
  <c r="D2247" i="5"/>
  <c r="C2247" i="5" s="1"/>
  <c r="D2248" i="5"/>
  <c r="C2248" i="5" s="1"/>
  <c r="D2249" i="5"/>
  <c r="C2249" i="5" s="1"/>
  <c r="D2250" i="5"/>
  <c r="C2250" i="5" s="1"/>
  <c r="D2251" i="5"/>
  <c r="C2251" i="5" s="1"/>
  <c r="D2252" i="5"/>
  <c r="C2252" i="5" s="1"/>
  <c r="D2253" i="5"/>
  <c r="C2253" i="5" s="1"/>
  <c r="D2254" i="5"/>
  <c r="C2254" i="5" s="1"/>
  <c r="D2255" i="5"/>
  <c r="C2255" i="5" s="1"/>
  <c r="D2256" i="5"/>
  <c r="C2256" i="5" s="1"/>
  <c r="D2257" i="5"/>
  <c r="C2257" i="5" s="1"/>
  <c r="D2258" i="5"/>
  <c r="C2258" i="5" s="1"/>
  <c r="D2259" i="5"/>
  <c r="C2259" i="5" s="1"/>
  <c r="D2260" i="5"/>
  <c r="C2260" i="5" s="1"/>
  <c r="D2261" i="5"/>
  <c r="C2261" i="5" s="1"/>
  <c r="D2262" i="5"/>
  <c r="C2262" i="5" s="1"/>
  <c r="D2263" i="5"/>
  <c r="C2263" i="5" s="1"/>
  <c r="D2264" i="5"/>
  <c r="C2264" i="5" s="1"/>
  <c r="D2265" i="5"/>
  <c r="C2265" i="5" s="1"/>
  <c r="D2266" i="5"/>
  <c r="C2266" i="5" s="1"/>
  <c r="D2267" i="5"/>
  <c r="C2267" i="5" s="1"/>
  <c r="D2268" i="5"/>
  <c r="C2268" i="5" s="1"/>
  <c r="D2269" i="5"/>
  <c r="C2269" i="5" s="1"/>
  <c r="D2270" i="5"/>
  <c r="C2270" i="5" s="1"/>
  <c r="D2271" i="5"/>
  <c r="C2271" i="5" s="1"/>
  <c r="D2272" i="5"/>
  <c r="C2272" i="5" s="1"/>
  <c r="D2273" i="5"/>
  <c r="C2273" i="5" s="1"/>
  <c r="D2274" i="5"/>
  <c r="C2274" i="5" s="1"/>
  <c r="D2275" i="5"/>
  <c r="C2275" i="5" s="1"/>
  <c r="D2276" i="5"/>
  <c r="C2276" i="5" s="1"/>
  <c r="D2277" i="5"/>
  <c r="C2277" i="5" s="1"/>
  <c r="D2278" i="5"/>
  <c r="C2278" i="5" s="1"/>
  <c r="D2279" i="5"/>
  <c r="C2279" i="5" s="1"/>
  <c r="D2280" i="5"/>
  <c r="C2280" i="5" s="1"/>
  <c r="D2281" i="5"/>
  <c r="C2281" i="5" s="1"/>
  <c r="D2282" i="5"/>
  <c r="C2282" i="5" s="1"/>
  <c r="D2283" i="5"/>
  <c r="C2283" i="5" s="1"/>
  <c r="D2284" i="5"/>
  <c r="C2284" i="5" s="1"/>
  <c r="D2285" i="5"/>
  <c r="C2285" i="5" s="1"/>
  <c r="D2286" i="5"/>
  <c r="C2286" i="5" s="1"/>
  <c r="D2287" i="5"/>
  <c r="C2287" i="5" s="1"/>
  <c r="D2288" i="5"/>
  <c r="C2288" i="5" s="1"/>
  <c r="D2289" i="5"/>
  <c r="C2289" i="5" s="1"/>
  <c r="D2290" i="5"/>
  <c r="C2290" i="5" s="1"/>
  <c r="D2291" i="5"/>
  <c r="C2291" i="5" s="1"/>
  <c r="D2292" i="5"/>
  <c r="C2292" i="5" s="1"/>
  <c r="D2293" i="5"/>
  <c r="C2293" i="5" s="1"/>
  <c r="D2294" i="5"/>
  <c r="C2294" i="5" s="1"/>
  <c r="D2295" i="5"/>
  <c r="C2295" i="5" s="1"/>
  <c r="D2296" i="5"/>
  <c r="C2296" i="5" s="1"/>
  <c r="D2297" i="5"/>
  <c r="C2297" i="5" s="1"/>
  <c r="D2298" i="5"/>
  <c r="C2298" i="5" s="1"/>
  <c r="D2299" i="5"/>
  <c r="C2299" i="5" s="1"/>
  <c r="D2300" i="5"/>
  <c r="C2300" i="5" s="1"/>
  <c r="D2301" i="5"/>
  <c r="C2301" i="5" s="1"/>
  <c r="D2302" i="5"/>
  <c r="C2302" i="5" s="1"/>
  <c r="D2303" i="5"/>
  <c r="C2303" i="5" s="1"/>
  <c r="D2304" i="5"/>
  <c r="C2304" i="5" s="1"/>
  <c r="D2305" i="5"/>
  <c r="C2305" i="5" s="1"/>
  <c r="D2306" i="5"/>
  <c r="C2306" i="5" s="1"/>
  <c r="D2307" i="5"/>
  <c r="C2307" i="5" s="1"/>
  <c r="D2308" i="5"/>
  <c r="C2308" i="5" s="1"/>
  <c r="D2309" i="5"/>
  <c r="C2309" i="5" s="1"/>
  <c r="D2310" i="5"/>
  <c r="C2310" i="5" s="1"/>
  <c r="D2311" i="5"/>
  <c r="C2311" i="5" s="1"/>
  <c r="D2312" i="5"/>
  <c r="C2312" i="5" s="1"/>
  <c r="D2313" i="5"/>
  <c r="C2313" i="5" s="1"/>
  <c r="D2314" i="5"/>
  <c r="C2314" i="5" s="1"/>
  <c r="D2315" i="5"/>
  <c r="C2315" i="5" s="1"/>
  <c r="D2316" i="5"/>
  <c r="C2316" i="5" s="1"/>
  <c r="D2317" i="5"/>
  <c r="C2317" i="5" s="1"/>
  <c r="D2318" i="5"/>
  <c r="C2318" i="5" s="1"/>
  <c r="D2319" i="5"/>
  <c r="C2319" i="5" s="1"/>
  <c r="D2320" i="5"/>
  <c r="C2320" i="5" s="1"/>
  <c r="D2321" i="5"/>
  <c r="C2321" i="5" s="1"/>
  <c r="D2322" i="5"/>
  <c r="C2322" i="5" s="1"/>
  <c r="D2323" i="5"/>
  <c r="C2323" i="5" s="1"/>
  <c r="D2324" i="5"/>
  <c r="C2324" i="5" s="1"/>
  <c r="D2325" i="5"/>
  <c r="C2325" i="5" s="1"/>
  <c r="D2326" i="5"/>
  <c r="C2326" i="5" s="1"/>
  <c r="D2327" i="5"/>
  <c r="C2327" i="5" s="1"/>
  <c r="D2328" i="5"/>
  <c r="C2328" i="5" s="1"/>
  <c r="D2329" i="5"/>
  <c r="C2329" i="5" s="1"/>
  <c r="D2330" i="5"/>
  <c r="C2330" i="5" s="1"/>
  <c r="D2331" i="5"/>
  <c r="C2331" i="5" s="1"/>
  <c r="D2332" i="5"/>
  <c r="C2332" i="5" s="1"/>
  <c r="D2333" i="5"/>
  <c r="C2333" i="5" s="1"/>
  <c r="D2334" i="5"/>
  <c r="C2334" i="5" s="1"/>
  <c r="D2335" i="5"/>
  <c r="C2335" i="5" s="1"/>
  <c r="D2336" i="5"/>
  <c r="C2336" i="5" s="1"/>
  <c r="D2337" i="5"/>
  <c r="C2337" i="5" s="1"/>
  <c r="D2338" i="5"/>
  <c r="C2338" i="5" s="1"/>
  <c r="D2339" i="5"/>
  <c r="C2339" i="5" s="1"/>
  <c r="D2340" i="5"/>
  <c r="C2340" i="5" s="1"/>
  <c r="D2341" i="5"/>
  <c r="C2341" i="5" s="1"/>
  <c r="D2342" i="5"/>
  <c r="C2342" i="5" s="1"/>
  <c r="D2343" i="5"/>
  <c r="C2343" i="5" s="1"/>
  <c r="D2344" i="5"/>
  <c r="C2344" i="5" s="1"/>
  <c r="D2345" i="5"/>
  <c r="C2345" i="5" s="1"/>
  <c r="D2346" i="5"/>
  <c r="C2346" i="5" s="1"/>
  <c r="D2347" i="5"/>
  <c r="C2347" i="5" s="1"/>
  <c r="D2348" i="5"/>
  <c r="C2348" i="5" s="1"/>
  <c r="D2349" i="5"/>
  <c r="C2349" i="5" s="1"/>
  <c r="D2350" i="5"/>
  <c r="C2350" i="5" s="1"/>
  <c r="D2351" i="5"/>
  <c r="C2351" i="5" s="1"/>
  <c r="D2352" i="5"/>
  <c r="C2352" i="5" s="1"/>
  <c r="D2353" i="5"/>
  <c r="C2353" i="5" s="1"/>
  <c r="D2354" i="5"/>
  <c r="C2354" i="5" s="1"/>
  <c r="D2355" i="5"/>
  <c r="C2355" i="5" s="1"/>
  <c r="D2356" i="5"/>
  <c r="C2356" i="5" s="1"/>
  <c r="D2357" i="5"/>
  <c r="C2357" i="5" s="1"/>
  <c r="D2358" i="5"/>
  <c r="C2358" i="5" s="1"/>
  <c r="D2359" i="5"/>
  <c r="C2359" i="5" s="1"/>
  <c r="D2360" i="5"/>
  <c r="C2360" i="5" s="1"/>
  <c r="D2361" i="5"/>
  <c r="C2361" i="5" s="1"/>
  <c r="D2362" i="5"/>
  <c r="C2362" i="5" s="1"/>
  <c r="D2363" i="5"/>
  <c r="C2363" i="5" s="1"/>
  <c r="D2364" i="5"/>
  <c r="C2364" i="5" s="1"/>
  <c r="D2365" i="5"/>
  <c r="C2365" i="5" s="1"/>
  <c r="D2366" i="5"/>
  <c r="C2366" i="5" s="1"/>
  <c r="D2367" i="5"/>
  <c r="C2367" i="5" s="1"/>
  <c r="D2368" i="5"/>
  <c r="C2368" i="5" s="1"/>
  <c r="D2369" i="5"/>
  <c r="C2369" i="5" s="1"/>
  <c r="D2370" i="5"/>
  <c r="C2370" i="5" s="1"/>
  <c r="D2371" i="5"/>
  <c r="C2371" i="5" s="1"/>
  <c r="D2372" i="5"/>
  <c r="C2372" i="5" s="1"/>
  <c r="D2373" i="5"/>
  <c r="C2373" i="5" s="1"/>
  <c r="D2374" i="5"/>
  <c r="C2374" i="5" s="1"/>
  <c r="D2375" i="5"/>
  <c r="C2375" i="5" s="1"/>
  <c r="D2376" i="5"/>
  <c r="C2376" i="5" s="1"/>
  <c r="D2377" i="5"/>
  <c r="C2377" i="5" s="1"/>
  <c r="D2378" i="5"/>
  <c r="C2378" i="5" s="1"/>
  <c r="D2379" i="5"/>
  <c r="C2379" i="5" s="1"/>
  <c r="D2380" i="5"/>
  <c r="C2380" i="5" s="1"/>
  <c r="D2381" i="5"/>
  <c r="C2381" i="5" s="1"/>
  <c r="D2382" i="5"/>
  <c r="C2382" i="5" s="1"/>
  <c r="D2383" i="5"/>
  <c r="C2383" i="5" s="1"/>
  <c r="D2384" i="5"/>
  <c r="C2384" i="5" s="1"/>
  <c r="D2385" i="5"/>
  <c r="C2385" i="5" s="1"/>
  <c r="D2386" i="5"/>
  <c r="C2386" i="5" s="1"/>
  <c r="D2387" i="5"/>
  <c r="C2387" i="5" s="1"/>
  <c r="D2388" i="5"/>
  <c r="C2388" i="5" s="1"/>
  <c r="D2389" i="5"/>
  <c r="C2389" i="5" s="1"/>
  <c r="D2390" i="5"/>
  <c r="C2390" i="5" s="1"/>
  <c r="D2391" i="5"/>
  <c r="C2391" i="5" s="1"/>
  <c r="D2392" i="5"/>
  <c r="C2392" i="5" s="1"/>
  <c r="D2393" i="5"/>
  <c r="C2393" i="5" s="1"/>
  <c r="D2394" i="5"/>
  <c r="C2394" i="5" s="1"/>
  <c r="D2395" i="5"/>
  <c r="C2395" i="5" s="1"/>
  <c r="D2396" i="5"/>
  <c r="C2396" i="5" s="1"/>
  <c r="D2397" i="5"/>
  <c r="C2397" i="5" s="1"/>
  <c r="D2398" i="5"/>
  <c r="C2398" i="5" s="1"/>
  <c r="D2399" i="5"/>
  <c r="C2399" i="5" s="1"/>
  <c r="D2400" i="5"/>
  <c r="C2400" i="5" s="1"/>
  <c r="D2401" i="5"/>
  <c r="C2401" i="5" s="1"/>
  <c r="D2402" i="5"/>
  <c r="C2402" i="5" s="1"/>
  <c r="D2403" i="5"/>
  <c r="C2403" i="5" s="1"/>
  <c r="D2404" i="5"/>
  <c r="C2404" i="5" s="1"/>
  <c r="D2405" i="5"/>
  <c r="C2405" i="5" s="1"/>
  <c r="D2406" i="5"/>
  <c r="C2406" i="5" s="1"/>
  <c r="D2407" i="5"/>
  <c r="C2407" i="5" s="1"/>
  <c r="D2408" i="5"/>
  <c r="C2408" i="5" s="1"/>
  <c r="D2409" i="5"/>
  <c r="C2409" i="5" s="1"/>
  <c r="D2410" i="5"/>
  <c r="C2410" i="5" s="1"/>
  <c r="D2411" i="5"/>
  <c r="C2411" i="5" s="1"/>
  <c r="D2412" i="5"/>
  <c r="C2412" i="5" s="1"/>
  <c r="D2413" i="5"/>
  <c r="C2413" i="5" s="1"/>
  <c r="D2414" i="5"/>
  <c r="C2414" i="5" s="1"/>
  <c r="D2415" i="5"/>
  <c r="C2415" i="5" s="1"/>
  <c r="D2416" i="5"/>
  <c r="C2416" i="5" s="1"/>
  <c r="D2417" i="5"/>
  <c r="C2417" i="5" s="1"/>
  <c r="D2418" i="5"/>
  <c r="C2418" i="5" s="1"/>
  <c r="D2419" i="5"/>
  <c r="C2419" i="5" s="1"/>
  <c r="D2420" i="5"/>
  <c r="C2420" i="5" s="1"/>
  <c r="D2421" i="5"/>
  <c r="C2421" i="5" s="1"/>
  <c r="D2422" i="5"/>
  <c r="C2422" i="5" s="1"/>
  <c r="D2423" i="5"/>
  <c r="C2423" i="5" s="1"/>
  <c r="D2424" i="5"/>
  <c r="C2424" i="5" s="1"/>
  <c r="D2425" i="5"/>
  <c r="C2425" i="5" s="1"/>
  <c r="D2426" i="5"/>
  <c r="C2426" i="5" s="1"/>
  <c r="D2427" i="5"/>
  <c r="C2427" i="5" s="1"/>
  <c r="D2428" i="5"/>
  <c r="C2428" i="5" s="1"/>
  <c r="D2429" i="5"/>
  <c r="C2429" i="5" s="1"/>
  <c r="D2430" i="5"/>
  <c r="C2430" i="5" s="1"/>
  <c r="D2431" i="5"/>
  <c r="C2431" i="5" s="1"/>
  <c r="D2432" i="5"/>
  <c r="C2432" i="5" s="1"/>
  <c r="D2433" i="5"/>
  <c r="C2433" i="5" s="1"/>
  <c r="D2434" i="5"/>
  <c r="C2434" i="5" s="1"/>
  <c r="D2435" i="5"/>
  <c r="C2435" i="5" s="1"/>
  <c r="D2436" i="5"/>
  <c r="C2436" i="5" s="1"/>
  <c r="D2437" i="5"/>
  <c r="C2437" i="5" s="1"/>
  <c r="D2438" i="5"/>
  <c r="C2438" i="5" s="1"/>
  <c r="D2439" i="5"/>
  <c r="C2439" i="5" s="1"/>
  <c r="D2440" i="5"/>
  <c r="C2440" i="5" s="1"/>
  <c r="D2441" i="5"/>
  <c r="C2441" i="5" s="1"/>
  <c r="D2442" i="5"/>
  <c r="C2442" i="5" s="1"/>
  <c r="D2443" i="5"/>
  <c r="C2443" i="5" s="1"/>
  <c r="D2444" i="5"/>
  <c r="C2444" i="5" s="1"/>
  <c r="D2445" i="5"/>
  <c r="C2445" i="5" s="1"/>
  <c r="D2446" i="5"/>
  <c r="C2446" i="5" s="1"/>
  <c r="D2447" i="5"/>
  <c r="C2447" i="5" s="1"/>
  <c r="D2448" i="5"/>
  <c r="C2448" i="5" s="1"/>
  <c r="D2449" i="5"/>
  <c r="C2449" i="5" s="1"/>
  <c r="D2450" i="5"/>
  <c r="C2450" i="5" s="1"/>
  <c r="D2451" i="5"/>
  <c r="C2451" i="5" s="1"/>
  <c r="D2452" i="5"/>
  <c r="C2452" i="5" s="1"/>
  <c r="D2453" i="5"/>
  <c r="C2453" i="5" s="1"/>
  <c r="D2454" i="5"/>
  <c r="C2454" i="5" s="1"/>
  <c r="D2455" i="5"/>
  <c r="C2455" i="5" s="1"/>
  <c r="D2456" i="5"/>
  <c r="C2456" i="5" s="1"/>
  <c r="D2457" i="5"/>
  <c r="C2457" i="5" s="1"/>
  <c r="D2458" i="5"/>
  <c r="C2458" i="5" s="1"/>
  <c r="D2459" i="5"/>
  <c r="C2459" i="5" s="1"/>
  <c r="D2460" i="5"/>
  <c r="C2460" i="5" s="1"/>
  <c r="D2461" i="5"/>
  <c r="C2461" i="5" s="1"/>
  <c r="D2462" i="5"/>
  <c r="C2462" i="5" s="1"/>
  <c r="D2463" i="5"/>
  <c r="C2463" i="5" s="1"/>
  <c r="D2464" i="5"/>
  <c r="C2464" i="5" s="1"/>
  <c r="D2465" i="5"/>
  <c r="C2465" i="5" s="1"/>
  <c r="D2466" i="5"/>
  <c r="C2466" i="5" s="1"/>
  <c r="D2467" i="5"/>
  <c r="C2467" i="5" s="1"/>
  <c r="D2468" i="5"/>
  <c r="C2468" i="5" s="1"/>
  <c r="D2469" i="5"/>
  <c r="C2469" i="5" s="1"/>
  <c r="D2470" i="5"/>
  <c r="C2470" i="5" s="1"/>
  <c r="D2471" i="5"/>
  <c r="C2471" i="5" s="1"/>
  <c r="D2472" i="5"/>
  <c r="C2472" i="5" s="1"/>
  <c r="D2473" i="5"/>
  <c r="C2473" i="5" s="1"/>
  <c r="D2474" i="5"/>
  <c r="C2474" i="5" s="1"/>
  <c r="D2475" i="5"/>
  <c r="C2475" i="5" s="1"/>
  <c r="D2476" i="5"/>
  <c r="C2476" i="5" s="1"/>
  <c r="D2477" i="5"/>
  <c r="C2477" i="5" s="1"/>
  <c r="D2478" i="5"/>
  <c r="C2478" i="5" s="1"/>
  <c r="D2479" i="5"/>
  <c r="C2479" i="5" s="1"/>
  <c r="D2480" i="5"/>
  <c r="C2480" i="5" s="1"/>
  <c r="D2481" i="5"/>
  <c r="C2481" i="5" s="1"/>
  <c r="D2482" i="5"/>
  <c r="C2482" i="5" s="1"/>
  <c r="D2483" i="5"/>
  <c r="C2483" i="5" s="1"/>
  <c r="D2484" i="5"/>
  <c r="C2484" i="5" s="1"/>
  <c r="D2485" i="5"/>
  <c r="C2485" i="5" s="1"/>
  <c r="D2486" i="5"/>
  <c r="C2486" i="5" s="1"/>
  <c r="D2487" i="5"/>
  <c r="C2487" i="5" s="1"/>
  <c r="D2488" i="5"/>
  <c r="C2488" i="5" s="1"/>
  <c r="D2489" i="5"/>
  <c r="C2489" i="5" s="1"/>
  <c r="D2490" i="5"/>
  <c r="C2490" i="5" s="1"/>
  <c r="D2491" i="5"/>
  <c r="C2491" i="5" s="1"/>
  <c r="D2492" i="5"/>
  <c r="C2492" i="5" s="1"/>
  <c r="D2493" i="5"/>
  <c r="C2493" i="5" s="1"/>
  <c r="D2494" i="5"/>
  <c r="C2494" i="5" s="1"/>
  <c r="D2495" i="5"/>
  <c r="C2495" i="5" s="1"/>
  <c r="D2496" i="5"/>
  <c r="C2496" i="5" s="1"/>
  <c r="D2497" i="5"/>
  <c r="C2497" i="5" s="1"/>
  <c r="D2498" i="5"/>
  <c r="C2498" i="5" s="1"/>
  <c r="D2499" i="5"/>
  <c r="C2499" i="5" s="1"/>
  <c r="D2500" i="5"/>
  <c r="C2500" i="5" s="1"/>
  <c r="D2501" i="5"/>
  <c r="C2501" i="5" s="1"/>
  <c r="D2502" i="5"/>
  <c r="C2502" i="5" s="1"/>
  <c r="D2503" i="5"/>
  <c r="C2503" i="5" s="1"/>
  <c r="D2504" i="5"/>
  <c r="C2504" i="5" s="1"/>
  <c r="D2505" i="5"/>
  <c r="C2505" i="5" s="1"/>
  <c r="D2506" i="5"/>
  <c r="C2506" i="5" s="1"/>
  <c r="D2507" i="5"/>
  <c r="C2507" i="5" s="1"/>
  <c r="D2508" i="5"/>
  <c r="C2508" i="5" s="1"/>
  <c r="D2509" i="5"/>
  <c r="C2509" i="5" s="1"/>
  <c r="D2510" i="5"/>
  <c r="C2510" i="5" s="1"/>
  <c r="D2511" i="5"/>
  <c r="C2511" i="5" s="1"/>
  <c r="D2512" i="5"/>
  <c r="C2512" i="5" s="1"/>
  <c r="D2513" i="5"/>
  <c r="C2513" i="5" s="1"/>
  <c r="D2514" i="5"/>
  <c r="C2514" i="5" s="1"/>
  <c r="D2515" i="5"/>
  <c r="C2515" i="5" s="1"/>
  <c r="D2516" i="5"/>
  <c r="C2516" i="5" s="1"/>
  <c r="D2517" i="5"/>
  <c r="C2517" i="5" s="1"/>
  <c r="D2518" i="5"/>
  <c r="C2518" i="5" s="1"/>
  <c r="D2519" i="5"/>
  <c r="C2519" i="5" s="1"/>
  <c r="D2520" i="5"/>
  <c r="C2520" i="5" s="1"/>
  <c r="D2521" i="5"/>
  <c r="C2521" i="5" s="1"/>
  <c r="D2522" i="5"/>
  <c r="C2522" i="5" s="1"/>
  <c r="D2523" i="5"/>
  <c r="C2523" i="5" s="1"/>
  <c r="D2524" i="5"/>
  <c r="C2524" i="5" s="1"/>
  <c r="D2525" i="5"/>
  <c r="C2525" i="5" s="1"/>
  <c r="D2526" i="5"/>
  <c r="C2526" i="5" s="1"/>
  <c r="D2527" i="5"/>
  <c r="C2527" i="5" s="1"/>
  <c r="D2528" i="5"/>
  <c r="C2528" i="5" s="1"/>
  <c r="D2529" i="5"/>
  <c r="C2529" i="5" s="1"/>
  <c r="D2530" i="5"/>
  <c r="C2530" i="5" s="1"/>
  <c r="D2531" i="5"/>
  <c r="C2531" i="5" s="1"/>
  <c r="D2532" i="5"/>
  <c r="C2532" i="5" s="1"/>
  <c r="D2533" i="5"/>
  <c r="C2533" i="5" s="1"/>
  <c r="D2534" i="5"/>
  <c r="C2534" i="5" s="1"/>
  <c r="D2535" i="5"/>
  <c r="C2535" i="5" s="1"/>
  <c r="D2536" i="5"/>
  <c r="C2536" i="5" s="1"/>
  <c r="D2537" i="5"/>
  <c r="C2537" i="5" s="1"/>
  <c r="D2538" i="5"/>
  <c r="C2538" i="5" s="1"/>
  <c r="D2539" i="5"/>
  <c r="C2539" i="5" s="1"/>
  <c r="D2540" i="5"/>
  <c r="C2540" i="5" s="1"/>
  <c r="D2541" i="5"/>
  <c r="C2541" i="5" s="1"/>
  <c r="D2542" i="5"/>
  <c r="C2542" i="5" s="1"/>
  <c r="D2543" i="5"/>
  <c r="C2543" i="5" s="1"/>
  <c r="D2544" i="5"/>
  <c r="C2544" i="5" s="1"/>
  <c r="D2545" i="5"/>
  <c r="C2545" i="5" s="1"/>
  <c r="D2546" i="5"/>
  <c r="C2546" i="5" s="1"/>
  <c r="D2547" i="5"/>
  <c r="C2547" i="5" s="1"/>
  <c r="D2548" i="5"/>
  <c r="C2548" i="5" s="1"/>
  <c r="D2549" i="5"/>
  <c r="C2549" i="5" s="1"/>
  <c r="D2550" i="5"/>
  <c r="C2550" i="5" s="1"/>
  <c r="D2551" i="5"/>
  <c r="C2551" i="5" s="1"/>
  <c r="D2552" i="5"/>
  <c r="C2552" i="5" s="1"/>
  <c r="D2553" i="5"/>
  <c r="C2553" i="5" s="1"/>
  <c r="D2554" i="5"/>
  <c r="C2554" i="5" s="1"/>
  <c r="D2555" i="5"/>
  <c r="C2555" i="5" s="1"/>
  <c r="D2556" i="5"/>
  <c r="C2556" i="5" s="1"/>
  <c r="D2557" i="5"/>
  <c r="C2557" i="5" s="1"/>
  <c r="D2558" i="5"/>
  <c r="C2558" i="5" s="1"/>
  <c r="D2559" i="5"/>
  <c r="C2559" i="5" s="1"/>
  <c r="D2560" i="5"/>
  <c r="C2560" i="5" s="1"/>
  <c r="D2561" i="5"/>
  <c r="C2561" i="5" s="1"/>
  <c r="D2562" i="5"/>
  <c r="C2562" i="5" s="1"/>
  <c r="D2563" i="5"/>
  <c r="C2563" i="5" s="1"/>
  <c r="D2564" i="5"/>
  <c r="C2564" i="5" s="1"/>
  <c r="D2565" i="5"/>
  <c r="C2565" i="5" s="1"/>
  <c r="D2566" i="5"/>
  <c r="C2566" i="5" s="1"/>
  <c r="D2567" i="5"/>
  <c r="C2567" i="5" s="1"/>
  <c r="D2568" i="5"/>
  <c r="C2568" i="5" s="1"/>
  <c r="D2569" i="5"/>
  <c r="C2569" i="5" s="1"/>
  <c r="D2570" i="5"/>
  <c r="C2570" i="5" s="1"/>
  <c r="D2571" i="5"/>
  <c r="C2571" i="5" s="1"/>
  <c r="D2572" i="5"/>
  <c r="C2572" i="5" s="1"/>
  <c r="D2573" i="5"/>
  <c r="C2573" i="5" s="1"/>
  <c r="D2574" i="5"/>
  <c r="C2574" i="5" s="1"/>
  <c r="D2575" i="5"/>
  <c r="C2575" i="5" s="1"/>
  <c r="D2576" i="5"/>
  <c r="C2576" i="5" s="1"/>
  <c r="D2577" i="5"/>
  <c r="C2577" i="5" s="1"/>
  <c r="D2578" i="5"/>
  <c r="C2578" i="5" s="1"/>
  <c r="D2579" i="5"/>
  <c r="C2579" i="5" s="1"/>
  <c r="D2580" i="5"/>
  <c r="C2580" i="5" s="1"/>
  <c r="D2581" i="5"/>
  <c r="C2581" i="5" s="1"/>
  <c r="D2582" i="5"/>
  <c r="C2582" i="5" s="1"/>
  <c r="D2583" i="5"/>
  <c r="C2583" i="5" s="1"/>
  <c r="D2584" i="5"/>
  <c r="C2584" i="5" s="1"/>
  <c r="D2585" i="5"/>
  <c r="C2585" i="5" s="1"/>
  <c r="D2586" i="5"/>
  <c r="C2586" i="5" s="1"/>
  <c r="D2587" i="5"/>
  <c r="C2587" i="5" s="1"/>
  <c r="D2588" i="5"/>
  <c r="C2588" i="5" s="1"/>
  <c r="D2589" i="5"/>
  <c r="C2589" i="5" s="1"/>
  <c r="D2590" i="5"/>
  <c r="C2590" i="5" s="1"/>
  <c r="D2591" i="5"/>
  <c r="C2591" i="5" s="1"/>
  <c r="D2592" i="5"/>
  <c r="C2592" i="5" s="1"/>
  <c r="D2593" i="5"/>
  <c r="C2593" i="5" s="1"/>
  <c r="D2594" i="5"/>
  <c r="C2594" i="5" s="1"/>
  <c r="D2595" i="5"/>
  <c r="C2595" i="5" s="1"/>
  <c r="D2596" i="5"/>
  <c r="C2596" i="5" s="1"/>
  <c r="D2597" i="5"/>
  <c r="C2597" i="5" s="1"/>
  <c r="D2598" i="5"/>
  <c r="C2598" i="5" s="1"/>
  <c r="D2599" i="5"/>
  <c r="C2599" i="5" s="1"/>
  <c r="D2600" i="5"/>
  <c r="C2600" i="5" s="1"/>
  <c r="D2601" i="5"/>
  <c r="C2601" i="5" s="1"/>
  <c r="D2602" i="5"/>
  <c r="C2602" i="5" s="1"/>
  <c r="D2603" i="5"/>
  <c r="C2603" i="5" s="1"/>
  <c r="D2604" i="5"/>
  <c r="C2604" i="5" s="1"/>
  <c r="D2605" i="5"/>
  <c r="C2605" i="5" s="1"/>
  <c r="D2606" i="5"/>
  <c r="C2606" i="5" s="1"/>
  <c r="D2607" i="5"/>
  <c r="C2607" i="5" s="1"/>
  <c r="D2608" i="5"/>
  <c r="C2608" i="5" s="1"/>
  <c r="D2609" i="5"/>
  <c r="C2609" i="5" s="1"/>
  <c r="D2610" i="5"/>
  <c r="C2610" i="5" s="1"/>
  <c r="D2611" i="5"/>
  <c r="C2611" i="5" s="1"/>
  <c r="D2612" i="5"/>
  <c r="C2612" i="5" s="1"/>
  <c r="D2613" i="5"/>
  <c r="C2613" i="5" s="1"/>
  <c r="D2614" i="5"/>
  <c r="C2614" i="5" s="1"/>
  <c r="D2615" i="5"/>
  <c r="C2615" i="5" s="1"/>
  <c r="D2616" i="5"/>
  <c r="C2616" i="5" s="1"/>
  <c r="D2617" i="5"/>
  <c r="C2617" i="5" s="1"/>
  <c r="D2618" i="5"/>
  <c r="C2618" i="5" s="1"/>
  <c r="D2619" i="5"/>
  <c r="C2619" i="5" s="1"/>
  <c r="D2620" i="5"/>
  <c r="C2620" i="5" s="1"/>
  <c r="D2621" i="5"/>
  <c r="C2621" i="5" s="1"/>
  <c r="D2622" i="5"/>
  <c r="C2622" i="5" s="1"/>
  <c r="D2623" i="5"/>
  <c r="C2623" i="5" s="1"/>
  <c r="D2624" i="5"/>
  <c r="C2624" i="5" s="1"/>
  <c r="D2625" i="5"/>
  <c r="C2625" i="5" s="1"/>
  <c r="D2626" i="5"/>
  <c r="C2626" i="5" s="1"/>
  <c r="D2627" i="5"/>
  <c r="C2627" i="5" s="1"/>
  <c r="D2628" i="5"/>
  <c r="C2628" i="5" s="1"/>
  <c r="D2629" i="5"/>
  <c r="C2629" i="5" s="1"/>
  <c r="D2630" i="5"/>
  <c r="C2630" i="5" s="1"/>
  <c r="D2631" i="5"/>
  <c r="C2631" i="5" s="1"/>
  <c r="D2632" i="5"/>
  <c r="C2632" i="5" s="1"/>
  <c r="D2633" i="5"/>
  <c r="C2633" i="5" s="1"/>
  <c r="D2634" i="5"/>
  <c r="C2634" i="5" s="1"/>
  <c r="D2635" i="5"/>
  <c r="C2635" i="5" s="1"/>
  <c r="D2636" i="5"/>
  <c r="C2636" i="5" s="1"/>
  <c r="D2637" i="5"/>
  <c r="C2637" i="5" s="1"/>
  <c r="D2638" i="5"/>
  <c r="C2638" i="5" s="1"/>
  <c r="D2639" i="5"/>
  <c r="C2639" i="5" s="1"/>
  <c r="D2640" i="5"/>
  <c r="C2640" i="5" s="1"/>
  <c r="D2641" i="5"/>
  <c r="C2641" i="5" s="1"/>
  <c r="D2642" i="5"/>
  <c r="C2642" i="5" s="1"/>
  <c r="D2643" i="5"/>
  <c r="C2643" i="5" s="1"/>
  <c r="D2644" i="5"/>
  <c r="C2644" i="5" s="1"/>
  <c r="D2645" i="5"/>
  <c r="C2645" i="5" s="1"/>
  <c r="D2646" i="5"/>
  <c r="C2646" i="5" s="1"/>
  <c r="D2647" i="5"/>
  <c r="C2647" i="5" s="1"/>
  <c r="D2648" i="5"/>
  <c r="C2648" i="5" s="1"/>
  <c r="D2649" i="5"/>
  <c r="C2649" i="5" s="1"/>
  <c r="D2650" i="5"/>
  <c r="C2650" i="5" s="1"/>
  <c r="D2651" i="5"/>
  <c r="C2651" i="5" s="1"/>
  <c r="D2652" i="5"/>
  <c r="C2652" i="5" s="1"/>
  <c r="D2653" i="5"/>
  <c r="C2653" i="5" s="1"/>
  <c r="D2654" i="5"/>
  <c r="C2654" i="5" s="1"/>
  <c r="D2655" i="5"/>
  <c r="C2655" i="5" s="1"/>
  <c r="D2656" i="5"/>
  <c r="C2656" i="5" s="1"/>
  <c r="D2657" i="5"/>
  <c r="C2657" i="5" s="1"/>
  <c r="D2658" i="5"/>
  <c r="C2658" i="5" s="1"/>
  <c r="D2659" i="5"/>
  <c r="C2659" i="5" s="1"/>
  <c r="D2660" i="5"/>
  <c r="C2660" i="5" s="1"/>
  <c r="D2661" i="5"/>
  <c r="C2661" i="5" s="1"/>
  <c r="D2662" i="5"/>
  <c r="C2662" i="5" s="1"/>
  <c r="D2663" i="5"/>
  <c r="C2663" i="5" s="1"/>
  <c r="D2664" i="5"/>
  <c r="C2664" i="5" s="1"/>
  <c r="D2665" i="5"/>
  <c r="C2665" i="5" s="1"/>
  <c r="D2666" i="5"/>
  <c r="C2666" i="5" s="1"/>
  <c r="D2667" i="5"/>
  <c r="C2667" i="5" s="1"/>
  <c r="D2668" i="5"/>
  <c r="C2668" i="5" s="1"/>
  <c r="D2669" i="5"/>
  <c r="C2669" i="5" s="1"/>
  <c r="D2670" i="5"/>
  <c r="C2670" i="5" s="1"/>
  <c r="D2671" i="5"/>
  <c r="C2671" i="5" s="1"/>
  <c r="D2672" i="5"/>
  <c r="C2672" i="5" s="1"/>
  <c r="D2673" i="5"/>
  <c r="C2673" i="5" s="1"/>
  <c r="D2674" i="5"/>
  <c r="C2674" i="5" s="1"/>
  <c r="D2675" i="5"/>
  <c r="C2675" i="5" s="1"/>
  <c r="D2676" i="5"/>
  <c r="C2676" i="5" s="1"/>
  <c r="D2677" i="5"/>
  <c r="C2677" i="5" s="1"/>
  <c r="D2678" i="5"/>
  <c r="C2678" i="5" s="1"/>
  <c r="D2679" i="5"/>
  <c r="C2679" i="5" s="1"/>
  <c r="D2680" i="5"/>
  <c r="C2680" i="5" s="1"/>
  <c r="D2681" i="5"/>
  <c r="C2681" i="5" s="1"/>
  <c r="D2682" i="5"/>
  <c r="C2682" i="5" s="1"/>
  <c r="D2683" i="5"/>
  <c r="C2683" i="5" s="1"/>
  <c r="D2684" i="5"/>
  <c r="C2684" i="5" s="1"/>
  <c r="D2685" i="5"/>
  <c r="C2685" i="5" s="1"/>
  <c r="D2686" i="5"/>
  <c r="C2686" i="5" s="1"/>
  <c r="D2687" i="5"/>
  <c r="C2687" i="5" s="1"/>
  <c r="D2688" i="5"/>
  <c r="C2688" i="5" s="1"/>
  <c r="D2689" i="5"/>
  <c r="C2689" i="5" s="1"/>
  <c r="D2690" i="5"/>
  <c r="C2690" i="5" s="1"/>
  <c r="D2691" i="5"/>
  <c r="C2691" i="5" s="1"/>
  <c r="D2692" i="5"/>
  <c r="C2692" i="5" s="1"/>
  <c r="D2693" i="5"/>
  <c r="C2693" i="5" s="1"/>
  <c r="D2694" i="5"/>
  <c r="C2694" i="5" s="1"/>
  <c r="D2695" i="5"/>
  <c r="C2695" i="5" s="1"/>
  <c r="D2696" i="5"/>
  <c r="C2696" i="5" s="1"/>
  <c r="D2697" i="5"/>
  <c r="C2697" i="5" s="1"/>
  <c r="D2698" i="5"/>
  <c r="C2698" i="5" s="1"/>
  <c r="D2699" i="5"/>
  <c r="C2699" i="5" s="1"/>
  <c r="D2700" i="5"/>
  <c r="C2700" i="5" s="1"/>
  <c r="D2701" i="5"/>
  <c r="C2701" i="5" s="1"/>
  <c r="D2702" i="5"/>
  <c r="C2702" i="5" s="1"/>
  <c r="D2703" i="5"/>
  <c r="C2703" i="5" s="1"/>
  <c r="D2704" i="5"/>
  <c r="C2704" i="5" s="1"/>
  <c r="D2705" i="5"/>
  <c r="C2705" i="5" s="1"/>
  <c r="D2706" i="5"/>
  <c r="C2706" i="5" s="1"/>
  <c r="D2707" i="5"/>
  <c r="C2707" i="5" s="1"/>
  <c r="D2708" i="5"/>
  <c r="C2708" i="5" s="1"/>
  <c r="D2709" i="5"/>
  <c r="C2709" i="5" s="1"/>
  <c r="D2710" i="5"/>
  <c r="C2710" i="5" s="1"/>
  <c r="D2711" i="5"/>
  <c r="C2711" i="5" s="1"/>
  <c r="D2712" i="5"/>
  <c r="C2712" i="5" s="1"/>
  <c r="D2713" i="5"/>
  <c r="C2713" i="5" s="1"/>
  <c r="D2714" i="5"/>
  <c r="C2714" i="5" s="1"/>
  <c r="D2715" i="5"/>
  <c r="C2715" i="5" s="1"/>
  <c r="D2716" i="5"/>
  <c r="C2716" i="5" s="1"/>
  <c r="D2717" i="5"/>
  <c r="C2717" i="5" s="1"/>
  <c r="D2718" i="5"/>
  <c r="C2718" i="5" s="1"/>
  <c r="D2719" i="5"/>
  <c r="C2719" i="5" s="1"/>
  <c r="D2720" i="5"/>
  <c r="C2720" i="5" s="1"/>
  <c r="D2721" i="5"/>
  <c r="C2721" i="5" s="1"/>
  <c r="D2722" i="5"/>
  <c r="C2722" i="5" s="1"/>
  <c r="D2723" i="5"/>
  <c r="C2723" i="5" s="1"/>
  <c r="D2724" i="5"/>
  <c r="C2724" i="5" s="1"/>
  <c r="D2725" i="5"/>
  <c r="C2725" i="5" s="1"/>
  <c r="D2726" i="5"/>
  <c r="C2726" i="5" s="1"/>
  <c r="D2727" i="5"/>
  <c r="C2727" i="5" s="1"/>
  <c r="D2728" i="5"/>
  <c r="C2728" i="5" s="1"/>
  <c r="D2729" i="5"/>
  <c r="C2729" i="5" s="1"/>
  <c r="D2730" i="5"/>
  <c r="C2730" i="5" s="1"/>
  <c r="D2731" i="5"/>
  <c r="C2731" i="5" s="1"/>
  <c r="D2732" i="5"/>
  <c r="C2732" i="5" s="1"/>
  <c r="D2733" i="5"/>
  <c r="C2733" i="5" s="1"/>
  <c r="D2734" i="5"/>
  <c r="C2734" i="5" s="1"/>
  <c r="D2735" i="5"/>
  <c r="C2735" i="5" s="1"/>
  <c r="D2736" i="5"/>
  <c r="C2736" i="5" s="1"/>
  <c r="D2737" i="5"/>
  <c r="C2737" i="5" s="1"/>
  <c r="D2738" i="5"/>
  <c r="C2738" i="5" s="1"/>
  <c r="D2739" i="5"/>
  <c r="C2739" i="5" s="1"/>
  <c r="D2740" i="5"/>
  <c r="C2740" i="5" s="1"/>
  <c r="D2741" i="5"/>
  <c r="C2741" i="5" s="1"/>
  <c r="D2742" i="5"/>
  <c r="C2742" i="5" s="1"/>
  <c r="D2743" i="5"/>
  <c r="C2743" i="5" s="1"/>
  <c r="D2744" i="5"/>
  <c r="C2744" i="5" s="1"/>
  <c r="D2745" i="5"/>
  <c r="C2745" i="5" s="1"/>
  <c r="D2746" i="5"/>
  <c r="C2746" i="5" s="1"/>
  <c r="D2747" i="5"/>
  <c r="C2747" i="5" s="1"/>
  <c r="D2748" i="5"/>
  <c r="C2748" i="5" s="1"/>
  <c r="D2749" i="5"/>
  <c r="C2749" i="5" s="1"/>
  <c r="D2750" i="5"/>
  <c r="C2750" i="5" s="1"/>
  <c r="D2751" i="5"/>
  <c r="C2751" i="5" s="1"/>
  <c r="D2752" i="5"/>
  <c r="C2752" i="5" s="1"/>
  <c r="D2753" i="5"/>
  <c r="C2753" i="5" s="1"/>
  <c r="D2754" i="5"/>
  <c r="C2754" i="5" s="1"/>
  <c r="D2755" i="5"/>
  <c r="C2755" i="5" s="1"/>
  <c r="D2756" i="5"/>
  <c r="C2756" i="5" s="1"/>
  <c r="D2757" i="5"/>
  <c r="C2757" i="5" s="1"/>
  <c r="D2758" i="5"/>
  <c r="C2758" i="5" s="1"/>
  <c r="D2759" i="5"/>
  <c r="C2759" i="5" s="1"/>
  <c r="D2760" i="5"/>
  <c r="C2760" i="5" s="1"/>
  <c r="D2761" i="5"/>
  <c r="C2761" i="5" s="1"/>
  <c r="D2762" i="5"/>
  <c r="C2762" i="5" s="1"/>
  <c r="D2763" i="5"/>
  <c r="C2763" i="5" s="1"/>
  <c r="D2764" i="5"/>
  <c r="C2764" i="5" s="1"/>
  <c r="D2765" i="5"/>
  <c r="C2765" i="5" s="1"/>
  <c r="D2766" i="5"/>
  <c r="C2766" i="5" s="1"/>
  <c r="D2767" i="5"/>
  <c r="C2767" i="5" s="1"/>
  <c r="D2768" i="5"/>
  <c r="C2768" i="5" s="1"/>
  <c r="D2769" i="5"/>
  <c r="C2769" i="5" s="1"/>
  <c r="D2770" i="5"/>
  <c r="C2770" i="5" s="1"/>
  <c r="D2771" i="5"/>
  <c r="C2771" i="5" s="1"/>
  <c r="D2772" i="5"/>
  <c r="C2772" i="5" s="1"/>
  <c r="D2773" i="5"/>
  <c r="C2773" i="5" s="1"/>
  <c r="D2774" i="5"/>
  <c r="C2774" i="5" s="1"/>
  <c r="D2775" i="5"/>
  <c r="C2775" i="5" s="1"/>
  <c r="D2776" i="5"/>
  <c r="C2776" i="5" s="1"/>
  <c r="D2777" i="5"/>
  <c r="C2777" i="5" s="1"/>
  <c r="D2778" i="5"/>
  <c r="C2778" i="5" s="1"/>
  <c r="D2779" i="5"/>
  <c r="C2779" i="5" s="1"/>
  <c r="D2780" i="5"/>
  <c r="C2780" i="5" s="1"/>
  <c r="D2781" i="5"/>
  <c r="C2781" i="5" s="1"/>
  <c r="D2782" i="5"/>
  <c r="C2782" i="5" s="1"/>
  <c r="D2783" i="5"/>
  <c r="C2783" i="5" s="1"/>
  <c r="D2784" i="5"/>
  <c r="C2784" i="5" s="1"/>
  <c r="D2785" i="5"/>
  <c r="C2785" i="5" s="1"/>
  <c r="D2786" i="5"/>
  <c r="C2786" i="5" s="1"/>
  <c r="D2787" i="5"/>
  <c r="C2787" i="5" s="1"/>
  <c r="D2788" i="5"/>
  <c r="C2788" i="5" s="1"/>
  <c r="D2789" i="5"/>
  <c r="C2789" i="5" s="1"/>
  <c r="D2790" i="5"/>
  <c r="C2790" i="5" s="1"/>
  <c r="D2791" i="5"/>
  <c r="C2791" i="5" s="1"/>
  <c r="D2792" i="5"/>
  <c r="C2792" i="5" s="1"/>
  <c r="D2793" i="5"/>
  <c r="C2793" i="5" s="1"/>
  <c r="D2794" i="5"/>
  <c r="C2794" i="5" s="1"/>
  <c r="D2795" i="5"/>
  <c r="C2795" i="5" s="1"/>
  <c r="D2796" i="5"/>
  <c r="C2796" i="5" s="1"/>
  <c r="D2797" i="5"/>
  <c r="C2797" i="5" s="1"/>
  <c r="D2798" i="5"/>
  <c r="C2798" i="5" s="1"/>
  <c r="D2799" i="5"/>
  <c r="C2799" i="5" s="1"/>
  <c r="D2800" i="5"/>
  <c r="C2800" i="5" s="1"/>
  <c r="D2801" i="5"/>
  <c r="C2801" i="5" s="1"/>
  <c r="D2802" i="5"/>
  <c r="C2802" i="5" s="1"/>
  <c r="D2803" i="5"/>
  <c r="C2803" i="5" s="1"/>
  <c r="D2804" i="5"/>
  <c r="C2804" i="5" s="1"/>
  <c r="D2805" i="5"/>
  <c r="C2805" i="5" s="1"/>
  <c r="D2806" i="5"/>
  <c r="C2806" i="5" s="1"/>
  <c r="D2807" i="5"/>
  <c r="C2807" i="5" s="1"/>
  <c r="D2808" i="5"/>
  <c r="C2808" i="5" s="1"/>
  <c r="D2809" i="5"/>
  <c r="C2809" i="5" s="1"/>
  <c r="D2810" i="5"/>
  <c r="C2810" i="5" s="1"/>
  <c r="D2811" i="5"/>
  <c r="C2811" i="5" s="1"/>
  <c r="D2812" i="5"/>
  <c r="C2812" i="5" s="1"/>
  <c r="D2813" i="5"/>
  <c r="C2813" i="5" s="1"/>
  <c r="D2814" i="5"/>
  <c r="C2814" i="5" s="1"/>
  <c r="D2815" i="5"/>
  <c r="C2815" i="5" s="1"/>
  <c r="D2816" i="5"/>
  <c r="C2816" i="5" s="1"/>
  <c r="D2817" i="5"/>
  <c r="C2817" i="5" s="1"/>
  <c r="D2818" i="5"/>
  <c r="C2818" i="5" s="1"/>
  <c r="D2819" i="5"/>
  <c r="C2819" i="5" s="1"/>
  <c r="D2820" i="5"/>
  <c r="C2820" i="5" s="1"/>
  <c r="D2821" i="5"/>
  <c r="C2821" i="5" s="1"/>
  <c r="D2822" i="5"/>
  <c r="C2822" i="5" s="1"/>
  <c r="D2823" i="5"/>
  <c r="C2823" i="5" s="1"/>
  <c r="D2824" i="5"/>
  <c r="C2824" i="5" s="1"/>
  <c r="D2825" i="5"/>
  <c r="C2825" i="5" s="1"/>
  <c r="D2826" i="5"/>
  <c r="C2826" i="5" s="1"/>
  <c r="D2827" i="5"/>
  <c r="C2827" i="5" s="1"/>
  <c r="D2828" i="5"/>
  <c r="C2828" i="5" s="1"/>
  <c r="D2829" i="5"/>
  <c r="C2829" i="5" s="1"/>
  <c r="D2830" i="5"/>
  <c r="C2830" i="5" s="1"/>
  <c r="D2831" i="5"/>
  <c r="C2831" i="5" s="1"/>
  <c r="D2832" i="5"/>
  <c r="C2832" i="5" s="1"/>
  <c r="D2833" i="5"/>
  <c r="C2833" i="5" s="1"/>
  <c r="D2834" i="5"/>
  <c r="C2834" i="5" s="1"/>
  <c r="D2835" i="5"/>
  <c r="C2835" i="5" s="1"/>
  <c r="D2836" i="5"/>
  <c r="C2836" i="5" s="1"/>
  <c r="D2837" i="5"/>
  <c r="C2837" i="5" s="1"/>
  <c r="D2838" i="5"/>
  <c r="C2838" i="5" s="1"/>
  <c r="D2839" i="5"/>
  <c r="C2839" i="5" s="1"/>
  <c r="D2840" i="5"/>
  <c r="C2840" i="5" s="1"/>
  <c r="D2841" i="5"/>
  <c r="C2841" i="5" s="1"/>
  <c r="D2842" i="5"/>
  <c r="C2842" i="5" s="1"/>
  <c r="D2843" i="5"/>
  <c r="C2843" i="5" s="1"/>
  <c r="D2844" i="5"/>
  <c r="C2844" i="5" s="1"/>
  <c r="D2845" i="5"/>
  <c r="C2845" i="5" s="1"/>
  <c r="D2846" i="5"/>
  <c r="C2846" i="5" s="1"/>
  <c r="D2847" i="5"/>
  <c r="C2847" i="5" s="1"/>
  <c r="D2848" i="5"/>
  <c r="C2848" i="5" s="1"/>
  <c r="D2849" i="5"/>
  <c r="C2849" i="5" s="1"/>
  <c r="D2850" i="5"/>
  <c r="C2850" i="5" s="1"/>
  <c r="D2851" i="5"/>
  <c r="C2851" i="5" s="1"/>
  <c r="D2852" i="5"/>
  <c r="C2852" i="5" s="1"/>
  <c r="D2853" i="5"/>
  <c r="C2853" i="5" s="1"/>
  <c r="D2854" i="5"/>
  <c r="C2854" i="5" s="1"/>
  <c r="D2855" i="5"/>
  <c r="C2855" i="5" s="1"/>
  <c r="D2856" i="5"/>
  <c r="C2856" i="5" s="1"/>
  <c r="D2857" i="5"/>
  <c r="C2857" i="5" s="1"/>
  <c r="D2858" i="5"/>
  <c r="C2858" i="5" s="1"/>
  <c r="D2859" i="5"/>
  <c r="C2859" i="5" s="1"/>
  <c r="D2860" i="5"/>
  <c r="C2860" i="5" s="1"/>
  <c r="D2861" i="5"/>
  <c r="C2861" i="5" s="1"/>
  <c r="D2862" i="5"/>
  <c r="C2862" i="5" s="1"/>
  <c r="D2863" i="5"/>
  <c r="C2863" i="5" s="1"/>
  <c r="D2864" i="5"/>
  <c r="C2864" i="5" s="1"/>
  <c r="D2865" i="5"/>
  <c r="C2865" i="5" s="1"/>
  <c r="D2866" i="5"/>
  <c r="C2866" i="5" s="1"/>
  <c r="D2867" i="5"/>
  <c r="C2867" i="5" s="1"/>
  <c r="D2868" i="5"/>
  <c r="C2868" i="5" s="1"/>
  <c r="D2869" i="5"/>
  <c r="C2869" i="5" s="1"/>
  <c r="D2870" i="5"/>
  <c r="C2870" i="5" s="1"/>
  <c r="D2871" i="5"/>
  <c r="C2871" i="5" s="1"/>
  <c r="D2872" i="5"/>
  <c r="C2872" i="5" s="1"/>
  <c r="D2873" i="5"/>
  <c r="C2873" i="5" s="1"/>
  <c r="D2874" i="5"/>
  <c r="C2874" i="5" s="1"/>
  <c r="D2875" i="5"/>
  <c r="C2875" i="5" s="1"/>
  <c r="D2876" i="5"/>
  <c r="C2876" i="5" s="1"/>
  <c r="D2877" i="5"/>
  <c r="C2877" i="5" s="1"/>
  <c r="D2878" i="5"/>
  <c r="C2878" i="5" s="1"/>
  <c r="D2879" i="5"/>
  <c r="C2879" i="5" s="1"/>
  <c r="D2880" i="5"/>
  <c r="C2880" i="5" s="1"/>
  <c r="D2881" i="5"/>
  <c r="C2881" i="5" s="1"/>
  <c r="D2882" i="5"/>
  <c r="C2882" i="5" s="1"/>
  <c r="D2883" i="5"/>
  <c r="C2883" i="5" s="1"/>
  <c r="D2884" i="5"/>
  <c r="C2884" i="5" s="1"/>
  <c r="D2885" i="5"/>
  <c r="C2885" i="5" s="1"/>
  <c r="D2886" i="5"/>
  <c r="C2886" i="5" s="1"/>
  <c r="D2887" i="5"/>
  <c r="C2887" i="5" s="1"/>
  <c r="D2888" i="5"/>
  <c r="C2888" i="5" s="1"/>
  <c r="D2889" i="5"/>
  <c r="C2889" i="5" s="1"/>
  <c r="D2890" i="5"/>
  <c r="C2890" i="5" s="1"/>
  <c r="D2891" i="5"/>
  <c r="C2891" i="5" s="1"/>
  <c r="D2892" i="5"/>
  <c r="C2892" i="5" s="1"/>
  <c r="D2893" i="5"/>
  <c r="C2893" i="5" s="1"/>
  <c r="D2894" i="5"/>
  <c r="C2894" i="5" s="1"/>
  <c r="D2895" i="5"/>
  <c r="C2895" i="5" s="1"/>
  <c r="D2896" i="5"/>
  <c r="C2896" i="5" s="1"/>
  <c r="D2897" i="5"/>
  <c r="C2897" i="5" s="1"/>
  <c r="D2898" i="5"/>
  <c r="C2898" i="5" s="1"/>
  <c r="D2899" i="5"/>
  <c r="C2899" i="5" s="1"/>
  <c r="D2900" i="5"/>
  <c r="C2900" i="5" s="1"/>
  <c r="D2901" i="5"/>
  <c r="C2901" i="5" s="1"/>
  <c r="D2902" i="5"/>
  <c r="C2902" i="5" s="1"/>
  <c r="D2903" i="5"/>
  <c r="C2903" i="5" s="1"/>
  <c r="D2904" i="5"/>
  <c r="C2904" i="5" s="1"/>
  <c r="D2905" i="5"/>
  <c r="C2905" i="5" s="1"/>
  <c r="D2906" i="5"/>
  <c r="C2906" i="5" s="1"/>
  <c r="D2907" i="5"/>
  <c r="C2907" i="5" s="1"/>
  <c r="D2908" i="5"/>
  <c r="C2908" i="5" s="1"/>
  <c r="D2909" i="5"/>
  <c r="C2909" i="5" s="1"/>
  <c r="D2910" i="5"/>
  <c r="C2910" i="5" s="1"/>
  <c r="D2911" i="5"/>
  <c r="C2911" i="5" s="1"/>
  <c r="D2912" i="5"/>
  <c r="C2912" i="5" s="1"/>
  <c r="D2913" i="5"/>
  <c r="C2913" i="5" s="1"/>
  <c r="D2914" i="5"/>
  <c r="C2914" i="5" s="1"/>
  <c r="D2915" i="5"/>
  <c r="C2915" i="5" s="1"/>
  <c r="D2916" i="5"/>
  <c r="C2916" i="5" s="1"/>
  <c r="D2917" i="5"/>
  <c r="C2917" i="5" s="1"/>
  <c r="D2918" i="5"/>
  <c r="C2918" i="5" s="1"/>
  <c r="D2919" i="5"/>
  <c r="C2919" i="5" s="1"/>
  <c r="D2920" i="5"/>
  <c r="C2920" i="5" s="1"/>
  <c r="D2921" i="5"/>
  <c r="C2921" i="5" s="1"/>
  <c r="D2922" i="5"/>
  <c r="C2922" i="5" s="1"/>
  <c r="D2923" i="5"/>
  <c r="C2923" i="5" s="1"/>
  <c r="D2924" i="5"/>
  <c r="C2924" i="5" s="1"/>
  <c r="D2925" i="5"/>
  <c r="C2925" i="5" s="1"/>
  <c r="D2926" i="5"/>
  <c r="C2926" i="5" s="1"/>
  <c r="D2927" i="5"/>
  <c r="C2927" i="5" s="1"/>
  <c r="D2928" i="5"/>
  <c r="C2928" i="5" s="1"/>
  <c r="D2929" i="5"/>
  <c r="C2929" i="5" s="1"/>
  <c r="D2930" i="5"/>
  <c r="C2930" i="5" s="1"/>
  <c r="D2931" i="5"/>
  <c r="C2931" i="5" s="1"/>
  <c r="D2932" i="5"/>
  <c r="C2932" i="5" s="1"/>
  <c r="D2933" i="5"/>
  <c r="C2933" i="5" s="1"/>
  <c r="D2934" i="5"/>
  <c r="C2934" i="5" s="1"/>
  <c r="D2935" i="5"/>
  <c r="C2935" i="5" s="1"/>
  <c r="D2936" i="5"/>
  <c r="C2936" i="5" s="1"/>
  <c r="D2937" i="5"/>
  <c r="C2937" i="5" s="1"/>
  <c r="D2938" i="5"/>
  <c r="C2938" i="5" s="1"/>
  <c r="D2939" i="5"/>
  <c r="C2939" i="5" s="1"/>
  <c r="D2940" i="5"/>
  <c r="C2940" i="5" s="1"/>
  <c r="D2941" i="5"/>
  <c r="C2941" i="5" s="1"/>
  <c r="D2942" i="5"/>
  <c r="C2942" i="5" s="1"/>
  <c r="D2943" i="5"/>
  <c r="C2943" i="5" s="1"/>
  <c r="D2944" i="5"/>
  <c r="C2944" i="5" s="1"/>
  <c r="D2945" i="5"/>
  <c r="C2945" i="5" s="1"/>
  <c r="D2946" i="5"/>
  <c r="C2946" i="5" s="1"/>
  <c r="D2947" i="5"/>
  <c r="C2947" i="5" s="1"/>
  <c r="D2948" i="5"/>
  <c r="C2948" i="5" s="1"/>
  <c r="D2949" i="5"/>
  <c r="C2949" i="5" s="1"/>
  <c r="D2950" i="5"/>
  <c r="C2950" i="5" s="1"/>
  <c r="D2951" i="5"/>
  <c r="C2951" i="5" s="1"/>
  <c r="D2952" i="5"/>
  <c r="C2952" i="5" s="1"/>
  <c r="D2953" i="5"/>
  <c r="C2953" i="5" s="1"/>
  <c r="D2954" i="5"/>
  <c r="C2954" i="5" s="1"/>
  <c r="D2955" i="5"/>
  <c r="C2955" i="5" s="1"/>
  <c r="D2956" i="5"/>
  <c r="C2956" i="5" s="1"/>
  <c r="D2957" i="5"/>
  <c r="C2957" i="5" s="1"/>
  <c r="D2958" i="5"/>
  <c r="C2958" i="5" s="1"/>
  <c r="D2959" i="5"/>
  <c r="C2959" i="5" s="1"/>
  <c r="D2960" i="5"/>
  <c r="C2960" i="5" s="1"/>
  <c r="D2961" i="5"/>
  <c r="C2961" i="5" s="1"/>
  <c r="D2962" i="5"/>
  <c r="C2962" i="5" s="1"/>
  <c r="D2963" i="5"/>
  <c r="C2963" i="5" s="1"/>
  <c r="D2964" i="5"/>
  <c r="C2964" i="5" s="1"/>
  <c r="D2965" i="5"/>
  <c r="C2965" i="5" s="1"/>
  <c r="D2966" i="5"/>
  <c r="C2966" i="5" s="1"/>
  <c r="D2967" i="5"/>
  <c r="C2967" i="5" s="1"/>
  <c r="D2968" i="5"/>
  <c r="C2968" i="5" s="1"/>
  <c r="D2969" i="5"/>
  <c r="C2969" i="5" s="1"/>
  <c r="D2970" i="5"/>
  <c r="C2970" i="5" s="1"/>
  <c r="D2971" i="5"/>
  <c r="C2971" i="5" s="1"/>
  <c r="D2972" i="5"/>
  <c r="C2972" i="5" s="1"/>
  <c r="D2973" i="5"/>
  <c r="C2973" i="5" s="1"/>
  <c r="D2974" i="5"/>
  <c r="C2974" i="5" s="1"/>
  <c r="D2975" i="5"/>
  <c r="C2975" i="5" s="1"/>
  <c r="D2976" i="5"/>
  <c r="C2976" i="5" s="1"/>
  <c r="D2977" i="5"/>
  <c r="C2977" i="5" s="1"/>
  <c r="D2978" i="5"/>
  <c r="C2978" i="5" s="1"/>
  <c r="D2979" i="5"/>
  <c r="C2979" i="5" s="1"/>
  <c r="D2980" i="5"/>
  <c r="C2980" i="5" s="1"/>
  <c r="D2981" i="5"/>
  <c r="C2981" i="5" s="1"/>
  <c r="D2982" i="5"/>
  <c r="C2982" i="5" s="1"/>
  <c r="D2983" i="5"/>
  <c r="C2983" i="5" s="1"/>
  <c r="D2984" i="5"/>
  <c r="C2984" i="5" s="1"/>
  <c r="D2985" i="5"/>
  <c r="C2985" i="5" s="1"/>
  <c r="D2986" i="5"/>
  <c r="C2986" i="5" s="1"/>
  <c r="D2987" i="5"/>
  <c r="C2987" i="5" s="1"/>
  <c r="D2988" i="5"/>
  <c r="C2988" i="5" s="1"/>
  <c r="D2989" i="5"/>
  <c r="C2989" i="5" s="1"/>
  <c r="D2990" i="5"/>
  <c r="C2990" i="5" s="1"/>
  <c r="D2991" i="5"/>
  <c r="C2991" i="5" s="1"/>
  <c r="D2992" i="5"/>
  <c r="C2992" i="5" s="1"/>
  <c r="D2993" i="5"/>
  <c r="C2993" i="5" s="1"/>
  <c r="D2994" i="5"/>
  <c r="C2994" i="5" s="1"/>
  <c r="D2995" i="5"/>
  <c r="C2995" i="5" s="1"/>
  <c r="D2996" i="5"/>
  <c r="C2996" i="5" s="1"/>
  <c r="D2997" i="5"/>
  <c r="C2997" i="5" s="1"/>
  <c r="D2998" i="5"/>
  <c r="C2998" i="5" s="1"/>
  <c r="D2999" i="5"/>
  <c r="C2999" i="5" s="1"/>
  <c r="D3000" i="5"/>
  <c r="C3000" i="5" s="1"/>
  <c r="D3001" i="5"/>
  <c r="C3001" i="5" s="1"/>
  <c r="D3002" i="5"/>
  <c r="C3002" i="5" s="1"/>
  <c r="D3003" i="5"/>
  <c r="C3003" i="5" s="1"/>
  <c r="D3004" i="5"/>
  <c r="C3004" i="5" s="1"/>
  <c r="D3005" i="5"/>
  <c r="C3005" i="5" s="1"/>
  <c r="D3006" i="5"/>
  <c r="C3006" i="5" s="1"/>
  <c r="D3007" i="5"/>
  <c r="C3007" i="5" s="1"/>
  <c r="D3008" i="5"/>
  <c r="C3008" i="5" s="1"/>
  <c r="D3009" i="5"/>
  <c r="C3009" i="5" s="1"/>
  <c r="D3010" i="5"/>
  <c r="C3010" i="5" s="1"/>
  <c r="D3011" i="5"/>
  <c r="C3011" i="5" s="1"/>
  <c r="D3012" i="5"/>
  <c r="C3012" i="5" s="1"/>
  <c r="D3013" i="5"/>
  <c r="C3013" i="5" s="1"/>
  <c r="D3014" i="5"/>
  <c r="C3014" i="5" s="1"/>
  <c r="D3015" i="5"/>
  <c r="C3015" i="5" s="1"/>
  <c r="D3016" i="5"/>
  <c r="C3016" i="5" s="1"/>
  <c r="D3017" i="5"/>
  <c r="C3017" i="5" s="1"/>
  <c r="D3018" i="5"/>
  <c r="C3018" i="5" s="1"/>
  <c r="D3019" i="5"/>
  <c r="C3019" i="5" s="1"/>
  <c r="D3020" i="5"/>
  <c r="C3020" i="5" s="1"/>
  <c r="D3021" i="5"/>
  <c r="C3021" i="5" s="1"/>
  <c r="D3022" i="5"/>
  <c r="C3022" i="5" s="1"/>
  <c r="D3023" i="5"/>
  <c r="C3023" i="5" s="1"/>
  <c r="D3024" i="5"/>
  <c r="C3024" i="5" s="1"/>
  <c r="D3025" i="5"/>
  <c r="C3025" i="5" s="1"/>
  <c r="D3026" i="5"/>
  <c r="C3026" i="5" s="1"/>
  <c r="D3027" i="5"/>
  <c r="C3027" i="5" s="1"/>
  <c r="D3028" i="5"/>
  <c r="C3028" i="5" s="1"/>
  <c r="D3029" i="5"/>
  <c r="C3029" i="5" s="1"/>
  <c r="D3030" i="5"/>
  <c r="C3030" i="5" s="1"/>
  <c r="D3031" i="5"/>
  <c r="C3031" i="5" s="1"/>
  <c r="D3032" i="5"/>
  <c r="C3032" i="5" s="1"/>
  <c r="D3033" i="5"/>
  <c r="C3033" i="5" s="1"/>
  <c r="D3034" i="5"/>
  <c r="C3034" i="5" s="1"/>
  <c r="D3035" i="5"/>
  <c r="C3035" i="5" s="1"/>
  <c r="D3036" i="5"/>
  <c r="C3036" i="5" s="1"/>
  <c r="D3037" i="5"/>
  <c r="C3037" i="5" s="1"/>
  <c r="D3038" i="5"/>
  <c r="C3038" i="5" s="1"/>
  <c r="D3039" i="5"/>
  <c r="C3039" i="5" s="1"/>
  <c r="D3040" i="5"/>
  <c r="C3040" i="5" s="1"/>
  <c r="D3041" i="5"/>
  <c r="C3041" i="5" s="1"/>
  <c r="D3042" i="5"/>
  <c r="C3042" i="5" s="1"/>
  <c r="D3043" i="5"/>
  <c r="C3043" i="5" s="1"/>
  <c r="D3044" i="5"/>
  <c r="C3044" i="5" s="1"/>
  <c r="D3045" i="5"/>
  <c r="C3045" i="5" s="1"/>
  <c r="D3046" i="5"/>
  <c r="C3046" i="5" s="1"/>
  <c r="D3047" i="5"/>
  <c r="C3047" i="5" s="1"/>
  <c r="D3048" i="5"/>
  <c r="C3048" i="5" s="1"/>
  <c r="D3049" i="5"/>
  <c r="C3049" i="5" s="1"/>
  <c r="D3050" i="5"/>
  <c r="C3050" i="5" s="1"/>
  <c r="D3051" i="5"/>
  <c r="C3051" i="5" s="1"/>
  <c r="D3052" i="5"/>
  <c r="C3052" i="5" s="1"/>
  <c r="D3053" i="5"/>
  <c r="C3053" i="5" s="1"/>
  <c r="D3054" i="5"/>
  <c r="C3054" i="5" s="1"/>
  <c r="D3055" i="5"/>
  <c r="C3055" i="5" s="1"/>
  <c r="D3056" i="5"/>
  <c r="C3056" i="5" s="1"/>
  <c r="D3057" i="5"/>
  <c r="C3057" i="5" s="1"/>
  <c r="D3058" i="5"/>
  <c r="C3058" i="5" s="1"/>
  <c r="D3059" i="5"/>
  <c r="C3059" i="5" s="1"/>
  <c r="D3060" i="5"/>
  <c r="C3060" i="5" s="1"/>
  <c r="D3061" i="5"/>
  <c r="C3061" i="5" s="1"/>
  <c r="D3062" i="5"/>
  <c r="C3062" i="5" s="1"/>
  <c r="D3063" i="5"/>
  <c r="C3063" i="5" s="1"/>
  <c r="D3064" i="5"/>
  <c r="C3064" i="5" s="1"/>
  <c r="D3065" i="5"/>
  <c r="C3065" i="5" s="1"/>
  <c r="D3066" i="5"/>
  <c r="C3066" i="5" s="1"/>
  <c r="D3067" i="5"/>
  <c r="C3067" i="5" s="1"/>
  <c r="D3068" i="5"/>
  <c r="C3068" i="5" s="1"/>
  <c r="D3069" i="5"/>
  <c r="C3069" i="5" s="1"/>
  <c r="D3070" i="5"/>
  <c r="C3070" i="5" s="1"/>
  <c r="D3071" i="5"/>
  <c r="C3071" i="5" s="1"/>
  <c r="D3072" i="5"/>
  <c r="C3072" i="5" s="1"/>
  <c r="D3073" i="5"/>
  <c r="C3073" i="5" s="1"/>
  <c r="D3074" i="5"/>
  <c r="C3074" i="5" s="1"/>
  <c r="D3075" i="5"/>
  <c r="C3075" i="5" s="1"/>
  <c r="D3076" i="5"/>
  <c r="C3076" i="5" s="1"/>
  <c r="D3077" i="5"/>
  <c r="C3077" i="5" s="1"/>
  <c r="D3078" i="5"/>
  <c r="C3078" i="5" s="1"/>
  <c r="D3079" i="5"/>
  <c r="C3079" i="5" s="1"/>
  <c r="D3080" i="5"/>
  <c r="C3080" i="5" s="1"/>
  <c r="D3081" i="5"/>
  <c r="C3081" i="5" s="1"/>
  <c r="D3082" i="5"/>
  <c r="C3082" i="5" s="1"/>
  <c r="D3083" i="5"/>
  <c r="C3083" i="5" s="1"/>
  <c r="D3084" i="5"/>
  <c r="C3084" i="5" s="1"/>
  <c r="D3085" i="5"/>
  <c r="C3085" i="5" s="1"/>
  <c r="D3086" i="5"/>
  <c r="C3086" i="5" s="1"/>
  <c r="D3087" i="5"/>
  <c r="C3087" i="5" s="1"/>
  <c r="D3088" i="5"/>
  <c r="C3088" i="5" s="1"/>
  <c r="D3089" i="5"/>
  <c r="C3089" i="5" s="1"/>
  <c r="D3090" i="5"/>
  <c r="C3090" i="5" s="1"/>
  <c r="D3091" i="5"/>
  <c r="C3091" i="5" s="1"/>
  <c r="D3092" i="5"/>
  <c r="C3092" i="5" s="1"/>
  <c r="D3093" i="5"/>
  <c r="C3093" i="5" s="1"/>
  <c r="D3094" i="5"/>
  <c r="C3094" i="5" s="1"/>
  <c r="D3095" i="5"/>
  <c r="C3095" i="5" s="1"/>
  <c r="D3096" i="5"/>
  <c r="C3096" i="5" s="1"/>
  <c r="D3097" i="5"/>
  <c r="C3097" i="5" s="1"/>
  <c r="D3098" i="5"/>
  <c r="C3098" i="5" s="1"/>
  <c r="D3099" i="5"/>
  <c r="C3099" i="5" s="1"/>
  <c r="D3100" i="5"/>
  <c r="C3100" i="5" s="1"/>
  <c r="D3101" i="5"/>
  <c r="C3101" i="5" s="1"/>
  <c r="D3102" i="5"/>
  <c r="C3102" i="5" s="1"/>
  <c r="D3103" i="5"/>
  <c r="C3103" i="5" s="1"/>
  <c r="D3104" i="5"/>
  <c r="C3104" i="5" s="1"/>
  <c r="D3105" i="5"/>
  <c r="C3105" i="5" s="1"/>
  <c r="D3106" i="5"/>
  <c r="C3106" i="5" s="1"/>
  <c r="D3107" i="5"/>
  <c r="C3107" i="5" s="1"/>
  <c r="D3108" i="5"/>
  <c r="C3108" i="5" s="1"/>
  <c r="D3109" i="5"/>
  <c r="C3109" i="5" s="1"/>
  <c r="D3110" i="5"/>
  <c r="C3110" i="5" s="1"/>
  <c r="D3111" i="5"/>
  <c r="C3111" i="5" s="1"/>
  <c r="D3112" i="5"/>
  <c r="C3112" i="5" s="1"/>
  <c r="D3113" i="5"/>
  <c r="C3113" i="5" s="1"/>
  <c r="D3114" i="5"/>
  <c r="C3114" i="5" s="1"/>
  <c r="D3115" i="5"/>
  <c r="C3115" i="5" s="1"/>
  <c r="D3116" i="5"/>
  <c r="C3116" i="5" s="1"/>
  <c r="D3117" i="5"/>
  <c r="C3117" i="5" s="1"/>
  <c r="D3118" i="5"/>
  <c r="C3118" i="5" s="1"/>
  <c r="D3119" i="5"/>
  <c r="C3119" i="5" s="1"/>
  <c r="D3120" i="5"/>
  <c r="C3120" i="5" s="1"/>
  <c r="D3121" i="5"/>
  <c r="C3121" i="5" s="1"/>
  <c r="D3122" i="5"/>
  <c r="C3122" i="5" s="1"/>
  <c r="D3123" i="5"/>
  <c r="C3123" i="5" s="1"/>
  <c r="D3124" i="5"/>
  <c r="C3124" i="5" s="1"/>
  <c r="D3125" i="5"/>
  <c r="C3125" i="5" s="1"/>
  <c r="D3126" i="5"/>
  <c r="C3126" i="5" s="1"/>
  <c r="D3127" i="5"/>
  <c r="C3127" i="5" s="1"/>
  <c r="D3128" i="5"/>
  <c r="C3128" i="5" s="1"/>
  <c r="D3129" i="5"/>
  <c r="C3129" i="5" s="1"/>
  <c r="D3130" i="5"/>
  <c r="C3130" i="5" s="1"/>
  <c r="D3131" i="5"/>
  <c r="C3131" i="5" s="1"/>
  <c r="D3132" i="5"/>
  <c r="C3132" i="5" s="1"/>
  <c r="D3133" i="5"/>
  <c r="C3133" i="5" s="1"/>
  <c r="D3134" i="5"/>
  <c r="C3134" i="5" s="1"/>
  <c r="D3135" i="5"/>
  <c r="C3135" i="5" s="1"/>
  <c r="D3136" i="5"/>
  <c r="C3136" i="5" s="1"/>
  <c r="D3137" i="5"/>
  <c r="C3137" i="5" s="1"/>
  <c r="D3138" i="5"/>
  <c r="C3138" i="5" s="1"/>
  <c r="D3139" i="5"/>
  <c r="C3139" i="5" s="1"/>
  <c r="D3140" i="5"/>
  <c r="C3140" i="5" s="1"/>
  <c r="D3141" i="5"/>
  <c r="C3141" i="5" s="1"/>
  <c r="D3142" i="5"/>
  <c r="C3142" i="5" s="1"/>
  <c r="D3143" i="5"/>
  <c r="C3143" i="5" s="1"/>
  <c r="D3144" i="5"/>
  <c r="C3144" i="5" s="1"/>
  <c r="D3145" i="5"/>
  <c r="C3145" i="5" s="1"/>
  <c r="D3146" i="5"/>
  <c r="C3146" i="5" s="1"/>
  <c r="D3147" i="5"/>
  <c r="C3147" i="5" s="1"/>
  <c r="D3148" i="5"/>
  <c r="C3148" i="5" s="1"/>
  <c r="D3149" i="5"/>
  <c r="C3149" i="5" s="1"/>
  <c r="D3150" i="5"/>
  <c r="C3150" i="5" s="1"/>
  <c r="D3151" i="5"/>
  <c r="C3151" i="5" s="1"/>
  <c r="D3152" i="5"/>
  <c r="C3152" i="5" s="1"/>
  <c r="D3153" i="5"/>
  <c r="C3153" i="5" s="1"/>
  <c r="D3154" i="5"/>
  <c r="C3154" i="5" s="1"/>
  <c r="D3155" i="5"/>
  <c r="C3155" i="5" s="1"/>
  <c r="D3156" i="5"/>
  <c r="C3156" i="5" s="1"/>
  <c r="D3157" i="5"/>
  <c r="C3157" i="5" s="1"/>
  <c r="D3158" i="5"/>
  <c r="C3158" i="5" s="1"/>
  <c r="D3159" i="5"/>
  <c r="C3159" i="5" s="1"/>
  <c r="D3160" i="5"/>
  <c r="C3160" i="5" s="1"/>
  <c r="D3161" i="5"/>
  <c r="C3161" i="5" s="1"/>
  <c r="D3162" i="5"/>
  <c r="C3162" i="5" s="1"/>
  <c r="D3163" i="5"/>
  <c r="C3163" i="5" s="1"/>
  <c r="D3164" i="5"/>
  <c r="C3164" i="5" s="1"/>
  <c r="D3165" i="5"/>
  <c r="C3165" i="5" s="1"/>
  <c r="D3166" i="5"/>
  <c r="C3166" i="5" s="1"/>
  <c r="D3167" i="5"/>
  <c r="C3167" i="5" s="1"/>
  <c r="D3168" i="5"/>
  <c r="C3168" i="5" s="1"/>
  <c r="D3169" i="5"/>
  <c r="C3169" i="5" s="1"/>
  <c r="D3170" i="5"/>
  <c r="C3170" i="5" s="1"/>
  <c r="D3171" i="5"/>
  <c r="C3171" i="5" s="1"/>
  <c r="D3172" i="5"/>
  <c r="C3172" i="5" s="1"/>
  <c r="D3173" i="5"/>
  <c r="C3173" i="5" s="1"/>
  <c r="D3174" i="5"/>
  <c r="C3174" i="5" s="1"/>
  <c r="D3175" i="5"/>
  <c r="C3175" i="5" s="1"/>
  <c r="D3176" i="5"/>
  <c r="C3176" i="5" s="1"/>
  <c r="D3177" i="5"/>
  <c r="C3177" i="5" s="1"/>
  <c r="D3178" i="5"/>
  <c r="C3178" i="5" s="1"/>
  <c r="D3179" i="5"/>
  <c r="C3179" i="5" s="1"/>
  <c r="D3180" i="5"/>
  <c r="C3180" i="5" s="1"/>
  <c r="D3181" i="5"/>
  <c r="C3181" i="5" s="1"/>
  <c r="D3182" i="5"/>
  <c r="C3182" i="5" s="1"/>
  <c r="D3183" i="5"/>
  <c r="C3183" i="5" s="1"/>
  <c r="D3184" i="5"/>
  <c r="C3184" i="5" s="1"/>
  <c r="D3185" i="5"/>
  <c r="C3185" i="5" s="1"/>
  <c r="D3186" i="5"/>
  <c r="C3186" i="5" s="1"/>
  <c r="D3187" i="5"/>
  <c r="C3187" i="5" s="1"/>
  <c r="D3188" i="5"/>
  <c r="C3188" i="5" s="1"/>
  <c r="D3189" i="5"/>
  <c r="C3189" i="5" s="1"/>
  <c r="D3190" i="5"/>
  <c r="C3190" i="5" s="1"/>
  <c r="D3191" i="5"/>
  <c r="C3191" i="5" s="1"/>
  <c r="D3192" i="5"/>
  <c r="C3192" i="5" s="1"/>
  <c r="D3193" i="5"/>
  <c r="C3193" i="5" s="1"/>
  <c r="D3194" i="5"/>
  <c r="C3194" i="5" s="1"/>
  <c r="D3195" i="5"/>
  <c r="C3195" i="5" s="1"/>
  <c r="D3196" i="5"/>
  <c r="C3196" i="5" s="1"/>
  <c r="D3197" i="5"/>
  <c r="C3197" i="5" s="1"/>
  <c r="D3198" i="5"/>
  <c r="C3198" i="5" s="1"/>
  <c r="D3199" i="5"/>
  <c r="C3199" i="5" s="1"/>
  <c r="D3200" i="5"/>
  <c r="C3200" i="5" s="1"/>
  <c r="D3201" i="5"/>
  <c r="C3201" i="5" s="1"/>
  <c r="D3202" i="5"/>
  <c r="C3202" i="5" s="1"/>
  <c r="D3203" i="5"/>
  <c r="C3203" i="5" s="1"/>
  <c r="D3204" i="5"/>
  <c r="C3204" i="5" s="1"/>
  <c r="D3205" i="5"/>
  <c r="C3205" i="5" s="1"/>
  <c r="D3206" i="5"/>
  <c r="C3206" i="5" s="1"/>
  <c r="D3207" i="5"/>
  <c r="C3207" i="5" s="1"/>
  <c r="D3208" i="5"/>
  <c r="C3208" i="5" s="1"/>
  <c r="D3209" i="5"/>
  <c r="C3209" i="5" s="1"/>
  <c r="D3210" i="5"/>
  <c r="C3210" i="5" s="1"/>
  <c r="D3211" i="5"/>
  <c r="C3211" i="5" s="1"/>
  <c r="D3212" i="5"/>
  <c r="C3212" i="5" s="1"/>
  <c r="D3213" i="5"/>
  <c r="C3213" i="5" s="1"/>
  <c r="D3214" i="5"/>
  <c r="C3214" i="5" s="1"/>
  <c r="D3215" i="5"/>
  <c r="C3215" i="5" s="1"/>
  <c r="D3216" i="5"/>
  <c r="C3216" i="5" s="1"/>
  <c r="D3217" i="5"/>
  <c r="C3217" i="5" s="1"/>
  <c r="D3218" i="5"/>
  <c r="C3218" i="5" s="1"/>
  <c r="D3219" i="5"/>
  <c r="C3219" i="5" s="1"/>
  <c r="D3220" i="5"/>
  <c r="C3220" i="5" s="1"/>
  <c r="D3221" i="5"/>
  <c r="C3221" i="5" s="1"/>
  <c r="D3222" i="5"/>
  <c r="C3222" i="5" s="1"/>
  <c r="D3223" i="5"/>
  <c r="C3223" i="5" s="1"/>
  <c r="D3224" i="5"/>
  <c r="C3224" i="5" s="1"/>
  <c r="D3225" i="5"/>
  <c r="C3225" i="5" s="1"/>
  <c r="D3226" i="5"/>
  <c r="C3226" i="5" s="1"/>
  <c r="D3227" i="5"/>
  <c r="C3227" i="5" s="1"/>
  <c r="D3228" i="5"/>
  <c r="C3228" i="5" s="1"/>
  <c r="D3229" i="5"/>
  <c r="C3229" i="5" s="1"/>
  <c r="D3230" i="5"/>
  <c r="C3230" i="5" s="1"/>
  <c r="D3231" i="5"/>
  <c r="C3231" i="5" s="1"/>
  <c r="D3232" i="5"/>
  <c r="C3232" i="5" s="1"/>
  <c r="D3233" i="5"/>
  <c r="C3233" i="5" s="1"/>
  <c r="D3234" i="5"/>
  <c r="C3234" i="5" s="1"/>
  <c r="D3235" i="5"/>
  <c r="C3235" i="5" s="1"/>
  <c r="D3236" i="5"/>
  <c r="C3236" i="5" s="1"/>
  <c r="D3237" i="5"/>
  <c r="C3237" i="5" s="1"/>
  <c r="D3238" i="5"/>
  <c r="C3238" i="5" s="1"/>
  <c r="D3239" i="5"/>
  <c r="C3239" i="5" s="1"/>
  <c r="D3240" i="5"/>
  <c r="C3240" i="5" s="1"/>
  <c r="D3241" i="5"/>
  <c r="C3241" i="5" s="1"/>
  <c r="D3242" i="5"/>
  <c r="C3242" i="5" s="1"/>
  <c r="D3243" i="5"/>
  <c r="C3243" i="5" s="1"/>
  <c r="D3244" i="5"/>
  <c r="C3244" i="5" s="1"/>
  <c r="D3245" i="5"/>
  <c r="C3245" i="5" s="1"/>
  <c r="D3246" i="5"/>
  <c r="C3246" i="5" s="1"/>
  <c r="D3247" i="5"/>
  <c r="C3247" i="5" s="1"/>
  <c r="D3248" i="5"/>
  <c r="C3248" i="5" s="1"/>
  <c r="D3249" i="5"/>
  <c r="C3249" i="5" s="1"/>
  <c r="D3250" i="5"/>
  <c r="C3250" i="5" s="1"/>
  <c r="D3251" i="5"/>
  <c r="C3251" i="5" s="1"/>
  <c r="D3252" i="5"/>
  <c r="C3252" i="5" s="1"/>
  <c r="D3253" i="5"/>
  <c r="C3253" i="5" s="1"/>
  <c r="D3254" i="5"/>
  <c r="C3254" i="5" s="1"/>
  <c r="D3255" i="5"/>
  <c r="C3255" i="5" s="1"/>
  <c r="D3256" i="5"/>
  <c r="C3256" i="5" s="1"/>
  <c r="D3257" i="5"/>
  <c r="C3257" i="5" s="1"/>
  <c r="D3258" i="5"/>
  <c r="C3258" i="5" s="1"/>
  <c r="D3259" i="5"/>
  <c r="C3259" i="5" s="1"/>
  <c r="D3260" i="5"/>
  <c r="C3260" i="5" s="1"/>
  <c r="D3261" i="5"/>
  <c r="C3261" i="5" s="1"/>
  <c r="D3262" i="5"/>
  <c r="C3262" i="5" s="1"/>
  <c r="D3263" i="5"/>
  <c r="C3263" i="5" s="1"/>
  <c r="D3264" i="5"/>
  <c r="C3264" i="5" s="1"/>
  <c r="D3265" i="5"/>
  <c r="C3265" i="5" s="1"/>
  <c r="D3266" i="5"/>
  <c r="C3266" i="5" s="1"/>
  <c r="D3267" i="5"/>
  <c r="C3267" i="5" s="1"/>
  <c r="D3268" i="5"/>
  <c r="C3268" i="5" s="1"/>
  <c r="D3269" i="5"/>
  <c r="C3269" i="5" s="1"/>
  <c r="D3270" i="5"/>
  <c r="C3270" i="5" s="1"/>
  <c r="D3271" i="5"/>
  <c r="C3271" i="5" s="1"/>
  <c r="D3272" i="5"/>
  <c r="C3272" i="5" s="1"/>
  <c r="D3273" i="5"/>
  <c r="C3273" i="5" s="1"/>
  <c r="D3274" i="5"/>
  <c r="C3274" i="5" s="1"/>
  <c r="D3275" i="5"/>
  <c r="C3275" i="5" s="1"/>
  <c r="D3276" i="5"/>
  <c r="C3276" i="5" s="1"/>
  <c r="D3277" i="5"/>
  <c r="C3277" i="5" s="1"/>
  <c r="D3278" i="5"/>
  <c r="C3278" i="5" s="1"/>
  <c r="D3279" i="5"/>
  <c r="C3279" i="5" s="1"/>
  <c r="D3280" i="5"/>
  <c r="C3280" i="5" s="1"/>
  <c r="D3281" i="5"/>
  <c r="C3281" i="5" s="1"/>
  <c r="D3282" i="5"/>
  <c r="C3282" i="5" s="1"/>
  <c r="D3283" i="5"/>
  <c r="C3283" i="5" s="1"/>
  <c r="D3284" i="5"/>
  <c r="C3284" i="5" s="1"/>
  <c r="D3285" i="5"/>
  <c r="C3285" i="5" s="1"/>
  <c r="D3286" i="5"/>
  <c r="C3286" i="5" s="1"/>
  <c r="D3287" i="5"/>
  <c r="C3287" i="5" s="1"/>
  <c r="D3288" i="5"/>
  <c r="C3288" i="5" s="1"/>
  <c r="D3289" i="5"/>
  <c r="C3289" i="5" s="1"/>
  <c r="D3290" i="5"/>
  <c r="C3290" i="5" s="1"/>
  <c r="D3291" i="5"/>
  <c r="C3291" i="5" s="1"/>
  <c r="D3292" i="5"/>
  <c r="C3292" i="5" s="1"/>
  <c r="D3293" i="5"/>
  <c r="C3293" i="5" s="1"/>
  <c r="D3294" i="5"/>
  <c r="C3294" i="5" s="1"/>
  <c r="D3295" i="5"/>
  <c r="C3295" i="5" s="1"/>
  <c r="D3296" i="5"/>
  <c r="C3296" i="5" s="1"/>
  <c r="D3297" i="5"/>
  <c r="C3297" i="5" s="1"/>
  <c r="D3298" i="5"/>
  <c r="C3298" i="5" s="1"/>
  <c r="D3299" i="5"/>
  <c r="C3299" i="5" s="1"/>
  <c r="D3300" i="5"/>
  <c r="C3300" i="5" s="1"/>
  <c r="D3301" i="5"/>
  <c r="C3301" i="5" s="1"/>
  <c r="D3302" i="5"/>
  <c r="C3302" i="5" s="1"/>
  <c r="D3303" i="5"/>
  <c r="C3303" i="5" s="1"/>
  <c r="D3304" i="5"/>
  <c r="C3304" i="5" s="1"/>
  <c r="D3305" i="5"/>
  <c r="C3305" i="5" s="1"/>
  <c r="D3306" i="5"/>
  <c r="C3306" i="5" s="1"/>
  <c r="D3307" i="5"/>
  <c r="C3307" i="5" s="1"/>
  <c r="D3308" i="5"/>
  <c r="C3308" i="5" s="1"/>
  <c r="D3309" i="5"/>
  <c r="C3309" i="5" s="1"/>
  <c r="D3310" i="5"/>
  <c r="C3310" i="5" s="1"/>
  <c r="D3311" i="5"/>
  <c r="C3311" i="5" s="1"/>
  <c r="D3312" i="5"/>
  <c r="C3312" i="5" s="1"/>
  <c r="D3313" i="5"/>
  <c r="C3313" i="5" s="1"/>
  <c r="D3314" i="5"/>
  <c r="C3314" i="5" s="1"/>
  <c r="D3315" i="5"/>
  <c r="C3315" i="5" s="1"/>
  <c r="D3316" i="5"/>
  <c r="C3316" i="5" s="1"/>
  <c r="D3317" i="5"/>
  <c r="C3317" i="5" s="1"/>
  <c r="D3318" i="5"/>
  <c r="C3318" i="5" s="1"/>
  <c r="D3319" i="5"/>
  <c r="C3319" i="5" s="1"/>
  <c r="D3320" i="5"/>
  <c r="C3320" i="5" s="1"/>
  <c r="D3321" i="5"/>
  <c r="C3321" i="5" s="1"/>
  <c r="D3322" i="5"/>
  <c r="C3322" i="5" s="1"/>
  <c r="D3323" i="5"/>
  <c r="C3323" i="5" s="1"/>
  <c r="D3324" i="5"/>
  <c r="C3324" i="5" s="1"/>
  <c r="D3325" i="5"/>
  <c r="C3325" i="5" s="1"/>
  <c r="D3326" i="5"/>
  <c r="C3326" i="5" s="1"/>
  <c r="D3327" i="5"/>
  <c r="C3327" i="5" s="1"/>
  <c r="D3328" i="5"/>
  <c r="C3328" i="5" s="1"/>
  <c r="D3329" i="5"/>
  <c r="C3329" i="5" s="1"/>
  <c r="D3330" i="5"/>
  <c r="C3330" i="5" s="1"/>
  <c r="D3331" i="5"/>
  <c r="C3331" i="5" s="1"/>
  <c r="D3332" i="5"/>
  <c r="C3332" i="5" s="1"/>
  <c r="D3333" i="5"/>
  <c r="C3333" i="5" s="1"/>
  <c r="D3334" i="5"/>
  <c r="C3334" i="5" s="1"/>
  <c r="D3335" i="5"/>
  <c r="C3335" i="5" s="1"/>
  <c r="D3336" i="5"/>
  <c r="C3336" i="5" s="1"/>
  <c r="D3337" i="5"/>
  <c r="C3337" i="5" s="1"/>
  <c r="D3338" i="5"/>
  <c r="C3338" i="5" s="1"/>
  <c r="D3339" i="5"/>
  <c r="C3339" i="5" s="1"/>
  <c r="D3340" i="5"/>
  <c r="C3340" i="5" s="1"/>
  <c r="D3341" i="5"/>
  <c r="C3341" i="5" s="1"/>
  <c r="D3342" i="5"/>
  <c r="C3342" i="5" s="1"/>
  <c r="D3343" i="5"/>
  <c r="C3343" i="5" s="1"/>
  <c r="D3344" i="5"/>
  <c r="C3344" i="5" s="1"/>
  <c r="D3345" i="5"/>
  <c r="C3345" i="5" s="1"/>
  <c r="D3346" i="5"/>
  <c r="C3346" i="5" s="1"/>
  <c r="D3347" i="5"/>
  <c r="C3347" i="5" s="1"/>
  <c r="D3348" i="5"/>
  <c r="C3348" i="5" s="1"/>
  <c r="D3349" i="5"/>
  <c r="C3349" i="5" s="1"/>
  <c r="D3350" i="5"/>
  <c r="C3350" i="5" s="1"/>
  <c r="D3351" i="5"/>
  <c r="C3351" i="5" s="1"/>
  <c r="D3352" i="5"/>
  <c r="C3352" i="5" s="1"/>
  <c r="D3353" i="5"/>
  <c r="C3353" i="5" s="1"/>
  <c r="D3354" i="5"/>
  <c r="C3354" i="5" s="1"/>
  <c r="D3355" i="5"/>
  <c r="C3355" i="5" s="1"/>
  <c r="D3356" i="5"/>
  <c r="C3356" i="5" s="1"/>
  <c r="D3357" i="5"/>
  <c r="C3357" i="5" s="1"/>
  <c r="D3358" i="5"/>
  <c r="C3358" i="5" s="1"/>
  <c r="D3359" i="5"/>
  <c r="C3359" i="5" s="1"/>
  <c r="D3360" i="5"/>
  <c r="C3360" i="5" s="1"/>
  <c r="D3361" i="5"/>
  <c r="C3361" i="5" s="1"/>
  <c r="D3362" i="5"/>
  <c r="C3362" i="5" s="1"/>
  <c r="D3363" i="5"/>
  <c r="C3363" i="5" s="1"/>
  <c r="D3364" i="5"/>
  <c r="C3364" i="5" s="1"/>
  <c r="D3365" i="5"/>
  <c r="C3365" i="5" s="1"/>
  <c r="D3366" i="5"/>
  <c r="C3366" i="5" s="1"/>
  <c r="D3367" i="5"/>
  <c r="C3367" i="5" s="1"/>
  <c r="D3368" i="5"/>
  <c r="C3368" i="5" s="1"/>
  <c r="D3369" i="5"/>
  <c r="C3369" i="5" s="1"/>
  <c r="D3370" i="5"/>
  <c r="C3370" i="5" s="1"/>
  <c r="D3371" i="5"/>
  <c r="C3371" i="5" s="1"/>
  <c r="D3372" i="5"/>
  <c r="C3372" i="5" s="1"/>
  <c r="D3373" i="5"/>
  <c r="C3373" i="5" s="1"/>
  <c r="D3374" i="5"/>
  <c r="C3374" i="5" s="1"/>
  <c r="D3375" i="5"/>
  <c r="C3375" i="5" s="1"/>
  <c r="D3376" i="5"/>
  <c r="C3376" i="5" s="1"/>
  <c r="D3377" i="5"/>
  <c r="C3377" i="5" s="1"/>
  <c r="D3378" i="5"/>
  <c r="C3378" i="5" s="1"/>
  <c r="D3379" i="5"/>
  <c r="C3379" i="5" s="1"/>
  <c r="D3380" i="5"/>
  <c r="C3380" i="5" s="1"/>
  <c r="D3381" i="5"/>
  <c r="C3381" i="5" s="1"/>
  <c r="D3382" i="5"/>
  <c r="C3382" i="5" s="1"/>
  <c r="D3383" i="5"/>
  <c r="C3383" i="5" s="1"/>
  <c r="D3384" i="5"/>
  <c r="C3384" i="5" s="1"/>
  <c r="D3385" i="5"/>
  <c r="C3385" i="5" s="1"/>
  <c r="D3386" i="5"/>
  <c r="C3386" i="5" s="1"/>
  <c r="D3387" i="5"/>
  <c r="C3387" i="5" s="1"/>
  <c r="D3388" i="5"/>
  <c r="C3388" i="5" s="1"/>
  <c r="D3389" i="5"/>
  <c r="C3389" i="5" s="1"/>
  <c r="D3390" i="5"/>
  <c r="C3390" i="5" s="1"/>
  <c r="D3391" i="5"/>
  <c r="C3391" i="5" s="1"/>
  <c r="D3392" i="5"/>
  <c r="C3392" i="5" s="1"/>
  <c r="D3393" i="5"/>
  <c r="C3393" i="5" s="1"/>
  <c r="D3394" i="5"/>
  <c r="C3394" i="5" s="1"/>
  <c r="D3395" i="5"/>
  <c r="C3395" i="5" s="1"/>
  <c r="D3396" i="5"/>
  <c r="C3396" i="5" s="1"/>
  <c r="D3397" i="5"/>
  <c r="C3397" i="5" s="1"/>
  <c r="D3398" i="5"/>
  <c r="C3398" i="5" s="1"/>
  <c r="D3399" i="5"/>
  <c r="C3399" i="5" s="1"/>
  <c r="D3400" i="5"/>
  <c r="C3400" i="5" s="1"/>
  <c r="D3401" i="5"/>
  <c r="C3401" i="5" s="1"/>
  <c r="D3402" i="5"/>
  <c r="C3402" i="5" s="1"/>
  <c r="D3403" i="5"/>
  <c r="C3403" i="5" s="1"/>
  <c r="D3404" i="5"/>
  <c r="C3404" i="5" s="1"/>
  <c r="D3405" i="5"/>
  <c r="C3405" i="5" s="1"/>
  <c r="D3406" i="5"/>
  <c r="C3406" i="5" s="1"/>
  <c r="D3407" i="5"/>
  <c r="C3407" i="5" s="1"/>
  <c r="D3408" i="5"/>
  <c r="C3408" i="5" s="1"/>
  <c r="D3409" i="5"/>
  <c r="C3409" i="5" s="1"/>
  <c r="D3410" i="5"/>
  <c r="C3410" i="5" s="1"/>
  <c r="D3411" i="5"/>
  <c r="C3411" i="5" s="1"/>
  <c r="D3412" i="5"/>
  <c r="C3412" i="5" s="1"/>
  <c r="D3413" i="5"/>
  <c r="C3413" i="5" s="1"/>
  <c r="D3414" i="5"/>
  <c r="C3414" i="5" s="1"/>
  <c r="D3415" i="5"/>
  <c r="C3415" i="5" s="1"/>
  <c r="D3416" i="5"/>
  <c r="C3416" i="5" s="1"/>
  <c r="D3417" i="5"/>
  <c r="C3417" i="5" s="1"/>
  <c r="D3418" i="5"/>
  <c r="C3418" i="5" s="1"/>
  <c r="D3419" i="5"/>
  <c r="C3419" i="5" s="1"/>
  <c r="D3420" i="5"/>
  <c r="C3420" i="5" s="1"/>
  <c r="D3421" i="5"/>
  <c r="C3421" i="5" s="1"/>
  <c r="D3422" i="5"/>
  <c r="C3422" i="5" s="1"/>
  <c r="D3423" i="5"/>
  <c r="C3423" i="5" s="1"/>
  <c r="D3424" i="5"/>
  <c r="C3424" i="5" s="1"/>
  <c r="D3425" i="5"/>
  <c r="C3425" i="5" s="1"/>
  <c r="D3426" i="5"/>
  <c r="C3426" i="5" s="1"/>
  <c r="D3427" i="5"/>
  <c r="C3427" i="5" s="1"/>
  <c r="D3428" i="5"/>
  <c r="C3428" i="5" s="1"/>
  <c r="D3429" i="5"/>
  <c r="C3429" i="5" s="1"/>
  <c r="D3430" i="5"/>
  <c r="C3430" i="5" s="1"/>
  <c r="D3431" i="5"/>
  <c r="C3431" i="5" s="1"/>
  <c r="D3432" i="5"/>
  <c r="C3432" i="5" s="1"/>
  <c r="D3433" i="5"/>
  <c r="C3433" i="5" s="1"/>
  <c r="D3434" i="5"/>
  <c r="C3434" i="5" s="1"/>
  <c r="D3435" i="5"/>
  <c r="C3435" i="5" s="1"/>
  <c r="D3436" i="5"/>
  <c r="C3436" i="5" s="1"/>
  <c r="D3437" i="5"/>
  <c r="C3437" i="5" s="1"/>
  <c r="D3438" i="5"/>
  <c r="C3438" i="5" s="1"/>
  <c r="D3439" i="5"/>
  <c r="C3439" i="5" s="1"/>
  <c r="D3440" i="5"/>
  <c r="C3440" i="5" s="1"/>
  <c r="D3441" i="5"/>
  <c r="C3441" i="5" s="1"/>
  <c r="D3442" i="5"/>
  <c r="C3442" i="5" s="1"/>
  <c r="D3443" i="5"/>
  <c r="C3443" i="5" s="1"/>
  <c r="D3444" i="5"/>
  <c r="C3444" i="5" s="1"/>
  <c r="D3445" i="5"/>
  <c r="C3445" i="5" s="1"/>
  <c r="D3446" i="5"/>
  <c r="C3446" i="5" s="1"/>
  <c r="D3447" i="5"/>
  <c r="C3447" i="5" s="1"/>
  <c r="D3448" i="5"/>
  <c r="C3448" i="5" s="1"/>
  <c r="D3449" i="5"/>
  <c r="C3449" i="5" s="1"/>
  <c r="D3450" i="5"/>
  <c r="C3450" i="5" s="1"/>
  <c r="D3451" i="5"/>
  <c r="C3451" i="5" s="1"/>
  <c r="D3452" i="5"/>
  <c r="C3452" i="5" s="1"/>
  <c r="D3453" i="5"/>
  <c r="C3453" i="5" s="1"/>
  <c r="D3454" i="5"/>
  <c r="C3454" i="5" s="1"/>
  <c r="D3455" i="5"/>
  <c r="C3455" i="5" s="1"/>
  <c r="D3456" i="5"/>
  <c r="C3456" i="5" s="1"/>
  <c r="D3457" i="5"/>
  <c r="C3457" i="5" s="1"/>
  <c r="D3458" i="5"/>
  <c r="C3458" i="5" s="1"/>
  <c r="D3459" i="5"/>
  <c r="C3459" i="5" s="1"/>
  <c r="D3460" i="5"/>
  <c r="C3460" i="5" s="1"/>
  <c r="D3461" i="5"/>
  <c r="C3461" i="5" s="1"/>
  <c r="D3462" i="5"/>
  <c r="C3462" i="5" s="1"/>
  <c r="D3463" i="5"/>
  <c r="C3463" i="5" s="1"/>
  <c r="D3464" i="5"/>
  <c r="C3464" i="5" s="1"/>
  <c r="D3465" i="5"/>
  <c r="C3465" i="5" s="1"/>
  <c r="D3466" i="5"/>
  <c r="C3466" i="5" s="1"/>
  <c r="D3467" i="5"/>
  <c r="C3467" i="5" s="1"/>
  <c r="D3468" i="5"/>
  <c r="C3468" i="5" s="1"/>
  <c r="D3469" i="5"/>
  <c r="C3469" i="5" s="1"/>
  <c r="D3470" i="5"/>
  <c r="C3470" i="5" s="1"/>
  <c r="D3471" i="5"/>
  <c r="C3471" i="5" s="1"/>
  <c r="D3472" i="5"/>
  <c r="C3472" i="5" s="1"/>
  <c r="D3473" i="5"/>
  <c r="C3473" i="5" s="1"/>
  <c r="D3474" i="5"/>
  <c r="C3474" i="5" s="1"/>
  <c r="D3475" i="5"/>
  <c r="C3475" i="5" s="1"/>
  <c r="D3476" i="5"/>
  <c r="C3476" i="5" s="1"/>
  <c r="D3477" i="5"/>
  <c r="C3477" i="5" s="1"/>
  <c r="D3478" i="5"/>
  <c r="C3478" i="5" s="1"/>
  <c r="D3479" i="5"/>
  <c r="C3479" i="5" s="1"/>
  <c r="D3480" i="5"/>
  <c r="C3480" i="5" s="1"/>
  <c r="D3481" i="5"/>
  <c r="C3481" i="5" s="1"/>
  <c r="D3482" i="5"/>
  <c r="C3482" i="5" s="1"/>
  <c r="D3483" i="5"/>
  <c r="C3483" i="5" s="1"/>
  <c r="D3484" i="5"/>
  <c r="C3484" i="5" s="1"/>
  <c r="D3485" i="5"/>
  <c r="C3485" i="5" s="1"/>
  <c r="D3486" i="5"/>
  <c r="C3486" i="5" s="1"/>
  <c r="D3487" i="5"/>
  <c r="C3487" i="5" s="1"/>
  <c r="D3488" i="5"/>
  <c r="C3488" i="5" s="1"/>
  <c r="D3489" i="5"/>
  <c r="C3489" i="5" s="1"/>
  <c r="D3490" i="5"/>
  <c r="C3490" i="5" s="1"/>
  <c r="D3491" i="5"/>
  <c r="C3491" i="5" s="1"/>
  <c r="D3492" i="5"/>
  <c r="C3492" i="5" s="1"/>
  <c r="D3493" i="5"/>
  <c r="C3493" i="5" s="1"/>
  <c r="D3494" i="5"/>
  <c r="C3494" i="5" s="1"/>
  <c r="D3495" i="5"/>
  <c r="C3495" i="5" s="1"/>
  <c r="D3496" i="5"/>
  <c r="C3496" i="5" s="1"/>
  <c r="D3497" i="5"/>
  <c r="C3497" i="5" s="1"/>
  <c r="D3498" i="5"/>
  <c r="C3498" i="5" s="1"/>
  <c r="D3499" i="5"/>
  <c r="C3499" i="5" s="1"/>
  <c r="D3500" i="5"/>
  <c r="C3500" i="5" s="1"/>
  <c r="D3501" i="5"/>
  <c r="C3501" i="5" s="1"/>
  <c r="D3502" i="5"/>
  <c r="C3502" i="5" s="1"/>
  <c r="D3503" i="5"/>
  <c r="C3503" i="5" s="1"/>
  <c r="D3504" i="5"/>
  <c r="C3504" i="5" s="1"/>
  <c r="D3505" i="5"/>
  <c r="C3505" i="5" s="1"/>
  <c r="D3506" i="5"/>
  <c r="C3506" i="5" s="1"/>
  <c r="D3507" i="5"/>
  <c r="C3507" i="5" s="1"/>
  <c r="D3508" i="5"/>
  <c r="C3508" i="5" s="1"/>
  <c r="D3509" i="5"/>
  <c r="C3509" i="5" s="1"/>
  <c r="D3510" i="5"/>
  <c r="C3510" i="5" s="1"/>
  <c r="D3511" i="5"/>
  <c r="C3511" i="5" s="1"/>
  <c r="D3512" i="5"/>
  <c r="C3512" i="5" s="1"/>
  <c r="D3513" i="5"/>
  <c r="C3513" i="5" s="1"/>
  <c r="D3514" i="5"/>
  <c r="C3514" i="5" s="1"/>
  <c r="D3515" i="5"/>
  <c r="C3515" i="5" s="1"/>
  <c r="D3516" i="5"/>
  <c r="C3516" i="5" s="1"/>
  <c r="D3517" i="5"/>
  <c r="C3517" i="5" s="1"/>
  <c r="D3518" i="5"/>
  <c r="C3518" i="5" s="1"/>
  <c r="D3519" i="5"/>
  <c r="C3519" i="5" s="1"/>
  <c r="D3520" i="5"/>
  <c r="C3520" i="5" s="1"/>
  <c r="D3521" i="5"/>
  <c r="C3521" i="5" s="1"/>
  <c r="D3522" i="5"/>
  <c r="C3522" i="5" s="1"/>
  <c r="D3523" i="5"/>
  <c r="C3523" i="5" s="1"/>
  <c r="D3524" i="5"/>
  <c r="C3524" i="5" s="1"/>
  <c r="D3525" i="5"/>
  <c r="C3525" i="5" s="1"/>
  <c r="D3526" i="5"/>
  <c r="C3526" i="5" s="1"/>
  <c r="D3527" i="5"/>
  <c r="C3527" i="5" s="1"/>
  <c r="D3528" i="5"/>
  <c r="C3528" i="5" s="1"/>
  <c r="D3529" i="5"/>
  <c r="C3529" i="5" s="1"/>
  <c r="D3530" i="5"/>
  <c r="C3530" i="5" s="1"/>
  <c r="D3531" i="5"/>
  <c r="C3531" i="5" s="1"/>
  <c r="D3532" i="5"/>
  <c r="C3532" i="5" s="1"/>
  <c r="D3533" i="5"/>
  <c r="C3533" i="5" s="1"/>
  <c r="D3534" i="5"/>
  <c r="C3534" i="5" s="1"/>
  <c r="D3535" i="5"/>
  <c r="C3535" i="5" s="1"/>
  <c r="D3536" i="5"/>
  <c r="C3536" i="5" s="1"/>
  <c r="D3537" i="5"/>
  <c r="C3537" i="5" s="1"/>
  <c r="D3538" i="5"/>
  <c r="C3538" i="5" s="1"/>
  <c r="D3539" i="5"/>
  <c r="C3539" i="5" s="1"/>
  <c r="D3540" i="5"/>
  <c r="C3540" i="5" s="1"/>
  <c r="D3541" i="5"/>
  <c r="C3541" i="5" s="1"/>
  <c r="D3542" i="5"/>
  <c r="C3542" i="5" s="1"/>
  <c r="D3543" i="5"/>
  <c r="C3543" i="5" s="1"/>
  <c r="D3544" i="5"/>
  <c r="C3544" i="5" s="1"/>
  <c r="D3545" i="5"/>
  <c r="C3545" i="5" s="1"/>
  <c r="D3546" i="5"/>
  <c r="C3546" i="5" s="1"/>
  <c r="D3547" i="5"/>
  <c r="C3547" i="5" s="1"/>
  <c r="D3548" i="5"/>
  <c r="C3548" i="5" s="1"/>
  <c r="D3549" i="5"/>
  <c r="C3549" i="5" s="1"/>
  <c r="D3550" i="5"/>
  <c r="C3550" i="5" s="1"/>
  <c r="D3551" i="5"/>
  <c r="C3551" i="5" s="1"/>
  <c r="D3552" i="5"/>
  <c r="C3552" i="5" s="1"/>
  <c r="D3553" i="5"/>
  <c r="C3553" i="5" s="1"/>
  <c r="D3554" i="5"/>
  <c r="C3554" i="5" s="1"/>
  <c r="D3555" i="5"/>
  <c r="C3555" i="5" s="1"/>
  <c r="D3556" i="5"/>
  <c r="C3556" i="5" s="1"/>
  <c r="D3557" i="5"/>
  <c r="C3557" i="5" s="1"/>
  <c r="D3558" i="5"/>
  <c r="C3558" i="5" s="1"/>
  <c r="D3559" i="5"/>
  <c r="C3559" i="5" s="1"/>
  <c r="D3560" i="5"/>
  <c r="C3560" i="5" s="1"/>
  <c r="D3561" i="5"/>
  <c r="C3561" i="5" s="1"/>
  <c r="D3562" i="5"/>
  <c r="C3562" i="5" s="1"/>
  <c r="D3563" i="5"/>
  <c r="C3563" i="5" s="1"/>
  <c r="D3564" i="5"/>
  <c r="C3564" i="5" s="1"/>
  <c r="D3565" i="5"/>
  <c r="C3565" i="5" s="1"/>
  <c r="D3566" i="5"/>
  <c r="C3566" i="5" s="1"/>
  <c r="D3567" i="5"/>
  <c r="C3567" i="5" s="1"/>
  <c r="D3568" i="5"/>
  <c r="C3568" i="5" s="1"/>
  <c r="D3569" i="5"/>
  <c r="C3569" i="5" s="1"/>
  <c r="D3570" i="5"/>
  <c r="C3570" i="5" s="1"/>
  <c r="D3571" i="5"/>
  <c r="C3571" i="5" s="1"/>
  <c r="D3572" i="5"/>
  <c r="C3572" i="5" s="1"/>
  <c r="D3573" i="5"/>
  <c r="C3573" i="5" s="1"/>
  <c r="D3574" i="5"/>
  <c r="C3574" i="5" s="1"/>
  <c r="D3575" i="5"/>
  <c r="C3575" i="5" s="1"/>
  <c r="D3576" i="5"/>
  <c r="C3576" i="5" s="1"/>
  <c r="D3577" i="5"/>
  <c r="C3577" i="5" s="1"/>
  <c r="D3578" i="5"/>
  <c r="C3578" i="5" s="1"/>
  <c r="D3579" i="5"/>
  <c r="C3579" i="5" s="1"/>
  <c r="D3580" i="5"/>
  <c r="C3580" i="5" s="1"/>
  <c r="D3581" i="5"/>
  <c r="C3581" i="5" s="1"/>
  <c r="D3582" i="5"/>
  <c r="C3582" i="5" s="1"/>
  <c r="D3583" i="5"/>
  <c r="C3583" i="5" s="1"/>
  <c r="D3584" i="5"/>
  <c r="C3584" i="5" s="1"/>
  <c r="D3585" i="5"/>
  <c r="C3585" i="5" s="1"/>
  <c r="D3586" i="5"/>
  <c r="C3586" i="5" s="1"/>
  <c r="D3587" i="5"/>
  <c r="C3587" i="5" s="1"/>
  <c r="D3588" i="5"/>
  <c r="C3588" i="5" s="1"/>
  <c r="D3589" i="5"/>
  <c r="C3589" i="5" s="1"/>
  <c r="D3590" i="5"/>
  <c r="C3590" i="5" s="1"/>
  <c r="D3591" i="5"/>
  <c r="C3591" i="5" s="1"/>
  <c r="D3592" i="5"/>
  <c r="C3592" i="5" s="1"/>
  <c r="D3593" i="5"/>
  <c r="C3593" i="5" s="1"/>
  <c r="D3594" i="5"/>
  <c r="C3594" i="5" s="1"/>
  <c r="D3595" i="5"/>
  <c r="C3595" i="5" s="1"/>
  <c r="D3596" i="5"/>
  <c r="C3596" i="5" s="1"/>
  <c r="D3597" i="5"/>
  <c r="C3597" i="5" s="1"/>
  <c r="D3598" i="5"/>
  <c r="C3598" i="5" s="1"/>
  <c r="D3599" i="5"/>
  <c r="C3599" i="5" s="1"/>
  <c r="D3600" i="5"/>
  <c r="C3600" i="5" s="1"/>
  <c r="D3601" i="5"/>
  <c r="C3601" i="5" s="1"/>
  <c r="D3602" i="5"/>
  <c r="C3602" i="5" s="1"/>
  <c r="D3603" i="5"/>
  <c r="C3603" i="5" s="1"/>
  <c r="D3604" i="5"/>
  <c r="C3604" i="5" s="1"/>
  <c r="D3605" i="5"/>
  <c r="C3605" i="5" s="1"/>
  <c r="D3606" i="5"/>
  <c r="C3606" i="5" s="1"/>
  <c r="D3607" i="5"/>
  <c r="C3607" i="5" s="1"/>
  <c r="D3608" i="5"/>
  <c r="C3608" i="5" s="1"/>
  <c r="D3609" i="5"/>
  <c r="C3609" i="5" s="1"/>
  <c r="D3610" i="5"/>
  <c r="C3610" i="5" s="1"/>
  <c r="D3611" i="5"/>
  <c r="C3611" i="5" s="1"/>
  <c r="D3612" i="5"/>
  <c r="C3612" i="5" s="1"/>
  <c r="D3613" i="5"/>
  <c r="C3613" i="5" s="1"/>
  <c r="D3614" i="5"/>
  <c r="C3614" i="5" s="1"/>
  <c r="D3615" i="5"/>
  <c r="C3615" i="5" s="1"/>
  <c r="D3616" i="5"/>
  <c r="C3616" i="5" s="1"/>
  <c r="D3617" i="5"/>
  <c r="C3617" i="5" s="1"/>
  <c r="D3618" i="5"/>
  <c r="C3618" i="5" s="1"/>
  <c r="D3619" i="5"/>
  <c r="C3619" i="5" s="1"/>
  <c r="D3620" i="5"/>
  <c r="C3620" i="5" s="1"/>
  <c r="D3621" i="5"/>
  <c r="C3621" i="5" s="1"/>
  <c r="D3622" i="5"/>
  <c r="C3622" i="5" s="1"/>
  <c r="D3623" i="5"/>
  <c r="C3623" i="5" s="1"/>
  <c r="D3624" i="5"/>
  <c r="C3624" i="5" s="1"/>
  <c r="D3625" i="5"/>
  <c r="C3625" i="5" s="1"/>
  <c r="D3626" i="5"/>
  <c r="C3626" i="5" s="1"/>
  <c r="D3627" i="5"/>
  <c r="C3627" i="5" s="1"/>
  <c r="D3628" i="5"/>
  <c r="C3628" i="5" s="1"/>
  <c r="D3629" i="5"/>
  <c r="C3629" i="5" s="1"/>
  <c r="D3630" i="5"/>
  <c r="C3630" i="5" s="1"/>
  <c r="D3631" i="5"/>
  <c r="C3631" i="5" s="1"/>
  <c r="D3632" i="5"/>
  <c r="C3632" i="5" s="1"/>
  <c r="D3633" i="5"/>
  <c r="C3633" i="5" s="1"/>
  <c r="D3634" i="5"/>
  <c r="C3634" i="5" s="1"/>
  <c r="D3635" i="5"/>
  <c r="C3635" i="5" s="1"/>
  <c r="D3636" i="5"/>
  <c r="C3636" i="5" s="1"/>
  <c r="D3637" i="5"/>
  <c r="C3637" i="5" s="1"/>
  <c r="D3638" i="5"/>
  <c r="C3638" i="5" s="1"/>
  <c r="D3639" i="5"/>
  <c r="C3639" i="5" s="1"/>
  <c r="D3640" i="5"/>
  <c r="C3640" i="5" s="1"/>
  <c r="D3641" i="5"/>
  <c r="C3641" i="5" s="1"/>
  <c r="D3642" i="5"/>
  <c r="C3642" i="5" s="1"/>
  <c r="D3643" i="5"/>
  <c r="C3643" i="5" s="1"/>
  <c r="D3644" i="5"/>
  <c r="C3644" i="5" s="1"/>
  <c r="D3645" i="5"/>
  <c r="C3645" i="5" s="1"/>
  <c r="D3646" i="5"/>
  <c r="C3646" i="5" s="1"/>
  <c r="D3647" i="5"/>
  <c r="C3647" i="5" s="1"/>
  <c r="D3648" i="5"/>
  <c r="C3648" i="5" s="1"/>
  <c r="D3649" i="5"/>
  <c r="C3649" i="5" s="1"/>
  <c r="D3650" i="5"/>
  <c r="C3650" i="5" s="1"/>
  <c r="D3651" i="5"/>
  <c r="C3651" i="5" s="1"/>
  <c r="D3652" i="5"/>
  <c r="C3652" i="5" s="1"/>
  <c r="D3653" i="5"/>
  <c r="C3653" i="5" s="1"/>
  <c r="D3654" i="5"/>
  <c r="C3654" i="5" s="1"/>
  <c r="D3655" i="5"/>
  <c r="C3655" i="5" s="1"/>
  <c r="D3656" i="5"/>
  <c r="C3656" i="5" s="1"/>
  <c r="D3657" i="5"/>
  <c r="C3657" i="5" s="1"/>
  <c r="D3658" i="5"/>
  <c r="C3658" i="5" s="1"/>
  <c r="D3659" i="5"/>
  <c r="C3659" i="5" s="1"/>
  <c r="D3660" i="5"/>
  <c r="C3660" i="5" s="1"/>
  <c r="D3661" i="5"/>
  <c r="C3661" i="5" s="1"/>
  <c r="D3662" i="5"/>
  <c r="C3662" i="5" s="1"/>
  <c r="D3663" i="5"/>
  <c r="C3663" i="5" s="1"/>
  <c r="D3664" i="5"/>
  <c r="C3664" i="5" s="1"/>
  <c r="D3665" i="5"/>
  <c r="C3665" i="5" s="1"/>
  <c r="D3666" i="5"/>
  <c r="C3666" i="5" s="1"/>
  <c r="D3667" i="5"/>
  <c r="C3667" i="5" s="1"/>
  <c r="D3668" i="5"/>
  <c r="C3668" i="5" s="1"/>
  <c r="D3669" i="5"/>
  <c r="C3669" i="5" s="1"/>
  <c r="D3670" i="5"/>
  <c r="C3670" i="5" s="1"/>
  <c r="D3671" i="5"/>
  <c r="C3671" i="5" s="1"/>
  <c r="D3672" i="5"/>
  <c r="C3672" i="5" s="1"/>
  <c r="D3673" i="5"/>
  <c r="C3673" i="5" s="1"/>
  <c r="D3674" i="5"/>
  <c r="C3674" i="5" s="1"/>
  <c r="D3675" i="5"/>
  <c r="C3675" i="5" s="1"/>
  <c r="D3676" i="5"/>
  <c r="C3676" i="5" s="1"/>
  <c r="D3677" i="5"/>
  <c r="C3677" i="5" s="1"/>
  <c r="D3678" i="5"/>
  <c r="C3678" i="5" s="1"/>
  <c r="D3679" i="5"/>
  <c r="C3679" i="5" s="1"/>
  <c r="D3680" i="5"/>
  <c r="C3680" i="5" s="1"/>
  <c r="D3681" i="5"/>
  <c r="C3681" i="5" s="1"/>
  <c r="D3682" i="5"/>
  <c r="C3682" i="5" s="1"/>
  <c r="D3683" i="5"/>
  <c r="C3683" i="5" s="1"/>
  <c r="D3684" i="5"/>
  <c r="C3684" i="5" s="1"/>
  <c r="D3685" i="5"/>
  <c r="C3685" i="5" s="1"/>
  <c r="D3686" i="5"/>
  <c r="C3686" i="5" s="1"/>
  <c r="D3687" i="5"/>
  <c r="C3687" i="5" s="1"/>
  <c r="D3688" i="5"/>
  <c r="C3688" i="5" s="1"/>
  <c r="D3689" i="5"/>
  <c r="C3689" i="5" s="1"/>
  <c r="D3690" i="5"/>
  <c r="C3690" i="5" s="1"/>
  <c r="D3691" i="5"/>
  <c r="C3691" i="5" s="1"/>
  <c r="D3692" i="5"/>
  <c r="C3692" i="5" s="1"/>
  <c r="D3693" i="5"/>
  <c r="C3693" i="5" s="1"/>
  <c r="D3694" i="5"/>
  <c r="C3694" i="5" s="1"/>
  <c r="D3695" i="5"/>
  <c r="C3695" i="5" s="1"/>
  <c r="D3696" i="5"/>
  <c r="C3696" i="5" s="1"/>
  <c r="D3697" i="5"/>
  <c r="C3697" i="5" s="1"/>
  <c r="D3698" i="5"/>
  <c r="C3698" i="5" s="1"/>
  <c r="D3699" i="5"/>
  <c r="C3699" i="5" s="1"/>
  <c r="D3700" i="5"/>
  <c r="C3700" i="5" s="1"/>
  <c r="D3701" i="5"/>
  <c r="C3701" i="5" s="1"/>
  <c r="D3702" i="5"/>
  <c r="C3702" i="5" s="1"/>
  <c r="D3703" i="5"/>
  <c r="C3703" i="5" s="1"/>
  <c r="D3704" i="5"/>
  <c r="C3704" i="5" s="1"/>
  <c r="D3705" i="5"/>
  <c r="C3705" i="5" s="1"/>
  <c r="D3706" i="5"/>
  <c r="C3706" i="5" s="1"/>
  <c r="D3707" i="5"/>
  <c r="C3707" i="5" s="1"/>
  <c r="D3708" i="5"/>
  <c r="C3708" i="5" s="1"/>
  <c r="D3709" i="5"/>
  <c r="C3709" i="5" s="1"/>
  <c r="D3710" i="5"/>
  <c r="C3710" i="5" s="1"/>
  <c r="D3711" i="5"/>
  <c r="C3711" i="5" s="1"/>
  <c r="D3712" i="5"/>
  <c r="C3712" i="5" s="1"/>
  <c r="D3713" i="5"/>
  <c r="C3713" i="5" s="1"/>
  <c r="D3714" i="5"/>
  <c r="C3714" i="5" s="1"/>
  <c r="D3715" i="5"/>
  <c r="C3715" i="5" s="1"/>
  <c r="D3716" i="5"/>
  <c r="C3716" i="5" s="1"/>
  <c r="D3717" i="5"/>
  <c r="C3717" i="5" s="1"/>
  <c r="D3718" i="5"/>
  <c r="C3718" i="5" s="1"/>
  <c r="D3719" i="5"/>
  <c r="C3719" i="5" s="1"/>
  <c r="D3720" i="5"/>
  <c r="C3720" i="5" s="1"/>
  <c r="D3721" i="5"/>
  <c r="C3721" i="5" s="1"/>
  <c r="D3722" i="5"/>
  <c r="C3722" i="5" s="1"/>
  <c r="D3723" i="5"/>
  <c r="C3723" i="5" s="1"/>
  <c r="D3724" i="5"/>
  <c r="C3724" i="5" s="1"/>
  <c r="D3725" i="5"/>
  <c r="C3725" i="5" s="1"/>
  <c r="D3726" i="5"/>
  <c r="C3726" i="5" s="1"/>
  <c r="D3727" i="5"/>
  <c r="C3727" i="5" s="1"/>
  <c r="D3728" i="5"/>
  <c r="C3728" i="5" s="1"/>
  <c r="D3729" i="5"/>
  <c r="C3729" i="5" s="1"/>
  <c r="D3730" i="5"/>
  <c r="C3730" i="5" s="1"/>
  <c r="D3731" i="5"/>
  <c r="C3731" i="5" s="1"/>
  <c r="D3732" i="5"/>
  <c r="C3732" i="5" s="1"/>
  <c r="D3733" i="5"/>
  <c r="C3733" i="5" s="1"/>
  <c r="D3734" i="5"/>
  <c r="C3734" i="5" s="1"/>
  <c r="D3735" i="5"/>
  <c r="C3735" i="5" s="1"/>
  <c r="D3736" i="5"/>
  <c r="C3736" i="5" s="1"/>
  <c r="D3737" i="5"/>
  <c r="C3737" i="5" s="1"/>
  <c r="D3738" i="5"/>
  <c r="C3738" i="5" s="1"/>
  <c r="D3739" i="5"/>
  <c r="C3739" i="5" s="1"/>
  <c r="D3740" i="5"/>
  <c r="C3740" i="5" s="1"/>
  <c r="D3741" i="5"/>
  <c r="C3741" i="5" s="1"/>
  <c r="D3742" i="5"/>
  <c r="C3742" i="5" s="1"/>
  <c r="D3743" i="5"/>
  <c r="C3743" i="5" s="1"/>
  <c r="D3744" i="5"/>
  <c r="C3744" i="5" s="1"/>
  <c r="D3745" i="5"/>
  <c r="C3745" i="5" s="1"/>
  <c r="D3746" i="5"/>
  <c r="C3746" i="5" s="1"/>
  <c r="D3747" i="5"/>
  <c r="C3747" i="5" s="1"/>
  <c r="D3748" i="5"/>
  <c r="C3748" i="5" s="1"/>
  <c r="D3749" i="5"/>
  <c r="C3749" i="5" s="1"/>
  <c r="D3750" i="5"/>
  <c r="C3750" i="5" s="1"/>
  <c r="D3751" i="5"/>
  <c r="C3751" i="5" s="1"/>
  <c r="D3752" i="5"/>
  <c r="C3752" i="5" s="1"/>
  <c r="D3753" i="5"/>
  <c r="C3753" i="5" s="1"/>
  <c r="D3754" i="5"/>
  <c r="C3754" i="5" s="1"/>
  <c r="D3755" i="5"/>
  <c r="C3755" i="5" s="1"/>
  <c r="D3756" i="5"/>
  <c r="C3756" i="5" s="1"/>
  <c r="D3757" i="5"/>
  <c r="C3757" i="5" s="1"/>
  <c r="D3758" i="5"/>
  <c r="C3758" i="5" s="1"/>
  <c r="D3759" i="5"/>
  <c r="C3759" i="5" s="1"/>
  <c r="D3760" i="5"/>
  <c r="C3760" i="5" s="1"/>
  <c r="D3761" i="5"/>
  <c r="C3761" i="5" s="1"/>
  <c r="D3762" i="5"/>
  <c r="C3762" i="5" s="1"/>
  <c r="D3763" i="5"/>
  <c r="C3763" i="5" s="1"/>
  <c r="D3764" i="5"/>
  <c r="C3764" i="5" s="1"/>
  <c r="D3765" i="5"/>
  <c r="C3765" i="5" s="1"/>
  <c r="D3766" i="5"/>
  <c r="C3766" i="5" s="1"/>
  <c r="D3767" i="5"/>
  <c r="C3767" i="5" s="1"/>
  <c r="D3768" i="5"/>
  <c r="C3768" i="5" s="1"/>
  <c r="D3769" i="5"/>
  <c r="C3769" i="5" s="1"/>
  <c r="D3770" i="5"/>
  <c r="C3770" i="5" s="1"/>
  <c r="D3771" i="5"/>
  <c r="C3771" i="5" s="1"/>
  <c r="D3772" i="5"/>
  <c r="C3772" i="5" s="1"/>
  <c r="D3773" i="5"/>
  <c r="C3773" i="5" s="1"/>
  <c r="D3774" i="5"/>
  <c r="C3774" i="5" s="1"/>
  <c r="D3775" i="5"/>
  <c r="C3775" i="5" s="1"/>
  <c r="D3776" i="5"/>
  <c r="C3776" i="5" s="1"/>
  <c r="D3777" i="5"/>
  <c r="C3777" i="5" s="1"/>
  <c r="D3778" i="5"/>
  <c r="C3778" i="5" s="1"/>
  <c r="D3779" i="5"/>
  <c r="C3779" i="5" s="1"/>
  <c r="D3780" i="5"/>
  <c r="C3780" i="5" s="1"/>
  <c r="D3781" i="5"/>
  <c r="C3781" i="5" s="1"/>
  <c r="D3782" i="5"/>
  <c r="C3782" i="5" s="1"/>
  <c r="D3783" i="5"/>
  <c r="C3783" i="5" s="1"/>
  <c r="D3784" i="5"/>
  <c r="C3784" i="5" s="1"/>
  <c r="D3785" i="5"/>
  <c r="C3785" i="5" s="1"/>
  <c r="D3786" i="5"/>
  <c r="C3786" i="5" s="1"/>
  <c r="D3787" i="5"/>
  <c r="C3787" i="5" s="1"/>
  <c r="D3788" i="5"/>
  <c r="C3788" i="5" s="1"/>
  <c r="D3789" i="5"/>
  <c r="C3789" i="5" s="1"/>
  <c r="D3790" i="5"/>
  <c r="C3790" i="5" s="1"/>
  <c r="D3791" i="5"/>
  <c r="C3791" i="5" s="1"/>
  <c r="D3792" i="5"/>
  <c r="C3792" i="5" s="1"/>
  <c r="D3793" i="5"/>
  <c r="C3793" i="5" s="1"/>
  <c r="D3794" i="5"/>
  <c r="C3794" i="5" s="1"/>
  <c r="D3795" i="5"/>
  <c r="C3795" i="5" s="1"/>
  <c r="D3796" i="5"/>
  <c r="C3796" i="5" s="1"/>
  <c r="D3797" i="5"/>
  <c r="C3797" i="5" s="1"/>
  <c r="D3798" i="5"/>
  <c r="C3798" i="5" s="1"/>
  <c r="D3799" i="5"/>
  <c r="C3799" i="5" s="1"/>
  <c r="D3800" i="5"/>
  <c r="C3800" i="5" s="1"/>
  <c r="D3801" i="5"/>
  <c r="C3801" i="5" s="1"/>
  <c r="D3802" i="5"/>
  <c r="C3802" i="5" s="1"/>
  <c r="D3803" i="5"/>
  <c r="C3803" i="5" s="1"/>
  <c r="D3804" i="5"/>
  <c r="C3804" i="5" s="1"/>
  <c r="D3805" i="5"/>
  <c r="C3805" i="5" s="1"/>
  <c r="D3806" i="5"/>
  <c r="C3806" i="5" s="1"/>
  <c r="D3807" i="5"/>
  <c r="C3807" i="5" s="1"/>
  <c r="D3808" i="5"/>
  <c r="C3808" i="5" s="1"/>
  <c r="D3809" i="5"/>
  <c r="C3809" i="5" s="1"/>
  <c r="D3810" i="5"/>
  <c r="C3810" i="5" s="1"/>
  <c r="D3811" i="5"/>
  <c r="C3811" i="5" s="1"/>
  <c r="D3812" i="5"/>
  <c r="C3812" i="5" s="1"/>
  <c r="D3813" i="5"/>
  <c r="C3813" i="5" s="1"/>
  <c r="D3814" i="5"/>
  <c r="C3814" i="5" s="1"/>
  <c r="D3815" i="5"/>
  <c r="C3815" i="5" s="1"/>
  <c r="D3816" i="5"/>
  <c r="C3816" i="5" s="1"/>
  <c r="D3817" i="5"/>
  <c r="C3817" i="5" s="1"/>
  <c r="D3818" i="5"/>
  <c r="C3818" i="5" s="1"/>
  <c r="D3819" i="5"/>
  <c r="C3819" i="5" s="1"/>
  <c r="D3820" i="5"/>
  <c r="C3820" i="5" s="1"/>
  <c r="D3821" i="5"/>
  <c r="C3821" i="5" s="1"/>
  <c r="D3822" i="5"/>
  <c r="C3822" i="5" s="1"/>
  <c r="D3823" i="5"/>
  <c r="C3823" i="5" s="1"/>
  <c r="D3824" i="5"/>
  <c r="C3824" i="5" s="1"/>
  <c r="D3825" i="5"/>
  <c r="C3825" i="5" s="1"/>
  <c r="D3826" i="5"/>
  <c r="C3826" i="5" s="1"/>
  <c r="D3827" i="5"/>
  <c r="C3827" i="5" s="1"/>
  <c r="D3828" i="5"/>
  <c r="C3828" i="5" s="1"/>
  <c r="D3829" i="5"/>
  <c r="C3829" i="5" s="1"/>
  <c r="D3830" i="5"/>
  <c r="C3830" i="5" s="1"/>
  <c r="D3831" i="5"/>
  <c r="C3831" i="5" s="1"/>
  <c r="D3832" i="5"/>
  <c r="C3832" i="5" s="1"/>
  <c r="D3833" i="5"/>
  <c r="C3833" i="5" s="1"/>
  <c r="D3834" i="5"/>
  <c r="C3834" i="5" s="1"/>
  <c r="D3835" i="5"/>
  <c r="C3835" i="5" s="1"/>
  <c r="D3836" i="5"/>
  <c r="C3836" i="5" s="1"/>
  <c r="D3837" i="5"/>
  <c r="C3837" i="5" s="1"/>
  <c r="D3838" i="5"/>
  <c r="C3838" i="5" s="1"/>
  <c r="D3839" i="5"/>
  <c r="C3839" i="5" s="1"/>
  <c r="D3840" i="5"/>
  <c r="C3840" i="5" s="1"/>
  <c r="D3841" i="5"/>
  <c r="C3841" i="5" s="1"/>
  <c r="D3842" i="5"/>
  <c r="C3842" i="5" s="1"/>
  <c r="D3843" i="5"/>
  <c r="C3843" i="5" s="1"/>
  <c r="D3844" i="5"/>
  <c r="C3844" i="5" s="1"/>
  <c r="D3845" i="5"/>
  <c r="C3845" i="5" s="1"/>
  <c r="D3846" i="5"/>
  <c r="C3846" i="5" s="1"/>
  <c r="D3847" i="5"/>
  <c r="C3847" i="5" s="1"/>
  <c r="D3848" i="5"/>
  <c r="C3848" i="5" s="1"/>
  <c r="D3849" i="5"/>
  <c r="C3849" i="5" s="1"/>
  <c r="D3850" i="5"/>
  <c r="C3850" i="5" s="1"/>
  <c r="D3851" i="5"/>
  <c r="C3851" i="5" s="1"/>
  <c r="D3852" i="5"/>
  <c r="C3852" i="5" s="1"/>
  <c r="D3853" i="5"/>
  <c r="C3853" i="5" s="1"/>
  <c r="D3854" i="5"/>
  <c r="C3854" i="5" s="1"/>
  <c r="D3855" i="5"/>
  <c r="C3855" i="5" s="1"/>
  <c r="D3856" i="5"/>
  <c r="C3856" i="5" s="1"/>
  <c r="D3857" i="5"/>
  <c r="C3857" i="5" s="1"/>
  <c r="D3858" i="5"/>
  <c r="C3858" i="5" s="1"/>
  <c r="D3859" i="5"/>
  <c r="C3859" i="5" s="1"/>
  <c r="D3860" i="5"/>
  <c r="C3860" i="5" s="1"/>
  <c r="D3861" i="5"/>
  <c r="C3861" i="5" s="1"/>
  <c r="D3862" i="5"/>
  <c r="C3862" i="5" s="1"/>
  <c r="D3863" i="5"/>
  <c r="C3863" i="5" s="1"/>
  <c r="D3864" i="5"/>
  <c r="C3864" i="5" s="1"/>
  <c r="D3865" i="5"/>
  <c r="C3865" i="5" s="1"/>
  <c r="D3866" i="5"/>
  <c r="C3866" i="5" s="1"/>
  <c r="D3867" i="5"/>
  <c r="C3867" i="5" s="1"/>
  <c r="D3868" i="5"/>
  <c r="C3868" i="5" s="1"/>
  <c r="D3869" i="5"/>
  <c r="C3869" i="5" s="1"/>
  <c r="D3870" i="5"/>
  <c r="C3870" i="5" s="1"/>
  <c r="D3871" i="5"/>
  <c r="C3871" i="5" s="1"/>
  <c r="D3872" i="5"/>
  <c r="C3872" i="5" s="1"/>
  <c r="D3873" i="5"/>
  <c r="C3873" i="5" s="1"/>
  <c r="D3874" i="5"/>
  <c r="C3874" i="5" s="1"/>
  <c r="D3875" i="5"/>
  <c r="C3875" i="5" s="1"/>
  <c r="D3876" i="5"/>
  <c r="C3876" i="5" s="1"/>
  <c r="D3877" i="5"/>
  <c r="C3877" i="5" s="1"/>
  <c r="D3878" i="5"/>
  <c r="C3878" i="5" s="1"/>
  <c r="D3879" i="5"/>
  <c r="C3879" i="5" s="1"/>
  <c r="D3880" i="5"/>
  <c r="C3880" i="5" s="1"/>
  <c r="D3881" i="5"/>
  <c r="C3881" i="5" s="1"/>
  <c r="D3882" i="5"/>
  <c r="C3882" i="5" s="1"/>
  <c r="D3883" i="5"/>
  <c r="C3883" i="5" s="1"/>
  <c r="D3884" i="5"/>
  <c r="C3884" i="5" s="1"/>
  <c r="D3885" i="5"/>
  <c r="C3885" i="5" s="1"/>
  <c r="D3886" i="5"/>
  <c r="C3886" i="5" s="1"/>
  <c r="D3887" i="5"/>
  <c r="C3887" i="5" s="1"/>
  <c r="D3888" i="5"/>
  <c r="C3888" i="5" s="1"/>
  <c r="D3889" i="5"/>
  <c r="C3889" i="5" s="1"/>
  <c r="D3890" i="5"/>
  <c r="C3890" i="5" s="1"/>
  <c r="D3891" i="5"/>
  <c r="C3891" i="5" s="1"/>
  <c r="D3892" i="5"/>
  <c r="C3892" i="5" s="1"/>
  <c r="D3893" i="5"/>
  <c r="C3893" i="5" s="1"/>
  <c r="D3894" i="5"/>
  <c r="C3894" i="5" s="1"/>
  <c r="D3895" i="5"/>
  <c r="C3895" i="5" s="1"/>
  <c r="D3896" i="5"/>
  <c r="C3896" i="5" s="1"/>
  <c r="D3897" i="5"/>
  <c r="C3897" i="5" s="1"/>
  <c r="D3898" i="5"/>
  <c r="C3898" i="5" s="1"/>
  <c r="D3899" i="5"/>
  <c r="C3899" i="5" s="1"/>
  <c r="D3900" i="5"/>
  <c r="C3900" i="5" s="1"/>
  <c r="D3901" i="5"/>
  <c r="C3901" i="5" s="1"/>
  <c r="D3902" i="5"/>
  <c r="C3902" i="5" s="1"/>
  <c r="D3903" i="5"/>
  <c r="C3903" i="5" s="1"/>
  <c r="D3904" i="5"/>
  <c r="C3904" i="5" s="1"/>
  <c r="D3905" i="5"/>
  <c r="C3905" i="5" s="1"/>
  <c r="D3906" i="5"/>
  <c r="C3906" i="5" s="1"/>
  <c r="D3907" i="5"/>
  <c r="C3907" i="5" s="1"/>
  <c r="D3908" i="5"/>
  <c r="C3908" i="5" s="1"/>
  <c r="D3909" i="5"/>
  <c r="C3909" i="5" s="1"/>
  <c r="D3910" i="5"/>
  <c r="C3910" i="5" s="1"/>
  <c r="D3911" i="5"/>
  <c r="C3911" i="5" s="1"/>
  <c r="D3912" i="5"/>
  <c r="C3912" i="5" s="1"/>
  <c r="D3913" i="5"/>
  <c r="C3913" i="5" s="1"/>
  <c r="D3914" i="5"/>
  <c r="C3914" i="5" s="1"/>
  <c r="D3915" i="5"/>
  <c r="C3915" i="5" s="1"/>
  <c r="D3916" i="5"/>
  <c r="C3916" i="5" s="1"/>
  <c r="D3917" i="5"/>
  <c r="C3917" i="5" s="1"/>
  <c r="D3918" i="5"/>
  <c r="C3918" i="5" s="1"/>
  <c r="D3919" i="5"/>
  <c r="C3919" i="5" s="1"/>
  <c r="D3920" i="5"/>
  <c r="C3920" i="5" s="1"/>
  <c r="D3921" i="5"/>
  <c r="C3921" i="5" s="1"/>
  <c r="D3922" i="5"/>
  <c r="C3922" i="5" s="1"/>
  <c r="D3923" i="5"/>
  <c r="C3923" i="5" s="1"/>
  <c r="D3924" i="5"/>
  <c r="C3924" i="5" s="1"/>
  <c r="D3925" i="5"/>
  <c r="C3925" i="5" s="1"/>
  <c r="D3926" i="5"/>
  <c r="C3926" i="5" s="1"/>
  <c r="D3927" i="5"/>
  <c r="C3927" i="5" s="1"/>
  <c r="D3928" i="5"/>
  <c r="C3928" i="5" s="1"/>
  <c r="D3929" i="5"/>
  <c r="C3929" i="5" s="1"/>
  <c r="D3930" i="5"/>
  <c r="C3930" i="5" s="1"/>
  <c r="D3931" i="5"/>
  <c r="C3931" i="5" s="1"/>
  <c r="D3932" i="5"/>
  <c r="C3932" i="5" s="1"/>
  <c r="D3933" i="5"/>
  <c r="C3933" i="5" s="1"/>
  <c r="D3934" i="5"/>
  <c r="C3934" i="5" s="1"/>
  <c r="D3935" i="5"/>
  <c r="C3935" i="5" s="1"/>
  <c r="D3936" i="5"/>
  <c r="C3936" i="5" s="1"/>
  <c r="D3937" i="5"/>
  <c r="C3937" i="5" s="1"/>
  <c r="D3938" i="5"/>
  <c r="C3938" i="5" s="1"/>
  <c r="D3939" i="5"/>
  <c r="C3939" i="5" s="1"/>
  <c r="D3940" i="5"/>
  <c r="C3940" i="5" s="1"/>
  <c r="D3941" i="5"/>
  <c r="C3941" i="5" s="1"/>
  <c r="D3942" i="5"/>
  <c r="C3942" i="5" s="1"/>
  <c r="D3943" i="5"/>
  <c r="C3943" i="5" s="1"/>
  <c r="D3944" i="5"/>
  <c r="C3944" i="5" s="1"/>
  <c r="D3945" i="5"/>
  <c r="C3945" i="5" s="1"/>
  <c r="D3946" i="5"/>
  <c r="C3946" i="5" s="1"/>
  <c r="D3947" i="5"/>
  <c r="C3947" i="5" s="1"/>
  <c r="D3948" i="5"/>
  <c r="C3948" i="5" s="1"/>
  <c r="D3949" i="5"/>
  <c r="C3949" i="5" s="1"/>
  <c r="D3950" i="5"/>
  <c r="C3950" i="5" s="1"/>
  <c r="D3951" i="5"/>
  <c r="C3951" i="5" s="1"/>
  <c r="D3952" i="5"/>
  <c r="C3952" i="5" s="1"/>
  <c r="D3953" i="5"/>
  <c r="C3953" i="5" s="1"/>
  <c r="D3954" i="5"/>
  <c r="C3954" i="5" s="1"/>
  <c r="D3955" i="5"/>
  <c r="C3955" i="5" s="1"/>
  <c r="D3956" i="5"/>
  <c r="C3956" i="5" s="1"/>
  <c r="D3957" i="5"/>
  <c r="C3957" i="5" s="1"/>
  <c r="D3958" i="5"/>
  <c r="C3958" i="5" s="1"/>
  <c r="D3959" i="5"/>
  <c r="C3959" i="5" s="1"/>
  <c r="D3960" i="5"/>
  <c r="C3960" i="5" s="1"/>
  <c r="D3961" i="5"/>
  <c r="C3961" i="5" s="1"/>
  <c r="D3962" i="5"/>
  <c r="C3962" i="5" s="1"/>
  <c r="D3963" i="5"/>
  <c r="C3963" i="5" s="1"/>
  <c r="D3964" i="5"/>
  <c r="C3964" i="5" s="1"/>
  <c r="D3965" i="5"/>
  <c r="C3965" i="5" s="1"/>
  <c r="D3966" i="5"/>
  <c r="C3966" i="5" s="1"/>
  <c r="D3967" i="5"/>
  <c r="C3967" i="5" s="1"/>
  <c r="D3968" i="5"/>
  <c r="C3968" i="5" s="1"/>
  <c r="D3969" i="5"/>
  <c r="C3969" i="5" s="1"/>
  <c r="D3970" i="5"/>
  <c r="C3970" i="5" s="1"/>
  <c r="D3971" i="5"/>
  <c r="C3971" i="5" s="1"/>
  <c r="D3972" i="5"/>
  <c r="C3972" i="5" s="1"/>
  <c r="D3973" i="5"/>
  <c r="C3973" i="5" s="1"/>
  <c r="D3974" i="5"/>
  <c r="C3974" i="5" s="1"/>
  <c r="D3975" i="5"/>
  <c r="C3975" i="5" s="1"/>
  <c r="D3976" i="5"/>
  <c r="C3976" i="5" s="1"/>
  <c r="D3977" i="5"/>
  <c r="C3977" i="5" s="1"/>
  <c r="D3978" i="5"/>
  <c r="C3978" i="5" s="1"/>
  <c r="D3979" i="5"/>
  <c r="C3979" i="5" s="1"/>
  <c r="D3980" i="5"/>
  <c r="C3980" i="5" s="1"/>
  <c r="D3981" i="5"/>
  <c r="C3981" i="5" s="1"/>
  <c r="D3982" i="5"/>
  <c r="C3982" i="5" s="1"/>
  <c r="D3983" i="5"/>
  <c r="C3983" i="5" s="1"/>
  <c r="D3984" i="5"/>
  <c r="C3984" i="5" s="1"/>
  <c r="D3985" i="5"/>
  <c r="C3985" i="5" s="1"/>
  <c r="D3986" i="5"/>
  <c r="C3986" i="5" s="1"/>
  <c r="D3987" i="5"/>
  <c r="C3987" i="5" s="1"/>
  <c r="D3988" i="5"/>
  <c r="C3988" i="5" s="1"/>
  <c r="D3989" i="5"/>
  <c r="C3989" i="5" s="1"/>
  <c r="D3990" i="5"/>
  <c r="C3990" i="5" s="1"/>
  <c r="D3991" i="5"/>
  <c r="C3991" i="5" s="1"/>
  <c r="D3992" i="5"/>
  <c r="C3992" i="5" s="1"/>
  <c r="D3993" i="5"/>
  <c r="C3993" i="5" s="1"/>
  <c r="D3994" i="5"/>
  <c r="C3994" i="5" s="1"/>
  <c r="D3995" i="5"/>
  <c r="C3995" i="5" s="1"/>
  <c r="D3996" i="5"/>
  <c r="C3996" i="5" s="1"/>
  <c r="D3997" i="5"/>
  <c r="C3997" i="5" s="1"/>
  <c r="D3998" i="5"/>
  <c r="C3998" i="5" s="1"/>
  <c r="D3999" i="5"/>
  <c r="C3999" i="5" s="1"/>
  <c r="D4000" i="5"/>
  <c r="C4000" i="5" s="1"/>
  <c r="D4001" i="5"/>
  <c r="C4001" i="5" s="1"/>
  <c r="D4002" i="5"/>
  <c r="C4002" i="5" s="1"/>
  <c r="D4003" i="5"/>
  <c r="C4003" i="5" s="1"/>
  <c r="D4004" i="5"/>
  <c r="C4004" i="5" s="1"/>
  <c r="D4005" i="5"/>
  <c r="C4005" i="5" s="1"/>
  <c r="D4006" i="5"/>
  <c r="C4006" i="5" s="1"/>
  <c r="D4007" i="5"/>
  <c r="C4007" i="5" s="1"/>
  <c r="D4008" i="5"/>
  <c r="C4008" i="5" s="1"/>
  <c r="D4009" i="5"/>
  <c r="C4009" i="5" s="1"/>
  <c r="D4010" i="5"/>
  <c r="C4010" i="5" s="1"/>
  <c r="D4011" i="5"/>
  <c r="C4011" i="5" s="1"/>
  <c r="D4012" i="5"/>
  <c r="C4012" i="5" s="1"/>
  <c r="D4013" i="5"/>
  <c r="C4013" i="5" s="1"/>
  <c r="D4014" i="5"/>
  <c r="C4014" i="5" s="1"/>
  <c r="D4015" i="5"/>
  <c r="C4015" i="5" s="1"/>
  <c r="D4016" i="5"/>
  <c r="C4016" i="5" s="1"/>
  <c r="D4017" i="5"/>
  <c r="C4017" i="5" s="1"/>
  <c r="D4018" i="5"/>
  <c r="C4018" i="5" s="1"/>
  <c r="D4019" i="5"/>
  <c r="C4019" i="5" s="1"/>
  <c r="D4020" i="5"/>
  <c r="C4020" i="5" s="1"/>
  <c r="D4021" i="5"/>
  <c r="C4021" i="5" s="1"/>
  <c r="D4022" i="5"/>
  <c r="C4022" i="5" s="1"/>
  <c r="D4023" i="5"/>
  <c r="C4023" i="5" s="1"/>
  <c r="D4024" i="5"/>
  <c r="C4024" i="5" s="1"/>
  <c r="D4025" i="5"/>
  <c r="C4025" i="5" s="1"/>
  <c r="D4026" i="5"/>
  <c r="C4026" i="5" s="1"/>
  <c r="D4027" i="5"/>
  <c r="C4027" i="5" s="1"/>
  <c r="D4028" i="5"/>
  <c r="C4028" i="5" s="1"/>
  <c r="D4029" i="5"/>
  <c r="C4029" i="5" s="1"/>
  <c r="D4030" i="5"/>
  <c r="C4030" i="5" s="1"/>
  <c r="D4031" i="5"/>
  <c r="C4031" i="5" s="1"/>
  <c r="D4032" i="5"/>
  <c r="C4032" i="5" s="1"/>
  <c r="D4033" i="5"/>
  <c r="C4033" i="5" s="1"/>
  <c r="D4034" i="5"/>
  <c r="C4034" i="5" s="1"/>
  <c r="D4035" i="5"/>
  <c r="C4035" i="5" s="1"/>
  <c r="D4036" i="5"/>
  <c r="C4036" i="5" s="1"/>
  <c r="D4037" i="5"/>
  <c r="C4037" i="5" s="1"/>
  <c r="D4038" i="5"/>
  <c r="C4038" i="5" s="1"/>
  <c r="D4039" i="5"/>
  <c r="C4039" i="5" s="1"/>
  <c r="D4040" i="5"/>
  <c r="C4040" i="5" s="1"/>
  <c r="D4041" i="5"/>
  <c r="C4041" i="5" s="1"/>
  <c r="D4042" i="5"/>
  <c r="C4042" i="5" s="1"/>
  <c r="D4043" i="5"/>
  <c r="C4043" i="5" s="1"/>
  <c r="D4044" i="5"/>
  <c r="C4044" i="5" s="1"/>
  <c r="D4045" i="5"/>
  <c r="C4045" i="5" s="1"/>
  <c r="D4046" i="5"/>
  <c r="C4046" i="5" s="1"/>
  <c r="D4047" i="5"/>
  <c r="C4047" i="5" s="1"/>
  <c r="D4048" i="5"/>
  <c r="C4048" i="5" s="1"/>
  <c r="D4049" i="5"/>
  <c r="C4049" i="5" s="1"/>
  <c r="D4050" i="5"/>
  <c r="C4050" i="5" s="1"/>
  <c r="D4051" i="5"/>
  <c r="C4051" i="5" s="1"/>
  <c r="D4052" i="5"/>
  <c r="C4052" i="5" s="1"/>
  <c r="D4053" i="5"/>
  <c r="C4053" i="5" s="1"/>
  <c r="D4054" i="5"/>
  <c r="C4054" i="5" s="1"/>
  <c r="D4055" i="5"/>
  <c r="C4055" i="5" s="1"/>
  <c r="D4056" i="5"/>
  <c r="C4056" i="5" s="1"/>
  <c r="D4057" i="5"/>
  <c r="C4057" i="5" s="1"/>
  <c r="D4058" i="5"/>
  <c r="C4058" i="5" s="1"/>
  <c r="D4059" i="5"/>
  <c r="C4059" i="5" s="1"/>
  <c r="D4060" i="5"/>
  <c r="C4060" i="5" s="1"/>
  <c r="D4061" i="5"/>
  <c r="C4061" i="5" s="1"/>
  <c r="D4062" i="5"/>
  <c r="C4062" i="5" s="1"/>
  <c r="D4063" i="5"/>
  <c r="C4063" i="5" s="1"/>
  <c r="D4064" i="5"/>
  <c r="C4064" i="5" s="1"/>
  <c r="D4065" i="5"/>
  <c r="C4065" i="5" s="1"/>
  <c r="D4066" i="5"/>
  <c r="C4066" i="5" s="1"/>
  <c r="D4067" i="5"/>
  <c r="C4067" i="5" s="1"/>
  <c r="D4068" i="5"/>
  <c r="C4068" i="5" s="1"/>
  <c r="D4069" i="5"/>
  <c r="C4069" i="5" s="1"/>
  <c r="D4070" i="5"/>
  <c r="C4070" i="5" s="1"/>
  <c r="D4071" i="5"/>
  <c r="C4071" i="5" s="1"/>
  <c r="D4072" i="5"/>
  <c r="C4072" i="5" s="1"/>
  <c r="D4073" i="5"/>
  <c r="C4073" i="5" s="1"/>
  <c r="D4074" i="5"/>
  <c r="C4074" i="5" s="1"/>
  <c r="D4075" i="5"/>
  <c r="C4075" i="5" s="1"/>
  <c r="D4076" i="5"/>
  <c r="C4076" i="5" s="1"/>
  <c r="D4077" i="5"/>
  <c r="C4077" i="5" s="1"/>
  <c r="D4078" i="5"/>
  <c r="C4078" i="5" s="1"/>
  <c r="D4079" i="5"/>
  <c r="C4079" i="5" s="1"/>
  <c r="D4080" i="5"/>
  <c r="C4080" i="5" s="1"/>
  <c r="D4081" i="5"/>
  <c r="C4081" i="5" s="1"/>
  <c r="D4082" i="5"/>
  <c r="C4082" i="5" s="1"/>
  <c r="D4083" i="5"/>
  <c r="C4083" i="5" s="1"/>
  <c r="D4084" i="5"/>
  <c r="C4084" i="5" s="1"/>
  <c r="D4085" i="5"/>
  <c r="C4085" i="5" s="1"/>
  <c r="D4086" i="5"/>
  <c r="C4086" i="5" s="1"/>
  <c r="D4087" i="5"/>
  <c r="C4087" i="5" s="1"/>
  <c r="D4088" i="5"/>
  <c r="C4088" i="5" s="1"/>
  <c r="D4089" i="5"/>
  <c r="C4089" i="5" s="1"/>
  <c r="D4090" i="5"/>
  <c r="C4090" i="5" s="1"/>
  <c r="D4091" i="5"/>
  <c r="C4091" i="5" s="1"/>
  <c r="D4092" i="5"/>
  <c r="C4092" i="5" s="1"/>
  <c r="D4093" i="5"/>
  <c r="C4093" i="5" s="1"/>
  <c r="D4094" i="5"/>
  <c r="C4094" i="5" s="1"/>
  <c r="D4095" i="5"/>
  <c r="C4095" i="5" s="1"/>
  <c r="D4096" i="5"/>
  <c r="C4096" i="5" s="1"/>
  <c r="D4097" i="5"/>
  <c r="C4097" i="5" s="1"/>
  <c r="D4098" i="5"/>
  <c r="C4098" i="5" s="1"/>
  <c r="D4099" i="5"/>
  <c r="C4099" i="5" s="1"/>
  <c r="D4100" i="5"/>
  <c r="C4100" i="5" s="1"/>
  <c r="D4101" i="5"/>
  <c r="C4101" i="5" s="1"/>
  <c r="D4102" i="5"/>
  <c r="C4102" i="5" s="1"/>
  <c r="D4103" i="5"/>
  <c r="C4103" i="5" s="1"/>
  <c r="D4104" i="5"/>
  <c r="C4104" i="5" s="1"/>
  <c r="D4105" i="5"/>
  <c r="C4105" i="5" s="1"/>
  <c r="D4106" i="5"/>
  <c r="C4106" i="5" s="1"/>
  <c r="D4107" i="5"/>
  <c r="C4107" i="5" s="1"/>
  <c r="D4108" i="5"/>
  <c r="C4108" i="5" s="1"/>
  <c r="D4109" i="5"/>
  <c r="C4109" i="5" s="1"/>
  <c r="D4110" i="5"/>
  <c r="C4110" i="5" s="1"/>
  <c r="D4111" i="5"/>
  <c r="C4111" i="5" s="1"/>
  <c r="D4112" i="5"/>
  <c r="C4112" i="5" s="1"/>
  <c r="D4113" i="5"/>
  <c r="C4113" i="5" s="1"/>
  <c r="D4114" i="5"/>
  <c r="C4114" i="5" s="1"/>
  <c r="D4115" i="5"/>
  <c r="C4115" i="5" s="1"/>
  <c r="D4116" i="5"/>
  <c r="C4116" i="5" s="1"/>
  <c r="D4117" i="5"/>
  <c r="C4117" i="5" s="1"/>
  <c r="D4118" i="5"/>
  <c r="C4118" i="5" s="1"/>
  <c r="D4119" i="5"/>
  <c r="C4119" i="5" s="1"/>
  <c r="D4120" i="5"/>
  <c r="C4120" i="5" s="1"/>
  <c r="D4121" i="5"/>
  <c r="C4121" i="5" s="1"/>
  <c r="D4122" i="5"/>
  <c r="C4122" i="5" s="1"/>
  <c r="D4123" i="5"/>
  <c r="C4123" i="5" s="1"/>
  <c r="D4124" i="5"/>
  <c r="C4124" i="5" s="1"/>
  <c r="D4125" i="5"/>
  <c r="C4125" i="5" s="1"/>
  <c r="D4126" i="5"/>
  <c r="C4126" i="5" s="1"/>
  <c r="D4127" i="5"/>
  <c r="C4127" i="5" s="1"/>
  <c r="D4128" i="5"/>
  <c r="C4128" i="5" s="1"/>
  <c r="D4129" i="5"/>
  <c r="C4129" i="5" s="1"/>
  <c r="D4130" i="5"/>
  <c r="C4130" i="5" s="1"/>
  <c r="D4131" i="5"/>
  <c r="C4131" i="5" s="1"/>
  <c r="D4132" i="5"/>
  <c r="C4132" i="5" s="1"/>
  <c r="D4133" i="5"/>
  <c r="C4133" i="5" s="1"/>
  <c r="D4134" i="5"/>
  <c r="C4134" i="5" s="1"/>
  <c r="D4135" i="5"/>
  <c r="C4135" i="5" s="1"/>
  <c r="D4136" i="5"/>
  <c r="C4136" i="5" s="1"/>
  <c r="D4137" i="5"/>
  <c r="C4137" i="5" s="1"/>
  <c r="D4138" i="5"/>
  <c r="C4138" i="5" s="1"/>
  <c r="D4139" i="5"/>
  <c r="C4139" i="5" s="1"/>
  <c r="D4140" i="5"/>
  <c r="C4140" i="5" s="1"/>
  <c r="D4141" i="5"/>
  <c r="C4141" i="5" s="1"/>
  <c r="D4142" i="5"/>
  <c r="C4142" i="5" s="1"/>
  <c r="D4143" i="5"/>
  <c r="C4143" i="5" s="1"/>
  <c r="D4144" i="5"/>
  <c r="C4144" i="5" s="1"/>
  <c r="D4145" i="5"/>
  <c r="C4145" i="5" s="1"/>
  <c r="D4146" i="5"/>
  <c r="C4146" i="5" s="1"/>
  <c r="D4147" i="5"/>
  <c r="C4147" i="5" s="1"/>
  <c r="D4148" i="5"/>
  <c r="C4148" i="5" s="1"/>
  <c r="D4149" i="5"/>
  <c r="C4149" i="5" s="1"/>
  <c r="D4150" i="5"/>
  <c r="C4150" i="5" s="1"/>
  <c r="D4151" i="5"/>
  <c r="C4151" i="5" s="1"/>
  <c r="D4152" i="5"/>
  <c r="C4152" i="5" s="1"/>
  <c r="D4153" i="5"/>
  <c r="C4153" i="5" s="1"/>
  <c r="D4154" i="5"/>
  <c r="C4154" i="5" s="1"/>
  <c r="D4155" i="5"/>
  <c r="C4155" i="5" s="1"/>
  <c r="D4156" i="5"/>
  <c r="C4156" i="5" s="1"/>
  <c r="D4157" i="5"/>
  <c r="C4157" i="5" s="1"/>
  <c r="D4158" i="5"/>
  <c r="C4158" i="5" s="1"/>
  <c r="D4159" i="5"/>
  <c r="C4159" i="5" s="1"/>
  <c r="D4160" i="5"/>
  <c r="C4160" i="5" s="1"/>
  <c r="D4161" i="5"/>
  <c r="C4161" i="5" s="1"/>
  <c r="D4162" i="5"/>
  <c r="C4162" i="5" s="1"/>
  <c r="D4163" i="5"/>
  <c r="C4163" i="5" s="1"/>
  <c r="D4164" i="5"/>
  <c r="C4164" i="5" s="1"/>
  <c r="D4165" i="5"/>
  <c r="C4165" i="5" s="1"/>
  <c r="D4166" i="5"/>
  <c r="C4166" i="5" s="1"/>
  <c r="D4167" i="5"/>
  <c r="C4167" i="5" s="1"/>
  <c r="D4168" i="5"/>
  <c r="C4168" i="5" s="1"/>
  <c r="D4169" i="5"/>
  <c r="C4169" i="5" s="1"/>
  <c r="D4170" i="5"/>
  <c r="C4170" i="5" s="1"/>
  <c r="D4171" i="5"/>
  <c r="C4171" i="5" s="1"/>
  <c r="D4172" i="5"/>
  <c r="C4172" i="5" s="1"/>
  <c r="D4173" i="5"/>
  <c r="C4173" i="5" s="1"/>
  <c r="D4174" i="5"/>
  <c r="C4174" i="5" s="1"/>
  <c r="D4175" i="5"/>
  <c r="C4175" i="5" s="1"/>
  <c r="D4176" i="5"/>
  <c r="C4176" i="5" s="1"/>
  <c r="D4177" i="5"/>
  <c r="C4177" i="5" s="1"/>
  <c r="D4178" i="5"/>
  <c r="C4178" i="5" s="1"/>
  <c r="D4179" i="5"/>
  <c r="C4179" i="5" s="1"/>
  <c r="D4180" i="5"/>
  <c r="C4180" i="5" s="1"/>
  <c r="D4181" i="5"/>
  <c r="C4181" i="5" s="1"/>
  <c r="D4182" i="5"/>
  <c r="C4182" i="5" s="1"/>
  <c r="D4183" i="5"/>
  <c r="C4183" i="5" s="1"/>
  <c r="D4184" i="5"/>
  <c r="C4184" i="5" s="1"/>
  <c r="D4185" i="5"/>
  <c r="C4185" i="5" s="1"/>
  <c r="D4186" i="5"/>
  <c r="C4186" i="5" s="1"/>
  <c r="D4187" i="5"/>
  <c r="C4187" i="5" s="1"/>
  <c r="D4188" i="5"/>
  <c r="C4188" i="5" s="1"/>
  <c r="D4189" i="5"/>
  <c r="C4189" i="5" s="1"/>
  <c r="D4190" i="5"/>
  <c r="C4190" i="5" s="1"/>
  <c r="D4191" i="5"/>
  <c r="C4191" i="5" s="1"/>
  <c r="D4192" i="5"/>
  <c r="C4192" i="5" s="1"/>
  <c r="D4193" i="5"/>
  <c r="C4193" i="5" s="1"/>
  <c r="D4194" i="5"/>
  <c r="C4194" i="5" s="1"/>
  <c r="D4195" i="5"/>
  <c r="C4195" i="5" s="1"/>
  <c r="D4196" i="5"/>
  <c r="C4196" i="5" s="1"/>
  <c r="D4197" i="5"/>
  <c r="C4197" i="5" s="1"/>
  <c r="D4198" i="5"/>
  <c r="C4198" i="5" s="1"/>
  <c r="D4199" i="5"/>
  <c r="C4199" i="5" s="1"/>
  <c r="D4200" i="5"/>
  <c r="C4200" i="5" s="1"/>
  <c r="D4201" i="5"/>
  <c r="C4201" i="5" s="1"/>
  <c r="D4202" i="5"/>
  <c r="C4202" i="5" s="1"/>
  <c r="D4203" i="5"/>
  <c r="C4203" i="5" s="1"/>
  <c r="D4204" i="5"/>
  <c r="C4204" i="5" s="1"/>
  <c r="D4205" i="5"/>
  <c r="C4205" i="5" s="1"/>
  <c r="D4206" i="5"/>
  <c r="C4206" i="5" s="1"/>
  <c r="D4207" i="5"/>
  <c r="C4207" i="5" s="1"/>
  <c r="D4208" i="5"/>
  <c r="C4208" i="5" s="1"/>
  <c r="D4209" i="5"/>
  <c r="C4209" i="5" s="1"/>
  <c r="D4210" i="5"/>
  <c r="C4210" i="5" s="1"/>
  <c r="D4211" i="5"/>
  <c r="C4211" i="5" s="1"/>
  <c r="D4212" i="5"/>
  <c r="C4212" i="5" s="1"/>
  <c r="D4213" i="5"/>
  <c r="C4213" i="5" s="1"/>
  <c r="D4214" i="5"/>
  <c r="C4214" i="5" s="1"/>
  <c r="D4215" i="5"/>
  <c r="C4215" i="5" s="1"/>
  <c r="D4216" i="5"/>
  <c r="C4216" i="5" s="1"/>
  <c r="D4217" i="5"/>
  <c r="C4217" i="5" s="1"/>
  <c r="D4218" i="5"/>
  <c r="C4218" i="5" s="1"/>
  <c r="D4219" i="5"/>
  <c r="C4219" i="5" s="1"/>
  <c r="D4220" i="5"/>
  <c r="C4220" i="5" s="1"/>
  <c r="D4221" i="5"/>
  <c r="C4221" i="5" s="1"/>
  <c r="D4222" i="5"/>
  <c r="C4222" i="5" s="1"/>
  <c r="D4223" i="5"/>
  <c r="C4223" i="5" s="1"/>
  <c r="D4224" i="5"/>
  <c r="C4224" i="5" s="1"/>
  <c r="D4225" i="5"/>
  <c r="C4225" i="5" s="1"/>
  <c r="D4226" i="5"/>
  <c r="C4226" i="5" s="1"/>
  <c r="D4227" i="5"/>
  <c r="C4227" i="5" s="1"/>
  <c r="D4228" i="5"/>
  <c r="C4228" i="5" s="1"/>
  <c r="D4229" i="5"/>
  <c r="C4229" i="5" s="1"/>
  <c r="D4230" i="5"/>
  <c r="C4230" i="5" s="1"/>
  <c r="D4231" i="5"/>
  <c r="C4231" i="5" s="1"/>
  <c r="D4232" i="5"/>
  <c r="C4232" i="5" s="1"/>
  <c r="D4233" i="5"/>
  <c r="C4233" i="5" s="1"/>
  <c r="D4234" i="5"/>
  <c r="C4234" i="5" s="1"/>
  <c r="D4235" i="5"/>
  <c r="C4235" i="5" s="1"/>
  <c r="D4236" i="5"/>
  <c r="C4236" i="5" s="1"/>
  <c r="D4237" i="5"/>
  <c r="C4237" i="5" s="1"/>
  <c r="D4238" i="5"/>
  <c r="C4238" i="5" s="1"/>
  <c r="D4239" i="5"/>
  <c r="C4239" i="5" s="1"/>
  <c r="D4240" i="5"/>
  <c r="C4240" i="5" s="1"/>
  <c r="D4241" i="5"/>
  <c r="C4241" i="5" s="1"/>
  <c r="D4242" i="5"/>
  <c r="C4242" i="5" s="1"/>
  <c r="D4243" i="5"/>
  <c r="C4243" i="5" s="1"/>
  <c r="D4244" i="5"/>
  <c r="C4244" i="5" s="1"/>
  <c r="D4245" i="5"/>
  <c r="C4245" i="5" s="1"/>
  <c r="D4246" i="5"/>
  <c r="C4246" i="5" s="1"/>
  <c r="D4247" i="5"/>
  <c r="C4247" i="5" s="1"/>
  <c r="D4248" i="5"/>
  <c r="C4248" i="5" s="1"/>
  <c r="D4249" i="5"/>
  <c r="C4249" i="5" s="1"/>
  <c r="D4250" i="5"/>
  <c r="C4250" i="5" s="1"/>
  <c r="D4251" i="5"/>
  <c r="C4251" i="5" s="1"/>
  <c r="D4252" i="5"/>
  <c r="C4252" i="5" s="1"/>
  <c r="D4253" i="5"/>
  <c r="C4253" i="5" s="1"/>
  <c r="D4254" i="5"/>
  <c r="C4254" i="5" s="1"/>
  <c r="D4255" i="5"/>
  <c r="C4255" i="5" s="1"/>
  <c r="D4256" i="5"/>
  <c r="C4256" i="5" s="1"/>
  <c r="D4257" i="5"/>
  <c r="C4257" i="5" s="1"/>
  <c r="D4258" i="5"/>
  <c r="C4258" i="5" s="1"/>
  <c r="D4259" i="5"/>
  <c r="C4259" i="5" s="1"/>
  <c r="D4260" i="5"/>
  <c r="C4260" i="5" s="1"/>
  <c r="D4261" i="5"/>
  <c r="C4261" i="5" s="1"/>
  <c r="D4262" i="5"/>
  <c r="C4262" i="5" s="1"/>
  <c r="D4263" i="5"/>
  <c r="C4263" i="5" s="1"/>
  <c r="D4264" i="5"/>
  <c r="C4264" i="5" s="1"/>
  <c r="D4265" i="5"/>
  <c r="C4265" i="5" s="1"/>
  <c r="D4266" i="5"/>
  <c r="C4266" i="5" s="1"/>
  <c r="D4267" i="5"/>
  <c r="C4267" i="5" s="1"/>
  <c r="D4268" i="5"/>
  <c r="C4268" i="5" s="1"/>
  <c r="D4269" i="5"/>
  <c r="C4269" i="5" s="1"/>
  <c r="D4270" i="5"/>
  <c r="C4270" i="5" s="1"/>
  <c r="D4271" i="5"/>
  <c r="C4271" i="5" s="1"/>
  <c r="D4272" i="5"/>
  <c r="C4272" i="5" s="1"/>
  <c r="D4273" i="5"/>
  <c r="C4273" i="5" s="1"/>
  <c r="D4274" i="5"/>
  <c r="C4274" i="5" s="1"/>
  <c r="D4275" i="5"/>
  <c r="C4275" i="5" s="1"/>
  <c r="D4276" i="5"/>
  <c r="C4276" i="5" s="1"/>
  <c r="D4277" i="5"/>
  <c r="C4277" i="5" s="1"/>
  <c r="D4278" i="5"/>
  <c r="C4278" i="5" s="1"/>
  <c r="D4279" i="5"/>
  <c r="C4279" i="5" s="1"/>
  <c r="D4280" i="5"/>
  <c r="C4280" i="5" s="1"/>
  <c r="D4281" i="5"/>
  <c r="C4281" i="5" s="1"/>
  <c r="D4282" i="5"/>
  <c r="C4282" i="5" s="1"/>
  <c r="D4283" i="5"/>
  <c r="C4283" i="5" s="1"/>
  <c r="D4284" i="5"/>
  <c r="C4284" i="5" s="1"/>
  <c r="D4285" i="5"/>
  <c r="C4285" i="5" s="1"/>
  <c r="D4286" i="5"/>
  <c r="C4286" i="5" s="1"/>
  <c r="D4287" i="5"/>
  <c r="C4287" i="5" s="1"/>
  <c r="D4288" i="5"/>
  <c r="C4288" i="5" s="1"/>
  <c r="D4289" i="5"/>
  <c r="C4289" i="5" s="1"/>
  <c r="D4290" i="5"/>
  <c r="C4290" i="5" s="1"/>
  <c r="D4291" i="5"/>
  <c r="C4291" i="5" s="1"/>
  <c r="D4292" i="5"/>
  <c r="C4292" i="5" s="1"/>
  <c r="D4293" i="5"/>
  <c r="C4293" i="5" s="1"/>
  <c r="D4294" i="5"/>
  <c r="C4294" i="5" s="1"/>
  <c r="D4295" i="5"/>
  <c r="C4295" i="5" s="1"/>
  <c r="D4296" i="5"/>
  <c r="C4296" i="5" s="1"/>
  <c r="D4297" i="5"/>
  <c r="C4297" i="5" s="1"/>
  <c r="D4298" i="5"/>
  <c r="C4298" i="5" s="1"/>
  <c r="D4299" i="5"/>
  <c r="C4299" i="5" s="1"/>
  <c r="D4300" i="5"/>
  <c r="C4300" i="5" s="1"/>
  <c r="D4301" i="5"/>
  <c r="C4301" i="5" s="1"/>
  <c r="D4302" i="5"/>
  <c r="C4302" i="5" s="1"/>
  <c r="D4303" i="5"/>
  <c r="C4303" i="5" s="1"/>
  <c r="D4304" i="5"/>
  <c r="C4304" i="5" s="1"/>
  <c r="D4305" i="5"/>
  <c r="C4305" i="5" s="1"/>
  <c r="D4306" i="5"/>
  <c r="C4306" i="5" s="1"/>
  <c r="D4307" i="5"/>
  <c r="C4307" i="5" s="1"/>
  <c r="D4308" i="5"/>
  <c r="C4308" i="5" s="1"/>
  <c r="D4309" i="5"/>
  <c r="C4309" i="5" s="1"/>
  <c r="D4310" i="5"/>
  <c r="C4310" i="5" s="1"/>
  <c r="D4311" i="5"/>
  <c r="C4311" i="5" s="1"/>
  <c r="D4312" i="5"/>
  <c r="C4312" i="5" s="1"/>
  <c r="D4313" i="5"/>
  <c r="C4313" i="5" s="1"/>
  <c r="D4314" i="5"/>
  <c r="C4314" i="5" s="1"/>
  <c r="D4315" i="5"/>
  <c r="C4315" i="5" s="1"/>
  <c r="D4316" i="5"/>
  <c r="C4316" i="5" s="1"/>
  <c r="D4317" i="5"/>
  <c r="C4317" i="5" s="1"/>
  <c r="D4318" i="5"/>
  <c r="C4318" i="5" s="1"/>
  <c r="D4319" i="5"/>
  <c r="C4319" i="5" s="1"/>
  <c r="D4320" i="5"/>
  <c r="C4320" i="5" s="1"/>
  <c r="D4321" i="5"/>
  <c r="C4321" i="5" s="1"/>
  <c r="D4322" i="5"/>
  <c r="C4322" i="5" s="1"/>
  <c r="D4323" i="5"/>
  <c r="C4323" i="5" s="1"/>
  <c r="D4324" i="5"/>
  <c r="C4324" i="5" s="1"/>
  <c r="D4325" i="5"/>
  <c r="C4325" i="5" s="1"/>
  <c r="D4326" i="5"/>
  <c r="C4326" i="5" s="1"/>
  <c r="D4327" i="5"/>
  <c r="C4327" i="5" s="1"/>
  <c r="D4328" i="5"/>
  <c r="C4328" i="5" s="1"/>
  <c r="D4329" i="5"/>
  <c r="C4329" i="5" s="1"/>
  <c r="D4330" i="5"/>
  <c r="C4330" i="5" s="1"/>
  <c r="D4331" i="5"/>
  <c r="C4331" i="5" s="1"/>
  <c r="D4332" i="5"/>
  <c r="C4332" i="5" s="1"/>
  <c r="D4333" i="5"/>
  <c r="C4333" i="5" s="1"/>
  <c r="D4334" i="5"/>
  <c r="C4334" i="5" s="1"/>
  <c r="D4335" i="5"/>
  <c r="C4335" i="5" s="1"/>
  <c r="D4336" i="5"/>
  <c r="C4336" i="5" s="1"/>
  <c r="D4337" i="5"/>
  <c r="C4337" i="5" s="1"/>
  <c r="D4338" i="5"/>
  <c r="C4338" i="5" s="1"/>
  <c r="D4339" i="5"/>
  <c r="C4339" i="5" s="1"/>
  <c r="D4340" i="5"/>
  <c r="C4340" i="5" s="1"/>
  <c r="D4341" i="5"/>
  <c r="C4341" i="5" s="1"/>
  <c r="D4342" i="5"/>
  <c r="C4342" i="5" s="1"/>
  <c r="D4343" i="5"/>
  <c r="C4343" i="5" s="1"/>
  <c r="D4344" i="5"/>
  <c r="C4344" i="5" s="1"/>
  <c r="D4345" i="5"/>
  <c r="C4345" i="5" s="1"/>
  <c r="D4346" i="5"/>
  <c r="C4346" i="5" s="1"/>
  <c r="D4347" i="5"/>
  <c r="C4347" i="5" s="1"/>
  <c r="D4348" i="5"/>
  <c r="C4348" i="5" s="1"/>
  <c r="D4349" i="5"/>
  <c r="C4349" i="5" s="1"/>
  <c r="D4350" i="5"/>
  <c r="C4350" i="5" s="1"/>
  <c r="D4351" i="5"/>
  <c r="C4351" i="5" s="1"/>
  <c r="D4352" i="5"/>
  <c r="C4352" i="5" s="1"/>
  <c r="D4353" i="5"/>
  <c r="C4353" i="5" s="1"/>
  <c r="D4354" i="5"/>
  <c r="C4354" i="5" s="1"/>
  <c r="D4355" i="5"/>
  <c r="C4355" i="5" s="1"/>
  <c r="D4356" i="5"/>
  <c r="C4356" i="5" s="1"/>
  <c r="D4357" i="5"/>
  <c r="C4357" i="5" s="1"/>
  <c r="D4358" i="5"/>
  <c r="C4358" i="5" s="1"/>
  <c r="D4359" i="5"/>
  <c r="C4359" i="5" s="1"/>
  <c r="D4360" i="5"/>
  <c r="C4360" i="5" s="1"/>
  <c r="D4361" i="5"/>
  <c r="C4361" i="5" s="1"/>
  <c r="D4362" i="5"/>
  <c r="C4362" i="5" s="1"/>
  <c r="D4363" i="5"/>
  <c r="C4363" i="5" s="1"/>
  <c r="D4364" i="5"/>
  <c r="C4364" i="5" s="1"/>
  <c r="D4365" i="5"/>
  <c r="C4365" i="5" s="1"/>
  <c r="D4366" i="5"/>
  <c r="C4366" i="5" s="1"/>
  <c r="D4367" i="5"/>
  <c r="C4367" i="5" s="1"/>
  <c r="D4368" i="5"/>
  <c r="C4368" i="5" s="1"/>
  <c r="D4369" i="5"/>
  <c r="C4369" i="5" s="1"/>
  <c r="D4370" i="5"/>
  <c r="C4370" i="5" s="1"/>
  <c r="D4371" i="5"/>
  <c r="C4371" i="5" s="1"/>
  <c r="D4372" i="5"/>
  <c r="C4372" i="5" s="1"/>
  <c r="D4373" i="5"/>
  <c r="C4373" i="5" s="1"/>
  <c r="D4374" i="5"/>
  <c r="C4374" i="5" s="1"/>
  <c r="D4375" i="5"/>
  <c r="C4375" i="5" s="1"/>
  <c r="D4376" i="5"/>
  <c r="C4376" i="5" s="1"/>
  <c r="D4377" i="5"/>
  <c r="C4377" i="5" s="1"/>
  <c r="D4378" i="5"/>
  <c r="C4378" i="5" s="1"/>
  <c r="D4379" i="5"/>
  <c r="C4379" i="5" s="1"/>
  <c r="D4380" i="5"/>
  <c r="C4380" i="5" s="1"/>
  <c r="D4381" i="5"/>
  <c r="C4381" i="5" s="1"/>
  <c r="D4382" i="5"/>
  <c r="C4382" i="5" s="1"/>
  <c r="D4383" i="5"/>
  <c r="C4383" i="5" s="1"/>
  <c r="D4384" i="5"/>
  <c r="C4384" i="5" s="1"/>
  <c r="D4385" i="5"/>
  <c r="C4385" i="5" s="1"/>
  <c r="D4386" i="5"/>
  <c r="C4386" i="5" s="1"/>
  <c r="D4387" i="5"/>
  <c r="C4387" i="5" s="1"/>
  <c r="D4388" i="5"/>
  <c r="C4388" i="5" s="1"/>
  <c r="D4389" i="5"/>
  <c r="C4389" i="5" s="1"/>
  <c r="D4390" i="5"/>
  <c r="C4390" i="5" s="1"/>
  <c r="D4391" i="5"/>
  <c r="C4391" i="5" s="1"/>
  <c r="D4392" i="5"/>
  <c r="C4392" i="5" s="1"/>
  <c r="D4393" i="5"/>
  <c r="C4393" i="5" s="1"/>
  <c r="D4394" i="5"/>
  <c r="C4394" i="5" s="1"/>
  <c r="D4395" i="5"/>
  <c r="C4395" i="5" s="1"/>
  <c r="D4396" i="5"/>
  <c r="C4396" i="5" s="1"/>
  <c r="D4397" i="5"/>
  <c r="C4397" i="5" s="1"/>
  <c r="D4398" i="5"/>
  <c r="C4398" i="5" s="1"/>
  <c r="D4399" i="5"/>
  <c r="C4399" i="5" s="1"/>
  <c r="D4400" i="5"/>
  <c r="C4400" i="5" s="1"/>
  <c r="D4401" i="5"/>
  <c r="C4401" i="5" s="1"/>
  <c r="D4402" i="5"/>
  <c r="C4402" i="5" s="1"/>
  <c r="D4403" i="5"/>
  <c r="C4403" i="5" s="1"/>
  <c r="D4404" i="5"/>
  <c r="C4404" i="5" s="1"/>
  <c r="D4405" i="5"/>
  <c r="C4405" i="5" s="1"/>
  <c r="D4406" i="5"/>
  <c r="C4406" i="5" s="1"/>
  <c r="D4407" i="5"/>
  <c r="C4407" i="5" s="1"/>
  <c r="D4408" i="5"/>
  <c r="C4408" i="5" s="1"/>
  <c r="D4409" i="5"/>
  <c r="C4409" i="5" s="1"/>
  <c r="D4410" i="5"/>
  <c r="C4410" i="5" s="1"/>
  <c r="D4411" i="5"/>
  <c r="C4411" i="5" s="1"/>
  <c r="D4412" i="5"/>
  <c r="C4412" i="5" s="1"/>
  <c r="D4413" i="5"/>
  <c r="C4413" i="5" s="1"/>
  <c r="D4414" i="5"/>
  <c r="C4414" i="5" s="1"/>
  <c r="D4415" i="5"/>
  <c r="C4415" i="5" s="1"/>
  <c r="D4416" i="5"/>
  <c r="C4416" i="5" s="1"/>
  <c r="D4417" i="5"/>
  <c r="C4417" i="5" s="1"/>
  <c r="D4418" i="5"/>
  <c r="C4418" i="5" s="1"/>
  <c r="D4419" i="5"/>
  <c r="C4419" i="5" s="1"/>
  <c r="D4420" i="5"/>
  <c r="C4420" i="5" s="1"/>
  <c r="D4421" i="5"/>
  <c r="C4421" i="5" s="1"/>
  <c r="D4422" i="5"/>
  <c r="C4422" i="5" s="1"/>
  <c r="D4423" i="5"/>
  <c r="C4423" i="5" s="1"/>
  <c r="D4424" i="5"/>
  <c r="C4424" i="5" s="1"/>
  <c r="D4425" i="5"/>
  <c r="C4425" i="5" s="1"/>
  <c r="D4426" i="5"/>
  <c r="C4426" i="5" s="1"/>
  <c r="D4427" i="5"/>
  <c r="C4427" i="5" s="1"/>
  <c r="D4428" i="5"/>
  <c r="C4428" i="5" s="1"/>
  <c r="D4429" i="5"/>
  <c r="C4429" i="5" s="1"/>
  <c r="D4430" i="5"/>
  <c r="C4430" i="5" s="1"/>
  <c r="D4431" i="5"/>
  <c r="C4431" i="5" s="1"/>
  <c r="D4432" i="5"/>
  <c r="C4432" i="5" s="1"/>
  <c r="D4433" i="5"/>
  <c r="C4433" i="5" s="1"/>
  <c r="D4434" i="5"/>
  <c r="C4434" i="5" s="1"/>
  <c r="D4435" i="5"/>
  <c r="C4435" i="5" s="1"/>
  <c r="D4436" i="5"/>
  <c r="C4436" i="5" s="1"/>
  <c r="D4437" i="5"/>
  <c r="C4437" i="5" s="1"/>
  <c r="D4438" i="5"/>
  <c r="C4438" i="5" s="1"/>
  <c r="D4439" i="5"/>
  <c r="C4439" i="5" s="1"/>
  <c r="D4440" i="5"/>
  <c r="C4440" i="5" s="1"/>
  <c r="D4441" i="5"/>
  <c r="C4441" i="5" s="1"/>
  <c r="D4442" i="5"/>
  <c r="C4442" i="5" s="1"/>
  <c r="D4443" i="5"/>
  <c r="C4443" i="5" s="1"/>
  <c r="D4444" i="5"/>
  <c r="C4444" i="5" s="1"/>
  <c r="D4445" i="5"/>
  <c r="C4445" i="5" s="1"/>
  <c r="D4446" i="5"/>
  <c r="C4446" i="5" s="1"/>
  <c r="D4447" i="5"/>
  <c r="C4447" i="5" s="1"/>
  <c r="D4448" i="5"/>
  <c r="C4448" i="5" s="1"/>
  <c r="D4449" i="5"/>
  <c r="C4449" i="5" s="1"/>
  <c r="D4450" i="5"/>
  <c r="C4450" i="5" s="1"/>
  <c r="D4451" i="5"/>
  <c r="C4451" i="5" s="1"/>
  <c r="D4452" i="5"/>
  <c r="C4452" i="5" s="1"/>
  <c r="D4453" i="5"/>
  <c r="C4453" i="5" s="1"/>
  <c r="D4454" i="5"/>
  <c r="C4454" i="5" s="1"/>
  <c r="D4455" i="5"/>
  <c r="C4455" i="5" s="1"/>
  <c r="D4456" i="5"/>
  <c r="C4456" i="5" s="1"/>
  <c r="D4457" i="5"/>
  <c r="C4457" i="5" s="1"/>
  <c r="D4458" i="5"/>
  <c r="C4458" i="5" s="1"/>
  <c r="D4459" i="5"/>
  <c r="C4459" i="5" s="1"/>
  <c r="D4460" i="5"/>
  <c r="C4460" i="5" s="1"/>
  <c r="D4461" i="5"/>
  <c r="C4461" i="5" s="1"/>
  <c r="D4462" i="5"/>
  <c r="C4462" i="5" s="1"/>
  <c r="D4463" i="5"/>
  <c r="C4463" i="5" s="1"/>
  <c r="D4464" i="5"/>
  <c r="C4464" i="5" s="1"/>
  <c r="D4465" i="5"/>
  <c r="C4465" i="5" s="1"/>
  <c r="D4466" i="5"/>
  <c r="C4466" i="5" s="1"/>
  <c r="D4467" i="5"/>
  <c r="C4467" i="5" s="1"/>
  <c r="D4468" i="5"/>
  <c r="C4468" i="5" s="1"/>
  <c r="D4469" i="5"/>
  <c r="C4469" i="5" s="1"/>
  <c r="D4470" i="5"/>
  <c r="C4470" i="5" s="1"/>
  <c r="D4471" i="5"/>
  <c r="C4471" i="5" s="1"/>
  <c r="D4472" i="5"/>
  <c r="C4472" i="5" s="1"/>
  <c r="D4473" i="5"/>
  <c r="C4473" i="5" s="1"/>
  <c r="D4474" i="5"/>
  <c r="C4474" i="5" s="1"/>
  <c r="D4475" i="5"/>
  <c r="C4475" i="5" s="1"/>
  <c r="D4476" i="5"/>
  <c r="C4476" i="5" s="1"/>
  <c r="D4477" i="5"/>
  <c r="C4477" i="5" s="1"/>
  <c r="D4478" i="5"/>
  <c r="C4478" i="5" s="1"/>
  <c r="D4479" i="5"/>
  <c r="C4479" i="5" s="1"/>
  <c r="D4480" i="5"/>
  <c r="C4480" i="5" s="1"/>
  <c r="D4481" i="5"/>
  <c r="C4481" i="5" s="1"/>
  <c r="D4482" i="5"/>
  <c r="C4482" i="5" s="1"/>
  <c r="D4483" i="5"/>
  <c r="C4483" i="5" s="1"/>
  <c r="D4484" i="5"/>
  <c r="C4484" i="5" s="1"/>
  <c r="D4485" i="5"/>
  <c r="C4485" i="5" s="1"/>
  <c r="D4486" i="5"/>
  <c r="C4486" i="5" s="1"/>
  <c r="D4487" i="5"/>
  <c r="C4487" i="5" s="1"/>
  <c r="D4488" i="5"/>
  <c r="C4488" i="5" s="1"/>
  <c r="D4489" i="5"/>
  <c r="C4489" i="5" s="1"/>
  <c r="D4490" i="5"/>
  <c r="C4490" i="5" s="1"/>
  <c r="D4491" i="5"/>
  <c r="C4491" i="5" s="1"/>
  <c r="D4492" i="5"/>
  <c r="C4492" i="5" s="1"/>
  <c r="D4493" i="5"/>
  <c r="C4493" i="5" s="1"/>
  <c r="D4494" i="5"/>
  <c r="C4494" i="5" s="1"/>
  <c r="D4495" i="5"/>
  <c r="C4495" i="5" s="1"/>
  <c r="D4496" i="5"/>
  <c r="C4496" i="5" s="1"/>
  <c r="D4497" i="5"/>
  <c r="C4497" i="5" s="1"/>
  <c r="D4498" i="5"/>
  <c r="C4498" i="5" s="1"/>
  <c r="D4499" i="5"/>
  <c r="C4499" i="5" s="1"/>
  <c r="D4500" i="5"/>
  <c r="C4500" i="5" s="1"/>
  <c r="D4501" i="5"/>
  <c r="C4501" i="5" s="1"/>
  <c r="D4502" i="5"/>
  <c r="C4502" i="5" s="1"/>
  <c r="D4503" i="5"/>
  <c r="C4503" i="5" s="1"/>
  <c r="D4504" i="5"/>
  <c r="C4504" i="5" s="1"/>
  <c r="D4505" i="5"/>
  <c r="C4505" i="5" s="1"/>
  <c r="D4506" i="5"/>
  <c r="C4506" i="5" s="1"/>
  <c r="D4507" i="5"/>
  <c r="C4507" i="5" s="1"/>
  <c r="D4508" i="5"/>
  <c r="C4508" i="5" s="1"/>
  <c r="D4509" i="5"/>
  <c r="C4509" i="5" s="1"/>
  <c r="D4510" i="5"/>
  <c r="C4510" i="5" s="1"/>
  <c r="D4511" i="5"/>
  <c r="C4511" i="5" s="1"/>
  <c r="D4512" i="5"/>
  <c r="C4512" i="5" s="1"/>
  <c r="D4513" i="5"/>
  <c r="C4513" i="5" s="1"/>
  <c r="D4514" i="5"/>
  <c r="C4514" i="5" s="1"/>
  <c r="D4515" i="5"/>
  <c r="C4515" i="5" s="1"/>
  <c r="D4516" i="5"/>
  <c r="C4516" i="5" s="1"/>
  <c r="D4517" i="5"/>
  <c r="C4517" i="5" s="1"/>
  <c r="D4518" i="5"/>
  <c r="C4518" i="5" s="1"/>
  <c r="D4519" i="5"/>
  <c r="C4519" i="5" s="1"/>
  <c r="D4520" i="5"/>
  <c r="C4520" i="5" s="1"/>
  <c r="D4521" i="5"/>
  <c r="C4521" i="5" s="1"/>
  <c r="D4522" i="5"/>
  <c r="C4522" i="5" s="1"/>
  <c r="D4523" i="5"/>
  <c r="C4523" i="5" s="1"/>
  <c r="D4524" i="5"/>
  <c r="C4524" i="5" s="1"/>
  <c r="D4525" i="5"/>
  <c r="C4525" i="5" s="1"/>
  <c r="D4526" i="5"/>
  <c r="C4526" i="5" s="1"/>
  <c r="D4527" i="5"/>
  <c r="C4527" i="5" s="1"/>
  <c r="D4528" i="5"/>
  <c r="C4528" i="5" s="1"/>
  <c r="D4529" i="5"/>
  <c r="C4529" i="5" s="1"/>
  <c r="D4530" i="5"/>
  <c r="C4530" i="5" s="1"/>
  <c r="D4531" i="5"/>
  <c r="C4531" i="5" s="1"/>
  <c r="D4532" i="5"/>
  <c r="C4532" i="5" s="1"/>
  <c r="D4533" i="5"/>
  <c r="C4533" i="5" s="1"/>
  <c r="D4534" i="5"/>
  <c r="C4534" i="5" s="1"/>
  <c r="D4535" i="5"/>
  <c r="C4535" i="5" s="1"/>
  <c r="D4536" i="5"/>
  <c r="C4536" i="5" s="1"/>
  <c r="D4537" i="5"/>
  <c r="C4537" i="5" s="1"/>
  <c r="D4538" i="5"/>
  <c r="C4538" i="5" s="1"/>
  <c r="D4539" i="5"/>
  <c r="C4539" i="5" s="1"/>
  <c r="D4540" i="5"/>
  <c r="C4540" i="5" s="1"/>
  <c r="D4541" i="5"/>
  <c r="C4541" i="5" s="1"/>
  <c r="D4542" i="5"/>
  <c r="C4542" i="5" s="1"/>
  <c r="D4543" i="5"/>
  <c r="C4543" i="5" s="1"/>
  <c r="D4544" i="5"/>
  <c r="C4544" i="5" s="1"/>
  <c r="D4545" i="5"/>
  <c r="C4545" i="5" s="1"/>
  <c r="D4546" i="5"/>
  <c r="C4546" i="5" s="1"/>
  <c r="D4547" i="5"/>
  <c r="C4547" i="5" s="1"/>
  <c r="D4548" i="5"/>
  <c r="C4548" i="5" s="1"/>
  <c r="D4549" i="5"/>
  <c r="C4549" i="5" s="1"/>
  <c r="D4550" i="5"/>
  <c r="C4550" i="5" s="1"/>
  <c r="D4551" i="5"/>
  <c r="C4551" i="5" s="1"/>
  <c r="D4552" i="5"/>
  <c r="C4552" i="5" s="1"/>
  <c r="D4553" i="5"/>
  <c r="C4553" i="5" s="1"/>
  <c r="D4554" i="5"/>
  <c r="C4554" i="5" s="1"/>
  <c r="D4555" i="5"/>
  <c r="C4555" i="5" s="1"/>
  <c r="D4556" i="5"/>
  <c r="C4556" i="5" s="1"/>
  <c r="D4557" i="5"/>
  <c r="C4557" i="5" s="1"/>
  <c r="D4558" i="5"/>
  <c r="C4558" i="5" s="1"/>
  <c r="D4559" i="5"/>
  <c r="C4559" i="5" s="1"/>
  <c r="D4560" i="5"/>
  <c r="C4560" i="5" s="1"/>
  <c r="D4561" i="5"/>
  <c r="C4561" i="5" s="1"/>
  <c r="D4562" i="5"/>
  <c r="C4562" i="5" s="1"/>
  <c r="D4563" i="5"/>
  <c r="C4563" i="5" s="1"/>
  <c r="D4564" i="5"/>
  <c r="C4564" i="5" s="1"/>
  <c r="D4565" i="5"/>
  <c r="C4565" i="5" s="1"/>
  <c r="D4566" i="5"/>
  <c r="C4566" i="5" s="1"/>
  <c r="D4567" i="5"/>
  <c r="C4567" i="5" s="1"/>
  <c r="D4568" i="5"/>
  <c r="C4568" i="5" s="1"/>
  <c r="D4569" i="5"/>
  <c r="C4569" i="5" s="1"/>
  <c r="D4570" i="5"/>
  <c r="C4570" i="5" s="1"/>
  <c r="D4571" i="5"/>
  <c r="C4571" i="5" s="1"/>
  <c r="D4572" i="5"/>
  <c r="C4572" i="5" s="1"/>
  <c r="D4573" i="5"/>
  <c r="C4573" i="5" s="1"/>
  <c r="D4574" i="5"/>
  <c r="C4574" i="5" s="1"/>
  <c r="D4575" i="5"/>
  <c r="C4575" i="5" s="1"/>
  <c r="D4576" i="5"/>
  <c r="C4576" i="5" s="1"/>
  <c r="D4577" i="5"/>
  <c r="C4577" i="5" s="1"/>
  <c r="D4578" i="5"/>
  <c r="C4578" i="5" s="1"/>
  <c r="D4579" i="5"/>
  <c r="C4579" i="5" s="1"/>
  <c r="D4580" i="5"/>
  <c r="C4580" i="5" s="1"/>
  <c r="D4581" i="5"/>
  <c r="C4581" i="5" s="1"/>
  <c r="D4582" i="5"/>
  <c r="C4582" i="5" s="1"/>
  <c r="D4583" i="5"/>
  <c r="C4583" i="5" s="1"/>
  <c r="D4584" i="5"/>
  <c r="C4584" i="5" s="1"/>
  <c r="D4585" i="5"/>
  <c r="C4585" i="5" s="1"/>
  <c r="D4586" i="5"/>
  <c r="C4586" i="5" s="1"/>
  <c r="D4587" i="5"/>
  <c r="C4587" i="5" s="1"/>
  <c r="D4588" i="5"/>
  <c r="C4588" i="5" s="1"/>
  <c r="D4589" i="5"/>
  <c r="C4589" i="5" s="1"/>
  <c r="D4590" i="5"/>
  <c r="C4590" i="5" s="1"/>
  <c r="D4591" i="5"/>
  <c r="C4591" i="5" s="1"/>
  <c r="D4592" i="5"/>
  <c r="C4592" i="5" s="1"/>
  <c r="D4593" i="5"/>
  <c r="C4593" i="5" s="1"/>
  <c r="D4594" i="5"/>
  <c r="C4594" i="5" s="1"/>
  <c r="D4595" i="5"/>
  <c r="C4595" i="5" s="1"/>
  <c r="D4596" i="5"/>
  <c r="C4596" i="5" s="1"/>
  <c r="D4597" i="5"/>
  <c r="C4597" i="5" s="1"/>
  <c r="D4598" i="5"/>
  <c r="C4598" i="5" s="1"/>
  <c r="D4599" i="5"/>
  <c r="C4599" i="5" s="1"/>
  <c r="D4600" i="5"/>
  <c r="C4600" i="5" s="1"/>
  <c r="D4601" i="5"/>
  <c r="C4601" i="5" s="1"/>
  <c r="D4602" i="5"/>
  <c r="C4602" i="5" s="1"/>
  <c r="D4603" i="5"/>
  <c r="C4603" i="5" s="1"/>
  <c r="D4604" i="5"/>
  <c r="C4604" i="5" s="1"/>
  <c r="D4605" i="5"/>
  <c r="C4605" i="5" s="1"/>
  <c r="D4606" i="5"/>
  <c r="C4606" i="5" s="1"/>
  <c r="D4607" i="5"/>
  <c r="C4607" i="5" s="1"/>
  <c r="D4608" i="5"/>
  <c r="C4608" i="5" s="1"/>
  <c r="D4609" i="5"/>
  <c r="C4609" i="5" s="1"/>
  <c r="D4610" i="5"/>
  <c r="C4610" i="5" s="1"/>
  <c r="D4611" i="5"/>
  <c r="C4611" i="5" s="1"/>
  <c r="D4612" i="5"/>
  <c r="C4612" i="5" s="1"/>
  <c r="D4613" i="5"/>
  <c r="C4613" i="5" s="1"/>
  <c r="D4614" i="5"/>
  <c r="C4614" i="5" s="1"/>
  <c r="D4615" i="5"/>
  <c r="C4615" i="5" s="1"/>
  <c r="D4616" i="5"/>
  <c r="C4616" i="5" s="1"/>
  <c r="D4617" i="5"/>
  <c r="C4617" i="5" s="1"/>
  <c r="D4618" i="5"/>
  <c r="C4618" i="5" s="1"/>
  <c r="D4619" i="5"/>
  <c r="C4619" i="5" s="1"/>
  <c r="D4620" i="5"/>
  <c r="C4620" i="5" s="1"/>
  <c r="D4621" i="5"/>
  <c r="C4621" i="5" s="1"/>
  <c r="D4622" i="5"/>
  <c r="C4622" i="5" s="1"/>
  <c r="D4623" i="5"/>
  <c r="C4623" i="5" s="1"/>
  <c r="D4624" i="5"/>
  <c r="C4624" i="5" s="1"/>
  <c r="D4625" i="5"/>
  <c r="C4625" i="5" s="1"/>
  <c r="D4626" i="5"/>
  <c r="C4626" i="5" s="1"/>
  <c r="D4627" i="5"/>
  <c r="C4627" i="5" s="1"/>
  <c r="D4628" i="5"/>
  <c r="C4628" i="5" s="1"/>
  <c r="D4629" i="5"/>
  <c r="C4629" i="5" s="1"/>
  <c r="D4630" i="5"/>
  <c r="C4630" i="5" s="1"/>
  <c r="D4631" i="5"/>
  <c r="C4631" i="5" s="1"/>
  <c r="D4632" i="5"/>
  <c r="C4632" i="5" s="1"/>
  <c r="D4633" i="5"/>
  <c r="C4633" i="5" s="1"/>
  <c r="D4634" i="5"/>
  <c r="C4634" i="5" s="1"/>
  <c r="D4635" i="5"/>
  <c r="C4635" i="5" s="1"/>
  <c r="D4636" i="5"/>
  <c r="C4636" i="5" s="1"/>
  <c r="D4637" i="5"/>
  <c r="C4637" i="5" s="1"/>
  <c r="D4638" i="5"/>
  <c r="C4638" i="5" s="1"/>
  <c r="D4639" i="5"/>
  <c r="C4639" i="5" s="1"/>
  <c r="D4640" i="5"/>
  <c r="C4640" i="5" s="1"/>
  <c r="D4641" i="5"/>
  <c r="C4641" i="5" s="1"/>
  <c r="D4642" i="5"/>
  <c r="C4642" i="5" s="1"/>
  <c r="D4643" i="5"/>
  <c r="C4643" i="5" s="1"/>
  <c r="D4644" i="5"/>
  <c r="C4644" i="5" s="1"/>
  <c r="D4645" i="5"/>
  <c r="C4645" i="5" s="1"/>
  <c r="D4646" i="5"/>
  <c r="C4646" i="5" s="1"/>
  <c r="D4647" i="5"/>
  <c r="C4647" i="5" s="1"/>
  <c r="D4648" i="5"/>
  <c r="C4648" i="5" s="1"/>
  <c r="D4649" i="5"/>
  <c r="C4649" i="5" s="1"/>
  <c r="D4650" i="5"/>
  <c r="C4650" i="5" s="1"/>
  <c r="D4651" i="5"/>
  <c r="C4651" i="5" s="1"/>
  <c r="D4652" i="5"/>
  <c r="C4652" i="5" s="1"/>
  <c r="D4653" i="5"/>
  <c r="C4653" i="5" s="1"/>
  <c r="D4654" i="5"/>
  <c r="C4654" i="5" s="1"/>
  <c r="D4655" i="5"/>
  <c r="C4655" i="5" s="1"/>
  <c r="D4656" i="5"/>
  <c r="C4656" i="5" s="1"/>
  <c r="D4657" i="5"/>
  <c r="C4657" i="5" s="1"/>
  <c r="D4658" i="5"/>
  <c r="C4658" i="5" s="1"/>
  <c r="D4659" i="5"/>
  <c r="C4659" i="5" s="1"/>
  <c r="D4660" i="5"/>
  <c r="C4660" i="5" s="1"/>
  <c r="D4661" i="5"/>
  <c r="C4661" i="5" s="1"/>
  <c r="D4662" i="5"/>
  <c r="C4662" i="5" s="1"/>
  <c r="D4663" i="5"/>
  <c r="C4663" i="5" s="1"/>
  <c r="D4664" i="5"/>
  <c r="C4664" i="5" s="1"/>
  <c r="D4665" i="5"/>
  <c r="C4665" i="5" s="1"/>
  <c r="D4666" i="5"/>
  <c r="C4666" i="5" s="1"/>
  <c r="D4667" i="5"/>
  <c r="C4667" i="5" s="1"/>
  <c r="D4668" i="5"/>
  <c r="C4668" i="5" s="1"/>
  <c r="D4669" i="5"/>
  <c r="C4669" i="5" s="1"/>
  <c r="D4670" i="5"/>
  <c r="C4670" i="5" s="1"/>
  <c r="D4671" i="5"/>
  <c r="C4671" i="5" s="1"/>
  <c r="D4672" i="5"/>
  <c r="C4672" i="5" s="1"/>
  <c r="D4673" i="5"/>
  <c r="C4673" i="5" s="1"/>
  <c r="D4674" i="5"/>
  <c r="C4674" i="5" s="1"/>
  <c r="D4675" i="5"/>
  <c r="C4675" i="5" s="1"/>
  <c r="D4676" i="5"/>
  <c r="C4676" i="5" s="1"/>
  <c r="D4677" i="5"/>
  <c r="C4677" i="5" s="1"/>
  <c r="D4678" i="5"/>
  <c r="C4678" i="5" s="1"/>
  <c r="D4679" i="5"/>
  <c r="C4679" i="5" s="1"/>
  <c r="D4680" i="5"/>
  <c r="C4680" i="5" s="1"/>
  <c r="D4681" i="5"/>
  <c r="C4681" i="5" s="1"/>
  <c r="D4682" i="5"/>
  <c r="C4682" i="5" s="1"/>
  <c r="D4683" i="5"/>
  <c r="C4683" i="5" s="1"/>
  <c r="D4684" i="5"/>
  <c r="C4684" i="5" s="1"/>
  <c r="D4685" i="5"/>
  <c r="C4685" i="5" s="1"/>
  <c r="D4686" i="5"/>
  <c r="C4686" i="5" s="1"/>
  <c r="D4687" i="5"/>
  <c r="C4687" i="5" s="1"/>
  <c r="D4688" i="5"/>
  <c r="C4688" i="5" s="1"/>
  <c r="D4689" i="5"/>
  <c r="C4689" i="5" s="1"/>
  <c r="D4690" i="5"/>
  <c r="C4690" i="5" s="1"/>
  <c r="D4691" i="5"/>
  <c r="C4691" i="5" s="1"/>
  <c r="D4692" i="5"/>
  <c r="C4692" i="5" s="1"/>
  <c r="D4693" i="5"/>
  <c r="C4693" i="5" s="1"/>
  <c r="D4694" i="5"/>
  <c r="C4694" i="5" s="1"/>
  <c r="D4695" i="5"/>
  <c r="C4695" i="5" s="1"/>
  <c r="D4696" i="5"/>
  <c r="C4696" i="5" s="1"/>
  <c r="D4697" i="5"/>
  <c r="C4697" i="5" s="1"/>
  <c r="D4698" i="5"/>
  <c r="C4698" i="5" s="1"/>
  <c r="D4699" i="5"/>
  <c r="C4699" i="5" s="1"/>
  <c r="D4700" i="5"/>
  <c r="C4700" i="5" s="1"/>
  <c r="D4701" i="5"/>
  <c r="C4701" i="5" s="1"/>
  <c r="D4702" i="5"/>
  <c r="C4702" i="5" s="1"/>
  <c r="D4703" i="5"/>
  <c r="C4703" i="5" s="1"/>
  <c r="D4704" i="5"/>
  <c r="C4704" i="5" s="1"/>
  <c r="D4705" i="5"/>
  <c r="C4705" i="5" s="1"/>
  <c r="D4706" i="5"/>
  <c r="C4706" i="5" s="1"/>
  <c r="D4707" i="5"/>
  <c r="C4707" i="5" s="1"/>
  <c r="D4708" i="5"/>
  <c r="C4708" i="5" s="1"/>
  <c r="D4709" i="5"/>
  <c r="C4709" i="5" s="1"/>
  <c r="D4710" i="5"/>
  <c r="C4710" i="5" s="1"/>
  <c r="D4711" i="5"/>
  <c r="C4711" i="5" s="1"/>
  <c r="D4712" i="5"/>
  <c r="C4712" i="5" s="1"/>
  <c r="D4713" i="5"/>
  <c r="C4713" i="5" s="1"/>
  <c r="D4714" i="5"/>
  <c r="C4714" i="5" s="1"/>
  <c r="D4715" i="5"/>
  <c r="C4715" i="5" s="1"/>
  <c r="D4716" i="5"/>
  <c r="C4716" i="5" s="1"/>
  <c r="D4717" i="5"/>
  <c r="C4717" i="5" s="1"/>
  <c r="D4718" i="5"/>
  <c r="C4718" i="5" s="1"/>
  <c r="D4719" i="5"/>
  <c r="C4719" i="5" s="1"/>
  <c r="D4720" i="5"/>
  <c r="C4720" i="5" s="1"/>
  <c r="D4721" i="5"/>
  <c r="C4721" i="5" s="1"/>
  <c r="D4722" i="5"/>
  <c r="C4722" i="5" s="1"/>
  <c r="D4723" i="5"/>
  <c r="C4723" i="5" s="1"/>
  <c r="D4724" i="5"/>
  <c r="C4724" i="5" s="1"/>
  <c r="D4725" i="5"/>
  <c r="C4725" i="5" s="1"/>
  <c r="D4726" i="5"/>
  <c r="C4726" i="5" s="1"/>
  <c r="D4727" i="5"/>
  <c r="C4727" i="5" s="1"/>
  <c r="D4728" i="5"/>
  <c r="C4728" i="5" s="1"/>
  <c r="D4729" i="5"/>
  <c r="C4729" i="5" s="1"/>
  <c r="D4730" i="5"/>
  <c r="C4730" i="5" s="1"/>
  <c r="D4731" i="5"/>
  <c r="C4731" i="5" s="1"/>
  <c r="D4732" i="5"/>
  <c r="C4732" i="5" s="1"/>
  <c r="D4733" i="5"/>
  <c r="C4733" i="5" s="1"/>
  <c r="D4734" i="5"/>
  <c r="C4734" i="5" s="1"/>
  <c r="D4735" i="5"/>
  <c r="C4735" i="5" s="1"/>
  <c r="D4736" i="5"/>
  <c r="C4736" i="5" s="1"/>
  <c r="D4737" i="5"/>
  <c r="C4737" i="5" s="1"/>
  <c r="D4738" i="5"/>
  <c r="C4738" i="5" s="1"/>
  <c r="D4739" i="5"/>
  <c r="C4739" i="5" s="1"/>
  <c r="D4740" i="5"/>
  <c r="C4740" i="5" s="1"/>
  <c r="D4741" i="5"/>
  <c r="C4741" i="5" s="1"/>
  <c r="D4742" i="5"/>
  <c r="C4742" i="5" s="1"/>
  <c r="D4743" i="5"/>
  <c r="C4743" i="5" s="1"/>
  <c r="D4744" i="5"/>
  <c r="C4744" i="5" s="1"/>
  <c r="D4745" i="5"/>
  <c r="C4745" i="5" s="1"/>
  <c r="D4746" i="5"/>
  <c r="C4746" i="5" s="1"/>
  <c r="D4747" i="5"/>
  <c r="C4747" i="5" s="1"/>
  <c r="D4748" i="5"/>
  <c r="C4748" i="5" s="1"/>
  <c r="D4749" i="5"/>
  <c r="C4749" i="5" s="1"/>
  <c r="D4750" i="5"/>
  <c r="C4750" i="5" s="1"/>
  <c r="D4751" i="5"/>
  <c r="C4751" i="5" s="1"/>
  <c r="D4752" i="5"/>
  <c r="C4752" i="5" s="1"/>
  <c r="D4753" i="5"/>
  <c r="C4753" i="5" s="1"/>
  <c r="D4754" i="5"/>
  <c r="C4754" i="5" s="1"/>
  <c r="D4755" i="5"/>
  <c r="C4755" i="5" s="1"/>
  <c r="D4756" i="5"/>
  <c r="C4756" i="5" s="1"/>
  <c r="D4757" i="5"/>
  <c r="C4757" i="5" s="1"/>
  <c r="D4758" i="5"/>
  <c r="C4758" i="5" s="1"/>
  <c r="D4759" i="5"/>
  <c r="C4759" i="5" s="1"/>
  <c r="D4760" i="5"/>
  <c r="C4760" i="5" s="1"/>
  <c r="D4761" i="5"/>
  <c r="C4761" i="5" s="1"/>
  <c r="D4762" i="5"/>
  <c r="C4762" i="5" s="1"/>
  <c r="D4763" i="5"/>
  <c r="C4763" i="5" s="1"/>
  <c r="D4764" i="5"/>
  <c r="C4764" i="5" s="1"/>
  <c r="D4765" i="5"/>
  <c r="C4765" i="5" s="1"/>
  <c r="D4766" i="5"/>
  <c r="C4766" i="5" s="1"/>
  <c r="D4767" i="5"/>
  <c r="C4767" i="5" s="1"/>
  <c r="D4768" i="5"/>
  <c r="C4768" i="5" s="1"/>
  <c r="D4769" i="5"/>
  <c r="C4769" i="5" s="1"/>
  <c r="D4770" i="5"/>
  <c r="C4770" i="5" s="1"/>
  <c r="D4771" i="5"/>
  <c r="C4771" i="5" s="1"/>
  <c r="D4772" i="5"/>
  <c r="C4772" i="5" s="1"/>
  <c r="D4773" i="5"/>
  <c r="C4773" i="5" s="1"/>
  <c r="D4774" i="5"/>
  <c r="C4774" i="5" s="1"/>
  <c r="D4775" i="5"/>
  <c r="C4775" i="5" s="1"/>
  <c r="D4776" i="5"/>
  <c r="C4776" i="5" s="1"/>
  <c r="D4777" i="5"/>
  <c r="C4777" i="5" s="1"/>
  <c r="D4778" i="5"/>
  <c r="C4778" i="5" s="1"/>
  <c r="D4779" i="5"/>
  <c r="C4779" i="5" s="1"/>
  <c r="D4780" i="5"/>
  <c r="C4780" i="5" s="1"/>
  <c r="D4781" i="5"/>
  <c r="C4781" i="5" s="1"/>
  <c r="D4782" i="5"/>
  <c r="C4782" i="5" s="1"/>
  <c r="D4783" i="5"/>
  <c r="C4783" i="5" s="1"/>
  <c r="D4784" i="5"/>
  <c r="C4784" i="5" s="1"/>
  <c r="D4785" i="5"/>
  <c r="C4785" i="5" s="1"/>
  <c r="D4786" i="5"/>
  <c r="C4786" i="5" s="1"/>
  <c r="D4787" i="5"/>
  <c r="C4787" i="5" s="1"/>
  <c r="D4788" i="5"/>
  <c r="C4788" i="5" s="1"/>
  <c r="D4789" i="5"/>
  <c r="C4789" i="5" s="1"/>
  <c r="D4790" i="5"/>
  <c r="C4790" i="5" s="1"/>
  <c r="D4791" i="5"/>
  <c r="C4791" i="5" s="1"/>
  <c r="D4792" i="5"/>
  <c r="C4792" i="5" s="1"/>
  <c r="D4793" i="5"/>
  <c r="C4793" i="5" s="1"/>
  <c r="D4794" i="5"/>
  <c r="C4794" i="5" s="1"/>
  <c r="D4795" i="5"/>
  <c r="C4795" i="5" s="1"/>
  <c r="D4796" i="5"/>
  <c r="C4796" i="5" s="1"/>
  <c r="D4797" i="5"/>
  <c r="C4797" i="5" s="1"/>
  <c r="D4798" i="5"/>
  <c r="C4798" i="5" s="1"/>
  <c r="D4799" i="5"/>
  <c r="C4799" i="5" s="1"/>
  <c r="D4800" i="5"/>
  <c r="C4800" i="5" s="1"/>
  <c r="D4801" i="5"/>
  <c r="C4801" i="5" s="1"/>
  <c r="D4802" i="5"/>
  <c r="C4802" i="5" s="1"/>
  <c r="D4803" i="5"/>
  <c r="C4803" i="5" s="1"/>
  <c r="D4804" i="5"/>
  <c r="C4804" i="5" s="1"/>
  <c r="D4805" i="5"/>
  <c r="C4805" i="5" s="1"/>
  <c r="D4806" i="5"/>
  <c r="C4806" i="5" s="1"/>
  <c r="D4807" i="5"/>
  <c r="C4807" i="5" s="1"/>
  <c r="D4808" i="5"/>
  <c r="C4808" i="5" s="1"/>
  <c r="D4809" i="5"/>
  <c r="C4809" i="5" s="1"/>
  <c r="D4810" i="5"/>
  <c r="C4810" i="5" s="1"/>
  <c r="D4811" i="5"/>
  <c r="C4811" i="5" s="1"/>
  <c r="D4812" i="5"/>
  <c r="C4812" i="5" s="1"/>
  <c r="D4813" i="5"/>
  <c r="C4813" i="5" s="1"/>
  <c r="D4814" i="5"/>
  <c r="C4814" i="5" s="1"/>
  <c r="D4815" i="5"/>
  <c r="C4815" i="5" s="1"/>
  <c r="D4816" i="5"/>
  <c r="C4816" i="5" s="1"/>
  <c r="D4817" i="5"/>
  <c r="C4817" i="5" s="1"/>
  <c r="D4818" i="5"/>
  <c r="C4818" i="5" s="1"/>
  <c r="D4819" i="5"/>
  <c r="C4819" i="5" s="1"/>
  <c r="D4820" i="5"/>
  <c r="C4820" i="5" s="1"/>
  <c r="D4821" i="5"/>
  <c r="C4821" i="5" s="1"/>
  <c r="D4822" i="5"/>
  <c r="C4822" i="5" s="1"/>
  <c r="D4823" i="5"/>
  <c r="C4823" i="5" s="1"/>
  <c r="D4824" i="5"/>
  <c r="C4824" i="5" s="1"/>
  <c r="D4825" i="5"/>
  <c r="C4825" i="5" s="1"/>
  <c r="D4826" i="5"/>
  <c r="C4826" i="5" s="1"/>
  <c r="D4827" i="5"/>
  <c r="C4827" i="5" s="1"/>
  <c r="D4828" i="5"/>
  <c r="C4828" i="5" s="1"/>
  <c r="D4829" i="5"/>
  <c r="C4829" i="5" s="1"/>
  <c r="D4830" i="5"/>
  <c r="C4830" i="5" s="1"/>
  <c r="D4831" i="5"/>
  <c r="C4831" i="5" s="1"/>
  <c r="D4832" i="5"/>
  <c r="C4832" i="5" s="1"/>
  <c r="D4833" i="5"/>
  <c r="C4833" i="5" s="1"/>
  <c r="D4834" i="5"/>
  <c r="C4834" i="5" s="1"/>
  <c r="D4835" i="5"/>
  <c r="C4835" i="5" s="1"/>
  <c r="D4836" i="5"/>
  <c r="C4836" i="5" s="1"/>
  <c r="D4837" i="5"/>
  <c r="C4837" i="5" s="1"/>
  <c r="D4838" i="5"/>
  <c r="C4838" i="5" s="1"/>
  <c r="D4839" i="5"/>
  <c r="C4839" i="5" s="1"/>
  <c r="D4840" i="5"/>
  <c r="C4840" i="5" s="1"/>
  <c r="D4841" i="5"/>
  <c r="C4841" i="5" s="1"/>
  <c r="D4842" i="5"/>
  <c r="C4842" i="5" s="1"/>
  <c r="D4843" i="5"/>
  <c r="C4843" i="5" s="1"/>
  <c r="D4844" i="5"/>
  <c r="C4844" i="5" s="1"/>
  <c r="D4845" i="5"/>
  <c r="C4845" i="5" s="1"/>
  <c r="D4846" i="5"/>
  <c r="C4846" i="5" s="1"/>
  <c r="D4847" i="5"/>
  <c r="C4847" i="5" s="1"/>
  <c r="D4848" i="5"/>
  <c r="C4848" i="5" s="1"/>
  <c r="D4849" i="5"/>
  <c r="C4849" i="5" s="1"/>
  <c r="D4850" i="5"/>
  <c r="C4850" i="5" s="1"/>
  <c r="D4851" i="5"/>
  <c r="C4851" i="5" s="1"/>
  <c r="D4852" i="5"/>
  <c r="C4852" i="5" s="1"/>
  <c r="D4853" i="5"/>
  <c r="C4853" i="5" s="1"/>
  <c r="D4854" i="5"/>
  <c r="C4854" i="5" s="1"/>
  <c r="D4855" i="5"/>
  <c r="C4855" i="5" s="1"/>
  <c r="D4856" i="5"/>
  <c r="C4856" i="5" s="1"/>
  <c r="D4857" i="5"/>
  <c r="C4857" i="5" s="1"/>
  <c r="D4858" i="5"/>
  <c r="C4858" i="5" s="1"/>
  <c r="D4859" i="5"/>
  <c r="C4859" i="5" s="1"/>
  <c r="D4860" i="5"/>
  <c r="C4860" i="5" s="1"/>
  <c r="D4861" i="5"/>
  <c r="C4861" i="5" s="1"/>
  <c r="D4862" i="5"/>
  <c r="C4862" i="5" s="1"/>
  <c r="D4863" i="5"/>
  <c r="C4863" i="5" s="1"/>
  <c r="D4864" i="5"/>
  <c r="C4864" i="5" s="1"/>
  <c r="D4865" i="5"/>
  <c r="C4865" i="5" s="1"/>
  <c r="D4866" i="5"/>
  <c r="C4866" i="5" s="1"/>
  <c r="D4867" i="5"/>
  <c r="C4867" i="5" s="1"/>
  <c r="D4868" i="5"/>
  <c r="C4868" i="5" s="1"/>
  <c r="D4869" i="5"/>
  <c r="C4869" i="5" s="1"/>
  <c r="D4870" i="5"/>
  <c r="C4870" i="5" s="1"/>
  <c r="D4871" i="5"/>
  <c r="C4871" i="5" s="1"/>
  <c r="D4872" i="5"/>
  <c r="C4872" i="5" s="1"/>
  <c r="D4873" i="5"/>
  <c r="C4873" i="5" s="1"/>
  <c r="D4874" i="5"/>
  <c r="C4874" i="5" s="1"/>
  <c r="D4875" i="5"/>
  <c r="C4875" i="5" s="1"/>
  <c r="D4876" i="5"/>
  <c r="C4876" i="5" s="1"/>
  <c r="D4877" i="5"/>
  <c r="C4877" i="5" s="1"/>
  <c r="D4878" i="5"/>
  <c r="C4878" i="5" s="1"/>
  <c r="D4879" i="5"/>
  <c r="C4879" i="5" s="1"/>
  <c r="D4880" i="5"/>
  <c r="C4880" i="5" s="1"/>
  <c r="D4881" i="5"/>
  <c r="C4881" i="5" s="1"/>
  <c r="D4882" i="5"/>
  <c r="C4882" i="5" s="1"/>
  <c r="D4883" i="5"/>
  <c r="C4883" i="5" s="1"/>
  <c r="D4884" i="5"/>
  <c r="C4884" i="5" s="1"/>
  <c r="D4885" i="5"/>
  <c r="C4885" i="5" s="1"/>
  <c r="D4886" i="5"/>
  <c r="C4886" i="5" s="1"/>
  <c r="D4887" i="5"/>
  <c r="C4887" i="5" s="1"/>
  <c r="D4888" i="5"/>
  <c r="C4888" i="5" s="1"/>
  <c r="D4889" i="5"/>
  <c r="C4889" i="5" s="1"/>
  <c r="D4890" i="5"/>
  <c r="C4890" i="5" s="1"/>
  <c r="D4891" i="5"/>
  <c r="C4891" i="5" s="1"/>
  <c r="D4892" i="5"/>
  <c r="C4892" i="5" s="1"/>
  <c r="D4893" i="5"/>
  <c r="C4893" i="5" s="1"/>
  <c r="D4894" i="5"/>
  <c r="C4894" i="5" s="1"/>
  <c r="D4895" i="5"/>
  <c r="C4895" i="5" s="1"/>
  <c r="D4896" i="5"/>
  <c r="C4896" i="5" s="1"/>
  <c r="D4897" i="5"/>
  <c r="C4897" i="5" s="1"/>
  <c r="D4898" i="5"/>
  <c r="C4898" i="5" s="1"/>
  <c r="D4899" i="5"/>
  <c r="C4899" i="5" s="1"/>
  <c r="D4900" i="5"/>
  <c r="C4900" i="5" s="1"/>
  <c r="D4901" i="5"/>
  <c r="C4901" i="5" s="1"/>
  <c r="D4902" i="5"/>
  <c r="C4902" i="5" s="1"/>
  <c r="D4903" i="5"/>
  <c r="C4903" i="5" s="1"/>
  <c r="D4904" i="5"/>
  <c r="C4904" i="5" s="1"/>
  <c r="D4905" i="5"/>
  <c r="C4905" i="5" s="1"/>
  <c r="D4906" i="5"/>
  <c r="C4906" i="5" s="1"/>
  <c r="D4907" i="5"/>
  <c r="C4907" i="5" s="1"/>
  <c r="D4908" i="5"/>
  <c r="C4908" i="5" s="1"/>
  <c r="D4909" i="5"/>
  <c r="C4909" i="5" s="1"/>
  <c r="D4910" i="5"/>
  <c r="C4910" i="5" s="1"/>
  <c r="D4911" i="5"/>
  <c r="C4911" i="5" s="1"/>
  <c r="D4912" i="5"/>
  <c r="C4912" i="5" s="1"/>
  <c r="D4913" i="5"/>
  <c r="C4913" i="5" s="1"/>
  <c r="D4914" i="5"/>
  <c r="C4914" i="5" s="1"/>
  <c r="D4915" i="5"/>
  <c r="C4915" i="5" s="1"/>
  <c r="D4916" i="5"/>
  <c r="C4916" i="5" s="1"/>
  <c r="D4917" i="5"/>
  <c r="C4917" i="5" s="1"/>
  <c r="D4918" i="5"/>
  <c r="C4918" i="5" s="1"/>
  <c r="D4919" i="5"/>
  <c r="C4919" i="5" s="1"/>
  <c r="D4920" i="5"/>
  <c r="C4920" i="5" s="1"/>
  <c r="D4921" i="5"/>
  <c r="C4921" i="5" s="1"/>
  <c r="D4922" i="5"/>
  <c r="C4922" i="5" s="1"/>
  <c r="D4923" i="5"/>
  <c r="C4923" i="5" s="1"/>
  <c r="D4924" i="5"/>
  <c r="C4924" i="5" s="1"/>
  <c r="D4925" i="5"/>
  <c r="C4925" i="5" s="1"/>
  <c r="D4926" i="5"/>
  <c r="C4926" i="5" s="1"/>
  <c r="D4927" i="5"/>
  <c r="C4927" i="5" s="1"/>
  <c r="D4928" i="5"/>
  <c r="C4928" i="5" s="1"/>
  <c r="D4929" i="5"/>
  <c r="C4929" i="5" s="1"/>
  <c r="D4930" i="5"/>
  <c r="C4930" i="5" s="1"/>
  <c r="D4931" i="5"/>
  <c r="C4931" i="5" s="1"/>
  <c r="D4932" i="5"/>
  <c r="C4932" i="5" s="1"/>
  <c r="D4933" i="5"/>
  <c r="C4933" i="5" s="1"/>
  <c r="D4934" i="5"/>
  <c r="C4934" i="5" s="1"/>
  <c r="D4935" i="5"/>
  <c r="C4935" i="5" s="1"/>
  <c r="D4936" i="5"/>
  <c r="C4936" i="5" s="1"/>
  <c r="D4937" i="5"/>
  <c r="C4937" i="5" s="1"/>
  <c r="D4938" i="5"/>
  <c r="C4938" i="5" s="1"/>
  <c r="D4939" i="5"/>
  <c r="C4939" i="5" s="1"/>
  <c r="D4940" i="5"/>
  <c r="C4940" i="5" s="1"/>
  <c r="D4941" i="5"/>
  <c r="C4941" i="5" s="1"/>
  <c r="D4942" i="5"/>
  <c r="C4942" i="5" s="1"/>
  <c r="D4943" i="5"/>
  <c r="C4943" i="5" s="1"/>
  <c r="D4944" i="5"/>
  <c r="C4944" i="5" s="1"/>
  <c r="D4945" i="5"/>
  <c r="C4945" i="5" s="1"/>
  <c r="D4946" i="5"/>
  <c r="C4946" i="5" s="1"/>
  <c r="D4947" i="5"/>
  <c r="C4947" i="5" s="1"/>
  <c r="D4948" i="5"/>
  <c r="C4948" i="5" s="1"/>
  <c r="D4949" i="5"/>
  <c r="C4949" i="5" s="1"/>
  <c r="D4950" i="5"/>
  <c r="C4950" i="5" s="1"/>
  <c r="D4951" i="5"/>
  <c r="C4951" i="5" s="1"/>
  <c r="D4952" i="5"/>
  <c r="C4952" i="5" s="1"/>
  <c r="D4953" i="5"/>
  <c r="C4953" i="5" s="1"/>
  <c r="D4954" i="5"/>
  <c r="C4954" i="5" s="1"/>
  <c r="D4955" i="5"/>
  <c r="C4955" i="5" s="1"/>
  <c r="D4956" i="5"/>
  <c r="C4956" i="5" s="1"/>
  <c r="D4957" i="5"/>
  <c r="C4957" i="5" s="1"/>
  <c r="D4958" i="5"/>
  <c r="C4958" i="5" s="1"/>
  <c r="D4959" i="5"/>
  <c r="C4959" i="5" s="1"/>
  <c r="D4960" i="5"/>
  <c r="C4960" i="5" s="1"/>
  <c r="D4961" i="5"/>
  <c r="C4961" i="5" s="1"/>
  <c r="D4962" i="5"/>
  <c r="C4962" i="5" s="1"/>
  <c r="D4963" i="5"/>
  <c r="C4963" i="5" s="1"/>
  <c r="D4964" i="5"/>
  <c r="C4964" i="5" s="1"/>
  <c r="D4965" i="5"/>
  <c r="C4965" i="5" s="1"/>
  <c r="D4966" i="5"/>
  <c r="C4966" i="5" s="1"/>
  <c r="D4967" i="5"/>
  <c r="C4967" i="5" s="1"/>
  <c r="D4968" i="5"/>
  <c r="C4968" i="5" s="1"/>
  <c r="D4969" i="5"/>
  <c r="C4969" i="5" s="1"/>
  <c r="D4970" i="5"/>
  <c r="C4970" i="5" s="1"/>
  <c r="D4971" i="5"/>
  <c r="C4971" i="5" s="1"/>
  <c r="D4972" i="5"/>
  <c r="C4972" i="5" s="1"/>
  <c r="D4973" i="5"/>
  <c r="C4973" i="5" s="1"/>
  <c r="D4974" i="5"/>
  <c r="C4974" i="5" s="1"/>
  <c r="D4975" i="5"/>
  <c r="C4975" i="5" s="1"/>
  <c r="D4976" i="5"/>
  <c r="C4976" i="5" s="1"/>
  <c r="D4977" i="5"/>
  <c r="C4977" i="5" s="1"/>
  <c r="D4978" i="5"/>
  <c r="C4978" i="5" s="1"/>
  <c r="D4979" i="5"/>
  <c r="C4979" i="5" s="1"/>
  <c r="D4980" i="5"/>
  <c r="C4980" i="5" s="1"/>
  <c r="D4981" i="5"/>
  <c r="C4981" i="5" s="1"/>
  <c r="D4982" i="5"/>
  <c r="C4982" i="5" s="1"/>
  <c r="D4983" i="5"/>
  <c r="C4983" i="5" s="1"/>
  <c r="D4984" i="5"/>
  <c r="C4984" i="5" s="1"/>
  <c r="D4985" i="5"/>
  <c r="C4985" i="5" s="1"/>
  <c r="D4986" i="5"/>
  <c r="C4986" i="5" s="1"/>
  <c r="D4987" i="5"/>
  <c r="C4987" i="5" s="1"/>
  <c r="D4988" i="5"/>
  <c r="C4988" i="5" s="1"/>
  <c r="D4989" i="5"/>
  <c r="C4989" i="5" s="1"/>
  <c r="D4990" i="5"/>
  <c r="C4990" i="5" s="1"/>
  <c r="D4991" i="5"/>
  <c r="C4991" i="5" s="1"/>
  <c r="D4992" i="5"/>
  <c r="C4992" i="5" s="1"/>
  <c r="D4993" i="5"/>
  <c r="C4993" i="5" s="1"/>
  <c r="D4994" i="5"/>
  <c r="C4994" i="5" s="1"/>
  <c r="D4995" i="5"/>
  <c r="C4995" i="5" s="1"/>
  <c r="D4996" i="5"/>
  <c r="C4996" i="5" s="1"/>
  <c r="D4997" i="5"/>
  <c r="C4997" i="5" s="1"/>
  <c r="D4998" i="5"/>
  <c r="C4998" i="5" s="1"/>
  <c r="D4999" i="5"/>
  <c r="C4999" i="5" s="1"/>
  <c r="D5000" i="5"/>
  <c r="C5000" i="5" s="1"/>
  <c r="D5001" i="5"/>
  <c r="C5001" i="5" s="1"/>
  <c r="D5002" i="5"/>
  <c r="C5002" i="5" s="1"/>
  <c r="D5003" i="5"/>
  <c r="C5003" i="5" s="1"/>
  <c r="D5004" i="5"/>
  <c r="C5004" i="5" s="1"/>
  <c r="D5005" i="5"/>
  <c r="C5005" i="5" s="1"/>
  <c r="D5006" i="5"/>
  <c r="C5006" i="5" s="1"/>
  <c r="D5007" i="5"/>
  <c r="C5007" i="5" s="1"/>
  <c r="D5008" i="5"/>
  <c r="C5008" i="5" s="1"/>
  <c r="D5009" i="5"/>
  <c r="C5009" i="5" s="1"/>
  <c r="D5010" i="5"/>
  <c r="C5010" i="5" s="1"/>
  <c r="D5011" i="5"/>
  <c r="C5011" i="5" s="1"/>
  <c r="D5012" i="5"/>
  <c r="C5012" i="5" s="1"/>
  <c r="D5013" i="5"/>
  <c r="C5013" i="5" s="1"/>
  <c r="D5014" i="5"/>
  <c r="C5014" i="5" s="1"/>
  <c r="D5015" i="5"/>
  <c r="C5015" i="5" s="1"/>
  <c r="D5016" i="5"/>
  <c r="C5016" i="5" s="1"/>
  <c r="D5017" i="5"/>
  <c r="C5017" i="5" s="1"/>
  <c r="D5018" i="5"/>
  <c r="C5018" i="5" s="1"/>
  <c r="D5019" i="5"/>
  <c r="C5019" i="5" s="1"/>
  <c r="D5020" i="5"/>
  <c r="C5020" i="5" s="1"/>
  <c r="D5021" i="5"/>
  <c r="C5021" i="5" s="1"/>
  <c r="D5022" i="5"/>
  <c r="C5022" i="5" s="1"/>
  <c r="D5023" i="5"/>
  <c r="C5023" i="5" s="1"/>
  <c r="D5024" i="5"/>
  <c r="C5024" i="5" s="1"/>
  <c r="D5025" i="5"/>
  <c r="C5025" i="5" s="1"/>
  <c r="D5026" i="5"/>
  <c r="C5026" i="5" s="1"/>
  <c r="D5027" i="5"/>
  <c r="C5027" i="5" s="1"/>
  <c r="D5028" i="5"/>
  <c r="C5028" i="5" s="1"/>
  <c r="D5029" i="5"/>
  <c r="C5029" i="5" s="1"/>
  <c r="D5030" i="5"/>
  <c r="C5030" i="5" s="1"/>
  <c r="D5031" i="5"/>
  <c r="C5031" i="5" s="1"/>
  <c r="D5032" i="5"/>
  <c r="C5032" i="5" s="1"/>
  <c r="D5033" i="5"/>
  <c r="C5033" i="5" s="1"/>
  <c r="D5034" i="5"/>
  <c r="C5034" i="5" s="1"/>
  <c r="D5035" i="5"/>
  <c r="C5035" i="5" s="1"/>
  <c r="D5036" i="5"/>
  <c r="C5036" i="5" s="1"/>
  <c r="D5037" i="5"/>
  <c r="C5037" i="5" s="1"/>
  <c r="D5038" i="5"/>
  <c r="C5038" i="5" s="1"/>
  <c r="D5039" i="5"/>
  <c r="C5039" i="5" s="1"/>
  <c r="D5040" i="5"/>
  <c r="C5040" i="5" s="1"/>
  <c r="D5041" i="5"/>
  <c r="C5041" i="5" s="1"/>
  <c r="D5042" i="5"/>
  <c r="C5042" i="5" s="1"/>
  <c r="D5043" i="5"/>
  <c r="C5043" i="5" s="1"/>
  <c r="D5044" i="5"/>
  <c r="C5044" i="5" s="1"/>
  <c r="D5045" i="5"/>
  <c r="C5045" i="5" s="1"/>
  <c r="D5046" i="5"/>
  <c r="C5046" i="5" s="1"/>
  <c r="D5047" i="5"/>
  <c r="C5047" i="5" s="1"/>
  <c r="D5048" i="5"/>
  <c r="C5048" i="5" s="1"/>
  <c r="D5049" i="5"/>
  <c r="C5049" i="5" s="1"/>
  <c r="D5050" i="5"/>
  <c r="C5050" i="5" s="1"/>
  <c r="D5051" i="5"/>
  <c r="C5051" i="5" s="1"/>
  <c r="D5052" i="5"/>
  <c r="C5052" i="5" s="1"/>
  <c r="D5053" i="5"/>
  <c r="C5053" i="5" s="1"/>
  <c r="D5054" i="5"/>
  <c r="C5054" i="5" s="1"/>
  <c r="D5055" i="5"/>
  <c r="C5055" i="5" s="1"/>
  <c r="D5056" i="5"/>
  <c r="C5056" i="5" s="1"/>
  <c r="D5057" i="5"/>
  <c r="C5057" i="5" s="1"/>
  <c r="D5058" i="5"/>
  <c r="C5058" i="5" s="1"/>
  <c r="D5059" i="5"/>
  <c r="C5059" i="5" s="1"/>
  <c r="D5060" i="5"/>
  <c r="C5060" i="5" s="1"/>
  <c r="D5061" i="5"/>
  <c r="C5061" i="5" s="1"/>
  <c r="D5062" i="5"/>
  <c r="C5062" i="5" s="1"/>
  <c r="D5063" i="5"/>
  <c r="C5063" i="5" s="1"/>
  <c r="D5064" i="5"/>
  <c r="C5064" i="5" s="1"/>
  <c r="D5065" i="5"/>
  <c r="C5065" i="5" s="1"/>
  <c r="D5066" i="5"/>
  <c r="C5066" i="5" s="1"/>
  <c r="D5067" i="5"/>
  <c r="C5067" i="5" s="1"/>
  <c r="D5068" i="5"/>
  <c r="C5068" i="5" s="1"/>
  <c r="D5069" i="5"/>
  <c r="C5069" i="5" s="1"/>
  <c r="D5070" i="5"/>
  <c r="C5070" i="5" s="1"/>
  <c r="D5071" i="5"/>
  <c r="C5071" i="5" s="1"/>
  <c r="D5072" i="5"/>
  <c r="C5072" i="5" s="1"/>
  <c r="D5073" i="5"/>
  <c r="C5073" i="5" s="1"/>
  <c r="D5074" i="5"/>
  <c r="C5074" i="5" s="1"/>
  <c r="D5075" i="5"/>
  <c r="C5075" i="5" s="1"/>
  <c r="D5076" i="5"/>
  <c r="C5076" i="5" s="1"/>
  <c r="D5077" i="5"/>
  <c r="C5077" i="5" s="1"/>
  <c r="D5078" i="5"/>
  <c r="C5078" i="5" s="1"/>
  <c r="D5079" i="5"/>
  <c r="C5079" i="5" s="1"/>
  <c r="D5080" i="5"/>
  <c r="C5080" i="5" s="1"/>
  <c r="D5081" i="5"/>
  <c r="C5081" i="5" s="1"/>
  <c r="D5082" i="5"/>
  <c r="C5082" i="5" s="1"/>
  <c r="D5083" i="5"/>
  <c r="C5083" i="5" s="1"/>
  <c r="D5084" i="5"/>
  <c r="C5084" i="5" s="1"/>
  <c r="D5085" i="5"/>
  <c r="C5085" i="5" s="1"/>
  <c r="D5086" i="5"/>
  <c r="C5086" i="5" s="1"/>
  <c r="D5087" i="5"/>
  <c r="C5087" i="5" s="1"/>
  <c r="D5088" i="5"/>
  <c r="C5088" i="5" s="1"/>
  <c r="D5089" i="5"/>
  <c r="C5089" i="5" s="1"/>
  <c r="D5090" i="5"/>
  <c r="C5090" i="5" s="1"/>
  <c r="D5091" i="5"/>
  <c r="C5091" i="5" s="1"/>
  <c r="D5092" i="5"/>
  <c r="C5092" i="5" s="1"/>
  <c r="D5093" i="5"/>
  <c r="C5093" i="5" s="1"/>
  <c r="D5094" i="5"/>
  <c r="C5094" i="5" s="1"/>
  <c r="D5095" i="5"/>
  <c r="C5095" i="5" s="1"/>
  <c r="D5096" i="5"/>
  <c r="C5096" i="5" s="1"/>
  <c r="D5097" i="5"/>
  <c r="C5097" i="5" s="1"/>
  <c r="D5098" i="5"/>
  <c r="C5098" i="5" s="1"/>
  <c r="D5099" i="5"/>
  <c r="C5099" i="5" s="1"/>
  <c r="D5100" i="5"/>
  <c r="C5100" i="5" s="1"/>
  <c r="D5101" i="5"/>
  <c r="C5101" i="5" s="1"/>
  <c r="D5102" i="5"/>
  <c r="C5102" i="5" s="1"/>
  <c r="D5103" i="5"/>
  <c r="C5103" i="5" s="1"/>
  <c r="D5104" i="5"/>
  <c r="C5104" i="5" s="1"/>
  <c r="D5105" i="5"/>
  <c r="C5105" i="5" s="1"/>
  <c r="D5106" i="5"/>
  <c r="C5106" i="5" s="1"/>
  <c r="D5107" i="5"/>
  <c r="C5107" i="5" s="1"/>
  <c r="D5108" i="5"/>
  <c r="C5108" i="5" s="1"/>
  <c r="D5109" i="5"/>
  <c r="C5109" i="5" s="1"/>
  <c r="D5110" i="5"/>
  <c r="C5110" i="5" s="1"/>
  <c r="D5111" i="5"/>
  <c r="C5111" i="5" s="1"/>
  <c r="D5112" i="5"/>
  <c r="C5112" i="5" s="1"/>
  <c r="D5113" i="5"/>
  <c r="C5113" i="5" s="1"/>
  <c r="D5114" i="5"/>
  <c r="C5114" i="5" s="1"/>
  <c r="D5115" i="5"/>
  <c r="C5115" i="5" s="1"/>
  <c r="D5116" i="5"/>
  <c r="C5116" i="5" s="1"/>
  <c r="D5117" i="5"/>
  <c r="C5117" i="5" s="1"/>
  <c r="D5118" i="5"/>
  <c r="C5118" i="5" s="1"/>
  <c r="D5119" i="5"/>
  <c r="C5119" i="5" s="1"/>
  <c r="D5120" i="5"/>
  <c r="C5120" i="5" s="1"/>
  <c r="D5121" i="5"/>
  <c r="C5121" i="5" s="1"/>
  <c r="D5122" i="5"/>
  <c r="C5122" i="5" s="1"/>
  <c r="D5123" i="5"/>
  <c r="C5123" i="5" s="1"/>
  <c r="D5124" i="5"/>
  <c r="C5124" i="5" s="1"/>
  <c r="D5125" i="5"/>
  <c r="C5125" i="5" s="1"/>
  <c r="D5126" i="5"/>
  <c r="C5126" i="5" s="1"/>
  <c r="D5127" i="5"/>
  <c r="C5127" i="5" s="1"/>
  <c r="D5128" i="5"/>
  <c r="C5128" i="5" s="1"/>
  <c r="D5129" i="5"/>
  <c r="C5129" i="5" s="1"/>
  <c r="D5130" i="5"/>
  <c r="C5130" i="5" s="1"/>
  <c r="D5131" i="5"/>
  <c r="C5131" i="5" s="1"/>
  <c r="D5132" i="5"/>
  <c r="C5132" i="5" s="1"/>
  <c r="D5133" i="5"/>
  <c r="C5133" i="5" s="1"/>
  <c r="D5134" i="5"/>
  <c r="C5134" i="5" s="1"/>
  <c r="D5135" i="5"/>
  <c r="C5135" i="5" s="1"/>
  <c r="D5136" i="5"/>
  <c r="C5136" i="5" s="1"/>
  <c r="D5137" i="5"/>
  <c r="C5137" i="5" s="1"/>
  <c r="D5138" i="5"/>
  <c r="C5138" i="5" s="1"/>
  <c r="D5139" i="5"/>
  <c r="C5139" i="5" s="1"/>
  <c r="D5140" i="5"/>
  <c r="C5140" i="5" s="1"/>
  <c r="D5141" i="5"/>
  <c r="C5141" i="5" s="1"/>
  <c r="D5142" i="5"/>
  <c r="C5142" i="5" s="1"/>
  <c r="D5143" i="5"/>
  <c r="C5143" i="5" s="1"/>
  <c r="D5144" i="5"/>
  <c r="C5144" i="5" s="1"/>
  <c r="D5145" i="5"/>
  <c r="C5145" i="5" s="1"/>
  <c r="D5146" i="5"/>
  <c r="C5146" i="5" s="1"/>
  <c r="D5147" i="5"/>
  <c r="C5147" i="5" s="1"/>
  <c r="D5148" i="5"/>
  <c r="C5148" i="5" s="1"/>
  <c r="D5149" i="5"/>
  <c r="C5149" i="5" s="1"/>
  <c r="D5150" i="5"/>
  <c r="C5150" i="5" s="1"/>
  <c r="D5151" i="5"/>
  <c r="C5151" i="5" s="1"/>
  <c r="D5152" i="5"/>
  <c r="C5152" i="5" s="1"/>
  <c r="D5153" i="5"/>
  <c r="C5153" i="5" s="1"/>
  <c r="D5154" i="5"/>
  <c r="C5154" i="5" s="1"/>
  <c r="D5155" i="5"/>
  <c r="C5155" i="5" s="1"/>
  <c r="D5156" i="5"/>
  <c r="C5156" i="5" s="1"/>
  <c r="D5157" i="5"/>
  <c r="C5157" i="5" s="1"/>
  <c r="D5158" i="5"/>
  <c r="C5158" i="5" s="1"/>
  <c r="D5159" i="5"/>
  <c r="C5159" i="5" s="1"/>
  <c r="D5160" i="5"/>
  <c r="C5160" i="5" s="1"/>
  <c r="D5161" i="5"/>
  <c r="C5161" i="5" s="1"/>
  <c r="D5162" i="5"/>
  <c r="C5162" i="5" s="1"/>
  <c r="D5163" i="5"/>
  <c r="C5163" i="5" s="1"/>
  <c r="D5164" i="5"/>
  <c r="C5164" i="5" s="1"/>
  <c r="D5165" i="5"/>
  <c r="C5165" i="5" s="1"/>
  <c r="D5166" i="5"/>
  <c r="C5166" i="5" s="1"/>
  <c r="D5167" i="5"/>
  <c r="C5167" i="5" s="1"/>
  <c r="D5168" i="5"/>
  <c r="C5168" i="5" s="1"/>
  <c r="D5169" i="5"/>
  <c r="C5169" i="5" s="1"/>
  <c r="D5170" i="5"/>
  <c r="C5170" i="5" s="1"/>
  <c r="D5171" i="5"/>
  <c r="C5171" i="5" s="1"/>
  <c r="D5172" i="5"/>
  <c r="C5172" i="5" s="1"/>
  <c r="D5173" i="5"/>
  <c r="C5173" i="5" s="1"/>
  <c r="D5174" i="5"/>
  <c r="C5174" i="5" s="1"/>
  <c r="D5175" i="5"/>
  <c r="C5175" i="5" s="1"/>
  <c r="D5176" i="5"/>
  <c r="C5176" i="5" s="1"/>
  <c r="D5177" i="5"/>
  <c r="C5177" i="5" s="1"/>
  <c r="D5178" i="5"/>
  <c r="C5178" i="5" s="1"/>
  <c r="D5179" i="5"/>
  <c r="C5179" i="5" s="1"/>
  <c r="D5180" i="5"/>
  <c r="C5180" i="5" s="1"/>
  <c r="D5181" i="5"/>
  <c r="C5181" i="5" s="1"/>
  <c r="D5182" i="5"/>
  <c r="C5182" i="5" s="1"/>
  <c r="D5183" i="5"/>
  <c r="C5183" i="5" s="1"/>
  <c r="D5184" i="5"/>
  <c r="C5184" i="5" s="1"/>
  <c r="D5185" i="5"/>
  <c r="C5185" i="5" s="1"/>
  <c r="D5186" i="5"/>
  <c r="C5186" i="5" s="1"/>
  <c r="D5187" i="5"/>
  <c r="C5187" i="5" s="1"/>
  <c r="D5188" i="5"/>
  <c r="C5188" i="5" s="1"/>
  <c r="D5189" i="5"/>
  <c r="C5189" i="5" s="1"/>
  <c r="D5190" i="5"/>
  <c r="C5190" i="5" s="1"/>
  <c r="D5191" i="5"/>
  <c r="C5191" i="5" s="1"/>
  <c r="D5192" i="5"/>
  <c r="C5192" i="5" s="1"/>
  <c r="D5193" i="5"/>
  <c r="C5193" i="5" s="1"/>
  <c r="D5194" i="5"/>
  <c r="C5194" i="5" s="1"/>
  <c r="D5195" i="5"/>
  <c r="C5195" i="5" s="1"/>
  <c r="D5196" i="5"/>
  <c r="C5196" i="5" s="1"/>
  <c r="D5197" i="5"/>
  <c r="C5197" i="5" s="1"/>
  <c r="D5198" i="5"/>
  <c r="C5198" i="5" s="1"/>
  <c r="D5199" i="5"/>
  <c r="C5199" i="5" s="1"/>
  <c r="D5200" i="5"/>
  <c r="C5200" i="5" s="1"/>
  <c r="D5201" i="5"/>
  <c r="C5201" i="5" s="1"/>
  <c r="D5202" i="5"/>
  <c r="C5202" i="5" s="1"/>
  <c r="D5203" i="5"/>
  <c r="C5203" i="5" s="1"/>
  <c r="D5204" i="5"/>
  <c r="C5204" i="5" s="1"/>
  <c r="D5205" i="5"/>
  <c r="C5205" i="5" s="1"/>
  <c r="D5206" i="5"/>
  <c r="C5206" i="5" s="1"/>
  <c r="D5207" i="5"/>
  <c r="C5207" i="5" s="1"/>
  <c r="D5208" i="5"/>
  <c r="C5208" i="5" s="1"/>
  <c r="D5209" i="5"/>
  <c r="C5209" i="5" s="1"/>
  <c r="D5210" i="5"/>
  <c r="C5210" i="5" s="1"/>
  <c r="D5211" i="5"/>
  <c r="C5211" i="5" s="1"/>
  <c r="D5212" i="5"/>
  <c r="C5212" i="5" s="1"/>
  <c r="D5213" i="5"/>
  <c r="C5213" i="5" s="1"/>
  <c r="D5214" i="5"/>
  <c r="C5214" i="5" s="1"/>
  <c r="D5215" i="5"/>
  <c r="C5215" i="5" s="1"/>
  <c r="D5216" i="5"/>
  <c r="C5216" i="5" s="1"/>
  <c r="D5217" i="5"/>
  <c r="C5217" i="5" s="1"/>
  <c r="D5218" i="5"/>
  <c r="C5218" i="5" s="1"/>
  <c r="D5219" i="5"/>
  <c r="C5219" i="5" s="1"/>
  <c r="D5220" i="5"/>
  <c r="C5220" i="5" s="1"/>
  <c r="D5221" i="5"/>
  <c r="C5221" i="5" s="1"/>
  <c r="D5222" i="5"/>
  <c r="C5222" i="5" s="1"/>
  <c r="D5223" i="5"/>
  <c r="C5223" i="5" s="1"/>
  <c r="D5224" i="5"/>
  <c r="C5224" i="5" s="1"/>
  <c r="D5225" i="5"/>
  <c r="C5225" i="5" s="1"/>
  <c r="D5226" i="5"/>
  <c r="C5226" i="5" s="1"/>
  <c r="D5227" i="5"/>
  <c r="C5227" i="5" s="1"/>
  <c r="D5228" i="5"/>
  <c r="C5228" i="5" s="1"/>
  <c r="D5229" i="5"/>
  <c r="C5229" i="5" s="1"/>
  <c r="D5230" i="5"/>
  <c r="C5230" i="5" s="1"/>
  <c r="D5231" i="5"/>
  <c r="C5231" i="5" s="1"/>
  <c r="D5232" i="5"/>
  <c r="C5232" i="5" s="1"/>
  <c r="D5233" i="5"/>
  <c r="C5233" i="5" s="1"/>
  <c r="D5234" i="5"/>
  <c r="C5234" i="5" s="1"/>
  <c r="D5235" i="5"/>
  <c r="C5235" i="5" s="1"/>
  <c r="D5236" i="5"/>
  <c r="C5236" i="5" s="1"/>
  <c r="D5237" i="5"/>
  <c r="C5237" i="5" s="1"/>
  <c r="D5238" i="5"/>
  <c r="C5238" i="5" s="1"/>
  <c r="D5239" i="5"/>
  <c r="C5239" i="5" s="1"/>
  <c r="D5240" i="5"/>
  <c r="C5240" i="5" s="1"/>
  <c r="D5241" i="5"/>
  <c r="C5241" i="5" s="1"/>
  <c r="D5242" i="5"/>
  <c r="C5242" i="5" s="1"/>
  <c r="D5243" i="5"/>
  <c r="C5243" i="5" s="1"/>
  <c r="D5244" i="5"/>
  <c r="C5244" i="5" s="1"/>
  <c r="D5245" i="5"/>
  <c r="C5245" i="5" s="1"/>
  <c r="D5246" i="5"/>
  <c r="C5246" i="5" s="1"/>
  <c r="D5247" i="5"/>
  <c r="C5247" i="5" s="1"/>
  <c r="D5248" i="5"/>
  <c r="C5248" i="5" s="1"/>
  <c r="D5249" i="5"/>
  <c r="C5249" i="5" s="1"/>
  <c r="D5250" i="5"/>
  <c r="C5250" i="5" s="1"/>
  <c r="D5251" i="5"/>
  <c r="C5251" i="5" s="1"/>
  <c r="D5252" i="5"/>
  <c r="C5252" i="5" s="1"/>
  <c r="D5253" i="5"/>
  <c r="C5253" i="5" s="1"/>
  <c r="D5254" i="5"/>
  <c r="C5254" i="5" s="1"/>
  <c r="D5255" i="5"/>
  <c r="C5255" i="5" s="1"/>
  <c r="D5256" i="5"/>
  <c r="C5256" i="5" s="1"/>
  <c r="D5257" i="5"/>
  <c r="C5257" i="5" s="1"/>
  <c r="D5258" i="5"/>
  <c r="C5258" i="5" s="1"/>
  <c r="D5259" i="5"/>
  <c r="C5259" i="5" s="1"/>
  <c r="D5260" i="5"/>
  <c r="C5260" i="5" s="1"/>
  <c r="D5261" i="5"/>
  <c r="C5261" i="5" s="1"/>
  <c r="D5262" i="5"/>
  <c r="C5262" i="5" s="1"/>
  <c r="D5263" i="5"/>
  <c r="C5263" i="5" s="1"/>
  <c r="D5264" i="5"/>
  <c r="C5264" i="5" s="1"/>
  <c r="D5265" i="5"/>
  <c r="C5265" i="5" s="1"/>
  <c r="D5266" i="5"/>
  <c r="C5266" i="5" s="1"/>
  <c r="D5267" i="5"/>
  <c r="C5267" i="5" s="1"/>
  <c r="D5268" i="5"/>
  <c r="C5268" i="5" s="1"/>
  <c r="D5269" i="5"/>
  <c r="C5269" i="5" s="1"/>
  <c r="D5270" i="5"/>
  <c r="C5270" i="5" s="1"/>
  <c r="D5271" i="5"/>
  <c r="C5271" i="5" s="1"/>
  <c r="D5272" i="5"/>
  <c r="C5272" i="5" s="1"/>
  <c r="D5273" i="5"/>
  <c r="C5273" i="5" s="1"/>
  <c r="D5274" i="5"/>
  <c r="C5274" i="5" s="1"/>
  <c r="D5275" i="5"/>
  <c r="C5275" i="5" s="1"/>
  <c r="D5276" i="5"/>
  <c r="C5276" i="5" s="1"/>
  <c r="D5277" i="5"/>
  <c r="C5277" i="5" s="1"/>
  <c r="D5278" i="5"/>
  <c r="C5278" i="5" s="1"/>
  <c r="D5279" i="5"/>
  <c r="C5279" i="5" s="1"/>
  <c r="D5280" i="5"/>
  <c r="C5280" i="5" s="1"/>
  <c r="D5281" i="5"/>
  <c r="C5281" i="5" s="1"/>
  <c r="D5282" i="5"/>
  <c r="C5282" i="5" s="1"/>
  <c r="D5283" i="5"/>
  <c r="C5283" i="5" s="1"/>
  <c r="D5284" i="5"/>
  <c r="C5284" i="5" s="1"/>
  <c r="D5285" i="5"/>
  <c r="C5285" i="5" s="1"/>
  <c r="D5286" i="5"/>
  <c r="C5286" i="5" s="1"/>
  <c r="D5287" i="5"/>
  <c r="C5287" i="5" s="1"/>
  <c r="D5288" i="5"/>
  <c r="C5288" i="5" s="1"/>
  <c r="D5289" i="5"/>
  <c r="C5289" i="5" s="1"/>
  <c r="D5290" i="5"/>
  <c r="C5290" i="5" s="1"/>
  <c r="D5291" i="5"/>
  <c r="C5291" i="5" s="1"/>
  <c r="D5292" i="5"/>
  <c r="C5292" i="5" s="1"/>
  <c r="D5293" i="5"/>
  <c r="C5293" i="5" s="1"/>
  <c r="D5294" i="5"/>
  <c r="C5294" i="5" s="1"/>
  <c r="D5295" i="5"/>
  <c r="C5295" i="5" s="1"/>
  <c r="D5296" i="5"/>
  <c r="C5296" i="5" s="1"/>
  <c r="D5297" i="5"/>
  <c r="C5297" i="5" s="1"/>
  <c r="D5298" i="5"/>
  <c r="C5298" i="5" s="1"/>
  <c r="D5299" i="5"/>
  <c r="C5299" i="5" s="1"/>
  <c r="D5300" i="5"/>
  <c r="C5300" i="5" s="1"/>
  <c r="D5301" i="5"/>
  <c r="C5301" i="5" s="1"/>
  <c r="D5302" i="5"/>
  <c r="C5302" i="5" s="1"/>
  <c r="D5303" i="5"/>
  <c r="C5303" i="5" s="1"/>
  <c r="D5304" i="5"/>
  <c r="C5304" i="5" s="1"/>
  <c r="D5305" i="5"/>
  <c r="C5305" i="5" s="1"/>
  <c r="D5306" i="5"/>
  <c r="C5306" i="5" s="1"/>
  <c r="D5307" i="5"/>
  <c r="C5307" i="5" s="1"/>
  <c r="D5308" i="5"/>
  <c r="C5308" i="5" s="1"/>
  <c r="D5309" i="5"/>
  <c r="C5309" i="5" s="1"/>
  <c r="D5310" i="5"/>
  <c r="C5310" i="5" s="1"/>
  <c r="D5311" i="5"/>
  <c r="C5311" i="5" s="1"/>
  <c r="D5312" i="5"/>
  <c r="C5312" i="5" s="1"/>
  <c r="D5313" i="5"/>
  <c r="C5313" i="5" s="1"/>
  <c r="D5314" i="5"/>
  <c r="C5314" i="5" s="1"/>
  <c r="D5315" i="5"/>
  <c r="C5315" i="5" s="1"/>
  <c r="D5316" i="5"/>
  <c r="C5316" i="5" s="1"/>
  <c r="D5317" i="5"/>
  <c r="C5317" i="5" s="1"/>
  <c r="D5318" i="5"/>
  <c r="C5318" i="5" s="1"/>
  <c r="D5319" i="5"/>
  <c r="C5319" i="5" s="1"/>
  <c r="D5320" i="5"/>
  <c r="C5320" i="5" s="1"/>
  <c r="D5321" i="5"/>
  <c r="C5321" i="5" s="1"/>
  <c r="D5322" i="5"/>
  <c r="C5322" i="5" s="1"/>
  <c r="D5323" i="5"/>
  <c r="C5323" i="5" s="1"/>
  <c r="D5324" i="5"/>
  <c r="C5324" i="5" s="1"/>
  <c r="D5325" i="5"/>
  <c r="C5325" i="5" s="1"/>
  <c r="D5326" i="5"/>
  <c r="C5326" i="5" s="1"/>
  <c r="D5327" i="5"/>
  <c r="C5327" i="5" s="1"/>
  <c r="D5328" i="5"/>
  <c r="C5328" i="5" s="1"/>
  <c r="D5329" i="5"/>
  <c r="C5329" i="5" s="1"/>
  <c r="D5330" i="5"/>
  <c r="C5330" i="5" s="1"/>
  <c r="D5331" i="5"/>
  <c r="C5331" i="5" s="1"/>
  <c r="D5332" i="5"/>
  <c r="C5332" i="5" s="1"/>
  <c r="D5333" i="5"/>
  <c r="C5333" i="5" s="1"/>
  <c r="D5334" i="5"/>
  <c r="C5334" i="5" s="1"/>
  <c r="D5335" i="5"/>
  <c r="C5335" i="5" s="1"/>
  <c r="D5336" i="5"/>
  <c r="C5336" i="5" s="1"/>
  <c r="D5337" i="5"/>
  <c r="C5337" i="5" s="1"/>
  <c r="D5338" i="5"/>
  <c r="C5338" i="5" s="1"/>
  <c r="D5339" i="5"/>
  <c r="C5339" i="5" s="1"/>
  <c r="D5340" i="5"/>
  <c r="C5340" i="5" s="1"/>
  <c r="D5341" i="5"/>
  <c r="C5341" i="5" s="1"/>
  <c r="D5342" i="5"/>
  <c r="C5342" i="5" s="1"/>
  <c r="D5343" i="5"/>
  <c r="C5343" i="5" s="1"/>
  <c r="D5344" i="5"/>
  <c r="C5344" i="5" s="1"/>
  <c r="D5345" i="5"/>
  <c r="C5345" i="5" s="1"/>
  <c r="D5346" i="5"/>
  <c r="C5346" i="5" s="1"/>
  <c r="D5347" i="5"/>
  <c r="C5347" i="5" s="1"/>
  <c r="D5348" i="5"/>
  <c r="C5348" i="5" s="1"/>
  <c r="D5349" i="5"/>
  <c r="C5349" i="5" s="1"/>
  <c r="D5350" i="5"/>
  <c r="C5350" i="5" s="1"/>
  <c r="D5351" i="5"/>
  <c r="C5351" i="5" s="1"/>
  <c r="D5352" i="5"/>
  <c r="C5352" i="5" s="1"/>
  <c r="D5353" i="5"/>
  <c r="C5353" i="5" s="1"/>
  <c r="D5354" i="5"/>
  <c r="C5354" i="5" s="1"/>
  <c r="D5355" i="5"/>
  <c r="C5355" i="5" s="1"/>
  <c r="D5356" i="5"/>
  <c r="C5356" i="5" s="1"/>
  <c r="D5357" i="5"/>
  <c r="C5357" i="5" s="1"/>
  <c r="D5358" i="5"/>
  <c r="C5358" i="5" s="1"/>
  <c r="D5359" i="5"/>
  <c r="C5359" i="5" s="1"/>
  <c r="D5360" i="5"/>
  <c r="C5360" i="5" s="1"/>
  <c r="D5361" i="5"/>
  <c r="C5361" i="5" s="1"/>
  <c r="D5362" i="5"/>
  <c r="C5362" i="5" s="1"/>
  <c r="D5363" i="5"/>
  <c r="C5363" i="5" s="1"/>
  <c r="D5364" i="5"/>
  <c r="C5364" i="5" s="1"/>
  <c r="D5365" i="5"/>
  <c r="C5365" i="5" s="1"/>
  <c r="D5366" i="5"/>
  <c r="C5366" i="5" s="1"/>
  <c r="D5367" i="5"/>
  <c r="C5367" i="5" s="1"/>
  <c r="D5368" i="5"/>
  <c r="C5368" i="5" s="1"/>
  <c r="D5369" i="5"/>
  <c r="C5369" i="5" s="1"/>
  <c r="D5370" i="5"/>
  <c r="C5370" i="5" s="1"/>
  <c r="D5371" i="5"/>
  <c r="C5371" i="5" s="1"/>
  <c r="D5372" i="5"/>
  <c r="C5372" i="5" s="1"/>
  <c r="D5373" i="5"/>
  <c r="C5373" i="5" s="1"/>
  <c r="D5374" i="5"/>
  <c r="C5374" i="5" s="1"/>
  <c r="D5375" i="5"/>
  <c r="C5375" i="5" s="1"/>
  <c r="D5376" i="5"/>
  <c r="C5376" i="5" s="1"/>
  <c r="D5377" i="5"/>
  <c r="C5377" i="5" s="1"/>
  <c r="D5378" i="5"/>
  <c r="C5378" i="5" s="1"/>
  <c r="D5379" i="5"/>
  <c r="C5379" i="5" s="1"/>
  <c r="D5380" i="5"/>
  <c r="C5380" i="5" s="1"/>
  <c r="D5381" i="5"/>
  <c r="C5381" i="5" s="1"/>
  <c r="D5382" i="5"/>
  <c r="C5382" i="5" s="1"/>
  <c r="D5383" i="5"/>
  <c r="C5383" i="5" s="1"/>
  <c r="D5384" i="5"/>
  <c r="C5384" i="5" s="1"/>
  <c r="D5385" i="5"/>
  <c r="C5385" i="5" s="1"/>
  <c r="D5386" i="5"/>
  <c r="C5386" i="5" s="1"/>
  <c r="D5387" i="5"/>
  <c r="C5387" i="5" s="1"/>
  <c r="D5388" i="5"/>
  <c r="C5388" i="5" s="1"/>
  <c r="D5389" i="5"/>
  <c r="C5389" i="5" s="1"/>
  <c r="D5390" i="5"/>
  <c r="C5390" i="5" s="1"/>
  <c r="D5391" i="5"/>
  <c r="C5391" i="5" s="1"/>
  <c r="D5392" i="5"/>
  <c r="C5392" i="5" s="1"/>
  <c r="D5393" i="5"/>
  <c r="C5393" i="5" s="1"/>
  <c r="D5394" i="5"/>
  <c r="C5394" i="5" s="1"/>
  <c r="D5395" i="5"/>
  <c r="C5395" i="5" s="1"/>
  <c r="D5396" i="5"/>
  <c r="C5396" i="5" s="1"/>
  <c r="D5397" i="5"/>
  <c r="C5397" i="5" s="1"/>
  <c r="D5398" i="5"/>
  <c r="C5398" i="5" s="1"/>
  <c r="D5399" i="5"/>
  <c r="C5399" i="5" s="1"/>
  <c r="D5400" i="5"/>
  <c r="C5400" i="5" s="1"/>
  <c r="D5401" i="5"/>
  <c r="C5401" i="5" s="1"/>
  <c r="D5402" i="5"/>
  <c r="C5402" i="5" s="1"/>
  <c r="D5403" i="5"/>
  <c r="C5403" i="5" s="1"/>
  <c r="D5404" i="5"/>
  <c r="C5404" i="5" s="1"/>
  <c r="D5405" i="5"/>
  <c r="C5405" i="5" s="1"/>
  <c r="D5406" i="5"/>
  <c r="C5406" i="5" s="1"/>
  <c r="D5407" i="5"/>
  <c r="C5407" i="5" s="1"/>
  <c r="D5408" i="5"/>
  <c r="C5408" i="5" s="1"/>
  <c r="D5409" i="5"/>
  <c r="C5409" i="5" s="1"/>
  <c r="D5410" i="5"/>
  <c r="C5410" i="5" s="1"/>
  <c r="D5411" i="5"/>
  <c r="C5411" i="5" s="1"/>
  <c r="D5412" i="5"/>
  <c r="C5412" i="5" s="1"/>
  <c r="D5413" i="5"/>
  <c r="C5413" i="5" s="1"/>
  <c r="D5414" i="5"/>
  <c r="C5414" i="5" s="1"/>
  <c r="D5415" i="5"/>
  <c r="C5415" i="5" s="1"/>
  <c r="D5416" i="5"/>
  <c r="C5416" i="5" s="1"/>
  <c r="D5417" i="5"/>
  <c r="C5417" i="5" s="1"/>
  <c r="D5418" i="5"/>
  <c r="C5418" i="5" s="1"/>
  <c r="D5419" i="5"/>
  <c r="C5419" i="5" s="1"/>
  <c r="D5420" i="5"/>
  <c r="C5420" i="5" s="1"/>
  <c r="D5421" i="5"/>
  <c r="C5421" i="5" s="1"/>
  <c r="D5422" i="5"/>
  <c r="C5422" i="5" s="1"/>
  <c r="D5423" i="5"/>
  <c r="C5423" i="5" s="1"/>
  <c r="D5424" i="5"/>
  <c r="C5424" i="5" s="1"/>
  <c r="D5425" i="5"/>
  <c r="C5425" i="5" s="1"/>
  <c r="D5426" i="5"/>
  <c r="C5426" i="5" s="1"/>
  <c r="D5427" i="5"/>
  <c r="C5427" i="5" s="1"/>
  <c r="D5428" i="5"/>
  <c r="C5428" i="5" s="1"/>
  <c r="D5429" i="5"/>
  <c r="C5429" i="5" s="1"/>
  <c r="D5430" i="5"/>
  <c r="C5430" i="5" s="1"/>
  <c r="D5431" i="5"/>
  <c r="C5431" i="5" s="1"/>
  <c r="D5432" i="5"/>
  <c r="C5432" i="5" s="1"/>
  <c r="D5433" i="5"/>
  <c r="C5433" i="5" s="1"/>
  <c r="D5434" i="5"/>
  <c r="C5434" i="5" s="1"/>
  <c r="D5435" i="5"/>
  <c r="C5435" i="5" s="1"/>
  <c r="D5436" i="5"/>
  <c r="C5436" i="5" s="1"/>
  <c r="D5437" i="5"/>
  <c r="C5437" i="5" s="1"/>
  <c r="D5438" i="5"/>
  <c r="C5438" i="5" s="1"/>
  <c r="D5439" i="5"/>
  <c r="C5439" i="5" s="1"/>
  <c r="D5440" i="5"/>
  <c r="C5440" i="5" s="1"/>
  <c r="D5441" i="5"/>
  <c r="C5441" i="5" s="1"/>
  <c r="D5442" i="5"/>
  <c r="C5442" i="5" s="1"/>
  <c r="D5443" i="5"/>
  <c r="C5443" i="5" s="1"/>
  <c r="D5444" i="5"/>
  <c r="C5444" i="5" s="1"/>
  <c r="D5445" i="5"/>
  <c r="C5445" i="5" s="1"/>
  <c r="D5446" i="5"/>
  <c r="C5446" i="5" s="1"/>
  <c r="D5447" i="5"/>
  <c r="C5447" i="5" s="1"/>
  <c r="D5448" i="5"/>
  <c r="C5448" i="5" s="1"/>
  <c r="D5449" i="5"/>
  <c r="C5449" i="5" s="1"/>
  <c r="D5450" i="5"/>
  <c r="C5450" i="5" s="1"/>
  <c r="D5451" i="5"/>
  <c r="C5451" i="5" s="1"/>
  <c r="D5452" i="5"/>
  <c r="C5452" i="5" s="1"/>
  <c r="D5453" i="5"/>
  <c r="C5453" i="5" s="1"/>
  <c r="D5454" i="5"/>
  <c r="C5454" i="5" s="1"/>
  <c r="D5455" i="5"/>
  <c r="C5455" i="5" s="1"/>
  <c r="D5456" i="5"/>
  <c r="C5456" i="5" s="1"/>
  <c r="D5457" i="5"/>
  <c r="C5457" i="5" s="1"/>
  <c r="D5458" i="5"/>
  <c r="C5458" i="5" s="1"/>
  <c r="D5459" i="5"/>
  <c r="C5459" i="5" s="1"/>
  <c r="D5460" i="5"/>
  <c r="C5460" i="5" s="1"/>
  <c r="D5461" i="5"/>
  <c r="C5461" i="5" s="1"/>
  <c r="D5462" i="5"/>
  <c r="C5462" i="5" s="1"/>
  <c r="D5463" i="5"/>
  <c r="C5463" i="5" s="1"/>
  <c r="D5464" i="5"/>
  <c r="C5464" i="5" s="1"/>
  <c r="D5465" i="5"/>
  <c r="C5465" i="5" s="1"/>
  <c r="D5466" i="5"/>
  <c r="C5466" i="5" s="1"/>
  <c r="D5467" i="5"/>
  <c r="C5467" i="5" s="1"/>
  <c r="D5468" i="5"/>
  <c r="C5468" i="5" s="1"/>
  <c r="D5469" i="5"/>
  <c r="C5469" i="5" s="1"/>
  <c r="D5470" i="5"/>
  <c r="C5470" i="5" s="1"/>
  <c r="D5471" i="5"/>
  <c r="C5471" i="5" s="1"/>
  <c r="D5472" i="5"/>
  <c r="C5472" i="5" s="1"/>
  <c r="D5473" i="5"/>
  <c r="C5473" i="5" s="1"/>
  <c r="D5474" i="5"/>
  <c r="C5474" i="5" s="1"/>
  <c r="D5475" i="5"/>
  <c r="C5475" i="5" s="1"/>
  <c r="D5476" i="5"/>
  <c r="C5476" i="5" s="1"/>
  <c r="D5477" i="5"/>
  <c r="C5477" i="5" s="1"/>
  <c r="D5478" i="5"/>
  <c r="C5478" i="5" s="1"/>
  <c r="D5479" i="5"/>
  <c r="C5479" i="5" s="1"/>
  <c r="D5480" i="5"/>
  <c r="C5480" i="5" s="1"/>
  <c r="D5481" i="5"/>
  <c r="C5481" i="5" s="1"/>
  <c r="D5482" i="5"/>
  <c r="C5482" i="5" s="1"/>
  <c r="D5483" i="5"/>
  <c r="C5483" i="5" s="1"/>
  <c r="D5484" i="5"/>
  <c r="C5484" i="5" s="1"/>
  <c r="D5485" i="5"/>
  <c r="C5485" i="5" s="1"/>
  <c r="D5486" i="5"/>
  <c r="C5486" i="5" s="1"/>
  <c r="D5487" i="5"/>
  <c r="C5487" i="5" s="1"/>
  <c r="D5488" i="5"/>
  <c r="C5488" i="5" s="1"/>
  <c r="D5489" i="5"/>
  <c r="C5489" i="5" s="1"/>
  <c r="D5490" i="5"/>
  <c r="C5490" i="5" s="1"/>
  <c r="D5491" i="5"/>
  <c r="C5491" i="5" s="1"/>
  <c r="D5492" i="5"/>
  <c r="C5492" i="5" s="1"/>
  <c r="D5493" i="5"/>
  <c r="C5493" i="5" s="1"/>
  <c r="D5494" i="5"/>
  <c r="C5494" i="5" s="1"/>
  <c r="D5495" i="5"/>
  <c r="C5495" i="5" s="1"/>
  <c r="D5496" i="5"/>
  <c r="C5496" i="5" s="1"/>
  <c r="D5497" i="5"/>
  <c r="C5497" i="5" s="1"/>
  <c r="D5498" i="5"/>
  <c r="C5498" i="5" s="1"/>
  <c r="D5499" i="5"/>
  <c r="C5499" i="5" s="1"/>
  <c r="D5500" i="5"/>
  <c r="C5500" i="5" s="1"/>
  <c r="D5501" i="5"/>
  <c r="C5501" i="5" s="1"/>
  <c r="D5502" i="5"/>
  <c r="C5502" i="5" s="1"/>
  <c r="D5503" i="5"/>
  <c r="C5503" i="5" s="1"/>
  <c r="D5504" i="5"/>
  <c r="C5504" i="5" s="1"/>
  <c r="D5505" i="5"/>
  <c r="C5505" i="5" s="1"/>
  <c r="D5506" i="5"/>
  <c r="C5506" i="5" s="1"/>
  <c r="D5507" i="5"/>
  <c r="C5507" i="5" s="1"/>
  <c r="D5508" i="5"/>
  <c r="C5508" i="5" s="1"/>
  <c r="D5509" i="5"/>
  <c r="C5509" i="5" s="1"/>
  <c r="D5510" i="5"/>
  <c r="C5510" i="5" s="1"/>
  <c r="D5511" i="5"/>
  <c r="C5511" i="5" s="1"/>
  <c r="D5512" i="5"/>
  <c r="C5512" i="5" s="1"/>
  <c r="D5513" i="5"/>
  <c r="C5513" i="5" s="1"/>
  <c r="D5514" i="5"/>
  <c r="C5514" i="5" s="1"/>
  <c r="D5515" i="5"/>
  <c r="C5515" i="5" s="1"/>
  <c r="D5516" i="5"/>
  <c r="C5516" i="5" s="1"/>
  <c r="D5517" i="5"/>
  <c r="C5517" i="5" s="1"/>
  <c r="D5518" i="5"/>
  <c r="C5518" i="5" s="1"/>
  <c r="D5519" i="5"/>
  <c r="C5519" i="5" s="1"/>
  <c r="D5520" i="5"/>
  <c r="C5520" i="5" s="1"/>
  <c r="D5521" i="5"/>
  <c r="C5521" i="5" s="1"/>
  <c r="D5522" i="5"/>
  <c r="C5522" i="5" s="1"/>
  <c r="D5523" i="5"/>
  <c r="C5523" i="5" s="1"/>
  <c r="D5524" i="5"/>
  <c r="C5524" i="5" s="1"/>
  <c r="D5525" i="5"/>
  <c r="C5525" i="5" s="1"/>
  <c r="D5526" i="5"/>
  <c r="C5526" i="5" s="1"/>
  <c r="D5527" i="5"/>
  <c r="C5527" i="5" s="1"/>
  <c r="D5528" i="5"/>
  <c r="C5528" i="5" s="1"/>
  <c r="D5529" i="5"/>
  <c r="C5529" i="5" s="1"/>
  <c r="D5530" i="5"/>
  <c r="C5530" i="5" s="1"/>
  <c r="D5531" i="5"/>
  <c r="C5531" i="5" s="1"/>
  <c r="D5532" i="5"/>
  <c r="C5532" i="5" s="1"/>
  <c r="D5533" i="5"/>
  <c r="C5533" i="5" s="1"/>
  <c r="D5534" i="5"/>
  <c r="C5534" i="5" s="1"/>
  <c r="D5535" i="5"/>
  <c r="C5535" i="5" s="1"/>
  <c r="D5536" i="5"/>
  <c r="C5536" i="5" s="1"/>
  <c r="D5537" i="5"/>
  <c r="C5537" i="5" s="1"/>
  <c r="D5538" i="5"/>
  <c r="C5538" i="5" s="1"/>
  <c r="D5539" i="5"/>
  <c r="C5539" i="5" s="1"/>
  <c r="D5540" i="5"/>
  <c r="C5540" i="5" s="1"/>
  <c r="D5541" i="5"/>
  <c r="C5541" i="5" s="1"/>
  <c r="D5542" i="5"/>
  <c r="C5542" i="5" s="1"/>
  <c r="D5543" i="5"/>
  <c r="C5543" i="5" s="1"/>
  <c r="D5544" i="5"/>
  <c r="C5544" i="5" s="1"/>
  <c r="D5545" i="5"/>
  <c r="C5545" i="5" s="1"/>
  <c r="D5546" i="5"/>
  <c r="C5546" i="5" s="1"/>
  <c r="D5547" i="5"/>
  <c r="C5547" i="5" s="1"/>
  <c r="D5548" i="5"/>
  <c r="C5548" i="5" s="1"/>
  <c r="D5549" i="5"/>
  <c r="C5549" i="5" s="1"/>
  <c r="D5550" i="5"/>
  <c r="C5550" i="5" s="1"/>
  <c r="D5551" i="5"/>
  <c r="C5551" i="5" s="1"/>
  <c r="D5552" i="5"/>
  <c r="C5552" i="5" s="1"/>
  <c r="D5553" i="5"/>
  <c r="C5553" i="5" s="1"/>
  <c r="D5554" i="5"/>
  <c r="C5554" i="5" s="1"/>
  <c r="D5555" i="5"/>
  <c r="C5555" i="5" s="1"/>
  <c r="D5556" i="5"/>
  <c r="C5556" i="5" s="1"/>
  <c r="D5557" i="5"/>
  <c r="C5557" i="5" s="1"/>
  <c r="D5558" i="5"/>
  <c r="C5558" i="5" s="1"/>
  <c r="D5559" i="5"/>
  <c r="C5559" i="5" s="1"/>
  <c r="D5560" i="5"/>
  <c r="C5560" i="5" s="1"/>
  <c r="D5561" i="5"/>
  <c r="C5561" i="5" s="1"/>
  <c r="D5562" i="5"/>
  <c r="C5562" i="5" s="1"/>
  <c r="D5563" i="5"/>
  <c r="C5563" i="5" s="1"/>
  <c r="D5564" i="5"/>
  <c r="C5564" i="5" s="1"/>
  <c r="D5565" i="5"/>
  <c r="C5565" i="5" s="1"/>
  <c r="D5566" i="5"/>
  <c r="C5566" i="5" s="1"/>
  <c r="D5567" i="5"/>
  <c r="C5567" i="5" s="1"/>
  <c r="D5568" i="5"/>
  <c r="C5568" i="5" s="1"/>
  <c r="D5569" i="5"/>
  <c r="C5569" i="5" s="1"/>
  <c r="D5570" i="5"/>
  <c r="C5570" i="5" s="1"/>
  <c r="D5571" i="5"/>
  <c r="C5571" i="5" s="1"/>
  <c r="D5572" i="5"/>
  <c r="C5572" i="5" s="1"/>
  <c r="D5573" i="5"/>
  <c r="C5573" i="5" s="1"/>
  <c r="D5574" i="5"/>
  <c r="C5574" i="5" s="1"/>
  <c r="D5575" i="5"/>
  <c r="C5575" i="5" s="1"/>
  <c r="D5576" i="5"/>
  <c r="C5576" i="5" s="1"/>
  <c r="D5577" i="5"/>
  <c r="C5577" i="5" s="1"/>
  <c r="D5578" i="5"/>
  <c r="C5578" i="5" s="1"/>
  <c r="D5579" i="5"/>
  <c r="C5579" i="5" s="1"/>
  <c r="D5580" i="5"/>
  <c r="C5580" i="5" s="1"/>
  <c r="D5581" i="5"/>
  <c r="C5581" i="5" s="1"/>
  <c r="D5582" i="5"/>
  <c r="C5582" i="5" s="1"/>
  <c r="D5583" i="5"/>
  <c r="C5583" i="5" s="1"/>
  <c r="D5584" i="5"/>
  <c r="C5584" i="5" s="1"/>
  <c r="D5585" i="5"/>
  <c r="C5585" i="5" s="1"/>
  <c r="D5586" i="5"/>
  <c r="C5586" i="5" s="1"/>
  <c r="D5587" i="5"/>
  <c r="C5587" i="5" s="1"/>
  <c r="D5588" i="5"/>
  <c r="C5588" i="5" s="1"/>
  <c r="D5589" i="5"/>
  <c r="C5589" i="5" s="1"/>
  <c r="D5590" i="5"/>
  <c r="C5590" i="5" s="1"/>
  <c r="D5591" i="5"/>
  <c r="C5591" i="5" s="1"/>
  <c r="D5592" i="5"/>
  <c r="C5592" i="5" s="1"/>
  <c r="D5593" i="5"/>
  <c r="C5593" i="5" s="1"/>
  <c r="D5594" i="5"/>
  <c r="C5594" i="5" s="1"/>
  <c r="D5595" i="5"/>
  <c r="C5595" i="5" s="1"/>
  <c r="D5596" i="5"/>
  <c r="C5596" i="5" s="1"/>
  <c r="D5597" i="5"/>
  <c r="C5597" i="5" s="1"/>
  <c r="D5598" i="5"/>
  <c r="C5598" i="5" s="1"/>
  <c r="D5599" i="5"/>
  <c r="C5599" i="5" s="1"/>
  <c r="D5600" i="5"/>
  <c r="C5600" i="5" s="1"/>
  <c r="D5601" i="5"/>
  <c r="C5601" i="5" s="1"/>
  <c r="D5602" i="5"/>
  <c r="C5602" i="5" s="1"/>
  <c r="D5603" i="5"/>
  <c r="C5603" i="5" s="1"/>
  <c r="D5604" i="5"/>
  <c r="C5604" i="5" s="1"/>
  <c r="D5605" i="5"/>
  <c r="C5605" i="5" s="1"/>
  <c r="D5606" i="5"/>
  <c r="C5606" i="5" s="1"/>
  <c r="D5607" i="5"/>
  <c r="C5607" i="5" s="1"/>
  <c r="D5608" i="5"/>
  <c r="C5608" i="5" s="1"/>
  <c r="D5609" i="5"/>
  <c r="C5609" i="5" s="1"/>
  <c r="D5610" i="5"/>
  <c r="C5610" i="5" s="1"/>
  <c r="D5611" i="5"/>
  <c r="C5611" i="5" s="1"/>
  <c r="D5612" i="5"/>
  <c r="C5612" i="5" s="1"/>
  <c r="D5613" i="5"/>
  <c r="C5613" i="5" s="1"/>
  <c r="D5614" i="5"/>
  <c r="C5614" i="5" s="1"/>
  <c r="D5615" i="5"/>
  <c r="C5615" i="5" s="1"/>
  <c r="D5616" i="5"/>
  <c r="C5616" i="5" s="1"/>
  <c r="D5617" i="5"/>
  <c r="C5617" i="5" s="1"/>
  <c r="D5618" i="5"/>
  <c r="C5618" i="5" s="1"/>
  <c r="D5619" i="5"/>
  <c r="C5619" i="5" s="1"/>
  <c r="D5620" i="5"/>
  <c r="C5620" i="5" s="1"/>
  <c r="D5621" i="5"/>
  <c r="C5621" i="5" s="1"/>
  <c r="D5622" i="5"/>
  <c r="C5622" i="5" s="1"/>
  <c r="D5623" i="5"/>
  <c r="C5623" i="5" s="1"/>
  <c r="D5624" i="5"/>
  <c r="C5624" i="5" s="1"/>
  <c r="D5625" i="5"/>
  <c r="C5625" i="5" s="1"/>
  <c r="D5626" i="5"/>
  <c r="C5626" i="5" s="1"/>
  <c r="D5627" i="5"/>
  <c r="C5627" i="5" s="1"/>
  <c r="D5628" i="5"/>
  <c r="C5628" i="5" s="1"/>
  <c r="D5629" i="5"/>
  <c r="C5629" i="5" s="1"/>
  <c r="D5630" i="5"/>
  <c r="C5630" i="5" s="1"/>
  <c r="D5631" i="5"/>
  <c r="C5631" i="5" s="1"/>
  <c r="D5632" i="5"/>
  <c r="C5632" i="5" s="1"/>
  <c r="D5633" i="5"/>
  <c r="C5633" i="5" s="1"/>
  <c r="D5634" i="5"/>
  <c r="C5634" i="5" s="1"/>
  <c r="D5635" i="5"/>
  <c r="C5635" i="5" s="1"/>
  <c r="D5636" i="5"/>
  <c r="C5636" i="5" s="1"/>
  <c r="D5637" i="5"/>
  <c r="C5637" i="5" s="1"/>
  <c r="D5638" i="5"/>
  <c r="C5638" i="5" s="1"/>
  <c r="D5639" i="5"/>
  <c r="C5639" i="5" s="1"/>
  <c r="D5640" i="5"/>
  <c r="C5640" i="5" s="1"/>
  <c r="D5641" i="5"/>
  <c r="C5641" i="5" s="1"/>
  <c r="D5642" i="5"/>
  <c r="C5642" i="5" s="1"/>
  <c r="D5643" i="5"/>
  <c r="C5643" i="5" s="1"/>
  <c r="D5644" i="5"/>
  <c r="C5644" i="5" s="1"/>
  <c r="D5645" i="5"/>
  <c r="C5645" i="5" s="1"/>
  <c r="D5646" i="5"/>
  <c r="C5646" i="5" s="1"/>
  <c r="D5647" i="5"/>
  <c r="C5647" i="5" s="1"/>
  <c r="D5648" i="5"/>
  <c r="C5648" i="5" s="1"/>
  <c r="D5649" i="5"/>
  <c r="C5649" i="5" s="1"/>
  <c r="D5650" i="5"/>
  <c r="C5650" i="5" s="1"/>
  <c r="D5651" i="5"/>
  <c r="C5651" i="5" s="1"/>
  <c r="D5652" i="5"/>
  <c r="C5652" i="5" s="1"/>
  <c r="D5653" i="5"/>
  <c r="C5653" i="5" s="1"/>
  <c r="D5654" i="5"/>
  <c r="C5654" i="5" s="1"/>
  <c r="D5655" i="5"/>
  <c r="C5655" i="5" s="1"/>
  <c r="D5656" i="5"/>
  <c r="C5656" i="5" s="1"/>
  <c r="D5657" i="5"/>
  <c r="C5657" i="5" s="1"/>
  <c r="D5658" i="5"/>
  <c r="C5658" i="5" s="1"/>
  <c r="D5659" i="5"/>
  <c r="C5659" i="5" s="1"/>
  <c r="D5660" i="5"/>
  <c r="C5660" i="5" s="1"/>
  <c r="D5661" i="5"/>
  <c r="C5661" i="5" s="1"/>
  <c r="D5662" i="5"/>
  <c r="C5662" i="5" s="1"/>
  <c r="D5663" i="5"/>
  <c r="C5663" i="5" s="1"/>
  <c r="D5664" i="5"/>
  <c r="C5664" i="5" s="1"/>
  <c r="D5665" i="5"/>
  <c r="C5665" i="5" s="1"/>
  <c r="D5666" i="5"/>
  <c r="C5666" i="5" s="1"/>
  <c r="D5667" i="5"/>
  <c r="C5667" i="5" s="1"/>
  <c r="D5668" i="5"/>
  <c r="C5668" i="5" s="1"/>
  <c r="D5669" i="5"/>
  <c r="C5669" i="5" s="1"/>
  <c r="D5670" i="5"/>
  <c r="C5670" i="5" s="1"/>
  <c r="D5671" i="5"/>
  <c r="C5671" i="5" s="1"/>
  <c r="D5672" i="5"/>
  <c r="C5672" i="5" s="1"/>
  <c r="D5673" i="5"/>
  <c r="C5673" i="5" s="1"/>
  <c r="D5674" i="5"/>
  <c r="C5674" i="5" s="1"/>
  <c r="D5675" i="5"/>
  <c r="C5675" i="5" s="1"/>
  <c r="D5676" i="5"/>
  <c r="C5676" i="5" s="1"/>
  <c r="D5677" i="5"/>
  <c r="C5677" i="5" s="1"/>
  <c r="D5678" i="5"/>
  <c r="C5678" i="5" s="1"/>
  <c r="D5679" i="5"/>
  <c r="C5679" i="5" s="1"/>
  <c r="D5680" i="5"/>
  <c r="C5680" i="5" s="1"/>
  <c r="D5681" i="5"/>
  <c r="C5681" i="5" s="1"/>
  <c r="D5682" i="5"/>
  <c r="C5682" i="5" s="1"/>
  <c r="D5683" i="5"/>
  <c r="C5683" i="5" s="1"/>
  <c r="D5684" i="5"/>
  <c r="C5684" i="5" s="1"/>
  <c r="D5685" i="5"/>
  <c r="C5685" i="5" s="1"/>
  <c r="D5686" i="5"/>
  <c r="C5686" i="5" s="1"/>
  <c r="D5687" i="5"/>
  <c r="C5687" i="5" s="1"/>
  <c r="D5688" i="5"/>
  <c r="C5688" i="5" s="1"/>
  <c r="D5689" i="5"/>
  <c r="C5689" i="5" s="1"/>
  <c r="D5690" i="5"/>
  <c r="C5690" i="5" s="1"/>
  <c r="D5691" i="5"/>
  <c r="C5691" i="5" s="1"/>
  <c r="D5692" i="5"/>
  <c r="C5692" i="5" s="1"/>
  <c r="D5693" i="5"/>
  <c r="C5693" i="5" s="1"/>
  <c r="D5694" i="5"/>
  <c r="C5694" i="5" s="1"/>
  <c r="D5695" i="5"/>
  <c r="C5695" i="5" s="1"/>
  <c r="D5696" i="5"/>
  <c r="C5696" i="5" s="1"/>
  <c r="D5697" i="5"/>
  <c r="C5697" i="5" s="1"/>
  <c r="D5698" i="5"/>
  <c r="C5698" i="5" s="1"/>
  <c r="D5699" i="5"/>
  <c r="C5699" i="5" s="1"/>
  <c r="D5700" i="5"/>
  <c r="C5700" i="5" s="1"/>
  <c r="D5701" i="5"/>
  <c r="C5701" i="5" s="1"/>
  <c r="D5702" i="5"/>
  <c r="C5702" i="5" s="1"/>
  <c r="D5703" i="5"/>
  <c r="C5703" i="5" s="1"/>
  <c r="D5704" i="5"/>
  <c r="C5704" i="5" s="1"/>
  <c r="D5705" i="5"/>
  <c r="C5705" i="5" s="1"/>
  <c r="D5706" i="5"/>
  <c r="C5706" i="5" s="1"/>
  <c r="D5707" i="5"/>
  <c r="C5707" i="5" s="1"/>
  <c r="D5708" i="5"/>
  <c r="C5708" i="5" s="1"/>
  <c r="D5709" i="5"/>
  <c r="C5709" i="5" s="1"/>
  <c r="D5710" i="5"/>
  <c r="C5710" i="5" s="1"/>
  <c r="D5711" i="5"/>
  <c r="C5711" i="5" s="1"/>
  <c r="D5712" i="5"/>
  <c r="C5712" i="5" s="1"/>
  <c r="D5713" i="5"/>
  <c r="C5713" i="5" s="1"/>
  <c r="D5714" i="5"/>
  <c r="C5714" i="5" s="1"/>
  <c r="D5715" i="5"/>
  <c r="C5715" i="5" s="1"/>
  <c r="D5716" i="5"/>
  <c r="C5716" i="5" s="1"/>
  <c r="D5717" i="5"/>
  <c r="C5717" i="5" s="1"/>
  <c r="D5718" i="5"/>
  <c r="C5718" i="5" s="1"/>
  <c r="D5719" i="5"/>
  <c r="C5719" i="5" s="1"/>
  <c r="D5720" i="5"/>
  <c r="C5720" i="5" s="1"/>
  <c r="D5721" i="5"/>
  <c r="C5721" i="5" s="1"/>
  <c r="D5722" i="5"/>
  <c r="C5722" i="5" s="1"/>
  <c r="D5723" i="5"/>
  <c r="C5723" i="5" s="1"/>
  <c r="D5724" i="5"/>
  <c r="C5724" i="5" s="1"/>
  <c r="D5725" i="5"/>
  <c r="C5725" i="5" s="1"/>
  <c r="D5726" i="5"/>
  <c r="C5726" i="5" s="1"/>
  <c r="D5727" i="5"/>
  <c r="C5727" i="5" s="1"/>
  <c r="D5728" i="5"/>
  <c r="C5728" i="5" s="1"/>
  <c r="D5729" i="5"/>
  <c r="C5729" i="5" s="1"/>
  <c r="D5730" i="5"/>
  <c r="C5730" i="5" s="1"/>
  <c r="D5731" i="5"/>
  <c r="C5731" i="5" s="1"/>
  <c r="D5732" i="5"/>
  <c r="C5732" i="5" s="1"/>
  <c r="D5733" i="5"/>
  <c r="C5733" i="5" s="1"/>
  <c r="D5734" i="5"/>
  <c r="C5734" i="5" s="1"/>
  <c r="D5735" i="5"/>
  <c r="C5735" i="5" s="1"/>
  <c r="D5736" i="5"/>
  <c r="C5736" i="5" s="1"/>
  <c r="D5737" i="5"/>
  <c r="C5737" i="5" s="1"/>
  <c r="D5738" i="5"/>
  <c r="C5738" i="5" s="1"/>
  <c r="D5739" i="5"/>
  <c r="C5739" i="5" s="1"/>
  <c r="D5740" i="5"/>
  <c r="C5740" i="5" s="1"/>
  <c r="D5741" i="5"/>
  <c r="C5741" i="5" s="1"/>
  <c r="D5742" i="5"/>
  <c r="C5742" i="5" s="1"/>
  <c r="D5743" i="5"/>
  <c r="C5743" i="5" s="1"/>
  <c r="D5744" i="5"/>
  <c r="C5744" i="5" s="1"/>
  <c r="D5745" i="5"/>
  <c r="C5745" i="5" s="1"/>
  <c r="D5746" i="5"/>
  <c r="C5746" i="5" s="1"/>
  <c r="D5747" i="5"/>
  <c r="C5747" i="5" s="1"/>
  <c r="D5748" i="5"/>
  <c r="C5748" i="5" s="1"/>
  <c r="D5749" i="5"/>
  <c r="C5749" i="5" s="1"/>
  <c r="D5750" i="5"/>
  <c r="C5750" i="5" s="1"/>
  <c r="D5751" i="5"/>
  <c r="C5751" i="5" s="1"/>
  <c r="D5752" i="5"/>
  <c r="C5752" i="5" s="1"/>
  <c r="D5753" i="5"/>
  <c r="C5753" i="5" s="1"/>
  <c r="D5754" i="5"/>
  <c r="C5754" i="5" s="1"/>
  <c r="D5755" i="5"/>
  <c r="C5755" i="5" s="1"/>
  <c r="D5756" i="5"/>
  <c r="C5756" i="5" s="1"/>
  <c r="D5757" i="5"/>
  <c r="C5757" i="5" s="1"/>
  <c r="D5758" i="5"/>
  <c r="C5758" i="5" s="1"/>
  <c r="D5759" i="5"/>
  <c r="C5759" i="5" s="1"/>
  <c r="D5760" i="5"/>
  <c r="C5760" i="5" s="1"/>
  <c r="D5761" i="5"/>
  <c r="C5761" i="5" s="1"/>
  <c r="D5762" i="5"/>
  <c r="C5762" i="5" s="1"/>
  <c r="D5763" i="5"/>
  <c r="C5763" i="5" s="1"/>
  <c r="D5764" i="5"/>
  <c r="C5764" i="5" s="1"/>
  <c r="D5765" i="5"/>
  <c r="C5765" i="5" s="1"/>
  <c r="D5766" i="5"/>
  <c r="C5766" i="5" s="1"/>
  <c r="D5767" i="5"/>
  <c r="C5767" i="5" s="1"/>
  <c r="D5768" i="5"/>
  <c r="C5768" i="5" s="1"/>
  <c r="D5769" i="5"/>
  <c r="C5769" i="5" s="1"/>
  <c r="D5770" i="5"/>
  <c r="C5770" i="5" s="1"/>
  <c r="D5771" i="5"/>
  <c r="C5771" i="5" s="1"/>
  <c r="D5772" i="5"/>
  <c r="C5772" i="5" s="1"/>
  <c r="D5773" i="5"/>
  <c r="C5773" i="5" s="1"/>
  <c r="D5774" i="5"/>
  <c r="C5774" i="5" s="1"/>
  <c r="D5775" i="5"/>
  <c r="C5775" i="5" s="1"/>
  <c r="D5776" i="5"/>
  <c r="C5776" i="5" s="1"/>
  <c r="D5777" i="5"/>
  <c r="C5777" i="5" s="1"/>
  <c r="D5778" i="5"/>
  <c r="C5778" i="5" s="1"/>
  <c r="D5779" i="5"/>
  <c r="C5779" i="5" s="1"/>
  <c r="D5780" i="5"/>
  <c r="C5780" i="5" s="1"/>
  <c r="D5781" i="5"/>
  <c r="C5781" i="5" s="1"/>
  <c r="D5782" i="5"/>
  <c r="C5782" i="5" s="1"/>
  <c r="D5783" i="5"/>
  <c r="C5783" i="5" s="1"/>
  <c r="D5784" i="5"/>
  <c r="C5784" i="5" s="1"/>
  <c r="D5785" i="5"/>
  <c r="C5785" i="5" s="1"/>
  <c r="D5786" i="5"/>
  <c r="C5786" i="5" s="1"/>
  <c r="D5787" i="5"/>
  <c r="C5787" i="5" s="1"/>
  <c r="D5788" i="5"/>
  <c r="C5788" i="5" s="1"/>
  <c r="D5789" i="5"/>
  <c r="C5789" i="5" s="1"/>
  <c r="D5790" i="5"/>
  <c r="C5790" i="5" s="1"/>
  <c r="D5791" i="5"/>
  <c r="C5791" i="5" s="1"/>
  <c r="D5792" i="5"/>
  <c r="C5792" i="5" s="1"/>
  <c r="D5793" i="5"/>
  <c r="C5793" i="5" s="1"/>
  <c r="D5794" i="5"/>
  <c r="C5794" i="5" s="1"/>
  <c r="D5795" i="5"/>
  <c r="C5795" i="5" s="1"/>
  <c r="D5796" i="5"/>
  <c r="C5796" i="5" s="1"/>
  <c r="D5797" i="5"/>
  <c r="C5797" i="5" s="1"/>
  <c r="D5798" i="5"/>
  <c r="C5798" i="5" s="1"/>
  <c r="D5799" i="5"/>
  <c r="C5799" i="5" s="1"/>
  <c r="D5800" i="5"/>
  <c r="C5800" i="5" s="1"/>
  <c r="D5801" i="5"/>
  <c r="C5801" i="5" s="1"/>
  <c r="D5802" i="5"/>
  <c r="C5802" i="5" s="1"/>
  <c r="D5803" i="5"/>
  <c r="C5803" i="5" s="1"/>
  <c r="D5804" i="5"/>
  <c r="C5804" i="5" s="1"/>
  <c r="D5805" i="5"/>
  <c r="C5805" i="5" s="1"/>
  <c r="D5806" i="5"/>
  <c r="C5806" i="5" s="1"/>
  <c r="D5807" i="5"/>
  <c r="C5807" i="5" s="1"/>
  <c r="D5808" i="5"/>
  <c r="C5808" i="5" s="1"/>
  <c r="D5809" i="5"/>
  <c r="C5809" i="5" s="1"/>
  <c r="D5810" i="5"/>
  <c r="C5810" i="5" s="1"/>
  <c r="D5811" i="5"/>
  <c r="C5811" i="5" s="1"/>
  <c r="D5812" i="5"/>
  <c r="C5812" i="5" s="1"/>
  <c r="D5813" i="5"/>
  <c r="C5813" i="5" s="1"/>
  <c r="D5814" i="5"/>
  <c r="C5814" i="5" s="1"/>
  <c r="D5815" i="5"/>
  <c r="C5815" i="5" s="1"/>
  <c r="D5816" i="5"/>
  <c r="C5816" i="5" s="1"/>
  <c r="D5817" i="5"/>
  <c r="C5817" i="5" s="1"/>
  <c r="D5818" i="5"/>
  <c r="C5818" i="5" s="1"/>
  <c r="D5819" i="5"/>
  <c r="C5819" i="5" s="1"/>
  <c r="D5820" i="5"/>
  <c r="C5820" i="5" s="1"/>
  <c r="D5821" i="5"/>
  <c r="C5821" i="5" s="1"/>
  <c r="D5822" i="5"/>
  <c r="C5822" i="5" s="1"/>
  <c r="D5823" i="5"/>
  <c r="C5823" i="5" s="1"/>
  <c r="D5824" i="5"/>
  <c r="C5824" i="5" s="1"/>
  <c r="D5825" i="5"/>
  <c r="C5825" i="5" s="1"/>
  <c r="D5826" i="5"/>
  <c r="C5826" i="5" s="1"/>
  <c r="D5827" i="5"/>
  <c r="C5827" i="5" s="1"/>
  <c r="D5828" i="5"/>
  <c r="C5828" i="5" s="1"/>
  <c r="D5829" i="5"/>
  <c r="C5829" i="5" s="1"/>
  <c r="D5830" i="5"/>
  <c r="C5830" i="5" s="1"/>
  <c r="D5831" i="5"/>
  <c r="C5831" i="5" s="1"/>
  <c r="D5832" i="5"/>
  <c r="C5832" i="5" s="1"/>
  <c r="D5833" i="5"/>
  <c r="C5833" i="5" s="1"/>
  <c r="D5834" i="5"/>
  <c r="C5834" i="5" s="1"/>
  <c r="D5835" i="5"/>
  <c r="C5835" i="5" s="1"/>
  <c r="D5836" i="5"/>
  <c r="C5836" i="5" s="1"/>
  <c r="D5837" i="5"/>
  <c r="C5837" i="5" s="1"/>
  <c r="D5838" i="5"/>
  <c r="C5838" i="5" s="1"/>
  <c r="D5839" i="5"/>
  <c r="C5839" i="5" s="1"/>
  <c r="D5840" i="5"/>
  <c r="C5840" i="5" s="1"/>
  <c r="D5841" i="5"/>
  <c r="C5841" i="5" s="1"/>
  <c r="D5842" i="5"/>
  <c r="C5842" i="5" s="1"/>
  <c r="D5843" i="5"/>
  <c r="C5843" i="5" s="1"/>
  <c r="D5844" i="5"/>
  <c r="C5844" i="5" s="1"/>
  <c r="D5845" i="5"/>
  <c r="C5845" i="5" s="1"/>
  <c r="D5846" i="5"/>
  <c r="C5846" i="5" s="1"/>
  <c r="D5847" i="5"/>
  <c r="C5847" i="5" s="1"/>
  <c r="D5848" i="5"/>
  <c r="C5848" i="5" s="1"/>
  <c r="D5849" i="5"/>
  <c r="C5849" i="5" s="1"/>
  <c r="D5850" i="5"/>
  <c r="C5850" i="5" s="1"/>
  <c r="D5851" i="5"/>
  <c r="C5851" i="5" s="1"/>
  <c r="D5852" i="5"/>
  <c r="C5852" i="5" s="1"/>
  <c r="D5853" i="5"/>
  <c r="C5853" i="5" s="1"/>
  <c r="D5854" i="5"/>
  <c r="C5854" i="5" s="1"/>
  <c r="D5855" i="5"/>
  <c r="C5855" i="5" s="1"/>
  <c r="D5856" i="5"/>
  <c r="C5856" i="5" s="1"/>
  <c r="D5857" i="5"/>
  <c r="C5857" i="5" s="1"/>
  <c r="D5858" i="5"/>
  <c r="C5858" i="5" s="1"/>
  <c r="D5859" i="5"/>
  <c r="C5859" i="5" s="1"/>
  <c r="D5860" i="5"/>
  <c r="C5860" i="5" s="1"/>
  <c r="D5861" i="5"/>
  <c r="C5861" i="5" s="1"/>
  <c r="D5862" i="5"/>
  <c r="C5862" i="5" s="1"/>
  <c r="D5863" i="5"/>
  <c r="C5863" i="5" s="1"/>
  <c r="D5864" i="5"/>
  <c r="C5864" i="5" s="1"/>
  <c r="D5865" i="5"/>
  <c r="C5865" i="5" s="1"/>
  <c r="D5866" i="5"/>
  <c r="C5866" i="5" s="1"/>
  <c r="D5867" i="5"/>
  <c r="C5867" i="5" s="1"/>
  <c r="D5868" i="5"/>
  <c r="C5868" i="5" s="1"/>
  <c r="D5869" i="5"/>
  <c r="C5869" i="5" s="1"/>
  <c r="D5870" i="5"/>
  <c r="C5870" i="5" s="1"/>
  <c r="D5871" i="5"/>
  <c r="C5871" i="5" s="1"/>
  <c r="D5872" i="5"/>
  <c r="C5872" i="5" s="1"/>
  <c r="D5873" i="5"/>
  <c r="C5873" i="5" s="1"/>
  <c r="D5874" i="5"/>
  <c r="C5874" i="5" s="1"/>
  <c r="D5875" i="5"/>
  <c r="C5875" i="5" s="1"/>
  <c r="D5876" i="5"/>
  <c r="C5876" i="5" s="1"/>
  <c r="D5877" i="5"/>
  <c r="C5877" i="5" s="1"/>
  <c r="D5878" i="5"/>
  <c r="C5878" i="5" s="1"/>
  <c r="D5879" i="5"/>
  <c r="C5879" i="5" s="1"/>
  <c r="D5880" i="5"/>
  <c r="C5880" i="5" s="1"/>
  <c r="D5881" i="5"/>
  <c r="C5881" i="5" s="1"/>
  <c r="D5882" i="5"/>
  <c r="C5882" i="5" s="1"/>
  <c r="D5883" i="5"/>
  <c r="C5883" i="5" s="1"/>
  <c r="D5884" i="5"/>
  <c r="C5884" i="5" s="1"/>
  <c r="D5885" i="5"/>
  <c r="C5885" i="5" s="1"/>
  <c r="D5886" i="5"/>
  <c r="C5886" i="5" s="1"/>
  <c r="D5887" i="5"/>
  <c r="C5887" i="5" s="1"/>
  <c r="D5888" i="5"/>
  <c r="C5888" i="5" s="1"/>
  <c r="D5889" i="5"/>
  <c r="C5889" i="5" s="1"/>
  <c r="D5890" i="5"/>
  <c r="C5890" i="5" s="1"/>
  <c r="D5891" i="5"/>
  <c r="C5891" i="5" s="1"/>
  <c r="D5892" i="5"/>
  <c r="C5892" i="5" s="1"/>
  <c r="D5893" i="5"/>
  <c r="C5893" i="5" s="1"/>
  <c r="D5894" i="5"/>
  <c r="C5894" i="5" s="1"/>
  <c r="D5895" i="5"/>
  <c r="C5895" i="5" s="1"/>
  <c r="D5896" i="5"/>
  <c r="C5896" i="5" s="1"/>
  <c r="D5897" i="5"/>
  <c r="C5897" i="5" s="1"/>
  <c r="D5898" i="5"/>
  <c r="C5898" i="5" s="1"/>
  <c r="D5899" i="5"/>
  <c r="C5899" i="5" s="1"/>
  <c r="D5900" i="5"/>
  <c r="C5900" i="5" s="1"/>
  <c r="D5901" i="5"/>
  <c r="C5901" i="5" s="1"/>
  <c r="D5902" i="5"/>
  <c r="C5902" i="5" s="1"/>
  <c r="D5903" i="5"/>
  <c r="C5903" i="5" s="1"/>
  <c r="D5904" i="5"/>
  <c r="C5904" i="5" s="1"/>
  <c r="D5905" i="5"/>
  <c r="C5905" i="5" s="1"/>
  <c r="D5906" i="5"/>
  <c r="C5906" i="5" s="1"/>
  <c r="D5907" i="5"/>
  <c r="C5907" i="5" s="1"/>
  <c r="D5908" i="5"/>
  <c r="C5908" i="5" s="1"/>
  <c r="D5909" i="5"/>
  <c r="C5909" i="5" s="1"/>
  <c r="D5910" i="5"/>
  <c r="C5910" i="5" s="1"/>
  <c r="D5911" i="5"/>
  <c r="C5911" i="5" s="1"/>
  <c r="D5912" i="5"/>
  <c r="C5912" i="5" s="1"/>
  <c r="D5913" i="5"/>
  <c r="C5913" i="5" s="1"/>
  <c r="D5914" i="5"/>
  <c r="C5914" i="5" s="1"/>
  <c r="D5915" i="5"/>
  <c r="C5915" i="5" s="1"/>
  <c r="D5916" i="5"/>
  <c r="C5916" i="5" s="1"/>
  <c r="D5917" i="5"/>
  <c r="C5917" i="5" s="1"/>
  <c r="D5918" i="5"/>
  <c r="C5918" i="5" s="1"/>
  <c r="D5919" i="5"/>
  <c r="C5919" i="5" s="1"/>
  <c r="D5920" i="5"/>
  <c r="C5920" i="5" s="1"/>
  <c r="D5921" i="5"/>
  <c r="C5921" i="5" s="1"/>
  <c r="D5922" i="5"/>
  <c r="C5922" i="5" s="1"/>
  <c r="D5923" i="5"/>
  <c r="C5923" i="5" s="1"/>
  <c r="D5924" i="5"/>
  <c r="C5924" i="5" s="1"/>
  <c r="D5925" i="5"/>
  <c r="C5925" i="5" s="1"/>
  <c r="D5926" i="5"/>
  <c r="C5926" i="5" s="1"/>
  <c r="D5927" i="5"/>
  <c r="C5927" i="5" s="1"/>
  <c r="D5928" i="5"/>
  <c r="C5928" i="5" s="1"/>
  <c r="D5929" i="5"/>
  <c r="C5929" i="5" s="1"/>
  <c r="D5930" i="5"/>
  <c r="C5930" i="5" s="1"/>
  <c r="D5931" i="5"/>
  <c r="C5931" i="5" s="1"/>
  <c r="D5932" i="5"/>
  <c r="C5932" i="5" s="1"/>
  <c r="D5933" i="5"/>
  <c r="C5933" i="5" s="1"/>
  <c r="D5934" i="5"/>
  <c r="C5934" i="5" s="1"/>
  <c r="D5935" i="5"/>
  <c r="C5935" i="5" s="1"/>
  <c r="D5936" i="5"/>
  <c r="C5936" i="5" s="1"/>
  <c r="D5937" i="5"/>
  <c r="C5937" i="5" s="1"/>
  <c r="D5938" i="5"/>
  <c r="C5938" i="5" s="1"/>
  <c r="D5939" i="5"/>
  <c r="C5939" i="5" s="1"/>
  <c r="D5940" i="5"/>
  <c r="C5940" i="5" s="1"/>
  <c r="D5941" i="5"/>
  <c r="C5941" i="5" s="1"/>
  <c r="D5942" i="5"/>
  <c r="C5942" i="5" s="1"/>
  <c r="D5943" i="5"/>
  <c r="C5943" i="5" s="1"/>
  <c r="D5944" i="5"/>
  <c r="C5944" i="5" s="1"/>
  <c r="D5945" i="5"/>
  <c r="C5945" i="5" s="1"/>
  <c r="D5946" i="5"/>
  <c r="C5946" i="5" s="1"/>
  <c r="D5947" i="5"/>
  <c r="C5947" i="5" s="1"/>
  <c r="D5948" i="5"/>
  <c r="C5948" i="5" s="1"/>
  <c r="D5949" i="5"/>
  <c r="C5949" i="5" s="1"/>
  <c r="D5950" i="5"/>
  <c r="C5950" i="5" s="1"/>
  <c r="D5951" i="5"/>
  <c r="C5951" i="5" s="1"/>
  <c r="D5952" i="5"/>
  <c r="C5952" i="5" s="1"/>
  <c r="D5953" i="5"/>
  <c r="C5953" i="5" s="1"/>
  <c r="D5954" i="5"/>
  <c r="C5954" i="5" s="1"/>
  <c r="D5955" i="5"/>
  <c r="C5955" i="5" s="1"/>
  <c r="D5956" i="5"/>
  <c r="C5956" i="5" s="1"/>
  <c r="D5957" i="5"/>
  <c r="C5957" i="5" s="1"/>
  <c r="D5958" i="5"/>
  <c r="C5958" i="5" s="1"/>
  <c r="D5959" i="5"/>
  <c r="C5959" i="5" s="1"/>
  <c r="D5960" i="5"/>
  <c r="C5960" i="5" s="1"/>
  <c r="D5961" i="5"/>
  <c r="C5961" i="5" s="1"/>
  <c r="D5962" i="5"/>
  <c r="C5962" i="5" s="1"/>
  <c r="D5963" i="5"/>
  <c r="C5963" i="5" s="1"/>
  <c r="D5964" i="5"/>
  <c r="C5964" i="5" s="1"/>
  <c r="D5965" i="5"/>
  <c r="C5965" i="5" s="1"/>
  <c r="D5966" i="5"/>
  <c r="C5966" i="5" s="1"/>
  <c r="D5967" i="5"/>
  <c r="C5967" i="5" s="1"/>
  <c r="D5968" i="5"/>
  <c r="C5968" i="5" s="1"/>
  <c r="D5969" i="5"/>
  <c r="C5969" i="5" s="1"/>
  <c r="D5970" i="5"/>
  <c r="C5970" i="5" s="1"/>
  <c r="D5971" i="5"/>
  <c r="C5971" i="5" s="1"/>
  <c r="D5972" i="5"/>
  <c r="C5972" i="5" s="1"/>
  <c r="D5973" i="5"/>
  <c r="C5973" i="5" s="1"/>
  <c r="D5974" i="5"/>
  <c r="C5974" i="5" s="1"/>
  <c r="D5975" i="5"/>
  <c r="C5975" i="5" s="1"/>
  <c r="D5976" i="5"/>
  <c r="C5976" i="5" s="1"/>
  <c r="D5977" i="5"/>
  <c r="C5977" i="5" s="1"/>
  <c r="D5978" i="5"/>
  <c r="C5978" i="5" s="1"/>
  <c r="D5979" i="5"/>
  <c r="C5979" i="5" s="1"/>
  <c r="D5980" i="5"/>
  <c r="C5980" i="5" s="1"/>
  <c r="D5981" i="5"/>
  <c r="C5981" i="5" s="1"/>
  <c r="D5982" i="5"/>
  <c r="C5982" i="5" s="1"/>
  <c r="D5983" i="5"/>
  <c r="C5983" i="5" s="1"/>
  <c r="D5984" i="5"/>
  <c r="C5984" i="5" s="1"/>
  <c r="D5985" i="5"/>
  <c r="C5985" i="5" s="1"/>
  <c r="D5986" i="5"/>
  <c r="C5986" i="5" s="1"/>
  <c r="D5987" i="5"/>
  <c r="C5987" i="5" s="1"/>
  <c r="D5988" i="5"/>
  <c r="C5988" i="5" s="1"/>
  <c r="D5989" i="5"/>
  <c r="C5989" i="5" s="1"/>
  <c r="D5990" i="5"/>
  <c r="C5990" i="5" s="1"/>
  <c r="D5991" i="5"/>
  <c r="C5991" i="5" s="1"/>
  <c r="D5992" i="5"/>
  <c r="C5992" i="5" s="1"/>
  <c r="D5993" i="5"/>
  <c r="C5993" i="5" s="1"/>
  <c r="D5994" i="5"/>
  <c r="C5994" i="5" s="1"/>
  <c r="D5995" i="5"/>
  <c r="C5995" i="5" s="1"/>
  <c r="D5996" i="5"/>
  <c r="C5996" i="5" s="1"/>
  <c r="D5997" i="5"/>
  <c r="C5997" i="5" s="1"/>
  <c r="D5998" i="5"/>
  <c r="C5998" i="5" s="1"/>
  <c r="D5999" i="5"/>
  <c r="C5999" i="5" s="1"/>
  <c r="D6000" i="5"/>
  <c r="C6000" i="5" s="1"/>
  <c r="D6001" i="5"/>
  <c r="C6001" i="5" s="1"/>
  <c r="D6002" i="5"/>
  <c r="C6002" i="5" s="1"/>
  <c r="D6003" i="5"/>
  <c r="C6003" i="5" s="1"/>
  <c r="D6004" i="5"/>
  <c r="C6004" i="5" s="1"/>
  <c r="D6005" i="5"/>
  <c r="C6005" i="5" s="1"/>
  <c r="D6006" i="5"/>
  <c r="C6006" i="5" s="1"/>
  <c r="D6007" i="5"/>
  <c r="C6007" i="5" s="1"/>
  <c r="D6008" i="5"/>
  <c r="C6008" i="5" s="1"/>
  <c r="D6009" i="5"/>
  <c r="C6009" i="5" s="1"/>
  <c r="D6010" i="5"/>
  <c r="C6010" i="5" s="1"/>
  <c r="D6011" i="5"/>
  <c r="C6011" i="5" s="1"/>
  <c r="D6012" i="5"/>
  <c r="C6012" i="5" s="1"/>
  <c r="D6013" i="5"/>
  <c r="C6013" i="5" s="1"/>
  <c r="D6014" i="5"/>
  <c r="C6014" i="5" s="1"/>
  <c r="D6015" i="5"/>
  <c r="C6015" i="5" s="1"/>
  <c r="D6016" i="5"/>
  <c r="C6016" i="5" s="1"/>
  <c r="D6017" i="5"/>
  <c r="C6017" i="5" s="1"/>
  <c r="D6018" i="5"/>
  <c r="C6018" i="5" s="1"/>
  <c r="D6019" i="5"/>
  <c r="C6019" i="5" s="1"/>
  <c r="D6020" i="5"/>
  <c r="C6020" i="5" s="1"/>
  <c r="D6021" i="5"/>
  <c r="C6021" i="5" s="1"/>
  <c r="D6022" i="5"/>
  <c r="C6022" i="5" s="1"/>
  <c r="D6023" i="5"/>
  <c r="C6023" i="5" s="1"/>
  <c r="D6024" i="5"/>
  <c r="C6024" i="5" s="1"/>
  <c r="D6025" i="5"/>
  <c r="C6025" i="5" s="1"/>
  <c r="D6026" i="5"/>
  <c r="C6026" i="5" s="1"/>
  <c r="D6027" i="5"/>
  <c r="C6027" i="5" s="1"/>
  <c r="D6028" i="5"/>
  <c r="C6028" i="5" s="1"/>
  <c r="D6029" i="5"/>
  <c r="C6029" i="5" s="1"/>
  <c r="D6030" i="5"/>
  <c r="C6030" i="5" s="1"/>
  <c r="D6031" i="5"/>
  <c r="C6031" i="5" s="1"/>
  <c r="D6032" i="5"/>
  <c r="C6032" i="5" s="1"/>
  <c r="D6033" i="5"/>
  <c r="C6033" i="5" s="1"/>
  <c r="D6034" i="5"/>
  <c r="C6034" i="5" s="1"/>
  <c r="D6035" i="5"/>
  <c r="C6035" i="5" s="1"/>
  <c r="D6036" i="5"/>
  <c r="C6036" i="5" s="1"/>
  <c r="D6037" i="5"/>
  <c r="C6037" i="5" s="1"/>
  <c r="D6038" i="5"/>
  <c r="C6038" i="5" s="1"/>
  <c r="D6039" i="5"/>
  <c r="C6039" i="5" s="1"/>
  <c r="D6040" i="5"/>
  <c r="C6040" i="5" s="1"/>
  <c r="D6041" i="5"/>
  <c r="C6041" i="5" s="1"/>
  <c r="D6042" i="5"/>
  <c r="C6042" i="5" s="1"/>
  <c r="D6043" i="5"/>
  <c r="C6043" i="5" s="1"/>
  <c r="D6044" i="5"/>
  <c r="C6044" i="5" s="1"/>
  <c r="D6045" i="5"/>
  <c r="C6045" i="5" s="1"/>
  <c r="D6046" i="5"/>
  <c r="C6046" i="5" s="1"/>
  <c r="D6047" i="5"/>
  <c r="C6047" i="5" s="1"/>
  <c r="D6048" i="5"/>
  <c r="C6048" i="5" s="1"/>
  <c r="D6049" i="5"/>
  <c r="C6049" i="5" s="1"/>
  <c r="D6050" i="5"/>
  <c r="C6050" i="5" s="1"/>
  <c r="D6051" i="5"/>
  <c r="C6051" i="5" s="1"/>
  <c r="D6052" i="5"/>
  <c r="C6052" i="5" s="1"/>
  <c r="D6053" i="5"/>
  <c r="C6053" i="5" s="1"/>
  <c r="D6054" i="5"/>
  <c r="C6054" i="5" s="1"/>
  <c r="D6055" i="5"/>
  <c r="C6055" i="5" s="1"/>
  <c r="D6056" i="5"/>
  <c r="C6056" i="5" s="1"/>
  <c r="D6057" i="5"/>
  <c r="C6057" i="5" s="1"/>
  <c r="D6058" i="5"/>
  <c r="C6058" i="5" s="1"/>
  <c r="D6059" i="5"/>
  <c r="C6059" i="5" s="1"/>
  <c r="D6060" i="5"/>
  <c r="C6060" i="5" s="1"/>
  <c r="D6061" i="5"/>
  <c r="C6061" i="5" s="1"/>
  <c r="D6062" i="5"/>
  <c r="C6062" i="5" s="1"/>
  <c r="D6063" i="5"/>
  <c r="C6063" i="5" s="1"/>
  <c r="D6064" i="5"/>
  <c r="C6064" i="5" s="1"/>
  <c r="D6065" i="5"/>
  <c r="C6065" i="5" s="1"/>
  <c r="D6066" i="5"/>
  <c r="C6066" i="5" s="1"/>
  <c r="D6067" i="5"/>
  <c r="C6067" i="5" s="1"/>
  <c r="D6068" i="5"/>
  <c r="C6068" i="5" s="1"/>
  <c r="D6069" i="5"/>
  <c r="C6069" i="5" s="1"/>
  <c r="D6070" i="5"/>
  <c r="C6070" i="5" s="1"/>
  <c r="D6071" i="5"/>
  <c r="C6071" i="5" s="1"/>
  <c r="D6072" i="5"/>
  <c r="C6072" i="5" s="1"/>
  <c r="D6073" i="5"/>
  <c r="C6073" i="5" s="1"/>
  <c r="D6074" i="5"/>
  <c r="C6074" i="5" s="1"/>
  <c r="D6075" i="5"/>
  <c r="C6075" i="5" s="1"/>
  <c r="D6076" i="5"/>
  <c r="C6076" i="5" s="1"/>
  <c r="D6077" i="5"/>
  <c r="C6077" i="5" s="1"/>
  <c r="D6078" i="5"/>
  <c r="C6078" i="5" s="1"/>
  <c r="D6079" i="5"/>
  <c r="C6079" i="5" s="1"/>
  <c r="D6080" i="5"/>
  <c r="C6080" i="5" s="1"/>
  <c r="D6081" i="5"/>
  <c r="C6081" i="5" s="1"/>
  <c r="D6082" i="5"/>
  <c r="C6082" i="5" s="1"/>
  <c r="D6083" i="5"/>
  <c r="C6083" i="5" s="1"/>
  <c r="D6084" i="5"/>
  <c r="C6084" i="5" s="1"/>
  <c r="D6085" i="5"/>
  <c r="C6085" i="5" s="1"/>
  <c r="D6086" i="5"/>
  <c r="C6086" i="5" s="1"/>
  <c r="D6087" i="5"/>
  <c r="C6087" i="5" s="1"/>
  <c r="D6088" i="5"/>
  <c r="C6088" i="5" s="1"/>
  <c r="D6089" i="5"/>
  <c r="C6089" i="5" s="1"/>
  <c r="D6090" i="5"/>
  <c r="C6090" i="5" s="1"/>
  <c r="D6091" i="5"/>
  <c r="C6091" i="5" s="1"/>
  <c r="D6092" i="5"/>
  <c r="C6092" i="5" s="1"/>
  <c r="D6093" i="5"/>
  <c r="C6093" i="5" s="1"/>
  <c r="D6094" i="5"/>
  <c r="C6094" i="5" s="1"/>
  <c r="D6095" i="5"/>
  <c r="C6095" i="5" s="1"/>
  <c r="D6096" i="5"/>
  <c r="C6096" i="5" s="1"/>
  <c r="D6097" i="5"/>
  <c r="C6097" i="5" s="1"/>
  <c r="D6098" i="5"/>
  <c r="C6098" i="5" s="1"/>
  <c r="D6099" i="5"/>
  <c r="C6099" i="5" s="1"/>
  <c r="D6100" i="5"/>
  <c r="C6100" i="5" s="1"/>
  <c r="D6101" i="5"/>
  <c r="C6101" i="5" s="1"/>
  <c r="D6102" i="5"/>
  <c r="C6102" i="5" s="1"/>
  <c r="D6103" i="5"/>
  <c r="C6103" i="5" s="1"/>
  <c r="D6104" i="5"/>
  <c r="C6104" i="5" s="1"/>
  <c r="D6105" i="5"/>
  <c r="C6105" i="5" s="1"/>
  <c r="D6106" i="5"/>
  <c r="C6106" i="5" s="1"/>
  <c r="D6107" i="5"/>
  <c r="C6107" i="5" s="1"/>
  <c r="D6108" i="5"/>
  <c r="C6108" i="5" s="1"/>
  <c r="D6109" i="5"/>
  <c r="C6109" i="5" s="1"/>
  <c r="D6110" i="5"/>
  <c r="C6110" i="5" s="1"/>
  <c r="D6111" i="5"/>
  <c r="C6111" i="5" s="1"/>
  <c r="D6112" i="5"/>
  <c r="C6112" i="5" s="1"/>
  <c r="D6113" i="5"/>
  <c r="C6113" i="5" s="1"/>
  <c r="D6114" i="5"/>
  <c r="C6114" i="5" s="1"/>
  <c r="D6115" i="5"/>
  <c r="C6115" i="5" s="1"/>
  <c r="D6116" i="5"/>
  <c r="C6116" i="5" s="1"/>
  <c r="D6117" i="5"/>
  <c r="C6117" i="5" s="1"/>
  <c r="D6118" i="5"/>
  <c r="C6118" i="5" s="1"/>
  <c r="D6119" i="5"/>
  <c r="C6119" i="5" s="1"/>
  <c r="D6120" i="5"/>
  <c r="C6120" i="5" s="1"/>
  <c r="D6121" i="5"/>
  <c r="C6121" i="5" s="1"/>
  <c r="D6122" i="5"/>
  <c r="C6122" i="5" s="1"/>
  <c r="D6123" i="5"/>
  <c r="C6123" i="5" s="1"/>
  <c r="D6124" i="5"/>
  <c r="C6124" i="5" s="1"/>
  <c r="D6125" i="5"/>
  <c r="C6125" i="5" s="1"/>
  <c r="D6126" i="5"/>
  <c r="C6126" i="5" s="1"/>
  <c r="D6127" i="5"/>
  <c r="C6127" i="5" s="1"/>
  <c r="D6128" i="5"/>
  <c r="C6128" i="5" s="1"/>
  <c r="D6129" i="5"/>
  <c r="C6129" i="5" s="1"/>
  <c r="D6130" i="5"/>
  <c r="C6130" i="5" s="1"/>
  <c r="D6131" i="5"/>
  <c r="C6131" i="5" s="1"/>
  <c r="D6132" i="5"/>
  <c r="C6132" i="5" s="1"/>
  <c r="D6133" i="5"/>
  <c r="C6133" i="5" s="1"/>
  <c r="D6134" i="5"/>
  <c r="C6134" i="5" s="1"/>
  <c r="D6135" i="5"/>
  <c r="C6135" i="5" s="1"/>
  <c r="D6136" i="5"/>
  <c r="C6136" i="5" s="1"/>
  <c r="D6137" i="5"/>
  <c r="C6137" i="5" s="1"/>
  <c r="D6138" i="5"/>
  <c r="C6138" i="5" s="1"/>
  <c r="D6139" i="5"/>
  <c r="C6139" i="5" s="1"/>
  <c r="D6140" i="5"/>
  <c r="C6140" i="5" s="1"/>
  <c r="D6141" i="5"/>
  <c r="C6141" i="5" s="1"/>
  <c r="D6142" i="5"/>
  <c r="C6142" i="5" s="1"/>
  <c r="D6143" i="5"/>
  <c r="C6143" i="5" s="1"/>
  <c r="D6144" i="5"/>
  <c r="C6144" i="5" s="1"/>
  <c r="D6145" i="5"/>
  <c r="C6145" i="5" s="1"/>
  <c r="D6146" i="5"/>
  <c r="C6146" i="5" s="1"/>
  <c r="D6147" i="5"/>
  <c r="C6147" i="5" s="1"/>
  <c r="D6148" i="5"/>
  <c r="C6148" i="5" s="1"/>
  <c r="D6149" i="5"/>
  <c r="C6149" i="5" s="1"/>
  <c r="D6150" i="5"/>
  <c r="C6150" i="5" s="1"/>
  <c r="D6151" i="5"/>
  <c r="C6151" i="5" s="1"/>
  <c r="D6152" i="5"/>
  <c r="C6152" i="5" s="1"/>
  <c r="D6153" i="5"/>
  <c r="C6153" i="5" s="1"/>
  <c r="D6154" i="5"/>
  <c r="C6154" i="5" s="1"/>
  <c r="D6155" i="5"/>
  <c r="C6155" i="5" s="1"/>
  <c r="D6156" i="5"/>
  <c r="C6156" i="5" s="1"/>
  <c r="D6157" i="5"/>
  <c r="C6157" i="5" s="1"/>
  <c r="D6158" i="5"/>
  <c r="C6158" i="5" s="1"/>
  <c r="D6159" i="5"/>
  <c r="C6159" i="5" s="1"/>
  <c r="D6160" i="5"/>
  <c r="C6160" i="5" s="1"/>
  <c r="D6161" i="5"/>
  <c r="C6161" i="5" s="1"/>
  <c r="D6162" i="5"/>
  <c r="C6162" i="5" s="1"/>
  <c r="D6163" i="5"/>
  <c r="C6163" i="5" s="1"/>
  <c r="D6164" i="5"/>
  <c r="C6164" i="5" s="1"/>
  <c r="D6165" i="5"/>
  <c r="C6165" i="5" s="1"/>
  <c r="D6166" i="5"/>
  <c r="C6166" i="5" s="1"/>
  <c r="D6167" i="5"/>
  <c r="C6167" i="5" s="1"/>
  <c r="D6168" i="5"/>
  <c r="C6168" i="5" s="1"/>
  <c r="D6169" i="5"/>
  <c r="C6169" i="5" s="1"/>
  <c r="D6170" i="5"/>
  <c r="C6170" i="5" s="1"/>
  <c r="D6171" i="5"/>
  <c r="C6171" i="5" s="1"/>
  <c r="D6172" i="5"/>
  <c r="C6172" i="5" s="1"/>
  <c r="D6173" i="5"/>
  <c r="C6173" i="5" s="1"/>
  <c r="D6174" i="5"/>
  <c r="C6174" i="5" s="1"/>
  <c r="D6175" i="5"/>
  <c r="C6175" i="5" s="1"/>
  <c r="D6176" i="5"/>
  <c r="C6176" i="5" s="1"/>
  <c r="D6177" i="5"/>
  <c r="C6177" i="5" s="1"/>
  <c r="D6178" i="5"/>
  <c r="C6178" i="5" s="1"/>
  <c r="D6179" i="5"/>
  <c r="C6179" i="5" s="1"/>
  <c r="D6180" i="5"/>
  <c r="C6180" i="5" s="1"/>
  <c r="D6181" i="5"/>
  <c r="C6181" i="5" s="1"/>
  <c r="D6182" i="5"/>
  <c r="C6182" i="5" s="1"/>
  <c r="D6183" i="5"/>
  <c r="C6183" i="5" s="1"/>
  <c r="D6184" i="5"/>
  <c r="C6184" i="5" s="1"/>
  <c r="D6185" i="5"/>
  <c r="C6185" i="5" s="1"/>
  <c r="D6186" i="5"/>
  <c r="C6186" i="5" s="1"/>
  <c r="D6187" i="5"/>
  <c r="C6187" i="5" s="1"/>
  <c r="D6188" i="5"/>
  <c r="C6188" i="5" s="1"/>
  <c r="D6189" i="5"/>
  <c r="C6189" i="5" s="1"/>
  <c r="D6190" i="5"/>
  <c r="C6190" i="5" s="1"/>
  <c r="D6191" i="5"/>
  <c r="C6191" i="5" s="1"/>
  <c r="D6192" i="5"/>
  <c r="C6192" i="5" s="1"/>
  <c r="D6193" i="5"/>
  <c r="C6193" i="5" s="1"/>
  <c r="D6194" i="5"/>
  <c r="C6194" i="5" s="1"/>
  <c r="D6195" i="5"/>
  <c r="C6195" i="5" s="1"/>
  <c r="D6196" i="5"/>
  <c r="C6196" i="5" s="1"/>
  <c r="D6197" i="5"/>
  <c r="C6197" i="5" s="1"/>
  <c r="D6198" i="5"/>
  <c r="C6198" i="5" s="1"/>
  <c r="D6199" i="5"/>
  <c r="C6199" i="5" s="1"/>
  <c r="D6200" i="5"/>
  <c r="C6200" i="5" s="1"/>
  <c r="D6201" i="5"/>
  <c r="C6201" i="5" s="1"/>
  <c r="D6202" i="5"/>
  <c r="C6202" i="5" s="1"/>
  <c r="D6203" i="5"/>
  <c r="C6203" i="5" s="1"/>
  <c r="D6204" i="5"/>
  <c r="C6204" i="5" s="1"/>
  <c r="D6205" i="5"/>
  <c r="C6205" i="5" s="1"/>
  <c r="D6206" i="5"/>
  <c r="C6206" i="5" s="1"/>
  <c r="D6207" i="5"/>
  <c r="C6207" i="5" s="1"/>
  <c r="D6208" i="5"/>
  <c r="C6208" i="5" s="1"/>
  <c r="D6209" i="5"/>
  <c r="C6209" i="5" s="1"/>
  <c r="D6210" i="5"/>
  <c r="C6210" i="5" s="1"/>
  <c r="D6211" i="5"/>
  <c r="C6211" i="5" s="1"/>
  <c r="D6212" i="5"/>
  <c r="C6212" i="5" s="1"/>
  <c r="D6213" i="5"/>
  <c r="C6213" i="5" s="1"/>
  <c r="D6214" i="5"/>
  <c r="C6214" i="5" s="1"/>
  <c r="D6215" i="5"/>
  <c r="C6215" i="5" s="1"/>
  <c r="D6216" i="5"/>
  <c r="C6216" i="5" s="1"/>
  <c r="D6217" i="5"/>
  <c r="C6217" i="5" s="1"/>
  <c r="D6218" i="5"/>
  <c r="C6218" i="5" s="1"/>
  <c r="D6219" i="5"/>
  <c r="C6219" i="5" s="1"/>
  <c r="D6220" i="5"/>
  <c r="C6220" i="5" s="1"/>
  <c r="D6221" i="5"/>
  <c r="C6221" i="5" s="1"/>
  <c r="D6222" i="5"/>
  <c r="C6222" i="5" s="1"/>
  <c r="D6223" i="5"/>
  <c r="C6223" i="5" s="1"/>
  <c r="D6224" i="5"/>
  <c r="C6224" i="5" s="1"/>
  <c r="D6225" i="5"/>
  <c r="C6225" i="5" s="1"/>
  <c r="D6226" i="5"/>
  <c r="C6226" i="5" s="1"/>
  <c r="D6227" i="5"/>
  <c r="C6227" i="5" s="1"/>
  <c r="D6228" i="5"/>
  <c r="C6228" i="5" s="1"/>
  <c r="D6229" i="5"/>
  <c r="C6229" i="5" s="1"/>
  <c r="D6230" i="5"/>
  <c r="C6230" i="5" s="1"/>
  <c r="D6231" i="5"/>
  <c r="C6231" i="5" s="1"/>
  <c r="D6232" i="5"/>
  <c r="C6232" i="5" s="1"/>
  <c r="D6233" i="5"/>
  <c r="C6233" i="5" s="1"/>
  <c r="D6234" i="5"/>
  <c r="C6234" i="5" s="1"/>
  <c r="D6235" i="5"/>
  <c r="C6235" i="5" s="1"/>
  <c r="D6236" i="5"/>
  <c r="C6236" i="5" s="1"/>
  <c r="D6237" i="5"/>
  <c r="C6237" i="5" s="1"/>
  <c r="D6238" i="5"/>
  <c r="C6238" i="5" s="1"/>
  <c r="D6239" i="5"/>
  <c r="C6239" i="5" s="1"/>
  <c r="D6240" i="5"/>
  <c r="C6240" i="5" s="1"/>
  <c r="D6241" i="5"/>
  <c r="C6241" i="5" s="1"/>
  <c r="D6242" i="5"/>
  <c r="C6242" i="5" s="1"/>
  <c r="D6243" i="5"/>
  <c r="C6243" i="5" s="1"/>
  <c r="D6244" i="5"/>
  <c r="C6244" i="5" s="1"/>
  <c r="D6245" i="5"/>
  <c r="C6245" i="5" s="1"/>
  <c r="D6246" i="5"/>
  <c r="C6246" i="5" s="1"/>
  <c r="D6247" i="5"/>
  <c r="C6247" i="5" s="1"/>
  <c r="D6248" i="5"/>
  <c r="C6248" i="5" s="1"/>
  <c r="D6249" i="5"/>
  <c r="C6249" i="5" s="1"/>
  <c r="D6250" i="5"/>
  <c r="C6250" i="5" s="1"/>
  <c r="D6251" i="5"/>
  <c r="C6251" i="5" s="1"/>
  <c r="D6252" i="5"/>
  <c r="C6252" i="5" s="1"/>
  <c r="D6253" i="5"/>
  <c r="C6253" i="5" s="1"/>
  <c r="D6254" i="5"/>
  <c r="C6254" i="5" s="1"/>
  <c r="D6255" i="5"/>
  <c r="C6255" i="5" s="1"/>
  <c r="D6256" i="5"/>
  <c r="C6256" i="5" s="1"/>
  <c r="D6257" i="5"/>
  <c r="C6257" i="5" s="1"/>
  <c r="D6258" i="5"/>
  <c r="C6258" i="5" s="1"/>
  <c r="D6259" i="5"/>
  <c r="C6259" i="5" s="1"/>
  <c r="D6260" i="5"/>
  <c r="C6260" i="5" s="1"/>
  <c r="D6261" i="5"/>
  <c r="C6261" i="5" s="1"/>
  <c r="D6262" i="5"/>
  <c r="C6262" i="5" s="1"/>
  <c r="D6263" i="5"/>
  <c r="C6263" i="5" s="1"/>
  <c r="D6264" i="5"/>
  <c r="C6264" i="5" s="1"/>
  <c r="D6265" i="5"/>
  <c r="C6265" i="5" s="1"/>
  <c r="D6266" i="5"/>
  <c r="C6266" i="5" s="1"/>
  <c r="D6267" i="5"/>
  <c r="C6267" i="5" s="1"/>
  <c r="D6268" i="5"/>
  <c r="C6268" i="5" s="1"/>
  <c r="D6269" i="5"/>
  <c r="C6269" i="5" s="1"/>
  <c r="D6270" i="5"/>
  <c r="C6270" i="5" s="1"/>
  <c r="D6271" i="5"/>
  <c r="C6271" i="5" s="1"/>
  <c r="D6272" i="5"/>
  <c r="C6272" i="5" s="1"/>
  <c r="D6273" i="5"/>
  <c r="C6273" i="5" s="1"/>
  <c r="D6274" i="5"/>
  <c r="C6274" i="5" s="1"/>
  <c r="D6275" i="5"/>
  <c r="C6275" i="5" s="1"/>
  <c r="D6276" i="5"/>
  <c r="C6276" i="5" s="1"/>
  <c r="D6277" i="5"/>
  <c r="C6277" i="5" s="1"/>
  <c r="D6278" i="5"/>
  <c r="C6278" i="5" s="1"/>
  <c r="D6279" i="5"/>
  <c r="C6279" i="5" s="1"/>
  <c r="D6280" i="5"/>
  <c r="C6280" i="5" s="1"/>
  <c r="D6281" i="5"/>
  <c r="C6281" i="5" s="1"/>
  <c r="D6282" i="5"/>
  <c r="C6282" i="5" s="1"/>
  <c r="D6283" i="5"/>
  <c r="C6283" i="5" s="1"/>
  <c r="D6284" i="5"/>
  <c r="C6284" i="5" s="1"/>
  <c r="D6285" i="5"/>
  <c r="C6285" i="5" s="1"/>
  <c r="D6286" i="5"/>
  <c r="C6286" i="5" s="1"/>
  <c r="D6287" i="5"/>
  <c r="C6287" i="5" s="1"/>
  <c r="D6288" i="5"/>
  <c r="C6288" i="5" s="1"/>
  <c r="D6289" i="5"/>
  <c r="C6289" i="5" s="1"/>
  <c r="D6290" i="5"/>
  <c r="C6290" i="5" s="1"/>
  <c r="D6291" i="5"/>
  <c r="C6291" i="5" s="1"/>
  <c r="D6292" i="5"/>
  <c r="C6292" i="5" s="1"/>
  <c r="D6293" i="5"/>
  <c r="C6293" i="5" s="1"/>
  <c r="D6294" i="5"/>
  <c r="C6294" i="5" s="1"/>
  <c r="D6295" i="5"/>
  <c r="C6295" i="5" s="1"/>
  <c r="D6296" i="5"/>
  <c r="C6296" i="5" s="1"/>
  <c r="D6297" i="5"/>
  <c r="C6297" i="5" s="1"/>
  <c r="D6298" i="5"/>
  <c r="C6298" i="5" s="1"/>
  <c r="D6299" i="5"/>
  <c r="C6299" i="5" s="1"/>
  <c r="D6300" i="5"/>
  <c r="C6300" i="5" s="1"/>
  <c r="D6301" i="5"/>
  <c r="C6301" i="5" s="1"/>
  <c r="D6302" i="5"/>
  <c r="C6302" i="5" s="1"/>
  <c r="D6303" i="5"/>
  <c r="C6303" i="5" s="1"/>
  <c r="D6304" i="5"/>
  <c r="C6304" i="5" s="1"/>
  <c r="D6305" i="5"/>
  <c r="C6305" i="5" s="1"/>
  <c r="D6306" i="5"/>
  <c r="C6306" i="5" s="1"/>
  <c r="D6307" i="5"/>
  <c r="C6307" i="5" s="1"/>
  <c r="D6308" i="5"/>
  <c r="C6308" i="5" s="1"/>
  <c r="D6309" i="5"/>
  <c r="C6309" i="5" s="1"/>
  <c r="D6310" i="5"/>
  <c r="C6310" i="5" s="1"/>
  <c r="D6311" i="5"/>
  <c r="C6311" i="5" s="1"/>
  <c r="D6312" i="5"/>
  <c r="C6312" i="5" s="1"/>
  <c r="D6313" i="5"/>
  <c r="C6313" i="5" s="1"/>
  <c r="D6314" i="5"/>
  <c r="C6314" i="5" s="1"/>
  <c r="D6315" i="5"/>
  <c r="C6315" i="5" s="1"/>
  <c r="D6316" i="5"/>
  <c r="C6316" i="5" s="1"/>
  <c r="D6317" i="5"/>
  <c r="C6317" i="5" s="1"/>
  <c r="D6318" i="5"/>
  <c r="C6318" i="5" s="1"/>
  <c r="D6319" i="5"/>
  <c r="C6319" i="5" s="1"/>
  <c r="D6320" i="5"/>
  <c r="C6320" i="5" s="1"/>
  <c r="D6321" i="5"/>
  <c r="C6321" i="5" s="1"/>
  <c r="D6322" i="5"/>
  <c r="C6322" i="5" s="1"/>
  <c r="D6323" i="5"/>
  <c r="C6323" i="5" s="1"/>
  <c r="D6324" i="5"/>
  <c r="C6324" i="5" s="1"/>
  <c r="D6325" i="5"/>
  <c r="C6325" i="5" s="1"/>
  <c r="D6326" i="5"/>
  <c r="C6326" i="5" s="1"/>
  <c r="D6327" i="5"/>
  <c r="C6327" i="5" s="1"/>
  <c r="D6328" i="5"/>
  <c r="C6328" i="5" s="1"/>
  <c r="D6329" i="5"/>
  <c r="C6329" i="5" s="1"/>
  <c r="D6330" i="5"/>
  <c r="C6330" i="5" s="1"/>
  <c r="D6331" i="5"/>
  <c r="C6331" i="5" s="1"/>
  <c r="D6332" i="5"/>
  <c r="C6332" i="5" s="1"/>
  <c r="D6333" i="5"/>
  <c r="C6333" i="5" s="1"/>
  <c r="D6334" i="5"/>
  <c r="C6334" i="5" s="1"/>
  <c r="D6335" i="5"/>
  <c r="C6335" i="5" s="1"/>
  <c r="D6336" i="5"/>
  <c r="C6336" i="5" s="1"/>
  <c r="D6337" i="5"/>
  <c r="C6337" i="5" s="1"/>
  <c r="D6338" i="5"/>
  <c r="C6338" i="5" s="1"/>
  <c r="D6339" i="5"/>
  <c r="C6339" i="5" s="1"/>
  <c r="D6340" i="5"/>
  <c r="C6340" i="5" s="1"/>
  <c r="D6341" i="5"/>
  <c r="C6341" i="5" s="1"/>
  <c r="D6342" i="5"/>
  <c r="C6342" i="5" s="1"/>
  <c r="D6343" i="5"/>
  <c r="C6343" i="5" s="1"/>
  <c r="D6344" i="5"/>
  <c r="C6344" i="5" s="1"/>
  <c r="D6345" i="5"/>
  <c r="C6345" i="5" s="1"/>
  <c r="D6346" i="5"/>
  <c r="C6346" i="5" s="1"/>
  <c r="D6347" i="5"/>
  <c r="C6347" i="5" s="1"/>
  <c r="D6348" i="5"/>
  <c r="C6348" i="5" s="1"/>
  <c r="D6349" i="5"/>
  <c r="C6349" i="5" s="1"/>
  <c r="D6350" i="5"/>
  <c r="C6350" i="5" s="1"/>
  <c r="D6351" i="5"/>
  <c r="C6351" i="5" s="1"/>
  <c r="D6352" i="5"/>
  <c r="C6352" i="5" s="1"/>
  <c r="D6353" i="5"/>
  <c r="C6353" i="5" s="1"/>
  <c r="D6354" i="5"/>
  <c r="C6354" i="5" s="1"/>
  <c r="D6355" i="5"/>
  <c r="C6355" i="5" s="1"/>
  <c r="D6356" i="5"/>
  <c r="C6356" i="5" s="1"/>
  <c r="D6357" i="5"/>
  <c r="C6357" i="5" s="1"/>
  <c r="D6358" i="5"/>
  <c r="C6358" i="5" s="1"/>
  <c r="D6359" i="5"/>
  <c r="C6359" i="5" s="1"/>
  <c r="D6360" i="5"/>
  <c r="C6360" i="5" s="1"/>
  <c r="D6361" i="5"/>
  <c r="C6361" i="5" s="1"/>
  <c r="D6362" i="5"/>
  <c r="C6362" i="5" s="1"/>
  <c r="D6363" i="5"/>
  <c r="C6363" i="5" s="1"/>
  <c r="D6364" i="5"/>
  <c r="C6364" i="5" s="1"/>
  <c r="D6365" i="5"/>
  <c r="C6365" i="5" s="1"/>
  <c r="D6366" i="5"/>
  <c r="C6366" i="5" s="1"/>
  <c r="D6367" i="5"/>
  <c r="C6367" i="5" s="1"/>
  <c r="D6368" i="5"/>
  <c r="C6368" i="5" s="1"/>
  <c r="D6369" i="5"/>
  <c r="C6369" i="5" s="1"/>
  <c r="D6370" i="5"/>
  <c r="C6370" i="5" s="1"/>
  <c r="D6371" i="5"/>
  <c r="C6371" i="5" s="1"/>
  <c r="D6372" i="5"/>
  <c r="C6372" i="5" s="1"/>
  <c r="D6373" i="5"/>
  <c r="C6373" i="5" s="1"/>
  <c r="D6374" i="5"/>
  <c r="C6374" i="5" s="1"/>
  <c r="D6375" i="5"/>
  <c r="C6375" i="5" s="1"/>
  <c r="D6376" i="5"/>
  <c r="C6376" i="5" s="1"/>
  <c r="D6377" i="5"/>
  <c r="C6377" i="5" s="1"/>
  <c r="D6378" i="5"/>
  <c r="C6378" i="5" s="1"/>
  <c r="D6379" i="5"/>
  <c r="C6379" i="5" s="1"/>
  <c r="D6380" i="5"/>
  <c r="C6380" i="5" s="1"/>
  <c r="D6381" i="5"/>
  <c r="C6381" i="5" s="1"/>
  <c r="D6382" i="5"/>
  <c r="C6382" i="5" s="1"/>
  <c r="D6383" i="5"/>
  <c r="C6383" i="5" s="1"/>
  <c r="D6384" i="5"/>
  <c r="C6384" i="5" s="1"/>
  <c r="D6385" i="5"/>
  <c r="C6385" i="5" s="1"/>
  <c r="D6386" i="5"/>
  <c r="C6386" i="5" s="1"/>
  <c r="D6387" i="5"/>
  <c r="C6387" i="5" s="1"/>
  <c r="D6388" i="5"/>
  <c r="C6388" i="5" s="1"/>
  <c r="D6389" i="5"/>
  <c r="C6389" i="5" s="1"/>
  <c r="D6390" i="5"/>
  <c r="C6390" i="5" s="1"/>
  <c r="D6391" i="5"/>
  <c r="C6391" i="5" s="1"/>
  <c r="D6392" i="5"/>
  <c r="C6392" i="5" s="1"/>
  <c r="D6393" i="5"/>
  <c r="C6393" i="5" s="1"/>
  <c r="D6394" i="5"/>
  <c r="C6394" i="5" s="1"/>
  <c r="D6395" i="5"/>
  <c r="C6395" i="5" s="1"/>
  <c r="D6396" i="5"/>
  <c r="C6396" i="5" s="1"/>
  <c r="D6397" i="5"/>
  <c r="C6397" i="5" s="1"/>
  <c r="D6398" i="5"/>
  <c r="C6398" i="5" s="1"/>
  <c r="D6399" i="5"/>
  <c r="C6399" i="5" s="1"/>
  <c r="D6400" i="5"/>
  <c r="C6400" i="5" s="1"/>
  <c r="D6401" i="5"/>
  <c r="C6401" i="5" s="1"/>
  <c r="D6402" i="5"/>
  <c r="C6402" i="5" s="1"/>
  <c r="D6403" i="5"/>
  <c r="C6403" i="5" s="1"/>
  <c r="D6404" i="5"/>
  <c r="C6404" i="5" s="1"/>
  <c r="D6405" i="5"/>
  <c r="C6405" i="5" s="1"/>
  <c r="D6406" i="5"/>
  <c r="C6406" i="5" s="1"/>
  <c r="D6407" i="5"/>
  <c r="C6407" i="5" s="1"/>
  <c r="D6408" i="5"/>
  <c r="C6408" i="5" s="1"/>
  <c r="D6409" i="5"/>
  <c r="C6409" i="5" s="1"/>
  <c r="D6410" i="5"/>
  <c r="C6410" i="5" s="1"/>
  <c r="D6411" i="5"/>
  <c r="C6411" i="5" s="1"/>
  <c r="D6412" i="5"/>
  <c r="C6412" i="5" s="1"/>
  <c r="D6413" i="5"/>
  <c r="C6413" i="5" s="1"/>
  <c r="D6414" i="5"/>
  <c r="C6414" i="5" s="1"/>
  <c r="D6415" i="5"/>
  <c r="C6415" i="5" s="1"/>
  <c r="D6416" i="5"/>
  <c r="C6416" i="5" s="1"/>
  <c r="D6417" i="5"/>
  <c r="C6417" i="5" s="1"/>
  <c r="D6418" i="5"/>
  <c r="C6418" i="5" s="1"/>
  <c r="D6419" i="5"/>
  <c r="C6419" i="5" s="1"/>
  <c r="D6420" i="5"/>
  <c r="C6420" i="5" s="1"/>
  <c r="D6421" i="5"/>
  <c r="C6421" i="5" s="1"/>
  <c r="D6422" i="5"/>
  <c r="C6422" i="5" s="1"/>
  <c r="D6423" i="5"/>
  <c r="C6423" i="5" s="1"/>
  <c r="D6424" i="5"/>
  <c r="C6424" i="5" s="1"/>
  <c r="D6425" i="5"/>
  <c r="C6425" i="5" s="1"/>
  <c r="D6426" i="5"/>
  <c r="C6426" i="5" s="1"/>
  <c r="D6427" i="5"/>
  <c r="C6427" i="5" s="1"/>
  <c r="D6428" i="5"/>
  <c r="C6428" i="5" s="1"/>
  <c r="D6429" i="5"/>
  <c r="C6429" i="5" s="1"/>
  <c r="D6430" i="5"/>
  <c r="C6430" i="5" s="1"/>
  <c r="D6431" i="5"/>
  <c r="C6431" i="5" s="1"/>
  <c r="D6432" i="5"/>
  <c r="C6432" i="5" s="1"/>
  <c r="D6433" i="5"/>
  <c r="C6433" i="5" s="1"/>
  <c r="D6434" i="5"/>
  <c r="C6434" i="5" s="1"/>
  <c r="D6435" i="5"/>
  <c r="C6435" i="5" s="1"/>
  <c r="D6436" i="5"/>
  <c r="C6436" i="5" s="1"/>
  <c r="D6437" i="5"/>
  <c r="C6437" i="5" s="1"/>
  <c r="D6438" i="5"/>
  <c r="C6438" i="5" s="1"/>
  <c r="D6439" i="5"/>
  <c r="C6439" i="5" s="1"/>
  <c r="D6440" i="5"/>
  <c r="C6440" i="5" s="1"/>
  <c r="D6441" i="5"/>
  <c r="C6441" i="5" s="1"/>
  <c r="D6442" i="5"/>
  <c r="C6442" i="5" s="1"/>
  <c r="D6443" i="5"/>
  <c r="C6443" i="5" s="1"/>
  <c r="D6444" i="5"/>
  <c r="C6444" i="5" s="1"/>
  <c r="D6445" i="5"/>
  <c r="C6445" i="5" s="1"/>
  <c r="D6446" i="5"/>
  <c r="C6446" i="5" s="1"/>
  <c r="D6447" i="5"/>
  <c r="C6447" i="5" s="1"/>
  <c r="D6448" i="5"/>
  <c r="C6448" i="5" s="1"/>
  <c r="D6449" i="5"/>
  <c r="C6449" i="5" s="1"/>
  <c r="D6450" i="5"/>
  <c r="C6450" i="5" s="1"/>
  <c r="D6451" i="5"/>
  <c r="C6451" i="5" s="1"/>
  <c r="D6452" i="5"/>
  <c r="C6452" i="5" s="1"/>
  <c r="D6453" i="5"/>
  <c r="C6453" i="5" s="1"/>
  <c r="D6454" i="5"/>
  <c r="C6454" i="5" s="1"/>
  <c r="D6455" i="5"/>
  <c r="C6455" i="5" s="1"/>
  <c r="D6456" i="5"/>
  <c r="C6456" i="5" s="1"/>
  <c r="D6457" i="5"/>
  <c r="C6457" i="5" s="1"/>
  <c r="D6458" i="5"/>
  <c r="C6458" i="5" s="1"/>
  <c r="D6459" i="5"/>
  <c r="C6459" i="5" s="1"/>
  <c r="D6460" i="5"/>
  <c r="C6460" i="5" s="1"/>
  <c r="D6461" i="5"/>
  <c r="C6461" i="5" s="1"/>
  <c r="D6462" i="5"/>
  <c r="C6462" i="5" s="1"/>
  <c r="D6463" i="5"/>
  <c r="C6463" i="5" s="1"/>
  <c r="D6464" i="5"/>
  <c r="C6464" i="5" s="1"/>
  <c r="D6465" i="5"/>
  <c r="C6465" i="5" s="1"/>
  <c r="D6466" i="5"/>
  <c r="C6466" i="5" s="1"/>
  <c r="D6467" i="5"/>
  <c r="C6467" i="5" s="1"/>
  <c r="D6468" i="5"/>
  <c r="C6468" i="5" s="1"/>
  <c r="D6469" i="5"/>
  <c r="C6469" i="5" s="1"/>
  <c r="D6470" i="5"/>
  <c r="C6470" i="5" s="1"/>
  <c r="D6471" i="5"/>
  <c r="C6471" i="5" s="1"/>
  <c r="D6472" i="5"/>
  <c r="C6472" i="5" s="1"/>
  <c r="D6473" i="5"/>
  <c r="C6473" i="5" s="1"/>
  <c r="D6474" i="5"/>
  <c r="C6474" i="5" s="1"/>
  <c r="D6475" i="5"/>
  <c r="C6475" i="5" s="1"/>
  <c r="D6476" i="5"/>
  <c r="C6476" i="5" s="1"/>
  <c r="D6477" i="5"/>
  <c r="C6477" i="5" s="1"/>
  <c r="D6478" i="5"/>
  <c r="C6478" i="5" s="1"/>
  <c r="D6479" i="5"/>
  <c r="C6479" i="5" s="1"/>
  <c r="D6480" i="5"/>
  <c r="C6480" i="5" s="1"/>
  <c r="D6481" i="5"/>
  <c r="C6481" i="5" s="1"/>
  <c r="D6482" i="5"/>
  <c r="C6482" i="5" s="1"/>
  <c r="D6483" i="5"/>
  <c r="C6483" i="5" s="1"/>
  <c r="D6484" i="5"/>
  <c r="C6484" i="5" s="1"/>
  <c r="D6485" i="5"/>
  <c r="C6485" i="5" s="1"/>
  <c r="D6486" i="5"/>
  <c r="C6486" i="5" s="1"/>
  <c r="D6487" i="5"/>
  <c r="C6487" i="5" s="1"/>
  <c r="D6488" i="5"/>
  <c r="C6488" i="5" s="1"/>
  <c r="D6489" i="5"/>
  <c r="C6489" i="5" s="1"/>
  <c r="D6490" i="5"/>
  <c r="C6490" i="5" s="1"/>
  <c r="D6491" i="5"/>
  <c r="C6491" i="5" s="1"/>
  <c r="D6492" i="5"/>
  <c r="C6492" i="5" s="1"/>
  <c r="D6493" i="5"/>
  <c r="C6493" i="5" s="1"/>
  <c r="D6494" i="5"/>
  <c r="C6494" i="5" s="1"/>
  <c r="D6495" i="5"/>
  <c r="C6495" i="5" s="1"/>
  <c r="D6496" i="5"/>
  <c r="C6496" i="5" s="1"/>
  <c r="D6497" i="5"/>
  <c r="C6497" i="5" s="1"/>
  <c r="D6498" i="5"/>
  <c r="C6498" i="5" s="1"/>
  <c r="D6499" i="5"/>
  <c r="C6499" i="5" s="1"/>
  <c r="D6500" i="5"/>
  <c r="C6500" i="5" s="1"/>
  <c r="D6501" i="5"/>
  <c r="C6501" i="5" s="1"/>
  <c r="D6502" i="5"/>
  <c r="C6502" i="5" s="1"/>
  <c r="D6503" i="5"/>
  <c r="C6503" i="5" s="1"/>
  <c r="D6504" i="5"/>
  <c r="C6504" i="5" s="1"/>
  <c r="D6505" i="5"/>
  <c r="C6505" i="5" s="1"/>
  <c r="D6506" i="5"/>
  <c r="C6506" i="5" s="1"/>
  <c r="D6507" i="5"/>
  <c r="C6507" i="5" s="1"/>
  <c r="D6508" i="5"/>
  <c r="C6508" i="5" s="1"/>
  <c r="D6509" i="5"/>
  <c r="C6509" i="5" s="1"/>
  <c r="D6510" i="5"/>
  <c r="C6510" i="5" s="1"/>
  <c r="D6511" i="5"/>
  <c r="C6511" i="5" s="1"/>
  <c r="D6512" i="5"/>
  <c r="C6512" i="5" s="1"/>
  <c r="D6513" i="5"/>
  <c r="C6513" i="5" s="1"/>
  <c r="D6514" i="5"/>
  <c r="C6514" i="5" s="1"/>
  <c r="D6515" i="5"/>
  <c r="C6515" i="5" s="1"/>
  <c r="D6516" i="5"/>
  <c r="C6516" i="5" s="1"/>
  <c r="D6517" i="5"/>
  <c r="C6517" i="5" s="1"/>
  <c r="D6518" i="5"/>
  <c r="C6518" i="5" s="1"/>
  <c r="D6519" i="5"/>
  <c r="C6519" i="5" s="1"/>
  <c r="D6520" i="5"/>
  <c r="C6520" i="5" s="1"/>
  <c r="D6521" i="5"/>
  <c r="C6521" i="5" s="1"/>
  <c r="D6522" i="5"/>
  <c r="C6522" i="5" s="1"/>
  <c r="D6523" i="5"/>
  <c r="C6523" i="5" s="1"/>
  <c r="D6524" i="5"/>
  <c r="C6524" i="5" s="1"/>
  <c r="D6525" i="5"/>
  <c r="C6525" i="5" s="1"/>
  <c r="D6526" i="5"/>
  <c r="C6526" i="5" s="1"/>
  <c r="D6527" i="5"/>
  <c r="C6527" i="5" s="1"/>
  <c r="D6528" i="5"/>
  <c r="C6528" i="5" s="1"/>
  <c r="D6529" i="5"/>
  <c r="C6529" i="5" s="1"/>
  <c r="D6530" i="5"/>
  <c r="C6530" i="5" s="1"/>
  <c r="D6531" i="5"/>
  <c r="C6531" i="5" s="1"/>
  <c r="D6532" i="5"/>
  <c r="C6532" i="5" s="1"/>
  <c r="D6533" i="5"/>
  <c r="C6533" i="5" s="1"/>
  <c r="D6534" i="5"/>
  <c r="C6534" i="5" s="1"/>
  <c r="D6535" i="5"/>
  <c r="C6535" i="5" s="1"/>
  <c r="D6536" i="5"/>
  <c r="C6536" i="5" s="1"/>
  <c r="D6537" i="5"/>
  <c r="C6537" i="5" s="1"/>
  <c r="D6538" i="5"/>
  <c r="C6538" i="5" s="1"/>
  <c r="D6539" i="5"/>
  <c r="C6539" i="5" s="1"/>
  <c r="D6540" i="5"/>
  <c r="C6540" i="5" s="1"/>
  <c r="D6541" i="5"/>
  <c r="C6541" i="5" s="1"/>
  <c r="D6542" i="5"/>
  <c r="C6542" i="5" s="1"/>
  <c r="D6543" i="5"/>
  <c r="C6543" i="5" s="1"/>
  <c r="D6544" i="5"/>
  <c r="C6544" i="5" s="1"/>
  <c r="D6545" i="5"/>
  <c r="C6545" i="5" s="1"/>
  <c r="D6546" i="5"/>
  <c r="C6546" i="5" s="1"/>
  <c r="D6547" i="5"/>
  <c r="C6547" i="5" s="1"/>
  <c r="D6548" i="5"/>
  <c r="C6548" i="5" s="1"/>
  <c r="D6549" i="5"/>
  <c r="C6549" i="5" s="1"/>
  <c r="D6550" i="5"/>
  <c r="C6550" i="5" s="1"/>
  <c r="D6551" i="5"/>
  <c r="C6551" i="5" s="1"/>
  <c r="D6552" i="5"/>
  <c r="C6552" i="5" s="1"/>
  <c r="D6553" i="5"/>
  <c r="C6553" i="5" s="1"/>
  <c r="D6554" i="5"/>
  <c r="C6554" i="5" s="1"/>
  <c r="D6555" i="5"/>
  <c r="C6555" i="5" s="1"/>
  <c r="D6556" i="5"/>
  <c r="C6556" i="5" s="1"/>
  <c r="D6557" i="5"/>
  <c r="C6557" i="5" s="1"/>
  <c r="D6558" i="5"/>
  <c r="C6558" i="5" s="1"/>
  <c r="D6559" i="5"/>
  <c r="C6559" i="5" s="1"/>
  <c r="D6560" i="5"/>
  <c r="C6560" i="5" s="1"/>
  <c r="D6561" i="5"/>
  <c r="C6561" i="5" s="1"/>
  <c r="D6562" i="5"/>
  <c r="C6562" i="5" s="1"/>
  <c r="D6563" i="5"/>
  <c r="C6563" i="5" s="1"/>
  <c r="D6564" i="5"/>
  <c r="C6564" i="5" s="1"/>
  <c r="D6565" i="5"/>
  <c r="C6565" i="5" s="1"/>
  <c r="D6566" i="5"/>
  <c r="C6566" i="5" s="1"/>
  <c r="D6567" i="5"/>
  <c r="C6567" i="5" s="1"/>
  <c r="D6568" i="5"/>
  <c r="C6568" i="5" s="1"/>
  <c r="D6569" i="5"/>
  <c r="C6569" i="5" s="1"/>
  <c r="D6570" i="5"/>
  <c r="C6570" i="5" s="1"/>
  <c r="D6571" i="5"/>
  <c r="C6571" i="5" s="1"/>
  <c r="D6572" i="5"/>
  <c r="C6572" i="5" s="1"/>
  <c r="D6573" i="5"/>
  <c r="C6573" i="5" s="1"/>
  <c r="D6574" i="5"/>
  <c r="C6574" i="5" s="1"/>
  <c r="D6575" i="5"/>
  <c r="C6575" i="5" s="1"/>
  <c r="D6576" i="5"/>
  <c r="C6576" i="5" s="1"/>
  <c r="D6577" i="5"/>
  <c r="C6577" i="5" s="1"/>
  <c r="D6578" i="5"/>
  <c r="C6578" i="5" s="1"/>
  <c r="D6579" i="5"/>
  <c r="C6579" i="5" s="1"/>
  <c r="D6580" i="5"/>
  <c r="C6580" i="5" s="1"/>
  <c r="D6581" i="5"/>
  <c r="C6581" i="5" s="1"/>
  <c r="D6582" i="5"/>
  <c r="C6582" i="5" s="1"/>
  <c r="D6583" i="5"/>
  <c r="C6583" i="5" s="1"/>
  <c r="D6584" i="5"/>
  <c r="C6584" i="5" s="1"/>
  <c r="D6585" i="5"/>
  <c r="C6585" i="5" s="1"/>
  <c r="D6586" i="5"/>
  <c r="C6586" i="5" s="1"/>
  <c r="D6587" i="5"/>
  <c r="C6587" i="5" s="1"/>
  <c r="D6588" i="5"/>
  <c r="C6588" i="5" s="1"/>
  <c r="D6589" i="5"/>
  <c r="C6589" i="5" s="1"/>
  <c r="D6590" i="5"/>
  <c r="C6590" i="5" s="1"/>
  <c r="D6591" i="5"/>
  <c r="C6591" i="5" s="1"/>
  <c r="D6592" i="5"/>
  <c r="C6592" i="5" s="1"/>
  <c r="D6593" i="5"/>
  <c r="C6593" i="5" s="1"/>
  <c r="D6594" i="5"/>
  <c r="C6594" i="5" s="1"/>
  <c r="D6595" i="5"/>
  <c r="C6595" i="5" s="1"/>
  <c r="D6596" i="5"/>
  <c r="C6596" i="5" s="1"/>
  <c r="D6597" i="5"/>
  <c r="C6597" i="5" s="1"/>
  <c r="D6598" i="5"/>
  <c r="C6598" i="5" s="1"/>
  <c r="D6599" i="5"/>
  <c r="C6599" i="5" s="1"/>
  <c r="D6600" i="5"/>
  <c r="C6600" i="5" s="1"/>
  <c r="D6601" i="5"/>
  <c r="C6601" i="5" s="1"/>
  <c r="D6602" i="5"/>
  <c r="C6602" i="5" s="1"/>
  <c r="D6603" i="5"/>
  <c r="C6603" i="5" s="1"/>
  <c r="D6604" i="5"/>
  <c r="C6604" i="5" s="1"/>
  <c r="D6605" i="5"/>
  <c r="C6605" i="5" s="1"/>
  <c r="D6606" i="5"/>
  <c r="C6606" i="5" s="1"/>
  <c r="D6607" i="5"/>
  <c r="C6607" i="5" s="1"/>
  <c r="D6608" i="5"/>
  <c r="C6608" i="5" s="1"/>
  <c r="D6609" i="5"/>
  <c r="C6609" i="5" s="1"/>
  <c r="D6610" i="5"/>
  <c r="C6610" i="5" s="1"/>
  <c r="D6611" i="5"/>
  <c r="C6611" i="5" s="1"/>
  <c r="D6612" i="5"/>
  <c r="C6612" i="5" s="1"/>
  <c r="D6613" i="5"/>
  <c r="C6613" i="5" s="1"/>
  <c r="D6614" i="5"/>
  <c r="C6614" i="5" s="1"/>
  <c r="D6615" i="5"/>
  <c r="C6615" i="5" s="1"/>
  <c r="D6616" i="5"/>
  <c r="C6616" i="5" s="1"/>
  <c r="D6617" i="5"/>
  <c r="C6617" i="5" s="1"/>
  <c r="D6618" i="5"/>
  <c r="C6618" i="5" s="1"/>
  <c r="D6619" i="5"/>
  <c r="C6619" i="5" s="1"/>
  <c r="D6620" i="5"/>
  <c r="C6620" i="5" s="1"/>
  <c r="D6621" i="5"/>
  <c r="C6621" i="5" s="1"/>
  <c r="D6622" i="5"/>
  <c r="C6622" i="5" s="1"/>
  <c r="D6623" i="5"/>
  <c r="C6623" i="5" s="1"/>
  <c r="D6624" i="5"/>
  <c r="C6624" i="5" s="1"/>
  <c r="D6625" i="5"/>
  <c r="C6625" i="5" s="1"/>
  <c r="D6626" i="5"/>
  <c r="C6626" i="5" s="1"/>
  <c r="D6627" i="5"/>
  <c r="C6627" i="5" s="1"/>
  <c r="D6628" i="5"/>
  <c r="C6628" i="5" s="1"/>
  <c r="D6629" i="5"/>
  <c r="C6629" i="5" s="1"/>
  <c r="D6630" i="5"/>
  <c r="C6630" i="5" s="1"/>
  <c r="D6631" i="5"/>
  <c r="C6631" i="5" s="1"/>
  <c r="D6632" i="5"/>
  <c r="C6632" i="5" s="1"/>
  <c r="D6633" i="5"/>
  <c r="C6633" i="5" s="1"/>
  <c r="D6634" i="5"/>
  <c r="C6634" i="5" s="1"/>
  <c r="D6635" i="5"/>
  <c r="C6635" i="5" s="1"/>
  <c r="D6636" i="5"/>
  <c r="C6636" i="5" s="1"/>
  <c r="D6637" i="5"/>
  <c r="C6637" i="5" s="1"/>
  <c r="D6638" i="5"/>
  <c r="C6638" i="5" s="1"/>
  <c r="D6639" i="5"/>
  <c r="C6639" i="5" s="1"/>
  <c r="D6640" i="5"/>
  <c r="C6640" i="5" s="1"/>
  <c r="D6641" i="5"/>
  <c r="C6641" i="5" s="1"/>
  <c r="D6642" i="5"/>
  <c r="C6642" i="5" s="1"/>
  <c r="D6643" i="5"/>
  <c r="C6643" i="5" s="1"/>
  <c r="D6644" i="5"/>
  <c r="C6644" i="5" s="1"/>
  <c r="D6645" i="5"/>
  <c r="C6645" i="5" s="1"/>
  <c r="D6646" i="5"/>
  <c r="C6646" i="5" s="1"/>
  <c r="D6647" i="5"/>
  <c r="C6647" i="5" s="1"/>
  <c r="D6648" i="5"/>
  <c r="C6648" i="5" s="1"/>
  <c r="D6649" i="5"/>
  <c r="C6649" i="5" s="1"/>
  <c r="D6650" i="5"/>
  <c r="C6650" i="5" s="1"/>
  <c r="D6651" i="5"/>
  <c r="C6651" i="5" s="1"/>
  <c r="D6652" i="5"/>
  <c r="C6652" i="5" s="1"/>
  <c r="D6653" i="5"/>
  <c r="C6653" i="5" s="1"/>
  <c r="D6654" i="5"/>
  <c r="C6654" i="5" s="1"/>
  <c r="D6655" i="5"/>
  <c r="C6655" i="5" s="1"/>
  <c r="D6656" i="5"/>
  <c r="C6656" i="5" s="1"/>
  <c r="D6657" i="5"/>
  <c r="C6657" i="5" s="1"/>
  <c r="D6658" i="5"/>
  <c r="C6658" i="5" s="1"/>
  <c r="D6659" i="5"/>
  <c r="C6659" i="5" s="1"/>
  <c r="D6660" i="5"/>
  <c r="C6660" i="5" s="1"/>
  <c r="D6661" i="5"/>
  <c r="C6661" i="5" s="1"/>
  <c r="D6662" i="5"/>
  <c r="C6662" i="5" s="1"/>
  <c r="D6663" i="5"/>
  <c r="C6663" i="5" s="1"/>
  <c r="D6664" i="5"/>
  <c r="C6664" i="5" s="1"/>
  <c r="D6665" i="5"/>
  <c r="C6665" i="5" s="1"/>
  <c r="D6666" i="5"/>
  <c r="C6666" i="5" s="1"/>
  <c r="D6667" i="5"/>
  <c r="C6667" i="5" s="1"/>
  <c r="D6668" i="5"/>
  <c r="C6668" i="5" s="1"/>
  <c r="D6669" i="5"/>
  <c r="C6669" i="5" s="1"/>
  <c r="D6670" i="5"/>
  <c r="C6670" i="5" s="1"/>
  <c r="D6671" i="5"/>
  <c r="C6671" i="5" s="1"/>
  <c r="D6672" i="5"/>
  <c r="C6672" i="5" s="1"/>
  <c r="D6673" i="5"/>
  <c r="C6673" i="5" s="1"/>
  <c r="D6674" i="5"/>
  <c r="C6674" i="5" s="1"/>
  <c r="D6675" i="5"/>
  <c r="C6675" i="5" s="1"/>
  <c r="D6676" i="5"/>
  <c r="C6676" i="5" s="1"/>
  <c r="D6677" i="5"/>
  <c r="C6677" i="5" s="1"/>
  <c r="D6678" i="5"/>
  <c r="C6678" i="5" s="1"/>
  <c r="D6679" i="5"/>
  <c r="C6679" i="5" s="1"/>
  <c r="D6680" i="5"/>
  <c r="C6680" i="5" s="1"/>
  <c r="D6681" i="5"/>
  <c r="C6681" i="5" s="1"/>
  <c r="D6682" i="5"/>
  <c r="C6682" i="5" s="1"/>
  <c r="D6683" i="5"/>
  <c r="C6683" i="5" s="1"/>
  <c r="D6684" i="5"/>
  <c r="C6684" i="5" s="1"/>
  <c r="D6685" i="5"/>
  <c r="C6685" i="5" s="1"/>
  <c r="D6686" i="5"/>
  <c r="C6686" i="5" s="1"/>
  <c r="D6687" i="5"/>
  <c r="C6687" i="5" s="1"/>
  <c r="D6688" i="5"/>
  <c r="C6688" i="5" s="1"/>
  <c r="D6689" i="5"/>
  <c r="C6689" i="5" s="1"/>
  <c r="D6690" i="5"/>
  <c r="C6690" i="5" s="1"/>
  <c r="D6691" i="5"/>
  <c r="C6691" i="5" s="1"/>
  <c r="D6692" i="5"/>
  <c r="C6692" i="5" s="1"/>
  <c r="D6693" i="5"/>
  <c r="C6693" i="5" s="1"/>
  <c r="D6694" i="5"/>
  <c r="C6694" i="5" s="1"/>
  <c r="D6695" i="5"/>
  <c r="C6695" i="5" s="1"/>
  <c r="D6696" i="5"/>
  <c r="C6696" i="5" s="1"/>
  <c r="D6697" i="5"/>
  <c r="C6697" i="5" s="1"/>
  <c r="D6698" i="5"/>
  <c r="C6698" i="5" s="1"/>
  <c r="D6699" i="5"/>
  <c r="C6699" i="5" s="1"/>
  <c r="D6700" i="5"/>
  <c r="C6700" i="5" s="1"/>
  <c r="D6701" i="5"/>
  <c r="C6701" i="5" s="1"/>
  <c r="D6702" i="5"/>
  <c r="C6702" i="5" s="1"/>
  <c r="D6703" i="5"/>
  <c r="C6703" i="5" s="1"/>
  <c r="D6704" i="5"/>
  <c r="C6704" i="5" s="1"/>
  <c r="D6705" i="5"/>
  <c r="C6705" i="5" s="1"/>
  <c r="D6706" i="5"/>
  <c r="C6706" i="5" s="1"/>
  <c r="D6707" i="5"/>
  <c r="C6707" i="5" s="1"/>
  <c r="D6708" i="5"/>
  <c r="C6708" i="5" s="1"/>
  <c r="D6709" i="5"/>
  <c r="C6709" i="5" s="1"/>
  <c r="D6710" i="5"/>
  <c r="C6710" i="5" s="1"/>
  <c r="D6711" i="5"/>
  <c r="C6711" i="5" s="1"/>
  <c r="D6712" i="5"/>
  <c r="C6712" i="5" s="1"/>
  <c r="D6713" i="5"/>
  <c r="C6713" i="5" s="1"/>
  <c r="D6714" i="5"/>
  <c r="C6714" i="5" s="1"/>
  <c r="D6715" i="5"/>
  <c r="C6715" i="5" s="1"/>
  <c r="D6716" i="5"/>
  <c r="C6716" i="5" s="1"/>
  <c r="D6717" i="5"/>
  <c r="C6717" i="5" s="1"/>
  <c r="D6718" i="5"/>
  <c r="C6718" i="5" s="1"/>
  <c r="D6719" i="5"/>
  <c r="C6719" i="5" s="1"/>
  <c r="D6720" i="5"/>
  <c r="C6720" i="5" s="1"/>
  <c r="D6721" i="5"/>
  <c r="C6721" i="5" s="1"/>
  <c r="D6722" i="5"/>
  <c r="C6722" i="5" s="1"/>
  <c r="D6723" i="5"/>
  <c r="C6723" i="5" s="1"/>
  <c r="D6724" i="5"/>
  <c r="C6724" i="5" s="1"/>
  <c r="D6725" i="5"/>
  <c r="C6725" i="5" s="1"/>
  <c r="D6726" i="5"/>
  <c r="C6726" i="5" s="1"/>
  <c r="D6727" i="5"/>
  <c r="C6727" i="5" s="1"/>
  <c r="D6728" i="5"/>
  <c r="C6728" i="5" s="1"/>
  <c r="D6729" i="5"/>
  <c r="C6729" i="5" s="1"/>
  <c r="D6730" i="5"/>
  <c r="C6730" i="5" s="1"/>
  <c r="D6731" i="5"/>
  <c r="C6731" i="5" s="1"/>
  <c r="D6732" i="5"/>
  <c r="C6732" i="5" s="1"/>
  <c r="D6733" i="5"/>
  <c r="C6733" i="5" s="1"/>
  <c r="D6734" i="5"/>
  <c r="C6734" i="5" s="1"/>
  <c r="D6735" i="5"/>
  <c r="C6735" i="5" s="1"/>
  <c r="D6736" i="5"/>
  <c r="C6736" i="5" s="1"/>
  <c r="D6737" i="5"/>
  <c r="C6737" i="5" s="1"/>
  <c r="D6738" i="5"/>
  <c r="C6738" i="5" s="1"/>
  <c r="D6739" i="5"/>
  <c r="C6739" i="5" s="1"/>
  <c r="D6740" i="5"/>
  <c r="C6740" i="5" s="1"/>
  <c r="D6741" i="5"/>
  <c r="C6741" i="5" s="1"/>
  <c r="D6742" i="5"/>
  <c r="C6742" i="5" s="1"/>
  <c r="D6743" i="5"/>
  <c r="C6743" i="5" s="1"/>
  <c r="D6744" i="5"/>
  <c r="C6744" i="5" s="1"/>
  <c r="D6745" i="5"/>
  <c r="C6745" i="5" s="1"/>
  <c r="D6746" i="5"/>
  <c r="C6746" i="5" s="1"/>
  <c r="D6747" i="5"/>
  <c r="C6747" i="5" s="1"/>
  <c r="D6748" i="5"/>
  <c r="C6748" i="5" s="1"/>
  <c r="D6749" i="5"/>
  <c r="C6749" i="5" s="1"/>
  <c r="D6750" i="5"/>
  <c r="C6750" i="5" s="1"/>
  <c r="D6751" i="5"/>
  <c r="C6751" i="5" s="1"/>
  <c r="D6752" i="5"/>
  <c r="C6752" i="5" s="1"/>
  <c r="D6753" i="5"/>
  <c r="C6753" i="5" s="1"/>
  <c r="D6754" i="5"/>
  <c r="C6754" i="5" s="1"/>
  <c r="D6755" i="5"/>
  <c r="C6755" i="5" s="1"/>
  <c r="D6756" i="5"/>
  <c r="C6756" i="5" s="1"/>
  <c r="D6757" i="5"/>
  <c r="C6757" i="5" s="1"/>
  <c r="D6758" i="5"/>
  <c r="C6758" i="5" s="1"/>
  <c r="D6759" i="5"/>
  <c r="C6759" i="5" s="1"/>
  <c r="D6760" i="5"/>
  <c r="C6760" i="5" s="1"/>
  <c r="D6761" i="5"/>
  <c r="C6761" i="5" s="1"/>
  <c r="D6762" i="5"/>
  <c r="C6762" i="5" s="1"/>
  <c r="D6763" i="5"/>
  <c r="C6763" i="5" s="1"/>
  <c r="D6764" i="5"/>
  <c r="C6764" i="5" s="1"/>
  <c r="D6765" i="5"/>
  <c r="C6765" i="5" s="1"/>
  <c r="D6766" i="5"/>
  <c r="C6766" i="5" s="1"/>
  <c r="D6767" i="5"/>
  <c r="C6767" i="5" s="1"/>
  <c r="D6768" i="5"/>
  <c r="C6768" i="5" s="1"/>
  <c r="D6769" i="5"/>
  <c r="C6769" i="5" s="1"/>
  <c r="D6770" i="5"/>
  <c r="C6770" i="5" s="1"/>
  <c r="D6771" i="5"/>
  <c r="C6771" i="5" s="1"/>
  <c r="D6772" i="5"/>
  <c r="C6772" i="5" s="1"/>
  <c r="D6773" i="5"/>
  <c r="C6773" i="5" s="1"/>
  <c r="D6774" i="5"/>
  <c r="C6774" i="5" s="1"/>
  <c r="D6775" i="5"/>
  <c r="C6775" i="5" s="1"/>
  <c r="D6776" i="5"/>
  <c r="C6776" i="5" s="1"/>
  <c r="D6777" i="5"/>
  <c r="C6777" i="5" s="1"/>
  <c r="D6778" i="5"/>
  <c r="C6778" i="5" s="1"/>
  <c r="D6779" i="5"/>
  <c r="C6779" i="5" s="1"/>
  <c r="D6780" i="5"/>
  <c r="C6780" i="5" s="1"/>
  <c r="D6781" i="5"/>
  <c r="C6781" i="5" s="1"/>
  <c r="D6782" i="5"/>
  <c r="C6782" i="5" s="1"/>
  <c r="D6783" i="5"/>
  <c r="C6783" i="5" s="1"/>
  <c r="D6784" i="5"/>
  <c r="C6784" i="5" s="1"/>
  <c r="D6785" i="5"/>
  <c r="C6785" i="5" s="1"/>
  <c r="D6786" i="5"/>
  <c r="C6786" i="5" s="1"/>
  <c r="D6787" i="5"/>
  <c r="C6787" i="5" s="1"/>
  <c r="D6788" i="5"/>
  <c r="C6788" i="5" s="1"/>
  <c r="D6789" i="5"/>
  <c r="C6789" i="5" s="1"/>
  <c r="D6790" i="5"/>
  <c r="C6790" i="5" s="1"/>
  <c r="D6791" i="5"/>
  <c r="C6791" i="5" s="1"/>
  <c r="D6792" i="5"/>
  <c r="C6792" i="5" s="1"/>
  <c r="D6793" i="5"/>
  <c r="C6793" i="5" s="1"/>
  <c r="D6794" i="5"/>
  <c r="C6794" i="5" s="1"/>
  <c r="D6795" i="5"/>
  <c r="C6795" i="5" s="1"/>
  <c r="D6796" i="5"/>
  <c r="C6796" i="5" s="1"/>
  <c r="D6797" i="5"/>
  <c r="C6797" i="5" s="1"/>
  <c r="D6798" i="5"/>
  <c r="C6798" i="5" s="1"/>
  <c r="D6799" i="5"/>
  <c r="C6799" i="5" s="1"/>
  <c r="D6800" i="5"/>
  <c r="C6800" i="5" s="1"/>
  <c r="D6801" i="5"/>
  <c r="C6801" i="5" s="1"/>
  <c r="D6802" i="5"/>
  <c r="C6802" i="5" s="1"/>
  <c r="D6803" i="5"/>
  <c r="C6803" i="5" s="1"/>
  <c r="D6804" i="5"/>
  <c r="C6804" i="5" s="1"/>
  <c r="D6805" i="5"/>
  <c r="C6805" i="5" s="1"/>
  <c r="D6806" i="5"/>
  <c r="C6806" i="5" s="1"/>
  <c r="D6807" i="5"/>
  <c r="C6807" i="5" s="1"/>
  <c r="D6808" i="5"/>
  <c r="C6808" i="5" s="1"/>
  <c r="D6809" i="5"/>
  <c r="C6809" i="5" s="1"/>
  <c r="D6810" i="5"/>
  <c r="C6810" i="5" s="1"/>
  <c r="D6811" i="5"/>
  <c r="C6811" i="5" s="1"/>
  <c r="D6812" i="5"/>
  <c r="C6812" i="5" s="1"/>
  <c r="D6813" i="5"/>
  <c r="C6813" i="5" s="1"/>
  <c r="D6814" i="5"/>
  <c r="C6814" i="5" s="1"/>
  <c r="D6815" i="5"/>
  <c r="C6815" i="5" s="1"/>
  <c r="D6816" i="5"/>
  <c r="C6816" i="5" s="1"/>
  <c r="D6817" i="5"/>
  <c r="C6817" i="5" s="1"/>
  <c r="D6818" i="5"/>
  <c r="C6818" i="5" s="1"/>
  <c r="D6819" i="5"/>
  <c r="C6819" i="5" s="1"/>
  <c r="D6820" i="5"/>
  <c r="C6820" i="5" s="1"/>
  <c r="D6821" i="5"/>
  <c r="C6821" i="5" s="1"/>
  <c r="D6822" i="5"/>
  <c r="C6822" i="5" s="1"/>
  <c r="D6823" i="5"/>
  <c r="C6823" i="5" s="1"/>
  <c r="D6824" i="5"/>
  <c r="C6824" i="5" s="1"/>
  <c r="D6825" i="5"/>
  <c r="C6825" i="5" s="1"/>
  <c r="D6826" i="5"/>
  <c r="C6826" i="5" s="1"/>
  <c r="D6827" i="5"/>
  <c r="C6827" i="5" s="1"/>
  <c r="D6828" i="5"/>
  <c r="C6828" i="5" s="1"/>
  <c r="D6829" i="5"/>
  <c r="C6829" i="5" s="1"/>
  <c r="D6830" i="5"/>
  <c r="C6830" i="5" s="1"/>
  <c r="D6831" i="5"/>
  <c r="C6831" i="5" s="1"/>
  <c r="D6832" i="5"/>
  <c r="C6832" i="5" s="1"/>
  <c r="D6833" i="5"/>
  <c r="C6833" i="5" s="1"/>
  <c r="D6834" i="5"/>
  <c r="C6834" i="5" s="1"/>
  <c r="D6835" i="5"/>
  <c r="C6835" i="5" s="1"/>
  <c r="D6836" i="5"/>
  <c r="C6836" i="5" s="1"/>
  <c r="D6837" i="5"/>
  <c r="C6837" i="5" s="1"/>
  <c r="D6838" i="5"/>
  <c r="C6838" i="5" s="1"/>
  <c r="D6839" i="5"/>
  <c r="C6839" i="5" s="1"/>
  <c r="D6840" i="5"/>
  <c r="C6840" i="5" s="1"/>
  <c r="D6841" i="5"/>
  <c r="C6841" i="5" s="1"/>
  <c r="D6842" i="5"/>
  <c r="C6842" i="5" s="1"/>
  <c r="D6843" i="5"/>
  <c r="C6843" i="5" s="1"/>
  <c r="D6844" i="5"/>
  <c r="C6844" i="5" s="1"/>
  <c r="D6845" i="5"/>
  <c r="C6845" i="5" s="1"/>
  <c r="D6846" i="5"/>
  <c r="C6846" i="5" s="1"/>
  <c r="D6847" i="5"/>
  <c r="C6847" i="5" s="1"/>
  <c r="D6848" i="5"/>
  <c r="C6848" i="5" s="1"/>
  <c r="D6849" i="5"/>
  <c r="C6849" i="5" s="1"/>
  <c r="D6850" i="5"/>
  <c r="C6850" i="5" s="1"/>
  <c r="D6851" i="5"/>
  <c r="C6851" i="5" s="1"/>
  <c r="D6852" i="5"/>
  <c r="C6852" i="5" s="1"/>
  <c r="D6853" i="5"/>
  <c r="C6853" i="5" s="1"/>
  <c r="D6854" i="5"/>
  <c r="C6854" i="5" s="1"/>
  <c r="D6855" i="5"/>
  <c r="C6855" i="5" s="1"/>
  <c r="D6856" i="5"/>
  <c r="C6856" i="5" s="1"/>
  <c r="D6857" i="5"/>
  <c r="C6857" i="5" s="1"/>
  <c r="D6858" i="5"/>
  <c r="C6858" i="5" s="1"/>
  <c r="D6859" i="5"/>
  <c r="C6859" i="5" s="1"/>
  <c r="D6860" i="5"/>
  <c r="C6860" i="5" s="1"/>
  <c r="D6861" i="5"/>
  <c r="C6861" i="5" s="1"/>
  <c r="D6862" i="5"/>
  <c r="C6862" i="5" s="1"/>
  <c r="D6863" i="5"/>
  <c r="C6863" i="5" s="1"/>
  <c r="D6864" i="5"/>
  <c r="C6864" i="5" s="1"/>
  <c r="D6865" i="5"/>
  <c r="C6865" i="5" s="1"/>
  <c r="D6866" i="5"/>
  <c r="C6866" i="5" s="1"/>
  <c r="D6867" i="5"/>
  <c r="C6867" i="5" s="1"/>
  <c r="D6868" i="5"/>
  <c r="C6868" i="5" s="1"/>
  <c r="D6869" i="5"/>
  <c r="C6869" i="5" s="1"/>
  <c r="D6870" i="5"/>
  <c r="C6870" i="5" s="1"/>
  <c r="D6871" i="5"/>
  <c r="C6871" i="5" s="1"/>
  <c r="D6872" i="5"/>
  <c r="C6872" i="5" s="1"/>
  <c r="D6873" i="5"/>
  <c r="C6873" i="5" s="1"/>
  <c r="D6874" i="5"/>
  <c r="C6874" i="5" s="1"/>
  <c r="D6875" i="5"/>
  <c r="C6875" i="5" s="1"/>
  <c r="D6876" i="5"/>
  <c r="C6876" i="5" s="1"/>
  <c r="D6877" i="5"/>
  <c r="C6877" i="5" s="1"/>
  <c r="D6878" i="5"/>
  <c r="C6878" i="5" s="1"/>
  <c r="D6879" i="5"/>
  <c r="C6879" i="5" s="1"/>
  <c r="D6880" i="5"/>
  <c r="C6880" i="5" s="1"/>
  <c r="D6881" i="5"/>
  <c r="C6881" i="5" s="1"/>
  <c r="D6882" i="5"/>
  <c r="C6882" i="5" s="1"/>
  <c r="D6883" i="5"/>
  <c r="C6883" i="5" s="1"/>
  <c r="D6884" i="5"/>
  <c r="C6884" i="5" s="1"/>
  <c r="D6885" i="5"/>
  <c r="C6885" i="5" s="1"/>
  <c r="D6886" i="5"/>
  <c r="C6886" i="5" s="1"/>
  <c r="D6887" i="5"/>
  <c r="C6887" i="5" s="1"/>
  <c r="D6888" i="5"/>
  <c r="C6888" i="5" s="1"/>
  <c r="D6889" i="5"/>
  <c r="C6889" i="5" s="1"/>
  <c r="D6890" i="5"/>
  <c r="C6890" i="5" s="1"/>
  <c r="D6891" i="5"/>
  <c r="C6891" i="5" s="1"/>
  <c r="D6892" i="5"/>
  <c r="C6892" i="5" s="1"/>
  <c r="D6893" i="5"/>
  <c r="C6893" i="5" s="1"/>
  <c r="D6894" i="5"/>
  <c r="C6894" i="5" s="1"/>
  <c r="D6895" i="5"/>
  <c r="C6895" i="5" s="1"/>
  <c r="D6896" i="5"/>
  <c r="C6896" i="5" s="1"/>
  <c r="D6897" i="5"/>
  <c r="C6897" i="5" s="1"/>
  <c r="D6898" i="5"/>
  <c r="C6898" i="5" s="1"/>
  <c r="D6899" i="5"/>
  <c r="C6899" i="5" s="1"/>
  <c r="D6900" i="5"/>
  <c r="C6900" i="5" s="1"/>
  <c r="D6901" i="5"/>
  <c r="C6901" i="5" s="1"/>
  <c r="D6902" i="5"/>
  <c r="C6902" i="5" s="1"/>
  <c r="D6903" i="5"/>
  <c r="C6903" i="5" s="1"/>
  <c r="D6904" i="5"/>
  <c r="C6904" i="5" s="1"/>
  <c r="D6905" i="5"/>
  <c r="C6905" i="5" s="1"/>
  <c r="D6906" i="5"/>
  <c r="C6906" i="5" s="1"/>
  <c r="D6907" i="5"/>
  <c r="C6907" i="5" s="1"/>
  <c r="D6908" i="5"/>
  <c r="C6908" i="5" s="1"/>
  <c r="D6909" i="5"/>
  <c r="C6909" i="5" s="1"/>
  <c r="D6910" i="5"/>
  <c r="C6910" i="5" s="1"/>
  <c r="D6911" i="5"/>
  <c r="C6911" i="5" s="1"/>
  <c r="D6912" i="5"/>
  <c r="C6912" i="5" s="1"/>
  <c r="D6913" i="5"/>
  <c r="C6913" i="5" s="1"/>
  <c r="D6914" i="5"/>
  <c r="C6914" i="5" s="1"/>
  <c r="D6915" i="5"/>
  <c r="C6915" i="5" s="1"/>
  <c r="D6916" i="5"/>
  <c r="C6916" i="5" s="1"/>
  <c r="D6917" i="5"/>
  <c r="C6917" i="5" s="1"/>
  <c r="D6918" i="5"/>
  <c r="C6918" i="5" s="1"/>
  <c r="D6919" i="5"/>
  <c r="C6919" i="5" s="1"/>
  <c r="D6920" i="5"/>
  <c r="C6920" i="5" s="1"/>
  <c r="D6921" i="5"/>
  <c r="C6921" i="5" s="1"/>
  <c r="D6922" i="5"/>
  <c r="C6922" i="5" s="1"/>
  <c r="D6923" i="5"/>
  <c r="C6923" i="5" s="1"/>
  <c r="D6924" i="5"/>
  <c r="C6924" i="5" s="1"/>
  <c r="D6925" i="5"/>
  <c r="C6925" i="5" s="1"/>
  <c r="D6926" i="5"/>
  <c r="C6926" i="5" s="1"/>
  <c r="D6927" i="5"/>
  <c r="C6927" i="5" s="1"/>
  <c r="D6928" i="5"/>
  <c r="C6928" i="5" s="1"/>
  <c r="D6929" i="5"/>
  <c r="C6929" i="5" s="1"/>
  <c r="D6930" i="5"/>
  <c r="C6930" i="5" s="1"/>
  <c r="D6931" i="5"/>
  <c r="C6931" i="5" s="1"/>
  <c r="D6932" i="5"/>
  <c r="C6932" i="5" s="1"/>
  <c r="D6933" i="5"/>
  <c r="C6933" i="5" s="1"/>
  <c r="D6934" i="5"/>
  <c r="C6934" i="5" s="1"/>
  <c r="D6935" i="5"/>
  <c r="C6935" i="5" s="1"/>
  <c r="D6936" i="5"/>
  <c r="C6936" i="5" s="1"/>
  <c r="D6937" i="5"/>
  <c r="C6937" i="5" s="1"/>
  <c r="D6938" i="5"/>
  <c r="C6938" i="5" s="1"/>
  <c r="D6939" i="5"/>
  <c r="C6939" i="5" s="1"/>
  <c r="D6940" i="5"/>
  <c r="C6940" i="5" s="1"/>
  <c r="D6941" i="5"/>
  <c r="C6941" i="5" s="1"/>
  <c r="D6942" i="5"/>
  <c r="C6942" i="5" s="1"/>
  <c r="D6943" i="5"/>
  <c r="C6943" i="5" s="1"/>
  <c r="D6944" i="5"/>
  <c r="C6944" i="5" s="1"/>
  <c r="D6945" i="5"/>
  <c r="C6945" i="5" s="1"/>
  <c r="D6946" i="5"/>
  <c r="C6946" i="5" s="1"/>
  <c r="D6947" i="5"/>
  <c r="C6947" i="5" s="1"/>
  <c r="D6948" i="5"/>
  <c r="C6948" i="5" s="1"/>
  <c r="D6949" i="5"/>
  <c r="C6949" i="5" s="1"/>
  <c r="D6950" i="5"/>
  <c r="C6950" i="5" s="1"/>
  <c r="D6951" i="5"/>
  <c r="C6951" i="5" s="1"/>
  <c r="D6952" i="5"/>
  <c r="C6952" i="5" s="1"/>
  <c r="D6953" i="5"/>
  <c r="C6953" i="5" s="1"/>
  <c r="D6954" i="5"/>
  <c r="C6954" i="5" s="1"/>
  <c r="D6955" i="5"/>
  <c r="C6955" i="5" s="1"/>
  <c r="D6956" i="5"/>
  <c r="C6956" i="5" s="1"/>
  <c r="D6957" i="5"/>
  <c r="C6957" i="5" s="1"/>
  <c r="D6958" i="5"/>
  <c r="C6958" i="5" s="1"/>
  <c r="D6959" i="5"/>
  <c r="C6959" i="5" s="1"/>
  <c r="D6960" i="5"/>
  <c r="C6960" i="5" s="1"/>
  <c r="D6961" i="5"/>
  <c r="C6961" i="5" s="1"/>
  <c r="D6962" i="5"/>
  <c r="C6962" i="5" s="1"/>
  <c r="D6963" i="5"/>
  <c r="C6963" i="5" s="1"/>
  <c r="D6964" i="5"/>
  <c r="C6964" i="5" s="1"/>
  <c r="D6965" i="5"/>
  <c r="C6965" i="5" s="1"/>
  <c r="D6966" i="5"/>
  <c r="C6966" i="5" s="1"/>
  <c r="D6967" i="5"/>
  <c r="C6967" i="5" s="1"/>
  <c r="D6968" i="5"/>
  <c r="C6968" i="5" s="1"/>
  <c r="D6969" i="5"/>
  <c r="C6969" i="5" s="1"/>
  <c r="D6970" i="5"/>
  <c r="C6970" i="5" s="1"/>
  <c r="D6971" i="5"/>
  <c r="C6971" i="5" s="1"/>
  <c r="D6972" i="5"/>
  <c r="C6972" i="5" s="1"/>
  <c r="D6973" i="5"/>
  <c r="C6973" i="5" s="1"/>
  <c r="D6974" i="5"/>
  <c r="C6974" i="5" s="1"/>
  <c r="D6975" i="5"/>
  <c r="C6975" i="5" s="1"/>
  <c r="D6976" i="5"/>
  <c r="C6976" i="5" s="1"/>
  <c r="D6977" i="5"/>
  <c r="C6977" i="5" s="1"/>
  <c r="D6978" i="5"/>
  <c r="C6978" i="5" s="1"/>
  <c r="D6979" i="5"/>
  <c r="C6979" i="5" s="1"/>
  <c r="D6980" i="5"/>
  <c r="C6980" i="5" s="1"/>
  <c r="D6981" i="5"/>
  <c r="C6981" i="5" s="1"/>
  <c r="D6982" i="5"/>
  <c r="C6982" i="5" s="1"/>
  <c r="D6983" i="5"/>
  <c r="C6983" i="5" s="1"/>
  <c r="D6984" i="5"/>
  <c r="C6984" i="5" s="1"/>
  <c r="D6985" i="5"/>
  <c r="C6985" i="5" s="1"/>
  <c r="D6986" i="5"/>
  <c r="C6986" i="5" s="1"/>
  <c r="D6987" i="5"/>
  <c r="C6987" i="5" s="1"/>
  <c r="D6988" i="5"/>
  <c r="C6988" i="5" s="1"/>
  <c r="D6989" i="5"/>
  <c r="C6989" i="5" s="1"/>
  <c r="D6990" i="5"/>
  <c r="C6990" i="5" s="1"/>
  <c r="D6991" i="5"/>
  <c r="C6991" i="5" s="1"/>
  <c r="D6992" i="5"/>
  <c r="C6992" i="5" s="1"/>
  <c r="D6993" i="5"/>
  <c r="C6993" i="5" s="1"/>
  <c r="D6994" i="5"/>
  <c r="C6994" i="5" s="1"/>
  <c r="D6995" i="5"/>
  <c r="C6995" i="5" s="1"/>
  <c r="D6996" i="5"/>
  <c r="C6996" i="5" s="1"/>
  <c r="D6997" i="5"/>
  <c r="C6997" i="5" s="1"/>
  <c r="D6998" i="5"/>
  <c r="C6998" i="5" s="1"/>
  <c r="D6999" i="5"/>
  <c r="C6999" i="5" s="1"/>
  <c r="D7000" i="5"/>
  <c r="C7000" i="5" s="1"/>
  <c r="D7001" i="5"/>
  <c r="C7001" i="5" s="1"/>
  <c r="D7002" i="5"/>
  <c r="C7002" i="5" s="1"/>
  <c r="D7003" i="5"/>
  <c r="C7003" i="5" s="1"/>
  <c r="D7004" i="5"/>
  <c r="C7004" i="5" s="1"/>
  <c r="D7005" i="5"/>
  <c r="C7005" i="5" s="1"/>
  <c r="D7006" i="5"/>
  <c r="C7006" i="5" s="1"/>
  <c r="D7007" i="5"/>
  <c r="C7007" i="5" s="1"/>
  <c r="D7008" i="5"/>
  <c r="C7008" i="5" s="1"/>
  <c r="D7009" i="5"/>
  <c r="C7009" i="5" s="1"/>
  <c r="D7010" i="5"/>
  <c r="C7010" i="5" s="1"/>
  <c r="D7011" i="5"/>
  <c r="C7011" i="5" s="1"/>
  <c r="D7012" i="5"/>
  <c r="C7012" i="5" s="1"/>
  <c r="D7013" i="5"/>
  <c r="C7013" i="5" s="1"/>
  <c r="D7014" i="5"/>
  <c r="C7014" i="5" s="1"/>
  <c r="D7015" i="5"/>
  <c r="C7015" i="5" s="1"/>
  <c r="D7016" i="5"/>
  <c r="C7016" i="5" s="1"/>
  <c r="D7017" i="5"/>
  <c r="C7017" i="5" s="1"/>
  <c r="D7018" i="5"/>
  <c r="C7018" i="5" s="1"/>
  <c r="D7019" i="5"/>
  <c r="C7019" i="5" s="1"/>
  <c r="D7020" i="5"/>
  <c r="C7020" i="5" s="1"/>
  <c r="D7021" i="5"/>
  <c r="C7021" i="5" s="1"/>
  <c r="D7022" i="5"/>
  <c r="C7022" i="5" s="1"/>
  <c r="D7023" i="5"/>
  <c r="C7023" i="5" s="1"/>
  <c r="D7024" i="5"/>
  <c r="C7024" i="5" s="1"/>
  <c r="D7025" i="5"/>
  <c r="C7025" i="5" s="1"/>
  <c r="D7026" i="5"/>
  <c r="C7026" i="5" s="1"/>
  <c r="D7027" i="5"/>
  <c r="C7027" i="5" s="1"/>
  <c r="D7028" i="5"/>
  <c r="C7028" i="5" s="1"/>
  <c r="D7029" i="5"/>
  <c r="C7029" i="5" s="1"/>
  <c r="D7030" i="5"/>
  <c r="C7030" i="5" s="1"/>
  <c r="D7031" i="5"/>
  <c r="C7031" i="5" s="1"/>
  <c r="D7032" i="5"/>
  <c r="C7032" i="5" s="1"/>
  <c r="D7033" i="5"/>
  <c r="C7033" i="5" s="1"/>
  <c r="D7034" i="5"/>
  <c r="C7034" i="5" s="1"/>
  <c r="D7035" i="5"/>
  <c r="C7035" i="5" s="1"/>
  <c r="D7036" i="5"/>
  <c r="C7036" i="5" s="1"/>
  <c r="D7037" i="5"/>
  <c r="C7037" i="5" s="1"/>
  <c r="D7038" i="5"/>
  <c r="C7038" i="5" s="1"/>
  <c r="D7039" i="5"/>
  <c r="C7039" i="5" s="1"/>
  <c r="D7040" i="5"/>
  <c r="C7040" i="5" s="1"/>
  <c r="D7041" i="5"/>
  <c r="C7041" i="5" s="1"/>
  <c r="D7042" i="5"/>
  <c r="C7042" i="5" s="1"/>
  <c r="D7043" i="5"/>
  <c r="C7043" i="5" s="1"/>
  <c r="D7044" i="5"/>
  <c r="C7044" i="5" s="1"/>
  <c r="D7045" i="5"/>
  <c r="C7045" i="5" s="1"/>
  <c r="D7046" i="5"/>
  <c r="C7046" i="5" s="1"/>
  <c r="D7047" i="5"/>
  <c r="C7047" i="5" s="1"/>
  <c r="D7048" i="5"/>
  <c r="C7048" i="5" s="1"/>
  <c r="D7049" i="5"/>
  <c r="C7049" i="5" s="1"/>
  <c r="D7050" i="5"/>
  <c r="C7050" i="5" s="1"/>
  <c r="D7051" i="5"/>
  <c r="C7051" i="5" s="1"/>
  <c r="D7052" i="5"/>
  <c r="C7052" i="5" s="1"/>
  <c r="D7053" i="5"/>
  <c r="C7053" i="5" s="1"/>
  <c r="D7054" i="5"/>
  <c r="C7054" i="5" s="1"/>
  <c r="D7055" i="5"/>
  <c r="C7055" i="5" s="1"/>
  <c r="D7056" i="5"/>
  <c r="C7056" i="5" s="1"/>
  <c r="D7057" i="5"/>
  <c r="C7057" i="5" s="1"/>
  <c r="D7058" i="5"/>
  <c r="C7058" i="5" s="1"/>
  <c r="D7059" i="5"/>
  <c r="C7059" i="5" s="1"/>
  <c r="D7060" i="5"/>
  <c r="C7060" i="5" s="1"/>
  <c r="D7061" i="5"/>
  <c r="C7061" i="5" s="1"/>
  <c r="D7062" i="5"/>
  <c r="C7062" i="5" s="1"/>
  <c r="D7063" i="5"/>
  <c r="C7063" i="5" s="1"/>
  <c r="D7064" i="5"/>
  <c r="C7064" i="5" s="1"/>
  <c r="D7065" i="5"/>
  <c r="C7065" i="5" s="1"/>
  <c r="D7066" i="5"/>
  <c r="C7066" i="5" s="1"/>
  <c r="D7067" i="5"/>
  <c r="C7067" i="5" s="1"/>
  <c r="D7068" i="5"/>
  <c r="C7068" i="5" s="1"/>
  <c r="D7069" i="5"/>
  <c r="C7069" i="5" s="1"/>
  <c r="D7070" i="5"/>
  <c r="C7070" i="5" s="1"/>
  <c r="D7071" i="5"/>
  <c r="C7071" i="5" s="1"/>
  <c r="D7072" i="5"/>
  <c r="C7072" i="5" s="1"/>
  <c r="D7073" i="5"/>
  <c r="C7073" i="5" s="1"/>
  <c r="D7074" i="5"/>
  <c r="C7074" i="5" s="1"/>
  <c r="D7075" i="5"/>
  <c r="C7075" i="5" s="1"/>
  <c r="D7076" i="5"/>
  <c r="C7076" i="5" s="1"/>
  <c r="D7077" i="5"/>
  <c r="C7077" i="5" s="1"/>
  <c r="D7078" i="5"/>
  <c r="C7078" i="5" s="1"/>
  <c r="D7079" i="5"/>
  <c r="C7079" i="5" s="1"/>
  <c r="D7080" i="5"/>
  <c r="C7080" i="5" s="1"/>
  <c r="D7081" i="5"/>
  <c r="C7081" i="5" s="1"/>
  <c r="D7082" i="5"/>
  <c r="C7082" i="5" s="1"/>
  <c r="D7083" i="5"/>
  <c r="C7083" i="5" s="1"/>
  <c r="D7084" i="5"/>
  <c r="C7084" i="5" s="1"/>
  <c r="D7085" i="5"/>
  <c r="C7085" i="5" s="1"/>
  <c r="D7086" i="5"/>
  <c r="C7086" i="5" s="1"/>
  <c r="D7087" i="5"/>
  <c r="C7087" i="5" s="1"/>
  <c r="D7088" i="5"/>
  <c r="C7088" i="5" s="1"/>
  <c r="D7089" i="5"/>
  <c r="C7089" i="5" s="1"/>
  <c r="D7090" i="5"/>
  <c r="C7090" i="5" s="1"/>
  <c r="D7091" i="5"/>
  <c r="C7091" i="5" s="1"/>
  <c r="D7092" i="5"/>
  <c r="C7092" i="5" s="1"/>
  <c r="D7093" i="5"/>
  <c r="C7093" i="5" s="1"/>
  <c r="D7094" i="5"/>
  <c r="C7094" i="5" s="1"/>
  <c r="D7095" i="5"/>
  <c r="C7095" i="5" s="1"/>
  <c r="D7096" i="5"/>
  <c r="C7096" i="5" s="1"/>
  <c r="D7097" i="5"/>
  <c r="C7097" i="5" s="1"/>
  <c r="D7098" i="5"/>
  <c r="C7098" i="5" s="1"/>
  <c r="D7099" i="5"/>
  <c r="C7099" i="5" s="1"/>
  <c r="D7100" i="5"/>
  <c r="C7100" i="5" s="1"/>
  <c r="D7101" i="5"/>
  <c r="C7101" i="5" s="1"/>
  <c r="D7102" i="5"/>
  <c r="C7102" i="5" s="1"/>
  <c r="D7103" i="5"/>
  <c r="C7103" i="5" s="1"/>
  <c r="D7104" i="5"/>
  <c r="C7104" i="5" s="1"/>
  <c r="D7105" i="5"/>
  <c r="C7105" i="5" s="1"/>
  <c r="D7106" i="5"/>
  <c r="C7106" i="5" s="1"/>
  <c r="D7107" i="5"/>
  <c r="C7107" i="5" s="1"/>
  <c r="D7108" i="5"/>
  <c r="C7108" i="5" s="1"/>
  <c r="D7109" i="5"/>
  <c r="C7109" i="5" s="1"/>
  <c r="D7110" i="5"/>
  <c r="C7110" i="5" s="1"/>
  <c r="D7111" i="5"/>
  <c r="C7111" i="5" s="1"/>
  <c r="D7112" i="5"/>
  <c r="C7112" i="5" s="1"/>
  <c r="D7113" i="5"/>
  <c r="C7113" i="5" s="1"/>
  <c r="D7114" i="5"/>
  <c r="C7114" i="5" s="1"/>
  <c r="D7115" i="5"/>
  <c r="C7115" i="5" s="1"/>
  <c r="D7116" i="5"/>
  <c r="C7116" i="5" s="1"/>
  <c r="D7117" i="5"/>
  <c r="C7117" i="5" s="1"/>
  <c r="D7118" i="5"/>
  <c r="C7118" i="5" s="1"/>
  <c r="D7119" i="5"/>
  <c r="C7119" i="5" s="1"/>
  <c r="D7120" i="5"/>
  <c r="C7120" i="5" s="1"/>
  <c r="D7121" i="5"/>
  <c r="C7121" i="5" s="1"/>
  <c r="D7122" i="5"/>
  <c r="C7122" i="5" s="1"/>
  <c r="D7123" i="5"/>
  <c r="C7123" i="5" s="1"/>
  <c r="D7124" i="5"/>
  <c r="C7124" i="5" s="1"/>
  <c r="D7125" i="5"/>
  <c r="C7125" i="5" s="1"/>
  <c r="D7126" i="5"/>
  <c r="C7126" i="5" s="1"/>
  <c r="D7127" i="5"/>
  <c r="C7127" i="5" s="1"/>
  <c r="D7128" i="5"/>
  <c r="C7128" i="5" s="1"/>
  <c r="D7129" i="5"/>
  <c r="C7129" i="5" s="1"/>
  <c r="D7130" i="5"/>
  <c r="C7130" i="5" s="1"/>
  <c r="D7131" i="5"/>
  <c r="C7131" i="5" s="1"/>
  <c r="D7132" i="5"/>
  <c r="C7132" i="5" s="1"/>
  <c r="D7133" i="5"/>
  <c r="C7133" i="5" s="1"/>
  <c r="D7134" i="5"/>
  <c r="C7134" i="5" s="1"/>
  <c r="D7135" i="5"/>
  <c r="C7135" i="5" s="1"/>
  <c r="D7136" i="5"/>
  <c r="C7136" i="5" s="1"/>
  <c r="D7137" i="5"/>
  <c r="C7137" i="5" s="1"/>
  <c r="D7138" i="5"/>
  <c r="C7138" i="5" s="1"/>
  <c r="D7139" i="5"/>
  <c r="C7139" i="5" s="1"/>
  <c r="D7140" i="5"/>
  <c r="C7140" i="5" s="1"/>
  <c r="D7141" i="5"/>
  <c r="C7141" i="5" s="1"/>
  <c r="D7142" i="5"/>
  <c r="C7142" i="5" s="1"/>
  <c r="D7143" i="5"/>
  <c r="C7143" i="5" s="1"/>
  <c r="D7144" i="5"/>
  <c r="C7144" i="5" s="1"/>
  <c r="D7145" i="5"/>
  <c r="C7145" i="5" s="1"/>
  <c r="D7146" i="5"/>
  <c r="C7146" i="5" s="1"/>
  <c r="D7147" i="5"/>
  <c r="C7147" i="5" s="1"/>
  <c r="D7148" i="5"/>
  <c r="C7148" i="5" s="1"/>
  <c r="D7149" i="5"/>
  <c r="C7149" i="5" s="1"/>
  <c r="D7150" i="5"/>
  <c r="C7150" i="5" s="1"/>
  <c r="D7151" i="5"/>
  <c r="C7151" i="5" s="1"/>
  <c r="D7152" i="5"/>
  <c r="C7152" i="5" s="1"/>
  <c r="D7153" i="5"/>
  <c r="C7153" i="5" s="1"/>
  <c r="D7154" i="5"/>
  <c r="C7154" i="5" s="1"/>
  <c r="D7155" i="5"/>
  <c r="C7155" i="5" s="1"/>
  <c r="D7156" i="5"/>
  <c r="C7156" i="5" s="1"/>
  <c r="D7157" i="5"/>
  <c r="C7157" i="5" s="1"/>
  <c r="D7158" i="5"/>
  <c r="C7158" i="5" s="1"/>
  <c r="D7159" i="5"/>
  <c r="C7159" i="5" s="1"/>
  <c r="D7160" i="5"/>
  <c r="C7160" i="5" s="1"/>
  <c r="D7161" i="5"/>
  <c r="C7161" i="5" s="1"/>
  <c r="D7162" i="5"/>
  <c r="C7162" i="5" s="1"/>
  <c r="D7163" i="5"/>
  <c r="C7163" i="5" s="1"/>
  <c r="D7164" i="5"/>
  <c r="C7164" i="5" s="1"/>
  <c r="D7165" i="5"/>
  <c r="C7165" i="5" s="1"/>
  <c r="D7166" i="5"/>
  <c r="C7166" i="5" s="1"/>
  <c r="D7167" i="5"/>
  <c r="C7167" i="5" s="1"/>
  <c r="D7168" i="5"/>
  <c r="C7168" i="5" s="1"/>
  <c r="D7169" i="5"/>
  <c r="C7169" i="5" s="1"/>
  <c r="D7170" i="5"/>
  <c r="C7170" i="5" s="1"/>
  <c r="D7171" i="5"/>
  <c r="C7171" i="5" s="1"/>
  <c r="D7172" i="5"/>
  <c r="C7172" i="5" s="1"/>
  <c r="D7173" i="5"/>
  <c r="C7173" i="5" s="1"/>
  <c r="D7174" i="5"/>
  <c r="C7174" i="5" s="1"/>
  <c r="D7175" i="5"/>
  <c r="C7175" i="5" s="1"/>
  <c r="D7176" i="5"/>
  <c r="C7176" i="5" s="1"/>
  <c r="D7177" i="5"/>
  <c r="C7177" i="5" s="1"/>
  <c r="D7178" i="5"/>
  <c r="C7178" i="5" s="1"/>
  <c r="D7179" i="5"/>
  <c r="C7179" i="5" s="1"/>
  <c r="D7180" i="5"/>
  <c r="C7180" i="5" s="1"/>
  <c r="D7181" i="5"/>
  <c r="C7181" i="5" s="1"/>
  <c r="D7182" i="5"/>
  <c r="C7182" i="5" s="1"/>
  <c r="D7183" i="5"/>
  <c r="C7183" i="5" s="1"/>
  <c r="D7184" i="5"/>
  <c r="C7184" i="5" s="1"/>
  <c r="D7185" i="5"/>
  <c r="C7185" i="5" s="1"/>
  <c r="D7186" i="5"/>
  <c r="C7186" i="5" s="1"/>
  <c r="D7187" i="5"/>
  <c r="C7187" i="5" s="1"/>
  <c r="D7188" i="5"/>
  <c r="C7188" i="5" s="1"/>
  <c r="D7189" i="5"/>
  <c r="C7189" i="5" s="1"/>
  <c r="D7190" i="5"/>
  <c r="C7190" i="5" s="1"/>
  <c r="D7191" i="5"/>
  <c r="C7191" i="5" s="1"/>
  <c r="D7192" i="5"/>
  <c r="C7192" i="5" s="1"/>
  <c r="D7193" i="5"/>
  <c r="C7193" i="5" s="1"/>
  <c r="D7194" i="5"/>
  <c r="C7194" i="5" s="1"/>
  <c r="D7195" i="5"/>
  <c r="C7195" i="5" s="1"/>
  <c r="D7196" i="5"/>
  <c r="C7196" i="5" s="1"/>
  <c r="D7197" i="5"/>
  <c r="C7197" i="5" s="1"/>
  <c r="D7198" i="5"/>
  <c r="C7198" i="5" s="1"/>
  <c r="D7199" i="5"/>
  <c r="C7199" i="5" s="1"/>
  <c r="D7200" i="5"/>
  <c r="C7200" i="5" s="1"/>
  <c r="D7201" i="5"/>
  <c r="C7201" i="5" s="1"/>
  <c r="D7202" i="5"/>
  <c r="C7202" i="5" s="1"/>
  <c r="D7203" i="5"/>
  <c r="C7203" i="5" s="1"/>
  <c r="D7204" i="5"/>
  <c r="C7204" i="5" s="1"/>
  <c r="D7205" i="5"/>
  <c r="C7205" i="5" s="1"/>
  <c r="D7206" i="5"/>
  <c r="C7206" i="5" s="1"/>
  <c r="D7207" i="5"/>
  <c r="C7207" i="5" s="1"/>
  <c r="D7208" i="5"/>
  <c r="C7208" i="5" s="1"/>
  <c r="D7209" i="5"/>
  <c r="C7209" i="5" s="1"/>
  <c r="D7210" i="5"/>
  <c r="C7210" i="5" s="1"/>
  <c r="D7211" i="5"/>
  <c r="C7211" i="5" s="1"/>
  <c r="D7212" i="5"/>
  <c r="C7212" i="5" s="1"/>
  <c r="D7213" i="5"/>
  <c r="C7213" i="5" s="1"/>
  <c r="D7214" i="5"/>
  <c r="C7214" i="5" s="1"/>
  <c r="D7215" i="5"/>
  <c r="C7215" i="5" s="1"/>
  <c r="D7216" i="5"/>
  <c r="C7216" i="5" s="1"/>
  <c r="D7217" i="5"/>
  <c r="C7217" i="5" s="1"/>
  <c r="D7218" i="5"/>
  <c r="C7218" i="5" s="1"/>
  <c r="D7219" i="5"/>
  <c r="C7219" i="5" s="1"/>
  <c r="D7220" i="5"/>
  <c r="C7220" i="5" s="1"/>
  <c r="D7221" i="5"/>
  <c r="C7221" i="5" s="1"/>
  <c r="D7222" i="5"/>
  <c r="C7222" i="5" s="1"/>
  <c r="D7223" i="5"/>
  <c r="C7223" i="5" s="1"/>
  <c r="D7224" i="5"/>
  <c r="C7224" i="5" s="1"/>
  <c r="D7225" i="5"/>
  <c r="C7225" i="5" s="1"/>
  <c r="D7226" i="5"/>
  <c r="C7226" i="5" s="1"/>
  <c r="D7227" i="5"/>
  <c r="C7227" i="5" s="1"/>
  <c r="D7228" i="5"/>
  <c r="C7228" i="5" s="1"/>
  <c r="D7229" i="5"/>
  <c r="C7229" i="5" s="1"/>
  <c r="D7230" i="5"/>
  <c r="C7230" i="5" s="1"/>
  <c r="D7231" i="5"/>
  <c r="C7231" i="5" s="1"/>
  <c r="D7232" i="5"/>
  <c r="C7232" i="5" s="1"/>
  <c r="D7233" i="5"/>
  <c r="C7233" i="5" s="1"/>
  <c r="D7234" i="5"/>
  <c r="C7234" i="5" s="1"/>
  <c r="D7235" i="5"/>
  <c r="C7235" i="5" s="1"/>
  <c r="D7236" i="5"/>
  <c r="C7236" i="5" s="1"/>
  <c r="D7237" i="5"/>
  <c r="C7237" i="5" s="1"/>
  <c r="D7238" i="5"/>
  <c r="C7238" i="5" s="1"/>
  <c r="D7239" i="5"/>
  <c r="C7239" i="5" s="1"/>
  <c r="D7240" i="5"/>
  <c r="C7240" i="5" s="1"/>
  <c r="D7241" i="5"/>
  <c r="C7241" i="5" s="1"/>
  <c r="D7242" i="5"/>
  <c r="C7242" i="5" s="1"/>
  <c r="D7243" i="5"/>
  <c r="C7243" i="5" s="1"/>
  <c r="D7244" i="5"/>
  <c r="C7244" i="5" s="1"/>
  <c r="D7245" i="5"/>
  <c r="C7245" i="5" s="1"/>
  <c r="D7246" i="5"/>
  <c r="C7246" i="5" s="1"/>
  <c r="D7247" i="5"/>
  <c r="C7247" i="5" s="1"/>
  <c r="D7248" i="5"/>
  <c r="C7248" i="5" s="1"/>
  <c r="D7249" i="5"/>
  <c r="C7249" i="5" s="1"/>
  <c r="D7250" i="5"/>
  <c r="C7250" i="5" s="1"/>
  <c r="D7251" i="5"/>
  <c r="C7251" i="5" s="1"/>
  <c r="D7252" i="5"/>
  <c r="C7252" i="5" s="1"/>
  <c r="D7253" i="5"/>
  <c r="C7253" i="5" s="1"/>
  <c r="D7254" i="5"/>
  <c r="C7254" i="5" s="1"/>
  <c r="D7255" i="5"/>
  <c r="C7255" i="5" s="1"/>
  <c r="D7256" i="5"/>
  <c r="C7256" i="5" s="1"/>
  <c r="D7257" i="5"/>
  <c r="C7257" i="5" s="1"/>
  <c r="D7258" i="5"/>
  <c r="C7258" i="5" s="1"/>
  <c r="D7259" i="5"/>
  <c r="C7259" i="5" s="1"/>
  <c r="D7260" i="5"/>
  <c r="C7260" i="5" s="1"/>
  <c r="D7261" i="5"/>
  <c r="C7261" i="5" s="1"/>
  <c r="D7262" i="5"/>
  <c r="C7262" i="5" s="1"/>
  <c r="D7263" i="5"/>
  <c r="C7263" i="5" s="1"/>
  <c r="D7264" i="5"/>
  <c r="C7264" i="5" s="1"/>
  <c r="D7265" i="5"/>
  <c r="C7265" i="5" s="1"/>
  <c r="D7266" i="5"/>
  <c r="C7266" i="5" s="1"/>
  <c r="D7267" i="5"/>
  <c r="C7267" i="5" s="1"/>
  <c r="D7268" i="5"/>
  <c r="C7268" i="5" s="1"/>
  <c r="D7269" i="5"/>
  <c r="C7269" i="5" s="1"/>
  <c r="D7270" i="5"/>
  <c r="C7270" i="5" s="1"/>
  <c r="D7271" i="5"/>
  <c r="C7271" i="5" s="1"/>
  <c r="D7272" i="5"/>
  <c r="C7272" i="5" s="1"/>
  <c r="D7273" i="5"/>
  <c r="C7273" i="5" s="1"/>
  <c r="D7274" i="5"/>
  <c r="C7274" i="5" s="1"/>
  <c r="D7275" i="5"/>
  <c r="C7275" i="5" s="1"/>
  <c r="D7276" i="5"/>
  <c r="C7276" i="5" s="1"/>
  <c r="D7277" i="5"/>
  <c r="C7277" i="5" s="1"/>
  <c r="D7278" i="5"/>
  <c r="C7278" i="5" s="1"/>
  <c r="D7279" i="5"/>
  <c r="C7279" i="5" s="1"/>
  <c r="D7280" i="5"/>
  <c r="C7280" i="5" s="1"/>
  <c r="D7281" i="5"/>
  <c r="C7281" i="5" s="1"/>
  <c r="D7282" i="5"/>
  <c r="C7282" i="5" s="1"/>
  <c r="D7283" i="5"/>
  <c r="C7283" i="5" s="1"/>
  <c r="D7284" i="5"/>
  <c r="C7284" i="5" s="1"/>
  <c r="D7285" i="5"/>
  <c r="C7285" i="5" s="1"/>
  <c r="D7286" i="5"/>
  <c r="C7286" i="5" s="1"/>
  <c r="D7287" i="5"/>
  <c r="C7287" i="5" s="1"/>
  <c r="D7288" i="5"/>
  <c r="C7288" i="5" s="1"/>
  <c r="D7289" i="5"/>
  <c r="C7289" i="5" s="1"/>
  <c r="D7290" i="5"/>
  <c r="C7290" i="5" s="1"/>
  <c r="D7291" i="5"/>
  <c r="C7291" i="5" s="1"/>
  <c r="D7292" i="5"/>
  <c r="C7292" i="5" s="1"/>
  <c r="D7293" i="5"/>
  <c r="C7293" i="5" s="1"/>
  <c r="D7294" i="5"/>
  <c r="C7294" i="5" s="1"/>
  <c r="D7295" i="5"/>
  <c r="C7295" i="5" s="1"/>
  <c r="D7296" i="5"/>
  <c r="C7296" i="5" s="1"/>
  <c r="D7297" i="5"/>
  <c r="C7297" i="5" s="1"/>
  <c r="D7298" i="5"/>
  <c r="C7298" i="5" s="1"/>
  <c r="D7299" i="5"/>
  <c r="C7299" i="5" s="1"/>
  <c r="D7300" i="5"/>
  <c r="C7300" i="5" s="1"/>
  <c r="D7301" i="5"/>
  <c r="C7301" i="5" s="1"/>
  <c r="D7302" i="5"/>
  <c r="C7302" i="5" s="1"/>
  <c r="D7303" i="5"/>
  <c r="C7303" i="5" s="1"/>
  <c r="D7304" i="5"/>
  <c r="C7304" i="5" s="1"/>
  <c r="D7305" i="5"/>
  <c r="C7305" i="5" s="1"/>
  <c r="D7306" i="5"/>
  <c r="C7306" i="5" s="1"/>
  <c r="D7307" i="5"/>
  <c r="C7307" i="5" s="1"/>
  <c r="D7308" i="5"/>
  <c r="C7308" i="5" s="1"/>
  <c r="D7309" i="5"/>
  <c r="C7309" i="5" s="1"/>
  <c r="D7310" i="5"/>
  <c r="C7310" i="5" s="1"/>
  <c r="D7311" i="5"/>
  <c r="C7311" i="5" s="1"/>
  <c r="D7312" i="5"/>
  <c r="C7312" i="5" s="1"/>
  <c r="D7313" i="5"/>
  <c r="C7313" i="5" s="1"/>
  <c r="D7314" i="5"/>
  <c r="C7314" i="5" s="1"/>
  <c r="D7315" i="5"/>
  <c r="C7315" i="5" s="1"/>
  <c r="D7316" i="5"/>
  <c r="C7316" i="5" s="1"/>
  <c r="D7317" i="5"/>
  <c r="C7317" i="5" s="1"/>
  <c r="D7318" i="5"/>
  <c r="C7318" i="5" s="1"/>
  <c r="D7319" i="5"/>
  <c r="C7319" i="5" s="1"/>
  <c r="D7320" i="5"/>
  <c r="C7320" i="5" s="1"/>
  <c r="D7321" i="5"/>
  <c r="C7321" i="5" s="1"/>
  <c r="D7322" i="5"/>
  <c r="C7322" i="5" s="1"/>
  <c r="D7323" i="5"/>
  <c r="C7323" i="5" s="1"/>
  <c r="D7324" i="5"/>
  <c r="C7324" i="5" s="1"/>
  <c r="D7325" i="5"/>
  <c r="C7325" i="5" s="1"/>
  <c r="D7326" i="5"/>
  <c r="C7326" i="5" s="1"/>
  <c r="D7327" i="5"/>
  <c r="C7327" i="5" s="1"/>
  <c r="D7328" i="5"/>
  <c r="C7328" i="5" s="1"/>
  <c r="D7329" i="5"/>
  <c r="C7329" i="5" s="1"/>
  <c r="D7330" i="5"/>
  <c r="C7330" i="5" s="1"/>
  <c r="D7331" i="5"/>
  <c r="C7331" i="5" s="1"/>
  <c r="D7332" i="5"/>
  <c r="C7332" i="5" s="1"/>
  <c r="D7333" i="5"/>
  <c r="C7333" i="5" s="1"/>
  <c r="D7334" i="5"/>
  <c r="C7334" i="5" s="1"/>
  <c r="D7335" i="5"/>
  <c r="C7335" i="5" s="1"/>
  <c r="D7336" i="5"/>
  <c r="C7336" i="5" s="1"/>
  <c r="D7337" i="5"/>
  <c r="C7337" i="5" s="1"/>
  <c r="D7338" i="5"/>
  <c r="C7338" i="5" s="1"/>
  <c r="D7339" i="5"/>
  <c r="C7339" i="5" s="1"/>
  <c r="D7340" i="5"/>
  <c r="C7340" i="5" s="1"/>
  <c r="D7341" i="5"/>
  <c r="C7341" i="5" s="1"/>
  <c r="D7342" i="5"/>
  <c r="C7342" i="5" s="1"/>
  <c r="D7343" i="5"/>
  <c r="C7343" i="5" s="1"/>
  <c r="D7344" i="5"/>
  <c r="C7344" i="5" s="1"/>
  <c r="D7345" i="5"/>
  <c r="C7345" i="5" s="1"/>
  <c r="D7346" i="5"/>
  <c r="C7346" i="5" s="1"/>
  <c r="D7347" i="5"/>
  <c r="C7347" i="5" s="1"/>
  <c r="D7348" i="5"/>
  <c r="C7348" i="5" s="1"/>
  <c r="D7349" i="5"/>
  <c r="C7349" i="5" s="1"/>
  <c r="D7350" i="5"/>
  <c r="C7350" i="5" s="1"/>
  <c r="D7351" i="5"/>
  <c r="C7351" i="5" s="1"/>
  <c r="D7352" i="5"/>
  <c r="C7352" i="5" s="1"/>
  <c r="D7353" i="5"/>
  <c r="C7353" i="5" s="1"/>
  <c r="D7354" i="5"/>
  <c r="C7354" i="5" s="1"/>
  <c r="D7355" i="5"/>
  <c r="C7355" i="5" s="1"/>
  <c r="D7356" i="5"/>
  <c r="C7356" i="5" s="1"/>
  <c r="D7357" i="5"/>
  <c r="C7357" i="5" s="1"/>
  <c r="D7358" i="5"/>
  <c r="C7358" i="5" s="1"/>
  <c r="D7359" i="5"/>
  <c r="C7359" i="5" s="1"/>
  <c r="D7360" i="5"/>
  <c r="C7360" i="5" s="1"/>
  <c r="D7361" i="5"/>
  <c r="C7361" i="5" s="1"/>
  <c r="D7362" i="5"/>
  <c r="C7362" i="5" s="1"/>
  <c r="D7363" i="5"/>
  <c r="C7363" i="5" s="1"/>
  <c r="D7364" i="5"/>
  <c r="C7364" i="5" s="1"/>
  <c r="D7365" i="5"/>
  <c r="C7365" i="5" s="1"/>
  <c r="D7366" i="5"/>
  <c r="C7366" i="5" s="1"/>
  <c r="D7367" i="5"/>
  <c r="C7367" i="5" s="1"/>
  <c r="D7368" i="5"/>
  <c r="C7368" i="5" s="1"/>
  <c r="D7369" i="5"/>
  <c r="C7369" i="5" s="1"/>
  <c r="D7370" i="5"/>
  <c r="C7370" i="5" s="1"/>
  <c r="D7371" i="5"/>
  <c r="C7371" i="5" s="1"/>
  <c r="D7372" i="5"/>
  <c r="C7372" i="5" s="1"/>
  <c r="D7373" i="5"/>
  <c r="C7373" i="5" s="1"/>
  <c r="D7374" i="5"/>
  <c r="C7374" i="5" s="1"/>
  <c r="D7375" i="5"/>
  <c r="C7375" i="5" s="1"/>
  <c r="D7376" i="5"/>
  <c r="C7376" i="5" s="1"/>
  <c r="D7377" i="5"/>
  <c r="C7377" i="5" s="1"/>
  <c r="D7378" i="5"/>
  <c r="C7378" i="5" s="1"/>
  <c r="D7379" i="5"/>
  <c r="C7379" i="5" s="1"/>
  <c r="D7380" i="5"/>
  <c r="C7380" i="5" s="1"/>
  <c r="D7381" i="5"/>
  <c r="C7381" i="5" s="1"/>
  <c r="D7382" i="5"/>
  <c r="C7382" i="5" s="1"/>
  <c r="D7383" i="5"/>
  <c r="C7383" i="5" s="1"/>
  <c r="D7384" i="5"/>
  <c r="C7384" i="5" s="1"/>
  <c r="D7385" i="5"/>
  <c r="C7385" i="5" s="1"/>
  <c r="D7386" i="5"/>
  <c r="C7386" i="5" s="1"/>
  <c r="D7387" i="5"/>
  <c r="C7387" i="5" s="1"/>
  <c r="D7388" i="5"/>
  <c r="C7388" i="5" s="1"/>
  <c r="D7389" i="5"/>
  <c r="C7389" i="5" s="1"/>
  <c r="D7390" i="5"/>
  <c r="C7390" i="5" s="1"/>
  <c r="D7391" i="5"/>
  <c r="C7391" i="5" s="1"/>
  <c r="D7392" i="5"/>
  <c r="C7392" i="5" s="1"/>
  <c r="D7393" i="5"/>
  <c r="C7393" i="5" s="1"/>
  <c r="D7394" i="5"/>
  <c r="C7394" i="5" s="1"/>
  <c r="D7395" i="5"/>
  <c r="C7395" i="5" s="1"/>
  <c r="D7396" i="5"/>
  <c r="C7396" i="5" s="1"/>
  <c r="D7397" i="5"/>
  <c r="C7397" i="5" s="1"/>
  <c r="D7398" i="5"/>
  <c r="C7398" i="5" s="1"/>
  <c r="D7399" i="5"/>
  <c r="C7399" i="5" s="1"/>
  <c r="D7400" i="5"/>
  <c r="C7400" i="5" s="1"/>
  <c r="D7401" i="5"/>
  <c r="C7401" i="5" s="1"/>
  <c r="D7402" i="5"/>
  <c r="C7402" i="5" s="1"/>
  <c r="D7403" i="5"/>
  <c r="C7403" i="5" s="1"/>
  <c r="D7404" i="5"/>
  <c r="C7404" i="5" s="1"/>
  <c r="D7405" i="5"/>
  <c r="C7405" i="5" s="1"/>
  <c r="D7406" i="5"/>
  <c r="C7406" i="5" s="1"/>
  <c r="D7407" i="5"/>
  <c r="C7407" i="5" s="1"/>
  <c r="D7408" i="5"/>
  <c r="C7408" i="5" s="1"/>
  <c r="D7409" i="5"/>
  <c r="C7409" i="5" s="1"/>
  <c r="D7410" i="5"/>
  <c r="C7410" i="5" s="1"/>
  <c r="D7411" i="5"/>
  <c r="C7411" i="5" s="1"/>
  <c r="D7412" i="5"/>
  <c r="C7412" i="5" s="1"/>
  <c r="D7413" i="5"/>
  <c r="C7413" i="5" s="1"/>
  <c r="D7414" i="5"/>
  <c r="C7414" i="5" s="1"/>
  <c r="D7415" i="5"/>
  <c r="C7415" i="5" s="1"/>
  <c r="D7416" i="5"/>
  <c r="C7416" i="5" s="1"/>
  <c r="D7417" i="5"/>
  <c r="C7417" i="5" s="1"/>
  <c r="D7418" i="5"/>
  <c r="C7418" i="5" s="1"/>
  <c r="D7419" i="5"/>
  <c r="C7419" i="5" s="1"/>
  <c r="D7420" i="5"/>
  <c r="C7420" i="5" s="1"/>
  <c r="D7421" i="5"/>
  <c r="C7421" i="5" s="1"/>
  <c r="D7422" i="5"/>
  <c r="C7422" i="5" s="1"/>
  <c r="D7423" i="5"/>
  <c r="C7423" i="5" s="1"/>
  <c r="D7424" i="5"/>
  <c r="C7424" i="5" s="1"/>
  <c r="D7425" i="5"/>
  <c r="C7425" i="5" s="1"/>
  <c r="D7426" i="5"/>
  <c r="C7426" i="5" s="1"/>
  <c r="D7427" i="5"/>
  <c r="C7427" i="5" s="1"/>
  <c r="D7428" i="5"/>
  <c r="C7428" i="5" s="1"/>
  <c r="D7429" i="5"/>
  <c r="C7429" i="5" s="1"/>
  <c r="D7430" i="5"/>
  <c r="C7430" i="5" s="1"/>
  <c r="D7431" i="5"/>
  <c r="C7431" i="5" s="1"/>
  <c r="D7432" i="5"/>
  <c r="C7432" i="5" s="1"/>
  <c r="D7433" i="5"/>
  <c r="C7433" i="5" s="1"/>
  <c r="D7434" i="5"/>
  <c r="C7434" i="5" s="1"/>
  <c r="D7435" i="5"/>
  <c r="C7435" i="5" s="1"/>
  <c r="D7436" i="5"/>
  <c r="C7436" i="5" s="1"/>
  <c r="D7437" i="5"/>
  <c r="C7437" i="5" s="1"/>
  <c r="D7438" i="5"/>
  <c r="C7438" i="5" s="1"/>
  <c r="D7439" i="5"/>
  <c r="C7439" i="5" s="1"/>
  <c r="D7440" i="5"/>
  <c r="C7440" i="5" s="1"/>
  <c r="D7441" i="5"/>
  <c r="C7441" i="5" s="1"/>
  <c r="D7442" i="5"/>
  <c r="C7442" i="5" s="1"/>
  <c r="D7443" i="5"/>
  <c r="C7443" i="5" s="1"/>
  <c r="D7444" i="5"/>
  <c r="C7444" i="5" s="1"/>
  <c r="D7445" i="5"/>
  <c r="C7445" i="5" s="1"/>
  <c r="D7446" i="5"/>
  <c r="C7446" i="5" s="1"/>
  <c r="D7447" i="5"/>
  <c r="C7447" i="5" s="1"/>
  <c r="D7448" i="5"/>
  <c r="C7448" i="5" s="1"/>
  <c r="D7449" i="5"/>
  <c r="C7449" i="5" s="1"/>
  <c r="D7450" i="5"/>
  <c r="C7450" i="5" s="1"/>
  <c r="D7451" i="5"/>
  <c r="C7451" i="5" s="1"/>
  <c r="D7452" i="5"/>
  <c r="C7452" i="5" s="1"/>
  <c r="D7453" i="5"/>
  <c r="C7453" i="5" s="1"/>
  <c r="D7454" i="5"/>
  <c r="C7454" i="5" s="1"/>
  <c r="D7455" i="5"/>
  <c r="C7455" i="5" s="1"/>
  <c r="D7456" i="5"/>
  <c r="C7456" i="5" s="1"/>
  <c r="D7457" i="5"/>
  <c r="C7457" i="5" s="1"/>
  <c r="D7458" i="5"/>
  <c r="C7458" i="5" s="1"/>
  <c r="D7459" i="5"/>
  <c r="C7459" i="5" s="1"/>
  <c r="D7460" i="5"/>
  <c r="C7460" i="5" s="1"/>
  <c r="D7461" i="5"/>
  <c r="C7461" i="5" s="1"/>
  <c r="D7462" i="5"/>
  <c r="C7462" i="5" s="1"/>
  <c r="D7463" i="5"/>
  <c r="C7463" i="5" s="1"/>
  <c r="D7464" i="5"/>
  <c r="C7464" i="5" s="1"/>
  <c r="D7465" i="5"/>
  <c r="C7465" i="5" s="1"/>
  <c r="D7466" i="5"/>
  <c r="C7466" i="5" s="1"/>
  <c r="D7467" i="5"/>
  <c r="C7467" i="5" s="1"/>
  <c r="D7468" i="5"/>
  <c r="C7468" i="5" s="1"/>
  <c r="D7469" i="5"/>
  <c r="C7469" i="5" s="1"/>
  <c r="D7470" i="5"/>
  <c r="C7470" i="5" s="1"/>
  <c r="D7471" i="5"/>
  <c r="C7471" i="5" s="1"/>
  <c r="D7472" i="5"/>
  <c r="C7472" i="5" s="1"/>
  <c r="D7473" i="5"/>
  <c r="C7473" i="5" s="1"/>
  <c r="D7474" i="5"/>
  <c r="C7474" i="5" s="1"/>
  <c r="D7475" i="5"/>
  <c r="C7475" i="5" s="1"/>
  <c r="D7476" i="5"/>
  <c r="C7476" i="5" s="1"/>
  <c r="D7477" i="5"/>
  <c r="C7477" i="5" s="1"/>
  <c r="D7478" i="5"/>
  <c r="C7478" i="5" s="1"/>
  <c r="D7479" i="5"/>
  <c r="C7479" i="5" s="1"/>
  <c r="D7480" i="5"/>
  <c r="C7480" i="5" s="1"/>
  <c r="D7481" i="5"/>
  <c r="C7481" i="5" s="1"/>
  <c r="D7482" i="5"/>
  <c r="C7482" i="5" s="1"/>
  <c r="D7483" i="5"/>
  <c r="C7483" i="5" s="1"/>
  <c r="D7484" i="5"/>
  <c r="C7484" i="5" s="1"/>
  <c r="D7485" i="5"/>
  <c r="C7485" i="5" s="1"/>
  <c r="D7486" i="5"/>
  <c r="C7486" i="5" s="1"/>
  <c r="D7487" i="5"/>
  <c r="C7487" i="5" s="1"/>
  <c r="D7488" i="5"/>
  <c r="C7488" i="5" s="1"/>
  <c r="D7489" i="5"/>
  <c r="C7489" i="5" s="1"/>
  <c r="D7490" i="5"/>
  <c r="C7490" i="5" s="1"/>
  <c r="D7491" i="5"/>
  <c r="C7491" i="5" s="1"/>
  <c r="D7492" i="5"/>
  <c r="C7492" i="5" s="1"/>
  <c r="D7493" i="5"/>
  <c r="C7493" i="5" s="1"/>
  <c r="D7494" i="5"/>
  <c r="C7494" i="5" s="1"/>
  <c r="D7495" i="5"/>
  <c r="C7495" i="5" s="1"/>
  <c r="D7496" i="5"/>
  <c r="C7496" i="5" s="1"/>
  <c r="D7497" i="5"/>
  <c r="C7497" i="5" s="1"/>
  <c r="D7498" i="5"/>
  <c r="C7498" i="5" s="1"/>
  <c r="D7499" i="5"/>
  <c r="C7499" i="5" s="1"/>
  <c r="D7500" i="5"/>
  <c r="C7500" i="5" s="1"/>
  <c r="D7501" i="5"/>
  <c r="C7501" i="5" s="1"/>
  <c r="D7502" i="5"/>
  <c r="C7502" i="5" s="1"/>
  <c r="D7503" i="5"/>
  <c r="C7503" i="5" s="1"/>
  <c r="D7504" i="5"/>
  <c r="C7504" i="5" s="1"/>
  <c r="D7505" i="5"/>
  <c r="C7505" i="5" s="1"/>
  <c r="D7506" i="5"/>
  <c r="C7506" i="5" s="1"/>
  <c r="D7507" i="5"/>
  <c r="C7507" i="5" s="1"/>
  <c r="D7508" i="5"/>
  <c r="C7508" i="5" s="1"/>
  <c r="D7509" i="5"/>
  <c r="C7509" i="5" s="1"/>
  <c r="D7510" i="5"/>
  <c r="C7510" i="5" s="1"/>
  <c r="D7511" i="5"/>
  <c r="C7511" i="5" s="1"/>
  <c r="D7512" i="5"/>
  <c r="C7512" i="5" s="1"/>
  <c r="D7513" i="5"/>
  <c r="C7513" i="5" s="1"/>
  <c r="D7514" i="5"/>
  <c r="C7514" i="5" s="1"/>
  <c r="D7515" i="5"/>
  <c r="C7515" i="5" s="1"/>
  <c r="D7516" i="5"/>
  <c r="C7516" i="5" s="1"/>
  <c r="D7517" i="5"/>
  <c r="C7517" i="5" s="1"/>
  <c r="D7518" i="5"/>
  <c r="C7518" i="5" s="1"/>
  <c r="D7519" i="5"/>
  <c r="C7519" i="5" s="1"/>
  <c r="D7520" i="5"/>
  <c r="C7520" i="5" s="1"/>
  <c r="D7521" i="5"/>
  <c r="C7521" i="5" s="1"/>
  <c r="D7522" i="5"/>
  <c r="C7522" i="5" s="1"/>
  <c r="D7523" i="5"/>
  <c r="C7523" i="5" s="1"/>
  <c r="D7524" i="5"/>
  <c r="C7524" i="5" s="1"/>
  <c r="D7525" i="5"/>
  <c r="C7525" i="5" s="1"/>
  <c r="D7526" i="5"/>
  <c r="C7526" i="5" s="1"/>
  <c r="D7527" i="5"/>
  <c r="C7527" i="5" s="1"/>
  <c r="D7528" i="5"/>
  <c r="C7528" i="5" s="1"/>
  <c r="D7529" i="5"/>
  <c r="C7529" i="5" s="1"/>
  <c r="D7530" i="5"/>
  <c r="C7530" i="5" s="1"/>
  <c r="D7531" i="5"/>
  <c r="C7531" i="5" s="1"/>
  <c r="D7532" i="5"/>
  <c r="C7532" i="5" s="1"/>
  <c r="D7533" i="5"/>
  <c r="C7533" i="5" s="1"/>
  <c r="D7534" i="5"/>
  <c r="C7534" i="5" s="1"/>
  <c r="D7535" i="5"/>
  <c r="C7535" i="5" s="1"/>
  <c r="D7536" i="5"/>
  <c r="C7536" i="5" s="1"/>
  <c r="D7537" i="5"/>
  <c r="C7537" i="5" s="1"/>
  <c r="D7538" i="5"/>
  <c r="C7538" i="5" s="1"/>
  <c r="D7539" i="5"/>
  <c r="C7539" i="5" s="1"/>
  <c r="D7540" i="5"/>
  <c r="C7540" i="5" s="1"/>
  <c r="D7541" i="5"/>
  <c r="C7541" i="5" s="1"/>
  <c r="D7542" i="5"/>
  <c r="C7542" i="5" s="1"/>
  <c r="D7543" i="5"/>
  <c r="C7543" i="5" s="1"/>
  <c r="D7544" i="5"/>
  <c r="C7544" i="5" s="1"/>
  <c r="D7545" i="5"/>
  <c r="C7545" i="5" s="1"/>
  <c r="D7546" i="5"/>
  <c r="C7546" i="5" s="1"/>
  <c r="D7547" i="5"/>
  <c r="C7547" i="5" s="1"/>
  <c r="D7548" i="5"/>
  <c r="C7548" i="5" s="1"/>
  <c r="D7549" i="5"/>
  <c r="C7549" i="5" s="1"/>
  <c r="D7550" i="5"/>
  <c r="C7550" i="5" s="1"/>
  <c r="D7551" i="5"/>
  <c r="C7551" i="5" s="1"/>
  <c r="D7552" i="5"/>
  <c r="C7552" i="5" s="1"/>
  <c r="D7553" i="5"/>
  <c r="C7553" i="5" s="1"/>
  <c r="D7554" i="5"/>
  <c r="C7554" i="5" s="1"/>
  <c r="D7555" i="5"/>
  <c r="C7555" i="5" s="1"/>
  <c r="D7556" i="5"/>
  <c r="C7556" i="5" s="1"/>
  <c r="D7557" i="5"/>
  <c r="C7557" i="5" s="1"/>
  <c r="D7558" i="5"/>
  <c r="C7558" i="5" s="1"/>
  <c r="D7559" i="5"/>
  <c r="C7559" i="5" s="1"/>
  <c r="D7560" i="5"/>
  <c r="C7560" i="5" s="1"/>
  <c r="D7561" i="5"/>
  <c r="C7561" i="5" s="1"/>
  <c r="D7562" i="5"/>
  <c r="C7562" i="5" s="1"/>
  <c r="D7563" i="5"/>
  <c r="C7563" i="5" s="1"/>
  <c r="D7564" i="5"/>
  <c r="C7564" i="5" s="1"/>
  <c r="D7565" i="5"/>
  <c r="C7565" i="5" s="1"/>
  <c r="D7566" i="5"/>
  <c r="C7566" i="5" s="1"/>
  <c r="D7567" i="5"/>
  <c r="C7567" i="5" s="1"/>
  <c r="D7568" i="5"/>
  <c r="C7568" i="5" s="1"/>
  <c r="D7569" i="5"/>
  <c r="C7569" i="5" s="1"/>
  <c r="D7570" i="5"/>
  <c r="C7570" i="5" s="1"/>
  <c r="D7571" i="5"/>
  <c r="C7571" i="5" s="1"/>
  <c r="D7572" i="5"/>
  <c r="C7572" i="5" s="1"/>
  <c r="D7573" i="5"/>
  <c r="C7573" i="5" s="1"/>
  <c r="D7574" i="5"/>
  <c r="C7574" i="5" s="1"/>
  <c r="D7575" i="5"/>
  <c r="C7575" i="5" s="1"/>
  <c r="D7576" i="5"/>
  <c r="C7576" i="5" s="1"/>
  <c r="D7577" i="5"/>
  <c r="C7577" i="5" s="1"/>
  <c r="D7578" i="5"/>
  <c r="C7578" i="5" s="1"/>
  <c r="D7579" i="5"/>
  <c r="C7579" i="5" s="1"/>
  <c r="D7580" i="5"/>
  <c r="C7580" i="5" s="1"/>
  <c r="D7581" i="5"/>
  <c r="C7581" i="5" s="1"/>
  <c r="D7582" i="5"/>
  <c r="C7582" i="5" s="1"/>
  <c r="D7583" i="5"/>
  <c r="C7583" i="5" s="1"/>
  <c r="D7584" i="5"/>
  <c r="C7584" i="5" s="1"/>
  <c r="D7585" i="5"/>
  <c r="C7585" i="5" s="1"/>
  <c r="D7586" i="5"/>
  <c r="C7586" i="5" s="1"/>
  <c r="D7587" i="5"/>
  <c r="C7587" i="5" s="1"/>
  <c r="D7588" i="5"/>
  <c r="C7588" i="5" s="1"/>
  <c r="D7589" i="5"/>
  <c r="C7589" i="5" s="1"/>
  <c r="D7590" i="5"/>
  <c r="C7590" i="5" s="1"/>
  <c r="D7591" i="5"/>
  <c r="C7591" i="5" s="1"/>
  <c r="D7592" i="5"/>
  <c r="C7592" i="5" s="1"/>
  <c r="D7593" i="5"/>
  <c r="C7593" i="5" s="1"/>
  <c r="D7594" i="5"/>
  <c r="C7594" i="5" s="1"/>
  <c r="D7595" i="5"/>
  <c r="C7595" i="5" s="1"/>
  <c r="D7596" i="5"/>
  <c r="C7596" i="5" s="1"/>
  <c r="D7597" i="5"/>
  <c r="C7597" i="5" s="1"/>
  <c r="D7598" i="5"/>
  <c r="C7598" i="5" s="1"/>
  <c r="D7599" i="5"/>
  <c r="C7599" i="5" s="1"/>
  <c r="D7600" i="5"/>
  <c r="C7600" i="5" s="1"/>
  <c r="D7601" i="5"/>
  <c r="C7601" i="5" s="1"/>
  <c r="D7602" i="5"/>
  <c r="C7602" i="5" s="1"/>
  <c r="D7603" i="5"/>
  <c r="C7603" i="5" s="1"/>
  <c r="D7604" i="5"/>
  <c r="C7604" i="5" s="1"/>
  <c r="D7605" i="5"/>
  <c r="C7605" i="5" s="1"/>
  <c r="D7606" i="5"/>
  <c r="C7606" i="5" s="1"/>
  <c r="D7607" i="5"/>
  <c r="C7607" i="5" s="1"/>
  <c r="D7608" i="5"/>
  <c r="C7608" i="5" s="1"/>
  <c r="D7609" i="5"/>
  <c r="C7609" i="5" s="1"/>
  <c r="D7610" i="5"/>
  <c r="C7610" i="5" s="1"/>
  <c r="D7611" i="5"/>
  <c r="C7611" i="5" s="1"/>
  <c r="D7612" i="5"/>
  <c r="C7612" i="5" s="1"/>
  <c r="D7613" i="5"/>
  <c r="C7613" i="5" s="1"/>
  <c r="D7614" i="5"/>
  <c r="C7614" i="5" s="1"/>
  <c r="D7615" i="5"/>
  <c r="C7615" i="5" s="1"/>
  <c r="D7616" i="5"/>
  <c r="C7616" i="5" s="1"/>
  <c r="D7617" i="5"/>
  <c r="C7617" i="5" s="1"/>
  <c r="D7618" i="5"/>
  <c r="C7618" i="5" s="1"/>
  <c r="D7619" i="5"/>
  <c r="C7619" i="5" s="1"/>
  <c r="D7620" i="5"/>
  <c r="C7620" i="5" s="1"/>
  <c r="D7621" i="5"/>
  <c r="C7621" i="5" s="1"/>
  <c r="D7622" i="5"/>
  <c r="C7622" i="5" s="1"/>
  <c r="D7623" i="5"/>
  <c r="C7623" i="5" s="1"/>
  <c r="D7624" i="5"/>
  <c r="C7624" i="5" s="1"/>
  <c r="D7625" i="5"/>
  <c r="C7625" i="5" s="1"/>
  <c r="D7626" i="5"/>
  <c r="C7626" i="5" s="1"/>
  <c r="D7627" i="5"/>
  <c r="C7627" i="5" s="1"/>
  <c r="D7628" i="5"/>
  <c r="C7628" i="5" s="1"/>
  <c r="D7629" i="5"/>
  <c r="C7629" i="5" s="1"/>
  <c r="D7630" i="5"/>
  <c r="C7630" i="5" s="1"/>
  <c r="D7631" i="5"/>
  <c r="C7631" i="5" s="1"/>
  <c r="D7632" i="5"/>
  <c r="C7632" i="5" s="1"/>
  <c r="D7633" i="5"/>
  <c r="C7633" i="5" s="1"/>
  <c r="D7634" i="5"/>
  <c r="C7634" i="5" s="1"/>
  <c r="D7635" i="5"/>
  <c r="C7635" i="5" s="1"/>
  <c r="D7636" i="5"/>
  <c r="C7636" i="5" s="1"/>
  <c r="D7637" i="5"/>
  <c r="C7637" i="5" s="1"/>
  <c r="D7638" i="5"/>
  <c r="C7638" i="5" s="1"/>
  <c r="D7639" i="5"/>
  <c r="C7639" i="5" s="1"/>
  <c r="D7640" i="5"/>
  <c r="C7640" i="5" s="1"/>
  <c r="D7641" i="5"/>
  <c r="C7641" i="5" s="1"/>
  <c r="D7642" i="5"/>
  <c r="C7642" i="5" s="1"/>
  <c r="D7643" i="5"/>
  <c r="C7643" i="5" s="1"/>
  <c r="D7644" i="5"/>
  <c r="C7644" i="5" s="1"/>
  <c r="D7645" i="5"/>
  <c r="C7645" i="5" s="1"/>
  <c r="D7646" i="5"/>
  <c r="C7646" i="5" s="1"/>
  <c r="D7647" i="5"/>
  <c r="C7647" i="5" s="1"/>
  <c r="D7648" i="5"/>
  <c r="C7648" i="5" s="1"/>
  <c r="D7649" i="5"/>
  <c r="C7649" i="5" s="1"/>
  <c r="D7650" i="5"/>
  <c r="C7650" i="5" s="1"/>
  <c r="D7651" i="5"/>
  <c r="C7651" i="5" s="1"/>
  <c r="D7652" i="5"/>
  <c r="C7652" i="5" s="1"/>
  <c r="D7653" i="5"/>
  <c r="C7653" i="5" s="1"/>
  <c r="D7654" i="5"/>
  <c r="C7654" i="5" s="1"/>
  <c r="D7655" i="5"/>
  <c r="C7655" i="5" s="1"/>
  <c r="D7656" i="5"/>
  <c r="C7656" i="5" s="1"/>
  <c r="D7657" i="5"/>
  <c r="C7657" i="5" s="1"/>
  <c r="D7658" i="5"/>
  <c r="C7658" i="5" s="1"/>
  <c r="D7659" i="5"/>
  <c r="C7659" i="5" s="1"/>
  <c r="D7660" i="5"/>
  <c r="C7660" i="5" s="1"/>
  <c r="D7661" i="5"/>
  <c r="C7661" i="5" s="1"/>
  <c r="D7662" i="5"/>
  <c r="C7662" i="5" s="1"/>
  <c r="D7663" i="5"/>
  <c r="C7663" i="5" s="1"/>
  <c r="D7664" i="5"/>
  <c r="C7664" i="5" s="1"/>
  <c r="D7665" i="5"/>
  <c r="C7665" i="5" s="1"/>
  <c r="D7666" i="5"/>
  <c r="C7666" i="5" s="1"/>
  <c r="D7667" i="5"/>
  <c r="C7667" i="5" s="1"/>
  <c r="D7668" i="5"/>
  <c r="C7668" i="5" s="1"/>
  <c r="D7669" i="5"/>
  <c r="C7669" i="5" s="1"/>
  <c r="D7670" i="5"/>
  <c r="C7670" i="5" s="1"/>
  <c r="D7671" i="5"/>
  <c r="C7671" i="5" s="1"/>
  <c r="D7672" i="5"/>
  <c r="C7672" i="5" s="1"/>
  <c r="D7673" i="5"/>
  <c r="C7673" i="5" s="1"/>
  <c r="D7674" i="5"/>
  <c r="C7674" i="5" s="1"/>
  <c r="D7675" i="5"/>
  <c r="C7675" i="5" s="1"/>
  <c r="D7676" i="5"/>
  <c r="C7676" i="5" s="1"/>
  <c r="D7677" i="5"/>
  <c r="C7677" i="5" s="1"/>
  <c r="D7678" i="5"/>
  <c r="C7678" i="5" s="1"/>
  <c r="D7679" i="5"/>
  <c r="C7679" i="5" s="1"/>
  <c r="D7680" i="5"/>
  <c r="C7680" i="5" s="1"/>
  <c r="D7681" i="5"/>
  <c r="C7681" i="5" s="1"/>
  <c r="D7682" i="5"/>
  <c r="C7682" i="5" s="1"/>
  <c r="D7683" i="5"/>
  <c r="C7683" i="5" s="1"/>
  <c r="D7684" i="5"/>
  <c r="C7684" i="5" s="1"/>
  <c r="D7685" i="5"/>
  <c r="C7685" i="5" s="1"/>
  <c r="D7686" i="5"/>
  <c r="C7686" i="5" s="1"/>
  <c r="D7687" i="5"/>
  <c r="C7687" i="5" s="1"/>
  <c r="D7688" i="5"/>
  <c r="C7688" i="5" s="1"/>
  <c r="D7689" i="5"/>
  <c r="C7689" i="5" s="1"/>
  <c r="D7690" i="5"/>
  <c r="C7690" i="5" s="1"/>
  <c r="D7691" i="5"/>
  <c r="C7691" i="5" s="1"/>
  <c r="D7692" i="5"/>
  <c r="C7692" i="5" s="1"/>
  <c r="D7693" i="5"/>
  <c r="C7693" i="5" s="1"/>
  <c r="D7694" i="5"/>
  <c r="C7694" i="5" s="1"/>
  <c r="D7695" i="5"/>
  <c r="C7695" i="5" s="1"/>
  <c r="D7696" i="5"/>
  <c r="C7696" i="5" s="1"/>
  <c r="D7697" i="5"/>
  <c r="C7697" i="5" s="1"/>
  <c r="D7698" i="5"/>
  <c r="C7698" i="5" s="1"/>
  <c r="D7699" i="5"/>
  <c r="C7699" i="5" s="1"/>
  <c r="D7700" i="5"/>
  <c r="C7700" i="5" s="1"/>
  <c r="D7701" i="5"/>
  <c r="C7701" i="5" s="1"/>
  <c r="D7702" i="5"/>
  <c r="C7702" i="5" s="1"/>
  <c r="D7703" i="5"/>
  <c r="C7703" i="5" s="1"/>
  <c r="D7704" i="5"/>
  <c r="C7704" i="5" s="1"/>
  <c r="D7705" i="5"/>
  <c r="C7705" i="5" s="1"/>
  <c r="D7706" i="5"/>
  <c r="C7706" i="5" s="1"/>
  <c r="D7707" i="5"/>
  <c r="C7707" i="5" s="1"/>
  <c r="D7708" i="5"/>
  <c r="C7708" i="5" s="1"/>
  <c r="D7709" i="5"/>
  <c r="C7709" i="5" s="1"/>
  <c r="D7710" i="5"/>
  <c r="C7710" i="5" s="1"/>
  <c r="D7711" i="5"/>
  <c r="C7711" i="5" s="1"/>
  <c r="D7712" i="5"/>
  <c r="C7712" i="5" s="1"/>
  <c r="D7713" i="5"/>
  <c r="C7713" i="5" s="1"/>
  <c r="D7714" i="5"/>
  <c r="C7714" i="5" s="1"/>
  <c r="D7715" i="5"/>
  <c r="C7715" i="5" s="1"/>
  <c r="D7716" i="5"/>
  <c r="C7716" i="5" s="1"/>
  <c r="D7717" i="5"/>
  <c r="C7717" i="5" s="1"/>
  <c r="D7718" i="5"/>
  <c r="C7718" i="5" s="1"/>
  <c r="D7719" i="5"/>
  <c r="C7719" i="5" s="1"/>
  <c r="D7720" i="5"/>
  <c r="C7720" i="5" s="1"/>
  <c r="D7721" i="5"/>
  <c r="C7721" i="5" s="1"/>
  <c r="D7722" i="5"/>
  <c r="C7722" i="5" s="1"/>
  <c r="D7723" i="5"/>
  <c r="C7723" i="5" s="1"/>
  <c r="D7724" i="5"/>
  <c r="C7724" i="5" s="1"/>
  <c r="D7725" i="5"/>
  <c r="C7725" i="5" s="1"/>
  <c r="D7726" i="5"/>
  <c r="C7726" i="5" s="1"/>
  <c r="D7727" i="5"/>
  <c r="C7727" i="5" s="1"/>
  <c r="D7728" i="5"/>
  <c r="C7728" i="5" s="1"/>
  <c r="D7729" i="5"/>
  <c r="C7729" i="5" s="1"/>
  <c r="D7730" i="5"/>
  <c r="C7730" i="5" s="1"/>
  <c r="D7731" i="5"/>
  <c r="C7731" i="5" s="1"/>
  <c r="D7732" i="5"/>
  <c r="C7732" i="5" s="1"/>
  <c r="D7733" i="5"/>
  <c r="C7733" i="5" s="1"/>
  <c r="D7734" i="5"/>
  <c r="C7734" i="5" s="1"/>
  <c r="D7735" i="5"/>
  <c r="C7735" i="5" s="1"/>
  <c r="D7736" i="5"/>
  <c r="C7736" i="5" s="1"/>
  <c r="D7737" i="5"/>
  <c r="C7737" i="5" s="1"/>
  <c r="D7738" i="5"/>
  <c r="C7738" i="5" s="1"/>
  <c r="D7739" i="5"/>
  <c r="C7739" i="5" s="1"/>
  <c r="D7740" i="5"/>
  <c r="C7740" i="5" s="1"/>
  <c r="D7741" i="5"/>
  <c r="C7741" i="5" s="1"/>
  <c r="D7742" i="5"/>
  <c r="C7742" i="5" s="1"/>
  <c r="D7743" i="5"/>
  <c r="C7743" i="5" s="1"/>
  <c r="D7744" i="5"/>
  <c r="C7744" i="5" s="1"/>
  <c r="D7745" i="5"/>
  <c r="C7745" i="5" s="1"/>
  <c r="D7746" i="5"/>
  <c r="C7746" i="5" s="1"/>
  <c r="D7747" i="5"/>
  <c r="C7747" i="5" s="1"/>
  <c r="D7748" i="5"/>
  <c r="C7748" i="5" s="1"/>
  <c r="D7749" i="5"/>
  <c r="C7749" i="5" s="1"/>
  <c r="D7750" i="5"/>
  <c r="C7750" i="5" s="1"/>
  <c r="D7751" i="5"/>
  <c r="C7751" i="5" s="1"/>
  <c r="D7752" i="5"/>
  <c r="C7752" i="5" s="1"/>
  <c r="D7753" i="5"/>
  <c r="C7753" i="5" s="1"/>
  <c r="D7754" i="5"/>
  <c r="C7754" i="5" s="1"/>
  <c r="D7755" i="5"/>
  <c r="C7755" i="5" s="1"/>
  <c r="D7756" i="5"/>
  <c r="C7756" i="5" s="1"/>
  <c r="D7757" i="5"/>
  <c r="C7757" i="5" s="1"/>
  <c r="D7758" i="5"/>
  <c r="C7758" i="5" s="1"/>
  <c r="D7759" i="5"/>
  <c r="C7759" i="5" s="1"/>
  <c r="D7760" i="5"/>
  <c r="C7760" i="5" s="1"/>
  <c r="D7761" i="5"/>
  <c r="C7761" i="5" s="1"/>
  <c r="D7762" i="5"/>
  <c r="C7762" i="5" s="1"/>
  <c r="D7763" i="5"/>
  <c r="C7763" i="5" s="1"/>
  <c r="D7764" i="5"/>
  <c r="C7764" i="5" s="1"/>
  <c r="D7765" i="5"/>
  <c r="C7765" i="5" s="1"/>
  <c r="D7766" i="5"/>
  <c r="C7766" i="5" s="1"/>
  <c r="D7767" i="5"/>
  <c r="C7767" i="5" s="1"/>
  <c r="D7768" i="5"/>
  <c r="C7768" i="5" s="1"/>
  <c r="D7769" i="5"/>
  <c r="C7769" i="5" s="1"/>
  <c r="D7770" i="5"/>
  <c r="C7770" i="5" s="1"/>
  <c r="D7771" i="5"/>
  <c r="C7771" i="5" s="1"/>
  <c r="D7772" i="5"/>
  <c r="C7772" i="5" s="1"/>
  <c r="D7773" i="5"/>
  <c r="C7773" i="5" s="1"/>
  <c r="D7774" i="5"/>
  <c r="C7774" i="5" s="1"/>
  <c r="D7775" i="5"/>
  <c r="C7775" i="5" s="1"/>
  <c r="D7776" i="5"/>
  <c r="C7776" i="5" s="1"/>
  <c r="D7777" i="5"/>
  <c r="C7777" i="5" s="1"/>
  <c r="D7778" i="5"/>
  <c r="C7778" i="5" s="1"/>
  <c r="D7779" i="5"/>
  <c r="C7779" i="5" s="1"/>
  <c r="D7780" i="5"/>
  <c r="C7780" i="5" s="1"/>
  <c r="D7781" i="5"/>
  <c r="C7781" i="5" s="1"/>
  <c r="D7782" i="5"/>
  <c r="C7782" i="5" s="1"/>
  <c r="D7783" i="5"/>
  <c r="C7783" i="5" s="1"/>
  <c r="D7784" i="5"/>
  <c r="C7784" i="5" s="1"/>
  <c r="D7785" i="5"/>
  <c r="C7785" i="5" s="1"/>
  <c r="D7786" i="5"/>
  <c r="C7786" i="5" s="1"/>
  <c r="D7787" i="5"/>
  <c r="C7787" i="5" s="1"/>
  <c r="D7788" i="5"/>
  <c r="C7788" i="5" s="1"/>
  <c r="D7789" i="5"/>
  <c r="C7789" i="5" s="1"/>
  <c r="D7790" i="5"/>
  <c r="C7790" i="5" s="1"/>
  <c r="D7791" i="5"/>
  <c r="C7791" i="5" s="1"/>
  <c r="D7792" i="5"/>
  <c r="C7792" i="5" s="1"/>
  <c r="D7793" i="5"/>
  <c r="C7793" i="5" s="1"/>
  <c r="D7794" i="5"/>
  <c r="C7794" i="5" s="1"/>
  <c r="D7795" i="5"/>
  <c r="C7795" i="5" s="1"/>
  <c r="D7796" i="5"/>
  <c r="C7796" i="5" s="1"/>
  <c r="D7797" i="5"/>
  <c r="C7797" i="5" s="1"/>
  <c r="D7798" i="5"/>
  <c r="C7798" i="5" s="1"/>
  <c r="D7799" i="5"/>
  <c r="C7799" i="5" s="1"/>
  <c r="D7800" i="5"/>
  <c r="C7800" i="5" s="1"/>
  <c r="D7801" i="5"/>
  <c r="C7801" i="5" s="1"/>
  <c r="D7802" i="5"/>
  <c r="C7802" i="5" s="1"/>
  <c r="D7803" i="5"/>
  <c r="C7803" i="5" s="1"/>
  <c r="D7804" i="5"/>
  <c r="C7804" i="5" s="1"/>
  <c r="D7805" i="5"/>
  <c r="C7805" i="5" s="1"/>
  <c r="D7806" i="5"/>
  <c r="C7806" i="5" s="1"/>
  <c r="D7807" i="5"/>
  <c r="C7807" i="5" s="1"/>
  <c r="D7808" i="5"/>
  <c r="C7808" i="5" s="1"/>
  <c r="D7809" i="5"/>
  <c r="C7809" i="5" s="1"/>
  <c r="D7810" i="5"/>
  <c r="C7810" i="5" s="1"/>
  <c r="D7811" i="5"/>
  <c r="C7811" i="5" s="1"/>
  <c r="D7812" i="5"/>
  <c r="C7812" i="5" s="1"/>
  <c r="D7813" i="5"/>
  <c r="C7813" i="5" s="1"/>
  <c r="D7814" i="5"/>
  <c r="C7814" i="5" s="1"/>
  <c r="D7815" i="5"/>
  <c r="C7815" i="5" s="1"/>
  <c r="D7816" i="5"/>
  <c r="C7816" i="5" s="1"/>
  <c r="D7817" i="5"/>
  <c r="C7817" i="5" s="1"/>
  <c r="D7818" i="5"/>
  <c r="C7818" i="5" s="1"/>
  <c r="D7819" i="5"/>
  <c r="C7819" i="5" s="1"/>
  <c r="D7820" i="5"/>
  <c r="C7820" i="5" s="1"/>
  <c r="D7821" i="5"/>
  <c r="C7821" i="5" s="1"/>
  <c r="D7822" i="5"/>
  <c r="C7822" i="5" s="1"/>
  <c r="D7823" i="5"/>
  <c r="C7823" i="5" s="1"/>
  <c r="D7824" i="5"/>
  <c r="C7824" i="5" s="1"/>
  <c r="D7825" i="5"/>
  <c r="C7825" i="5" s="1"/>
  <c r="D7826" i="5"/>
  <c r="C7826" i="5" s="1"/>
  <c r="D7827" i="5"/>
  <c r="C7827" i="5" s="1"/>
  <c r="D7828" i="5"/>
  <c r="C7828" i="5" s="1"/>
  <c r="D7829" i="5"/>
  <c r="C7829" i="5" s="1"/>
  <c r="D7830" i="5"/>
  <c r="C7830" i="5" s="1"/>
  <c r="D7831" i="5"/>
  <c r="C7831" i="5" s="1"/>
  <c r="D7832" i="5"/>
  <c r="C7832" i="5" s="1"/>
  <c r="D7833" i="5"/>
  <c r="C7833" i="5" s="1"/>
  <c r="D7834" i="5"/>
  <c r="C7834" i="5" s="1"/>
  <c r="D7835" i="5"/>
  <c r="C7835" i="5" s="1"/>
  <c r="D7836" i="5"/>
  <c r="C7836" i="5" s="1"/>
  <c r="D7837" i="5"/>
  <c r="C7837" i="5" s="1"/>
  <c r="D7838" i="5"/>
  <c r="C7838" i="5" s="1"/>
  <c r="D7839" i="5"/>
  <c r="C7839" i="5" s="1"/>
  <c r="D7840" i="5"/>
  <c r="C7840" i="5" s="1"/>
  <c r="D7841" i="5"/>
  <c r="C7841" i="5" s="1"/>
  <c r="D7842" i="5"/>
  <c r="C7842" i="5" s="1"/>
  <c r="D7843" i="5"/>
  <c r="C7843" i="5" s="1"/>
  <c r="D7844" i="5"/>
  <c r="C7844" i="5" s="1"/>
  <c r="D7845" i="5"/>
  <c r="C7845" i="5" s="1"/>
  <c r="D7846" i="5"/>
  <c r="C7846" i="5" s="1"/>
  <c r="D7847" i="5"/>
  <c r="C7847" i="5" s="1"/>
  <c r="D7848" i="5"/>
  <c r="C7848" i="5" s="1"/>
  <c r="D7849" i="5"/>
  <c r="C7849" i="5" s="1"/>
  <c r="D7850" i="5"/>
  <c r="C7850" i="5" s="1"/>
  <c r="D7851" i="5"/>
  <c r="C7851" i="5" s="1"/>
  <c r="D7852" i="5"/>
  <c r="C7852" i="5" s="1"/>
  <c r="D7853" i="5"/>
  <c r="C7853" i="5" s="1"/>
  <c r="D7854" i="5"/>
  <c r="C7854" i="5" s="1"/>
  <c r="D7855" i="5"/>
  <c r="C7855" i="5" s="1"/>
  <c r="D7856" i="5"/>
  <c r="C7856" i="5" s="1"/>
  <c r="D7857" i="5"/>
  <c r="C7857" i="5" s="1"/>
  <c r="D7858" i="5"/>
  <c r="C7858" i="5" s="1"/>
  <c r="D7859" i="5"/>
  <c r="C7859" i="5" s="1"/>
  <c r="D7860" i="5"/>
  <c r="C7860" i="5" s="1"/>
  <c r="D7861" i="5"/>
  <c r="C7861" i="5" s="1"/>
  <c r="D7862" i="5"/>
  <c r="C7862" i="5" s="1"/>
  <c r="D7863" i="5"/>
  <c r="C7863" i="5" s="1"/>
  <c r="D7864" i="5"/>
  <c r="C7864" i="5" s="1"/>
  <c r="D7865" i="5"/>
  <c r="C7865" i="5" s="1"/>
  <c r="D7866" i="5"/>
  <c r="C7866" i="5" s="1"/>
  <c r="D7867" i="5"/>
  <c r="C7867" i="5" s="1"/>
  <c r="D7868" i="5"/>
  <c r="C7868" i="5" s="1"/>
  <c r="D7869" i="5"/>
  <c r="C7869" i="5" s="1"/>
  <c r="D7870" i="5"/>
  <c r="C7870" i="5" s="1"/>
  <c r="D7871" i="5"/>
  <c r="C7871" i="5" s="1"/>
  <c r="D7872" i="5"/>
  <c r="C7872" i="5" s="1"/>
  <c r="D7873" i="5"/>
  <c r="C7873" i="5" s="1"/>
  <c r="D7874" i="5"/>
  <c r="C7874" i="5" s="1"/>
  <c r="D7875" i="5"/>
  <c r="C7875" i="5" s="1"/>
  <c r="D7876" i="5"/>
  <c r="C7876" i="5" s="1"/>
  <c r="D7877" i="5"/>
  <c r="C7877" i="5" s="1"/>
  <c r="D7878" i="5"/>
  <c r="C7878" i="5" s="1"/>
  <c r="D7879" i="5"/>
  <c r="C7879" i="5" s="1"/>
  <c r="D7880" i="5"/>
  <c r="C7880" i="5" s="1"/>
  <c r="D7881" i="5"/>
  <c r="C7881" i="5" s="1"/>
  <c r="D7882" i="5"/>
  <c r="C7882" i="5" s="1"/>
  <c r="D7883" i="5"/>
  <c r="C7883" i="5" s="1"/>
  <c r="D7884" i="5"/>
  <c r="C7884" i="5" s="1"/>
  <c r="D7885" i="5"/>
  <c r="C7885" i="5" s="1"/>
  <c r="D7886" i="5"/>
  <c r="C7886" i="5" s="1"/>
  <c r="D7887" i="5"/>
  <c r="C7887" i="5" s="1"/>
  <c r="D7888" i="5"/>
  <c r="C7888" i="5" s="1"/>
  <c r="D7889" i="5"/>
  <c r="C7889" i="5" s="1"/>
  <c r="D7890" i="5"/>
  <c r="C7890" i="5" s="1"/>
  <c r="D7891" i="5"/>
  <c r="C7891" i="5" s="1"/>
  <c r="D7892" i="5"/>
  <c r="C7892" i="5" s="1"/>
  <c r="D7893" i="5"/>
  <c r="C7893" i="5" s="1"/>
  <c r="D7894" i="5"/>
  <c r="C7894" i="5" s="1"/>
  <c r="D7895" i="5"/>
  <c r="C7895" i="5" s="1"/>
  <c r="D7896" i="5"/>
  <c r="C7896" i="5" s="1"/>
  <c r="D7897" i="5"/>
  <c r="C7897" i="5" s="1"/>
  <c r="D7898" i="5"/>
  <c r="C7898" i="5" s="1"/>
  <c r="D7899" i="5"/>
  <c r="C7899" i="5" s="1"/>
  <c r="D7900" i="5"/>
  <c r="C7900" i="5" s="1"/>
  <c r="D7901" i="5"/>
  <c r="C7901" i="5" s="1"/>
  <c r="D7902" i="5"/>
  <c r="C7902" i="5" s="1"/>
  <c r="D7903" i="5"/>
  <c r="C7903" i="5" s="1"/>
  <c r="D7904" i="5"/>
  <c r="C7904" i="5" s="1"/>
  <c r="D7905" i="5"/>
  <c r="C7905" i="5" s="1"/>
  <c r="D7906" i="5"/>
  <c r="C7906" i="5" s="1"/>
  <c r="D7907" i="5"/>
  <c r="C7907" i="5" s="1"/>
  <c r="D7908" i="5"/>
  <c r="C7908" i="5" s="1"/>
  <c r="D7909" i="5"/>
  <c r="C7909" i="5" s="1"/>
  <c r="D7910" i="5"/>
  <c r="C7910" i="5" s="1"/>
  <c r="D7911" i="5"/>
  <c r="C7911" i="5" s="1"/>
  <c r="D7912" i="5"/>
  <c r="C7912" i="5" s="1"/>
  <c r="D7913" i="5"/>
  <c r="C7913" i="5" s="1"/>
  <c r="D7914" i="5"/>
  <c r="C7914" i="5" s="1"/>
  <c r="D7915" i="5"/>
  <c r="C7915" i="5" s="1"/>
  <c r="D7916" i="5"/>
  <c r="C7916" i="5" s="1"/>
  <c r="D7917" i="5"/>
  <c r="C7917" i="5" s="1"/>
  <c r="D7918" i="5"/>
  <c r="C7918" i="5" s="1"/>
  <c r="D7919" i="5"/>
  <c r="C7919" i="5" s="1"/>
  <c r="D7920" i="5"/>
  <c r="C7920" i="5" s="1"/>
  <c r="D7921" i="5"/>
  <c r="C7921" i="5" s="1"/>
  <c r="D7922" i="5"/>
  <c r="C7922" i="5" s="1"/>
  <c r="D7923" i="5"/>
  <c r="C7923" i="5" s="1"/>
  <c r="D7924" i="5"/>
  <c r="C7924" i="5" s="1"/>
  <c r="D7925" i="5"/>
  <c r="C7925" i="5" s="1"/>
  <c r="D7926" i="5"/>
  <c r="C7926" i="5" s="1"/>
  <c r="D7927" i="5"/>
  <c r="C7927" i="5" s="1"/>
  <c r="D7928" i="5"/>
  <c r="C7928" i="5" s="1"/>
  <c r="D7929" i="5"/>
  <c r="C7929" i="5" s="1"/>
  <c r="D7930" i="5"/>
  <c r="C7930" i="5" s="1"/>
  <c r="D7931" i="5"/>
  <c r="C7931" i="5" s="1"/>
  <c r="D7932" i="5"/>
  <c r="C7932" i="5" s="1"/>
  <c r="D7933" i="5"/>
  <c r="C7933" i="5" s="1"/>
  <c r="D7934" i="5"/>
  <c r="C7934" i="5" s="1"/>
  <c r="D7935" i="5"/>
  <c r="C7935" i="5" s="1"/>
  <c r="D7936" i="5"/>
  <c r="C7936" i="5" s="1"/>
  <c r="D7937" i="5"/>
  <c r="C7937" i="5" s="1"/>
  <c r="D7938" i="5"/>
  <c r="C7938" i="5" s="1"/>
  <c r="D7939" i="5"/>
  <c r="C7939" i="5" s="1"/>
  <c r="D7940" i="5"/>
  <c r="C7940" i="5" s="1"/>
  <c r="D7941" i="5"/>
  <c r="C7941" i="5" s="1"/>
  <c r="D7942" i="5"/>
  <c r="C7942" i="5" s="1"/>
  <c r="D7943" i="5"/>
  <c r="C7943" i="5" s="1"/>
  <c r="D7944" i="5"/>
  <c r="C7944" i="5" s="1"/>
  <c r="D7945" i="5"/>
  <c r="C7945" i="5" s="1"/>
  <c r="D7946" i="5"/>
  <c r="C7946" i="5" s="1"/>
  <c r="D7947" i="5"/>
  <c r="C7947" i="5" s="1"/>
  <c r="D7948" i="5"/>
  <c r="C7948" i="5" s="1"/>
  <c r="D7949" i="5"/>
  <c r="C7949" i="5" s="1"/>
  <c r="D7950" i="5"/>
  <c r="C7950" i="5" s="1"/>
  <c r="D7951" i="5"/>
  <c r="C7951" i="5" s="1"/>
  <c r="D7952" i="5"/>
  <c r="C7952" i="5" s="1"/>
  <c r="D7953" i="5"/>
  <c r="C7953" i="5" s="1"/>
  <c r="D7954" i="5"/>
  <c r="C7954" i="5" s="1"/>
  <c r="D7955" i="5"/>
  <c r="C7955" i="5" s="1"/>
  <c r="D7956" i="5"/>
  <c r="C7956" i="5" s="1"/>
  <c r="D7957" i="5"/>
  <c r="C7957" i="5" s="1"/>
  <c r="D7958" i="5"/>
  <c r="C7958" i="5" s="1"/>
  <c r="D7959" i="5"/>
  <c r="C7959" i="5" s="1"/>
  <c r="D7960" i="5"/>
  <c r="C7960" i="5" s="1"/>
  <c r="D7961" i="5"/>
  <c r="C7961" i="5" s="1"/>
  <c r="D7962" i="5"/>
  <c r="C7962" i="5" s="1"/>
  <c r="D7963" i="5"/>
  <c r="C7963" i="5" s="1"/>
  <c r="D7964" i="5"/>
  <c r="C7964" i="5" s="1"/>
  <c r="D7965" i="5"/>
  <c r="C7965" i="5" s="1"/>
  <c r="D7966" i="5"/>
  <c r="C7966" i="5" s="1"/>
  <c r="D7967" i="5"/>
  <c r="C7967" i="5" s="1"/>
  <c r="D7968" i="5"/>
  <c r="C7968" i="5" s="1"/>
  <c r="D7969" i="5"/>
  <c r="C7969" i="5" s="1"/>
  <c r="D7970" i="5"/>
  <c r="C7970" i="5" s="1"/>
  <c r="D7971" i="5"/>
  <c r="C7971" i="5" s="1"/>
  <c r="D7972" i="5"/>
  <c r="C7972" i="5" s="1"/>
  <c r="D7973" i="5"/>
  <c r="C7973" i="5" s="1"/>
  <c r="D7974" i="5"/>
  <c r="C7974" i="5" s="1"/>
  <c r="D7975" i="5"/>
  <c r="C7975" i="5" s="1"/>
  <c r="D7976" i="5"/>
  <c r="C7976" i="5" s="1"/>
  <c r="D7977" i="5"/>
  <c r="C7977" i="5" s="1"/>
  <c r="D7978" i="5"/>
  <c r="C7978" i="5" s="1"/>
  <c r="D7979" i="5"/>
  <c r="C7979" i="5" s="1"/>
  <c r="D7980" i="5"/>
  <c r="C7980" i="5" s="1"/>
  <c r="D7981" i="5"/>
  <c r="C7981" i="5" s="1"/>
  <c r="D7982" i="5"/>
  <c r="C7982" i="5" s="1"/>
  <c r="D7983" i="5"/>
  <c r="C7983" i="5" s="1"/>
  <c r="D7984" i="5"/>
  <c r="C7984" i="5" s="1"/>
  <c r="D7985" i="5"/>
  <c r="C7985" i="5" s="1"/>
  <c r="D7986" i="5"/>
  <c r="C7986" i="5" s="1"/>
  <c r="D7987" i="5"/>
  <c r="C7987" i="5" s="1"/>
  <c r="D7988" i="5"/>
  <c r="C7988" i="5" s="1"/>
  <c r="D7989" i="5"/>
  <c r="C7989" i="5" s="1"/>
  <c r="D7990" i="5"/>
  <c r="C7990" i="5" s="1"/>
  <c r="D7991" i="5"/>
  <c r="C7991" i="5" s="1"/>
  <c r="D7992" i="5"/>
  <c r="C7992" i="5" s="1"/>
  <c r="D7993" i="5"/>
  <c r="C7993" i="5" s="1"/>
  <c r="D7994" i="5"/>
  <c r="C7994" i="5" s="1"/>
  <c r="D7995" i="5"/>
  <c r="C7995" i="5" s="1"/>
  <c r="D7996" i="5"/>
  <c r="C7996" i="5" s="1"/>
  <c r="D7997" i="5"/>
  <c r="C7997" i="5" s="1"/>
  <c r="D7998" i="5"/>
  <c r="C7998" i="5" s="1"/>
  <c r="D7999" i="5"/>
  <c r="C7999" i="5" s="1"/>
  <c r="D8000" i="5"/>
  <c r="C8000" i="5" s="1"/>
  <c r="D8001" i="5"/>
  <c r="C8001" i="5" s="1"/>
  <c r="D8002" i="5"/>
  <c r="C8002" i="5" s="1"/>
  <c r="D8003" i="5"/>
  <c r="C8003" i="5" s="1"/>
  <c r="D8004" i="5"/>
  <c r="C8004" i="5" s="1"/>
  <c r="D8005" i="5"/>
  <c r="C8005" i="5" s="1"/>
  <c r="D8006" i="5"/>
  <c r="C8006" i="5" s="1"/>
  <c r="D8007" i="5"/>
  <c r="C8007" i="5" s="1"/>
  <c r="D8008" i="5"/>
  <c r="C8008" i="5" s="1"/>
  <c r="D8009" i="5"/>
  <c r="C8009" i="5" s="1"/>
  <c r="D8010" i="5"/>
  <c r="C8010" i="5" s="1"/>
  <c r="D8011" i="5"/>
  <c r="C8011" i="5" s="1"/>
  <c r="D8012" i="5"/>
  <c r="C8012" i="5" s="1"/>
  <c r="D8013" i="5"/>
  <c r="C8013" i="5" s="1"/>
  <c r="D8014" i="5"/>
  <c r="C8014" i="5" s="1"/>
  <c r="D8015" i="5"/>
  <c r="C8015" i="5" s="1"/>
  <c r="D8016" i="5"/>
  <c r="C8016" i="5" s="1"/>
  <c r="D8017" i="5"/>
  <c r="C8017" i="5" s="1"/>
  <c r="D8018" i="5"/>
  <c r="C8018" i="5" s="1"/>
  <c r="D8019" i="5"/>
  <c r="C8019" i="5" s="1"/>
  <c r="D8020" i="5"/>
  <c r="C8020" i="5" s="1"/>
  <c r="D8021" i="5"/>
  <c r="C8021" i="5" s="1"/>
  <c r="D8022" i="5"/>
  <c r="C8022" i="5" s="1"/>
  <c r="D8023" i="5"/>
  <c r="C8023" i="5" s="1"/>
  <c r="D8024" i="5"/>
  <c r="C8024" i="5" s="1"/>
  <c r="D8025" i="5"/>
  <c r="C8025" i="5" s="1"/>
  <c r="D8026" i="5"/>
  <c r="C8026" i="5" s="1"/>
  <c r="D8027" i="5"/>
  <c r="C8027" i="5" s="1"/>
  <c r="D8028" i="5"/>
  <c r="C8028" i="5" s="1"/>
  <c r="D8029" i="5"/>
  <c r="C8029" i="5" s="1"/>
  <c r="D8030" i="5"/>
  <c r="C8030" i="5" s="1"/>
  <c r="D8031" i="5"/>
  <c r="C8031" i="5" s="1"/>
  <c r="D8032" i="5"/>
  <c r="C8032" i="5" s="1"/>
  <c r="D8033" i="5"/>
  <c r="C8033" i="5" s="1"/>
  <c r="D8034" i="5"/>
  <c r="C8034" i="5" s="1"/>
  <c r="D8035" i="5"/>
  <c r="C8035" i="5" s="1"/>
  <c r="D8036" i="5"/>
  <c r="C8036" i="5" s="1"/>
  <c r="D8037" i="5"/>
  <c r="C8037" i="5" s="1"/>
  <c r="D8038" i="5"/>
  <c r="C8038" i="5" s="1"/>
  <c r="D8039" i="5"/>
  <c r="C8039" i="5" s="1"/>
  <c r="D8040" i="5"/>
  <c r="C8040" i="5" s="1"/>
  <c r="D8041" i="5"/>
  <c r="C8041" i="5" s="1"/>
  <c r="D8042" i="5"/>
  <c r="C8042" i="5" s="1"/>
  <c r="D8043" i="5"/>
  <c r="C8043" i="5" s="1"/>
  <c r="D8044" i="5"/>
  <c r="C8044" i="5" s="1"/>
  <c r="D8045" i="5"/>
  <c r="C8045" i="5" s="1"/>
  <c r="D8046" i="5"/>
  <c r="C8046" i="5" s="1"/>
  <c r="D8047" i="5"/>
  <c r="C8047" i="5" s="1"/>
  <c r="D8048" i="5"/>
  <c r="C8048" i="5" s="1"/>
  <c r="D8049" i="5"/>
  <c r="C8049" i="5" s="1"/>
  <c r="D8050" i="5"/>
  <c r="C8050" i="5" s="1"/>
  <c r="D8051" i="5"/>
  <c r="C8051" i="5" s="1"/>
  <c r="D8052" i="5"/>
  <c r="C8052" i="5" s="1"/>
  <c r="D8053" i="5"/>
  <c r="C8053" i="5" s="1"/>
  <c r="D8054" i="5"/>
  <c r="C8054" i="5" s="1"/>
  <c r="D8055" i="5"/>
  <c r="C8055" i="5" s="1"/>
  <c r="D8056" i="5"/>
  <c r="C8056" i="5" s="1"/>
  <c r="D8057" i="5"/>
  <c r="C8057" i="5" s="1"/>
  <c r="D8058" i="5"/>
  <c r="C8058" i="5" s="1"/>
  <c r="D8059" i="5"/>
  <c r="C8059" i="5" s="1"/>
  <c r="D8060" i="5"/>
  <c r="C8060" i="5" s="1"/>
  <c r="D8061" i="5"/>
  <c r="C8061" i="5" s="1"/>
  <c r="D8062" i="5"/>
  <c r="C8062" i="5" s="1"/>
  <c r="D8063" i="5"/>
  <c r="C8063" i="5" s="1"/>
  <c r="D8064" i="5"/>
  <c r="C8064" i="5" s="1"/>
  <c r="D8065" i="5"/>
  <c r="C8065" i="5" s="1"/>
  <c r="D8066" i="5"/>
  <c r="C8066" i="5" s="1"/>
  <c r="D8067" i="5"/>
  <c r="C8067" i="5" s="1"/>
  <c r="D8068" i="5"/>
  <c r="C8068" i="5" s="1"/>
  <c r="D8069" i="5"/>
  <c r="C8069" i="5" s="1"/>
  <c r="D8070" i="5"/>
  <c r="C8070" i="5" s="1"/>
  <c r="D8071" i="5"/>
  <c r="C8071" i="5" s="1"/>
  <c r="D8072" i="5"/>
  <c r="C8072" i="5" s="1"/>
  <c r="D8073" i="5"/>
  <c r="C8073" i="5" s="1"/>
  <c r="D8074" i="5"/>
  <c r="C8074" i="5" s="1"/>
  <c r="D8075" i="5"/>
  <c r="C8075" i="5" s="1"/>
  <c r="D8076" i="5"/>
  <c r="C8076" i="5" s="1"/>
  <c r="D8077" i="5"/>
  <c r="C8077" i="5" s="1"/>
  <c r="D8078" i="5"/>
  <c r="C8078" i="5" s="1"/>
  <c r="D8079" i="5"/>
  <c r="C8079" i="5" s="1"/>
  <c r="D8080" i="5"/>
  <c r="C8080" i="5" s="1"/>
  <c r="D8081" i="5"/>
  <c r="C8081" i="5" s="1"/>
  <c r="D8082" i="5"/>
  <c r="C8082" i="5" s="1"/>
  <c r="D8083" i="5"/>
  <c r="C8083" i="5" s="1"/>
  <c r="D8084" i="5"/>
  <c r="C8084" i="5" s="1"/>
  <c r="D8085" i="5"/>
  <c r="C8085" i="5" s="1"/>
  <c r="D8086" i="5"/>
  <c r="C8086" i="5" s="1"/>
  <c r="D8087" i="5"/>
  <c r="C8087" i="5" s="1"/>
  <c r="D8088" i="5"/>
  <c r="C8088" i="5" s="1"/>
  <c r="D8089" i="5"/>
  <c r="C8089" i="5" s="1"/>
  <c r="D8090" i="5"/>
  <c r="C8090" i="5" s="1"/>
  <c r="D8091" i="5"/>
  <c r="C8091" i="5" s="1"/>
  <c r="D8092" i="5"/>
  <c r="C8092" i="5" s="1"/>
  <c r="D8093" i="5"/>
  <c r="C8093" i="5" s="1"/>
  <c r="D8094" i="5"/>
  <c r="C8094" i="5" s="1"/>
  <c r="D8095" i="5"/>
  <c r="C8095" i="5" s="1"/>
  <c r="D8096" i="5"/>
  <c r="C8096" i="5" s="1"/>
  <c r="D8097" i="5"/>
  <c r="C8097" i="5" s="1"/>
  <c r="D8098" i="5"/>
  <c r="C8098" i="5" s="1"/>
  <c r="D8099" i="5"/>
  <c r="C8099" i="5" s="1"/>
  <c r="D8100" i="5"/>
  <c r="C8100" i="5" s="1"/>
  <c r="D8101" i="5"/>
  <c r="C8101" i="5" s="1"/>
  <c r="D8102" i="5"/>
  <c r="C8102" i="5" s="1"/>
  <c r="D8103" i="5"/>
  <c r="C8103" i="5" s="1"/>
  <c r="D8104" i="5"/>
  <c r="C8104" i="5" s="1"/>
  <c r="D8105" i="5"/>
  <c r="C8105" i="5" s="1"/>
  <c r="D8106" i="5"/>
  <c r="C8106" i="5" s="1"/>
  <c r="D8107" i="5"/>
  <c r="C8107" i="5" s="1"/>
  <c r="D8108" i="5"/>
  <c r="C8108" i="5" s="1"/>
  <c r="D8109" i="5"/>
  <c r="C8109" i="5" s="1"/>
  <c r="D8110" i="5"/>
  <c r="C8110" i="5" s="1"/>
  <c r="D8111" i="5"/>
  <c r="C8111" i="5" s="1"/>
  <c r="D8112" i="5"/>
  <c r="C8112" i="5" s="1"/>
  <c r="D8113" i="5"/>
  <c r="C8113" i="5" s="1"/>
  <c r="D8114" i="5"/>
  <c r="C8114" i="5" s="1"/>
  <c r="D8115" i="5"/>
  <c r="C8115" i="5" s="1"/>
  <c r="D8116" i="5"/>
  <c r="C8116" i="5" s="1"/>
  <c r="D8117" i="5"/>
  <c r="C8117" i="5" s="1"/>
  <c r="D8118" i="5"/>
  <c r="C8118" i="5" s="1"/>
  <c r="D8119" i="5"/>
  <c r="C8119" i="5" s="1"/>
  <c r="D8120" i="5"/>
  <c r="C8120" i="5" s="1"/>
  <c r="D8121" i="5"/>
  <c r="C8121" i="5" s="1"/>
  <c r="D8122" i="5"/>
  <c r="C8122" i="5" s="1"/>
  <c r="D8123" i="5"/>
  <c r="C8123" i="5" s="1"/>
  <c r="D8124" i="5"/>
  <c r="C8124" i="5" s="1"/>
  <c r="D8125" i="5"/>
  <c r="C8125" i="5" s="1"/>
  <c r="D8126" i="5"/>
  <c r="C8126" i="5" s="1"/>
  <c r="D8127" i="5"/>
  <c r="C8127" i="5" s="1"/>
  <c r="D8128" i="5"/>
  <c r="C8128" i="5" s="1"/>
  <c r="D8129" i="5"/>
  <c r="C8129" i="5" s="1"/>
  <c r="D8130" i="5"/>
  <c r="C8130" i="5" s="1"/>
  <c r="D8131" i="5"/>
  <c r="C8131" i="5" s="1"/>
  <c r="D8132" i="5"/>
  <c r="C8132" i="5" s="1"/>
  <c r="D8133" i="5"/>
  <c r="C8133" i="5" s="1"/>
  <c r="D8134" i="5"/>
  <c r="C8134" i="5" s="1"/>
  <c r="D8135" i="5"/>
  <c r="C8135" i="5" s="1"/>
  <c r="D8136" i="5"/>
  <c r="C8136" i="5" s="1"/>
  <c r="D8137" i="5"/>
  <c r="C8137" i="5" s="1"/>
  <c r="D8138" i="5"/>
  <c r="C8138" i="5" s="1"/>
  <c r="D8139" i="5"/>
  <c r="C8139" i="5" s="1"/>
  <c r="D8140" i="5"/>
  <c r="C8140" i="5" s="1"/>
  <c r="D8141" i="5"/>
  <c r="C8141" i="5" s="1"/>
  <c r="D8142" i="5"/>
  <c r="C8142" i="5" s="1"/>
  <c r="D8143" i="5"/>
  <c r="C8143" i="5" s="1"/>
  <c r="D8144" i="5"/>
  <c r="C8144" i="5" s="1"/>
  <c r="D8145" i="5"/>
  <c r="C8145" i="5" s="1"/>
  <c r="D8146" i="5"/>
  <c r="C8146" i="5" s="1"/>
  <c r="D8147" i="5"/>
  <c r="C8147" i="5" s="1"/>
  <c r="D8148" i="5"/>
  <c r="C8148" i="5" s="1"/>
  <c r="D8149" i="5"/>
  <c r="C8149" i="5" s="1"/>
  <c r="D8150" i="5"/>
  <c r="C8150" i="5" s="1"/>
  <c r="D8151" i="5"/>
  <c r="C8151" i="5" s="1"/>
  <c r="D8152" i="5"/>
  <c r="C8152" i="5" s="1"/>
  <c r="D8153" i="5"/>
  <c r="C8153" i="5" s="1"/>
  <c r="D8154" i="5"/>
  <c r="C8154" i="5" s="1"/>
  <c r="D8155" i="5"/>
  <c r="C8155" i="5" s="1"/>
  <c r="D8156" i="5"/>
  <c r="C8156" i="5" s="1"/>
  <c r="D8157" i="5"/>
  <c r="C8157" i="5" s="1"/>
  <c r="D8158" i="5"/>
  <c r="C8158" i="5" s="1"/>
  <c r="D8159" i="5"/>
  <c r="C8159" i="5" s="1"/>
  <c r="D8160" i="5"/>
  <c r="C8160" i="5" s="1"/>
  <c r="D8161" i="5"/>
  <c r="C8161" i="5" s="1"/>
  <c r="D8162" i="5"/>
  <c r="C8162" i="5" s="1"/>
  <c r="D8163" i="5"/>
  <c r="C8163" i="5" s="1"/>
  <c r="D8164" i="5"/>
  <c r="C8164" i="5" s="1"/>
  <c r="D8165" i="5"/>
  <c r="C8165" i="5" s="1"/>
  <c r="D8166" i="5"/>
  <c r="C8166" i="5" s="1"/>
  <c r="D8167" i="5"/>
  <c r="C8167" i="5" s="1"/>
  <c r="D8168" i="5"/>
  <c r="C8168" i="5" s="1"/>
  <c r="D8169" i="5"/>
  <c r="C8169" i="5" s="1"/>
  <c r="D8170" i="5"/>
  <c r="C8170" i="5" s="1"/>
  <c r="D8171" i="5"/>
  <c r="C8171" i="5" s="1"/>
  <c r="D8172" i="5"/>
  <c r="C8172" i="5" s="1"/>
  <c r="D8173" i="5"/>
  <c r="C8173" i="5" s="1"/>
  <c r="D8174" i="5"/>
  <c r="C8174" i="5" s="1"/>
  <c r="D8175" i="5"/>
  <c r="C8175" i="5" s="1"/>
  <c r="D8176" i="5"/>
  <c r="C8176" i="5" s="1"/>
  <c r="D8177" i="5"/>
  <c r="C8177" i="5" s="1"/>
  <c r="D8178" i="5"/>
  <c r="C8178" i="5" s="1"/>
  <c r="D8179" i="5"/>
  <c r="C8179" i="5" s="1"/>
  <c r="D8180" i="5"/>
  <c r="C8180" i="5" s="1"/>
  <c r="D8181" i="5"/>
  <c r="C8181" i="5" s="1"/>
  <c r="D8182" i="5"/>
  <c r="C8182" i="5" s="1"/>
  <c r="D8183" i="5"/>
  <c r="C8183" i="5" s="1"/>
  <c r="D8184" i="5"/>
  <c r="C8184" i="5" s="1"/>
  <c r="D8185" i="5"/>
  <c r="C8185" i="5" s="1"/>
  <c r="D8186" i="5"/>
  <c r="C8186" i="5" s="1"/>
  <c r="D8187" i="5"/>
  <c r="C8187" i="5" s="1"/>
  <c r="D8188" i="5"/>
  <c r="C8188" i="5" s="1"/>
  <c r="D8189" i="5"/>
  <c r="C8189" i="5" s="1"/>
  <c r="D8190" i="5"/>
  <c r="C8190" i="5" s="1"/>
  <c r="D8191" i="5"/>
  <c r="C8191" i="5" s="1"/>
  <c r="D8192" i="5"/>
  <c r="C8192" i="5" s="1"/>
  <c r="D8193" i="5"/>
  <c r="C8193" i="5" s="1"/>
  <c r="D8194" i="5"/>
  <c r="C8194" i="5" s="1"/>
  <c r="D8195" i="5"/>
  <c r="C8195" i="5" s="1"/>
  <c r="D8196" i="5"/>
  <c r="C8196" i="5" s="1"/>
  <c r="D8197" i="5"/>
  <c r="C8197" i="5" s="1"/>
  <c r="D8198" i="5"/>
  <c r="C8198" i="5" s="1"/>
  <c r="D8199" i="5"/>
  <c r="C8199" i="5" s="1"/>
  <c r="D8200" i="5"/>
  <c r="C8200" i="5" s="1"/>
  <c r="D8201" i="5"/>
  <c r="C8201" i="5" s="1"/>
  <c r="D8202" i="5"/>
  <c r="C8202" i="5" s="1"/>
  <c r="D8203" i="5"/>
  <c r="C8203" i="5" s="1"/>
  <c r="D8204" i="5"/>
  <c r="C8204" i="5" s="1"/>
  <c r="D8205" i="5"/>
  <c r="C8205" i="5" s="1"/>
  <c r="D8206" i="5"/>
  <c r="C8206" i="5" s="1"/>
  <c r="D8207" i="5"/>
  <c r="C8207" i="5" s="1"/>
  <c r="D8208" i="5"/>
  <c r="C8208" i="5" s="1"/>
  <c r="D8209" i="5"/>
  <c r="C8209" i="5" s="1"/>
  <c r="D8210" i="5"/>
  <c r="C8210" i="5" s="1"/>
  <c r="D8211" i="5"/>
  <c r="C8211" i="5" s="1"/>
  <c r="D8212" i="5"/>
  <c r="C8212" i="5" s="1"/>
  <c r="D8213" i="5"/>
  <c r="C8213" i="5" s="1"/>
  <c r="D8214" i="5"/>
  <c r="C8214" i="5" s="1"/>
  <c r="D8215" i="5"/>
  <c r="C8215" i="5" s="1"/>
  <c r="D8216" i="5"/>
  <c r="C8216" i="5" s="1"/>
  <c r="D8217" i="5"/>
  <c r="C8217" i="5" s="1"/>
  <c r="D8218" i="5"/>
  <c r="C8218" i="5" s="1"/>
  <c r="D8219" i="5"/>
  <c r="C8219" i="5" s="1"/>
  <c r="D8220" i="5"/>
  <c r="C8220" i="5" s="1"/>
  <c r="D8221" i="5"/>
  <c r="C8221" i="5" s="1"/>
  <c r="D8222" i="5"/>
  <c r="C8222" i="5" s="1"/>
  <c r="D8223" i="5"/>
  <c r="C8223" i="5" s="1"/>
  <c r="D8224" i="5"/>
  <c r="C8224" i="5" s="1"/>
  <c r="D8225" i="5"/>
  <c r="C8225" i="5" s="1"/>
  <c r="D8226" i="5"/>
  <c r="C8226" i="5" s="1"/>
  <c r="D8227" i="5"/>
  <c r="C8227" i="5" s="1"/>
  <c r="D8228" i="5"/>
  <c r="C8228" i="5" s="1"/>
  <c r="D8229" i="5"/>
  <c r="C8229" i="5" s="1"/>
  <c r="D8230" i="5"/>
  <c r="C8230" i="5" s="1"/>
  <c r="D8231" i="5"/>
  <c r="C8231" i="5" s="1"/>
  <c r="D8232" i="5"/>
  <c r="C8232" i="5" s="1"/>
  <c r="D8233" i="5"/>
  <c r="C8233" i="5" s="1"/>
  <c r="D8234" i="5"/>
  <c r="C8234" i="5" s="1"/>
  <c r="D8235" i="5"/>
  <c r="C8235" i="5" s="1"/>
  <c r="D8236" i="5"/>
  <c r="C8236" i="5" s="1"/>
  <c r="D8237" i="5"/>
  <c r="C8237" i="5" s="1"/>
  <c r="D8238" i="5"/>
  <c r="C8238" i="5" s="1"/>
  <c r="D8239" i="5"/>
  <c r="C8239" i="5" s="1"/>
  <c r="D8240" i="5"/>
  <c r="C8240" i="5" s="1"/>
  <c r="D8241" i="5"/>
  <c r="C8241" i="5" s="1"/>
  <c r="D8242" i="5"/>
  <c r="C8242" i="5" s="1"/>
  <c r="D8243" i="5"/>
  <c r="C8243" i="5" s="1"/>
  <c r="D8244" i="5"/>
  <c r="C8244" i="5" s="1"/>
  <c r="D8245" i="5"/>
  <c r="C8245" i="5" s="1"/>
  <c r="D8246" i="5"/>
  <c r="C8246" i="5" s="1"/>
  <c r="D8247" i="5"/>
  <c r="C8247" i="5" s="1"/>
  <c r="D8248" i="5"/>
  <c r="C8248" i="5" s="1"/>
  <c r="D8249" i="5"/>
  <c r="C8249" i="5" s="1"/>
  <c r="D8250" i="5"/>
  <c r="C8250" i="5" s="1"/>
  <c r="D8251" i="5"/>
  <c r="C8251" i="5" s="1"/>
  <c r="D8252" i="5"/>
  <c r="C8252" i="5" s="1"/>
  <c r="D8253" i="5"/>
  <c r="C8253" i="5" s="1"/>
  <c r="D8254" i="5"/>
  <c r="C8254" i="5" s="1"/>
  <c r="D8255" i="5"/>
  <c r="C8255" i="5" s="1"/>
  <c r="D8256" i="5"/>
  <c r="C8256" i="5" s="1"/>
  <c r="D8257" i="5"/>
  <c r="C8257" i="5" s="1"/>
  <c r="D8258" i="5"/>
  <c r="C8258" i="5" s="1"/>
  <c r="D8259" i="5"/>
  <c r="C8259" i="5" s="1"/>
  <c r="D8260" i="5"/>
  <c r="C8260" i="5" s="1"/>
  <c r="D8261" i="5"/>
  <c r="C8261" i="5" s="1"/>
  <c r="D8262" i="5"/>
  <c r="C8262" i="5" s="1"/>
  <c r="D8263" i="5"/>
  <c r="C8263" i="5" s="1"/>
  <c r="D8264" i="5"/>
  <c r="C8264" i="5" s="1"/>
  <c r="D8265" i="5"/>
  <c r="C8265" i="5" s="1"/>
  <c r="D8266" i="5"/>
  <c r="C8266" i="5" s="1"/>
  <c r="D8267" i="5"/>
  <c r="C8267" i="5" s="1"/>
  <c r="D8268" i="5"/>
  <c r="C8268" i="5" s="1"/>
  <c r="D8269" i="5"/>
  <c r="C8269" i="5" s="1"/>
  <c r="D8270" i="5"/>
  <c r="C8270" i="5" s="1"/>
  <c r="D8271" i="5"/>
  <c r="C8271" i="5" s="1"/>
  <c r="D8272" i="5"/>
  <c r="C8272" i="5" s="1"/>
  <c r="D8273" i="5"/>
  <c r="C8273" i="5" s="1"/>
  <c r="D8274" i="5"/>
  <c r="C8274" i="5" s="1"/>
  <c r="D8275" i="5"/>
  <c r="C8275" i="5" s="1"/>
  <c r="D8276" i="5"/>
  <c r="C8276" i="5" s="1"/>
  <c r="D8277" i="5"/>
  <c r="C8277" i="5" s="1"/>
  <c r="D8278" i="5"/>
  <c r="C8278" i="5" s="1"/>
  <c r="D8279" i="5"/>
  <c r="C8279" i="5" s="1"/>
  <c r="D8280" i="5"/>
  <c r="C8280" i="5" s="1"/>
  <c r="D8281" i="5"/>
  <c r="C8281" i="5" s="1"/>
  <c r="D8282" i="5"/>
  <c r="C8282" i="5" s="1"/>
  <c r="D8283" i="5"/>
  <c r="C8283" i="5" s="1"/>
  <c r="D8284" i="5"/>
  <c r="C8284" i="5" s="1"/>
  <c r="D8285" i="5"/>
  <c r="C8285" i="5" s="1"/>
  <c r="D8286" i="5"/>
  <c r="C8286" i="5" s="1"/>
  <c r="D8287" i="5"/>
  <c r="C8287" i="5" s="1"/>
  <c r="D8288" i="5"/>
  <c r="C8288" i="5" s="1"/>
  <c r="D8289" i="5"/>
  <c r="C8289" i="5" s="1"/>
  <c r="D8290" i="5"/>
  <c r="C8290" i="5" s="1"/>
  <c r="D8291" i="5"/>
  <c r="C8291" i="5" s="1"/>
  <c r="D8292" i="5"/>
  <c r="C8292" i="5" s="1"/>
  <c r="D8293" i="5"/>
  <c r="C8293" i="5" s="1"/>
  <c r="D8294" i="5"/>
  <c r="C8294" i="5" s="1"/>
  <c r="D8295" i="5"/>
  <c r="C8295" i="5" s="1"/>
  <c r="D8296" i="5"/>
  <c r="C8296" i="5" s="1"/>
  <c r="D8297" i="5"/>
  <c r="C8297" i="5" s="1"/>
  <c r="D8298" i="5"/>
  <c r="C8298" i="5" s="1"/>
  <c r="D8299" i="5"/>
  <c r="C8299" i="5" s="1"/>
  <c r="D8300" i="5"/>
  <c r="C8300" i="5" s="1"/>
  <c r="D8301" i="5"/>
  <c r="C8301" i="5" s="1"/>
  <c r="D8302" i="5"/>
  <c r="C8302" i="5" s="1"/>
  <c r="D8303" i="5"/>
  <c r="C8303" i="5" s="1"/>
  <c r="D8304" i="5"/>
  <c r="C8304" i="5" s="1"/>
  <c r="D8305" i="5"/>
  <c r="C8305" i="5" s="1"/>
  <c r="D8306" i="5"/>
  <c r="C8306" i="5" s="1"/>
  <c r="D8307" i="5"/>
  <c r="C8307" i="5" s="1"/>
  <c r="D8308" i="5"/>
  <c r="C8308" i="5" s="1"/>
  <c r="D8309" i="5"/>
  <c r="C8309" i="5" s="1"/>
  <c r="D8310" i="5"/>
  <c r="C8310" i="5" s="1"/>
  <c r="D8311" i="5"/>
  <c r="C8311" i="5" s="1"/>
  <c r="D8312" i="5"/>
  <c r="C8312" i="5" s="1"/>
  <c r="D8313" i="5"/>
  <c r="C8313" i="5" s="1"/>
  <c r="D8314" i="5"/>
  <c r="C8314" i="5" s="1"/>
  <c r="D8315" i="5"/>
  <c r="C8315" i="5" s="1"/>
  <c r="D8316" i="5"/>
  <c r="C8316" i="5" s="1"/>
  <c r="D8317" i="5"/>
  <c r="C8317" i="5" s="1"/>
  <c r="D8318" i="5"/>
  <c r="C8318" i="5" s="1"/>
  <c r="D8319" i="5"/>
  <c r="C8319" i="5" s="1"/>
  <c r="D8320" i="5"/>
  <c r="C8320" i="5" s="1"/>
  <c r="D8321" i="5"/>
  <c r="C8321" i="5" s="1"/>
  <c r="D8322" i="5"/>
  <c r="C8322" i="5" s="1"/>
  <c r="D8323" i="5"/>
  <c r="C8323" i="5" s="1"/>
  <c r="D8324" i="5"/>
  <c r="C8324" i="5" s="1"/>
  <c r="D8325" i="5"/>
  <c r="C8325" i="5" s="1"/>
  <c r="D8326" i="5"/>
  <c r="C8326" i="5" s="1"/>
  <c r="D8327" i="5"/>
  <c r="C8327" i="5" s="1"/>
  <c r="D8328" i="5"/>
  <c r="C8328" i="5" s="1"/>
  <c r="D8329" i="5"/>
  <c r="C8329" i="5" s="1"/>
  <c r="D8330" i="5"/>
  <c r="C8330" i="5" s="1"/>
  <c r="D8331" i="5"/>
  <c r="C8331" i="5" s="1"/>
  <c r="D8332" i="5"/>
  <c r="C8332" i="5" s="1"/>
  <c r="D8333" i="5"/>
  <c r="C8333" i="5" s="1"/>
  <c r="D8334" i="5"/>
  <c r="C8334" i="5" s="1"/>
  <c r="D8335" i="5"/>
  <c r="C8335" i="5" s="1"/>
  <c r="D8336" i="5"/>
  <c r="C8336" i="5" s="1"/>
  <c r="D8337" i="5"/>
  <c r="C8337" i="5" s="1"/>
  <c r="D8338" i="5"/>
  <c r="C8338" i="5" s="1"/>
  <c r="D8339" i="5"/>
  <c r="C8339" i="5" s="1"/>
  <c r="D8340" i="5"/>
  <c r="C8340" i="5" s="1"/>
  <c r="D8341" i="5"/>
  <c r="C8341" i="5" s="1"/>
  <c r="D8342" i="5"/>
  <c r="C8342" i="5" s="1"/>
  <c r="D8343" i="5"/>
  <c r="C8343" i="5" s="1"/>
  <c r="D8344" i="5"/>
  <c r="C8344" i="5" s="1"/>
  <c r="D8345" i="5"/>
  <c r="C8345" i="5" s="1"/>
  <c r="D8346" i="5"/>
  <c r="C8346" i="5" s="1"/>
  <c r="D8347" i="5"/>
  <c r="C8347" i="5" s="1"/>
  <c r="D8348" i="5"/>
  <c r="C8348" i="5" s="1"/>
  <c r="D8349" i="5"/>
  <c r="C8349" i="5" s="1"/>
  <c r="D8350" i="5"/>
  <c r="C8350" i="5" s="1"/>
  <c r="D8351" i="5"/>
  <c r="C8351" i="5" s="1"/>
  <c r="D8352" i="5"/>
  <c r="C8352" i="5" s="1"/>
  <c r="D8353" i="5"/>
  <c r="C8353" i="5" s="1"/>
  <c r="D8354" i="5"/>
  <c r="C8354" i="5" s="1"/>
  <c r="D8355" i="5"/>
  <c r="C8355" i="5" s="1"/>
  <c r="D8356" i="5"/>
  <c r="C8356" i="5" s="1"/>
  <c r="D8357" i="5"/>
  <c r="C8357" i="5" s="1"/>
  <c r="D8358" i="5"/>
  <c r="C8358" i="5" s="1"/>
  <c r="D8359" i="5"/>
  <c r="C8359" i="5" s="1"/>
  <c r="D8360" i="5"/>
  <c r="C8360" i="5" s="1"/>
  <c r="D8361" i="5"/>
  <c r="C8361" i="5" s="1"/>
  <c r="D8362" i="5"/>
  <c r="C8362" i="5" s="1"/>
  <c r="D8363" i="5"/>
  <c r="C8363" i="5" s="1"/>
  <c r="D8364" i="5"/>
  <c r="C8364" i="5" s="1"/>
  <c r="D8365" i="5"/>
  <c r="C8365" i="5" s="1"/>
  <c r="D8366" i="5"/>
  <c r="C8366" i="5" s="1"/>
  <c r="D8367" i="5"/>
  <c r="C8367" i="5" s="1"/>
  <c r="D8368" i="5"/>
  <c r="C8368" i="5" s="1"/>
  <c r="D8369" i="5"/>
  <c r="C8369" i="5" s="1"/>
  <c r="D8370" i="5"/>
  <c r="C8370" i="5" s="1"/>
  <c r="D8371" i="5"/>
  <c r="C8371" i="5" s="1"/>
  <c r="D8372" i="5"/>
  <c r="C8372" i="5" s="1"/>
  <c r="D8373" i="5"/>
  <c r="C8373" i="5" s="1"/>
  <c r="D8374" i="5"/>
  <c r="C8374" i="5" s="1"/>
  <c r="D8375" i="5"/>
  <c r="C8375" i="5" s="1"/>
  <c r="D8376" i="5"/>
  <c r="C8376" i="5" s="1"/>
  <c r="D8377" i="5"/>
  <c r="C8377" i="5" s="1"/>
  <c r="D8378" i="5"/>
  <c r="C8378" i="5" s="1"/>
  <c r="D8379" i="5"/>
  <c r="C8379" i="5" s="1"/>
  <c r="D8380" i="5"/>
  <c r="C8380" i="5" s="1"/>
  <c r="D8381" i="5"/>
  <c r="C8381" i="5" s="1"/>
  <c r="D8382" i="5"/>
  <c r="C8382" i="5" s="1"/>
  <c r="D8383" i="5"/>
  <c r="C8383" i="5" s="1"/>
  <c r="D8384" i="5"/>
  <c r="C8384" i="5" s="1"/>
  <c r="D8385" i="5"/>
  <c r="C8385" i="5" s="1"/>
  <c r="D8386" i="5"/>
  <c r="C8386" i="5" s="1"/>
  <c r="D8387" i="5"/>
  <c r="C8387" i="5" s="1"/>
  <c r="D8388" i="5"/>
  <c r="C8388" i="5" s="1"/>
  <c r="D8389" i="5"/>
  <c r="C8389" i="5" s="1"/>
  <c r="D8390" i="5"/>
  <c r="C8390" i="5" s="1"/>
  <c r="D8391" i="5"/>
  <c r="C8391" i="5" s="1"/>
  <c r="D8392" i="5"/>
  <c r="C8392" i="5" s="1"/>
  <c r="D8393" i="5"/>
  <c r="C8393" i="5" s="1"/>
  <c r="D8394" i="5"/>
  <c r="C8394" i="5" s="1"/>
  <c r="D8395" i="5"/>
  <c r="C8395" i="5" s="1"/>
  <c r="D8396" i="5"/>
  <c r="C8396" i="5" s="1"/>
  <c r="D8397" i="5"/>
  <c r="C8397" i="5" s="1"/>
  <c r="D8398" i="5"/>
  <c r="C8398" i="5" s="1"/>
  <c r="D8399" i="5"/>
  <c r="C8399" i="5" s="1"/>
  <c r="D8400" i="5"/>
  <c r="C8400" i="5" s="1"/>
  <c r="D8401" i="5"/>
  <c r="C8401" i="5" s="1"/>
  <c r="D8402" i="5"/>
  <c r="C8402" i="5" s="1"/>
  <c r="D8403" i="5"/>
  <c r="C8403" i="5" s="1"/>
  <c r="D8404" i="5"/>
  <c r="C8404" i="5" s="1"/>
  <c r="D8405" i="5"/>
  <c r="C8405" i="5" s="1"/>
  <c r="D8406" i="5"/>
  <c r="C8406" i="5" s="1"/>
  <c r="D8407" i="5"/>
  <c r="C8407" i="5" s="1"/>
  <c r="D8408" i="5"/>
  <c r="C8408" i="5" s="1"/>
  <c r="D8409" i="5"/>
  <c r="C8409" i="5" s="1"/>
  <c r="D8410" i="5"/>
  <c r="C8410" i="5" s="1"/>
  <c r="D8411" i="5"/>
  <c r="C8411" i="5" s="1"/>
  <c r="D8412" i="5"/>
  <c r="C8412" i="5" s="1"/>
  <c r="D8413" i="5"/>
  <c r="C8413" i="5" s="1"/>
  <c r="D8414" i="5"/>
  <c r="C8414" i="5" s="1"/>
  <c r="D8415" i="5"/>
  <c r="C8415" i="5" s="1"/>
  <c r="D8416" i="5"/>
  <c r="C8416" i="5" s="1"/>
  <c r="D8417" i="5"/>
  <c r="C8417" i="5" s="1"/>
  <c r="D8418" i="5"/>
  <c r="C8418" i="5" s="1"/>
  <c r="D8419" i="5"/>
  <c r="C8419" i="5" s="1"/>
  <c r="D8420" i="5"/>
  <c r="C8420" i="5" s="1"/>
  <c r="D8421" i="5"/>
  <c r="C8421" i="5" s="1"/>
  <c r="D8422" i="5"/>
  <c r="C8422" i="5" s="1"/>
  <c r="D8423" i="5"/>
  <c r="C8423" i="5" s="1"/>
  <c r="D8424" i="5"/>
  <c r="C8424" i="5" s="1"/>
  <c r="D8425" i="5"/>
  <c r="C8425" i="5" s="1"/>
  <c r="D8426" i="5"/>
  <c r="C8426" i="5" s="1"/>
  <c r="D8427" i="5"/>
  <c r="C8427" i="5" s="1"/>
  <c r="D8428" i="5"/>
  <c r="C8428" i="5" s="1"/>
  <c r="D8429" i="5"/>
  <c r="C8429" i="5" s="1"/>
  <c r="D8430" i="5"/>
  <c r="C8430" i="5" s="1"/>
  <c r="D8431" i="5"/>
  <c r="C8431" i="5" s="1"/>
  <c r="D8432" i="5"/>
  <c r="C8432" i="5" s="1"/>
  <c r="D8433" i="5"/>
  <c r="C8433" i="5" s="1"/>
  <c r="D8434" i="5"/>
  <c r="C8434" i="5" s="1"/>
  <c r="D8435" i="5"/>
  <c r="C8435" i="5" s="1"/>
  <c r="D8436" i="5"/>
  <c r="C8436" i="5" s="1"/>
  <c r="D8437" i="5"/>
  <c r="C8437" i="5" s="1"/>
  <c r="D8438" i="5"/>
  <c r="C8438" i="5" s="1"/>
  <c r="D8439" i="5"/>
  <c r="C8439" i="5" s="1"/>
  <c r="D8440" i="5"/>
  <c r="C8440" i="5" s="1"/>
  <c r="D8441" i="5"/>
  <c r="C8441" i="5" s="1"/>
  <c r="D8442" i="5"/>
  <c r="C8442" i="5" s="1"/>
  <c r="D8443" i="5"/>
  <c r="C8443" i="5" s="1"/>
  <c r="D8444" i="5"/>
  <c r="C8444" i="5" s="1"/>
  <c r="D8445" i="5"/>
  <c r="C8445" i="5" s="1"/>
  <c r="D8446" i="5"/>
  <c r="C8446" i="5" s="1"/>
  <c r="D8447" i="5"/>
  <c r="C8447" i="5" s="1"/>
  <c r="D8448" i="5"/>
  <c r="C8448" i="5" s="1"/>
  <c r="D8449" i="5"/>
  <c r="C8449" i="5" s="1"/>
  <c r="D8450" i="5"/>
  <c r="C8450" i="5" s="1"/>
  <c r="D8451" i="5"/>
  <c r="C8451" i="5" s="1"/>
  <c r="D8452" i="5"/>
  <c r="C8452" i="5" s="1"/>
  <c r="D8453" i="5"/>
  <c r="C8453" i="5" s="1"/>
  <c r="D8454" i="5"/>
  <c r="C8454" i="5" s="1"/>
  <c r="D8455" i="5"/>
  <c r="C8455" i="5" s="1"/>
  <c r="D8456" i="5"/>
  <c r="C8456" i="5" s="1"/>
  <c r="D8457" i="5"/>
  <c r="C8457" i="5" s="1"/>
  <c r="D8458" i="5"/>
  <c r="C8458" i="5" s="1"/>
  <c r="D8459" i="5"/>
  <c r="C8459" i="5" s="1"/>
  <c r="D8460" i="5"/>
  <c r="C8460" i="5" s="1"/>
  <c r="D8461" i="5"/>
  <c r="C8461" i="5" s="1"/>
  <c r="D8462" i="5"/>
  <c r="C8462" i="5" s="1"/>
  <c r="D8463" i="5"/>
  <c r="C8463" i="5" s="1"/>
  <c r="D8464" i="5"/>
  <c r="C8464" i="5" s="1"/>
  <c r="D8465" i="5"/>
  <c r="C8465" i="5" s="1"/>
  <c r="D8466" i="5"/>
  <c r="C8466" i="5" s="1"/>
  <c r="D8467" i="5"/>
  <c r="C8467" i="5" s="1"/>
  <c r="D8468" i="5"/>
  <c r="C8468" i="5" s="1"/>
  <c r="D8469" i="5"/>
  <c r="C8469" i="5" s="1"/>
  <c r="D8470" i="5"/>
  <c r="C8470" i="5" s="1"/>
  <c r="D8471" i="5"/>
  <c r="C8471" i="5" s="1"/>
  <c r="D8472" i="5"/>
  <c r="C8472" i="5" s="1"/>
  <c r="D8473" i="5"/>
  <c r="C8473" i="5" s="1"/>
  <c r="D8474" i="5"/>
  <c r="C8474" i="5" s="1"/>
  <c r="D8475" i="5"/>
  <c r="C8475" i="5" s="1"/>
  <c r="D8476" i="5"/>
  <c r="C8476" i="5" s="1"/>
  <c r="D8477" i="5"/>
  <c r="C8477" i="5" s="1"/>
  <c r="D8478" i="5"/>
  <c r="C8478" i="5" s="1"/>
  <c r="D8479" i="5"/>
  <c r="C8479" i="5" s="1"/>
  <c r="D8480" i="5"/>
  <c r="C8480" i="5" s="1"/>
  <c r="D8481" i="5"/>
  <c r="C8481" i="5" s="1"/>
  <c r="D8482" i="5"/>
  <c r="C8482" i="5" s="1"/>
  <c r="D8483" i="5"/>
  <c r="C8483" i="5" s="1"/>
  <c r="D8484" i="5"/>
  <c r="C8484" i="5" s="1"/>
  <c r="D8485" i="5"/>
  <c r="C8485" i="5" s="1"/>
  <c r="D8486" i="5"/>
  <c r="C8486" i="5" s="1"/>
  <c r="D8487" i="5"/>
  <c r="C8487" i="5" s="1"/>
  <c r="D8488" i="5"/>
  <c r="C8488" i="5" s="1"/>
  <c r="D8489" i="5"/>
  <c r="C8489" i="5" s="1"/>
  <c r="D8490" i="5"/>
  <c r="C8490" i="5" s="1"/>
  <c r="D8491" i="5"/>
  <c r="C8491" i="5" s="1"/>
  <c r="D8492" i="5"/>
  <c r="C8492" i="5" s="1"/>
  <c r="D8493" i="5"/>
  <c r="C8493" i="5" s="1"/>
  <c r="D8494" i="5"/>
  <c r="C8494" i="5" s="1"/>
  <c r="D8495" i="5"/>
  <c r="C8495" i="5" s="1"/>
  <c r="D8496" i="5"/>
  <c r="C8496" i="5" s="1"/>
  <c r="D8497" i="5"/>
  <c r="C8497" i="5" s="1"/>
  <c r="D8498" i="5"/>
  <c r="C8498" i="5" s="1"/>
  <c r="D8499" i="5"/>
  <c r="C8499" i="5" s="1"/>
  <c r="D8500" i="5"/>
  <c r="C8500" i="5" s="1"/>
  <c r="D8501" i="5"/>
  <c r="C8501" i="5" s="1"/>
  <c r="D8502" i="5"/>
  <c r="C8502" i="5" s="1"/>
  <c r="D8503" i="5"/>
  <c r="C8503" i="5" s="1"/>
  <c r="D8504" i="5"/>
  <c r="C8504" i="5" s="1"/>
  <c r="D8505" i="5"/>
  <c r="C8505" i="5" s="1"/>
  <c r="D8506" i="5"/>
  <c r="C8506" i="5" s="1"/>
  <c r="D8507" i="5"/>
  <c r="C8507" i="5" s="1"/>
  <c r="D8508" i="5"/>
  <c r="C8508" i="5" s="1"/>
  <c r="D8509" i="5"/>
  <c r="C8509" i="5" s="1"/>
  <c r="D8510" i="5"/>
  <c r="C8510" i="5" s="1"/>
  <c r="D8511" i="5"/>
  <c r="C8511" i="5" s="1"/>
  <c r="D8512" i="5"/>
  <c r="C8512" i="5" s="1"/>
  <c r="D8513" i="5"/>
  <c r="C8513" i="5" s="1"/>
  <c r="D8514" i="5"/>
  <c r="C8514" i="5" s="1"/>
  <c r="D8515" i="5"/>
  <c r="C8515" i="5" s="1"/>
  <c r="D8516" i="5"/>
  <c r="C8516" i="5" s="1"/>
  <c r="D8517" i="5"/>
  <c r="C8517" i="5" s="1"/>
  <c r="D8518" i="5"/>
  <c r="C8518" i="5" s="1"/>
  <c r="D8519" i="5"/>
  <c r="C8519" i="5" s="1"/>
  <c r="D8520" i="5"/>
  <c r="C8520" i="5" s="1"/>
  <c r="D8521" i="5"/>
  <c r="C8521" i="5" s="1"/>
  <c r="D8522" i="5"/>
  <c r="C8522" i="5" s="1"/>
  <c r="D8523" i="5"/>
  <c r="C8523" i="5" s="1"/>
  <c r="D8524" i="5"/>
  <c r="C8524" i="5" s="1"/>
  <c r="D8525" i="5"/>
  <c r="C8525" i="5" s="1"/>
  <c r="D8526" i="5"/>
  <c r="C8526" i="5" s="1"/>
  <c r="D8527" i="5"/>
  <c r="C8527" i="5" s="1"/>
  <c r="D8528" i="5"/>
  <c r="C8528" i="5" s="1"/>
  <c r="D8529" i="5"/>
  <c r="C8529" i="5" s="1"/>
  <c r="D8530" i="5"/>
  <c r="C8530" i="5" s="1"/>
  <c r="D8531" i="5"/>
  <c r="C8531" i="5" s="1"/>
  <c r="D8532" i="5"/>
  <c r="C8532" i="5" s="1"/>
  <c r="D8533" i="5"/>
  <c r="C8533" i="5" s="1"/>
  <c r="D8534" i="5"/>
  <c r="C8534" i="5" s="1"/>
  <c r="D8535" i="5"/>
  <c r="C8535" i="5" s="1"/>
  <c r="D8536" i="5"/>
  <c r="C8536" i="5" s="1"/>
  <c r="D8537" i="5"/>
  <c r="C8537" i="5" s="1"/>
  <c r="D8538" i="5"/>
  <c r="C8538" i="5" s="1"/>
  <c r="D8539" i="5"/>
  <c r="C8539" i="5" s="1"/>
  <c r="D8540" i="5"/>
  <c r="C8540" i="5" s="1"/>
  <c r="D8541" i="5"/>
  <c r="C8541" i="5" s="1"/>
  <c r="D8542" i="5"/>
  <c r="C8542" i="5" s="1"/>
  <c r="D8543" i="5"/>
  <c r="C8543" i="5" s="1"/>
  <c r="D8544" i="5"/>
  <c r="C8544" i="5" s="1"/>
  <c r="D8545" i="5"/>
  <c r="C8545" i="5" s="1"/>
  <c r="D8546" i="5"/>
  <c r="C8546" i="5" s="1"/>
  <c r="D8547" i="5"/>
  <c r="C8547" i="5" s="1"/>
  <c r="D8548" i="5"/>
  <c r="C8548" i="5" s="1"/>
  <c r="D8549" i="5"/>
  <c r="C8549" i="5" s="1"/>
  <c r="D8550" i="5"/>
  <c r="C8550" i="5" s="1"/>
  <c r="D8551" i="5"/>
  <c r="C8551" i="5" s="1"/>
  <c r="D8552" i="5"/>
  <c r="C8552" i="5" s="1"/>
  <c r="D8553" i="5"/>
  <c r="C8553" i="5" s="1"/>
  <c r="D8554" i="5"/>
  <c r="C8554" i="5" s="1"/>
  <c r="D8555" i="5"/>
  <c r="C8555" i="5" s="1"/>
  <c r="D8556" i="5"/>
  <c r="C8556" i="5" s="1"/>
  <c r="D8557" i="5"/>
  <c r="C8557" i="5" s="1"/>
  <c r="D8558" i="5"/>
  <c r="C8558" i="5" s="1"/>
  <c r="D8559" i="5"/>
  <c r="C8559" i="5" s="1"/>
  <c r="D8560" i="5"/>
  <c r="C8560" i="5" s="1"/>
  <c r="D8561" i="5"/>
  <c r="C8561" i="5" s="1"/>
  <c r="D8562" i="5"/>
  <c r="C8562" i="5" s="1"/>
  <c r="D8563" i="5"/>
  <c r="C8563" i="5" s="1"/>
  <c r="D8564" i="5"/>
  <c r="C8564" i="5" s="1"/>
  <c r="D8565" i="5"/>
  <c r="C8565" i="5" s="1"/>
  <c r="D8566" i="5"/>
  <c r="C8566" i="5" s="1"/>
  <c r="D8567" i="5"/>
  <c r="C8567" i="5" s="1"/>
  <c r="D8568" i="5"/>
  <c r="C8568" i="5" s="1"/>
  <c r="D8569" i="5"/>
  <c r="C8569" i="5" s="1"/>
  <c r="D8570" i="5"/>
  <c r="C8570" i="5" s="1"/>
  <c r="D8571" i="5"/>
  <c r="C8571" i="5" s="1"/>
  <c r="D8572" i="5"/>
  <c r="C8572" i="5" s="1"/>
  <c r="D8573" i="5"/>
  <c r="C8573" i="5" s="1"/>
  <c r="D8574" i="5"/>
  <c r="C8574" i="5" s="1"/>
  <c r="D8575" i="5"/>
  <c r="C8575" i="5" s="1"/>
  <c r="D8576" i="5"/>
  <c r="C8576" i="5" s="1"/>
  <c r="D8577" i="5"/>
  <c r="C8577" i="5" s="1"/>
  <c r="D8578" i="5"/>
  <c r="C8578" i="5" s="1"/>
  <c r="D8579" i="5"/>
  <c r="C8579" i="5" s="1"/>
  <c r="D8580" i="5"/>
  <c r="C8580" i="5" s="1"/>
  <c r="D8581" i="5"/>
  <c r="C8581" i="5" s="1"/>
  <c r="D8582" i="5"/>
  <c r="C8582" i="5" s="1"/>
  <c r="D8583" i="5"/>
  <c r="C8583" i="5" s="1"/>
  <c r="D8584" i="5"/>
  <c r="C8584" i="5" s="1"/>
  <c r="D8585" i="5"/>
  <c r="C8585" i="5" s="1"/>
  <c r="D8586" i="5"/>
  <c r="C8586" i="5" s="1"/>
  <c r="D8587" i="5"/>
  <c r="C8587" i="5" s="1"/>
  <c r="D8588" i="5"/>
  <c r="C8588" i="5" s="1"/>
  <c r="D8589" i="5"/>
  <c r="C8589" i="5" s="1"/>
  <c r="D8590" i="5"/>
  <c r="C8590" i="5" s="1"/>
  <c r="D8591" i="5"/>
  <c r="C8591" i="5" s="1"/>
  <c r="D8592" i="5"/>
  <c r="C8592" i="5" s="1"/>
  <c r="D8593" i="5"/>
  <c r="C8593" i="5" s="1"/>
  <c r="D8594" i="5"/>
  <c r="C8594" i="5" s="1"/>
  <c r="D8595" i="5"/>
  <c r="C8595" i="5" s="1"/>
  <c r="D8596" i="5"/>
  <c r="C8596" i="5" s="1"/>
  <c r="D8597" i="5"/>
  <c r="C8597" i="5" s="1"/>
  <c r="D8598" i="5"/>
  <c r="C8598" i="5" s="1"/>
  <c r="D8599" i="5"/>
  <c r="C8599" i="5" s="1"/>
  <c r="D8600" i="5"/>
  <c r="C8600" i="5" s="1"/>
  <c r="D8601" i="5"/>
  <c r="C8601" i="5" s="1"/>
  <c r="D8602" i="5"/>
  <c r="C8602" i="5" s="1"/>
  <c r="D8603" i="5"/>
  <c r="C8603" i="5" s="1"/>
  <c r="D8604" i="5"/>
  <c r="C8604" i="5" s="1"/>
  <c r="D8605" i="5"/>
  <c r="C8605" i="5" s="1"/>
  <c r="D8606" i="5"/>
  <c r="C8606" i="5" s="1"/>
  <c r="D8607" i="5"/>
  <c r="C8607" i="5" s="1"/>
  <c r="D8608" i="5"/>
  <c r="C8608" i="5" s="1"/>
  <c r="D8609" i="5"/>
  <c r="C8609" i="5" s="1"/>
  <c r="D8610" i="5"/>
  <c r="C8610" i="5" s="1"/>
  <c r="D8611" i="5"/>
  <c r="C8611" i="5" s="1"/>
  <c r="D8612" i="5"/>
  <c r="C8612" i="5" s="1"/>
  <c r="D8613" i="5"/>
  <c r="C8613" i="5" s="1"/>
  <c r="D8614" i="5"/>
  <c r="C8614" i="5" s="1"/>
  <c r="D8615" i="5"/>
  <c r="C8615" i="5" s="1"/>
  <c r="D8616" i="5"/>
  <c r="C8616" i="5" s="1"/>
  <c r="D8617" i="5"/>
  <c r="C8617" i="5" s="1"/>
  <c r="D8618" i="5"/>
  <c r="C8618" i="5" s="1"/>
  <c r="D8619" i="5"/>
  <c r="C8619" i="5" s="1"/>
  <c r="D8620" i="5"/>
  <c r="C8620" i="5" s="1"/>
  <c r="D8621" i="5"/>
  <c r="C8621" i="5" s="1"/>
  <c r="D8622" i="5"/>
  <c r="C8622" i="5" s="1"/>
  <c r="D8623" i="5"/>
  <c r="C8623" i="5" s="1"/>
  <c r="D8624" i="5"/>
  <c r="C8624" i="5" s="1"/>
  <c r="D8625" i="5"/>
  <c r="C8625" i="5" s="1"/>
  <c r="D8626" i="5"/>
  <c r="C8626" i="5" s="1"/>
  <c r="D8627" i="5"/>
  <c r="C8627" i="5" s="1"/>
  <c r="D8628" i="5"/>
  <c r="C8628" i="5" s="1"/>
  <c r="D8629" i="5"/>
  <c r="C8629" i="5" s="1"/>
  <c r="D8630" i="5"/>
  <c r="C8630" i="5" s="1"/>
  <c r="D8631" i="5"/>
  <c r="C8631" i="5" s="1"/>
  <c r="D8632" i="5"/>
  <c r="C8632" i="5" s="1"/>
  <c r="D8633" i="5"/>
  <c r="C8633" i="5" s="1"/>
  <c r="D8634" i="5"/>
  <c r="C8634" i="5" s="1"/>
  <c r="D8635" i="5"/>
  <c r="C8635" i="5" s="1"/>
  <c r="D8636" i="5"/>
  <c r="C8636" i="5" s="1"/>
  <c r="D8637" i="5"/>
  <c r="C8637" i="5" s="1"/>
  <c r="D8638" i="5"/>
  <c r="C8638" i="5" s="1"/>
  <c r="D8639" i="5"/>
  <c r="C8639" i="5" s="1"/>
  <c r="D8640" i="5"/>
  <c r="C8640" i="5" s="1"/>
  <c r="D8641" i="5"/>
  <c r="C8641" i="5" s="1"/>
  <c r="D8642" i="5"/>
  <c r="C8642" i="5" s="1"/>
  <c r="D8643" i="5"/>
  <c r="C8643" i="5" s="1"/>
  <c r="D8644" i="5"/>
  <c r="C8644" i="5" s="1"/>
  <c r="D8645" i="5"/>
  <c r="C8645" i="5" s="1"/>
  <c r="D8646" i="5"/>
  <c r="C8646" i="5" s="1"/>
  <c r="D8647" i="5"/>
  <c r="C8647" i="5" s="1"/>
  <c r="D8648" i="5"/>
  <c r="C8648" i="5" s="1"/>
  <c r="D8649" i="5"/>
  <c r="C8649" i="5" s="1"/>
  <c r="D8650" i="5"/>
  <c r="C8650" i="5" s="1"/>
  <c r="D8651" i="5"/>
  <c r="C8651" i="5" s="1"/>
  <c r="D8652" i="5"/>
  <c r="C8652" i="5" s="1"/>
  <c r="D8653" i="5"/>
  <c r="C8653" i="5" s="1"/>
  <c r="D8654" i="5"/>
  <c r="C8654" i="5" s="1"/>
  <c r="D8655" i="5"/>
  <c r="C8655" i="5" s="1"/>
  <c r="D8656" i="5"/>
  <c r="C8656" i="5" s="1"/>
  <c r="D8657" i="5"/>
  <c r="C8657" i="5" s="1"/>
  <c r="D8658" i="5"/>
  <c r="C8658" i="5" s="1"/>
  <c r="D8659" i="5"/>
  <c r="C8659" i="5" s="1"/>
  <c r="D8660" i="5"/>
  <c r="C8660" i="5" s="1"/>
  <c r="D8661" i="5"/>
  <c r="C8661" i="5" s="1"/>
  <c r="D8662" i="5"/>
  <c r="C8662" i="5" s="1"/>
  <c r="D8663" i="5"/>
  <c r="C8663" i="5" s="1"/>
  <c r="D8664" i="5"/>
  <c r="C8664" i="5" s="1"/>
  <c r="D8665" i="5"/>
  <c r="C8665" i="5" s="1"/>
  <c r="D8666" i="5"/>
  <c r="C8666" i="5" s="1"/>
  <c r="D8667" i="5"/>
  <c r="C8667" i="5" s="1"/>
  <c r="D8668" i="5"/>
  <c r="C8668" i="5" s="1"/>
  <c r="D8669" i="5"/>
  <c r="C8669" i="5" s="1"/>
  <c r="D8670" i="5"/>
  <c r="C8670" i="5" s="1"/>
  <c r="D8671" i="5"/>
  <c r="C8671" i="5" s="1"/>
  <c r="D8672" i="5"/>
  <c r="C8672" i="5" s="1"/>
  <c r="D8673" i="5"/>
  <c r="C8673" i="5" s="1"/>
  <c r="D8674" i="5"/>
  <c r="C8674" i="5" s="1"/>
  <c r="D8675" i="5"/>
  <c r="C8675" i="5" s="1"/>
  <c r="D8676" i="5"/>
  <c r="C8676" i="5" s="1"/>
  <c r="D8677" i="5"/>
  <c r="C8677" i="5" s="1"/>
  <c r="D8678" i="5"/>
  <c r="C8678" i="5" s="1"/>
  <c r="D8679" i="5"/>
  <c r="C8679" i="5" s="1"/>
  <c r="D8680" i="5"/>
  <c r="C8680" i="5" s="1"/>
  <c r="D8681" i="5"/>
  <c r="C8681" i="5" s="1"/>
  <c r="D8682" i="5"/>
  <c r="C8682" i="5" s="1"/>
  <c r="D8683" i="5"/>
  <c r="C8683" i="5" s="1"/>
  <c r="D8684" i="5"/>
  <c r="C8684" i="5" s="1"/>
  <c r="D8685" i="5"/>
  <c r="C8685" i="5" s="1"/>
  <c r="D8686" i="5"/>
  <c r="C8686" i="5" s="1"/>
  <c r="D8687" i="5"/>
  <c r="C8687" i="5" s="1"/>
  <c r="D8688" i="5"/>
  <c r="C8688" i="5" s="1"/>
  <c r="D8689" i="5"/>
  <c r="C8689" i="5" s="1"/>
  <c r="D8690" i="5"/>
  <c r="C8690" i="5" s="1"/>
  <c r="D8691" i="5"/>
  <c r="C8691" i="5" s="1"/>
  <c r="D8692" i="5"/>
  <c r="C8692" i="5" s="1"/>
  <c r="D8693" i="5"/>
  <c r="C8693" i="5" s="1"/>
  <c r="D8694" i="5"/>
  <c r="C8694" i="5" s="1"/>
  <c r="D8695" i="5"/>
  <c r="C8695" i="5" s="1"/>
  <c r="D8696" i="5"/>
  <c r="C8696" i="5" s="1"/>
  <c r="D8697" i="5"/>
  <c r="C8697" i="5" s="1"/>
  <c r="D8698" i="5"/>
  <c r="C8698" i="5" s="1"/>
  <c r="D8699" i="5"/>
  <c r="C8699" i="5" s="1"/>
  <c r="D8700" i="5"/>
  <c r="C8700" i="5" s="1"/>
  <c r="D8701" i="5"/>
  <c r="C8701" i="5" s="1"/>
  <c r="D8702" i="5"/>
  <c r="C8702" i="5" s="1"/>
  <c r="D8703" i="5"/>
  <c r="C8703" i="5" s="1"/>
  <c r="D8704" i="5"/>
  <c r="C8704" i="5" s="1"/>
  <c r="D8705" i="5"/>
  <c r="C8705" i="5" s="1"/>
  <c r="D8706" i="5"/>
  <c r="C8706" i="5" s="1"/>
  <c r="D8707" i="5"/>
  <c r="C8707" i="5" s="1"/>
  <c r="D8708" i="5"/>
  <c r="C8708" i="5" s="1"/>
  <c r="D8709" i="5"/>
  <c r="C8709" i="5" s="1"/>
  <c r="D8710" i="5"/>
  <c r="C8710" i="5" s="1"/>
  <c r="D8711" i="5"/>
  <c r="C8711" i="5" s="1"/>
  <c r="D8712" i="5"/>
  <c r="C8712" i="5" s="1"/>
  <c r="D8713" i="5"/>
  <c r="C8713" i="5" s="1"/>
  <c r="D8714" i="5"/>
  <c r="C8714" i="5" s="1"/>
  <c r="D8715" i="5"/>
  <c r="C8715" i="5" s="1"/>
  <c r="D8716" i="5"/>
  <c r="C8716" i="5" s="1"/>
  <c r="D8717" i="5"/>
  <c r="C8717" i="5" s="1"/>
  <c r="D8718" i="5"/>
  <c r="C8718" i="5" s="1"/>
  <c r="D8719" i="5"/>
  <c r="C8719" i="5" s="1"/>
  <c r="D8720" i="5"/>
  <c r="C8720" i="5" s="1"/>
  <c r="D8721" i="5"/>
  <c r="C8721" i="5" s="1"/>
  <c r="D8722" i="5"/>
  <c r="C8722" i="5" s="1"/>
  <c r="D8723" i="5"/>
  <c r="C8723" i="5" s="1"/>
  <c r="D8724" i="5"/>
  <c r="C8724" i="5" s="1"/>
  <c r="D8725" i="5"/>
  <c r="C8725" i="5" s="1"/>
  <c r="D8726" i="5"/>
  <c r="C8726" i="5" s="1"/>
  <c r="D8727" i="5"/>
  <c r="C8727" i="5" s="1"/>
  <c r="D8728" i="5"/>
  <c r="C8728" i="5" s="1"/>
  <c r="D8729" i="5"/>
  <c r="C8729" i="5" s="1"/>
  <c r="D8730" i="5"/>
  <c r="C8730" i="5" s="1"/>
  <c r="D8731" i="5"/>
  <c r="C8731" i="5" s="1"/>
  <c r="D8732" i="5"/>
  <c r="C8732" i="5" s="1"/>
  <c r="D8733" i="5"/>
  <c r="C8733" i="5" s="1"/>
  <c r="D8734" i="5"/>
  <c r="C8734" i="5" s="1"/>
  <c r="D8735" i="5"/>
  <c r="C8735" i="5" s="1"/>
  <c r="D8736" i="5"/>
  <c r="C8736" i="5" s="1"/>
  <c r="D8737" i="5"/>
  <c r="C8737" i="5" s="1"/>
  <c r="D8738" i="5"/>
  <c r="C8738" i="5" s="1"/>
  <c r="D8739" i="5"/>
  <c r="C8739" i="5" s="1"/>
  <c r="D8740" i="5"/>
  <c r="C8740" i="5" s="1"/>
  <c r="D8741" i="5"/>
  <c r="C8741" i="5" s="1"/>
  <c r="D8742" i="5"/>
  <c r="C8742" i="5" s="1"/>
  <c r="D8743" i="5"/>
  <c r="C8743" i="5" s="1"/>
  <c r="D8744" i="5"/>
  <c r="C8744" i="5" s="1"/>
  <c r="D8745" i="5"/>
  <c r="C8745" i="5" s="1"/>
  <c r="D8746" i="5"/>
  <c r="C8746" i="5" s="1"/>
  <c r="D8747" i="5"/>
  <c r="C8747" i="5" s="1"/>
  <c r="D8748" i="5"/>
  <c r="C8748" i="5" s="1"/>
  <c r="D8749" i="5"/>
  <c r="C8749" i="5" s="1"/>
  <c r="D8750" i="5"/>
  <c r="C8750" i="5" s="1"/>
  <c r="D8751" i="5"/>
  <c r="C8751" i="5" s="1"/>
  <c r="D8752" i="5"/>
  <c r="C8752" i="5" s="1"/>
  <c r="D8753" i="5"/>
  <c r="C8753" i="5" s="1"/>
  <c r="D8754" i="5"/>
  <c r="C8754" i="5" s="1"/>
  <c r="D8755" i="5"/>
  <c r="C8755" i="5" s="1"/>
  <c r="D8756" i="5"/>
  <c r="C8756" i="5" s="1"/>
  <c r="D8757" i="5"/>
  <c r="C8757" i="5" s="1"/>
  <c r="D8758" i="5"/>
  <c r="C8758" i="5" s="1"/>
  <c r="D8759" i="5"/>
  <c r="C8759" i="5" s="1"/>
  <c r="D8760" i="5"/>
  <c r="C8760" i="5" s="1"/>
  <c r="D8761" i="5"/>
  <c r="C8761" i="5" s="1"/>
  <c r="D8762" i="5"/>
  <c r="C8762" i="5" s="1"/>
  <c r="D8763" i="5"/>
  <c r="C8763" i="5" s="1"/>
  <c r="D8764" i="5"/>
  <c r="C8764" i="5" s="1"/>
  <c r="D8765" i="5"/>
  <c r="C8765" i="5" s="1"/>
  <c r="D8766" i="5"/>
  <c r="C8766" i="5" s="1"/>
  <c r="D8767" i="5"/>
  <c r="C8767" i="5" s="1"/>
  <c r="D8768" i="5"/>
  <c r="C8768" i="5" s="1"/>
  <c r="D8769" i="5"/>
  <c r="C8769" i="5" s="1"/>
  <c r="D8770" i="5"/>
  <c r="C8770" i="5" s="1"/>
  <c r="D8771" i="5"/>
  <c r="C8771" i="5" s="1"/>
  <c r="D8772" i="5"/>
  <c r="C8772" i="5" s="1"/>
  <c r="D8773" i="5"/>
  <c r="C8773" i="5" s="1"/>
  <c r="D8774" i="5"/>
  <c r="C8774" i="5" s="1"/>
  <c r="D8775" i="5"/>
  <c r="C8775" i="5" s="1"/>
  <c r="D8776" i="5"/>
  <c r="C8776" i="5" s="1"/>
  <c r="D8777" i="5"/>
  <c r="C8777" i="5" s="1"/>
  <c r="D8778" i="5"/>
  <c r="C8778" i="5" s="1"/>
  <c r="D8779" i="5"/>
  <c r="C8779" i="5" s="1"/>
  <c r="D8780" i="5"/>
  <c r="C8780" i="5" s="1"/>
  <c r="D8781" i="5"/>
  <c r="C8781" i="5" s="1"/>
  <c r="D8782" i="5"/>
  <c r="C8782" i="5" s="1"/>
  <c r="D8783" i="5"/>
  <c r="C8783" i="5" s="1"/>
  <c r="D8784" i="5"/>
  <c r="C8784" i="5" s="1"/>
  <c r="D8785" i="5"/>
  <c r="C8785" i="5" s="1"/>
  <c r="D8786" i="5"/>
  <c r="C8786" i="5" s="1"/>
  <c r="D8787" i="5"/>
  <c r="C8787" i="5" s="1"/>
  <c r="D8788" i="5"/>
  <c r="C8788" i="5" s="1"/>
  <c r="D8789" i="5"/>
  <c r="C8789" i="5" s="1"/>
  <c r="D8790" i="5"/>
  <c r="C8790" i="5" s="1"/>
  <c r="D8791" i="5"/>
  <c r="C8791" i="5" s="1"/>
  <c r="D8792" i="5"/>
  <c r="C8792" i="5" s="1"/>
  <c r="D8793" i="5"/>
  <c r="C8793" i="5" s="1"/>
  <c r="D8794" i="5"/>
  <c r="C8794" i="5" s="1"/>
  <c r="D8795" i="5"/>
  <c r="C8795" i="5" s="1"/>
  <c r="D8796" i="5"/>
  <c r="C8796" i="5" s="1"/>
  <c r="D8797" i="5"/>
  <c r="C8797" i="5" s="1"/>
  <c r="D8798" i="5"/>
  <c r="C8798" i="5" s="1"/>
  <c r="D8799" i="5"/>
  <c r="C8799" i="5" s="1"/>
  <c r="D8800" i="5"/>
  <c r="C8800" i="5" s="1"/>
  <c r="D8801" i="5"/>
  <c r="C8801" i="5" s="1"/>
  <c r="D8802" i="5"/>
  <c r="C8802" i="5" s="1"/>
  <c r="D8803" i="5"/>
  <c r="C8803" i="5" s="1"/>
  <c r="D8804" i="5"/>
  <c r="C8804" i="5" s="1"/>
  <c r="D8805" i="5"/>
  <c r="C8805" i="5" s="1"/>
  <c r="D8806" i="5"/>
  <c r="C8806" i="5" s="1"/>
  <c r="D8807" i="5"/>
  <c r="C8807" i="5" s="1"/>
  <c r="D8808" i="5"/>
  <c r="C8808" i="5" s="1"/>
  <c r="D8809" i="5"/>
  <c r="C8809" i="5" s="1"/>
  <c r="D8810" i="5"/>
  <c r="C8810" i="5" s="1"/>
  <c r="D8811" i="5"/>
  <c r="C8811" i="5" s="1"/>
  <c r="D8812" i="5"/>
  <c r="C8812" i="5" s="1"/>
  <c r="D8813" i="5"/>
  <c r="C8813" i="5" s="1"/>
  <c r="D8814" i="5"/>
  <c r="C8814" i="5" s="1"/>
  <c r="D8815" i="5"/>
  <c r="C8815" i="5" s="1"/>
  <c r="D8816" i="5"/>
  <c r="C8816" i="5" s="1"/>
  <c r="D8817" i="5"/>
  <c r="C8817" i="5" s="1"/>
  <c r="D8818" i="5"/>
  <c r="C8818" i="5" s="1"/>
  <c r="D8819" i="5"/>
  <c r="C8819" i="5" s="1"/>
  <c r="D8820" i="5"/>
  <c r="C8820" i="5" s="1"/>
  <c r="D8821" i="5"/>
  <c r="C8821" i="5" s="1"/>
  <c r="D8822" i="5"/>
  <c r="C8822" i="5" s="1"/>
  <c r="D8823" i="5"/>
  <c r="C8823" i="5" s="1"/>
  <c r="D8824" i="5"/>
  <c r="C8824" i="5" s="1"/>
  <c r="D8825" i="5"/>
  <c r="C8825" i="5" s="1"/>
  <c r="D8826" i="5"/>
  <c r="C8826" i="5" s="1"/>
  <c r="D8827" i="5"/>
  <c r="C8827" i="5" s="1"/>
  <c r="D8828" i="5"/>
  <c r="C8828" i="5" s="1"/>
  <c r="D8829" i="5"/>
  <c r="C8829" i="5" s="1"/>
  <c r="D8830" i="5"/>
  <c r="C8830" i="5" s="1"/>
  <c r="D8831" i="5"/>
  <c r="C8831" i="5" s="1"/>
  <c r="D8832" i="5"/>
  <c r="C8832" i="5" s="1"/>
  <c r="D8833" i="5"/>
  <c r="C8833" i="5" s="1"/>
  <c r="D8834" i="5"/>
  <c r="C8834" i="5" s="1"/>
  <c r="D8835" i="5"/>
  <c r="C8835" i="5" s="1"/>
  <c r="D8836" i="5"/>
  <c r="C8836" i="5" s="1"/>
  <c r="D8837" i="5"/>
  <c r="C8837" i="5" s="1"/>
  <c r="D8838" i="5"/>
  <c r="C8838" i="5" s="1"/>
  <c r="D8839" i="5"/>
  <c r="C8839" i="5" s="1"/>
  <c r="D8840" i="5"/>
  <c r="C8840" i="5" s="1"/>
  <c r="D8841" i="5"/>
  <c r="C8841" i="5" s="1"/>
  <c r="D8842" i="5"/>
  <c r="C8842" i="5" s="1"/>
  <c r="D8843" i="5"/>
  <c r="C8843" i="5" s="1"/>
  <c r="D8844" i="5"/>
  <c r="C8844" i="5" s="1"/>
  <c r="D8845" i="5"/>
  <c r="C8845" i="5" s="1"/>
  <c r="D8846" i="5"/>
  <c r="C8846" i="5" s="1"/>
  <c r="D8847" i="5"/>
  <c r="C8847" i="5" s="1"/>
  <c r="D8848" i="5"/>
  <c r="C8848" i="5" s="1"/>
  <c r="D8849" i="5"/>
  <c r="C8849" i="5" s="1"/>
  <c r="D8850" i="5"/>
  <c r="C8850" i="5" s="1"/>
  <c r="D8851" i="5"/>
  <c r="C8851" i="5" s="1"/>
  <c r="D8852" i="5"/>
  <c r="C8852" i="5" s="1"/>
  <c r="D8853" i="5"/>
  <c r="C8853" i="5" s="1"/>
  <c r="D8854" i="5"/>
  <c r="C8854" i="5" s="1"/>
  <c r="D8855" i="5"/>
  <c r="C8855" i="5" s="1"/>
  <c r="D8856" i="5"/>
  <c r="C8856" i="5" s="1"/>
  <c r="D8857" i="5"/>
  <c r="C8857" i="5" s="1"/>
  <c r="D8858" i="5"/>
  <c r="C8858" i="5" s="1"/>
  <c r="D8859" i="5"/>
  <c r="C8859" i="5" s="1"/>
  <c r="D8860" i="5"/>
  <c r="C8860" i="5" s="1"/>
  <c r="D8861" i="5"/>
  <c r="C8861" i="5" s="1"/>
  <c r="D8862" i="5"/>
  <c r="C8862" i="5" s="1"/>
  <c r="D8863" i="5"/>
  <c r="C8863" i="5" s="1"/>
  <c r="D8864" i="5"/>
  <c r="C8864" i="5" s="1"/>
  <c r="D8865" i="5"/>
  <c r="C8865" i="5" s="1"/>
  <c r="D8866" i="5"/>
  <c r="C8866" i="5" s="1"/>
  <c r="D8867" i="5"/>
  <c r="C8867" i="5" s="1"/>
  <c r="D8868" i="5"/>
  <c r="C8868" i="5" s="1"/>
  <c r="D8869" i="5"/>
  <c r="C8869" i="5" s="1"/>
  <c r="D8870" i="5"/>
  <c r="C8870" i="5" s="1"/>
  <c r="D8871" i="5"/>
  <c r="C8871" i="5" s="1"/>
  <c r="D8872" i="5"/>
  <c r="C8872" i="5" s="1"/>
  <c r="D8873" i="5"/>
  <c r="C8873" i="5" s="1"/>
  <c r="D8874" i="5"/>
  <c r="C8874" i="5" s="1"/>
  <c r="D8875" i="5"/>
  <c r="C8875" i="5" s="1"/>
  <c r="D8876" i="5"/>
  <c r="C8876" i="5" s="1"/>
  <c r="D8877" i="5"/>
  <c r="C8877" i="5" s="1"/>
  <c r="D8878" i="5"/>
  <c r="C8878" i="5" s="1"/>
  <c r="D8879" i="5"/>
  <c r="C8879" i="5" s="1"/>
  <c r="D8880" i="5"/>
  <c r="C8880" i="5" s="1"/>
  <c r="D8881" i="5"/>
  <c r="C8881" i="5" s="1"/>
  <c r="D8882" i="5"/>
  <c r="C8882" i="5" s="1"/>
  <c r="D8883" i="5"/>
  <c r="C8883" i="5" s="1"/>
  <c r="D8884" i="5"/>
  <c r="C8884" i="5" s="1"/>
  <c r="D8885" i="5"/>
  <c r="C8885" i="5" s="1"/>
  <c r="D8886" i="5"/>
  <c r="C8886" i="5" s="1"/>
  <c r="D8887" i="5"/>
  <c r="C8887" i="5" s="1"/>
  <c r="D8888" i="5"/>
  <c r="C8888" i="5" s="1"/>
  <c r="D8889" i="5"/>
  <c r="C8889" i="5" s="1"/>
  <c r="D8890" i="5"/>
  <c r="C8890" i="5" s="1"/>
  <c r="D8891" i="5"/>
  <c r="C8891" i="5" s="1"/>
  <c r="D8892" i="5"/>
  <c r="C8892" i="5" s="1"/>
  <c r="D8893" i="5"/>
  <c r="C8893" i="5" s="1"/>
  <c r="D8894" i="5"/>
  <c r="C8894" i="5" s="1"/>
  <c r="D8895" i="5"/>
  <c r="C8895" i="5" s="1"/>
  <c r="D8896" i="5"/>
  <c r="C8896" i="5" s="1"/>
  <c r="D8897" i="5"/>
  <c r="C8897" i="5" s="1"/>
  <c r="D8898" i="5"/>
  <c r="C8898" i="5" s="1"/>
  <c r="D8899" i="5"/>
  <c r="C8899" i="5" s="1"/>
  <c r="D8900" i="5"/>
  <c r="C8900" i="5" s="1"/>
  <c r="D8901" i="5"/>
  <c r="C8901" i="5" s="1"/>
  <c r="D8902" i="5"/>
  <c r="C8902" i="5" s="1"/>
  <c r="D8903" i="5"/>
  <c r="C8903" i="5" s="1"/>
  <c r="D8904" i="5"/>
  <c r="C8904" i="5" s="1"/>
  <c r="D8905" i="5"/>
  <c r="C8905" i="5" s="1"/>
  <c r="D8906" i="5"/>
  <c r="C8906" i="5" s="1"/>
  <c r="D8907" i="5"/>
  <c r="C8907" i="5" s="1"/>
  <c r="D8908" i="5"/>
  <c r="C8908" i="5" s="1"/>
  <c r="D8909" i="5"/>
  <c r="C8909" i="5" s="1"/>
  <c r="D8910" i="5"/>
  <c r="C8910" i="5" s="1"/>
  <c r="D8911" i="5"/>
  <c r="C8911" i="5" s="1"/>
  <c r="D8912" i="5"/>
  <c r="C8912" i="5" s="1"/>
  <c r="D8913" i="5"/>
  <c r="C8913" i="5" s="1"/>
  <c r="D8914" i="5"/>
  <c r="C8914" i="5" s="1"/>
  <c r="D8915" i="5"/>
  <c r="C8915" i="5" s="1"/>
  <c r="D8916" i="5"/>
  <c r="C8916" i="5" s="1"/>
  <c r="D8917" i="5"/>
  <c r="C8917" i="5" s="1"/>
  <c r="D8918" i="5"/>
  <c r="C8918" i="5" s="1"/>
  <c r="D8919" i="5"/>
  <c r="C8919" i="5" s="1"/>
  <c r="D8920" i="5"/>
  <c r="C8920" i="5" s="1"/>
  <c r="D8921" i="5"/>
  <c r="C8921" i="5" s="1"/>
  <c r="D8922" i="5"/>
  <c r="C8922" i="5" s="1"/>
  <c r="D8923" i="5"/>
  <c r="C8923" i="5" s="1"/>
  <c r="D8924" i="5"/>
  <c r="C8924" i="5" s="1"/>
  <c r="D8925" i="5"/>
  <c r="C8925" i="5" s="1"/>
  <c r="D8926" i="5"/>
  <c r="C8926" i="5" s="1"/>
  <c r="D8927" i="5"/>
  <c r="C8927" i="5" s="1"/>
  <c r="D8928" i="5"/>
  <c r="C8928" i="5" s="1"/>
  <c r="D8929" i="5"/>
  <c r="C8929" i="5" s="1"/>
  <c r="D8930" i="5"/>
  <c r="C8930" i="5" s="1"/>
  <c r="D8931" i="5"/>
  <c r="C8931" i="5" s="1"/>
  <c r="D8932" i="5"/>
  <c r="C8932" i="5" s="1"/>
  <c r="D8933" i="5"/>
  <c r="C8933" i="5" s="1"/>
  <c r="D8934" i="5"/>
  <c r="C8934" i="5" s="1"/>
  <c r="D8935" i="5"/>
  <c r="C8935" i="5" s="1"/>
  <c r="D8936" i="5"/>
  <c r="C8936" i="5" s="1"/>
  <c r="D8937" i="5"/>
  <c r="C8937" i="5" s="1"/>
  <c r="D8938" i="5"/>
  <c r="C8938" i="5" s="1"/>
  <c r="D8939" i="5"/>
  <c r="C8939" i="5" s="1"/>
  <c r="D8940" i="5"/>
  <c r="C8940" i="5" s="1"/>
  <c r="D8941" i="5"/>
  <c r="C8941" i="5" s="1"/>
  <c r="D8942" i="5"/>
  <c r="C8942" i="5" s="1"/>
  <c r="D8943" i="5"/>
  <c r="C8943" i="5" s="1"/>
  <c r="D8944" i="5"/>
  <c r="C8944" i="5" s="1"/>
  <c r="D8945" i="5"/>
  <c r="C8945" i="5" s="1"/>
  <c r="D8946" i="5"/>
  <c r="C8946" i="5" s="1"/>
  <c r="D8947" i="5"/>
  <c r="C8947" i="5" s="1"/>
  <c r="D8948" i="5"/>
  <c r="C8948" i="5" s="1"/>
  <c r="D8949" i="5"/>
  <c r="C8949" i="5" s="1"/>
  <c r="D8950" i="5"/>
  <c r="C8950" i="5" s="1"/>
  <c r="D8951" i="5"/>
  <c r="C8951" i="5" s="1"/>
  <c r="D8952" i="5"/>
  <c r="C8952" i="5" s="1"/>
  <c r="D8953" i="5"/>
  <c r="C8953" i="5" s="1"/>
  <c r="D8954" i="5"/>
  <c r="C8954" i="5" s="1"/>
  <c r="D8955" i="5"/>
  <c r="C8955" i="5" s="1"/>
  <c r="D8956" i="5"/>
  <c r="C8956" i="5" s="1"/>
  <c r="D8957" i="5"/>
  <c r="C8957" i="5" s="1"/>
  <c r="D8958" i="5"/>
  <c r="C8958" i="5" s="1"/>
  <c r="D8959" i="5"/>
  <c r="C8959" i="5" s="1"/>
  <c r="D8960" i="5"/>
  <c r="C8960" i="5" s="1"/>
  <c r="D8961" i="5"/>
  <c r="C8961" i="5" s="1"/>
  <c r="D8962" i="5"/>
  <c r="C8962" i="5" s="1"/>
  <c r="D8963" i="5"/>
  <c r="C8963" i="5" s="1"/>
  <c r="D8964" i="5"/>
  <c r="C8964" i="5" s="1"/>
  <c r="D8965" i="5"/>
  <c r="C8965" i="5" s="1"/>
  <c r="D8966" i="5"/>
  <c r="C8966" i="5" s="1"/>
  <c r="D8967" i="5"/>
  <c r="C8967" i="5" s="1"/>
  <c r="D8968" i="5"/>
  <c r="C8968" i="5" s="1"/>
  <c r="D8969" i="5"/>
  <c r="C8969" i="5" s="1"/>
  <c r="D8970" i="5"/>
  <c r="C8970" i="5" s="1"/>
  <c r="D8971" i="5"/>
  <c r="C8971" i="5" s="1"/>
  <c r="D8972" i="5"/>
  <c r="C8972" i="5" s="1"/>
  <c r="D8973" i="5"/>
  <c r="C8973" i="5" s="1"/>
  <c r="D8974" i="5"/>
  <c r="C8974" i="5" s="1"/>
  <c r="D8975" i="5"/>
  <c r="C8975" i="5" s="1"/>
  <c r="D8976" i="5"/>
  <c r="C8976" i="5" s="1"/>
  <c r="D8977" i="5"/>
  <c r="C8977" i="5" s="1"/>
  <c r="D8978" i="5"/>
  <c r="C8978" i="5" s="1"/>
  <c r="D8979" i="5"/>
  <c r="C8979" i="5" s="1"/>
  <c r="D8980" i="5"/>
  <c r="C8980" i="5" s="1"/>
  <c r="D8981" i="5"/>
  <c r="C8981" i="5" s="1"/>
  <c r="D8982" i="5"/>
  <c r="C8982" i="5" s="1"/>
  <c r="D8983" i="5"/>
  <c r="C8983" i="5" s="1"/>
  <c r="D8984" i="5"/>
  <c r="C8984" i="5" s="1"/>
  <c r="D8985" i="5"/>
  <c r="C8985" i="5" s="1"/>
  <c r="D8986" i="5"/>
  <c r="C8986" i="5" s="1"/>
  <c r="D8987" i="5"/>
  <c r="C8987" i="5" s="1"/>
  <c r="D8988" i="5"/>
  <c r="C8988" i="5" s="1"/>
  <c r="D8989" i="5"/>
  <c r="C8989" i="5" s="1"/>
  <c r="D8990" i="5"/>
  <c r="C8990" i="5" s="1"/>
  <c r="D8991" i="5"/>
  <c r="C8991" i="5" s="1"/>
  <c r="D8992" i="5"/>
  <c r="C8992" i="5" s="1"/>
  <c r="D8993" i="5"/>
  <c r="C8993" i="5" s="1"/>
  <c r="D8994" i="5"/>
  <c r="C8994" i="5" s="1"/>
  <c r="D8995" i="5"/>
  <c r="C8995" i="5" s="1"/>
  <c r="D8996" i="5"/>
  <c r="C8996" i="5" s="1"/>
  <c r="D8997" i="5"/>
  <c r="C8997" i="5" s="1"/>
  <c r="D8998" i="5"/>
  <c r="C8998" i="5" s="1"/>
  <c r="D8999" i="5"/>
  <c r="C8999" i="5" s="1"/>
  <c r="D9000" i="5"/>
  <c r="C9000" i="5" s="1"/>
  <c r="D9001" i="5"/>
  <c r="C9001" i="5" s="1"/>
  <c r="D9002" i="5"/>
  <c r="C9002" i="5" s="1"/>
  <c r="D9003" i="5"/>
  <c r="C9003" i="5" s="1"/>
  <c r="D9004" i="5"/>
  <c r="C9004" i="5" s="1"/>
  <c r="D9005" i="5"/>
  <c r="C9005" i="5" s="1"/>
  <c r="D9006" i="5"/>
  <c r="C9006" i="5" s="1"/>
  <c r="D9007" i="5"/>
  <c r="C9007" i="5" s="1"/>
  <c r="D9008" i="5"/>
  <c r="C9008" i="5" s="1"/>
  <c r="D9009" i="5"/>
  <c r="C9009" i="5" s="1"/>
  <c r="D9010" i="5"/>
  <c r="C9010" i="5" s="1"/>
  <c r="D9011" i="5"/>
  <c r="C9011" i="5" s="1"/>
  <c r="D9012" i="5"/>
  <c r="C9012" i="5" s="1"/>
  <c r="D9013" i="5"/>
  <c r="C9013" i="5" s="1"/>
  <c r="D9014" i="5"/>
  <c r="C9014" i="5" s="1"/>
  <c r="D9015" i="5"/>
  <c r="C9015" i="5" s="1"/>
  <c r="D9016" i="5"/>
  <c r="C9016" i="5" s="1"/>
  <c r="D9017" i="5"/>
  <c r="C9017" i="5" s="1"/>
  <c r="D9018" i="5"/>
  <c r="C9018" i="5" s="1"/>
  <c r="D9019" i="5"/>
  <c r="C9019" i="5" s="1"/>
  <c r="D9020" i="5"/>
  <c r="C9020" i="5" s="1"/>
  <c r="D9021" i="5"/>
  <c r="C9021" i="5" s="1"/>
  <c r="D9022" i="5"/>
  <c r="C9022" i="5" s="1"/>
  <c r="D9023" i="5"/>
  <c r="C9023" i="5" s="1"/>
  <c r="D9024" i="5"/>
  <c r="C9024" i="5" s="1"/>
  <c r="D9025" i="5"/>
  <c r="C9025" i="5" s="1"/>
  <c r="D9026" i="5"/>
  <c r="C9026" i="5" s="1"/>
  <c r="D9027" i="5"/>
  <c r="C9027" i="5" s="1"/>
  <c r="D9028" i="5"/>
  <c r="C9028" i="5" s="1"/>
  <c r="D9029" i="5"/>
  <c r="C9029" i="5" s="1"/>
  <c r="D9030" i="5"/>
  <c r="C9030" i="5" s="1"/>
  <c r="D9031" i="5"/>
  <c r="C9031" i="5" s="1"/>
  <c r="D9032" i="5"/>
  <c r="C9032" i="5" s="1"/>
  <c r="D9033" i="5"/>
  <c r="C9033" i="5" s="1"/>
  <c r="D9034" i="5"/>
  <c r="C9034" i="5" s="1"/>
  <c r="D9035" i="5"/>
  <c r="C9035" i="5" s="1"/>
  <c r="D9036" i="5"/>
  <c r="C9036" i="5" s="1"/>
  <c r="D9037" i="5"/>
  <c r="C9037" i="5" s="1"/>
  <c r="D9038" i="5"/>
  <c r="C9038" i="5" s="1"/>
  <c r="D9039" i="5"/>
  <c r="C9039" i="5" s="1"/>
  <c r="D9040" i="5"/>
  <c r="C9040" i="5" s="1"/>
  <c r="D9041" i="5"/>
  <c r="C9041" i="5" s="1"/>
  <c r="D9042" i="5"/>
  <c r="C9042" i="5" s="1"/>
  <c r="D9043" i="5"/>
  <c r="C9043" i="5" s="1"/>
  <c r="D9044" i="5"/>
  <c r="C9044" i="5" s="1"/>
  <c r="D9045" i="5"/>
  <c r="C9045" i="5" s="1"/>
  <c r="D9046" i="5"/>
  <c r="C9046" i="5" s="1"/>
  <c r="D9047" i="5"/>
  <c r="C9047" i="5" s="1"/>
  <c r="D9048" i="5"/>
  <c r="C9048" i="5" s="1"/>
  <c r="D9049" i="5"/>
  <c r="C9049" i="5" s="1"/>
  <c r="D9050" i="5"/>
  <c r="C9050" i="5" s="1"/>
  <c r="D9051" i="5"/>
  <c r="C9051" i="5" s="1"/>
  <c r="D9052" i="5"/>
  <c r="C9052" i="5" s="1"/>
  <c r="D9053" i="5"/>
  <c r="C9053" i="5" s="1"/>
  <c r="D9054" i="5"/>
  <c r="C9054" i="5" s="1"/>
  <c r="D9055" i="5"/>
  <c r="C9055" i="5" s="1"/>
  <c r="D9056" i="5"/>
  <c r="C9056" i="5" s="1"/>
  <c r="D9057" i="5"/>
  <c r="C9057" i="5" s="1"/>
  <c r="D9058" i="5"/>
  <c r="C9058" i="5" s="1"/>
  <c r="D9059" i="5"/>
  <c r="C9059" i="5" s="1"/>
  <c r="D9060" i="5"/>
  <c r="C9060" i="5" s="1"/>
  <c r="D9061" i="5"/>
  <c r="C9061" i="5" s="1"/>
  <c r="D9062" i="5"/>
  <c r="C9062" i="5" s="1"/>
  <c r="D9063" i="5"/>
  <c r="C9063" i="5" s="1"/>
  <c r="D9064" i="5"/>
  <c r="C9064" i="5" s="1"/>
  <c r="D9065" i="5"/>
  <c r="C9065" i="5" s="1"/>
  <c r="D9066" i="5"/>
  <c r="C9066" i="5" s="1"/>
  <c r="D9067" i="5"/>
  <c r="C9067" i="5" s="1"/>
  <c r="D9068" i="5"/>
  <c r="C9068" i="5" s="1"/>
  <c r="D9069" i="5"/>
  <c r="C9069" i="5" s="1"/>
  <c r="D9070" i="5"/>
  <c r="C9070" i="5" s="1"/>
  <c r="D9071" i="5"/>
  <c r="C9071" i="5" s="1"/>
  <c r="D9072" i="5"/>
  <c r="C9072" i="5" s="1"/>
  <c r="D9073" i="5"/>
  <c r="C9073" i="5" s="1"/>
  <c r="D9074" i="5"/>
  <c r="C9074" i="5" s="1"/>
  <c r="D9075" i="5"/>
  <c r="C9075" i="5" s="1"/>
  <c r="D9076" i="5"/>
  <c r="C9076" i="5" s="1"/>
  <c r="D9077" i="5"/>
  <c r="C9077" i="5" s="1"/>
  <c r="D9078" i="5"/>
  <c r="C9078" i="5" s="1"/>
  <c r="D9079" i="5"/>
  <c r="C9079" i="5" s="1"/>
  <c r="D9080" i="5"/>
  <c r="C9080" i="5" s="1"/>
  <c r="D9081" i="5"/>
  <c r="C9081" i="5" s="1"/>
  <c r="D9082" i="5"/>
  <c r="C9082" i="5" s="1"/>
  <c r="D9083" i="5"/>
  <c r="C9083" i="5" s="1"/>
  <c r="D9084" i="5"/>
  <c r="C9084" i="5" s="1"/>
  <c r="D9085" i="5"/>
  <c r="C9085" i="5" s="1"/>
  <c r="D9086" i="5"/>
  <c r="C9086" i="5" s="1"/>
  <c r="D9087" i="5"/>
  <c r="C9087" i="5" s="1"/>
  <c r="D9088" i="5"/>
  <c r="C9088" i="5" s="1"/>
  <c r="D9089" i="5"/>
  <c r="C9089" i="5" s="1"/>
  <c r="D9090" i="5"/>
  <c r="C9090" i="5" s="1"/>
  <c r="D9091" i="5"/>
  <c r="C9091" i="5" s="1"/>
  <c r="D9092" i="5"/>
  <c r="C9092" i="5" s="1"/>
  <c r="D9093" i="5"/>
  <c r="C9093" i="5" s="1"/>
  <c r="D9094" i="5"/>
  <c r="C9094" i="5" s="1"/>
  <c r="D9095" i="5"/>
  <c r="C9095" i="5" s="1"/>
  <c r="D9096" i="5"/>
  <c r="C9096" i="5" s="1"/>
  <c r="D9097" i="5"/>
  <c r="C9097" i="5" s="1"/>
  <c r="D9098" i="5"/>
  <c r="C9098" i="5" s="1"/>
  <c r="D9099" i="5"/>
  <c r="C9099" i="5" s="1"/>
  <c r="D9100" i="5"/>
  <c r="C9100" i="5" s="1"/>
  <c r="D9101" i="5"/>
  <c r="C9101" i="5" s="1"/>
  <c r="D9102" i="5"/>
  <c r="C9102" i="5" s="1"/>
  <c r="D9103" i="5"/>
  <c r="C9103" i="5" s="1"/>
  <c r="D9104" i="5"/>
  <c r="C9104" i="5" s="1"/>
  <c r="D9105" i="5"/>
  <c r="C9105" i="5" s="1"/>
  <c r="D9106" i="5"/>
  <c r="C9106" i="5" s="1"/>
  <c r="D9107" i="5"/>
  <c r="C9107" i="5" s="1"/>
  <c r="D9108" i="5"/>
  <c r="C9108" i="5" s="1"/>
  <c r="D9109" i="5"/>
  <c r="C9109" i="5" s="1"/>
  <c r="D9110" i="5"/>
  <c r="C9110" i="5" s="1"/>
  <c r="D9111" i="5"/>
  <c r="C9111" i="5" s="1"/>
  <c r="D9112" i="5"/>
  <c r="C9112" i="5" s="1"/>
  <c r="D9113" i="5"/>
  <c r="C9113" i="5" s="1"/>
  <c r="D9114" i="5"/>
  <c r="C9114" i="5" s="1"/>
  <c r="D9115" i="5"/>
  <c r="C9115" i="5" s="1"/>
  <c r="D9116" i="5"/>
  <c r="C9116" i="5" s="1"/>
  <c r="D9117" i="5"/>
  <c r="C9117" i="5" s="1"/>
  <c r="D9118" i="5"/>
  <c r="C9118" i="5" s="1"/>
  <c r="D9119" i="5"/>
  <c r="C9119" i="5" s="1"/>
  <c r="D9120" i="5"/>
  <c r="C9120" i="5" s="1"/>
  <c r="D9121" i="5"/>
  <c r="C9121" i="5" s="1"/>
  <c r="D9122" i="5"/>
  <c r="C9122" i="5" s="1"/>
  <c r="D9123" i="5"/>
  <c r="C9123" i="5" s="1"/>
  <c r="D9124" i="5"/>
  <c r="C9124" i="5" s="1"/>
  <c r="D9125" i="5"/>
  <c r="C9125" i="5" s="1"/>
  <c r="D9126" i="5"/>
  <c r="C9126" i="5" s="1"/>
  <c r="D9127" i="5"/>
  <c r="C9127" i="5" s="1"/>
  <c r="D9128" i="5"/>
  <c r="C9128" i="5" s="1"/>
  <c r="D9129" i="5"/>
  <c r="C9129" i="5" s="1"/>
  <c r="D9130" i="5"/>
  <c r="C9130" i="5" s="1"/>
  <c r="D9131" i="5"/>
  <c r="C9131" i="5" s="1"/>
  <c r="D9132" i="5"/>
  <c r="C9132" i="5" s="1"/>
  <c r="D9133" i="5"/>
  <c r="C9133" i="5" s="1"/>
  <c r="D9134" i="5"/>
  <c r="C9134" i="5" s="1"/>
  <c r="D9135" i="5"/>
  <c r="C9135" i="5" s="1"/>
  <c r="D9136" i="5"/>
  <c r="C9136" i="5" s="1"/>
  <c r="D9137" i="5"/>
  <c r="C9137" i="5" s="1"/>
  <c r="D9138" i="5"/>
  <c r="C9138" i="5" s="1"/>
  <c r="D9139" i="5"/>
  <c r="C9139" i="5" s="1"/>
  <c r="D9140" i="5"/>
  <c r="C9140" i="5" s="1"/>
  <c r="D9141" i="5"/>
  <c r="C9141" i="5" s="1"/>
  <c r="D9142" i="5"/>
  <c r="C9142" i="5" s="1"/>
  <c r="D9143" i="5"/>
  <c r="C9143" i="5" s="1"/>
  <c r="D9144" i="5"/>
  <c r="C9144" i="5" s="1"/>
  <c r="D9145" i="5"/>
  <c r="C9145" i="5" s="1"/>
  <c r="D9146" i="5"/>
  <c r="C9146" i="5" s="1"/>
  <c r="D9147" i="5"/>
  <c r="C9147" i="5" s="1"/>
  <c r="D9148" i="5"/>
  <c r="C9148" i="5" s="1"/>
  <c r="D9149" i="5"/>
  <c r="C9149" i="5" s="1"/>
  <c r="D9150" i="5"/>
  <c r="C9150" i="5" s="1"/>
  <c r="D9151" i="5"/>
  <c r="C9151" i="5" s="1"/>
  <c r="D9152" i="5"/>
  <c r="C9152" i="5" s="1"/>
  <c r="D9153" i="5"/>
  <c r="C9153" i="5" s="1"/>
  <c r="D9154" i="5"/>
  <c r="C9154" i="5" s="1"/>
  <c r="D9155" i="5"/>
  <c r="C9155" i="5" s="1"/>
  <c r="D9156" i="5"/>
  <c r="C9156" i="5" s="1"/>
  <c r="D9157" i="5"/>
  <c r="C9157" i="5" s="1"/>
  <c r="D9158" i="5"/>
  <c r="C9158" i="5" s="1"/>
  <c r="D9159" i="5"/>
  <c r="C9159" i="5" s="1"/>
  <c r="D9160" i="5"/>
  <c r="C9160" i="5" s="1"/>
  <c r="D9161" i="5"/>
  <c r="C9161" i="5" s="1"/>
  <c r="D9162" i="5"/>
  <c r="C9162" i="5" s="1"/>
  <c r="D9163" i="5"/>
  <c r="C9163" i="5" s="1"/>
  <c r="D9164" i="5"/>
  <c r="C9164" i="5" s="1"/>
  <c r="D9165" i="5"/>
  <c r="C9165" i="5" s="1"/>
  <c r="D9166" i="5"/>
  <c r="C9166" i="5" s="1"/>
  <c r="D9167" i="5"/>
  <c r="C9167" i="5" s="1"/>
  <c r="D9168" i="5"/>
  <c r="C9168" i="5" s="1"/>
  <c r="D9169" i="5"/>
  <c r="C9169" i="5" s="1"/>
  <c r="D9170" i="5"/>
  <c r="C9170" i="5" s="1"/>
  <c r="D9171" i="5"/>
  <c r="C9171" i="5" s="1"/>
  <c r="D9172" i="5"/>
  <c r="C9172" i="5" s="1"/>
  <c r="D9173" i="5"/>
  <c r="C9173" i="5" s="1"/>
  <c r="D9174" i="5"/>
  <c r="C9174" i="5" s="1"/>
  <c r="D9175" i="5"/>
  <c r="C9175" i="5" s="1"/>
  <c r="D9176" i="5"/>
  <c r="C9176" i="5" s="1"/>
  <c r="D9177" i="5"/>
  <c r="C9177" i="5" s="1"/>
  <c r="D9178" i="5"/>
  <c r="C9178" i="5" s="1"/>
  <c r="D9179" i="5"/>
  <c r="C9179" i="5" s="1"/>
  <c r="D9180" i="5"/>
  <c r="C9180" i="5" s="1"/>
  <c r="D9181" i="5"/>
  <c r="C9181" i="5" s="1"/>
  <c r="D9182" i="5"/>
  <c r="C9182" i="5" s="1"/>
  <c r="D9183" i="5"/>
  <c r="C9183" i="5" s="1"/>
  <c r="D9184" i="5"/>
  <c r="C9184" i="5" s="1"/>
  <c r="D9185" i="5"/>
  <c r="C9185" i="5" s="1"/>
  <c r="D9186" i="5"/>
  <c r="C9186" i="5" s="1"/>
  <c r="D9187" i="5"/>
  <c r="C9187" i="5" s="1"/>
  <c r="D9188" i="5"/>
  <c r="C9188" i="5" s="1"/>
  <c r="D9189" i="5"/>
  <c r="C9189" i="5" s="1"/>
  <c r="D9190" i="5"/>
  <c r="C9190" i="5" s="1"/>
  <c r="D9191" i="5"/>
  <c r="C9191" i="5" s="1"/>
  <c r="D9192" i="5"/>
  <c r="C9192" i="5" s="1"/>
  <c r="D9193" i="5"/>
  <c r="C9193" i="5" s="1"/>
  <c r="D9194" i="5"/>
  <c r="C9194" i="5" s="1"/>
  <c r="D9195" i="5"/>
  <c r="C9195" i="5" s="1"/>
  <c r="D9196" i="5"/>
  <c r="C9196" i="5" s="1"/>
  <c r="D9197" i="5"/>
  <c r="C9197" i="5" s="1"/>
  <c r="D9198" i="5"/>
  <c r="C9198" i="5" s="1"/>
  <c r="D9199" i="5"/>
  <c r="C9199" i="5" s="1"/>
  <c r="D9200" i="5"/>
  <c r="C9200" i="5" s="1"/>
  <c r="D9201" i="5"/>
  <c r="C9201" i="5" s="1"/>
  <c r="D9202" i="5"/>
  <c r="C9202" i="5" s="1"/>
  <c r="D9203" i="5"/>
  <c r="C9203" i="5" s="1"/>
  <c r="D9204" i="5"/>
  <c r="C9204" i="5" s="1"/>
  <c r="D9205" i="5"/>
  <c r="C9205" i="5" s="1"/>
  <c r="D9206" i="5"/>
  <c r="C9206" i="5" s="1"/>
  <c r="D9207" i="5"/>
  <c r="C9207" i="5" s="1"/>
  <c r="D9208" i="5"/>
  <c r="C9208" i="5" s="1"/>
  <c r="D9209" i="5"/>
  <c r="C9209" i="5" s="1"/>
  <c r="D9210" i="5"/>
  <c r="C9210" i="5" s="1"/>
  <c r="D9211" i="5"/>
  <c r="C9211" i="5" s="1"/>
  <c r="D9212" i="5"/>
  <c r="C9212" i="5" s="1"/>
  <c r="D9213" i="5"/>
  <c r="C9213" i="5" s="1"/>
  <c r="D9214" i="5"/>
  <c r="C9214" i="5" s="1"/>
  <c r="D9215" i="5"/>
  <c r="C9215" i="5" s="1"/>
  <c r="D9216" i="5"/>
  <c r="C9216" i="5" s="1"/>
  <c r="D9217" i="5"/>
  <c r="C9217" i="5" s="1"/>
  <c r="D9218" i="5"/>
  <c r="C9218" i="5" s="1"/>
  <c r="D9219" i="5"/>
  <c r="C9219" i="5" s="1"/>
  <c r="D9220" i="5"/>
  <c r="C9220" i="5" s="1"/>
  <c r="D9221" i="5"/>
  <c r="C9221" i="5" s="1"/>
  <c r="D9222" i="5"/>
  <c r="C9222" i="5" s="1"/>
  <c r="D9223" i="5"/>
  <c r="C9223" i="5" s="1"/>
  <c r="D9224" i="5"/>
  <c r="C9224" i="5" s="1"/>
  <c r="D9225" i="5"/>
  <c r="C9225" i="5" s="1"/>
  <c r="D9226" i="5"/>
  <c r="C9226" i="5" s="1"/>
  <c r="D9227" i="5"/>
  <c r="C9227" i="5" s="1"/>
  <c r="D9228" i="5"/>
  <c r="C9228" i="5" s="1"/>
  <c r="D9229" i="5"/>
  <c r="C9229" i="5" s="1"/>
  <c r="D9230" i="5"/>
  <c r="C9230" i="5" s="1"/>
  <c r="D9231" i="5"/>
  <c r="C9231" i="5" s="1"/>
  <c r="D9232" i="5"/>
  <c r="C9232" i="5" s="1"/>
  <c r="D9233" i="5"/>
  <c r="C9233" i="5" s="1"/>
  <c r="D9234" i="5"/>
  <c r="C9234" i="5" s="1"/>
  <c r="D9235" i="5"/>
  <c r="C9235" i="5" s="1"/>
  <c r="D9236" i="5"/>
  <c r="C9236" i="5" s="1"/>
  <c r="D9237" i="5"/>
  <c r="C9237" i="5" s="1"/>
  <c r="D9238" i="5"/>
  <c r="C9238" i="5" s="1"/>
  <c r="D9239" i="5"/>
  <c r="C9239" i="5" s="1"/>
  <c r="D9240" i="5"/>
  <c r="C9240" i="5" s="1"/>
  <c r="D9241" i="5"/>
  <c r="C9241" i="5" s="1"/>
  <c r="D9242" i="5"/>
  <c r="C9242" i="5" s="1"/>
  <c r="D9243" i="5"/>
  <c r="C9243" i="5" s="1"/>
  <c r="D9244" i="5"/>
  <c r="C9244" i="5" s="1"/>
  <c r="D9245" i="5"/>
  <c r="C9245" i="5" s="1"/>
  <c r="D9246" i="5"/>
  <c r="C9246" i="5" s="1"/>
  <c r="D9247" i="5"/>
  <c r="C9247" i="5" s="1"/>
  <c r="D9248" i="5"/>
  <c r="C9248" i="5" s="1"/>
  <c r="D9249" i="5"/>
  <c r="C9249" i="5" s="1"/>
  <c r="D9250" i="5"/>
  <c r="C9250" i="5" s="1"/>
  <c r="D9251" i="5"/>
  <c r="C9251" i="5" s="1"/>
  <c r="D9252" i="5"/>
  <c r="C9252" i="5" s="1"/>
  <c r="D9253" i="5"/>
  <c r="C9253" i="5" s="1"/>
  <c r="D9254" i="5"/>
  <c r="C9254" i="5" s="1"/>
  <c r="D9255" i="5"/>
  <c r="C9255" i="5" s="1"/>
  <c r="D9256" i="5"/>
  <c r="C9256" i="5" s="1"/>
  <c r="D9257" i="5"/>
  <c r="C9257" i="5" s="1"/>
  <c r="D9258" i="5"/>
  <c r="C9258" i="5" s="1"/>
  <c r="D9259" i="5"/>
  <c r="C9259" i="5" s="1"/>
  <c r="D9260" i="5"/>
  <c r="C9260" i="5" s="1"/>
  <c r="D9261" i="5"/>
  <c r="C9261" i="5" s="1"/>
  <c r="D9262" i="5"/>
  <c r="C9262" i="5" s="1"/>
  <c r="D9263" i="5"/>
  <c r="C9263" i="5" s="1"/>
  <c r="D9264" i="5"/>
  <c r="C9264" i="5" s="1"/>
  <c r="D9265" i="5"/>
  <c r="C9265" i="5" s="1"/>
  <c r="D9266" i="5"/>
  <c r="C9266" i="5" s="1"/>
  <c r="D9267" i="5"/>
  <c r="C9267" i="5" s="1"/>
  <c r="D9268" i="5"/>
  <c r="C9268" i="5" s="1"/>
  <c r="D9269" i="5"/>
  <c r="C9269" i="5" s="1"/>
  <c r="D9270" i="5"/>
  <c r="C9270" i="5" s="1"/>
  <c r="D9271" i="5"/>
  <c r="C9271" i="5" s="1"/>
  <c r="D9272" i="5"/>
  <c r="C9272" i="5" s="1"/>
  <c r="D9273" i="5"/>
  <c r="C9273" i="5" s="1"/>
  <c r="D9274" i="5"/>
  <c r="C9274" i="5" s="1"/>
  <c r="D9275" i="5"/>
  <c r="C9275" i="5" s="1"/>
  <c r="D9276" i="5"/>
  <c r="C9276" i="5" s="1"/>
  <c r="D9277" i="5"/>
  <c r="C9277" i="5" s="1"/>
  <c r="D9278" i="5"/>
  <c r="C9278" i="5" s="1"/>
  <c r="D9279" i="5"/>
  <c r="C9279" i="5" s="1"/>
  <c r="D9280" i="5"/>
  <c r="C9280" i="5" s="1"/>
  <c r="D9281" i="5"/>
  <c r="C9281" i="5" s="1"/>
  <c r="D9282" i="5"/>
  <c r="C9282" i="5" s="1"/>
  <c r="D9283" i="5"/>
  <c r="C9283" i="5" s="1"/>
  <c r="D9284" i="5"/>
  <c r="C9284" i="5" s="1"/>
  <c r="D9285" i="5"/>
  <c r="C9285" i="5" s="1"/>
  <c r="D9286" i="5"/>
  <c r="C9286" i="5" s="1"/>
  <c r="D9287" i="5"/>
  <c r="C9287" i="5" s="1"/>
  <c r="D9288" i="5"/>
  <c r="C9288" i="5" s="1"/>
  <c r="D9289" i="5"/>
  <c r="C9289" i="5" s="1"/>
  <c r="D9290" i="5"/>
  <c r="C9290" i="5" s="1"/>
  <c r="D9291" i="5"/>
  <c r="C9291" i="5" s="1"/>
  <c r="D9292" i="5"/>
  <c r="C9292" i="5" s="1"/>
  <c r="D9293" i="5"/>
  <c r="C9293" i="5" s="1"/>
  <c r="D9294" i="5"/>
  <c r="C9294" i="5" s="1"/>
  <c r="D9295" i="5"/>
  <c r="C9295" i="5" s="1"/>
  <c r="D9296" i="5"/>
  <c r="C9296" i="5" s="1"/>
  <c r="D9297" i="5"/>
  <c r="C9297" i="5" s="1"/>
  <c r="D9298" i="5"/>
  <c r="C9298" i="5" s="1"/>
  <c r="D9299" i="5"/>
  <c r="C9299" i="5" s="1"/>
  <c r="D9300" i="5"/>
  <c r="C9300" i="5" s="1"/>
  <c r="D9301" i="5"/>
  <c r="C9301" i="5" s="1"/>
  <c r="D9302" i="5"/>
  <c r="C9302" i="5" s="1"/>
  <c r="D9303" i="5"/>
  <c r="C9303" i="5" s="1"/>
  <c r="D9304" i="5"/>
  <c r="C9304" i="5" s="1"/>
  <c r="D9305" i="5"/>
  <c r="C9305" i="5" s="1"/>
  <c r="D9306" i="5"/>
  <c r="C9306" i="5" s="1"/>
  <c r="D9307" i="5"/>
  <c r="C9307" i="5" s="1"/>
  <c r="D9308" i="5"/>
  <c r="C9308" i="5" s="1"/>
  <c r="D9309" i="5"/>
  <c r="C9309" i="5" s="1"/>
  <c r="D9310" i="5"/>
  <c r="C9310" i="5" s="1"/>
  <c r="D9311" i="5"/>
  <c r="C9311" i="5" s="1"/>
  <c r="D9312" i="5"/>
  <c r="C9312" i="5" s="1"/>
  <c r="D9313" i="5"/>
  <c r="C9313" i="5" s="1"/>
  <c r="D9314" i="5"/>
  <c r="C9314" i="5" s="1"/>
  <c r="D9315" i="5"/>
  <c r="C9315" i="5" s="1"/>
  <c r="D9316" i="5"/>
  <c r="C9316" i="5" s="1"/>
  <c r="D9317" i="5"/>
  <c r="C9317" i="5" s="1"/>
  <c r="D9318" i="5"/>
  <c r="C9318" i="5" s="1"/>
  <c r="D9319" i="5"/>
  <c r="C9319" i="5" s="1"/>
  <c r="D9320" i="5"/>
  <c r="C9320" i="5" s="1"/>
  <c r="D9321" i="5"/>
  <c r="C9321" i="5" s="1"/>
  <c r="D9322" i="5"/>
  <c r="C9322" i="5" s="1"/>
  <c r="D9323" i="5"/>
  <c r="C9323" i="5" s="1"/>
  <c r="D9324" i="5"/>
  <c r="C9324" i="5" s="1"/>
  <c r="D9325" i="5"/>
  <c r="C9325" i="5" s="1"/>
  <c r="D9326" i="5"/>
  <c r="C9326" i="5" s="1"/>
  <c r="D9327" i="5"/>
  <c r="C9327" i="5" s="1"/>
  <c r="D9328" i="5"/>
  <c r="C9328" i="5" s="1"/>
  <c r="D9329" i="5"/>
  <c r="C9329" i="5" s="1"/>
  <c r="D9330" i="5"/>
  <c r="C9330" i="5" s="1"/>
  <c r="D9331" i="5"/>
  <c r="C9331" i="5" s="1"/>
  <c r="D9332" i="5"/>
  <c r="C9332" i="5" s="1"/>
  <c r="D9333" i="5"/>
  <c r="C9333" i="5" s="1"/>
  <c r="D9334" i="5"/>
  <c r="C9334" i="5" s="1"/>
  <c r="D9335" i="5"/>
  <c r="C9335" i="5" s="1"/>
  <c r="D9336" i="5"/>
  <c r="C9336" i="5" s="1"/>
  <c r="D9337" i="5"/>
  <c r="C9337" i="5" s="1"/>
  <c r="D9338" i="5"/>
  <c r="C9338" i="5" s="1"/>
  <c r="D9339" i="5"/>
  <c r="C9339" i="5" s="1"/>
  <c r="D9340" i="5"/>
  <c r="C9340" i="5" s="1"/>
  <c r="D9341" i="5"/>
  <c r="C9341" i="5" s="1"/>
  <c r="D9342" i="5"/>
  <c r="C9342" i="5" s="1"/>
  <c r="D9343" i="5"/>
  <c r="C9343" i="5" s="1"/>
  <c r="D9344" i="5"/>
  <c r="C9344" i="5" s="1"/>
  <c r="D9345" i="5"/>
  <c r="C9345" i="5" s="1"/>
  <c r="D9346" i="5"/>
  <c r="C9346" i="5" s="1"/>
  <c r="D9347" i="5"/>
  <c r="C9347" i="5" s="1"/>
  <c r="D9348" i="5"/>
  <c r="C9348" i="5" s="1"/>
  <c r="D9349" i="5"/>
  <c r="C9349" i="5" s="1"/>
  <c r="D9350" i="5"/>
  <c r="C9350" i="5" s="1"/>
  <c r="D9351" i="5"/>
  <c r="C9351" i="5" s="1"/>
  <c r="D9352" i="5"/>
  <c r="C9352" i="5" s="1"/>
  <c r="D9353" i="5"/>
  <c r="C9353" i="5" s="1"/>
  <c r="D9354" i="5"/>
  <c r="C9354" i="5" s="1"/>
  <c r="D9355" i="5"/>
  <c r="C9355" i="5" s="1"/>
  <c r="D9356" i="5"/>
  <c r="C9356" i="5" s="1"/>
  <c r="D9357" i="5"/>
  <c r="C9357" i="5" s="1"/>
  <c r="D9358" i="5"/>
  <c r="C9358" i="5" s="1"/>
  <c r="D9359" i="5"/>
  <c r="C9359" i="5" s="1"/>
  <c r="D9360" i="5"/>
  <c r="C9360" i="5" s="1"/>
  <c r="D9361" i="5"/>
  <c r="C9361" i="5" s="1"/>
  <c r="D9362" i="5"/>
  <c r="C9362" i="5" s="1"/>
  <c r="D9363" i="5"/>
  <c r="C9363" i="5" s="1"/>
  <c r="D9364" i="5"/>
  <c r="C9364" i="5" s="1"/>
  <c r="D9365" i="5"/>
  <c r="C9365" i="5" s="1"/>
  <c r="D9366" i="5"/>
  <c r="C9366" i="5" s="1"/>
  <c r="D9367" i="5"/>
  <c r="C9367" i="5" s="1"/>
  <c r="D9368" i="5"/>
  <c r="C9368" i="5" s="1"/>
  <c r="D9369" i="5"/>
  <c r="C9369" i="5" s="1"/>
  <c r="D9370" i="5"/>
  <c r="C9370" i="5" s="1"/>
  <c r="D9371" i="5"/>
  <c r="C9371" i="5" s="1"/>
  <c r="D9372" i="5"/>
  <c r="C9372" i="5" s="1"/>
  <c r="D9373" i="5"/>
  <c r="C9373" i="5" s="1"/>
  <c r="D9374" i="5"/>
  <c r="C9374" i="5" s="1"/>
  <c r="D9375" i="5"/>
  <c r="C9375" i="5" s="1"/>
  <c r="D9376" i="5"/>
  <c r="C9376" i="5" s="1"/>
  <c r="D9377" i="5"/>
  <c r="C9377" i="5" s="1"/>
  <c r="D9378" i="5"/>
  <c r="C9378" i="5" s="1"/>
  <c r="D9379" i="5"/>
  <c r="C9379" i="5" s="1"/>
  <c r="D9380" i="5"/>
  <c r="C9380" i="5" s="1"/>
  <c r="D9381" i="5"/>
  <c r="C9381" i="5" s="1"/>
  <c r="D9382" i="5"/>
  <c r="C9382" i="5" s="1"/>
  <c r="D9383" i="5"/>
  <c r="C9383" i="5" s="1"/>
  <c r="D9384" i="5"/>
  <c r="C9384" i="5" s="1"/>
  <c r="D9385" i="5"/>
  <c r="C9385" i="5" s="1"/>
  <c r="D9386" i="5"/>
  <c r="C9386" i="5" s="1"/>
  <c r="D9387" i="5"/>
  <c r="C9387" i="5" s="1"/>
  <c r="D9388" i="5"/>
  <c r="C9388" i="5" s="1"/>
  <c r="D9389" i="5"/>
  <c r="C9389" i="5" s="1"/>
  <c r="D9390" i="5"/>
  <c r="C9390" i="5" s="1"/>
  <c r="D9391" i="5"/>
  <c r="C9391" i="5" s="1"/>
  <c r="D9392" i="5"/>
  <c r="C9392" i="5" s="1"/>
  <c r="D9393" i="5"/>
  <c r="C9393" i="5" s="1"/>
  <c r="D9394" i="5"/>
  <c r="C9394" i="5" s="1"/>
  <c r="D9395" i="5"/>
  <c r="C9395" i="5" s="1"/>
  <c r="D9396" i="5"/>
  <c r="C9396" i="5" s="1"/>
  <c r="D9397" i="5"/>
  <c r="C9397" i="5" s="1"/>
  <c r="D9398" i="5"/>
  <c r="C9398" i="5" s="1"/>
  <c r="D9399" i="5"/>
  <c r="C9399" i="5" s="1"/>
  <c r="D9400" i="5"/>
  <c r="C9400" i="5" s="1"/>
  <c r="D9401" i="5"/>
  <c r="C9401" i="5" s="1"/>
  <c r="D9402" i="5"/>
  <c r="C9402" i="5" s="1"/>
  <c r="D9403" i="5"/>
  <c r="C9403" i="5" s="1"/>
  <c r="D9404" i="5"/>
  <c r="C9404" i="5" s="1"/>
  <c r="D9405" i="5"/>
  <c r="C9405" i="5" s="1"/>
  <c r="D9406" i="5"/>
  <c r="C9406" i="5" s="1"/>
  <c r="D9407" i="5"/>
  <c r="C9407" i="5" s="1"/>
  <c r="D9408" i="5"/>
  <c r="C9408" i="5" s="1"/>
  <c r="D9409" i="5"/>
  <c r="C9409" i="5" s="1"/>
  <c r="D9410" i="5"/>
  <c r="C9410" i="5" s="1"/>
  <c r="D9411" i="5"/>
  <c r="C9411" i="5" s="1"/>
  <c r="D9412" i="5"/>
  <c r="C9412" i="5" s="1"/>
  <c r="D9413" i="5"/>
  <c r="C9413" i="5" s="1"/>
  <c r="D9414" i="5"/>
  <c r="C9414" i="5" s="1"/>
  <c r="D9415" i="5"/>
  <c r="C9415" i="5" s="1"/>
  <c r="D9416" i="5"/>
  <c r="C9416" i="5" s="1"/>
  <c r="D9417" i="5"/>
  <c r="C9417" i="5" s="1"/>
  <c r="D9418" i="5"/>
  <c r="C9418" i="5" s="1"/>
  <c r="D9419" i="5"/>
  <c r="C9419" i="5" s="1"/>
  <c r="D9420" i="5"/>
  <c r="C9420" i="5" s="1"/>
  <c r="D9421" i="5"/>
  <c r="C9421" i="5" s="1"/>
  <c r="D9422" i="5"/>
  <c r="C9422" i="5" s="1"/>
  <c r="D9423" i="5"/>
  <c r="C9423" i="5" s="1"/>
  <c r="D9424" i="5"/>
  <c r="C9424" i="5" s="1"/>
  <c r="D9425" i="5"/>
  <c r="C9425" i="5" s="1"/>
  <c r="D9426" i="5"/>
  <c r="C9426" i="5" s="1"/>
  <c r="D9427" i="5"/>
  <c r="C9427" i="5" s="1"/>
  <c r="D9428" i="5"/>
  <c r="C9428" i="5" s="1"/>
  <c r="D9429" i="5"/>
  <c r="C9429" i="5" s="1"/>
  <c r="D9430" i="5"/>
  <c r="C9430" i="5" s="1"/>
  <c r="D9431" i="5"/>
  <c r="C9431" i="5" s="1"/>
  <c r="D9432" i="5"/>
  <c r="C9432" i="5" s="1"/>
  <c r="D9433" i="5"/>
  <c r="C9433" i="5" s="1"/>
  <c r="D9434" i="5"/>
  <c r="C9434" i="5" s="1"/>
  <c r="D9435" i="5"/>
  <c r="C9435" i="5" s="1"/>
  <c r="D9436" i="5"/>
  <c r="C9436" i="5" s="1"/>
  <c r="D9437" i="5"/>
  <c r="C9437" i="5" s="1"/>
  <c r="D9438" i="5"/>
  <c r="C9438" i="5" s="1"/>
  <c r="D9439" i="5"/>
  <c r="C9439" i="5" s="1"/>
  <c r="D9440" i="5"/>
  <c r="C9440" i="5" s="1"/>
  <c r="D9441" i="5"/>
  <c r="C9441" i="5" s="1"/>
  <c r="D9442" i="5"/>
  <c r="C9442" i="5" s="1"/>
  <c r="D9443" i="5"/>
  <c r="C9443" i="5" s="1"/>
  <c r="D9444" i="5"/>
  <c r="C9444" i="5" s="1"/>
  <c r="D9445" i="5"/>
  <c r="C9445" i="5" s="1"/>
  <c r="D9446" i="5"/>
  <c r="C9446" i="5" s="1"/>
  <c r="D9447" i="5"/>
  <c r="C9447" i="5" s="1"/>
  <c r="D9448" i="5"/>
  <c r="C9448" i="5" s="1"/>
  <c r="D9449" i="5"/>
  <c r="C9449" i="5" s="1"/>
  <c r="D9450" i="5"/>
  <c r="C9450" i="5" s="1"/>
  <c r="D9451" i="5"/>
  <c r="C9451" i="5" s="1"/>
  <c r="D9452" i="5"/>
  <c r="C9452" i="5" s="1"/>
  <c r="D9453" i="5"/>
  <c r="C9453" i="5" s="1"/>
  <c r="D9454" i="5"/>
  <c r="C9454" i="5" s="1"/>
  <c r="D9455" i="5"/>
  <c r="C9455" i="5" s="1"/>
  <c r="D9456" i="5"/>
  <c r="C9456" i="5" s="1"/>
  <c r="D9457" i="5"/>
  <c r="C9457" i="5" s="1"/>
  <c r="D9458" i="5"/>
  <c r="C9458" i="5" s="1"/>
  <c r="D9459" i="5"/>
  <c r="C9459" i="5" s="1"/>
  <c r="D9460" i="5"/>
  <c r="C9460" i="5" s="1"/>
  <c r="D9461" i="5"/>
  <c r="C9461" i="5" s="1"/>
  <c r="D9462" i="5"/>
  <c r="C9462" i="5" s="1"/>
  <c r="D9463" i="5"/>
  <c r="C9463" i="5" s="1"/>
  <c r="D9464" i="5"/>
  <c r="C9464" i="5" s="1"/>
  <c r="D9465" i="5"/>
  <c r="C9465" i="5" s="1"/>
  <c r="D9466" i="5"/>
  <c r="C9466" i="5" s="1"/>
  <c r="D9467" i="5"/>
  <c r="C9467" i="5" s="1"/>
  <c r="D9468" i="5"/>
  <c r="C9468" i="5" s="1"/>
  <c r="D9469" i="5"/>
  <c r="C9469" i="5" s="1"/>
  <c r="D9470" i="5"/>
  <c r="C9470" i="5" s="1"/>
  <c r="D9471" i="5"/>
  <c r="C9471" i="5" s="1"/>
  <c r="D9472" i="5"/>
  <c r="C9472" i="5" s="1"/>
  <c r="D9473" i="5"/>
  <c r="C9473" i="5" s="1"/>
  <c r="D9474" i="5"/>
  <c r="C9474" i="5" s="1"/>
  <c r="D9475" i="5"/>
  <c r="C9475" i="5" s="1"/>
  <c r="D9476" i="5"/>
  <c r="C9476" i="5" s="1"/>
  <c r="D9477" i="5"/>
  <c r="C9477" i="5" s="1"/>
  <c r="D9478" i="5"/>
  <c r="C9478" i="5" s="1"/>
  <c r="D9479" i="5"/>
  <c r="C9479" i="5" s="1"/>
  <c r="D9480" i="5"/>
  <c r="C9480" i="5" s="1"/>
  <c r="D9481" i="5"/>
  <c r="C9481" i="5" s="1"/>
  <c r="D9482" i="5"/>
  <c r="C9482" i="5" s="1"/>
  <c r="D9483" i="5"/>
  <c r="C9483" i="5" s="1"/>
  <c r="D9484" i="5"/>
  <c r="C9484" i="5" s="1"/>
  <c r="D9485" i="5"/>
  <c r="C9485" i="5" s="1"/>
  <c r="D9486" i="5"/>
  <c r="C9486" i="5" s="1"/>
  <c r="D9487" i="5"/>
  <c r="C9487" i="5" s="1"/>
  <c r="D9488" i="5"/>
  <c r="C9488" i="5" s="1"/>
  <c r="D9489" i="5"/>
  <c r="C9489" i="5" s="1"/>
  <c r="D9490" i="5"/>
  <c r="C9490" i="5" s="1"/>
  <c r="D9491" i="5"/>
  <c r="C9491" i="5" s="1"/>
  <c r="D9492" i="5"/>
  <c r="C9492" i="5" s="1"/>
  <c r="D9493" i="5"/>
  <c r="C9493" i="5" s="1"/>
  <c r="D9494" i="5"/>
  <c r="C9494" i="5" s="1"/>
  <c r="D9495" i="5"/>
  <c r="C9495" i="5" s="1"/>
  <c r="D9496" i="5"/>
  <c r="C9496" i="5" s="1"/>
  <c r="D9497" i="5"/>
  <c r="C9497" i="5" s="1"/>
  <c r="D9498" i="5"/>
  <c r="C9498" i="5" s="1"/>
  <c r="D9499" i="5"/>
  <c r="C9499" i="5" s="1"/>
  <c r="D9500" i="5"/>
  <c r="C9500" i="5" s="1"/>
  <c r="D9501" i="5"/>
  <c r="C9501" i="5" s="1"/>
  <c r="D9502" i="5"/>
  <c r="C9502" i="5" s="1"/>
  <c r="D9503" i="5"/>
  <c r="C9503" i="5" s="1"/>
  <c r="D9504" i="5"/>
  <c r="C9504" i="5" s="1"/>
  <c r="D9505" i="5"/>
  <c r="C9505" i="5" s="1"/>
  <c r="D9506" i="5"/>
  <c r="C9506" i="5" s="1"/>
  <c r="D9507" i="5"/>
  <c r="C9507" i="5" s="1"/>
  <c r="D9508" i="5"/>
  <c r="C9508" i="5" s="1"/>
  <c r="D9509" i="5"/>
  <c r="C9509" i="5" s="1"/>
  <c r="D9510" i="5"/>
  <c r="C9510" i="5" s="1"/>
  <c r="D9511" i="5"/>
  <c r="C9511" i="5" s="1"/>
  <c r="D9512" i="5"/>
  <c r="C9512" i="5" s="1"/>
  <c r="D9513" i="5"/>
  <c r="C9513" i="5" s="1"/>
  <c r="D9514" i="5"/>
  <c r="C9514" i="5" s="1"/>
  <c r="D9515" i="5"/>
  <c r="C9515" i="5" s="1"/>
  <c r="D9516" i="5"/>
  <c r="C9516" i="5" s="1"/>
  <c r="D9517" i="5"/>
  <c r="C9517" i="5" s="1"/>
  <c r="D9518" i="5"/>
  <c r="C9518" i="5" s="1"/>
  <c r="D9519" i="5"/>
  <c r="C9519" i="5" s="1"/>
  <c r="D9520" i="5"/>
  <c r="C9520" i="5" s="1"/>
  <c r="D9521" i="5"/>
  <c r="C9521" i="5" s="1"/>
  <c r="D9522" i="5"/>
  <c r="C9522" i="5" s="1"/>
  <c r="D9523" i="5"/>
  <c r="C9523" i="5" s="1"/>
  <c r="D9524" i="5"/>
  <c r="C9524" i="5" s="1"/>
  <c r="D9525" i="5"/>
  <c r="C9525" i="5" s="1"/>
  <c r="D9526" i="5"/>
  <c r="C9526" i="5" s="1"/>
  <c r="D9527" i="5"/>
  <c r="C9527" i="5" s="1"/>
  <c r="D9528" i="5"/>
  <c r="C9528" i="5" s="1"/>
  <c r="D9529" i="5"/>
  <c r="C9529" i="5" s="1"/>
  <c r="D9530" i="5"/>
  <c r="C9530" i="5" s="1"/>
  <c r="D9531" i="5"/>
  <c r="C9531" i="5" s="1"/>
  <c r="D9532" i="5"/>
  <c r="C9532" i="5" s="1"/>
  <c r="D9533" i="5"/>
  <c r="C9533" i="5" s="1"/>
  <c r="D9534" i="5"/>
  <c r="C9534" i="5" s="1"/>
  <c r="D9535" i="5"/>
  <c r="C9535" i="5" s="1"/>
  <c r="D9536" i="5"/>
  <c r="C9536" i="5" s="1"/>
  <c r="D9537" i="5"/>
  <c r="C9537" i="5" s="1"/>
  <c r="D9538" i="5"/>
  <c r="C9538" i="5" s="1"/>
  <c r="D9539" i="5"/>
  <c r="C9539" i="5" s="1"/>
  <c r="D9540" i="5"/>
  <c r="C9540" i="5" s="1"/>
  <c r="D9541" i="5"/>
  <c r="C9541" i="5" s="1"/>
  <c r="D9542" i="5"/>
  <c r="C9542" i="5" s="1"/>
  <c r="D9543" i="5"/>
  <c r="C9543" i="5" s="1"/>
  <c r="D9544" i="5"/>
  <c r="C9544" i="5" s="1"/>
  <c r="D9545" i="5"/>
  <c r="C9545" i="5" s="1"/>
  <c r="D9546" i="5"/>
  <c r="C9546" i="5" s="1"/>
  <c r="D9547" i="5"/>
  <c r="C9547" i="5" s="1"/>
  <c r="D9548" i="5"/>
  <c r="C9548" i="5" s="1"/>
  <c r="D9549" i="5"/>
  <c r="C9549" i="5" s="1"/>
  <c r="D9550" i="5"/>
  <c r="C9550" i="5" s="1"/>
  <c r="D9551" i="5"/>
  <c r="C9551" i="5" s="1"/>
  <c r="D9552" i="5"/>
  <c r="C9552" i="5" s="1"/>
  <c r="D9553" i="5"/>
  <c r="C9553" i="5" s="1"/>
  <c r="D9554" i="5"/>
  <c r="C9554" i="5" s="1"/>
  <c r="D9555" i="5"/>
  <c r="C9555" i="5" s="1"/>
  <c r="D9556" i="5"/>
  <c r="C9556" i="5" s="1"/>
  <c r="D9557" i="5"/>
  <c r="C9557" i="5" s="1"/>
  <c r="D9558" i="5"/>
  <c r="C9558" i="5" s="1"/>
  <c r="D9559" i="5"/>
  <c r="C9559" i="5" s="1"/>
  <c r="D9560" i="5"/>
  <c r="C9560" i="5" s="1"/>
  <c r="D9561" i="5"/>
  <c r="C9561" i="5" s="1"/>
  <c r="D9562" i="5"/>
  <c r="C9562" i="5" s="1"/>
  <c r="D9563" i="5"/>
  <c r="C9563" i="5" s="1"/>
  <c r="D9564" i="5"/>
  <c r="C9564" i="5" s="1"/>
  <c r="D9565" i="5"/>
  <c r="C9565" i="5" s="1"/>
  <c r="D9566" i="5"/>
  <c r="C9566" i="5" s="1"/>
  <c r="D9567" i="5"/>
  <c r="C9567" i="5" s="1"/>
  <c r="D9568" i="5"/>
  <c r="C9568" i="5" s="1"/>
  <c r="D9569" i="5"/>
  <c r="C9569" i="5" s="1"/>
  <c r="D9570" i="5"/>
  <c r="C9570" i="5" s="1"/>
  <c r="D9571" i="5"/>
  <c r="C9571" i="5" s="1"/>
  <c r="D9572" i="5"/>
  <c r="C9572" i="5" s="1"/>
  <c r="D9573" i="5"/>
  <c r="C9573" i="5" s="1"/>
  <c r="D9574" i="5"/>
  <c r="C9574" i="5" s="1"/>
  <c r="D9575" i="5"/>
  <c r="C9575" i="5" s="1"/>
  <c r="D9576" i="5"/>
  <c r="C9576" i="5" s="1"/>
  <c r="D9577" i="5"/>
  <c r="C9577" i="5" s="1"/>
  <c r="D9578" i="5"/>
  <c r="C9578" i="5" s="1"/>
  <c r="D9579" i="5"/>
  <c r="C9579" i="5" s="1"/>
  <c r="D9580" i="5"/>
  <c r="C9580" i="5" s="1"/>
  <c r="D9581" i="5"/>
  <c r="C9581" i="5" s="1"/>
  <c r="D9582" i="5"/>
  <c r="C9582" i="5" s="1"/>
  <c r="D9583" i="5"/>
  <c r="C9583" i="5" s="1"/>
  <c r="D9584" i="5"/>
  <c r="C9584" i="5" s="1"/>
  <c r="D9585" i="5"/>
  <c r="C9585" i="5" s="1"/>
  <c r="D9586" i="5"/>
  <c r="C9586" i="5" s="1"/>
  <c r="D9587" i="5"/>
  <c r="C9587" i="5" s="1"/>
  <c r="D9588" i="5"/>
  <c r="C9588" i="5" s="1"/>
  <c r="D9589" i="5"/>
  <c r="C9589" i="5" s="1"/>
  <c r="D9590" i="5"/>
  <c r="C9590" i="5" s="1"/>
  <c r="D9591" i="5"/>
  <c r="C9591" i="5" s="1"/>
  <c r="D9592" i="5"/>
  <c r="C9592" i="5" s="1"/>
  <c r="D9593" i="5"/>
  <c r="C9593" i="5" s="1"/>
  <c r="D9594" i="5"/>
  <c r="C9594" i="5" s="1"/>
  <c r="D9595" i="5"/>
  <c r="C9595" i="5" s="1"/>
  <c r="D9596" i="5"/>
  <c r="C9596" i="5" s="1"/>
  <c r="D9597" i="5"/>
  <c r="C9597" i="5" s="1"/>
  <c r="D9598" i="5"/>
  <c r="C9598" i="5" s="1"/>
  <c r="D9599" i="5"/>
  <c r="C9599" i="5" s="1"/>
  <c r="D9600" i="5"/>
  <c r="C9600" i="5" s="1"/>
  <c r="D9601" i="5"/>
  <c r="C9601" i="5" s="1"/>
  <c r="D9602" i="5"/>
  <c r="C9602" i="5" s="1"/>
  <c r="D9603" i="5"/>
  <c r="C9603" i="5" s="1"/>
  <c r="D9604" i="5"/>
  <c r="C9604" i="5" s="1"/>
  <c r="D9605" i="5"/>
  <c r="C9605" i="5" s="1"/>
  <c r="D9606" i="5"/>
  <c r="C9606" i="5" s="1"/>
  <c r="D9607" i="5"/>
  <c r="C9607" i="5" s="1"/>
  <c r="D9608" i="5"/>
  <c r="C9608" i="5" s="1"/>
  <c r="D9609" i="5"/>
  <c r="C9609" i="5" s="1"/>
  <c r="D9610" i="5"/>
  <c r="C9610" i="5" s="1"/>
  <c r="D9611" i="5"/>
  <c r="C9611" i="5" s="1"/>
  <c r="D9612" i="5"/>
  <c r="C9612" i="5" s="1"/>
  <c r="D9613" i="5"/>
  <c r="C9613" i="5" s="1"/>
  <c r="D9614" i="5"/>
  <c r="C9614" i="5" s="1"/>
  <c r="D9615" i="5"/>
  <c r="C9615" i="5" s="1"/>
  <c r="D9616" i="5"/>
  <c r="C9616" i="5" s="1"/>
  <c r="D9617" i="5"/>
  <c r="C9617" i="5" s="1"/>
  <c r="D9618" i="5"/>
  <c r="C9618" i="5" s="1"/>
  <c r="D9619" i="5"/>
  <c r="C9619" i="5" s="1"/>
  <c r="D9620" i="5"/>
  <c r="C9620" i="5" s="1"/>
  <c r="D9621" i="5"/>
  <c r="C9621" i="5" s="1"/>
  <c r="D9622" i="5"/>
  <c r="C9622" i="5" s="1"/>
  <c r="D9623" i="5"/>
  <c r="C9623" i="5" s="1"/>
  <c r="D9624" i="5"/>
  <c r="C9624" i="5" s="1"/>
  <c r="D9625" i="5"/>
  <c r="C9625" i="5" s="1"/>
  <c r="D9626" i="5"/>
  <c r="C9626" i="5" s="1"/>
  <c r="D9627" i="5"/>
  <c r="C9627" i="5" s="1"/>
  <c r="D9628" i="5"/>
  <c r="C9628" i="5" s="1"/>
  <c r="D9629" i="5"/>
  <c r="C9629" i="5" s="1"/>
  <c r="D9630" i="5"/>
  <c r="C9630" i="5" s="1"/>
  <c r="D9631" i="5"/>
  <c r="C9631" i="5" s="1"/>
  <c r="D9632" i="5"/>
  <c r="C9632" i="5" s="1"/>
  <c r="D9633" i="5"/>
  <c r="C9633" i="5" s="1"/>
  <c r="D9634" i="5"/>
  <c r="C9634" i="5" s="1"/>
  <c r="D9635" i="5"/>
  <c r="C9635" i="5" s="1"/>
  <c r="D9636" i="5"/>
  <c r="C9636" i="5" s="1"/>
  <c r="D9637" i="5"/>
  <c r="C9637" i="5" s="1"/>
  <c r="D9638" i="5"/>
  <c r="C9638" i="5" s="1"/>
  <c r="D9639" i="5"/>
  <c r="C9639" i="5" s="1"/>
  <c r="D9640" i="5"/>
  <c r="C9640" i="5" s="1"/>
  <c r="D9641" i="5"/>
  <c r="C9641" i="5" s="1"/>
  <c r="D9642" i="5"/>
  <c r="C9642" i="5" s="1"/>
  <c r="D9643" i="5"/>
  <c r="C9643" i="5" s="1"/>
  <c r="D9644" i="5"/>
  <c r="C9644" i="5" s="1"/>
  <c r="D9645" i="5"/>
  <c r="C9645" i="5" s="1"/>
  <c r="D9646" i="5"/>
  <c r="C9646" i="5" s="1"/>
  <c r="D9647" i="5"/>
  <c r="C9647" i="5" s="1"/>
  <c r="D9648" i="5"/>
  <c r="C9648" i="5" s="1"/>
  <c r="D9649" i="5"/>
  <c r="C9649" i="5" s="1"/>
  <c r="D9650" i="5"/>
  <c r="C9650" i="5" s="1"/>
  <c r="D9651" i="5"/>
  <c r="C9651" i="5" s="1"/>
  <c r="D9652" i="5"/>
  <c r="C9652" i="5" s="1"/>
  <c r="D9653" i="5"/>
  <c r="C9653" i="5" s="1"/>
  <c r="D9654" i="5"/>
  <c r="C9654" i="5" s="1"/>
  <c r="D9655" i="5"/>
  <c r="C9655" i="5" s="1"/>
  <c r="D9656" i="5"/>
  <c r="C9656" i="5" s="1"/>
  <c r="D9657" i="5"/>
  <c r="C9657" i="5" s="1"/>
  <c r="D9658" i="5"/>
  <c r="C9658" i="5" s="1"/>
  <c r="D9659" i="5"/>
  <c r="C9659" i="5" s="1"/>
  <c r="D9660" i="5"/>
  <c r="C9660" i="5" s="1"/>
  <c r="D9661" i="5"/>
  <c r="C9661" i="5" s="1"/>
  <c r="D9662" i="5"/>
  <c r="C9662" i="5" s="1"/>
  <c r="D9663" i="5"/>
  <c r="C9663" i="5" s="1"/>
  <c r="D9664" i="5"/>
  <c r="C9664" i="5" s="1"/>
  <c r="D9665" i="5"/>
  <c r="C9665" i="5" s="1"/>
  <c r="D9666" i="5"/>
  <c r="C9666" i="5" s="1"/>
  <c r="D9667" i="5"/>
  <c r="C9667" i="5" s="1"/>
  <c r="D9668" i="5"/>
  <c r="C9668" i="5" s="1"/>
  <c r="D9669" i="5"/>
  <c r="C9669" i="5" s="1"/>
  <c r="D9670" i="5"/>
  <c r="C9670" i="5" s="1"/>
  <c r="D9671" i="5"/>
  <c r="C9671" i="5" s="1"/>
  <c r="D9672" i="5"/>
  <c r="C9672" i="5" s="1"/>
  <c r="D9673" i="5"/>
  <c r="C9673" i="5" s="1"/>
  <c r="D9674" i="5"/>
  <c r="C9674" i="5" s="1"/>
  <c r="D9675" i="5"/>
  <c r="C9675" i="5" s="1"/>
  <c r="D9676" i="5"/>
  <c r="C9676" i="5" s="1"/>
  <c r="D9677" i="5"/>
  <c r="C9677" i="5" s="1"/>
  <c r="D9678" i="5"/>
  <c r="C9678" i="5" s="1"/>
  <c r="D9679" i="5"/>
  <c r="C9679" i="5" s="1"/>
  <c r="D9680" i="5"/>
  <c r="C9680" i="5" s="1"/>
  <c r="D9681" i="5"/>
  <c r="C9681" i="5" s="1"/>
  <c r="D9682" i="5"/>
  <c r="C9682" i="5" s="1"/>
  <c r="D9683" i="5"/>
  <c r="C9683" i="5" s="1"/>
  <c r="D9684" i="5"/>
  <c r="C9684" i="5" s="1"/>
  <c r="D9685" i="5"/>
  <c r="C9685" i="5" s="1"/>
  <c r="D9686" i="5"/>
  <c r="C9686" i="5" s="1"/>
  <c r="D9687" i="5"/>
  <c r="C9687" i="5" s="1"/>
  <c r="D9688" i="5"/>
  <c r="C9688" i="5" s="1"/>
  <c r="D9689" i="5"/>
  <c r="C9689" i="5" s="1"/>
  <c r="D9690" i="5"/>
  <c r="C9690" i="5" s="1"/>
  <c r="D9691" i="5"/>
  <c r="C9691" i="5" s="1"/>
  <c r="D9692" i="5"/>
  <c r="C9692" i="5" s="1"/>
  <c r="D9693" i="5"/>
  <c r="C9693" i="5" s="1"/>
  <c r="D9694" i="5"/>
  <c r="C9694" i="5" s="1"/>
  <c r="D9695" i="5"/>
  <c r="C9695" i="5" s="1"/>
  <c r="D9696" i="5"/>
  <c r="C9696" i="5" s="1"/>
  <c r="D9697" i="5"/>
  <c r="C9697" i="5" s="1"/>
  <c r="D9698" i="5"/>
  <c r="C9698" i="5" s="1"/>
  <c r="D9699" i="5"/>
  <c r="C9699" i="5" s="1"/>
  <c r="D9700" i="5"/>
  <c r="C9700" i="5" s="1"/>
  <c r="D9701" i="5"/>
  <c r="C9701" i="5" s="1"/>
  <c r="D9702" i="5"/>
  <c r="C9702" i="5" s="1"/>
  <c r="D9703" i="5"/>
  <c r="C9703" i="5" s="1"/>
  <c r="D9704" i="5"/>
  <c r="C9704" i="5" s="1"/>
  <c r="D9705" i="5"/>
  <c r="C9705" i="5" s="1"/>
  <c r="D9706" i="5"/>
  <c r="C9706" i="5" s="1"/>
  <c r="D9707" i="5"/>
  <c r="C9707" i="5" s="1"/>
  <c r="D9708" i="5"/>
  <c r="C9708" i="5" s="1"/>
  <c r="D9709" i="5"/>
  <c r="C9709" i="5" s="1"/>
  <c r="D9710" i="5"/>
  <c r="C9710" i="5" s="1"/>
  <c r="D9711" i="5"/>
  <c r="C9711" i="5" s="1"/>
  <c r="D9712" i="5"/>
  <c r="C9712" i="5" s="1"/>
  <c r="D9713" i="5"/>
  <c r="C9713" i="5" s="1"/>
  <c r="D9714" i="5"/>
  <c r="C9714" i="5" s="1"/>
  <c r="D9715" i="5"/>
  <c r="C9715" i="5" s="1"/>
  <c r="D9716" i="5"/>
  <c r="C9716" i="5" s="1"/>
  <c r="D9717" i="5"/>
  <c r="C9717" i="5" s="1"/>
  <c r="D9718" i="5"/>
  <c r="C9718" i="5" s="1"/>
  <c r="D9719" i="5"/>
  <c r="C9719" i="5" s="1"/>
  <c r="D9720" i="5"/>
  <c r="C9720" i="5" s="1"/>
  <c r="D9721" i="5"/>
  <c r="C9721" i="5" s="1"/>
  <c r="D9722" i="5"/>
  <c r="C9722" i="5" s="1"/>
  <c r="D9723" i="5"/>
  <c r="C9723" i="5" s="1"/>
  <c r="D9724" i="5"/>
  <c r="C9724" i="5" s="1"/>
  <c r="D9725" i="5"/>
  <c r="C9725" i="5" s="1"/>
  <c r="D9726" i="5"/>
  <c r="C9726" i="5" s="1"/>
  <c r="D9727" i="5"/>
  <c r="C9727" i="5" s="1"/>
  <c r="D9728" i="5"/>
  <c r="C9728" i="5" s="1"/>
  <c r="D9729" i="5"/>
  <c r="C9729" i="5" s="1"/>
  <c r="D9730" i="5"/>
  <c r="C9730" i="5" s="1"/>
  <c r="D9731" i="5"/>
  <c r="C9731" i="5" s="1"/>
  <c r="D9732" i="5"/>
  <c r="C9732" i="5" s="1"/>
  <c r="D9733" i="5"/>
  <c r="C9733" i="5" s="1"/>
  <c r="D9734" i="5"/>
  <c r="C9734" i="5" s="1"/>
  <c r="D9735" i="5"/>
  <c r="C9735" i="5" s="1"/>
  <c r="D9736" i="5"/>
  <c r="C9736" i="5" s="1"/>
  <c r="D9737" i="5"/>
  <c r="C9737" i="5" s="1"/>
  <c r="D9738" i="5"/>
  <c r="C9738" i="5" s="1"/>
  <c r="D9739" i="5"/>
  <c r="C9739" i="5" s="1"/>
  <c r="D9740" i="5"/>
  <c r="C9740" i="5" s="1"/>
  <c r="D9741" i="5"/>
  <c r="C9741" i="5" s="1"/>
  <c r="D9742" i="5"/>
  <c r="C9742" i="5" s="1"/>
  <c r="D9743" i="5"/>
  <c r="C9743" i="5" s="1"/>
  <c r="D9744" i="5"/>
  <c r="C9744" i="5" s="1"/>
  <c r="D9745" i="5"/>
  <c r="C9745" i="5" s="1"/>
  <c r="D9746" i="5"/>
  <c r="C9746" i="5" s="1"/>
  <c r="D9747" i="5"/>
  <c r="C9747" i="5" s="1"/>
  <c r="D9748" i="5"/>
  <c r="C9748" i="5" s="1"/>
  <c r="D9749" i="5"/>
  <c r="C9749" i="5" s="1"/>
  <c r="D9750" i="5"/>
  <c r="C9750" i="5" s="1"/>
  <c r="D9751" i="5"/>
  <c r="C9751" i="5" s="1"/>
  <c r="D9752" i="5"/>
  <c r="C9752" i="5" s="1"/>
  <c r="D9753" i="5"/>
  <c r="C9753" i="5" s="1"/>
  <c r="D9754" i="5"/>
  <c r="C9754" i="5" s="1"/>
  <c r="D9755" i="5"/>
  <c r="C9755" i="5" s="1"/>
  <c r="D9756" i="5"/>
  <c r="C9756" i="5" s="1"/>
  <c r="D9757" i="5"/>
  <c r="C9757" i="5" s="1"/>
  <c r="D9758" i="5"/>
  <c r="C9758" i="5" s="1"/>
  <c r="D9759" i="5"/>
  <c r="C9759" i="5" s="1"/>
  <c r="D9760" i="5"/>
  <c r="C9760" i="5" s="1"/>
  <c r="D9761" i="5"/>
  <c r="C9761" i="5" s="1"/>
  <c r="D9762" i="5"/>
  <c r="C9762" i="5" s="1"/>
  <c r="D9763" i="5"/>
  <c r="C9763" i="5" s="1"/>
  <c r="D9764" i="5"/>
  <c r="C9764" i="5" s="1"/>
  <c r="D9765" i="5"/>
  <c r="C9765" i="5" s="1"/>
  <c r="D9766" i="5"/>
  <c r="C9766" i="5" s="1"/>
  <c r="D9767" i="5"/>
  <c r="C9767" i="5" s="1"/>
  <c r="D9768" i="5"/>
  <c r="C9768" i="5" s="1"/>
  <c r="D9769" i="5"/>
  <c r="C9769" i="5" s="1"/>
  <c r="D9770" i="5"/>
  <c r="C9770" i="5" s="1"/>
  <c r="D9771" i="5"/>
  <c r="C9771" i="5" s="1"/>
  <c r="D9772" i="5"/>
  <c r="C9772" i="5" s="1"/>
  <c r="D9773" i="5"/>
  <c r="C9773" i="5" s="1"/>
  <c r="D9774" i="5"/>
  <c r="C9774" i="5" s="1"/>
  <c r="D9775" i="5"/>
  <c r="C9775" i="5" s="1"/>
  <c r="D9776" i="5"/>
  <c r="C9776" i="5" s="1"/>
  <c r="D9777" i="5"/>
  <c r="C9777" i="5" s="1"/>
  <c r="D9778" i="5"/>
  <c r="C9778" i="5" s="1"/>
  <c r="D9779" i="5"/>
  <c r="C9779" i="5" s="1"/>
  <c r="D9780" i="5"/>
  <c r="C9780" i="5" s="1"/>
  <c r="D9781" i="5"/>
  <c r="C9781" i="5" s="1"/>
  <c r="D9782" i="5"/>
  <c r="C9782" i="5" s="1"/>
  <c r="D9783" i="5"/>
  <c r="C9783" i="5" s="1"/>
  <c r="D9784" i="5"/>
  <c r="C9784" i="5" s="1"/>
  <c r="D9785" i="5"/>
  <c r="C9785" i="5" s="1"/>
  <c r="D9786" i="5"/>
  <c r="C9786" i="5" s="1"/>
  <c r="D9787" i="5"/>
  <c r="C9787" i="5" s="1"/>
  <c r="D9788" i="5"/>
  <c r="C9788" i="5" s="1"/>
  <c r="D9789" i="5"/>
  <c r="C9789" i="5" s="1"/>
  <c r="D9790" i="5"/>
  <c r="C9790" i="5" s="1"/>
  <c r="D9791" i="5"/>
  <c r="C9791" i="5" s="1"/>
  <c r="D9792" i="5"/>
  <c r="C9792" i="5" s="1"/>
  <c r="D9793" i="5"/>
  <c r="C9793" i="5" s="1"/>
  <c r="D9794" i="5"/>
  <c r="C9794" i="5" s="1"/>
  <c r="D9795" i="5"/>
  <c r="C9795" i="5" s="1"/>
  <c r="D9796" i="5"/>
  <c r="C9796" i="5" s="1"/>
  <c r="D9797" i="5"/>
  <c r="C9797" i="5" s="1"/>
  <c r="D9798" i="5"/>
  <c r="C9798" i="5" s="1"/>
  <c r="D9799" i="5"/>
  <c r="C9799" i="5" s="1"/>
  <c r="D9800" i="5"/>
  <c r="C9800" i="5" s="1"/>
  <c r="D9801" i="5"/>
  <c r="C9801" i="5" s="1"/>
  <c r="D9802" i="5"/>
  <c r="C9802" i="5" s="1"/>
  <c r="D9803" i="5"/>
  <c r="C9803" i="5" s="1"/>
  <c r="D9804" i="5"/>
  <c r="C9804" i="5" s="1"/>
  <c r="D9805" i="5"/>
  <c r="C9805" i="5" s="1"/>
  <c r="D9806" i="5"/>
  <c r="C9806" i="5" s="1"/>
  <c r="D9807" i="5"/>
  <c r="C9807" i="5" s="1"/>
  <c r="D9808" i="5"/>
  <c r="C9808" i="5" s="1"/>
  <c r="D9809" i="5"/>
  <c r="C9809" i="5" s="1"/>
  <c r="D9810" i="5"/>
  <c r="C9810" i="5" s="1"/>
  <c r="D9811" i="5"/>
  <c r="C9811" i="5" s="1"/>
  <c r="D9812" i="5"/>
  <c r="C9812" i="5" s="1"/>
  <c r="D9813" i="5"/>
  <c r="C9813" i="5" s="1"/>
  <c r="D9814" i="5"/>
  <c r="C9814" i="5" s="1"/>
  <c r="D9815" i="5"/>
  <c r="C9815" i="5" s="1"/>
  <c r="D9816" i="5"/>
  <c r="C9816" i="5" s="1"/>
  <c r="D9817" i="5"/>
  <c r="C9817" i="5" s="1"/>
  <c r="D9818" i="5"/>
  <c r="C9818" i="5" s="1"/>
  <c r="D9819" i="5"/>
  <c r="C9819" i="5" s="1"/>
  <c r="D9820" i="5"/>
  <c r="C9820" i="5" s="1"/>
  <c r="D9821" i="5"/>
  <c r="C9821" i="5" s="1"/>
  <c r="D9822" i="5"/>
  <c r="C9822" i="5" s="1"/>
  <c r="D9823" i="5"/>
  <c r="C9823" i="5" s="1"/>
  <c r="D9824" i="5"/>
  <c r="C9824" i="5" s="1"/>
  <c r="D9825" i="5"/>
  <c r="C9825" i="5" s="1"/>
  <c r="D9826" i="5"/>
  <c r="C9826" i="5" s="1"/>
  <c r="D9827" i="5"/>
  <c r="C9827" i="5" s="1"/>
  <c r="D9828" i="5"/>
  <c r="C9828" i="5" s="1"/>
  <c r="D9829" i="5"/>
  <c r="C9829" i="5" s="1"/>
  <c r="D9830" i="5"/>
  <c r="C9830" i="5" s="1"/>
  <c r="D9831" i="5"/>
  <c r="C9831" i="5" s="1"/>
  <c r="D9832" i="5"/>
  <c r="C9832" i="5" s="1"/>
  <c r="D9833" i="5"/>
  <c r="C9833" i="5" s="1"/>
  <c r="D9834" i="5"/>
  <c r="C9834" i="5" s="1"/>
  <c r="D9835" i="5"/>
  <c r="C9835" i="5" s="1"/>
  <c r="D9836" i="5"/>
  <c r="C9836" i="5" s="1"/>
  <c r="D9837" i="5"/>
  <c r="C9837" i="5" s="1"/>
  <c r="D9838" i="5"/>
  <c r="C9838" i="5" s="1"/>
  <c r="D9839" i="5"/>
  <c r="C9839" i="5" s="1"/>
  <c r="D9840" i="5"/>
  <c r="C9840" i="5" s="1"/>
  <c r="D9841" i="5"/>
  <c r="C9841" i="5" s="1"/>
  <c r="D9842" i="5"/>
  <c r="C9842" i="5" s="1"/>
  <c r="D9843" i="5"/>
  <c r="C9843" i="5" s="1"/>
  <c r="D9844" i="5"/>
  <c r="C9844" i="5" s="1"/>
  <c r="D9845" i="5"/>
  <c r="C9845" i="5" s="1"/>
  <c r="D9846" i="5"/>
  <c r="C9846" i="5" s="1"/>
  <c r="D9847" i="5"/>
  <c r="C9847" i="5" s="1"/>
  <c r="D9848" i="5"/>
  <c r="C9848" i="5" s="1"/>
  <c r="D9849" i="5"/>
  <c r="C9849" i="5" s="1"/>
  <c r="D9850" i="5"/>
  <c r="C9850" i="5" s="1"/>
  <c r="D9851" i="5"/>
  <c r="C9851" i="5" s="1"/>
  <c r="D9852" i="5"/>
  <c r="C9852" i="5" s="1"/>
  <c r="D9853" i="5"/>
  <c r="C9853" i="5" s="1"/>
  <c r="D9854" i="5"/>
  <c r="C9854" i="5" s="1"/>
  <c r="D9855" i="5"/>
  <c r="C9855" i="5" s="1"/>
  <c r="D9856" i="5"/>
  <c r="C9856" i="5" s="1"/>
  <c r="D9857" i="5"/>
  <c r="C9857" i="5" s="1"/>
  <c r="D9858" i="5"/>
  <c r="C9858" i="5" s="1"/>
  <c r="D9859" i="5"/>
  <c r="C9859" i="5" s="1"/>
  <c r="D9860" i="5"/>
  <c r="C9860" i="5" s="1"/>
  <c r="D9861" i="5"/>
  <c r="C9861" i="5" s="1"/>
  <c r="D9862" i="5"/>
  <c r="C9862" i="5" s="1"/>
  <c r="D9863" i="5"/>
  <c r="C9863" i="5" s="1"/>
  <c r="D9864" i="5"/>
  <c r="C9864" i="5" s="1"/>
  <c r="D9865" i="5"/>
  <c r="C9865" i="5" s="1"/>
  <c r="D9866" i="5"/>
  <c r="C9866" i="5" s="1"/>
  <c r="D9867" i="5"/>
  <c r="C9867" i="5" s="1"/>
  <c r="D9868" i="5"/>
  <c r="C9868" i="5" s="1"/>
  <c r="D9869" i="5"/>
  <c r="C9869" i="5" s="1"/>
  <c r="D9870" i="5"/>
  <c r="C9870" i="5" s="1"/>
  <c r="D9871" i="5"/>
  <c r="C9871" i="5" s="1"/>
  <c r="D9872" i="5"/>
  <c r="C9872" i="5" s="1"/>
  <c r="D9873" i="5"/>
  <c r="C9873" i="5" s="1"/>
  <c r="D9874" i="5"/>
  <c r="C9874" i="5" s="1"/>
  <c r="D9875" i="5"/>
  <c r="C9875" i="5" s="1"/>
  <c r="D9876" i="5"/>
  <c r="C9876" i="5" s="1"/>
  <c r="D9877" i="5"/>
  <c r="C9877" i="5" s="1"/>
  <c r="D9878" i="5"/>
  <c r="C9878" i="5" s="1"/>
  <c r="D9879" i="5"/>
  <c r="C9879" i="5" s="1"/>
  <c r="D9880" i="5"/>
  <c r="C9880" i="5" s="1"/>
  <c r="D9881" i="5"/>
  <c r="C9881" i="5" s="1"/>
  <c r="D9882" i="5"/>
  <c r="C9882" i="5" s="1"/>
  <c r="D9883" i="5"/>
  <c r="C9883" i="5" s="1"/>
  <c r="D9884" i="5"/>
  <c r="C9884" i="5" s="1"/>
  <c r="D9885" i="5"/>
  <c r="C9885" i="5" s="1"/>
  <c r="D9886" i="5"/>
  <c r="C9886" i="5" s="1"/>
  <c r="D9887" i="5"/>
  <c r="C9887" i="5" s="1"/>
  <c r="D9888" i="5"/>
  <c r="C9888" i="5" s="1"/>
  <c r="D9889" i="5"/>
  <c r="C9889" i="5" s="1"/>
  <c r="D9890" i="5"/>
  <c r="C9890" i="5" s="1"/>
  <c r="D9891" i="5"/>
  <c r="C9891" i="5" s="1"/>
  <c r="D9892" i="5"/>
  <c r="C9892" i="5" s="1"/>
  <c r="D9893" i="5"/>
  <c r="C9893" i="5" s="1"/>
  <c r="D9894" i="5"/>
  <c r="C9894" i="5" s="1"/>
  <c r="D9895" i="5"/>
  <c r="C9895" i="5" s="1"/>
  <c r="D9896" i="5"/>
  <c r="C9896" i="5" s="1"/>
  <c r="D9897" i="5"/>
  <c r="C9897" i="5" s="1"/>
  <c r="D9898" i="5"/>
  <c r="C9898" i="5" s="1"/>
  <c r="D9899" i="5"/>
  <c r="C9899" i="5" s="1"/>
  <c r="D9900" i="5"/>
  <c r="C9900" i="5" s="1"/>
  <c r="D9901" i="5"/>
  <c r="C9901" i="5" s="1"/>
  <c r="D9902" i="5"/>
  <c r="C9902" i="5" s="1"/>
  <c r="D9903" i="5"/>
  <c r="C9903" i="5" s="1"/>
  <c r="D9904" i="5"/>
  <c r="C9904" i="5" s="1"/>
  <c r="D9905" i="5"/>
  <c r="C9905" i="5" s="1"/>
  <c r="D9906" i="5"/>
  <c r="C9906" i="5" s="1"/>
  <c r="D9907" i="5"/>
  <c r="C9907" i="5" s="1"/>
  <c r="D9908" i="5"/>
  <c r="C9908" i="5" s="1"/>
  <c r="D9909" i="5"/>
  <c r="C9909" i="5" s="1"/>
  <c r="D9910" i="5"/>
  <c r="C9910" i="5" s="1"/>
  <c r="D9911" i="5"/>
  <c r="C9911" i="5" s="1"/>
  <c r="D9912" i="5"/>
  <c r="C9912" i="5" s="1"/>
  <c r="D9913" i="5"/>
  <c r="C9913" i="5" s="1"/>
  <c r="D9914" i="5"/>
  <c r="C9914" i="5" s="1"/>
  <c r="D9915" i="5"/>
  <c r="C9915" i="5" s="1"/>
  <c r="D9916" i="5"/>
  <c r="C9916" i="5" s="1"/>
  <c r="D9917" i="5"/>
  <c r="C9917" i="5" s="1"/>
  <c r="D9918" i="5"/>
  <c r="C9918" i="5" s="1"/>
  <c r="D9919" i="5"/>
  <c r="C9919" i="5" s="1"/>
  <c r="D9920" i="5"/>
  <c r="C9920" i="5" s="1"/>
  <c r="D9921" i="5"/>
  <c r="C9921" i="5" s="1"/>
  <c r="D9922" i="5"/>
  <c r="C9922" i="5" s="1"/>
  <c r="D9923" i="5"/>
  <c r="C9923" i="5" s="1"/>
  <c r="D9924" i="5"/>
  <c r="C9924" i="5" s="1"/>
  <c r="D9925" i="5"/>
  <c r="C9925" i="5" s="1"/>
  <c r="D9926" i="5"/>
  <c r="C9926" i="5" s="1"/>
  <c r="D9927" i="5"/>
  <c r="C9927" i="5" s="1"/>
  <c r="D9928" i="5"/>
  <c r="C9928" i="5" s="1"/>
  <c r="D9929" i="5"/>
  <c r="C9929" i="5" s="1"/>
  <c r="D9930" i="5"/>
  <c r="C9930" i="5" s="1"/>
  <c r="D9931" i="5"/>
  <c r="C9931" i="5" s="1"/>
  <c r="D9932" i="5"/>
  <c r="C9932" i="5" s="1"/>
  <c r="D9933" i="5"/>
  <c r="C9933" i="5" s="1"/>
  <c r="D9934" i="5"/>
  <c r="C9934" i="5" s="1"/>
  <c r="D9935" i="5"/>
  <c r="C9935" i="5" s="1"/>
  <c r="D9936" i="5"/>
  <c r="C9936" i="5" s="1"/>
  <c r="D9937" i="5"/>
  <c r="C9937" i="5" s="1"/>
  <c r="D9938" i="5"/>
  <c r="C9938" i="5" s="1"/>
  <c r="D9939" i="5"/>
  <c r="C9939" i="5" s="1"/>
  <c r="D9940" i="5"/>
  <c r="C9940" i="5" s="1"/>
  <c r="D9941" i="5"/>
  <c r="C9941" i="5" s="1"/>
  <c r="D9942" i="5"/>
  <c r="C9942" i="5" s="1"/>
  <c r="D9943" i="5"/>
  <c r="C9943" i="5" s="1"/>
  <c r="D9944" i="5"/>
  <c r="C9944" i="5" s="1"/>
  <c r="D9945" i="5"/>
  <c r="C9945" i="5" s="1"/>
  <c r="D9946" i="5"/>
  <c r="C9946" i="5" s="1"/>
  <c r="D9947" i="5"/>
  <c r="C9947" i="5" s="1"/>
  <c r="D9948" i="5"/>
  <c r="C9948" i="5" s="1"/>
  <c r="D9949" i="5"/>
  <c r="C9949" i="5" s="1"/>
  <c r="D9950" i="5"/>
  <c r="C9950" i="5" s="1"/>
  <c r="D9951" i="5"/>
  <c r="C9951" i="5" s="1"/>
  <c r="D9952" i="5"/>
  <c r="C9952" i="5" s="1"/>
  <c r="D9953" i="5"/>
  <c r="C9953" i="5" s="1"/>
  <c r="D9954" i="5"/>
  <c r="C9954" i="5" s="1"/>
  <c r="D9955" i="5"/>
  <c r="C9955" i="5" s="1"/>
  <c r="D9956" i="5"/>
  <c r="C9956" i="5" s="1"/>
  <c r="D9957" i="5"/>
  <c r="C9957" i="5" s="1"/>
  <c r="D9958" i="5"/>
  <c r="C9958" i="5" s="1"/>
  <c r="D9959" i="5"/>
  <c r="C9959" i="5" s="1"/>
  <c r="D9960" i="5"/>
  <c r="C9960" i="5" s="1"/>
  <c r="D9961" i="5"/>
  <c r="C9961" i="5" s="1"/>
  <c r="D9962" i="5"/>
  <c r="C9962" i="5" s="1"/>
  <c r="D9963" i="5"/>
  <c r="C9963" i="5" s="1"/>
  <c r="D9964" i="5"/>
  <c r="C9964" i="5" s="1"/>
  <c r="D9965" i="5"/>
  <c r="C9965" i="5" s="1"/>
  <c r="D9966" i="5"/>
  <c r="C9966" i="5" s="1"/>
  <c r="D9967" i="5"/>
  <c r="C9967" i="5" s="1"/>
  <c r="D9968" i="5"/>
  <c r="C9968" i="5" s="1"/>
  <c r="D9969" i="5"/>
  <c r="C9969" i="5" s="1"/>
  <c r="D9970" i="5"/>
  <c r="C9970" i="5" s="1"/>
  <c r="D9971" i="5"/>
  <c r="C9971" i="5" s="1"/>
  <c r="D9972" i="5"/>
  <c r="C9972" i="5" s="1"/>
  <c r="D9973" i="5"/>
  <c r="C9973" i="5" s="1"/>
  <c r="D9974" i="5"/>
  <c r="C9974" i="5" s="1"/>
  <c r="D9975" i="5"/>
  <c r="C9975" i="5" s="1"/>
  <c r="D9976" i="5"/>
  <c r="C9976" i="5" s="1"/>
  <c r="D9977" i="5"/>
  <c r="C9977" i="5" s="1"/>
  <c r="D9978" i="5"/>
  <c r="C9978" i="5" s="1"/>
  <c r="D9979" i="5"/>
  <c r="C9979" i="5" s="1"/>
  <c r="D9980" i="5"/>
  <c r="C9980" i="5" s="1"/>
  <c r="D9981" i="5"/>
  <c r="C9981" i="5" s="1"/>
  <c r="D9982" i="5"/>
  <c r="C9982" i="5" s="1"/>
  <c r="D9983" i="5"/>
  <c r="C9983" i="5" s="1"/>
  <c r="D9984" i="5"/>
  <c r="C9984" i="5" s="1"/>
  <c r="D9985" i="5"/>
  <c r="C9985" i="5" s="1"/>
  <c r="D9986" i="5"/>
  <c r="C9986" i="5" s="1"/>
  <c r="D9987" i="5"/>
  <c r="C9987" i="5" s="1"/>
  <c r="D9988" i="5"/>
  <c r="C9988" i="5" s="1"/>
  <c r="D9989" i="5"/>
  <c r="C9989" i="5" s="1"/>
  <c r="D9990" i="5"/>
  <c r="C9990" i="5" s="1"/>
  <c r="D9991" i="5"/>
  <c r="C9991" i="5" s="1"/>
  <c r="D9992" i="5"/>
  <c r="C9992" i="5" s="1"/>
  <c r="D9993" i="5"/>
  <c r="C9993" i="5" s="1"/>
  <c r="D9994" i="5"/>
  <c r="C9994" i="5" s="1"/>
  <c r="D9995" i="5"/>
  <c r="C9995" i="5" s="1"/>
  <c r="D9996" i="5"/>
  <c r="C9996" i="5" s="1"/>
  <c r="D9997" i="5"/>
  <c r="C9997" i="5" s="1"/>
  <c r="D9998" i="5"/>
  <c r="C9998" i="5" s="1"/>
  <c r="D9999" i="5"/>
  <c r="C9999" i="5" s="1"/>
  <c r="D10000" i="5"/>
  <c r="C10000" i="5" s="1"/>
  <c r="D10001" i="5"/>
  <c r="C10001" i="5" s="1"/>
  <c r="D10002" i="5"/>
  <c r="C10002" i="5" s="1"/>
  <c r="D10003" i="5"/>
  <c r="C10003" i="5" s="1"/>
  <c r="D10004" i="5"/>
  <c r="C10004" i="5" s="1"/>
  <c r="D10005" i="5"/>
  <c r="C10005" i="5" s="1"/>
  <c r="D10006" i="5"/>
  <c r="C10006" i="5" s="1"/>
  <c r="D10007" i="5"/>
  <c r="C10007" i="5" s="1"/>
  <c r="D10008" i="5"/>
  <c r="C10008" i="5" s="1"/>
  <c r="D10009" i="5"/>
  <c r="C10009" i="5" s="1"/>
  <c r="D10010" i="5"/>
  <c r="C10010" i="5" s="1"/>
  <c r="D10011" i="5"/>
  <c r="C10011" i="5" s="1"/>
  <c r="D10012" i="5"/>
  <c r="C10012" i="5" s="1"/>
  <c r="D10013" i="5"/>
  <c r="C10013" i="5" s="1"/>
  <c r="D10014" i="5"/>
  <c r="C10014" i="5" s="1"/>
  <c r="D10015" i="5"/>
  <c r="C10015" i="5" s="1"/>
  <c r="D10016" i="5"/>
  <c r="C10016" i="5" s="1"/>
  <c r="D10017" i="5"/>
  <c r="C10017" i="5" s="1"/>
  <c r="D10018" i="5"/>
  <c r="C10018" i="5" s="1"/>
  <c r="D10019" i="5"/>
  <c r="C10019" i="5" s="1"/>
  <c r="D10020" i="5"/>
  <c r="C10020" i="5" s="1"/>
  <c r="D10021" i="5"/>
  <c r="C10021" i="5" s="1"/>
  <c r="D10022" i="5"/>
  <c r="C10022" i="5" s="1"/>
  <c r="D10023" i="5"/>
  <c r="C10023" i="5" s="1"/>
  <c r="D10024" i="5"/>
  <c r="C10024" i="5" s="1"/>
  <c r="D10025" i="5"/>
  <c r="C10025" i="5" s="1"/>
  <c r="D10026" i="5"/>
  <c r="C10026" i="5" s="1"/>
  <c r="D10027" i="5"/>
  <c r="C10027" i="5" s="1"/>
  <c r="D10028" i="5"/>
  <c r="C10028" i="5" s="1"/>
  <c r="D10029" i="5"/>
  <c r="C10029" i="5" s="1"/>
  <c r="D10030" i="5"/>
  <c r="C10030" i="5" s="1"/>
  <c r="D10031" i="5"/>
  <c r="C10031" i="5" s="1"/>
  <c r="D10032" i="5"/>
  <c r="C10032" i="5" s="1"/>
  <c r="D10033" i="5"/>
  <c r="C10033" i="5" s="1"/>
  <c r="D10034" i="5"/>
  <c r="C10034" i="5" s="1"/>
  <c r="D10035" i="5"/>
  <c r="C10035" i="5" s="1"/>
  <c r="D10036" i="5"/>
  <c r="C10036" i="5" s="1"/>
  <c r="D10037" i="5"/>
  <c r="C10037" i="5" s="1"/>
  <c r="D10038" i="5"/>
  <c r="C10038" i="5" s="1"/>
  <c r="D10039" i="5"/>
  <c r="C10039" i="5" s="1"/>
  <c r="D10040" i="5"/>
  <c r="C10040" i="5" s="1"/>
  <c r="D10041" i="5"/>
  <c r="C10041" i="5" s="1"/>
  <c r="D10042" i="5"/>
  <c r="C10042" i="5" s="1"/>
  <c r="D10043" i="5"/>
  <c r="C10043" i="5" s="1"/>
  <c r="D10044" i="5"/>
  <c r="C10044" i="5" s="1"/>
  <c r="D10045" i="5"/>
  <c r="C10045" i="5" s="1"/>
  <c r="D10046" i="5"/>
  <c r="C10046" i="5" s="1"/>
  <c r="D10047" i="5"/>
  <c r="C10047" i="5" s="1"/>
  <c r="D10048" i="5"/>
  <c r="C10048" i="5" s="1"/>
  <c r="D10049" i="5"/>
  <c r="C10049" i="5" s="1"/>
  <c r="D10050" i="5"/>
  <c r="C10050" i="5" s="1"/>
  <c r="D10051" i="5"/>
  <c r="C10051" i="5" s="1"/>
  <c r="D10052" i="5"/>
  <c r="C10052" i="5" s="1"/>
  <c r="D10053" i="5"/>
  <c r="C10053" i="5" s="1"/>
  <c r="D10054" i="5"/>
  <c r="C10054" i="5" s="1"/>
  <c r="D10055" i="5"/>
  <c r="C10055" i="5" s="1"/>
  <c r="D10056" i="5"/>
  <c r="C10056" i="5" s="1"/>
  <c r="D10057" i="5"/>
  <c r="C10057" i="5" s="1"/>
  <c r="D10058" i="5"/>
  <c r="C10058" i="5" s="1"/>
  <c r="D10059" i="5"/>
  <c r="C10059" i="5" s="1"/>
  <c r="D10060" i="5"/>
  <c r="C10060" i="5" s="1"/>
  <c r="D10061" i="5"/>
  <c r="C10061" i="5" s="1"/>
  <c r="D10062" i="5"/>
  <c r="C10062" i="5" s="1"/>
  <c r="D10063" i="5"/>
  <c r="C10063" i="5" s="1"/>
  <c r="D10064" i="5"/>
  <c r="C10064" i="5" s="1"/>
  <c r="D10065" i="5"/>
  <c r="C10065" i="5" s="1"/>
  <c r="D10066" i="5"/>
  <c r="C10066" i="5" s="1"/>
  <c r="D10067" i="5"/>
  <c r="C10067" i="5" s="1"/>
  <c r="D10068" i="5"/>
  <c r="C10068" i="5" s="1"/>
  <c r="D10069" i="5"/>
  <c r="C10069" i="5" s="1"/>
  <c r="D10070" i="5"/>
  <c r="C10070" i="5" s="1"/>
  <c r="D10071" i="5"/>
  <c r="C10071" i="5" s="1"/>
  <c r="D10072" i="5"/>
  <c r="C10072" i="5" s="1"/>
  <c r="D10073" i="5"/>
  <c r="C10073" i="5" s="1"/>
  <c r="D10074" i="5"/>
  <c r="C10074" i="5" s="1"/>
  <c r="D10075" i="5"/>
  <c r="C10075" i="5" s="1"/>
  <c r="D10076" i="5"/>
  <c r="C10076" i="5" s="1"/>
  <c r="D10077" i="5"/>
  <c r="C10077" i="5" s="1"/>
  <c r="D10078" i="5"/>
  <c r="C10078" i="5" s="1"/>
  <c r="D10079" i="5"/>
  <c r="C10079" i="5" s="1"/>
  <c r="D10080" i="5"/>
  <c r="C10080" i="5" s="1"/>
  <c r="D10081" i="5"/>
  <c r="C10081" i="5" s="1"/>
  <c r="D10082" i="5"/>
  <c r="C10082" i="5" s="1"/>
  <c r="D10083" i="5"/>
  <c r="C10083" i="5" s="1"/>
  <c r="D10084" i="5"/>
  <c r="C10084" i="5" s="1"/>
  <c r="D10085" i="5"/>
  <c r="C10085" i="5" s="1"/>
  <c r="D10086" i="5"/>
  <c r="C10086" i="5" s="1"/>
  <c r="D10087" i="5"/>
  <c r="C10087" i="5" s="1"/>
  <c r="D10088" i="5"/>
  <c r="C10088" i="5" s="1"/>
  <c r="D10089" i="5"/>
  <c r="C10089" i="5" s="1"/>
  <c r="D10090" i="5"/>
  <c r="C10090" i="5" s="1"/>
  <c r="D10091" i="5"/>
  <c r="C10091" i="5" s="1"/>
  <c r="D10092" i="5"/>
  <c r="C10092" i="5" s="1"/>
  <c r="D10093" i="5"/>
  <c r="C10093" i="5" s="1"/>
  <c r="D10094" i="5"/>
  <c r="C10094" i="5" s="1"/>
  <c r="D10095" i="5"/>
  <c r="C10095" i="5" s="1"/>
  <c r="D10096" i="5"/>
  <c r="C10096" i="5" s="1"/>
  <c r="D10097" i="5"/>
  <c r="C10097" i="5" s="1"/>
  <c r="D10098" i="5"/>
  <c r="C10098" i="5" s="1"/>
  <c r="D10099" i="5"/>
  <c r="C10099" i="5" s="1"/>
  <c r="D10100" i="5"/>
  <c r="C10100" i="5" s="1"/>
  <c r="D10101" i="5"/>
  <c r="C10101" i="5" s="1"/>
  <c r="D10102" i="5"/>
  <c r="C10102" i="5" s="1"/>
  <c r="D10103" i="5"/>
  <c r="C10103" i="5" s="1"/>
  <c r="D10104" i="5"/>
  <c r="C10104" i="5" s="1"/>
  <c r="D10105" i="5"/>
  <c r="C10105" i="5" s="1"/>
  <c r="D10106" i="5"/>
  <c r="C10106" i="5" s="1"/>
  <c r="D10107" i="5"/>
  <c r="C10107" i="5" s="1"/>
  <c r="D10108" i="5"/>
  <c r="C10108" i="5" s="1"/>
  <c r="D10109" i="5"/>
  <c r="C10109" i="5" s="1"/>
  <c r="D10110" i="5"/>
  <c r="C10110" i="5" s="1"/>
  <c r="D10111" i="5"/>
  <c r="C10111" i="5" s="1"/>
  <c r="D10112" i="5"/>
  <c r="C10112" i="5" s="1"/>
  <c r="D10113" i="5"/>
  <c r="C10113" i="5" s="1"/>
  <c r="D10114" i="5"/>
  <c r="C10114" i="5" s="1"/>
  <c r="D10115" i="5"/>
  <c r="C10115" i="5" s="1"/>
  <c r="D10116" i="5"/>
  <c r="C10116" i="5" s="1"/>
  <c r="D10117" i="5"/>
  <c r="C10117" i="5" s="1"/>
  <c r="D10118" i="5"/>
  <c r="C10118" i="5" s="1"/>
  <c r="D10119" i="5"/>
  <c r="C10119" i="5" s="1"/>
  <c r="D10120" i="5"/>
  <c r="C10120" i="5" s="1"/>
  <c r="D10121" i="5"/>
  <c r="C10121" i="5" s="1"/>
  <c r="D10122" i="5"/>
  <c r="C10122" i="5" s="1"/>
  <c r="D10123" i="5"/>
  <c r="C10123" i="5" s="1"/>
  <c r="D10124" i="5"/>
  <c r="C10124" i="5" s="1"/>
  <c r="D10125" i="5"/>
  <c r="C10125" i="5" s="1"/>
  <c r="D10126" i="5"/>
  <c r="C10126" i="5" s="1"/>
  <c r="D10127" i="5"/>
  <c r="C10127" i="5" s="1"/>
  <c r="D10128" i="5"/>
  <c r="C10128" i="5" s="1"/>
  <c r="D10129" i="5"/>
  <c r="C10129" i="5" s="1"/>
  <c r="D10130" i="5"/>
  <c r="C10130" i="5" s="1"/>
  <c r="D10131" i="5"/>
  <c r="C10131" i="5" s="1"/>
  <c r="D10132" i="5"/>
  <c r="C10132" i="5" s="1"/>
  <c r="D10133" i="5"/>
  <c r="C10133" i="5" s="1"/>
  <c r="D10134" i="5"/>
  <c r="C10134" i="5" s="1"/>
  <c r="D10135" i="5"/>
  <c r="C10135" i="5" s="1"/>
  <c r="D10136" i="5"/>
  <c r="C10136" i="5" s="1"/>
  <c r="D10137" i="5"/>
  <c r="C10137" i="5" s="1"/>
  <c r="D10138" i="5"/>
  <c r="C10138" i="5" s="1"/>
  <c r="D10139" i="5"/>
  <c r="C10139" i="5" s="1"/>
  <c r="D10140" i="5"/>
  <c r="C10140" i="5" s="1"/>
  <c r="D10141" i="5"/>
  <c r="C10141" i="5" s="1"/>
  <c r="D10142" i="5"/>
  <c r="C10142" i="5" s="1"/>
  <c r="D10143" i="5"/>
  <c r="C10143" i="5" s="1"/>
  <c r="D10144" i="5"/>
  <c r="C10144" i="5" s="1"/>
  <c r="D10145" i="5"/>
  <c r="C10145" i="5" s="1"/>
  <c r="D10146" i="5"/>
  <c r="C10146" i="5" s="1"/>
  <c r="D10147" i="5"/>
  <c r="C10147" i="5" s="1"/>
  <c r="D10148" i="5"/>
  <c r="C10148" i="5" s="1"/>
  <c r="D10149" i="5"/>
  <c r="C10149" i="5" s="1"/>
  <c r="D10150" i="5"/>
  <c r="C10150" i="5" s="1"/>
  <c r="D10151" i="5"/>
  <c r="C10151" i="5" s="1"/>
  <c r="D10152" i="5"/>
  <c r="C10152" i="5" s="1"/>
  <c r="D10153" i="5"/>
  <c r="C10153" i="5" s="1"/>
  <c r="D10154" i="5"/>
  <c r="C10154" i="5" s="1"/>
  <c r="D10155" i="5"/>
  <c r="C10155" i="5" s="1"/>
  <c r="D10156" i="5"/>
  <c r="C10156" i="5" s="1"/>
  <c r="D10157" i="5"/>
  <c r="C10157" i="5" s="1"/>
  <c r="D10158" i="5"/>
  <c r="C10158" i="5" s="1"/>
  <c r="D10159" i="5"/>
  <c r="C10159" i="5" s="1"/>
  <c r="D10160" i="5"/>
  <c r="C10160" i="5" s="1"/>
  <c r="D10161" i="5"/>
  <c r="C10161" i="5" s="1"/>
  <c r="D10162" i="5"/>
  <c r="C10162" i="5" s="1"/>
  <c r="D10163" i="5"/>
  <c r="C10163" i="5" s="1"/>
  <c r="D10164" i="5"/>
  <c r="C10164" i="5" s="1"/>
  <c r="D10165" i="5"/>
  <c r="C10165" i="5" s="1"/>
  <c r="D10166" i="5"/>
  <c r="C10166" i="5" s="1"/>
  <c r="D10167" i="5"/>
  <c r="C10167" i="5" s="1"/>
  <c r="D10168" i="5"/>
  <c r="C10168" i="5" s="1"/>
  <c r="D10169" i="5"/>
  <c r="C10169" i="5" s="1"/>
  <c r="D10170" i="5"/>
  <c r="C10170" i="5" s="1"/>
  <c r="D10171" i="5"/>
  <c r="C10171" i="5" s="1"/>
  <c r="D10172" i="5"/>
  <c r="C10172" i="5" s="1"/>
  <c r="D10173" i="5"/>
  <c r="C10173" i="5" s="1"/>
  <c r="D10174" i="5"/>
  <c r="C10174" i="5" s="1"/>
  <c r="D10175" i="5"/>
  <c r="C10175" i="5" s="1"/>
  <c r="D10176" i="5"/>
  <c r="C10176" i="5" s="1"/>
  <c r="D10177" i="5"/>
  <c r="C10177" i="5" s="1"/>
  <c r="D10178" i="5"/>
  <c r="C10178" i="5" s="1"/>
  <c r="D10179" i="5"/>
  <c r="C10179" i="5" s="1"/>
  <c r="D10180" i="5"/>
  <c r="C10180" i="5" s="1"/>
  <c r="D10181" i="5"/>
  <c r="C10181" i="5" s="1"/>
  <c r="D10182" i="5"/>
  <c r="C10182" i="5" s="1"/>
  <c r="D10183" i="5"/>
  <c r="C10183" i="5" s="1"/>
  <c r="D10184" i="5"/>
  <c r="C10184" i="5" s="1"/>
  <c r="D10185" i="5"/>
  <c r="C10185" i="5" s="1"/>
  <c r="D10186" i="5"/>
  <c r="C10186" i="5" s="1"/>
  <c r="D10187" i="5"/>
  <c r="C10187" i="5" s="1"/>
  <c r="D10188" i="5"/>
  <c r="C10188" i="5" s="1"/>
  <c r="D10189" i="5"/>
  <c r="C10189" i="5" s="1"/>
  <c r="D10190" i="5"/>
  <c r="C10190" i="5" s="1"/>
  <c r="D10191" i="5"/>
  <c r="C10191" i="5" s="1"/>
  <c r="D10192" i="5"/>
  <c r="C10192" i="5" s="1"/>
  <c r="D10193" i="5"/>
  <c r="C10193" i="5" s="1"/>
  <c r="D10194" i="5"/>
  <c r="C10194" i="5" s="1"/>
  <c r="D10195" i="5"/>
  <c r="C10195" i="5" s="1"/>
  <c r="D10196" i="5"/>
  <c r="C10196" i="5" s="1"/>
  <c r="D10197" i="5"/>
  <c r="C10197" i="5" s="1"/>
  <c r="D10198" i="5"/>
  <c r="C10198" i="5" s="1"/>
  <c r="D10199" i="5"/>
  <c r="C10199" i="5" s="1"/>
  <c r="D10200" i="5"/>
  <c r="C10200" i="5" s="1"/>
  <c r="D10201" i="5"/>
  <c r="C10201" i="5" s="1"/>
  <c r="D10202" i="5"/>
  <c r="C10202" i="5" s="1"/>
  <c r="D10203" i="5"/>
  <c r="C10203" i="5" s="1"/>
  <c r="D10204" i="5"/>
  <c r="C10204" i="5" s="1"/>
  <c r="D10205" i="5"/>
  <c r="C10205" i="5" s="1"/>
  <c r="D10206" i="5"/>
  <c r="C10206" i="5" s="1"/>
  <c r="D10207" i="5"/>
  <c r="C10207" i="5" s="1"/>
  <c r="D10208" i="5"/>
  <c r="C10208" i="5" s="1"/>
  <c r="D10209" i="5"/>
  <c r="C10209" i="5" s="1"/>
  <c r="D10210" i="5"/>
  <c r="C10210" i="5" s="1"/>
  <c r="D10211" i="5"/>
  <c r="C10211" i="5" s="1"/>
  <c r="D10212" i="5"/>
  <c r="C10212" i="5" s="1"/>
  <c r="D10213" i="5"/>
  <c r="C10213" i="5" s="1"/>
  <c r="D10214" i="5"/>
  <c r="C10214" i="5" s="1"/>
  <c r="D10215" i="5"/>
  <c r="C10215" i="5" s="1"/>
  <c r="D10216" i="5"/>
  <c r="C10216" i="5" s="1"/>
  <c r="D10217" i="5"/>
  <c r="C10217" i="5" s="1"/>
  <c r="D10218" i="5"/>
  <c r="C10218" i="5" s="1"/>
  <c r="D10219" i="5"/>
  <c r="C10219" i="5" s="1"/>
  <c r="D10220" i="5"/>
  <c r="C10220" i="5" s="1"/>
  <c r="D10221" i="5"/>
  <c r="C10221" i="5" s="1"/>
  <c r="D10222" i="5"/>
  <c r="C10222" i="5" s="1"/>
  <c r="D10223" i="5"/>
  <c r="C10223" i="5" s="1"/>
  <c r="D10224" i="5"/>
  <c r="C10224" i="5" s="1"/>
  <c r="D10225" i="5"/>
  <c r="C10225" i="5" s="1"/>
  <c r="D10226" i="5"/>
  <c r="C10226" i="5" s="1"/>
  <c r="D10227" i="5"/>
  <c r="C10227" i="5" s="1"/>
  <c r="D10228" i="5"/>
  <c r="C10228" i="5" s="1"/>
  <c r="D10229" i="5"/>
  <c r="C10229" i="5" s="1"/>
  <c r="D10230" i="5"/>
  <c r="C10230" i="5" s="1"/>
  <c r="D10231" i="5"/>
  <c r="C10231" i="5" s="1"/>
  <c r="D10232" i="5"/>
  <c r="C10232" i="5" s="1"/>
  <c r="D10233" i="5"/>
  <c r="C10233" i="5" s="1"/>
  <c r="D10234" i="5"/>
  <c r="C10234" i="5" s="1"/>
  <c r="D10235" i="5"/>
  <c r="C10235" i="5" s="1"/>
  <c r="D10236" i="5"/>
  <c r="C10236" i="5" s="1"/>
  <c r="D10237" i="5"/>
  <c r="C10237" i="5" s="1"/>
  <c r="D10238" i="5"/>
  <c r="C10238" i="5" s="1"/>
  <c r="D10239" i="5"/>
  <c r="C10239" i="5" s="1"/>
  <c r="D10240" i="5"/>
  <c r="C10240" i="5" s="1"/>
  <c r="D10241" i="5"/>
  <c r="C10241" i="5" s="1"/>
  <c r="D10242" i="5"/>
  <c r="C10242" i="5" s="1"/>
  <c r="D10243" i="5"/>
  <c r="C10243" i="5" s="1"/>
  <c r="D10244" i="5"/>
  <c r="C10244" i="5" s="1"/>
  <c r="D10245" i="5"/>
  <c r="C10245" i="5" s="1"/>
  <c r="D10246" i="5"/>
  <c r="C10246" i="5" s="1"/>
  <c r="D10247" i="5"/>
  <c r="C10247" i="5" s="1"/>
  <c r="D10248" i="5"/>
  <c r="C10248" i="5" s="1"/>
  <c r="D10249" i="5"/>
  <c r="C10249" i="5" s="1"/>
  <c r="D10250" i="5"/>
  <c r="C10250" i="5" s="1"/>
  <c r="D10251" i="5"/>
  <c r="C10251" i="5" s="1"/>
  <c r="D10252" i="5"/>
  <c r="C10252" i="5" s="1"/>
  <c r="D10253" i="5"/>
  <c r="C10253" i="5" s="1"/>
  <c r="D10254" i="5"/>
  <c r="C10254" i="5" s="1"/>
  <c r="D10255" i="5"/>
  <c r="C10255" i="5" s="1"/>
  <c r="D10256" i="5"/>
  <c r="C10256" i="5" s="1"/>
  <c r="D10257" i="5"/>
  <c r="C10257" i="5" s="1"/>
  <c r="D10258" i="5"/>
  <c r="C10258" i="5" s="1"/>
  <c r="D10259" i="5"/>
  <c r="C10259" i="5" s="1"/>
  <c r="D10260" i="5"/>
  <c r="C10260" i="5" s="1"/>
  <c r="D10261" i="5"/>
  <c r="C10261" i="5" s="1"/>
  <c r="D10262" i="5"/>
  <c r="C10262" i="5" s="1"/>
  <c r="D10263" i="5"/>
  <c r="C10263" i="5" s="1"/>
  <c r="D10264" i="5"/>
  <c r="C10264" i="5" s="1"/>
  <c r="D10265" i="5"/>
  <c r="C10265" i="5" s="1"/>
  <c r="D10266" i="5"/>
  <c r="C10266" i="5" s="1"/>
  <c r="D10267" i="5"/>
  <c r="C10267" i="5" s="1"/>
  <c r="D10268" i="5"/>
  <c r="C10268" i="5" s="1"/>
  <c r="D10269" i="5"/>
  <c r="C10269" i="5" s="1"/>
  <c r="D10270" i="5"/>
  <c r="C10270" i="5" s="1"/>
  <c r="D10271" i="5"/>
  <c r="C10271" i="5" s="1"/>
  <c r="D10272" i="5"/>
  <c r="C10272" i="5" s="1"/>
  <c r="D10273" i="5"/>
  <c r="C10273" i="5" s="1"/>
  <c r="D10274" i="5"/>
  <c r="C10274" i="5" s="1"/>
  <c r="D10275" i="5"/>
  <c r="C10275" i="5" s="1"/>
  <c r="D10276" i="5"/>
  <c r="C10276" i="5" s="1"/>
  <c r="D10277" i="5"/>
  <c r="C10277" i="5" s="1"/>
  <c r="D10278" i="5"/>
  <c r="C10278" i="5" s="1"/>
  <c r="D10279" i="5"/>
  <c r="C10279" i="5" s="1"/>
  <c r="D10280" i="5"/>
  <c r="C10280" i="5" s="1"/>
  <c r="D10281" i="5"/>
  <c r="C10281" i="5" s="1"/>
  <c r="D10282" i="5"/>
  <c r="C10282" i="5" s="1"/>
  <c r="D10283" i="5"/>
  <c r="C10283" i="5" s="1"/>
  <c r="D10284" i="5"/>
  <c r="C10284" i="5" s="1"/>
  <c r="D10285" i="5"/>
  <c r="C10285" i="5" s="1"/>
  <c r="D10286" i="5"/>
  <c r="C10286" i="5" s="1"/>
  <c r="D10287" i="5"/>
  <c r="C10287" i="5" s="1"/>
  <c r="D10288" i="5"/>
  <c r="C10288" i="5" s="1"/>
  <c r="D10289" i="5"/>
  <c r="C10289" i="5" s="1"/>
  <c r="D10290" i="5"/>
  <c r="C10290" i="5" s="1"/>
  <c r="D10291" i="5"/>
  <c r="C10291" i="5" s="1"/>
  <c r="D10292" i="5"/>
  <c r="C10292" i="5" s="1"/>
  <c r="D10293" i="5"/>
  <c r="C10293" i="5" s="1"/>
  <c r="D10294" i="5"/>
  <c r="C10294" i="5" s="1"/>
  <c r="D10295" i="5"/>
  <c r="C10295" i="5" s="1"/>
  <c r="D10296" i="5"/>
  <c r="C10296" i="5" s="1"/>
  <c r="D10297" i="5"/>
  <c r="C10297" i="5" s="1"/>
  <c r="D10298" i="5"/>
  <c r="C10298" i="5" s="1"/>
  <c r="D10299" i="5"/>
  <c r="C10299" i="5" s="1"/>
  <c r="D10300" i="5"/>
  <c r="C10300" i="5" s="1"/>
  <c r="D10301" i="5"/>
  <c r="C10301" i="5" s="1"/>
  <c r="D10302" i="5"/>
  <c r="C10302" i="5" s="1"/>
  <c r="D10303" i="5"/>
  <c r="C10303" i="5" s="1"/>
  <c r="D10304" i="5"/>
  <c r="C10304" i="5" s="1"/>
  <c r="D10305" i="5"/>
  <c r="C10305" i="5" s="1"/>
  <c r="D10306" i="5"/>
  <c r="C10306" i="5" s="1"/>
  <c r="D10307" i="5"/>
  <c r="C10307" i="5" s="1"/>
  <c r="D10308" i="5"/>
  <c r="C10308" i="5" s="1"/>
  <c r="D10309" i="5"/>
  <c r="C10309" i="5" s="1"/>
  <c r="D10310" i="5"/>
  <c r="C10310" i="5" s="1"/>
  <c r="D10311" i="5"/>
  <c r="C10311" i="5" s="1"/>
  <c r="D10312" i="5"/>
  <c r="C10312" i="5" s="1"/>
  <c r="D10313" i="5"/>
  <c r="C10313" i="5" s="1"/>
  <c r="D10314" i="5"/>
  <c r="C10314" i="5" s="1"/>
  <c r="D10315" i="5"/>
  <c r="C10315" i="5" s="1"/>
  <c r="D10316" i="5"/>
  <c r="C10316" i="5" s="1"/>
  <c r="D10317" i="5"/>
  <c r="C10317" i="5" s="1"/>
  <c r="D10318" i="5"/>
  <c r="C10318" i="5" s="1"/>
  <c r="D10319" i="5"/>
  <c r="C10319" i="5" s="1"/>
  <c r="D10320" i="5"/>
  <c r="C10320" i="5" s="1"/>
  <c r="D10321" i="5"/>
  <c r="C10321" i="5" s="1"/>
  <c r="D10322" i="5"/>
  <c r="C10322" i="5" s="1"/>
  <c r="D10323" i="5"/>
  <c r="C10323" i="5" s="1"/>
  <c r="D10324" i="5"/>
  <c r="C10324" i="5" s="1"/>
  <c r="D10325" i="5"/>
  <c r="C10325" i="5" s="1"/>
  <c r="D10326" i="5"/>
  <c r="C10326" i="5" s="1"/>
  <c r="D10327" i="5"/>
  <c r="C10327" i="5" s="1"/>
  <c r="D10328" i="5"/>
  <c r="C10328" i="5" s="1"/>
  <c r="D10329" i="5"/>
  <c r="C10329" i="5" s="1"/>
  <c r="D10330" i="5"/>
  <c r="C10330" i="5" s="1"/>
  <c r="D10331" i="5"/>
  <c r="C10331" i="5" s="1"/>
  <c r="D10332" i="5"/>
  <c r="C10332" i="5" s="1"/>
  <c r="D10333" i="5"/>
  <c r="C10333" i="5" s="1"/>
  <c r="D10334" i="5"/>
  <c r="C10334" i="5" s="1"/>
  <c r="D10335" i="5"/>
  <c r="C10335" i="5" s="1"/>
  <c r="D10336" i="5"/>
  <c r="C10336" i="5" s="1"/>
  <c r="D10337" i="5"/>
  <c r="C10337" i="5" s="1"/>
  <c r="D10338" i="5"/>
  <c r="C10338" i="5" s="1"/>
  <c r="D10339" i="5"/>
  <c r="C10339" i="5" s="1"/>
  <c r="D10340" i="5"/>
  <c r="C10340" i="5" s="1"/>
  <c r="D10341" i="5"/>
  <c r="C10341" i="5" s="1"/>
  <c r="D10342" i="5"/>
  <c r="C10342" i="5" s="1"/>
  <c r="D10343" i="5"/>
  <c r="C10343" i="5" s="1"/>
  <c r="D10344" i="5"/>
  <c r="C10344" i="5" s="1"/>
  <c r="D10345" i="5"/>
  <c r="C10345" i="5" s="1"/>
  <c r="D10346" i="5"/>
  <c r="C10346" i="5" s="1"/>
  <c r="D10347" i="5"/>
  <c r="C10347" i="5" s="1"/>
  <c r="D10348" i="5"/>
  <c r="C10348" i="5" s="1"/>
  <c r="D10349" i="5"/>
  <c r="C10349" i="5" s="1"/>
  <c r="D10350" i="5"/>
  <c r="C10350" i="5" s="1"/>
  <c r="D10351" i="5"/>
  <c r="C10351" i="5" s="1"/>
  <c r="D10352" i="5"/>
  <c r="C10352" i="5" s="1"/>
  <c r="D10353" i="5"/>
  <c r="C10353" i="5" s="1"/>
  <c r="D10354" i="5"/>
  <c r="C10354" i="5" s="1"/>
  <c r="D10355" i="5"/>
  <c r="C10355" i="5" s="1"/>
  <c r="D10356" i="5"/>
  <c r="C10356" i="5" s="1"/>
  <c r="D10357" i="5"/>
  <c r="C10357" i="5" s="1"/>
  <c r="D10358" i="5"/>
  <c r="C10358" i="5" s="1"/>
  <c r="D10359" i="5"/>
  <c r="C10359" i="5" s="1"/>
  <c r="D10360" i="5"/>
  <c r="C10360" i="5" s="1"/>
  <c r="D10361" i="5"/>
  <c r="C10361" i="5" s="1"/>
  <c r="D10362" i="5"/>
  <c r="C10362" i="5" s="1"/>
  <c r="D10363" i="5"/>
  <c r="C10363" i="5" s="1"/>
  <c r="D10364" i="5"/>
  <c r="C10364" i="5" s="1"/>
  <c r="D10365" i="5"/>
  <c r="C10365" i="5" s="1"/>
  <c r="D10366" i="5"/>
  <c r="C10366" i="5" s="1"/>
  <c r="D10367" i="5"/>
  <c r="C10367" i="5" s="1"/>
  <c r="D10368" i="5"/>
  <c r="C10368" i="5" s="1"/>
  <c r="D10369" i="5"/>
  <c r="C10369" i="5" s="1"/>
  <c r="D10370" i="5"/>
  <c r="C10370" i="5" s="1"/>
  <c r="D10371" i="5"/>
  <c r="C10371" i="5" s="1"/>
  <c r="D10372" i="5"/>
  <c r="C10372" i="5" s="1"/>
  <c r="D10373" i="5"/>
  <c r="C10373" i="5" s="1"/>
  <c r="D10374" i="5"/>
  <c r="C10374" i="5" s="1"/>
  <c r="D10375" i="5"/>
  <c r="C10375" i="5" s="1"/>
  <c r="D10376" i="5"/>
  <c r="C10376" i="5" s="1"/>
  <c r="D10377" i="5"/>
  <c r="C10377" i="5" s="1"/>
  <c r="D10378" i="5"/>
  <c r="C10378" i="5" s="1"/>
  <c r="D10379" i="5"/>
  <c r="C10379" i="5" s="1"/>
  <c r="D10380" i="5"/>
  <c r="C10380" i="5" s="1"/>
  <c r="D10381" i="5"/>
  <c r="C10381" i="5" s="1"/>
  <c r="D10382" i="5"/>
  <c r="C10382" i="5" s="1"/>
  <c r="D10383" i="5"/>
  <c r="C10383" i="5" s="1"/>
  <c r="D10384" i="5"/>
  <c r="C10384" i="5" s="1"/>
  <c r="D10385" i="5"/>
  <c r="C10385" i="5" s="1"/>
  <c r="D10386" i="5"/>
  <c r="C10386" i="5" s="1"/>
  <c r="D10387" i="5"/>
  <c r="C10387" i="5" s="1"/>
  <c r="D10388" i="5"/>
  <c r="C10388" i="5" s="1"/>
  <c r="D10389" i="5"/>
  <c r="C10389" i="5" s="1"/>
  <c r="D10390" i="5"/>
  <c r="C10390" i="5" s="1"/>
  <c r="D10391" i="5"/>
  <c r="C10391" i="5" s="1"/>
  <c r="D10392" i="5"/>
  <c r="C10392" i="5" s="1"/>
  <c r="D10393" i="5"/>
  <c r="C10393" i="5" s="1"/>
  <c r="D10394" i="5"/>
  <c r="C10394" i="5" s="1"/>
  <c r="D10395" i="5"/>
  <c r="C10395" i="5" s="1"/>
  <c r="D10396" i="5"/>
  <c r="C10396" i="5" s="1"/>
  <c r="D10397" i="5"/>
  <c r="C10397" i="5" s="1"/>
  <c r="D10398" i="5"/>
  <c r="C10398" i="5" s="1"/>
  <c r="D10399" i="5"/>
  <c r="C10399" i="5" s="1"/>
  <c r="D10400" i="5"/>
  <c r="C10400" i="5" s="1"/>
  <c r="D10401" i="5"/>
  <c r="C10401" i="5" s="1"/>
  <c r="D10402" i="5"/>
  <c r="C10402" i="5" s="1"/>
  <c r="D10403" i="5"/>
  <c r="C10403" i="5" s="1"/>
  <c r="D10404" i="5"/>
  <c r="C10404" i="5" s="1"/>
  <c r="D10405" i="5"/>
  <c r="C10405" i="5" s="1"/>
  <c r="D10406" i="5"/>
  <c r="C10406" i="5" s="1"/>
  <c r="D10407" i="5"/>
  <c r="C10407" i="5" s="1"/>
  <c r="D10408" i="5"/>
  <c r="C10408" i="5" s="1"/>
  <c r="D10409" i="5"/>
  <c r="C10409" i="5" s="1"/>
  <c r="D10410" i="5"/>
  <c r="C10410" i="5" s="1"/>
  <c r="D10411" i="5"/>
  <c r="C10411" i="5" s="1"/>
  <c r="D10412" i="5"/>
  <c r="C10412" i="5" s="1"/>
  <c r="D10413" i="5"/>
  <c r="C10413" i="5" s="1"/>
  <c r="D10414" i="5"/>
  <c r="C10414" i="5" s="1"/>
  <c r="D10415" i="5"/>
  <c r="C10415" i="5" s="1"/>
  <c r="D10416" i="5"/>
  <c r="C10416" i="5" s="1"/>
  <c r="D10417" i="5"/>
  <c r="C10417" i="5" s="1"/>
  <c r="D10418" i="5"/>
  <c r="C10418" i="5" s="1"/>
  <c r="D10419" i="5"/>
  <c r="C10419" i="5" s="1"/>
  <c r="D10420" i="5"/>
  <c r="C10420" i="5" s="1"/>
  <c r="D10421" i="5"/>
  <c r="C10421" i="5" s="1"/>
  <c r="D10422" i="5"/>
  <c r="C10422" i="5" s="1"/>
  <c r="D10423" i="5"/>
  <c r="C10423" i="5" s="1"/>
  <c r="D10424" i="5"/>
  <c r="C10424" i="5" s="1"/>
  <c r="D10425" i="5"/>
  <c r="C10425" i="5" s="1"/>
  <c r="D10426" i="5"/>
  <c r="C10426" i="5" s="1"/>
  <c r="D10427" i="5"/>
  <c r="C10427" i="5" s="1"/>
  <c r="D10428" i="5"/>
  <c r="C10428" i="5" s="1"/>
  <c r="D10429" i="5"/>
  <c r="C10429" i="5" s="1"/>
  <c r="D10430" i="5"/>
  <c r="C10430" i="5" s="1"/>
  <c r="D10431" i="5"/>
  <c r="C10431" i="5" s="1"/>
  <c r="D10432" i="5"/>
  <c r="C10432" i="5" s="1"/>
  <c r="D10433" i="5"/>
  <c r="C10433" i="5" s="1"/>
  <c r="D10434" i="5"/>
  <c r="C10434" i="5" s="1"/>
  <c r="D10435" i="5"/>
  <c r="C10435" i="5" s="1"/>
  <c r="D10436" i="5"/>
  <c r="C10436" i="5" s="1"/>
  <c r="D10437" i="5"/>
  <c r="C10437" i="5" s="1"/>
  <c r="D10438" i="5"/>
  <c r="C10438" i="5" s="1"/>
  <c r="D10439" i="5"/>
  <c r="C10439" i="5" s="1"/>
  <c r="D10440" i="5"/>
  <c r="C10440" i="5" s="1"/>
  <c r="D10441" i="5"/>
  <c r="C10441" i="5" s="1"/>
  <c r="D10442" i="5"/>
  <c r="C10442" i="5" s="1"/>
  <c r="D10443" i="5"/>
  <c r="C10443" i="5" s="1"/>
  <c r="D10444" i="5"/>
  <c r="C10444" i="5" s="1"/>
  <c r="D10445" i="5"/>
  <c r="C10445" i="5" s="1"/>
  <c r="D10446" i="5"/>
  <c r="C10446" i="5" s="1"/>
  <c r="D10447" i="5"/>
  <c r="C10447" i="5" s="1"/>
  <c r="D10448" i="5"/>
  <c r="C10448" i="5" s="1"/>
  <c r="D10449" i="5"/>
  <c r="C10449" i="5" s="1"/>
  <c r="D10450" i="5"/>
  <c r="C10450" i="5" s="1"/>
  <c r="D10451" i="5"/>
  <c r="C10451" i="5" s="1"/>
  <c r="D10452" i="5"/>
  <c r="C10452" i="5" s="1"/>
  <c r="D10453" i="5"/>
  <c r="C10453" i="5" s="1"/>
  <c r="D10454" i="5"/>
  <c r="C10454" i="5" s="1"/>
  <c r="D10455" i="5"/>
  <c r="C10455" i="5" s="1"/>
  <c r="D10456" i="5"/>
  <c r="C10456" i="5" s="1"/>
  <c r="D10457" i="5"/>
  <c r="C10457" i="5" s="1"/>
  <c r="D10458" i="5"/>
  <c r="C10458" i="5" s="1"/>
  <c r="D10459" i="5"/>
  <c r="C10459" i="5" s="1"/>
  <c r="D10460" i="5"/>
  <c r="C10460" i="5" s="1"/>
  <c r="D10461" i="5"/>
  <c r="C10461" i="5" s="1"/>
  <c r="D10462" i="5"/>
  <c r="C10462" i="5" s="1"/>
  <c r="D10463" i="5"/>
  <c r="C10463" i="5" s="1"/>
  <c r="D10464" i="5"/>
  <c r="C10464" i="5" s="1"/>
  <c r="D10465" i="5"/>
  <c r="C10465" i="5" s="1"/>
  <c r="D10466" i="5"/>
  <c r="C10466" i="5" s="1"/>
  <c r="D10467" i="5"/>
  <c r="C10467" i="5" s="1"/>
  <c r="D10468" i="5"/>
  <c r="C10468" i="5" s="1"/>
  <c r="D10469" i="5"/>
  <c r="C10469" i="5" s="1"/>
  <c r="D10470" i="5"/>
  <c r="C10470" i="5" s="1"/>
  <c r="D10471" i="5"/>
  <c r="C10471" i="5" s="1"/>
  <c r="D10472" i="5"/>
  <c r="C10472" i="5" s="1"/>
  <c r="D10473" i="5"/>
  <c r="C10473" i="5" s="1"/>
  <c r="D10474" i="5"/>
  <c r="C10474" i="5" s="1"/>
  <c r="D10475" i="5"/>
  <c r="C10475" i="5" s="1"/>
  <c r="D10476" i="5"/>
  <c r="C10476" i="5" s="1"/>
  <c r="D10477" i="5"/>
  <c r="C10477" i="5" s="1"/>
  <c r="D10478" i="5"/>
  <c r="C10478" i="5" s="1"/>
  <c r="D10479" i="5"/>
  <c r="C10479" i="5" s="1"/>
  <c r="D10480" i="5"/>
  <c r="C10480" i="5" s="1"/>
  <c r="D10481" i="5"/>
  <c r="C10481" i="5" s="1"/>
  <c r="D10482" i="5"/>
  <c r="C10482" i="5" s="1"/>
  <c r="D10483" i="5"/>
  <c r="C10483" i="5" s="1"/>
  <c r="D10484" i="5"/>
  <c r="C10484" i="5" s="1"/>
  <c r="D10485" i="5"/>
  <c r="C10485" i="5" s="1"/>
  <c r="D10486" i="5"/>
  <c r="C10486" i="5" s="1"/>
  <c r="D10487" i="5"/>
  <c r="C10487" i="5" s="1"/>
  <c r="D10488" i="5"/>
  <c r="C10488" i="5" s="1"/>
  <c r="D10489" i="5"/>
  <c r="C10489" i="5" s="1"/>
  <c r="D10490" i="5"/>
  <c r="C10490" i="5" s="1"/>
  <c r="D10491" i="5"/>
  <c r="C10491" i="5" s="1"/>
  <c r="D10492" i="5"/>
  <c r="C10492" i="5" s="1"/>
  <c r="D10493" i="5"/>
  <c r="C10493" i="5" s="1"/>
  <c r="D10494" i="5"/>
  <c r="C10494" i="5" s="1"/>
  <c r="D10495" i="5"/>
  <c r="C10495" i="5" s="1"/>
  <c r="D10496" i="5"/>
  <c r="C10496" i="5" s="1"/>
  <c r="D10497" i="5"/>
  <c r="C10497" i="5" s="1"/>
  <c r="D10498" i="5"/>
  <c r="C10498" i="5" s="1"/>
  <c r="D10499" i="5"/>
  <c r="C10499" i="5" s="1"/>
  <c r="D10500" i="5"/>
  <c r="C10500" i="5" s="1"/>
  <c r="D10501" i="5"/>
  <c r="C10501" i="5" s="1"/>
  <c r="D10502" i="5"/>
  <c r="C10502" i="5" s="1"/>
  <c r="D10503" i="5"/>
  <c r="C10503" i="5" s="1"/>
  <c r="D10504" i="5"/>
  <c r="C10504" i="5" s="1"/>
  <c r="D10505" i="5"/>
  <c r="C10505" i="5" s="1"/>
  <c r="D10506" i="5"/>
  <c r="C10506" i="5" s="1"/>
  <c r="D10507" i="5"/>
  <c r="C10507" i="5" s="1"/>
  <c r="D10508" i="5"/>
  <c r="C10508" i="5" s="1"/>
  <c r="D10509" i="5"/>
  <c r="C10509" i="5" s="1"/>
  <c r="D10510" i="5"/>
  <c r="C10510" i="5" s="1"/>
  <c r="D10511" i="5"/>
  <c r="C10511" i="5" s="1"/>
  <c r="D10512" i="5"/>
  <c r="C10512" i="5" s="1"/>
  <c r="D10513" i="5"/>
  <c r="C10513" i="5" s="1"/>
  <c r="D10514" i="5"/>
  <c r="C10514" i="5" s="1"/>
  <c r="D10515" i="5"/>
  <c r="C10515" i="5" s="1"/>
  <c r="D10516" i="5"/>
  <c r="C10516" i="5" s="1"/>
  <c r="D10517" i="5"/>
  <c r="C10517" i="5" s="1"/>
  <c r="D10518" i="5"/>
  <c r="C10518" i="5" s="1"/>
  <c r="D10519" i="5"/>
  <c r="C10519" i="5" s="1"/>
  <c r="D10520" i="5"/>
  <c r="C10520" i="5" s="1"/>
  <c r="D10521" i="5"/>
  <c r="C10521" i="5" s="1"/>
  <c r="D10522" i="5"/>
  <c r="C10522" i="5" s="1"/>
  <c r="D10523" i="5"/>
  <c r="C10523" i="5" s="1"/>
  <c r="D10524" i="5"/>
  <c r="C10524" i="5" s="1"/>
  <c r="D10525" i="5"/>
  <c r="C10525" i="5" s="1"/>
  <c r="D10526" i="5"/>
  <c r="C10526" i="5" s="1"/>
  <c r="D10527" i="5"/>
  <c r="C10527" i="5" s="1"/>
  <c r="D10528" i="5"/>
  <c r="C10528" i="5" s="1"/>
  <c r="D10529" i="5"/>
  <c r="C10529" i="5" s="1"/>
  <c r="D10530" i="5"/>
  <c r="C10530" i="5" s="1"/>
  <c r="D10531" i="5"/>
  <c r="C10531" i="5" s="1"/>
  <c r="D10532" i="5"/>
  <c r="C10532" i="5" s="1"/>
  <c r="D10533" i="5"/>
  <c r="C10533" i="5" s="1"/>
  <c r="D10534" i="5"/>
  <c r="C10534" i="5" s="1"/>
  <c r="D10535" i="5"/>
  <c r="C10535" i="5" s="1"/>
  <c r="D10536" i="5"/>
  <c r="C10536" i="5" s="1"/>
  <c r="D10537" i="5"/>
  <c r="C10537" i="5" s="1"/>
  <c r="D10538" i="5"/>
  <c r="C10538" i="5" s="1"/>
  <c r="D10539" i="5"/>
  <c r="C10539" i="5" s="1"/>
  <c r="D10540" i="5"/>
  <c r="C10540" i="5" s="1"/>
  <c r="D10541" i="5"/>
  <c r="C10541" i="5" s="1"/>
  <c r="D10542" i="5"/>
  <c r="C10542" i="5" s="1"/>
  <c r="D10543" i="5"/>
  <c r="C10543" i="5" s="1"/>
  <c r="D10544" i="5"/>
  <c r="C10544" i="5" s="1"/>
  <c r="D10545" i="5"/>
  <c r="C10545" i="5" s="1"/>
  <c r="D10546" i="5"/>
  <c r="C10546" i="5" s="1"/>
  <c r="D10547" i="5"/>
  <c r="C10547" i="5" s="1"/>
  <c r="D10548" i="5"/>
  <c r="C10548" i="5" s="1"/>
  <c r="D10549" i="5"/>
  <c r="C10549" i="5" s="1"/>
  <c r="D10550" i="5"/>
  <c r="C10550" i="5" s="1"/>
  <c r="D10551" i="5"/>
  <c r="C10551" i="5" s="1"/>
  <c r="D10552" i="5"/>
  <c r="C10552" i="5" s="1"/>
  <c r="D10553" i="5"/>
  <c r="C10553" i="5" s="1"/>
  <c r="D10554" i="5"/>
  <c r="C10554" i="5" s="1"/>
  <c r="D10555" i="5"/>
  <c r="C10555" i="5" s="1"/>
  <c r="D10556" i="5"/>
  <c r="C10556" i="5" s="1"/>
  <c r="D10557" i="5"/>
  <c r="C10557" i="5" s="1"/>
  <c r="D10558" i="5"/>
  <c r="C10558" i="5" s="1"/>
  <c r="D10559" i="5"/>
  <c r="C10559" i="5" s="1"/>
  <c r="D10560" i="5"/>
  <c r="C10560" i="5" s="1"/>
  <c r="D10561" i="5"/>
  <c r="C10561" i="5" s="1"/>
  <c r="D10562" i="5"/>
  <c r="C10562" i="5" s="1"/>
  <c r="D10563" i="5"/>
  <c r="C10563" i="5" s="1"/>
  <c r="D10564" i="5"/>
  <c r="C10564" i="5" s="1"/>
  <c r="D10565" i="5"/>
  <c r="C10565" i="5" s="1"/>
  <c r="D10566" i="5"/>
  <c r="C10566" i="5" s="1"/>
  <c r="D10567" i="5"/>
  <c r="C10567" i="5" s="1"/>
  <c r="D10568" i="5"/>
  <c r="C10568" i="5" s="1"/>
  <c r="D10569" i="5"/>
  <c r="C10569" i="5" s="1"/>
  <c r="D10570" i="5"/>
  <c r="C10570" i="5" s="1"/>
  <c r="D10571" i="5"/>
  <c r="C10571" i="5" s="1"/>
  <c r="D10572" i="5"/>
  <c r="C10572" i="5" s="1"/>
  <c r="D10573" i="5"/>
  <c r="C10573" i="5" s="1"/>
  <c r="D10574" i="5"/>
  <c r="C10574" i="5" s="1"/>
  <c r="D10575" i="5"/>
  <c r="C10575" i="5" s="1"/>
  <c r="D10576" i="5"/>
  <c r="C10576" i="5" s="1"/>
  <c r="D10577" i="5"/>
  <c r="C10577" i="5" s="1"/>
  <c r="D10578" i="5"/>
  <c r="C10578" i="5" s="1"/>
  <c r="D10579" i="5"/>
  <c r="C10579" i="5" s="1"/>
  <c r="D10580" i="5"/>
  <c r="C10580" i="5" s="1"/>
  <c r="D10581" i="5"/>
  <c r="C10581" i="5" s="1"/>
  <c r="D10582" i="5"/>
  <c r="C10582" i="5" s="1"/>
  <c r="D10583" i="5"/>
  <c r="C10583" i="5" s="1"/>
  <c r="D10584" i="5"/>
  <c r="C10584" i="5" s="1"/>
  <c r="D10585" i="5"/>
  <c r="C10585" i="5" s="1"/>
  <c r="D10586" i="5"/>
  <c r="C10586" i="5" s="1"/>
  <c r="D10587" i="5"/>
  <c r="C10587" i="5" s="1"/>
  <c r="D10588" i="5"/>
  <c r="C10588" i="5" s="1"/>
  <c r="D10589" i="5"/>
  <c r="C10589" i="5" s="1"/>
  <c r="D10590" i="5"/>
  <c r="C10590" i="5" s="1"/>
  <c r="D10591" i="5"/>
  <c r="C10591" i="5" s="1"/>
  <c r="D10592" i="5"/>
  <c r="C10592" i="5" s="1"/>
  <c r="D10593" i="5"/>
  <c r="C10593" i="5" s="1"/>
  <c r="D10594" i="5"/>
  <c r="C10594" i="5" s="1"/>
  <c r="D10595" i="5"/>
  <c r="C10595" i="5" s="1"/>
  <c r="D10596" i="5"/>
  <c r="C10596" i="5" s="1"/>
  <c r="D10597" i="5"/>
  <c r="C10597" i="5" s="1"/>
  <c r="D10598" i="5"/>
  <c r="C10598" i="5" s="1"/>
  <c r="D10599" i="5"/>
  <c r="C10599" i="5" s="1"/>
  <c r="D10600" i="5"/>
  <c r="C10600" i="5" s="1"/>
  <c r="D10601" i="5"/>
  <c r="C10601" i="5" s="1"/>
  <c r="D10602" i="5"/>
  <c r="C10602" i="5" s="1"/>
  <c r="D10603" i="5"/>
  <c r="C10603" i="5" s="1"/>
  <c r="D10604" i="5"/>
  <c r="C10604" i="5" s="1"/>
  <c r="D10605" i="5"/>
  <c r="C10605" i="5" s="1"/>
  <c r="D10606" i="5"/>
  <c r="C10606" i="5" s="1"/>
  <c r="D10607" i="5"/>
  <c r="C10607" i="5" s="1"/>
  <c r="D10608" i="5"/>
  <c r="C10608" i="5" s="1"/>
  <c r="D10609" i="5"/>
  <c r="C10609" i="5" s="1"/>
  <c r="D10610" i="5"/>
  <c r="C10610" i="5" s="1"/>
  <c r="D10611" i="5"/>
  <c r="C10611" i="5" s="1"/>
  <c r="D10612" i="5"/>
  <c r="C10612" i="5" s="1"/>
  <c r="D10613" i="5"/>
  <c r="C10613" i="5" s="1"/>
  <c r="D10614" i="5"/>
  <c r="C10614" i="5" s="1"/>
  <c r="D10615" i="5"/>
  <c r="C10615" i="5" s="1"/>
  <c r="D10616" i="5"/>
  <c r="C10616" i="5" s="1"/>
  <c r="D10617" i="5"/>
  <c r="C10617" i="5" s="1"/>
  <c r="D10618" i="5"/>
  <c r="C10618" i="5" s="1"/>
  <c r="D10619" i="5"/>
  <c r="C10619" i="5" s="1"/>
  <c r="D10620" i="5"/>
  <c r="C10620" i="5" s="1"/>
  <c r="D10621" i="5"/>
  <c r="C10621" i="5" s="1"/>
  <c r="D10622" i="5"/>
  <c r="C10622" i="5" s="1"/>
  <c r="D10623" i="5"/>
  <c r="C10623" i="5" s="1"/>
  <c r="D10624" i="5"/>
  <c r="C10624" i="5" s="1"/>
  <c r="D10625" i="5"/>
  <c r="C10625" i="5" s="1"/>
  <c r="D10626" i="5"/>
  <c r="C10626" i="5" s="1"/>
  <c r="D10627" i="5"/>
  <c r="C10627" i="5" s="1"/>
  <c r="D10628" i="5"/>
  <c r="C10628" i="5" s="1"/>
  <c r="D10629" i="5"/>
  <c r="C10629" i="5" s="1"/>
  <c r="D10630" i="5"/>
  <c r="C10630" i="5" s="1"/>
  <c r="D10631" i="5"/>
  <c r="C10631" i="5" s="1"/>
  <c r="D10632" i="5"/>
  <c r="C10632" i="5" s="1"/>
  <c r="D10633" i="5"/>
  <c r="C10633" i="5" s="1"/>
  <c r="D10634" i="5"/>
  <c r="C10634" i="5" s="1"/>
  <c r="D10635" i="5"/>
  <c r="C10635" i="5" s="1"/>
  <c r="D10636" i="5"/>
  <c r="C10636" i="5" s="1"/>
  <c r="D10637" i="5"/>
  <c r="C10637" i="5" s="1"/>
  <c r="D10638" i="5"/>
  <c r="C10638" i="5" s="1"/>
  <c r="D10639" i="5"/>
  <c r="C10639" i="5" s="1"/>
  <c r="D10640" i="5"/>
  <c r="C10640" i="5" s="1"/>
  <c r="D10641" i="5"/>
  <c r="C10641" i="5" s="1"/>
  <c r="D10642" i="5"/>
  <c r="C10642" i="5" s="1"/>
  <c r="D10643" i="5"/>
  <c r="C10643" i="5" s="1"/>
  <c r="D10644" i="5"/>
  <c r="C10644" i="5" s="1"/>
  <c r="D10645" i="5"/>
  <c r="C10645" i="5" s="1"/>
  <c r="D10646" i="5"/>
  <c r="C10646" i="5" s="1"/>
  <c r="D10647" i="5"/>
  <c r="C10647" i="5" s="1"/>
  <c r="D10648" i="5"/>
  <c r="C10648" i="5" s="1"/>
  <c r="D10649" i="5"/>
  <c r="C10649" i="5" s="1"/>
  <c r="D10650" i="5"/>
  <c r="C10650" i="5" s="1"/>
  <c r="D10651" i="5"/>
  <c r="C10651" i="5" s="1"/>
  <c r="D10652" i="5"/>
  <c r="C10652" i="5" s="1"/>
  <c r="D10653" i="5"/>
  <c r="C10653" i="5" s="1"/>
  <c r="D10654" i="5"/>
  <c r="C10654" i="5" s="1"/>
  <c r="D10655" i="5"/>
  <c r="C10655" i="5" s="1"/>
  <c r="D10656" i="5"/>
  <c r="C10656" i="5" s="1"/>
  <c r="D10657" i="5"/>
  <c r="C10657" i="5" s="1"/>
  <c r="D10658" i="5"/>
  <c r="C10658" i="5" s="1"/>
  <c r="D10659" i="5"/>
  <c r="C10659" i="5" s="1"/>
  <c r="D10660" i="5"/>
  <c r="C10660" i="5" s="1"/>
  <c r="D10661" i="5"/>
  <c r="C10661" i="5" s="1"/>
  <c r="D10662" i="5"/>
  <c r="C10662" i="5" s="1"/>
  <c r="D10663" i="5"/>
  <c r="C10663" i="5" s="1"/>
  <c r="D10664" i="5"/>
  <c r="C10664" i="5" s="1"/>
  <c r="D10665" i="5"/>
  <c r="C10665" i="5" s="1"/>
  <c r="D10666" i="5"/>
  <c r="C10666" i="5" s="1"/>
  <c r="D10667" i="5"/>
  <c r="C10667" i="5" s="1"/>
  <c r="D10668" i="5"/>
  <c r="C10668" i="5" s="1"/>
  <c r="D10669" i="5"/>
  <c r="C10669" i="5" s="1"/>
  <c r="D10670" i="5"/>
  <c r="C10670" i="5" s="1"/>
  <c r="D10671" i="5"/>
  <c r="C10671" i="5" s="1"/>
  <c r="D10672" i="5"/>
  <c r="C10672" i="5" s="1"/>
  <c r="D10673" i="5"/>
  <c r="C10673" i="5" s="1"/>
  <c r="D10674" i="5"/>
  <c r="C10674" i="5" s="1"/>
  <c r="D10675" i="5"/>
  <c r="C10675" i="5" s="1"/>
  <c r="D10676" i="5"/>
  <c r="C10676" i="5" s="1"/>
  <c r="D10677" i="5"/>
  <c r="C10677" i="5" s="1"/>
  <c r="D10678" i="5"/>
  <c r="C10678" i="5" s="1"/>
  <c r="D10679" i="5"/>
  <c r="C10679" i="5" s="1"/>
  <c r="D10680" i="5"/>
  <c r="C10680" i="5" s="1"/>
  <c r="D10681" i="5"/>
  <c r="C10681" i="5" s="1"/>
  <c r="D10682" i="5"/>
  <c r="C10682" i="5" s="1"/>
  <c r="D10683" i="5"/>
  <c r="C10683" i="5" s="1"/>
  <c r="D10684" i="5"/>
  <c r="C10684" i="5" s="1"/>
  <c r="D10685" i="5"/>
  <c r="C10685" i="5" s="1"/>
  <c r="D10686" i="5"/>
  <c r="C10686" i="5" s="1"/>
  <c r="D10687" i="5"/>
  <c r="C10687" i="5" s="1"/>
  <c r="D10688" i="5"/>
  <c r="C10688" i="5" s="1"/>
  <c r="D10689" i="5"/>
  <c r="C10689" i="5" s="1"/>
  <c r="D10690" i="5"/>
  <c r="C10690" i="5" s="1"/>
  <c r="D10691" i="5"/>
  <c r="C10691" i="5" s="1"/>
  <c r="D10692" i="5"/>
  <c r="C10692" i="5" s="1"/>
  <c r="D10693" i="5"/>
  <c r="C10693" i="5" s="1"/>
  <c r="D10694" i="5"/>
  <c r="C10694" i="5" s="1"/>
  <c r="D10695" i="5"/>
  <c r="C10695" i="5" s="1"/>
  <c r="D10696" i="5"/>
  <c r="C10696" i="5" s="1"/>
  <c r="D10697" i="5"/>
  <c r="C10697" i="5" s="1"/>
  <c r="D10698" i="5"/>
  <c r="C10698" i="5" s="1"/>
  <c r="D10699" i="5"/>
  <c r="C10699" i="5" s="1"/>
  <c r="D10700" i="5"/>
  <c r="C10700" i="5" s="1"/>
  <c r="D10701" i="5"/>
  <c r="C10701" i="5" s="1"/>
  <c r="D10702" i="5"/>
  <c r="C10702" i="5" s="1"/>
  <c r="D10703" i="5"/>
  <c r="C10703" i="5" s="1"/>
  <c r="D10704" i="5"/>
  <c r="C10704" i="5" s="1"/>
  <c r="D10705" i="5"/>
  <c r="C10705" i="5" s="1"/>
  <c r="D10706" i="5"/>
  <c r="C10706" i="5" s="1"/>
  <c r="D10707" i="5"/>
  <c r="C10707" i="5" s="1"/>
  <c r="D10708" i="5"/>
  <c r="C10708" i="5" s="1"/>
  <c r="D10709" i="5"/>
  <c r="C10709" i="5" s="1"/>
  <c r="D10710" i="5"/>
  <c r="C10710" i="5" s="1"/>
  <c r="D10711" i="5"/>
  <c r="C10711" i="5" s="1"/>
  <c r="D10712" i="5"/>
  <c r="C10712" i="5" s="1"/>
  <c r="D10713" i="5"/>
  <c r="C10713" i="5" s="1"/>
  <c r="D10714" i="5"/>
  <c r="C10714" i="5" s="1"/>
  <c r="D10715" i="5"/>
  <c r="C10715" i="5" s="1"/>
  <c r="D10716" i="5"/>
  <c r="C10716" i="5" s="1"/>
  <c r="D10717" i="5"/>
  <c r="C10717" i="5" s="1"/>
  <c r="D10718" i="5"/>
  <c r="C10718" i="5" s="1"/>
  <c r="D10719" i="5"/>
  <c r="C10719" i="5" s="1"/>
  <c r="D10720" i="5"/>
  <c r="C10720" i="5" s="1"/>
  <c r="D10721" i="5"/>
  <c r="C10721" i="5" s="1"/>
  <c r="D10722" i="5"/>
  <c r="C10722" i="5" s="1"/>
  <c r="D10723" i="5"/>
  <c r="C10723" i="5" s="1"/>
  <c r="D10724" i="5"/>
  <c r="C10724" i="5" s="1"/>
  <c r="D10725" i="5"/>
  <c r="C10725" i="5" s="1"/>
  <c r="D10726" i="5"/>
  <c r="C10726" i="5" s="1"/>
  <c r="D10727" i="5"/>
  <c r="C10727" i="5" s="1"/>
  <c r="D10728" i="5"/>
  <c r="C10728" i="5" s="1"/>
  <c r="D10729" i="5"/>
  <c r="C10729" i="5" s="1"/>
  <c r="D10730" i="5"/>
  <c r="C10730" i="5" s="1"/>
  <c r="D10731" i="5"/>
  <c r="C10731" i="5" s="1"/>
  <c r="D10732" i="5"/>
  <c r="C10732" i="5" s="1"/>
  <c r="D10733" i="5"/>
  <c r="C10733" i="5" s="1"/>
  <c r="D10734" i="5"/>
  <c r="C10734" i="5" s="1"/>
  <c r="D10735" i="5"/>
  <c r="C10735" i="5" s="1"/>
  <c r="D10736" i="5"/>
  <c r="C10736" i="5" s="1"/>
  <c r="D10737" i="5"/>
  <c r="C10737" i="5" s="1"/>
  <c r="D10738" i="5"/>
  <c r="C10738" i="5" s="1"/>
  <c r="D10739" i="5"/>
  <c r="C10739" i="5" s="1"/>
  <c r="D10740" i="5"/>
  <c r="C10740" i="5" s="1"/>
  <c r="D10741" i="5"/>
  <c r="C10741" i="5" s="1"/>
  <c r="D10742" i="5"/>
  <c r="C10742" i="5" s="1"/>
  <c r="D10743" i="5"/>
  <c r="C10743" i="5" s="1"/>
  <c r="D10744" i="5"/>
  <c r="C10744" i="5" s="1"/>
  <c r="D10745" i="5"/>
  <c r="C10745" i="5" s="1"/>
  <c r="D10746" i="5"/>
  <c r="C10746" i="5" s="1"/>
  <c r="D10747" i="5"/>
  <c r="C10747" i="5" s="1"/>
  <c r="D10748" i="5"/>
  <c r="C10748" i="5" s="1"/>
  <c r="D10749" i="5"/>
  <c r="C10749" i="5" s="1"/>
  <c r="D10750" i="5"/>
  <c r="C10750" i="5" s="1"/>
  <c r="D10751" i="5"/>
  <c r="C10751" i="5" s="1"/>
  <c r="D10752" i="5"/>
  <c r="C10752" i="5" s="1"/>
  <c r="D10753" i="5"/>
  <c r="C10753" i="5" s="1"/>
  <c r="D10754" i="5"/>
  <c r="C10754" i="5" s="1"/>
  <c r="D10755" i="5"/>
  <c r="C10755" i="5" s="1"/>
  <c r="D10756" i="5"/>
  <c r="C10756" i="5" s="1"/>
  <c r="D10757" i="5"/>
  <c r="C10757" i="5" s="1"/>
  <c r="D10758" i="5"/>
  <c r="C10758" i="5" s="1"/>
  <c r="D10759" i="5"/>
  <c r="C10759" i="5" s="1"/>
  <c r="D10760" i="5"/>
  <c r="C10760" i="5" s="1"/>
  <c r="D10761" i="5"/>
  <c r="C10761" i="5" s="1"/>
  <c r="D10762" i="5"/>
  <c r="C10762" i="5" s="1"/>
  <c r="D10763" i="5"/>
  <c r="C10763" i="5" s="1"/>
  <c r="D10764" i="5"/>
  <c r="C10764" i="5" s="1"/>
  <c r="D10765" i="5"/>
  <c r="C10765" i="5" s="1"/>
  <c r="D10766" i="5"/>
  <c r="C10766" i="5" s="1"/>
  <c r="D10767" i="5"/>
  <c r="C10767" i="5" s="1"/>
  <c r="D10768" i="5"/>
  <c r="C10768" i="5" s="1"/>
  <c r="D10769" i="5"/>
  <c r="C10769" i="5" s="1"/>
  <c r="D10770" i="5"/>
  <c r="C10770" i="5" s="1"/>
  <c r="D10771" i="5"/>
  <c r="C10771" i="5" s="1"/>
  <c r="D10772" i="5"/>
  <c r="C10772" i="5" s="1"/>
  <c r="D10773" i="5"/>
  <c r="C10773" i="5" s="1"/>
  <c r="D10774" i="5"/>
  <c r="C10774" i="5" s="1"/>
  <c r="D10775" i="5"/>
  <c r="C10775" i="5" s="1"/>
  <c r="D10776" i="5"/>
  <c r="C10776" i="5" s="1"/>
  <c r="D10777" i="5"/>
  <c r="C10777" i="5" s="1"/>
  <c r="D10778" i="5"/>
  <c r="C10778" i="5" s="1"/>
  <c r="D10779" i="5"/>
  <c r="C10779" i="5" s="1"/>
  <c r="D10780" i="5"/>
  <c r="C10780" i="5" s="1"/>
  <c r="D10781" i="5"/>
  <c r="C10781" i="5" s="1"/>
  <c r="D10782" i="5"/>
  <c r="C10782" i="5" s="1"/>
  <c r="D10783" i="5"/>
  <c r="C10783" i="5" s="1"/>
  <c r="D10784" i="5"/>
  <c r="C10784" i="5" s="1"/>
  <c r="D10785" i="5"/>
  <c r="C10785" i="5" s="1"/>
  <c r="D10786" i="5"/>
  <c r="C10786" i="5" s="1"/>
  <c r="D10787" i="5"/>
  <c r="C10787" i="5" s="1"/>
  <c r="D10788" i="5"/>
  <c r="C10788" i="5" s="1"/>
  <c r="D10789" i="5"/>
  <c r="C10789" i="5" s="1"/>
  <c r="D10790" i="5"/>
  <c r="C10790" i="5" s="1"/>
  <c r="D10791" i="5"/>
  <c r="C10791" i="5" s="1"/>
  <c r="D10792" i="5"/>
  <c r="C10792" i="5" s="1"/>
  <c r="D10793" i="5"/>
  <c r="C10793" i="5" s="1"/>
  <c r="D10794" i="5"/>
  <c r="C10794" i="5" s="1"/>
  <c r="D10795" i="5"/>
  <c r="C10795" i="5" s="1"/>
  <c r="D10796" i="5"/>
  <c r="C10796" i="5" s="1"/>
  <c r="D10797" i="5"/>
  <c r="C10797" i="5" s="1"/>
  <c r="D10798" i="5"/>
  <c r="C10798" i="5" s="1"/>
  <c r="D10799" i="5"/>
  <c r="C10799" i="5" s="1"/>
  <c r="D10800" i="5"/>
  <c r="C10800" i="5" s="1"/>
  <c r="D10801" i="5"/>
  <c r="C10801" i="5" s="1"/>
  <c r="D10802" i="5"/>
  <c r="C10802" i="5" s="1"/>
  <c r="D10803" i="5"/>
  <c r="C10803" i="5" s="1"/>
  <c r="D10804" i="5"/>
  <c r="C10804" i="5" s="1"/>
  <c r="D10805" i="5"/>
  <c r="C10805" i="5" s="1"/>
  <c r="D10806" i="5"/>
  <c r="C10806" i="5" s="1"/>
  <c r="D10807" i="5"/>
  <c r="C10807" i="5" s="1"/>
  <c r="D10808" i="5"/>
  <c r="C10808" i="5" s="1"/>
  <c r="D10809" i="5"/>
  <c r="C10809" i="5" s="1"/>
  <c r="D10810" i="5"/>
  <c r="C10810" i="5" s="1"/>
  <c r="D10811" i="5"/>
  <c r="C10811" i="5" s="1"/>
  <c r="D10812" i="5"/>
  <c r="C10812" i="5" s="1"/>
  <c r="D10813" i="5"/>
  <c r="C10813" i="5" s="1"/>
  <c r="D10814" i="5"/>
  <c r="C10814" i="5" s="1"/>
  <c r="D10815" i="5"/>
  <c r="C10815" i="5" s="1"/>
  <c r="D10816" i="5"/>
  <c r="C10816" i="5" s="1"/>
  <c r="D10817" i="5"/>
  <c r="C10817" i="5" s="1"/>
  <c r="D10818" i="5"/>
  <c r="C10818" i="5" s="1"/>
  <c r="D10819" i="5"/>
  <c r="C10819" i="5" s="1"/>
  <c r="D10820" i="5"/>
  <c r="C10820" i="5" s="1"/>
  <c r="D10821" i="5"/>
  <c r="C10821" i="5" s="1"/>
  <c r="D10822" i="5"/>
  <c r="C10822" i="5" s="1"/>
  <c r="D10823" i="5"/>
  <c r="C10823" i="5" s="1"/>
  <c r="D10824" i="5"/>
  <c r="C10824" i="5" s="1"/>
  <c r="D10825" i="5"/>
  <c r="C10825" i="5" s="1"/>
  <c r="D10826" i="5"/>
  <c r="C10826" i="5" s="1"/>
  <c r="D10827" i="5"/>
  <c r="C10827" i="5" s="1"/>
  <c r="D10828" i="5"/>
  <c r="C10828" i="5" s="1"/>
  <c r="D10829" i="5"/>
  <c r="C10829" i="5" s="1"/>
  <c r="D10830" i="5"/>
  <c r="C10830" i="5" s="1"/>
  <c r="D10831" i="5"/>
  <c r="C10831" i="5" s="1"/>
  <c r="D10832" i="5"/>
  <c r="C10832" i="5" s="1"/>
  <c r="D10833" i="5"/>
  <c r="C10833" i="5" s="1"/>
  <c r="D10834" i="5"/>
  <c r="C10834" i="5" s="1"/>
  <c r="D10835" i="5"/>
  <c r="C10835" i="5" s="1"/>
  <c r="D10836" i="5"/>
  <c r="C10836" i="5" s="1"/>
  <c r="D10837" i="5"/>
  <c r="C10837" i="5" s="1"/>
  <c r="D10838" i="5"/>
  <c r="C10838" i="5" s="1"/>
  <c r="D10839" i="5"/>
  <c r="C10839" i="5" s="1"/>
  <c r="D10840" i="5"/>
  <c r="C10840" i="5" s="1"/>
  <c r="D10841" i="5"/>
  <c r="C10841" i="5" s="1"/>
  <c r="D10842" i="5"/>
  <c r="C10842" i="5" s="1"/>
  <c r="D10843" i="5"/>
  <c r="C10843" i="5" s="1"/>
  <c r="D10844" i="5"/>
  <c r="C10844" i="5" s="1"/>
  <c r="D10845" i="5"/>
  <c r="C10845" i="5" s="1"/>
  <c r="D10846" i="5"/>
  <c r="C10846" i="5" s="1"/>
  <c r="D10847" i="5"/>
  <c r="C10847" i="5" s="1"/>
  <c r="D10848" i="5"/>
  <c r="C10848" i="5" s="1"/>
  <c r="D10849" i="5"/>
  <c r="C10849" i="5" s="1"/>
  <c r="D10850" i="5"/>
  <c r="C10850" i="5" s="1"/>
  <c r="D10851" i="5"/>
  <c r="C10851" i="5" s="1"/>
  <c r="D10852" i="5"/>
  <c r="C10852" i="5" s="1"/>
  <c r="D10853" i="5"/>
  <c r="C10853" i="5" s="1"/>
  <c r="D10854" i="5"/>
  <c r="C10854" i="5" s="1"/>
  <c r="D10855" i="5"/>
  <c r="C10855" i="5" s="1"/>
  <c r="D10856" i="5"/>
  <c r="C10856" i="5" s="1"/>
  <c r="D10857" i="5"/>
  <c r="C10857" i="5" s="1"/>
  <c r="D10858" i="5"/>
  <c r="C10858" i="5" s="1"/>
  <c r="D10859" i="5"/>
  <c r="C10859" i="5" s="1"/>
  <c r="D10860" i="5"/>
  <c r="C10860" i="5" s="1"/>
  <c r="D10861" i="5"/>
  <c r="C10861" i="5" s="1"/>
  <c r="D10862" i="5"/>
  <c r="C10862" i="5" s="1"/>
  <c r="D10863" i="5"/>
  <c r="C10863" i="5" s="1"/>
  <c r="D10864" i="5"/>
  <c r="C10864" i="5" s="1"/>
  <c r="D10865" i="5"/>
  <c r="C10865" i="5" s="1"/>
  <c r="D10866" i="5"/>
  <c r="C10866" i="5" s="1"/>
  <c r="D10867" i="5"/>
  <c r="C10867" i="5" s="1"/>
  <c r="D10868" i="5"/>
  <c r="C10868" i="5" s="1"/>
  <c r="D10869" i="5"/>
  <c r="C10869" i="5" s="1"/>
  <c r="D10870" i="5"/>
  <c r="C10870" i="5" s="1"/>
  <c r="D10871" i="5"/>
  <c r="C10871" i="5" s="1"/>
  <c r="D10872" i="5"/>
  <c r="C10872" i="5" s="1"/>
  <c r="D10873" i="5"/>
  <c r="C10873" i="5" s="1"/>
  <c r="D10874" i="5"/>
  <c r="C10874" i="5" s="1"/>
  <c r="D10875" i="5"/>
  <c r="C10875" i="5" s="1"/>
  <c r="D10876" i="5"/>
  <c r="C10876" i="5" s="1"/>
  <c r="D10877" i="5"/>
  <c r="C10877" i="5" s="1"/>
  <c r="D10878" i="5"/>
  <c r="C10878" i="5" s="1"/>
  <c r="D10879" i="5"/>
  <c r="C10879" i="5" s="1"/>
  <c r="D10880" i="5"/>
  <c r="C10880" i="5" s="1"/>
  <c r="D10881" i="5"/>
  <c r="C10881" i="5" s="1"/>
  <c r="D10882" i="5"/>
  <c r="C10882" i="5" s="1"/>
  <c r="D10883" i="5"/>
  <c r="C10883" i="5" s="1"/>
  <c r="D10884" i="5"/>
  <c r="C10884" i="5" s="1"/>
  <c r="D10885" i="5"/>
  <c r="C10885" i="5" s="1"/>
  <c r="D10886" i="5"/>
  <c r="C10886" i="5" s="1"/>
  <c r="D10887" i="5"/>
  <c r="C10887" i="5" s="1"/>
  <c r="D10888" i="5"/>
  <c r="C10888" i="5" s="1"/>
  <c r="D10889" i="5"/>
  <c r="C10889" i="5" s="1"/>
  <c r="D10890" i="5"/>
  <c r="C10890" i="5" s="1"/>
  <c r="D10891" i="5"/>
  <c r="C10891" i="5" s="1"/>
  <c r="D10892" i="5"/>
  <c r="C10892" i="5" s="1"/>
  <c r="D10893" i="5"/>
  <c r="C10893" i="5" s="1"/>
  <c r="D10894" i="5"/>
  <c r="C10894" i="5" s="1"/>
  <c r="D10895" i="5"/>
  <c r="C10895" i="5" s="1"/>
  <c r="D10896" i="5"/>
  <c r="C10896" i="5" s="1"/>
  <c r="D10897" i="5"/>
  <c r="C10897" i="5" s="1"/>
  <c r="D10898" i="5"/>
  <c r="C10898" i="5" s="1"/>
  <c r="D10899" i="5"/>
  <c r="C10899" i="5" s="1"/>
  <c r="D10900" i="5"/>
  <c r="C10900" i="5" s="1"/>
  <c r="D10901" i="5"/>
  <c r="C10901" i="5" s="1"/>
  <c r="D10902" i="5"/>
  <c r="C10902" i="5" s="1"/>
  <c r="D10903" i="5"/>
  <c r="C10903" i="5" s="1"/>
  <c r="D10904" i="5"/>
  <c r="C10904" i="5" s="1"/>
  <c r="D10905" i="5"/>
  <c r="C10905" i="5" s="1"/>
  <c r="D10906" i="5"/>
  <c r="C10906" i="5" s="1"/>
  <c r="D10907" i="5"/>
  <c r="C10907" i="5" s="1"/>
  <c r="D10908" i="5"/>
  <c r="C10908" i="5" s="1"/>
  <c r="D10909" i="5"/>
  <c r="C10909" i="5" s="1"/>
  <c r="D10910" i="5"/>
  <c r="C10910" i="5" s="1"/>
  <c r="D10911" i="5"/>
  <c r="C10911" i="5" s="1"/>
  <c r="D10912" i="5"/>
  <c r="C10912" i="5" s="1"/>
  <c r="D10913" i="5"/>
  <c r="C10913" i="5" s="1"/>
  <c r="D10914" i="5"/>
  <c r="C10914" i="5" s="1"/>
  <c r="D10915" i="5"/>
  <c r="C10915" i="5" s="1"/>
  <c r="D10916" i="5"/>
  <c r="C10916" i="5" s="1"/>
  <c r="D10917" i="5"/>
  <c r="C10917" i="5" s="1"/>
  <c r="D10918" i="5"/>
  <c r="C10918" i="5" s="1"/>
  <c r="D10919" i="5"/>
  <c r="C10919" i="5" s="1"/>
  <c r="D10920" i="5"/>
  <c r="C10920" i="5" s="1"/>
  <c r="D10921" i="5"/>
  <c r="C10921" i="5" s="1"/>
  <c r="D10922" i="5"/>
  <c r="C10922" i="5" s="1"/>
  <c r="D10923" i="5"/>
  <c r="C10923" i="5" s="1"/>
  <c r="D10924" i="5"/>
  <c r="C10924" i="5" s="1"/>
  <c r="D10925" i="5"/>
  <c r="C10925" i="5" s="1"/>
  <c r="D10926" i="5"/>
  <c r="C10926" i="5" s="1"/>
  <c r="D10927" i="5"/>
  <c r="C10927" i="5" s="1"/>
  <c r="D10928" i="5"/>
  <c r="C10928" i="5" s="1"/>
  <c r="D10929" i="5"/>
  <c r="C10929" i="5" s="1"/>
  <c r="D10930" i="5"/>
  <c r="C10930" i="5" s="1"/>
  <c r="D10931" i="5"/>
  <c r="C10931" i="5" s="1"/>
  <c r="D10932" i="5"/>
  <c r="C10932" i="5" s="1"/>
  <c r="D10933" i="5"/>
  <c r="C10933" i="5" s="1"/>
  <c r="D10934" i="5"/>
  <c r="C10934" i="5" s="1"/>
  <c r="D10935" i="5"/>
  <c r="C10935" i="5" s="1"/>
  <c r="D10936" i="5"/>
  <c r="C10936" i="5" s="1"/>
  <c r="D10937" i="5"/>
  <c r="C10937" i="5" s="1"/>
  <c r="D10938" i="5"/>
  <c r="C10938" i="5" s="1"/>
  <c r="D10939" i="5"/>
  <c r="C10939" i="5" s="1"/>
  <c r="D10940" i="5"/>
  <c r="C10940" i="5" s="1"/>
  <c r="D10941" i="5"/>
  <c r="C10941" i="5" s="1"/>
  <c r="D10942" i="5"/>
  <c r="C10942" i="5" s="1"/>
  <c r="D10943" i="5"/>
  <c r="C10943" i="5" s="1"/>
  <c r="D10944" i="5"/>
  <c r="C10944" i="5" s="1"/>
  <c r="D10945" i="5"/>
  <c r="C10945" i="5" s="1"/>
  <c r="D10946" i="5"/>
  <c r="C10946" i="5" s="1"/>
  <c r="D10947" i="5"/>
  <c r="C10947" i="5" s="1"/>
  <c r="D10948" i="5"/>
  <c r="C10948" i="5" s="1"/>
  <c r="D10949" i="5"/>
  <c r="C10949" i="5" s="1"/>
  <c r="D10950" i="5"/>
  <c r="C10950" i="5" s="1"/>
  <c r="D10951" i="5"/>
  <c r="C10951" i="5" s="1"/>
  <c r="D10952" i="5"/>
  <c r="C10952" i="5" s="1"/>
  <c r="D10953" i="5"/>
  <c r="C10953" i="5" s="1"/>
  <c r="D10954" i="5"/>
  <c r="C10954" i="5" s="1"/>
  <c r="D10955" i="5"/>
  <c r="C10955" i="5" s="1"/>
  <c r="D10956" i="5"/>
  <c r="C10956" i="5" s="1"/>
  <c r="D10957" i="5"/>
  <c r="C10957" i="5" s="1"/>
  <c r="D10958" i="5"/>
  <c r="C10958" i="5" s="1"/>
  <c r="D10959" i="5"/>
  <c r="C10959" i="5" s="1"/>
  <c r="D10960" i="5"/>
  <c r="C10960" i="5" s="1"/>
  <c r="D10961" i="5"/>
  <c r="C10961" i="5" s="1"/>
  <c r="D10962" i="5"/>
  <c r="C10962" i="5" s="1"/>
  <c r="D10963" i="5"/>
  <c r="C10963" i="5" s="1"/>
  <c r="D10964" i="5"/>
  <c r="C10964" i="5" s="1"/>
  <c r="D10965" i="5"/>
  <c r="C10965" i="5" s="1"/>
  <c r="D10966" i="5"/>
  <c r="C10966" i="5" s="1"/>
  <c r="D10967" i="5"/>
  <c r="C10967" i="5" s="1"/>
  <c r="D10968" i="5"/>
  <c r="C10968" i="5" s="1"/>
  <c r="D10969" i="5"/>
  <c r="C10969" i="5" s="1"/>
  <c r="D10970" i="5"/>
  <c r="C10970" i="5" s="1"/>
  <c r="D10971" i="5"/>
  <c r="C10971" i="5" s="1"/>
  <c r="D10972" i="5"/>
  <c r="C10972" i="5" s="1"/>
  <c r="D10973" i="5"/>
  <c r="C10973" i="5" s="1"/>
  <c r="D10974" i="5"/>
  <c r="C10974" i="5" s="1"/>
  <c r="D10975" i="5"/>
  <c r="C10975" i="5" s="1"/>
  <c r="D10976" i="5"/>
  <c r="C10976" i="5" s="1"/>
  <c r="D10977" i="5"/>
  <c r="C10977" i="5" s="1"/>
  <c r="D10978" i="5"/>
  <c r="C10978" i="5" s="1"/>
  <c r="D10979" i="5"/>
  <c r="C10979" i="5" s="1"/>
  <c r="D10980" i="5"/>
  <c r="C10980" i="5" s="1"/>
  <c r="D10981" i="5"/>
  <c r="C10981" i="5" s="1"/>
  <c r="D10982" i="5"/>
  <c r="C10982" i="5" s="1"/>
  <c r="D10983" i="5"/>
  <c r="C10983" i="5" s="1"/>
  <c r="D10984" i="5"/>
  <c r="C10984" i="5" s="1"/>
  <c r="D10985" i="5"/>
  <c r="C10985" i="5" s="1"/>
  <c r="D10986" i="5"/>
  <c r="C10986" i="5" s="1"/>
  <c r="D10987" i="5"/>
  <c r="C10987" i="5" s="1"/>
  <c r="D10988" i="5"/>
  <c r="C10988" i="5" s="1"/>
  <c r="D10989" i="5"/>
  <c r="C10989" i="5" s="1"/>
  <c r="D10990" i="5"/>
  <c r="C10990" i="5" s="1"/>
  <c r="D10991" i="5"/>
  <c r="C10991" i="5" s="1"/>
  <c r="D10992" i="5"/>
  <c r="C10992" i="5" s="1"/>
  <c r="D10993" i="5"/>
  <c r="C10993" i="5" s="1"/>
  <c r="D10994" i="5"/>
  <c r="C10994" i="5" s="1"/>
  <c r="D10995" i="5"/>
  <c r="C10995" i="5" s="1"/>
  <c r="D10996" i="5"/>
  <c r="C10996" i="5" s="1"/>
  <c r="D10997" i="5"/>
  <c r="C10997" i="5" s="1"/>
  <c r="D10998" i="5"/>
  <c r="C10998" i="5" s="1"/>
  <c r="D10999" i="5"/>
  <c r="C10999" i="5" s="1"/>
  <c r="D11000" i="5"/>
  <c r="C11000" i="5" s="1"/>
  <c r="D11001" i="5"/>
  <c r="C11001" i="5" s="1"/>
  <c r="D11002" i="5"/>
  <c r="C11002" i="5" s="1"/>
  <c r="D11003" i="5"/>
  <c r="C11003" i="5" s="1"/>
  <c r="D11004" i="5"/>
  <c r="C11004" i="5" s="1"/>
  <c r="D11005" i="5"/>
  <c r="C11005" i="5" s="1"/>
  <c r="D11006" i="5"/>
  <c r="C11006" i="5" s="1"/>
  <c r="D11007" i="5"/>
  <c r="C11007" i="5" s="1"/>
  <c r="D11008" i="5"/>
  <c r="C11008" i="5" s="1"/>
  <c r="D11009" i="5"/>
  <c r="C11009" i="5" s="1"/>
  <c r="D11010" i="5"/>
  <c r="C11010" i="5" s="1"/>
  <c r="D11011" i="5"/>
  <c r="C11011" i="5" s="1"/>
  <c r="D11012" i="5"/>
  <c r="C11012" i="5" s="1"/>
  <c r="D11013" i="5"/>
  <c r="C11013" i="5" s="1"/>
  <c r="D11014" i="5"/>
  <c r="C11014" i="5" s="1"/>
  <c r="D11015" i="5"/>
  <c r="C11015" i="5" s="1"/>
  <c r="D11016" i="5"/>
  <c r="C11016" i="5" s="1"/>
  <c r="D11017" i="5"/>
  <c r="C11017" i="5" s="1"/>
  <c r="D11018" i="5"/>
  <c r="C11018" i="5" s="1"/>
  <c r="D11019" i="5"/>
  <c r="C11019" i="5" s="1"/>
  <c r="D11020" i="5"/>
  <c r="C11020" i="5" s="1"/>
  <c r="D11021" i="5"/>
  <c r="C11021" i="5" s="1"/>
  <c r="D11022" i="5"/>
  <c r="C11022" i="5" s="1"/>
  <c r="D11023" i="5"/>
  <c r="C11023" i="5" s="1"/>
  <c r="D11024" i="5"/>
  <c r="C11024" i="5" s="1"/>
  <c r="D11025" i="5"/>
  <c r="C11025" i="5" s="1"/>
  <c r="D11026" i="5"/>
  <c r="C11026" i="5" s="1"/>
  <c r="D11027" i="5"/>
  <c r="C11027" i="5" s="1"/>
  <c r="D11028" i="5"/>
  <c r="C11028" i="5" s="1"/>
  <c r="D11029" i="5"/>
  <c r="C11029" i="5" s="1"/>
  <c r="D11030" i="5"/>
  <c r="C11030" i="5" s="1"/>
  <c r="D11031" i="5"/>
  <c r="C11031" i="5" s="1"/>
  <c r="D11032" i="5"/>
  <c r="C11032" i="5" s="1"/>
  <c r="D11033" i="5"/>
  <c r="C11033" i="5" s="1"/>
  <c r="D11034" i="5"/>
  <c r="C11034" i="5" s="1"/>
  <c r="D11035" i="5"/>
  <c r="C11035" i="5" s="1"/>
  <c r="D11036" i="5"/>
  <c r="C11036" i="5" s="1"/>
  <c r="D11037" i="5"/>
  <c r="C11037" i="5" s="1"/>
  <c r="D11038" i="5"/>
  <c r="C11038" i="5" s="1"/>
  <c r="D11039" i="5"/>
  <c r="C11039" i="5" s="1"/>
  <c r="D11040" i="5"/>
  <c r="C11040" i="5" s="1"/>
  <c r="D11041" i="5"/>
  <c r="C11041" i="5" s="1"/>
  <c r="D11042" i="5"/>
  <c r="C11042" i="5" s="1"/>
  <c r="D11043" i="5"/>
  <c r="C11043" i="5" s="1"/>
  <c r="D11044" i="5"/>
  <c r="C11044" i="5" s="1"/>
  <c r="D11045" i="5"/>
  <c r="C11045" i="5" s="1"/>
  <c r="D11046" i="5"/>
  <c r="C11046" i="5" s="1"/>
  <c r="D11047" i="5"/>
  <c r="C11047" i="5" s="1"/>
  <c r="D11048" i="5"/>
  <c r="C11048" i="5" s="1"/>
  <c r="D11049" i="5"/>
  <c r="C11049" i="5" s="1"/>
  <c r="D11050" i="5"/>
  <c r="C11050" i="5" s="1"/>
  <c r="D11051" i="5"/>
  <c r="C11051" i="5" s="1"/>
  <c r="D11052" i="5"/>
  <c r="C11052" i="5" s="1"/>
  <c r="D11053" i="5"/>
  <c r="C11053" i="5" s="1"/>
  <c r="D11054" i="5"/>
  <c r="C11054" i="5" s="1"/>
  <c r="D11055" i="5"/>
  <c r="C11055" i="5" s="1"/>
  <c r="D11056" i="5"/>
  <c r="C11056" i="5" s="1"/>
  <c r="D11057" i="5"/>
  <c r="C11057" i="5" s="1"/>
  <c r="D11058" i="5"/>
  <c r="C11058" i="5" s="1"/>
  <c r="D11059" i="5"/>
  <c r="C11059" i="5" s="1"/>
  <c r="D11060" i="5"/>
  <c r="C11060" i="5" s="1"/>
  <c r="D11061" i="5"/>
  <c r="C11061" i="5" s="1"/>
  <c r="D11062" i="5"/>
  <c r="C11062" i="5" s="1"/>
  <c r="D11063" i="5"/>
  <c r="C11063" i="5" s="1"/>
  <c r="D11064" i="5"/>
  <c r="C11064" i="5" s="1"/>
  <c r="D11065" i="5"/>
  <c r="C11065" i="5" s="1"/>
  <c r="D11066" i="5"/>
  <c r="C11066" i="5" s="1"/>
  <c r="D11067" i="5"/>
  <c r="C11067" i="5" s="1"/>
  <c r="D11068" i="5"/>
  <c r="C11068" i="5" s="1"/>
  <c r="D11069" i="5"/>
  <c r="C11069" i="5" s="1"/>
  <c r="D11070" i="5"/>
  <c r="C11070" i="5" s="1"/>
  <c r="D11071" i="5"/>
  <c r="C11071" i="5" s="1"/>
  <c r="D11072" i="5"/>
  <c r="C11072" i="5" s="1"/>
  <c r="D11073" i="5"/>
  <c r="C11073" i="5" s="1"/>
  <c r="D11074" i="5"/>
  <c r="C11074" i="5" s="1"/>
  <c r="D11075" i="5"/>
  <c r="C11075" i="5" s="1"/>
  <c r="D11076" i="5"/>
  <c r="C11076" i="5" s="1"/>
  <c r="D11077" i="5"/>
  <c r="C11077" i="5" s="1"/>
  <c r="D11078" i="5"/>
  <c r="C11078" i="5" s="1"/>
  <c r="D11079" i="5"/>
  <c r="C11079" i="5" s="1"/>
  <c r="D11080" i="5"/>
  <c r="C11080" i="5" s="1"/>
  <c r="D11081" i="5"/>
  <c r="C11081" i="5" s="1"/>
  <c r="D11082" i="5"/>
  <c r="C11082" i="5" s="1"/>
  <c r="D11083" i="5"/>
  <c r="C11083" i="5" s="1"/>
  <c r="D11084" i="5"/>
  <c r="C11084" i="5" s="1"/>
  <c r="D11085" i="5"/>
  <c r="C11085" i="5" s="1"/>
  <c r="D11086" i="5"/>
  <c r="C11086" i="5" s="1"/>
  <c r="D11087" i="5"/>
  <c r="C11087" i="5" s="1"/>
  <c r="D11088" i="5"/>
  <c r="C11088" i="5" s="1"/>
  <c r="D11089" i="5"/>
  <c r="C11089" i="5" s="1"/>
  <c r="D11090" i="5"/>
  <c r="C11090" i="5" s="1"/>
  <c r="D11091" i="5"/>
  <c r="C11091" i="5" s="1"/>
  <c r="D11092" i="5"/>
  <c r="C11092" i="5" s="1"/>
  <c r="D11093" i="5"/>
  <c r="C11093" i="5" s="1"/>
  <c r="D11094" i="5"/>
  <c r="C11094" i="5" s="1"/>
  <c r="D11095" i="5"/>
  <c r="C11095" i="5" s="1"/>
  <c r="D11096" i="5"/>
  <c r="C11096" i="5" s="1"/>
  <c r="D11097" i="5"/>
  <c r="C11097" i="5" s="1"/>
  <c r="D11098" i="5"/>
  <c r="C11098" i="5" s="1"/>
  <c r="D11099" i="5"/>
  <c r="C11099" i="5" s="1"/>
  <c r="D11100" i="5"/>
  <c r="C11100" i="5" s="1"/>
  <c r="D11101" i="5"/>
  <c r="C11101" i="5" s="1"/>
  <c r="D11102" i="5"/>
  <c r="C11102" i="5" s="1"/>
  <c r="D11103" i="5"/>
  <c r="C11103" i="5" s="1"/>
  <c r="D11104" i="5"/>
  <c r="C11104" i="5" s="1"/>
  <c r="D11105" i="5"/>
  <c r="C11105" i="5" s="1"/>
  <c r="D11106" i="5"/>
  <c r="C11106" i="5" s="1"/>
  <c r="D11107" i="5"/>
  <c r="C11107" i="5" s="1"/>
  <c r="D11108" i="5"/>
  <c r="C11108" i="5" s="1"/>
  <c r="D11109" i="5"/>
  <c r="C11109" i="5" s="1"/>
  <c r="D11110" i="5"/>
  <c r="C11110" i="5" s="1"/>
  <c r="D11111" i="5"/>
  <c r="C11111" i="5" s="1"/>
  <c r="D11112" i="5"/>
  <c r="C11112" i="5" s="1"/>
  <c r="D11113" i="5"/>
  <c r="C11113" i="5" s="1"/>
  <c r="D11114" i="5"/>
  <c r="C11114" i="5" s="1"/>
  <c r="D11115" i="5"/>
  <c r="C11115" i="5" s="1"/>
  <c r="D11116" i="5"/>
  <c r="C11116" i="5" s="1"/>
  <c r="D11117" i="5"/>
  <c r="C11117" i="5" s="1"/>
  <c r="D11118" i="5"/>
  <c r="C11118" i="5" s="1"/>
  <c r="D11119" i="5"/>
  <c r="C11119" i="5" s="1"/>
  <c r="D11120" i="5"/>
  <c r="C11120" i="5" s="1"/>
  <c r="D11121" i="5"/>
  <c r="C11121" i="5" s="1"/>
  <c r="D11122" i="5"/>
  <c r="C11122" i="5" s="1"/>
  <c r="D11123" i="5"/>
  <c r="C11123" i="5" s="1"/>
  <c r="D11124" i="5"/>
  <c r="C11124" i="5" s="1"/>
  <c r="D11125" i="5"/>
  <c r="C11125" i="5" s="1"/>
  <c r="D11126" i="5"/>
  <c r="C11126" i="5" s="1"/>
  <c r="D11127" i="5"/>
  <c r="C11127" i="5" s="1"/>
  <c r="D11128" i="5"/>
  <c r="C11128" i="5" s="1"/>
  <c r="D11129" i="5"/>
  <c r="C11129" i="5" s="1"/>
  <c r="D11130" i="5"/>
  <c r="C11130" i="5" s="1"/>
  <c r="D11131" i="5"/>
  <c r="C11131" i="5" s="1"/>
  <c r="D11132" i="5"/>
  <c r="C11132" i="5" s="1"/>
  <c r="D11133" i="5"/>
  <c r="C11133" i="5" s="1"/>
  <c r="D11134" i="5"/>
  <c r="C11134" i="5" s="1"/>
  <c r="D11135" i="5"/>
  <c r="C11135" i="5" s="1"/>
  <c r="D11136" i="5"/>
  <c r="C11136" i="5" s="1"/>
  <c r="D11137" i="5"/>
  <c r="C11137" i="5" s="1"/>
  <c r="D11138" i="5"/>
  <c r="C11138" i="5" s="1"/>
  <c r="D11139" i="5"/>
  <c r="C11139" i="5" s="1"/>
  <c r="D11140" i="5"/>
  <c r="C11140" i="5" s="1"/>
  <c r="D11141" i="5"/>
  <c r="C11141" i="5" s="1"/>
  <c r="D11142" i="5"/>
  <c r="C11142" i="5" s="1"/>
  <c r="D11143" i="5"/>
  <c r="C11143" i="5" s="1"/>
  <c r="D11144" i="5"/>
  <c r="C11144" i="5" s="1"/>
  <c r="D11145" i="5"/>
  <c r="C11145" i="5" s="1"/>
  <c r="D11146" i="5"/>
  <c r="C11146" i="5" s="1"/>
  <c r="D11147" i="5"/>
  <c r="C11147" i="5" s="1"/>
  <c r="D11148" i="5"/>
  <c r="C11148" i="5" s="1"/>
  <c r="D11149" i="5"/>
  <c r="C11149" i="5" s="1"/>
  <c r="D11150" i="5"/>
  <c r="C11150" i="5" s="1"/>
  <c r="D11151" i="5"/>
  <c r="C11151" i="5" s="1"/>
  <c r="D11152" i="5"/>
  <c r="C11152" i="5" s="1"/>
  <c r="D11153" i="5"/>
  <c r="C11153" i="5" s="1"/>
  <c r="D11154" i="5"/>
  <c r="C11154" i="5" s="1"/>
  <c r="D11155" i="5"/>
  <c r="C11155" i="5" s="1"/>
  <c r="D11156" i="5"/>
  <c r="C11156" i="5" s="1"/>
  <c r="D11157" i="5"/>
  <c r="C11157" i="5" s="1"/>
  <c r="D11158" i="5"/>
  <c r="C11158" i="5" s="1"/>
  <c r="D11159" i="5"/>
  <c r="C11159" i="5" s="1"/>
  <c r="D11160" i="5"/>
  <c r="C11160" i="5" s="1"/>
  <c r="D11161" i="5"/>
  <c r="C11161" i="5" s="1"/>
  <c r="D11162" i="5"/>
  <c r="C11162" i="5" s="1"/>
  <c r="D11163" i="5"/>
  <c r="C11163" i="5" s="1"/>
  <c r="D11164" i="5"/>
  <c r="C11164" i="5" s="1"/>
  <c r="D11165" i="5"/>
  <c r="C11165" i="5" s="1"/>
  <c r="D11166" i="5"/>
  <c r="C11166" i="5" s="1"/>
  <c r="D11167" i="5"/>
  <c r="C11167" i="5" s="1"/>
  <c r="D11168" i="5"/>
  <c r="C11168" i="5" s="1"/>
  <c r="D11169" i="5"/>
  <c r="C11169" i="5" s="1"/>
  <c r="D11170" i="5"/>
  <c r="C11170" i="5" s="1"/>
  <c r="D11171" i="5"/>
  <c r="C11171" i="5" s="1"/>
  <c r="D11172" i="5"/>
  <c r="C11172" i="5" s="1"/>
  <c r="D11173" i="5"/>
  <c r="C11173" i="5" s="1"/>
  <c r="D11174" i="5"/>
  <c r="C11174" i="5" s="1"/>
  <c r="D11175" i="5"/>
  <c r="C11175" i="5" s="1"/>
  <c r="D11176" i="5"/>
  <c r="C11176" i="5" s="1"/>
  <c r="D11177" i="5"/>
  <c r="C11177" i="5" s="1"/>
  <c r="D11178" i="5"/>
  <c r="C11178" i="5" s="1"/>
  <c r="D11179" i="5"/>
  <c r="C11179" i="5" s="1"/>
  <c r="D11180" i="5"/>
  <c r="C11180" i="5" s="1"/>
  <c r="D11181" i="5"/>
  <c r="C11181" i="5" s="1"/>
  <c r="D11182" i="5"/>
  <c r="C11182" i="5" s="1"/>
  <c r="D11183" i="5"/>
  <c r="C11183" i="5" s="1"/>
  <c r="D11184" i="5"/>
  <c r="C11184" i="5" s="1"/>
  <c r="D11185" i="5"/>
  <c r="C11185" i="5" s="1"/>
  <c r="D11186" i="5"/>
  <c r="C11186" i="5" s="1"/>
  <c r="D11187" i="5"/>
  <c r="C11187" i="5" s="1"/>
  <c r="D11188" i="5"/>
  <c r="C11188" i="5" s="1"/>
  <c r="D11189" i="5"/>
  <c r="C11189" i="5" s="1"/>
  <c r="D11190" i="5"/>
  <c r="C11190" i="5" s="1"/>
  <c r="D11191" i="5"/>
  <c r="C11191" i="5" s="1"/>
  <c r="D11192" i="5"/>
  <c r="C11192" i="5" s="1"/>
  <c r="D11193" i="5"/>
  <c r="C11193" i="5" s="1"/>
  <c r="D11194" i="5"/>
  <c r="C11194" i="5" s="1"/>
  <c r="D11195" i="5"/>
  <c r="C11195" i="5" s="1"/>
  <c r="D11196" i="5"/>
  <c r="C11196" i="5" s="1"/>
  <c r="D11197" i="5"/>
  <c r="C11197" i="5" s="1"/>
  <c r="D11198" i="5"/>
  <c r="C11198" i="5" s="1"/>
  <c r="D11199" i="5"/>
  <c r="C11199" i="5" s="1"/>
  <c r="D11200" i="5"/>
  <c r="C11200" i="5" s="1"/>
  <c r="D11201" i="5"/>
  <c r="C11201" i="5" s="1"/>
  <c r="D11202" i="5"/>
  <c r="C11202" i="5" s="1"/>
  <c r="D11203" i="5"/>
  <c r="C11203" i="5" s="1"/>
  <c r="D11204" i="5"/>
  <c r="C11204" i="5" s="1"/>
  <c r="D11205" i="5"/>
  <c r="C11205" i="5" s="1"/>
  <c r="D11206" i="5"/>
  <c r="C11206" i="5" s="1"/>
  <c r="D11207" i="5"/>
  <c r="C11207" i="5" s="1"/>
  <c r="D11208" i="5"/>
  <c r="C11208" i="5" s="1"/>
  <c r="D11209" i="5"/>
  <c r="C11209" i="5" s="1"/>
  <c r="D11210" i="5"/>
  <c r="C11210" i="5" s="1"/>
  <c r="D11211" i="5"/>
  <c r="C11211" i="5" s="1"/>
  <c r="D11212" i="5"/>
  <c r="C11212" i="5" s="1"/>
  <c r="D11213" i="5"/>
  <c r="C11213" i="5" s="1"/>
  <c r="D11214" i="5"/>
  <c r="C11214" i="5" s="1"/>
  <c r="D11215" i="5"/>
  <c r="C11215" i="5" s="1"/>
  <c r="D11216" i="5"/>
  <c r="C11216" i="5" s="1"/>
  <c r="D11217" i="5"/>
  <c r="C11217" i="5" s="1"/>
  <c r="D11218" i="5"/>
  <c r="C11218" i="5" s="1"/>
  <c r="D11219" i="5"/>
  <c r="C11219" i="5" s="1"/>
  <c r="D11220" i="5"/>
  <c r="C11220" i="5" s="1"/>
  <c r="D11221" i="5"/>
  <c r="C11221" i="5" s="1"/>
  <c r="D11222" i="5"/>
  <c r="C11222" i="5" s="1"/>
  <c r="D11223" i="5"/>
  <c r="C11223" i="5" s="1"/>
  <c r="D11224" i="5"/>
  <c r="C11224" i="5" s="1"/>
  <c r="D11225" i="5"/>
  <c r="C11225" i="5" s="1"/>
  <c r="D11226" i="5"/>
  <c r="C11226" i="5" s="1"/>
  <c r="D11227" i="5"/>
  <c r="C11227" i="5" s="1"/>
  <c r="D11228" i="5"/>
  <c r="C11228" i="5" s="1"/>
  <c r="D11229" i="5"/>
  <c r="C11229" i="5" s="1"/>
  <c r="D11230" i="5"/>
  <c r="C11230" i="5" s="1"/>
  <c r="D11231" i="5"/>
  <c r="C11231" i="5" s="1"/>
  <c r="D11232" i="5"/>
  <c r="C11232" i="5" s="1"/>
  <c r="D11233" i="5"/>
  <c r="C11233" i="5" s="1"/>
  <c r="D11234" i="5"/>
  <c r="C11234" i="5" s="1"/>
  <c r="D11235" i="5"/>
  <c r="C11235" i="5" s="1"/>
  <c r="D11236" i="5"/>
  <c r="C11236" i="5" s="1"/>
  <c r="D11237" i="5"/>
  <c r="C11237" i="5" s="1"/>
  <c r="D11238" i="5"/>
  <c r="C11238" i="5" s="1"/>
  <c r="D11239" i="5"/>
  <c r="C11239" i="5" s="1"/>
  <c r="D11240" i="5"/>
  <c r="C11240" i="5" s="1"/>
  <c r="D11241" i="5"/>
  <c r="C11241" i="5" s="1"/>
  <c r="D11242" i="5"/>
  <c r="C11242" i="5" s="1"/>
  <c r="D11243" i="5"/>
  <c r="C11243" i="5" s="1"/>
  <c r="D11244" i="5"/>
  <c r="C11244" i="5" s="1"/>
  <c r="D11245" i="5"/>
  <c r="C11245" i="5" s="1"/>
  <c r="D11246" i="5"/>
  <c r="C11246" i="5" s="1"/>
  <c r="D11247" i="5"/>
  <c r="C11247" i="5" s="1"/>
  <c r="D11248" i="5"/>
  <c r="C11248" i="5" s="1"/>
  <c r="D11249" i="5"/>
  <c r="C11249" i="5" s="1"/>
  <c r="D11250" i="5"/>
  <c r="C11250" i="5" s="1"/>
  <c r="D11251" i="5"/>
  <c r="C11251" i="5" s="1"/>
  <c r="D11252" i="5"/>
  <c r="C11252" i="5" s="1"/>
  <c r="D11253" i="5"/>
  <c r="C11253" i="5" s="1"/>
  <c r="D11254" i="5"/>
  <c r="C11254" i="5" s="1"/>
  <c r="D11255" i="5"/>
  <c r="C11255" i="5" s="1"/>
  <c r="D11256" i="5"/>
  <c r="C11256" i="5" s="1"/>
  <c r="D11257" i="5"/>
  <c r="C11257" i="5" s="1"/>
  <c r="D11258" i="5"/>
  <c r="C11258" i="5" s="1"/>
  <c r="D11259" i="5"/>
  <c r="C11259" i="5" s="1"/>
  <c r="D11260" i="5"/>
  <c r="C11260" i="5" s="1"/>
  <c r="D11261" i="5"/>
  <c r="C11261" i="5" s="1"/>
  <c r="D11262" i="5"/>
  <c r="C11262" i="5" s="1"/>
  <c r="D11263" i="5"/>
  <c r="C11263" i="5" s="1"/>
  <c r="D11264" i="5"/>
  <c r="C11264" i="5" s="1"/>
  <c r="D11265" i="5"/>
  <c r="C11265" i="5" s="1"/>
  <c r="D11266" i="5"/>
  <c r="C11266" i="5" s="1"/>
  <c r="D11267" i="5"/>
  <c r="C11267" i="5" s="1"/>
  <c r="D11268" i="5"/>
  <c r="C11268" i="5" s="1"/>
  <c r="D11269" i="5"/>
  <c r="C11269" i="5" s="1"/>
  <c r="D11270" i="5"/>
  <c r="C11270" i="5" s="1"/>
  <c r="D11271" i="5"/>
  <c r="C11271" i="5" s="1"/>
  <c r="D11272" i="5"/>
  <c r="C11272" i="5" s="1"/>
  <c r="D11273" i="5"/>
  <c r="C11273" i="5" s="1"/>
  <c r="D11274" i="5"/>
  <c r="C11274" i="5" s="1"/>
  <c r="D11275" i="5"/>
  <c r="C11275" i="5" s="1"/>
  <c r="D11276" i="5"/>
  <c r="C11276" i="5" s="1"/>
  <c r="D11277" i="5"/>
  <c r="C11277" i="5" s="1"/>
  <c r="D11278" i="5"/>
  <c r="C11278" i="5" s="1"/>
  <c r="D11279" i="5"/>
  <c r="C11279" i="5" s="1"/>
  <c r="D11280" i="5"/>
  <c r="C11280" i="5" s="1"/>
  <c r="D11281" i="5"/>
  <c r="C11281" i="5" s="1"/>
  <c r="D11282" i="5"/>
  <c r="C11282" i="5" s="1"/>
  <c r="D11283" i="5"/>
  <c r="C11283" i="5" s="1"/>
  <c r="D11284" i="5"/>
  <c r="C11284" i="5" s="1"/>
  <c r="D11285" i="5"/>
  <c r="C11285" i="5" s="1"/>
  <c r="D11286" i="5"/>
  <c r="C11286" i="5" s="1"/>
  <c r="D11287" i="5"/>
  <c r="C11287" i="5" s="1"/>
  <c r="D11288" i="5"/>
  <c r="C11288" i="5" s="1"/>
  <c r="D11289" i="5"/>
  <c r="C11289" i="5" s="1"/>
  <c r="D11290" i="5"/>
  <c r="C11290" i="5" s="1"/>
  <c r="D11291" i="5"/>
  <c r="C11291" i="5" s="1"/>
  <c r="D11292" i="5"/>
  <c r="C11292" i="5" s="1"/>
  <c r="D11293" i="5"/>
  <c r="C11293" i="5" s="1"/>
  <c r="D11294" i="5"/>
  <c r="C11294" i="5" s="1"/>
  <c r="D11295" i="5"/>
  <c r="C11295" i="5" s="1"/>
  <c r="D11296" i="5"/>
  <c r="C11296" i="5" s="1"/>
  <c r="D11297" i="5"/>
  <c r="C11297" i="5" s="1"/>
  <c r="D11298" i="5"/>
  <c r="C11298" i="5" s="1"/>
  <c r="D11299" i="5"/>
  <c r="C11299" i="5" s="1"/>
  <c r="D11300" i="5"/>
  <c r="C11300" i="5" s="1"/>
  <c r="D11301" i="5"/>
  <c r="C11301" i="5" s="1"/>
  <c r="D11302" i="5"/>
  <c r="C11302" i="5" s="1"/>
  <c r="D11303" i="5"/>
  <c r="C11303" i="5" s="1"/>
  <c r="D11304" i="5"/>
  <c r="C11304" i="5" s="1"/>
  <c r="D11305" i="5"/>
  <c r="C11305" i="5" s="1"/>
  <c r="D11306" i="5"/>
  <c r="C11306" i="5" s="1"/>
  <c r="D11307" i="5"/>
  <c r="C11307" i="5" s="1"/>
  <c r="D11308" i="5"/>
  <c r="C11308" i="5" s="1"/>
  <c r="D11309" i="5"/>
  <c r="C11309" i="5" s="1"/>
  <c r="D11310" i="5"/>
  <c r="C11310" i="5" s="1"/>
  <c r="D11311" i="5"/>
  <c r="C11311" i="5" s="1"/>
  <c r="D11312" i="5"/>
  <c r="C11312" i="5" s="1"/>
  <c r="D11313" i="5"/>
  <c r="C11313" i="5" s="1"/>
  <c r="D11314" i="5"/>
  <c r="C11314" i="5" s="1"/>
  <c r="D11315" i="5"/>
  <c r="C11315" i="5" s="1"/>
  <c r="D11316" i="5"/>
  <c r="C11316" i="5" s="1"/>
  <c r="D11317" i="5"/>
  <c r="C11317" i="5" s="1"/>
  <c r="D11318" i="5"/>
  <c r="C11318" i="5" s="1"/>
  <c r="D11319" i="5"/>
  <c r="C11319" i="5" s="1"/>
  <c r="D11320" i="5"/>
  <c r="C11320" i="5" s="1"/>
  <c r="D11321" i="5"/>
  <c r="C11321" i="5" s="1"/>
  <c r="D11322" i="5"/>
  <c r="C11322" i="5" s="1"/>
  <c r="D11323" i="5"/>
  <c r="C11323" i="5" s="1"/>
  <c r="D11324" i="5"/>
  <c r="C11324" i="5" s="1"/>
  <c r="D11325" i="5"/>
  <c r="C11325" i="5" s="1"/>
  <c r="D11326" i="5"/>
  <c r="C11326" i="5" s="1"/>
  <c r="D11327" i="5"/>
  <c r="C11327" i="5" s="1"/>
  <c r="D11328" i="5"/>
  <c r="C11328" i="5" s="1"/>
  <c r="D11329" i="5"/>
  <c r="C11329" i="5" s="1"/>
  <c r="D11330" i="5"/>
  <c r="C11330" i="5" s="1"/>
  <c r="D11331" i="5"/>
  <c r="C11331" i="5" s="1"/>
  <c r="D11332" i="5"/>
  <c r="C11332" i="5" s="1"/>
  <c r="D11333" i="5"/>
  <c r="C11333" i="5" s="1"/>
  <c r="D11334" i="5"/>
  <c r="C11334" i="5" s="1"/>
  <c r="D11335" i="5"/>
  <c r="C11335" i="5" s="1"/>
  <c r="D11336" i="5"/>
  <c r="C11336" i="5" s="1"/>
  <c r="D11337" i="5"/>
  <c r="C11337" i="5" s="1"/>
  <c r="D11338" i="5"/>
  <c r="C11338" i="5" s="1"/>
  <c r="D11339" i="5"/>
  <c r="C11339" i="5" s="1"/>
  <c r="D11340" i="5"/>
  <c r="C11340" i="5" s="1"/>
  <c r="D11341" i="5"/>
  <c r="C11341" i="5" s="1"/>
  <c r="D11342" i="5"/>
  <c r="C11342" i="5" s="1"/>
  <c r="D11343" i="5"/>
  <c r="C11343" i="5" s="1"/>
  <c r="D11344" i="5"/>
  <c r="C11344" i="5" s="1"/>
  <c r="D11345" i="5"/>
  <c r="C11345" i="5" s="1"/>
  <c r="D11346" i="5"/>
  <c r="C11346" i="5" s="1"/>
  <c r="D11347" i="5"/>
  <c r="C11347" i="5" s="1"/>
  <c r="D11348" i="5"/>
  <c r="C11348" i="5" s="1"/>
  <c r="D11349" i="5"/>
  <c r="C11349" i="5" s="1"/>
  <c r="D11350" i="5"/>
  <c r="C11350" i="5" s="1"/>
  <c r="D11351" i="5"/>
  <c r="C11351" i="5" s="1"/>
  <c r="D11352" i="5"/>
  <c r="C11352" i="5" s="1"/>
  <c r="D11353" i="5"/>
  <c r="C11353" i="5" s="1"/>
  <c r="D11354" i="5"/>
  <c r="C11354" i="5" s="1"/>
  <c r="D11355" i="5"/>
  <c r="C11355" i="5" s="1"/>
  <c r="D11356" i="5"/>
  <c r="C11356" i="5" s="1"/>
  <c r="D11357" i="5"/>
  <c r="C11357" i="5" s="1"/>
  <c r="D11358" i="5"/>
  <c r="C11358" i="5" s="1"/>
  <c r="D11359" i="5"/>
  <c r="C11359" i="5" s="1"/>
  <c r="D11360" i="5"/>
  <c r="C11360" i="5" s="1"/>
  <c r="D11361" i="5"/>
  <c r="C11361" i="5" s="1"/>
  <c r="D11362" i="5"/>
  <c r="C11362" i="5" s="1"/>
  <c r="D11363" i="5"/>
  <c r="C11363" i="5" s="1"/>
  <c r="D11364" i="5"/>
  <c r="C11364" i="5" s="1"/>
  <c r="D11365" i="5"/>
  <c r="C11365" i="5" s="1"/>
  <c r="D11366" i="5"/>
  <c r="C11366" i="5" s="1"/>
  <c r="D11367" i="5"/>
  <c r="C11367" i="5" s="1"/>
  <c r="D11368" i="5"/>
  <c r="C11368" i="5" s="1"/>
  <c r="D11369" i="5"/>
  <c r="C11369" i="5" s="1"/>
  <c r="D11370" i="5"/>
  <c r="C11370" i="5" s="1"/>
  <c r="D11371" i="5"/>
  <c r="C11371" i="5" s="1"/>
  <c r="D11372" i="5"/>
  <c r="C11372" i="5" s="1"/>
  <c r="D11373" i="5"/>
  <c r="C11373" i="5" s="1"/>
  <c r="D11374" i="5"/>
  <c r="C11374" i="5" s="1"/>
  <c r="D11375" i="5"/>
  <c r="C11375" i="5" s="1"/>
  <c r="D11376" i="5"/>
  <c r="C11376" i="5" s="1"/>
  <c r="D11377" i="5"/>
  <c r="C11377" i="5" s="1"/>
  <c r="D11378" i="5"/>
  <c r="C11378" i="5" s="1"/>
  <c r="D11379" i="5"/>
  <c r="C11379" i="5" s="1"/>
  <c r="D11380" i="5"/>
  <c r="C11380" i="5" s="1"/>
  <c r="D11381" i="5"/>
  <c r="C11381" i="5" s="1"/>
  <c r="D11382" i="5"/>
  <c r="C11382" i="5" s="1"/>
  <c r="D11383" i="5"/>
  <c r="C11383" i="5" s="1"/>
  <c r="D11384" i="5"/>
  <c r="C11384" i="5" s="1"/>
  <c r="D11385" i="5"/>
  <c r="C11385" i="5" s="1"/>
  <c r="D11386" i="5"/>
  <c r="C11386" i="5" s="1"/>
  <c r="D11387" i="5"/>
  <c r="C11387" i="5" s="1"/>
  <c r="D11388" i="5"/>
  <c r="C11388" i="5" s="1"/>
  <c r="D11389" i="5"/>
  <c r="C11389" i="5" s="1"/>
  <c r="D11390" i="5"/>
  <c r="C11390" i="5" s="1"/>
  <c r="D11391" i="5"/>
  <c r="C11391" i="5" s="1"/>
  <c r="D11392" i="5"/>
  <c r="C11392" i="5" s="1"/>
  <c r="D11393" i="5"/>
  <c r="C11393" i="5" s="1"/>
  <c r="D11394" i="5"/>
  <c r="C11394" i="5" s="1"/>
  <c r="D11395" i="5"/>
  <c r="C11395" i="5" s="1"/>
  <c r="D11396" i="5"/>
  <c r="C11396" i="5" s="1"/>
  <c r="D11397" i="5"/>
  <c r="C11397" i="5" s="1"/>
  <c r="D11398" i="5"/>
  <c r="C11398" i="5" s="1"/>
  <c r="D11399" i="5"/>
  <c r="C11399" i="5" s="1"/>
  <c r="D11400" i="5"/>
  <c r="C11400" i="5" s="1"/>
  <c r="D11401" i="5"/>
  <c r="C11401" i="5" s="1"/>
  <c r="D11402" i="5"/>
  <c r="C11402" i="5" s="1"/>
  <c r="D11403" i="5"/>
  <c r="C11403" i="5" s="1"/>
  <c r="D11404" i="5"/>
  <c r="C11404" i="5" s="1"/>
  <c r="D11405" i="5"/>
  <c r="C11405" i="5" s="1"/>
  <c r="D11406" i="5"/>
  <c r="C11406" i="5" s="1"/>
  <c r="D11407" i="5"/>
  <c r="C11407" i="5" s="1"/>
  <c r="D11408" i="5"/>
  <c r="C11408" i="5" s="1"/>
  <c r="D11409" i="5"/>
  <c r="C11409" i="5" s="1"/>
  <c r="D11410" i="5"/>
  <c r="C11410" i="5" s="1"/>
  <c r="D11411" i="5"/>
  <c r="C11411" i="5" s="1"/>
  <c r="D11412" i="5"/>
  <c r="C11412" i="5" s="1"/>
  <c r="D11413" i="5"/>
  <c r="C11413" i="5" s="1"/>
  <c r="D11414" i="5"/>
  <c r="C11414" i="5" s="1"/>
  <c r="D11415" i="5"/>
  <c r="C11415" i="5" s="1"/>
  <c r="D11416" i="5"/>
  <c r="C11416" i="5" s="1"/>
  <c r="D11417" i="5"/>
  <c r="C11417" i="5" s="1"/>
  <c r="D11418" i="5"/>
  <c r="C11418" i="5" s="1"/>
  <c r="D11419" i="5"/>
  <c r="C11419" i="5" s="1"/>
  <c r="D11420" i="5"/>
  <c r="C11420" i="5" s="1"/>
  <c r="D11421" i="5"/>
  <c r="C11421" i="5" s="1"/>
  <c r="D11422" i="5"/>
  <c r="C11422" i="5" s="1"/>
  <c r="D11423" i="5"/>
  <c r="C11423" i="5" s="1"/>
  <c r="D11424" i="5"/>
  <c r="C11424" i="5" s="1"/>
  <c r="D11425" i="5"/>
  <c r="C11425" i="5" s="1"/>
  <c r="D11426" i="5"/>
  <c r="C11426" i="5" s="1"/>
  <c r="D11427" i="5"/>
  <c r="C11427" i="5" s="1"/>
  <c r="D11428" i="5"/>
  <c r="C11428" i="5" s="1"/>
  <c r="D11429" i="5"/>
  <c r="C11429" i="5" s="1"/>
  <c r="D11430" i="5"/>
  <c r="C11430" i="5" s="1"/>
  <c r="D11431" i="5"/>
  <c r="C11431" i="5" s="1"/>
  <c r="D11432" i="5"/>
  <c r="C11432" i="5" s="1"/>
  <c r="D11433" i="5"/>
  <c r="C11433" i="5" s="1"/>
  <c r="D11434" i="5"/>
  <c r="C11434" i="5" s="1"/>
  <c r="D11435" i="5"/>
  <c r="C11435" i="5" s="1"/>
  <c r="D11436" i="5"/>
  <c r="C11436" i="5" s="1"/>
  <c r="D11437" i="5"/>
  <c r="C11437" i="5" s="1"/>
  <c r="D11438" i="5"/>
  <c r="C11438" i="5" s="1"/>
  <c r="D11439" i="5"/>
  <c r="C11439" i="5" s="1"/>
  <c r="D11440" i="5"/>
  <c r="C11440" i="5" s="1"/>
  <c r="D11441" i="5"/>
  <c r="C11441" i="5" s="1"/>
  <c r="D11442" i="5"/>
  <c r="C11442" i="5" s="1"/>
  <c r="D11443" i="5"/>
  <c r="C11443" i="5" s="1"/>
  <c r="D11444" i="5"/>
  <c r="C11444" i="5" s="1"/>
  <c r="D11445" i="5"/>
  <c r="C11445" i="5" s="1"/>
  <c r="D11446" i="5"/>
  <c r="C11446" i="5" s="1"/>
  <c r="D11447" i="5"/>
  <c r="C11447" i="5" s="1"/>
  <c r="D11448" i="5"/>
  <c r="C11448" i="5" s="1"/>
  <c r="D11449" i="5"/>
  <c r="C11449" i="5" s="1"/>
  <c r="D11450" i="5"/>
  <c r="C11450" i="5" s="1"/>
  <c r="D11451" i="5"/>
  <c r="C11451" i="5" s="1"/>
  <c r="D11452" i="5"/>
  <c r="C11452" i="5" s="1"/>
  <c r="D11453" i="5"/>
  <c r="C11453" i="5" s="1"/>
  <c r="D11454" i="5"/>
  <c r="C11454" i="5" s="1"/>
  <c r="D11455" i="5"/>
  <c r="C11455" i="5" s="1"/>
  <c r="D11456" i="5"/>
  <c r="C11456" i="5" s="1"/>
  <c r="D11457" i="5"/>
  <c r="C11457" i="5" s="1"/>
  <c r="D11458" i="5"/>
  <c r="C11458" i="5" s="1"/>
  <c r="D11459" i="5"/>
  <c r="C11459" i="5" s="1"/>
  <c r="D11460" i="5"/>
  <c r="C11460" i="5" s="1"/>
  <c r="D11461" i="5"/>
  <c r="C11461" i="5" s="1"/>
  <c r="D11462" i="5"/>
  <c r="C11462" i="5" s="1"/>
  <c r="D11463" i="5"/>
  <c r="C11463" i="5" s="1"/>
  <c r="D11464" i="5"/>
  <c r="C11464" i="5" s="1"/>
  <c r="D11465" i="5"/>
  <c r="C11465" i="5" s="1"/>
  <c r="D11466" i="5"/>
  <c r="C11466" i="5" s="1"/>
  <c r="D11467" i="5"/>
  <c r="C11467" i="5" s="1"/>
  <c r="D11468" i="5"/>
  <c r="C11468" i="5" s="1"/>
  <c r="D11469" i="5"/>
  <c r="C11469" i="5" s="1"/>
  <c r="D11470" i="5"/>
  <c r="C11470" i="5" s="1"/>
  <c r="D11471" i="5"/>
  <c r="C11471" i="5" s="1"/>
  <c r="D11472" i="5"/>
  <c r="C11472" i="5" s="1"/>
  <c r="D11473" i="5"/>
  <c r="C11473" i="5" s="1"/>
  <c r="D11474" i="5"/>
  <c r="C11474" i="5" s="1"/>
  <c r="D11475" i="5"/>
  <c r="C11475" i="5" s="1"/>
  <c r="D11476" i="5"/>
  <c r="C11476" i="5" s="1"/>
  <c r="D11477" i="5"/>
  <c r="C11477" i="5" s="1"/>
  <c r="D11478" i="5"/>
  <c r="C11478" i="5" s="1"/>
  <c r="D11479" i="5"/>
  <c r="C11479" i="5" s="1"/>
  <c r="D11480" i="5"/>
  <c r="C11480" i="5" s="1"/>
  <c r="D11481" i="5"/>
  <c r="C11481" i="5" s="1"/>
  <c r="D11482" i="5"/>
  <c r="C11482" i="5" s="1"/>
  <c r="D11483" i="5"/>
  <c r="C11483" i="5" s="1"/>
  <c r="D11484" i="5"/>
  <c r="C11484" i="5" s="1"/>
  <c r="D11485" i="5"/>
  <c r="C11485" i="5" s="1"/>
  <c r="D11486" i="5"/>
  <c r="C11486" i="5" s="1"/>
  <c r="D11487" i="5"/>
  <c r="C11487" i="5" s="1"/>
  <c r="D11488" i="5"/>
  <c r="C11488" i="5" s="1"/>
  <c r="D11489" i="5"/>
  <c r="C11489" i="5" s="1"/>
  <c r="D11490" i="5"/>
  <c r="C11490" i="5" s="1"/>
  <c r="D11491" i="5"/>
  <c r="C11491" i="5" s="1"/>
  <c r="D11492" i="5"/>
  <c r="C11492" i="5" s="1"/>
  <c r="D11493" i="5"/>
  <c r="C11493" i="5" s="1"/>
  <c r="D11494" i="5"/>
  <c r="C11494" i="5" s="1"/>
  <c r="D11495" i="5"/>
  <c r="C11495" i="5" s="1"/>
  <c r="D11496" i="5"/>
  <c r="C11496" i="5" s="1"/>
  <c r="D11497" i="5"/>
  <c r="C11497" i="5" s="1"/>
  <c r="D11498" i="5"/>
  <c r="C11498" i="5" s="1"/>
  <c r="D11499" i="5"/>
  <c r="C11499" i="5" s="1"/>
  <c r="D11500" i="5"/>
  <c r="C11500" i="5" s="1"/>
  <c r="D11501" i="5"/>
  <c r="C11501" i="5" s="1"/>
  <c r="D11502" i="5"/>
  <c r="C11502" i="5" s="1"/>
  <c r="D11503" i="5"/>
  <c r="C11503" i="5" s="1"/>
  <c r="D11504" i="5"/>
  <c r="C11504" i="5" s="1"/>
  <c r="D11505" i="5"/>
  <c r="C11505" i="5" s="1"/>
  <c r="D11506" i="5"/>
  <c r="C11506" i="5" s="1"/>
  <c r="D11507" i="5"/>
  <c r="C11507" i="5" s="1"/>
  <c r="D11508" i="5"/>
  <c r="C11508" i="5" s="1"/>
  <c r="D11509" i="5"/>
  <c r="C11509" i="5" s="1"/>
  <c r="D11510" i="5"/>
  <c r="C11510" i="5" s="1"/>
  <c r="D11511" i="5"/>
  <c r="C11511" i="5" s="1"/>
  <c r="D11512" i="5"/>
  <c r="C11512" i="5" s="1"/>
  <c r="D11513" i="5"/>
  <c r="C11513" i="5" s="1"/>
  <c r="D11514" i="5"/>
  <c r="C11514" i="5" s="1"/>
  <c r="D11515" i="5"/>
  <c r="C11515" i="5" s="1"/>
  <c r="D11516" i="5"/>
  <c r="C11516" i="5" s="1"/>
  <c r="D11517" i="5"/>
  <c r="C11517" i="5" s="1"/>
  <c r="D11518" i="5"/>
  <c r="C11518" i="5" s="1"/>
  <c r="D11519" i="5"/>
  <c r="C11519" i="5" s="1"/>
  <c r="D11520" i="5"/>
  <c r="C11520" i="5" s="1"/>
  <c r="D11521" i="5"/>
  <c r="C11521" i="5" s="1"/>
  <c r="D11522" i="5"/>
  <c r="C11522" i="5" s="1"/>
  <c r="D11523" i="5"/>
  <c r="C11523" i="5" s="1"/>
  <c r="D11524" i="5"/>
  <c r="C11524" i="5" s="1"/>
  <c r="D11525" i="5"/>
  <c r="C11525" i="5" s="1"/>
  <c r="D11526" i="5"/>
  <c r="C11526" i="5" s="1"/>
  <c r="D11527" i="5"/>
  <c r="C11527" i="5" s="1"/>
  <c r="D11528" i="5"/>
  <c r="C11528" i="5" s="1"/>
  <c r="D11529" i="5"/>
  <c r="C11529" i="5" s="1"/>
  <c r="D11530" i="5"/>
  <c r="C11530" i="5" s="1"/>
  <c r="D11531" i="5"/>
  <c r="C11531" i="5" s="1"/>
  <c r="D11532" i="5"/>
  <c r="C11532" i="5" s="1"/>
  <c r="D11533" i="5"/>
  <c r="C11533" i="5" s="1"/>
  <c r="D11534" i="5"/>
  <c r="C11534" i="5" s="1"/>
  <c r="D11535" i="5"/>
  <c r="C11535" i="5" s="1"/>
  <c r="D11536" i="5"/>
  <c r="C11536" i="5" s="1"/>
  <c r="D11537" i="5"/>
  <c r="C11537" i="5" s="1"/>
  <c r="D11538" i="5"/>
  <c r="C11538" i="5" s="1"/>
  <c r="D11539" i="5"/>
  <c r="C11539" i="5" s="1"/>
  <c r="D11540" i="5"/>
  <c r="C11540" i="5" s="1"/>
  <c r="D11541" i="5"/>
  <c r="C11541" i="5" s="1"/>
  <c r="D11542" i="5"/>
  <c r="C11542" i="5" s="1"/>
  <c r="D11543" i="5"/>
  <c r="C11543" i="5" s="1"/>
  <c r="D11544" i="5"/>
  <c r="C11544" i="5" s="1"/>
  <c r="D11545" i="5"/>
  <c r="C11545" i="5" s="1"/>
  <c r="D11546" i="5"/>
  <c r="C11546" i="5" s="1"/>
  <c r="D11547" i="5"/>
  <c r="C11547" i="5" s="1"/>
  <c r="D11548" i="5"/>
  <c r="C11548" i="5" s="1"/>
  <c r="D11549" i="5"/>
  <c r="C11549" i="5" s="1"/>
  <c r="D11550" i="5"/>
  <c r="C11550" i="5" s="1"/>
  <c r="D11551" i="5"/>
  <c r="C11551" i="5" s="1"/>
  <c r="D11552" i="5"/>
  <c r="C11552" i="5" s="1"/>
  <c r="D11553" i="5"/>
  <c r="C11553" i="5" s="1"/>
  <c r="D11554" i="5"/>
  <c r="C11554" i="5" s="1"/>
  <c r="D11555" i="5"/>
  <c r="C11555" i="5" s="1"/>
  <c r="D11556" i="5"/>
  <c r="C11556" i="5" s="1"/>
  <c r="D11557" i="5"/>
  <c r="C11557" i="5" s="1"/>
  <c r="D11558" i="5"/>
  <c r="C11558" i="5" s="1"/>
  <c r="D11559" i="5"/>
  <c r="C11559" i="5" s="1"/>
  <c r="D11560" i="5"/>
  <c r="C11560" i="5" s="1"/>
  <c r="D11561" i="5"/>
  <c r="C11561" i="5" s="1"/>
  <c r="D11562" i="5"/>
  <c r="C11562" i="5" s="1"/>
  <c r="D11563" i="5"/>
  <c r="C11563" i="5" s="1"/>
  <c r="D11564" i="5"/>
  <c r="C11564" i="5" s="1"/>
  <c r="D11565" i="5"/>
  <c r="C11565" i="5" s="1"/>
  <c r="D11566" i="5"/>
  <c r="C11566" i="5" s="1"/>
  <c r="D11567" i="5"/>
  <c r="C11567" i="5" s="1"/>
  <c r="D11568" i="5"/>
  <c r="C11568" i="5" s="1"/>
  <c r="D11569" i="5"/>
  <c r="C11569" i="5" s="1"/>
  <c r="D11570" i="5"/>
  <c r="C11570" i="5" s="1"/>
  <c r="D11571" i="5"/>
  <c r="C11571" i="5" s="1"/>
  <c r="D11572" i="5"/>
  <c r="C11572" i="5" s="1"/>
  <c r="D11573" i="5"/>
  <c r="C11573" i="5" s="1"/>
  <c r="D11574" i="5"/>
  <c r="C11574" i="5" s="1"/>
  <c r="D11575" i="5"/>
  <c r="C11575" i="5" s="1"/>
  <c r="D11576" i="5"/>
  <c r="C11576" i="5" s="1"/>
  <c r="D11577" i="5"/>
  <c r="C11577" i="5" s="1"/>
  <c r="D11578" i="5"/>
  <c r="C11578" i="5" s="1"/>
  <c r="D11579" i="5"/>
  <c r="C11579" i="5" s="1"/>
  <c r="D11580" i="5"/>
  <c r="C11580" i="5" s="1"/>
  <c r="D11581" i="5"/>
  <c r="C11581" i="5" s="1"/>
  <c r="D11582" i="5"/>
  <c r="C11582" i="5" s="1"/>
  <c r="D11583" i="5"/>
  <c r="C11583" i="5" s="1"/>
  <c r="D11584" i="5"/>
  <c r="C11584" i="5" s="1"/>
  <c r="D11585" i="5"/>
  <c r="C11585" i="5" s="1"/>
  <c r="D11586" i="5"/>
  <c r="C11586" i="5" s="1"/>
  <c r="D11587" i="5"/>
  <c r="C11587" i="5" s="1"/>
  <c r="D11588" i="5"/>
  <c r="C11588" i="5" s="1"/>
  <c r="D11589" i="5"/>
  <c r="C11589" i="5" s="1"/>
  <c r="D11590" i="5"/>
  <c r="C11590" i="5" s="1"/>
  <c r="D11591" i="5"/>
  <c r="C11591" i="5" s="1"/>
  <c r="D11592" i="5"/>
  <c r="C11592" i="5" s="1"/>
  <c r="D11593" i="5"/>
  <c r="C11593" i="5" s="1"/>
  <c r="D11594" i="5"/>
  <c r="C11594" i="5" s="1"/>
  <c r="D11595" i="5"/>
  <c r="C11595" i="5" s="1"/>
  <c r="D11596" i="5"/>
  <c r="C11596" i="5" s="1"/>
  <c r="D11597" i="5"/>
  <c r="C11597" i="5" s="1"/>
  <c r="D11598" i="5"/>
  <c r="C11598" i="5" s="1"/>
  <c r="D11599" i="5"/>
  <c r="C11599" i="5" s="1"/>
  <c r="D11600" i="5"/>
  <c r="C11600" i="5" s="1"/>
  <c r="D11601" i="5"/>
  <c r="C11601" i="5" s="1"/>
  <c r="D11602" i="5"/>
  <c r="C11602" i="5" s="1"/>
  <c r="D11603" i="5"/>
  <c r="C11603" i="5" s="1"/>
  <c r="D11604" i="5"/>
  <c r="C11604" i="5" s="1"/>
  <c r="D11605" i="5"/>
  <c r="C11605" i="5" s="1"/>
  <c r="D11606" i="5"/>
  <c r="C11606" i="5" s="1"/>
  <c r="D11607" i="5"/>
  <c r="C11607" i="5" s="1"/>
  <c r="D11608" i="5"/>
  <c r="C11608" i="5" s="1"/>
  <c r="D11609" i="5"/>
  <c r="C11609" i="5" s="1"/>
  <c r="D11610" i="5"/>
  <c r="C11610" i="5" s="1"/>
  <c r="D11611" i="5"/>
  <c r="C11611" i="5" s="1"/>
  <c r="D11612" i="5"/>
  <c r="C11612" i="5" s="1"/>
  <c r="D11613" i="5"/>
  <c r="C11613" i="5" s="1"/>
  <c r="D11614" i="5"/>
  <c r="C11614" i="5" s="1"/>
  <c r="D11615" i="5"/>
  <c r="C11615" i="5" s="1"/>
  <c r="D11616" i="5"/>
  <c r="C11616" i="5" s="1"/>
  <c r="D11617" i="5"/>
  <c r="C11617" i="5" s="1"/>
  <c r="D11618" i="5"/>
  <c r="C11618" i="5" s="1"/>
  <c r="D11619" i="5"/>
  <c r="C11619" i="5" s="1"/>
  <c r="D11620" i="5"/>
  <c r="C11620" i="5" s="1"/>
  <c r="D11621" i="5"/>
  <c r="C11621" i="5" s="1"/>
  <c r="D11622" i="5"/>
  <c r="C11622" i="5" s="1"/>
  <c r="D11623" i="5"/>
  <c r="C11623" i="5" s="1"/>
  <c r="D11624" i="5"/>
  <c r="C11624" i="5" s="1"/>
  <c r="D11625" i="5"/>
  <c r="C11625" i="5" s="1"/>
  <c r="D11626" i="5"/>
  <c r="C11626" i="5" s="1"/>
  <c r="D11627" i="5"/>
  <c r="C11627" i="5" s="1"/>
  <c r="D11628" i="5"/>
  <c r="C11628" i="5" s="1"/>
  <c r="D11629" i="5"/>
  <c r="C11629" i="5" s="1"/>
  <c r="D11630" i="5"/>
  <c r="C11630" i="5" s="1"/>
  <c r="D11631" i="5"/>
  <c r="C11631" i="5" s="1"/>
  <c r="D11632" i="5"/>
  <c r="C11632" i="5" s="1"/>
  <c r="D11633" i="5"/>
  <c r="C11633" i="5" s="1"/>
  <c r="D11634" i="5"/>
  <c r="C11634" i="5" s="1"/>
  <c r="D11635" i="5"/>
  <c r="C11635" i="5" s="1"/>
  <c r="D11636" i="5"/>
  <c r="C11636" i="5" s="1"/>
  <c r="D11637" i="5"/>
  <c r="C11637" i="5" s="1"/>
  <c r="D11638" i="5"/>
  <c r="C11638" i="5" s="1"/>
  <c r="D11639" i="5"/>
  <c r="C11639" i="5" s="1"/>
  <c r="D11640" i="5"/>
  <c r="C11640" i="5" s="1"/>
  <c r="D11641" i="5"/>
  <c r="C11641" i="5" s="1"/>
  <c r="D11642" i="5"/>
  <c r="C11642" i="5" s="1"/>
  <c r="D11643" i="5"/>
  <c r="C11643" i="5" s="1"/>
  <c r="D11644" i="5"/>
  <c r="C11644" i="5" s="1"/>
  <c r="D11645" i="5"/>
  <c r="C11645" i="5" s="1"/>
  <c r="D11646" i="5"/>
  <c r="C11646" i="5" s="1"/>
  <c r="D11647" i="5"/>
  <c r="C11647" i="5" s="1"/>
  <c r="D11648" i="5"/>
  <c r="C11648" i="5" s="1"/>
  <c r="D11649" i="5"/>
  <c r="C11649" i="5" s="1"/>
  <c r="D11650" i="5"/>
  <c r="C11650" i="5" s="1"/>
  <c r="D11651" i="5"/>
  <c r="C11651" i="5" s="1"/>
  <c r="D11652" i="5"/>
  <c r="C11652" i="5" s="1"/>
  <c r="D11653" i="5"/>
  <c r="C11653" i="5" s="1"/>
  <c r="D11654" i="5"/>
  <c r="C11654" i="5" s="1"/>
  <c r="D11655" i="5"/>
  <c r="C11655" i="5" s="1"/>
  <c r="D11656" i="5"/>
  <c r="C11656" i="5" s="1"/>
  <c r="D11657" i="5"/>
  <c r="C11657" i="5" s="1"/>
  <c r="D11658" i="5"/>
  <c r="C11658" i="5" s="1"/>
  <c r="D11659" i="5"/>
  <c r="C11659" i="5" s="1"/>
  <c r="D11660" i="5"/>
  <c r="C11660" i="5" s="1"/>
  <c r="D11661" i="5"/>
  <c r="C11661" i="5" s="1"/>
  <c r="D11662" i="5"/>
  <c r="C11662" i="5" s="1"/>
  <c r="D11663" i="5"/>
  <c r="C11663" i="5" s="1"/>
  <c r="D11664" i="5"/>
  <c r="C11664" i="5" s="1"/>
  <c r="D11665" i="5"/>
  <c r="C11665" i="5" s="1"/>
  <c r="D11666" i="5"/>
  <c r="C11666" i="5" s="1"/>
  <c r="D11667" i="5"/>
  <c r="C11667" i="5" s="1"/>
  <c r="D11668" i="5"/>
  <c r="C11668" i="5" s="1"/>
  <c r="D11669" i="5"/>
  <c r="C11669" i="5" s="1"/>
  <c r="D11670" i="5"/>
  <c r="C11670" i="5" s="1"/>
  <c r="D11671" i="5"/>
  <c r="C11671" i="5" s="1"/>
  <c r="D11672" i="5"/>
  <c r="C11672" i="5" s="1"/>
  <c r="D11673" i="5"/>
  <c r="C11673" i="5" s="1"/>
  <c r="D11674" i="5"/>
  <c r="C11674" i="5" s="1"/>
  <c r="D11675" i="5"/>
  <c r="C11675" i="5" s="1"/>
  <c r="D11676" i="5"/>
  <c r="C11676" i="5" s="1"/>
  <c r="D11677" i="5"/>
  <c r="C11677" i="5" s="1"/>
  <c r="D11678" i="5"/>
  <c r="C11678" i="5" s="1"/>
  <c r="D11679" i="5"/>
  <c r="C11679" i="5" s="1"/>
  <c r="D11680" i="5"/>
  <c r="C11680" i="5" s="1"/>
  <c r="D11681" i="5"/>
  <c r="C11681" i="5" s="1"/>
  <c r="D11682" i="5"/>
  <c r="C11682" i="5" s="1"/>
  <c r="D11683" i="5"/>
  <c r="C11683" i="5" s="1"/>
  <c r="D11684" i="5"/>
  <c r="C11684" i="5" s="1"/>
  <c r="D11685" i="5"/>
  <c r="C11685" i="5" s="1"/>
  <c r="D11686" i="5"/>
  <c r="C11686" i="5" s="1"/>
  <c r="D11687" i="5"/>
  <c r="C11687" i="5" s="1"/>
  <c r="D11688" i="5"/>
  <c r="C11688" i="5" s="1"/>
  <c r="D11689" i="5"/>
  <c r="C11689" i="5" s="1"/>
  <c r="D11690" i="5"/>
  <c r="C11690" i="5" s="1"/>
  <c r="D11691" i="5"/>
  <c r="C11691" i="5" s="1"/>
  <c r="D11692" i="5"/>
  <c r="C11692" i="5" s="1"/>
  <c r="D11693" i="5"/>
  <c r="C11693" i="5" s="1"/>
  <c r="D11694" i="5"/>
  <c r="C11694" i="5" s="1"/>
  <c r="D11695" i="5"/>
  <c r="C11695" i="5" s="1"/>
  <c r="D11696" i="5"/>
  <c r="C11696" i="5" s="1"/>
  <c r="D11697" i="5"/>
  <c r="C11697" i="5" s="1"/>
  <c r="D11698" i="5"/>
  <c r="C11698" i="5" s="1"/>
  <c r="D11699" i="5"/>
  <c r="C11699" i="5" s="1"/>
  <c r="D11700" i="5"/>
  <c r="C11700" i="5" s="1"/>
  <c r="D11701" i="5"/>
  <c r="C11701" i="5" s="1"/>
  <c r="D11702" i="5"/>
  <c r="C11702" i="5" s="1"/>
  <c r="D11703" i="5"/>
  <c r="C11703" i="5" s="1"/>
  <c r="D11704" i="5"/>
  <c r="C11704" i="5" s="1"/>
  <c r="D11705" i="5"/>
  <c r="C11705" i="5" s="1"/>
  <c r="D11706" i="5"/>
  <c r="C11706" i="5" s="1"/>
  <c r="D11707" i="5"/>
  <c r="C11707" i="5" s="1"/>
  <c r="D11708" i="5"/>
  <c r="C11708" i="5" s="1"/>
  <c r="D11709" i="5"/>
  <c r="C11709" i="5" s="1"/>
  <c r="D11710" i="5"/>
  <c r="C11710" i="5" s="1"/>
  <c r="D11711" i="5"/>
  <c r="C11711" i="5" s="1"/>
  <c r="D11712" i="5"/>
  <c r="C11712" i="5" s="1"/>
  <c r="D11713" i="5"/>
  <c r="C11713" i="5" s="1"/>
  <c r="D11714" i="5"/>
  <c r="C11714" i="5" s="1"/>
  <c r="D11715" i="5"/>
  <c r="C11715" i="5" s="1"/>
  <c r="D11716" i="5"/>
  <c r="C11716" i="5" s="1"/>
  <c r="D11717" i="5"/>
  <c r="C11717" i="5" s="1"/>
  <c r="D11718" i="5"/>
  <c r="C11718" i="5" s="1"/>
  <c r="D11719" i="5"/>
  <c r="C11719" i="5" s="1"/>
  <c r="D11720" i="5"/>
  <c r="C11720" i="5" s="1"/>
  <c r="D11721" i="5"/>
  <c r="C11721" i="5" s="1"/>
  <c r="D11722" i="5"/>
  <c r="C11722" i="5" s="1"/>
  <c r="D11723" i="5"/>
  <c r="C11723" i="5" s="1"/>
  <c r="D11724" i="5"/>
  <c r="C11724" i="5" s="1"/>
  <c r="D11725" i="5"/>
  <c r="C11725" i="5" s="1"/>
  <c r="D11726" i="5"/>
  <c r="C11726" i="5" s="1"/>
  <c r="D11727" i="5"/>
  <c r="C11727" i="5" s="1"/>
  <c r="D11728" i="5"/>
  <c r="C11728" i="5" s="1"/>
  <c r="D11729" i="5"/>
  <c r="C11729" i="5" s="1"/>
  <c r="D11730" i="5"/>
  <c r="C11730" i="5" s="1"/>
  <c r="D11731" i="5"/>
  <c r="C11731" i="5" s="1"/>
  <c r="D11732" i="5"/>
  <c r="C11732" i="5" s="1"/>
  <c r="D11733" i="5"/>
  <c r="C11733" i="5" s="1"/>
  <c r="D11734" i="5"/>
  <c r="C11734" i="5" s="1"/>
  <c r="D11735" i="5"/>
  <c r="C11735" i="5" s="1"/>
  <c r="D11736" i="5"/>
  <c r="C11736" i="5" s="1"/>
  <c r="D11737" i="5"/>
  <c r="C11737" i="5" s="1"/>
  <c r="D11738" i="5"/>
  <c r="C11738" i="5" s="1"/>
  <c r="D11739" i="5"/>
  <c r="C11739" i="5" s="1"/>
  <c r="D11740" i="5"/>
  <c r="C11740" i="5" s="1"/>
  <c r="D11741" i="5"/>
  <c r="C11741" i="5" s="1"/>
  <c r="D11742" i="5"/>
  <c r="C11742" i="5" s="1"/>
  <c r="D11743" i="5"/>
  <c r="C11743" i="5" s="1"/>
  <c r="D11744" i="5"/>
  <c r="C11744" i="5" s="1"/>
  <c r="D11745" i="5"/>
  <c r="C11745" i="5" s="1"/>
  <c r="D11746" i="5"/>
  <c r="C11746" i="5" s="1"/>
  <c r="D11747" i="5"/>
  <c r="C11747" i="5" s="1"/>
  <c r="D11748" i="5"/>
  <c r="C11748" i="5" s="1"/>
  <c r="D11749" i="5"/>
  <c r="C11749" i="5" s="1"/>
  <c r="D11750" i="5"/>
  <c r="C11750" i="5" s="1"/>
  <c r="D11751" i="5"/>
  <c r="C11751" i="5" s="1"/>
  <c r="D11752" i="5"/>
  <c r="C11752" i="5" s="1"/>
  <c r="D11753" i="5"/>
  <c r="C11753" i="5" s="1"/>
  <c r="D11754" i="5"/>
  <c r="C11754" i="5" s="1"/>
  <c r="D11755" i="5"/>
  <c r="C11755" i="5" s="1"/>
  <c r="D11756" i="5"/>
  <c r="C11756" i="5" s="1"/>
  <c r="D11757" i="5"/>
  <c r="C11757" i="5" s="1"/>
  <c r="D11758" i="5"/>
  <c r="C11758" i="5" s="1"/>
  <c r="D11759" i="5"/>
  <c r="C11759" i="5" s="1"/>
  <c r="D11760" i="5"/>
  <c r="C11760" i="5" s="1"/>
  <c r="D11761" i="5"/>
  <c r="C11761" i="5" s="1"/>
  <c r="D11762" i="5"/>
  <c r="C11762" i="5" s="1"/>
  <c r="D11763" i="5"/>
  <c r="C11763" i="5" s="1"/>
  <c r="D11764" i="5"/>
  <c r="C11764" i="5" s="1"/>
  <c r="D11765" i="5"/>
  <c r="C11765" i="5" s="1"/>
  <c r="D11766" i="5"/>
  <c r="C11766" i="5" s="1"/>
  <c r="D11767" i="5"/>
  <c r="C11767" i="5" s="1"/>
  <c r="D11768" i="5"/>
  <c r="C11768" i="5" s="1"/>
  <c r="D11769" i="5"/>
  <c r="C11769" i="5" s="1"/>
  <c r="D11770" i="5"/>
  <c r="C11770" i="5" s="1"/>
  <c r="D11771" i="5"/>
  <c r="C11771" i="5" s="1"/>
  <c r="D11772" i="5"/>
  <c r="C11772" i="5" s="1"/>
  <c r="D11773" i="5"/>
  <c r="C11773" i="5" s="1"/>
  <c r="D11774" i="5"/>
  <c r="C11774" i="5" s="1"/>
  <c r="D11775" i="5"/>
  <c r="C11775" i="5" s="1"/>
  <c r="D11776" i="5"/>
  <c r="C11776" i="5" s="1"/>
  <c r="D11777" i="5"/>
  <c r="C11777" i="5" s="1"/>
  <c r="D11778" i="5"/>
  <c r="C11778" i="5" s="1"/>
  <c r="D11779" i="5"/>
  <c r="C11779" i="5" s="1"/>
  <c r="D11780" i="5"/>
  <c r="C11780" i="5" s="1"/>
  <c r="D11781" i="5"/>
  <c r="C11781" i="5" s="1"/>
  <c r="D11782" i="5"/>
  <c r="C11782" i="5" s="1"/>
  <c r="D11783" i="5"/>
  <c r="C11783" i="5" s="1"/>
  <c r="D11784" i="5"/>
  <c r="C11784" i="5" s="1"/>
  <c r="D11785" i="5"/>
  <c r="C11785" i="5" s="1"/>
  <c r="D11786" i="5"/>
  <c r="C11786" i="5" s="1"/>
  <c r="D11787" i="5"/>
  <c r="C11787" i="5" s="1"/>
  <c r="D11788" i="5"/>
  <c r="C11788" i="5" s="1"/>
  <c r="D11789" i="5"/>
  <c r="C11789" i="5" s="1"/>
  <c r="D11790" i="5"/>
  <c r="C11790" i="5" s="1"/>
  <c r="D11791" i="5"/>
  <c r="C11791" i="5" s="1"/>
  <c r="D11792" i="5"/>
  <c r="C11792" i="5" s="1"/>
  <c r="D11793" i="5"/>
  <c r="C11793" i="5" s="1"/>
  <c r="D11794" i="5"/>
  <c r="C11794" i="5" s="1"/>
  <c r="D11795" i="5"/>
  <c r="C11795" i="5" s="1"/>
  <c r="D11796" i="5"/>
  <c r="C11796" i="5" s="1"/>
  <c r="D11797" i="5"/>
  <c r="C11797" i="5" s="1"/>
  <c r="D11798" i="5"/>
  <c r="C11798" i="5" s="1"/>
  <c r="D11799" i="5"/>
  <c r="C11799" i="5" s="1"/>
  <c r="D11800" i="5"/>
  <c r="C11800" i="5" s="1"/>
  <c r="D11801" i="5"/>
  <c r="C11801" i="5" s="1"/>
  <c r="D11802" i="5"/>
  <c r="C11802" i="5" s="1"/>
  <c r="D11803" i="5"/>
  <c r="C11803" i="5" s="1"/>
  <c r="D11804" i="5"/>
  <c r="C11804" i="5" s="1"/>
  <c r="D11805" i="5"/>
  <c r="C11805" i="5" s="1"/>
  <c r="D11806" i="5"/>
  <c r="C11806" i="5" s="1"/>
  <c r="D11807" i="5"/>
  <c r="C11807" i="5" s="1"/>
  <c r="D11808" i="5"/>
  <c r="C11808" i="5" s="1"/>
  <c r="D11809" i="5"/>
  <c r="C11809" i="5" s="1"/>
  <c r="D11810" i="5"/>
  <c r="C11810" i="5" s="1"/>
  <c r="D11811" i="5"/>
  <c r="C11811" i="5" s="1"/>
  <c r="D11812" i="5"/>
  <c r="C11812" i="5" s="1"/>
  <c r="D11813" i="5"/>
  <c r="C11813" i="5" s="1"/>
  <c r="D11814" i="5"/>
  <c r="C11814" i="5" s="1"/>
  <c r="D11815" i="5"/>
  <c r="C11815" i="5" s="1"/>
  <c r="D11816" i="5"/>
  <c r="C11816" i="5" s="1"/>
  <c r="D11817" i="5"/>
  <c r="C11817" i="5" s="1"/>
  <c r="D11818" i="5"/>
  <c r="C11818" i="5" s="1"/>
  <c r="D11819" i="5"/>
  <c r="C11819" i="5" s="1"/>
  <c r="D11820" i="5"/>
  <c r="C11820" i="5" s="1"/>
  <c r="D11821" i="5"/>
  <c r="C11821" i="5" s="1"/>
  <c r="D11822" i="5"/>
  <c r="C11822" i="5" s="1"/>
  <c r="D11823" i="5"/>
  <c r="C11823" i="5" s="1"/>
  <c r="D11824" i="5"/>
  <c r="C11824" i="5" s="1"/>
  <c r="D11825" i="5"/>
  <c r="C11825" i="5" s="1"/>
  <c r="D11826" i="5"/>
  <c r="C11826" i="5" s="1"/>
  <c r="D11827" i="5"/>
  <c r="C11827" i="5" s="1"/>
  <c r="D11828" i="5"/>
  <c r="C11828" i="5" s="1"/>
  <c r="D11829" i="5"/>
  <c r="C11829" i="5" s="1"/>
  <c r="D11830" i="5"/>
  <c r="C11830" i="5" s="1"/>
  <c r="D11831" i="5"/>
  <c r="C11831" i="5" s="1"/>
  <c r="D11832" i="5"/>
  <c r="C11832" i="5" s="1"/>
  <c r="D11833" i="5"/>
  <c r="C11833" i="5" s="1"/>
  <c r="D11834" i="5"/>
  <c r="C11834" i="5" s="1"/>
  <c r="D11835" i="5"/>
  <c r="C11835" i="5" s="1"/>
  <c r="D11836" i="5"/>
  <c r="C11836" i="5" s="1"/>
  <c r="D11837" i="5"/>
  <c r="C11837" i="5" s="1"/>
  <c r="D11838" i="5"/>
  <c r="C11838" i="5" s="1"/>
  <c r="D11839" i="5"/>
  <c r="C11839" i="5" s="1"/>
  <c r="D11840" i="5"/>
  <c r="C11840" i="5" s="1"/>
  <c r="D11841" i="5"/>
  <c r="C11841" i="5" s="1"/>
  <c r="D11842" i="5"/>
  <c r="C11842" i="5" s="1"/>
  <c r="D11843" i="5"/>
  <c r="C11843" i="5" s="1"/>
  <c r="D11844" i="5"/>
  <c r="C11844" i="5" s="1"/>
  <c r="D11845" i="5"/>
  <c r="C11845" i="5" s="1"/>
  <c r="D11846" i="5"/>
  <c r="C11846" i="5" s="1"/>
  <c r="D11847" i="5"/>
  <c r="C11847" i="5" s="1"/>
  <c r="D11848" i="5"/>
  <c r="C11848" i="5" s="1"/>
  <c r="D11849" i="5"/>
  <c r="C11849" i="5" s="1"/>
  <c r="D11850" i="5"/>
  <c r="C11850" i="5" s="1"/>
  <c r="D11851" i="5"/>
  <c r="C11851" i="5" s="1"/>
  <c r="D11852" i="5"/>
  <c r="C11852" i="5" s="1"/>
  <c r="D11853" i="5"/>
  <c r="C11853" i="5" s="1"/>
  <c r="D11854" i="5"/>
  <c r="C11854" i="5" s="1"/>
  <c r="D11855" i="5"/>
  <c r="C11855" i="5" s="1"/>
  <c r="D11856" i="5"/>
  <c r="C11856" i="5" s="1"/>
  <c r="D11857" i="5"/>
  <c r="C11857" i="5" s="1"/>
  <c r="D11858" i="5"/>
  <c r="C11858" i="5" s="1"/>
  <c r="D11859" i="5"/>
  <c r="C11859" i="5" s="1"/>
  <c r="D11860" i="5"/>
  <c r="C11860" i="5" s="1"/>
  <c r="D11861" i="5"/>
  <c r="C11861" i="5" s="1"/>
  <c r="D11862" i="5"/>
  <c r="C11862" i="5" s="1"/>
  <c r="D11863" i="5"/>
  <c r="C11863" i="5" s="1"/>
  <c r="D11864" i="5"/>
  <c r="C11864" i="5" s="1"/>
  <c r="D11865" i="5"/>
  <c r="C11865" i="5" s="1"/>
  <c r="D11866" i="5"/>
  <c r="C11866" i="5" s="1"/>
  <c r="D11867" i="5"/>
  <c r="C11867" i="5" s="1"/>
  <c r="D11868" i="5"/>
  <c r="C11868" i="5" s="1"/>
  <c r="D11869" i="5"/>
  <c r="C11869" i="5" s="1"/>
  <c r="D11870" i="5"/>
  <c r="C11870" i="5" s="1"/>
  <c r="D11871" i="5"/>
  <c r="C11871" i="5" s="1"/>
  <c r="D11872" i="5"/>
  <c r="C11872" i="5" s="1"/>
  <c r="D11873" i="5"/>
  <c r="C11873" i="5" s="1"/>
  <c r="D11874" i="5"/>
  <c r="C11874" i="5" s="1"/>
  <c r="D11875" i="5"/>
  <c r="C11875" i="5" s="1"/>
  <c r="D11876" i="5"/>
  <c r="C11876" i="5" s="1"/>
  <c r="D11877" i="5"/>
  <c r="C11877" i="5" s="1"/>
  <c r="D11878" i="5"/>
  <c r="C11878" i="5" s="1"/>
  <c r="D11879" i="5"/>
  <c r="C11879" i="5" s="1"/>
  <c r="D11880" i="5"/>
  <c r="C11880" i="5" s="1"/>
  <c r="D11881" i="5"/>
  <c r="C11881" i="5" s="1"/>
  <c r="D11882" i="5"/>
  <c r="C11882" i="5" s="1"/>
  <c r="D11883" i="5"/>
  <c r="C11883" i="5" s="1"/>
  <c r="D11884" i="5"/>
  <c r="C11884" i="5" s="1"/>
  <c r="D11885" i="5"/>
  <c r="C11885" i="5" s="1"/>
  <c r="D11886" i="5"/>
  <c r="C11886" i="5" s="1"/>
  <c r="D11887" i="5"/>
  <c r="C11887" i="5" s="1"/>
  <c r="D11888" i="5"/>
  <c r="C11888" i="5" s="1"/>
  <c r="D11889" i="5"/>
  <c r="C11889" i="5" s="1"/>
  <c r="D11890" i="5"/>
  <c r="C11890" i="5" s="1"/>
  <c r="D11891" i="5"/>
  <c r="C11891" i="5" s="1"/>
  <c r="D11892" i="5"/>
  <c r="C11892" i="5" s="1"/>
  <c r="D11893" i="5"/>
  <c r="C11893" i="5" s="1"/>
  <c r="D11894" i="5"/>
  <c r="C11894" i="5" s="1"/>
  <c r="D11895" i="5"/>
  <c r="C11895" i="5" s="1"/>
  <c r="D11896" i="5"/>
  <c r="C11896" i="5" s="1"/>
  <c r="D11897" i="5"/>
  <c r="C11897" i="5" s="1"/>
  <c r="D11898" i="5"/>
  <c r="C11898" i="5" s="1"/>
  <c r="D11899" i="5"/>
  <c r="C11899" i="5" s="1"/>
  <c r="D11900" i="5"/>
  <c r="C11900" i="5" s="1"/>
  <c r="D11901" i="5"/>
  <c r="C11901" i="5" s="1"/>
  <c r="D11902" i="5"/>
  <c r="C11902" i="5" s="1"/>
  <c r="D11903" i="5"/>
  <c r="C11903" i="5" s="1"/>
  <c r="D11904" i="5"/>
  <c r="C11904" i="5" s="1"/>
  <c r="D11905" i="5"/>
  <c r="C11905" i="5" s="1"/>
  <c r="D11906" i="5"/>
  <c r="C11906" i="5" s="1"/>
  <c r="D11907" i="5"/>
  <c r="C11907" i="5" s="1"/>
  <c r="D11908" i="5"/>
  <c r="C11908" i="5" s="1"/>
  <c r="D11909" i="5"/>
  <c r="C11909" i="5" s="1"/>
  <c r="D11910" i="5"/>
  <c r="C11910" i="5" s="1"/>
  <c r="D11911" i="5"/>
  <c r="C11911" i="5" s="1"/>
  <c r="D11912" i="5"/>
  <c r="C11912" i="5" s="1"/>
  <c r="D11913" i="5"/>
  <c r="C11913" i="5" s="1"/>
  <c r="D11914" i="5"/>
  <c r="C11914" i="5" s="1"/>
  <c r="D11915" i="5"/>
  <c r="C11915" i="5" s="1"/>
  <c r="D11916" i="5"/>
  <c r="C11916" i="5" s="1"/>
  <c r="D11917" i="5"/>
  <c r="C11917" i="5" s="1"/>
  <c r="D11918" i="5"/>
  <c r="C11918" i="5" s="1"/>
  <c r="D11919" i="5"/>
  <c r="C11919" i="5" s="1"/>
  <c r="D11920" i="5"/>
  <c r="C11920" i="5" s="1"/>
  <c r="D11921" i="5"/>
  <c r="C11921" i="5" s="1"/>
  <c r="D11922" i="5"/>
  <c r="C11922" i="5" s="1"/>
  <c r="D11923" i="5"/>
  <c r="C11923" i="5" s="1"/>
  <c r="D11924" i="5"/>
  <c r="C11924" i="5" s="1"/>
  <c r="D11925" i="5"/>
  <c r="C11925" i="5" s="1"/>
  <c r="D11926" i="5"/>
  <c r="C11926" i="5" s="1"/>
  <c r="D11927" i="5"/>
  <c r="C11927" i="5" s="1"/>
  <c r="D11928" i="5"/>
  <c r="C11928" i="5" s="1"/>
  <c r="D11929" i="5"/>
  <c r="C11929" i="5" s="1"/>
  <c r="D11930" i="5"/>
  <c r="C11930" i="5" s="1"/>
  <c r="D11931" i="5"/>
  <c r="C11931" i="5" s="1"/>
  <c r="D11932" i="5"/>
  <c r="C11932" i="5" s="1"/>
  <c r="D11933" i="5"/>
  <c r="C11933" i="5" s="1"/>
  <c r="D11934" i="5"/>
  <c r="C11934" i="5" s="1"/>
  <c r="D11935" i="5"/>
  <c r="C11935" i="5" s="1"/>
  <c r="D11936" i="5"/>
  <c r="C11936" i="5" s="1"/>
  <c r="D11937" i="5"/>
  <c r="C11937" i="5" s="1"/>
  <c r="D11938" i="5"/>
  <c r="C11938" i="5" s="1"/>
  <c r="D11939" i="5"/>
  <c r="C11939" i="5" s="1"/>
  <c r="D11940" i="5"/>
  <c r="C11940" i="5" s="1"/>
  <c r="D11941" i="5"/>
  <c r="C11941" i="5" s="1"/>
  <c r="D11942" i="5"/>
  <c r="C11942" i="5" s="1"/>
  <c r="D11943" i="5"/>
  <c r="C11943" i="5" s="1"/>
  <c r="D11944" i="5"/>
  <c r="C11944" i="5" s="1"/>
  <c r="D11945" i="5"/>
  <c r="C11945" i="5" s="1"/>
  <c r="D11946" i="5"/>
  <c r="C11946" i="5" s="1"/>
  <c r="D11947" i="5"/>
  <c r="C11947" i="5" s="1"/>
  <c r="D11948" i="5"/>
  <c r="C11948" i="5" s="1"/>
  <c r="D11949" i="5"/>
  <c r="C11949" i="5" s="1"/>
  <c r="D11950" i="5"/>
  <c r="C11950" i="5" s="1"/>
  <c r="D11951" i="5"/>
  <c r="C11951" i="5" s="1"/>
  <c r="D11952" i="5"/>
  <c r="C11952" i="5" s="1"/>
  <c r="D11953" i="5"/>
  <c r="C11953" i="5" s="1"/>
  <c r="D11954" i="5"/>
  <c r="C11954" i="5" s="1"/>
  <c r="D11955" i="5"/>
  <c r="C11955" i="5" s="1"/>
  <c r="D11956" i="5"/>
  <c r="C11956" i="5" s="1"/>
  <c r="D11957" i="5"/>
  <c r="C11957" i="5" s="1"/>
  <c r="D11958" i="5"/>
  <c r="C11958" i="5" s="1"/>
  <c r="D11959" i="5"/>
  <c r="C11959" i="5" s="1"/>
  <c r="D11960" i="5"/>
  <c r="C11960" i="5" s="1"/>
  <c r="D11961" i="5"/>
  <c r="C11961" i="5" s="1"/>
  <c r="D11962" i="5"/>
  <c r="C11962" i="5" s="1"/>
  <c r="D11963" i="5"/>
  <c r="C11963" i="5" s="1"/>
  <c r="D11964" i="5"/>
  <c r="C11964" i="5" s="1"/>
  <c r="D11965" i="5"/>
  <c r="C11965" i="5" s="1"/>
  <c r="D11966" i="5"/>
  <c r="C11966" i="5" s="1"/>
  <c r="D11967" i="5"/>
  <c r="C11967" i="5" s="1"/>
  <c r="D11968" i="5"/>
  <c r="C11968" i="5" s="1"/>
  <c r="D11969" i="5"/>
  <c r="C11969" i="5" s="1"/>
  <c r="D11970" i="5"/>
  <c r="C11970" i="5" s="1"/>
  <c r="D11971" i="5"/>
  <c r="C11971" i="5" s="1"/>
  <c r="D11972" i="5"/>
  <c r="C11972" i="5" s="1"/>
  <c r="D11973" i="5"/>
  <c r="C11973" i="5" s="1"/>
  <c r="D11974" i="5"/>
  <c r="C11974" i="5" s="1"/>
  <c r="D11975" i="5"/>
  <c r="C11975" i="5" s="1"/>
  <c r="D11976" i="5"/>
  <c r="C11976" i="5" s="1"/>
  <c r="D11977" i="5"/>
  <c r="C11977" i="5" s="1"/>
  <c r="D11978" i="5"/>
  <c r="C11978" i="5" s="1"/>
  <c r="D11979" i="5"/>
  <c r="C11979" i="5" s="1"/>
  <c r="D11980" i="5"/>
  <c r="C11980" i="5" s="1"/>
  <c r="D11981" i="5"/>
  <c r="C11981" i="5" s="1"/>
  <c r="D11982" i="5"/>
  <c r="C11982" i="5" s="1"/>
  <c r="D11983" i="5"/>
  <c r="C11983" i="5" s="1"/>
  <c r="D11984" i="5"/>
  <c r="C11984" i="5" s="1"/>
  <c r="D11985" i="5"/>
  <c r="C11985" i="5" s="1"/>
  <c r="D11986" i="5"/>
  <c r="C11986" i="5" s="1"/>
  <c r="D11987" i="5"/>
  <c r="C11987" i="5" s="1"/>
  <c r="D11988" i="5"/>
  <c r="C11988" i="5" s="1"/>
  <c r="D11989" i="5"/>
  <c r="C11989" i="5" s="1"/>
  <c r="D11990" i="5"/>
  <c r="C11990" i="5" s="1"/>
  <c r="D11991" i="5"/>
  <c r="C11991" i="5" s="1"/>
  <c r="D11992" i="5"/>
  <c r="C11992" i="5" s="1"/>
  <c r="D11993" i="5"/>
  <c r="C11993" i="5" s="1"/>
  <c r="D11994" i="5"/>
  <c r="C11994" i="5" s="1"/>
  <c r="D11995" i="5"/>
  <c r="C11995" i="5" s="1"/>
  <c r="D11996" i="5"/>
  <c r="C11996" i="5" s="1"/>
  <c r="D11997" i="5"/>
  <c r="C11997" i="5" s="1"/>
  <c r="D11998" i="5"/>
  <c r="C11998" i="5" s="1"/>
  <c r="D11999" i="5"/>
  <c r="C11999" i="5" s="1"/>
  <c r="D12000" i="5"/>
  <c r="C12000" i="5" s="1"/>
  <c r="D12001" i="5"/>
  <c r="C12001" i="5" s="1"/>
  <c r="D12002" i="5"/>
  <c r="C12002" i="5" s="1"/>
  <c r="D12003" i="5"/>
  <c r="C12003" i="5" s="1"/>
  <c r="D12004" i="5"/>
  <c r="C12004" i="5" s="1"/>
  <c r="D12005" i="5"/>
  <c r="C12005" i="5" s="1"/>
  <c r="D12006" i="5"/>
  <c r="C12006" i="5" s="1"/>
  <c r="D12007" i="5"/>
  <c r="C12007" i="5" s="1"/>
  <c r="D12008" i="5"/>
  <c r="C12008" i="5" s="1"/>
  <c r="D12009" i="5"/>
  <c r="C12009" i="5" s="1"/>
  <c r="D12010" i="5"/>
  <c r="C12010" i="5" s="1"/>
  <c r="D12011" i="5"/>
  <c r="C12011" i="5" s="1"/>
  <c r="D12012" i="5"/>
  <c r="C12012" i="5" s="1"/>
  <c r="D12013" i="5"/>
  <c r="C12013" i="5" s="1"/>
  <c r="D12014" i="5"/>
  <c r="C12014" i="5" s="1"/>
  <c r="D12015" i="5"/>
  <c r="C12015" i="5" s="1"/>
  <c r="D12016" i="5"/>
  <c r="C12016" i="5" s="1"/>
  <c r="D12017" i="5"/>
  <c r="C12017" i="5" s="1"/>
  <c r="D12018" i="5"/>
  <c r="C12018" i="5" s="1"/>
  <c r="D12019" i="5"/>
  <c r="C12019" i="5" s="1"/>
  <c r="D12020" i="5"/>
  <c r="C12020" i="5" s="1"/>
  <c r="D12021" i="5"/>
  <c r="C12021" i="5" s="1"/>
  <c r="D12022" i="5"/>
  <c r="C12022" i="5" s="1"/>
  <c r="D12023" i="5"/>
  <c r="C12023" i="5" s="1"/>
  <c r="D12024" i="5"/>
  <c r="C12024" i="5" s="1"/>
  <c r="D12025" i="5"/>
  <c r="C12025" i="5" s="1"/>
  <c r="D12026" i="5"/>
  <c r="C12026" i="5" s="1"/>
  <c r="D12027" i="5"/>
  <c r="C12027" i="5" s="1"/>
  <c r="D12028" i="5"/>
  <c r="C12028" i="5" s="1"/>
  <c r="D12029" i="5"/>
  <c r="C12029" i="5" s="1"/>
  <c r="D12030" i="5"/>
  <c r="C12030" i="5" s="1"/>
  <c r="D12031" i="5"/>
  <c r="C12031" i="5" s="1"/>
  <c r="D12032" i="5"/>
  <c r="C12032" i="5" s="1"/>
  <c r="D12033" i="5"/>
  <c r="C12033" i="5" s="1"/>
  <c r="D12034" i="5"/>
  <c r="C12034" i="5" s="1"/>
  <c r="D12035" i="5"/>
  <c r="C12035" i="5" s="1"/>
  <c r="D12036" i="5"/>
  <c r="C12036" i="5" s="1"/>
  <c r="D12037" i="5"/>
  <c r="C12037" i="5" s="1"/>
  <c r="D12038" i="5"/>
  <c r="C12038" i="5" s="1"/>
  <c r="D12039" i="5"/>
  <c r="C12039" i="5" s="1"/>
  <c r="D12040" i="5"/>
  <c r="C12040" i="5" s="1"/>
  <c r="D12041" i="5"/>
  <c r="C12041" i="5" s="1"/>
  <c r="D12042" i="5"/>
  <c r="C12042" i="5" s="1"/>
  <c r="D12043" i="5"/>
  <c r="C12043" i="5" s="1"/>
  <c r="D12044" i="5"/>
  <c r="C12044" i="5" s="1"/>
  <c r="D12045" i="5"/>
  <c r="C12045" i="5" s="1"/>
  <c r="D12046" i="5"/>
  <c r="C12046" i="5" s="1"/>
  <c r="D12047" i="5"/>
  <c r="C12047" i="5" s="1"/>
  <c r="D12048" i="5"/>
  <c r="C12048" i="5" s="1"/>
  <c r="D12049" i="5"/>
  <c r="C12049" i="5" s="1"/>
  <c r="D12050" i="5"/>
  <c r="C12050" i="5" s="1"/>
  <c r="D12051" i="5"/>
  <c r="C12051" i="5" s="1"/>
  <c r="D12052" i="5"/>
  <c r="C12052" i="5" s="1"/>
  <c r="D12053" i="5"/>
  <c r="C12053" i="5" s="1"/>
  <c r="D12054" i="5"/>
  <c r="C12054" i="5" s="1"/>
  <c r="D12055" i="5"/>
  <c r="C12055" i="5" s="1"/>
  <c r="D12056" i="5"/>
  <c r="C12056" i="5" s="1"/>
  <c r="D12057" i="5"/>
  <c r="C12057" i="5" s="1"/>
  <c r="D12058" i="5"/>
  <c r="C12058" i="5" s="1"/>
  <c r="D12059" i="5"/>
  <c r="C12059" i="5" s="1"/>
  <c r="D12060" i="5"/>
  <c r="C12060" i="5" s="1"/>
  <c r="D12061" i="5"/>
  <c r="C12061" i="5" s="1"/>
  <c r="D12062" i="5"/>
  <c r="C12062" i="5" s="1"/>
  <c r="D12063" i="5"/>
  <c r="C12063" i="5" s="1"/>
  <c r="D12064" i="5"/>
  <c r="C12064" i="5" s="1"/>
  <c r="D12065" i="5"/>
  <c r="C12065" i="5" s="1"/>
  <c r="D12066" i="5"/>
  <c r="C12066" i="5" s="1"/>
  <c r="D12067" i="5"/>
  <c r="C12067" i="5" s="1"/>
  <c r="D12068" i="5"/>
  <c r="C12068" i="5" s="1"/>
  <c r="D12069" i="5"/>
  <c r="C12069" i="5" s="1"/>
  <c r="D12070" i="5"/>
  <c r="C12070" i="5" s="1"/>
  <c r="D12071" i="5"/>
  <c r="C12071" i="5" s="1"/>
  <c r="D12072" i="5"/>
  <c r="C12072" i="5" s="1"/>
  <c r="D12073" i="5"/>
  <c r="C12073" i="5" s="1"/>
  <c r="D12074" i="5"/>
  <c r="C12074" i="5" s="1"/>
  <c r="D12075" i="5"/>
  <c r="C12075" i="5" s="1"/>
  <c r="D12076" i="5"/>
  <c r="C12076" i="5" s="1"/>
  <c r="D12077" i="5"/>
  <c r="C12077" i="5" s="1"/>
  <c r="D12078" i="5"/>
  <c r="C12078" i="5" s="1"/>
  <c r="D12079" i="5"/>
  <c r="C12079" i="5" s="1"/>
  <c r="D12080" i="5"/>
  <c r="C12080" i="5" s="1"/>
  <c r="D12081" i="5"/>
  <c r="C12081" i="5" s="1"/>
  <c r="D12082" i="5"/>
  <c r="C12082" i="5" s="1"/>
  <c r="D12083" i="5"/>
  <c r="C12083" i="5" s="1"/>
  <c r="D12084" i="5"/>
  <c r="C12084" i="5" s="1"/>
  <c r="D12085" i="5"/>
  <c r="C12085" i="5" s="1"/>
  <c r="D12086" i="5"/>
  <c r="C12086" i="5" s="1"/>
  <c r="D12087" i="5"/>
  <c r="C12087" i="5" s="1"/>
  <c r="D12088" i="5"/>
  <c r="C12088" i="5" s="1"/>
  <c r="D12089" i="5"/>
  <c r="C12089" i="5" s="1"/>
  <c r="D12090" i="5"/>
  <c r="C12090" i="5" s="1"/>
  <c r="D12091" i="5"/>
  <c r="C12091" i="5" s="1"/>
  <c r="D12092" i="5"/>
  <c r="C12092" i="5" s="1"/>
  <c r="D12093" i="5"/>
  <c r="C12093" i="5" s="1"/>
  <c r="D12094" i="5"/>
  <c r="C12094" i="5" s="1"/>
  <c r="D12095" i="5"/>
  <c r="C12095" i="5" s="1"/>
  <c r="D12096" i="5"/>
  <c r="C12096" i="5" s="1"/>
  <c r="D12097" i="5"/>
  <c r="C12097" i="5" s="1"/>
  <c r="D12098" i="5"/>
  <c r="C12098" i="5" s="1"/>
  <c r="D12099" i="5"/>
  <c r="C12099" i="5" s="1"/>
  <c r="D12100" i="5"/>
  <c r="C12100" i="5" s="1"/>
  <c r="D12101" i="5"/>
  <c r="C12101" i="5" s="1"/>
  <c r="D12102" i="5"/>
  <c r="C12102" i="5" s="1"/>
  <c r="D12103" i="5"/>
  <c r="C12103" i="5" s="1"/>
  <c r="D12104" i="5"/>
  <c r="C12104" i="5" s="1"/>
  <c r="D12105" i="5"/>
  <c r="C12105" i="5" s="1"/>
  <c r="D12106" i="5"/>
  <c r="C12106" i="5" s="1"/>
  <c r="D12107" i="5"/>
  <c r="C12107" i="5" s="1"/>
  <c r="D12108" i="5"/>
  <c r="C12108" i="5" s="1"/>
  <c r="D12109" i="5"/>
  <c r="C12109" i="5" s="1"/>
  <c r="D12110" i="5"/>
  <c r="C12110" i="5" s="1"/>
  <c r="D12111" i="5"/>
  <c r="C12111" i="5" s="1"/>
  <c r="D12112" i="5"/>
  <c r="C12112" i="5" s="1"/>
  <c r="D12113" i="5"/>
  <c r="C12113" i="5" s="1"/>
  <c r="D12114" i="5"/>
  <c r="C12114" i="5" s="1"/>
  <c r="D12115" i="5"/>
  <c r="C12115" i="5" s="1"/>
  <c r="D12116" i="5"/>
  <c r="C12116" i="5" s="1"/>
  <c r="D12117" i="5"/>
  <c r="C12117" i="5" s="1"/>
  <c r="D12118" i="5"/>
  <c r="C12118" i="5" s="1"/>
  <c r="D12119" i="5"/>
  <c r="C12119" i="5" s="1"/>
  <c r="D12120" i="5"/>
  <c r="C12120" i="5" s="1"/>
  <c r="D12121" i="5"/>
  <c r="C12121" i="5" s="1"/>
  <c r="D12122" i="5"/>
  <c r="C12122" i="5" s="1"/>
  <c r="D12123" i="5"/>
  <c r="C12123" i="5" s="1"/>
  <c r="D12124" i="5"/>
  <c r="C12124" i="5" s="1"/>
  <c r="D12125" i="5"/>
  <c r="C12125" i="5" s="1"/>
  <c r="D12126" i="5"/>
  <c r="C12126" i="5" s="1"/>
  <c r="D12127" i="5"/>
  <c r="C12127" i="5" s="1"/>
  <c r="D12128" i="5"/>
  <c r="C12128" i="5" s="1"/>
  <c r="D12129" i="5"/>
  <c r="C12129" i="5" s="1"/>
  <c r="D12130" i="5"/>
  <c r="C12130" i="5" s="1"/>
  <c r="D12131" i="5"/>
  <c r="C12131" i="5" s="1"/>
  <c r="D12132" i="5"/>
  <c r="C12132" i="5" s="1"/>
  <c r="D12133" i="5"/>
  <c r="C12133" i="5" s="1"/>
  <c r="D12134" i="5"/>
  <c r="C12134" i="5" s="1"/>
  <c r="D12135" i="5"/>
  <c r="C12135" i="5" s="1"/>
  <c r="D12136" i="5"/>
  <c r="C12136" i="5" s="1"/>
  <c r="D12137" i="5"/>
  <c r="C12137" i="5" s="1"/>
  <c r="D12138" i="5"/>
  <c r="C12138" i="5" s="1"/>
  <c r="D12139" i="5"/>
  <c r="C12139" i="5" s="1"/>
  <c r="D12140" i="5"/>
  <c r="C12140" i="5" s="1"/>
  <c r="D12141" i="5"/>
  <c r="C12141" i="5" s="1"/>
  <c r="D12142" i="5"/>
  <c r="C12142" i="5" s="1"/>
  <c r="D12143" i="5"/>
  <c r="C12143" i="5" s="1"/>
  <c r="D12144" i="5"/>
  <c r="C12144" i="5" s="1"/>
  <c r="D12145" i="5"/>
  <c r="C12145" i="5" s="1"/>
  <c r="D12146" i="5"/>
  <c r="C12146" i="5" s="1"/>
  <c r="D12147" i="5"/>
  <c r="C12147" i="5" s="1"/>
  <c r="D12148" i="5"/>
  <c r="C12148" i="5" s="1"/>
  <c r="D12149" i="5"/>
  <c r="C12149" i="5" s="1"/>
  <c r="D12150" i="5"/>
  <c r="C12150" i="5" s="1"/>
  <c r="D12151" i="5"/>
  <c r="C12151" i="5" s="1"/>
  <c r="D12152" i="5"/>
  <c r="C12152" i="5" s="1"/>
  <c r="D12153" i="5"/>
  <c r="C12153" i="5" s="1"/>
  <c r="D12154" i="5"/>
  <c r="C12154" i="5" s="1"/>
  <c r="D12155" i="5"/>
  <c r="C12155" i="5" s="1"/>
  <c r="D12156" i="5"/>
  <c r="C12156" i="5" s="1"/>
  <c r="D12157" i="5"/>
  <c r="C12157" i="5" s="1"/>
  <c r="D12158" i="5"/>
  <c r="C12158" i="5" s="1"/>
  <c r="D12159" i="5"/>
  <c r="C12159" i="5" s="1"/>
  <c r="D12160" i="5"/>
  <c r="C12160" i="5" s="1"/>
  <c r="D12161" i="5"/>
  <c r="C12161" i="5" s="1"/>
  <c r="D12162" i="5"/>
  <c r="C12162" i="5" s="1"/>
  <c r="D12163" i="5"/>
  <c r="C12163" i="5" s="1"/>
  <c r="D12164" i="5"/>
  <c r="C12164" i="5" s="1"/>
  <c r="D12165" i="5"/>
  <c r="C12165" i="5" s="1"/>
  <c r="D12166" i="5"/>
  <c r="C12166" i="5" s="1"/>
  <c r="D12167" i="5"/>
  <c r="C12167" i="5" s="1"/>
  <c r="D12168" i="5"/>
  <c r="C12168" i="5" s="1"/>
  <c r="D12169" i="5"/>
  <c r="C12169" i="5" s="1"/>
  <c r="D12170" i="5"/>
  <c r="C12170" i="5" s="1"/>
  <c r="D12171" i="5"/>
  <c r="C12171" i="5" s="1"/>
  <c r="D12172" i="5"/>
  <c r="C12172" i="5" s="1"/>
  <c r="D12173" i="5"/>
  <c r="C12173" i="5" s="1"/>
  <c r="D12174" i="5"/>
  <c r="C12174" i="5" s="1"/>
  <c r="D12175" i="5"/>
  <c r="C12175" i="5" s="1"/>
  <c r="D12176" i="5"/>
  <c r="C12176" i="5" s="1"/>
  <c r="D12177" i="5"/>
  <c r="C12177" i="5" s="1"/>
  <c r="D12178" i="5"/>
  <c r="C12178" i="5" s="1"/>
  <c r="D12179" i="5"/>
  <c r="C12179" i="5" s="1"/>
  <c r="D12180" i="5"/>
  <c r="C12180" i="5" s="1"/>
  <c r="D12181" i="5"/>
  <c r="C12181" i="5" s="1"/>
  <c r="D12182" i="5"/>
  <c r="C12182" i="5" s="1"/>
  <c r="D12183" i="5"/>
  <c r="C12183" i="5" s="1"/>
  <c r="D12184" i="5"/>
  <c r="C12184" i="5" s="1"/>
  <c r="D12185" i="5"/>
  <c r="C12185" i="5" s="1"/>
  <c r="D12186" i="5"/>
  <c r="C12186" i="5" s="1"/>
  <c r="D12187" i="5"/>
  <c r="C12187" i="5" s="1"/>
  <c r="D12188" i="5"/>
  <c r="C12188" i="5" s="1"/>
  <c r="D12189" i="5"/>
  <c r="C12189" i="5" s="1"/>
  <c r="D12190" i="5"/>
  <c r="C12190" i="5" s="1"/>
  <c r="D12191" i="5"/>
  <c r="C12191" i="5" s="1"/>
  <c r="D12192" i="5"/>
  <c r="C12192" i="5" s="1"/>
  <c r="D12193" i="5"/>
  <c r="C12193" i="5" s="1"/>
  <c r="D12194" i="5"/>
  <c r="C12194" i="5" s="1"/>
  <c r="D12195" i="5"/>
  <c r="C12195" i="5" s="1"/>
  <c r="D12196" i="5"/>
  <c r="C12196" i="5" s="1"/>
  <c r="D12197" i="5"/>
  <c r="C12197" i="5" s="1"/>
  <c r="D12198" i="5"/>
  <c r="C12198" i="5" s="1"/>
  <c r="D12199" i="5"/>
  <c r="C12199" i="5" s="1"/>
  <c r="D12200" i="5"/>
  <c r="C12200" i="5" s="1"/>
  <c r="D12201" i="5"/>
  <c r="C12201" i="5" s="1"/>
  <c r="D12202" i="5"/>
  <c r="C12202" i="5" s="1"/>
  <c r="D12203" i="5"/>
  <c r="C12203" i="5" s="1"/>
  <c r="D12204" i="5"/>
  <c r="C12204" i="5" s="1"/>
  <c r="D12205" i="5"/>
  <c r="C12205" i="5" s="1"/>
  <c r="D12206" i="5"/>
  <c r="C12206" i="5" s="1"/>
  <c r="D12207" i="5"/>
  <c r="C12207" i="5" s="1"/>
  <c r="D12208" i="5"/>
  <c r="C12208" i="5" s="1"/>
  <c r="D12209" i="5"/>
  <c r="C12209" i="5" s="1"/>
  <c r="D12210" i="5"/>
  <c r="C12210" i="5" s="1"/>
  <c r="D12211" i="5"/>
  <c r="C12211" i="5" s="1"/>
  <c r="D12212" i="5"/>
  <c r="C12212" i="5" s="1"/>
  <c r="D12213" i="5"/>
  <c r="C12213" i="5" s="1"/>
  <c r="D12214" i="5"/>
  <c r="C12214" i="5" s="1"/>
  <c r="D12215" i="5"/>
  <c r="C12215" i="5" s="1"/>
  <c r="D12216" i="5"/>
  <c r="C12216" i="5" s="1"/>
  <c r="D12217" i="5"/>
  <c r="C12217" i="5" s="1"/>
  <c r="D12218" i="5"/>
  <c r="C12218" i="5" s="1"/>
  <c r="D12219" i="5"/>
  <c r="C12219" i="5" s="1"/>
  <c r="D12220" i="5"/>
  <c r="C12220" i="5" s="1"/>
  <c r="D12221" i="5"/>
  <c r="C12221" i="5" s="1"/>
  <c r="D12222" i="5"/>
  <c r="C12222" i="5" s="1"/>
  <c r="D12223" i="5"/>
  <c r="C12223" i="5" s="1"/>
  <c r="D12224" i="5"/>
  <c r="C12224" i="5" s="1"/>
  <c r="D12225" i="5"/>
  <c r="C12225" i="5" s="1"/>
  <c r="D12226" i="5"/>
  <c r="C12226" i="5" s="1"/>
  <c r="D12227" i="5"/>
  <c r="C12227" i="5" s="1"/>
  <c r="D12228" i="5"/>
  <c r="C12228" i="5" s="1"/>
  <c r="D12229" i="5"/>
  <c r="C12229" i="5" s="1"/>
  <c r="D12230" i="5"/>
  <c r="C12230" i="5" s="1"/>
  <c r="D12231" i="5"/>
  <c r="C12231" i="5" s="1"/>
  <c r="D12232" i="5"/>
  <c r="C12232" i="5" s="1"/>
  <c r="D12233" i="5"/>
  <c r="C12233" i="5" s="1"/>
  <c r="D12234" i="5"/>
  <c r="C12234" i="5" s="1"/>
  <c r="D12235" i="5"/>
  <c r="C12235" i="5" s="1"/>
  <c r="D12236" i="5"/>
  <c r="C12236" i="5" s="1"/>
  <c r="D12237" i="5"/>
  <c r="C12237" i="5" s="1"/>
  <c r="D12238" i="5"/>
  <c r="C12238" i="5" s="1"/>
  <c r="D12239" i="5"/>
  <c r="C12239" i="5" s="1"/>
  <c r="D12240" i="5"/>
  <c r="C12240" i="5" s="1"/>
  <c r="D12241" i="5"/>
  <c r="C12241" i="5" s="1"/>
  <c r="D12242" i="5"/>
  <c r="C12242" i="5" s="1"/>
  <c r="D12243" i="5"/>
  <c r="C12243" i="5" s="1"/>
  <c r="D12244" i="5"/>
  <c r="C12244" i="5" s="1"/>
  <c r="D12245" i="5"/>
  <c r="C12245" i="5" s="1"/>
  <c r="D12246" i="5"/>
  <c r="C12246" i="5" s="1"/>
  <c r="D12247" i="5"/>
  <c r="C12247" i="5" s="1"/>
  <c r="D12248" i="5"/>
  <c r="C12248" i="5" s="1"/>
  <c r="D12249" i="5"/>
  <c r="C12249" i="5" s="1"/>
  <c r="D12250" i="5"/>
  <c r="C12250" i="5" s="1"/>
  <c r="D12251" i="5"/>
  <c r="C12251" i="5" s="1"/>
  <c r="D12252" i="5"/>
  <c r="C12252" i="5" s="1"/>
  <c r="D12253" i="5"/>
  <c r="C12253" i="5" s="1"/>
  <c r="D12254" i="5"/>
  <c r="C12254" i="5" s="1"/>
  <c r="D12255" i="5"/>
  <c r="C12255" i="5" s="1"/>
  <c r="D12256" i="5"/>
  <c r="C12256" i="5" s="1"/>
  <c r="D12257" i="5"/>
  <c r="C12257" i="5" s="1"/>
  <c r="D12258" i="5"/>
  <c r="C12258" i="5" s="1"/>
  <c r="D12259" i="5"/>
  <c r="C12259" i="5" s="1"/>
  <c r="D12260" i="5"/>
  <c r="C12260" i="5" s="1"/>
  <c r="D12261" i="5"/>
  <c r="C12261" i="5" s="1"/>
  <c r="D12262" i="5"/>
  <c r="C12262" i="5" s="1"/>
  <c r="D12263" i="5"/>
  <c r="C12263" i="5" s="1"/>
  <c r="D12264" i="5"/>
  <c r="C12264" i="5" s="1"/>
  <c r="D12265" i="5"/>
  <c r="C12265" i="5" s="1"/>
  <c r="D12266" i="5"/>
  <c r="C12266" i="5" s="1"/>
  <c r="D12267" i="5"/>
  <c r="C12267" i="5" s="1"/>
  <c r="D12268" i="5"/>
  <c r="C12268" i="5" s="1"/>
  <c r="D12269" i="5"/>
  <c r="C12269" i="5" s="1"/>
  <c r="D12270" i="5"/>
  <c r="C12270" i="5" s="1"/>
  <c r="D12271" i="5"/>
  <c r="C12271" i="5" s="1"/>
  <c r="D12272" i="5"/>
  <c r="C12272" i="5" s="1"/>
  <c r="D12273" i="5"/>
  <c r="C12273" i="5" s="1"/>
  <c r="D12274" i="5"/>
  <c r="C12274" i="5" s="1"/>
  <c r="D12275" i="5"/>
  <c r="C12275" i="5" s="1"/>
  <c r="D12276" i="5"/>
  <c r="C12276" i="5" s="1"/>
  <c r="D12277" i="5"/>
  <c r="C12277" i="5" s="1"/>
  <c r="D12278" i="5"/>
  <c r="C12278" i="5" s="1"/>
  <c r="D12279" i="5"/>
  <c r="C12279" i="5" s="1"/>
  <c r="D12280" i="5"/>
  <c r="C12280" i="5" s="1"/>
  <c r="D12281" i="5"/>
  <c r="C12281" i="5" s="1"/>
  <c r="D12282" i="5"/>
  <c r="C12282" i="5" s="1"/>
  <c r="D12283" i="5"/>
  <c r="C12283" i="5" s="1"/>
  <c r="D12284" i="5"/>
  <c r="C12284" i="5" s="1"/>
  <c r="D12285" i="5"/>
  <c r="C12285" i="5" s="1"/>
  <c r="D12286" i="5"/>
  <c r="C12286" i="5" s="1"/>
  <c r="D12287" i="5"/>
  <c r="C12287" i="5" s="1"/>
  <c r="D12288" i="5"/>
  <c r="C12288" i="5" s="1"/>
  <c r="D12289" i="5"/>
  <c r="C12289" i="5" s="1"/>
  <c r="D12290" i="5"/>
  <c r="C12290" i="5" s="1"/>
  <c r="D12291" i="5"/>
  <c r="C12291" i="5" s="1"/>
  <c r="D12292" i="5"/>
  <c r="C12292" i="5" s="1"/>
  <c r="D12293" i="5"/>
  <c r="C12293" i="5" s="1"/>
  <c r="D12294" i="5"/>
  <c r="C12294" i="5" s="1"/>
  <c r="D12295" i="5"/>
  <c r="C12295" i="5" s="1"/>
  <c r="D12296" i="5"/>
  <c r="C12296" i="5" s="1"/>
  <c r="D12297" i="5"/>
  <c r="C12297" i="5" s="1"/>
  <c r="D12298" i="5"/>
  <c r="C12298" i="5" s="1"/>
  <c r="D12299" i="5"/>
  <c r="C12299" i="5" s="1"/>
  <c r="D12300" i="5"/>
  <c r="C12300" i="5" s="1"/>
  <c r="D12301" i="5"/>
  <c r="C12301" i="5" s="1"/>
  <c r="D12302" i="5"/>
  <c r="C12302" i="5" s="1"/>
  <c r="D12303" i="5"/>
  <c r="C12303" i="5" s="1"/>
  <c r="D12304" i="5"/>
  <c r="C12304" i="5" s="1"/>
  <c r="D12305" i="5"/>
  <c r="C12305" i="5" s="1"/>
  <c r="D12306" i="5"/>
  <c r="C12306" i="5" s="1"/>
  <c r="D12307" i="5"/>
  <c r="C12307" i="5" s="1"/>
  <c r="D12308" i="5"/>
  <c r="C12308" i="5" s="1"/>
  <c r="D12309" i="5"/>
  <c r="C12309" i="5" s="1"/>
  <c r="D12310" i="5"/>
  <c r="C12310" i="5" s="1"/>
  <c r="D12311" i="5"/>
  <c r="C12311" i="5" s="1"/>
  <c r="D12312" i="5"/>
  <c r="C12312" i="5" s="1"/>
  <c r="D12313" i="5"/>
  <c r="C12313" i="5" s="1"/>
  <c r="D12314" i="5"/>
  <c r="C12314" i="5" s="1"/>
  <c r="D12315" i="5"/>
  <c r="C12315" i="5" s="1"/>
  <c r="D12316" i="5"/>
  <c r="C12316" i="5" s="1"/>
  <c r="D12317" i="5"/>
  <c r="C12317" i="5" s="1"/>
  <c r="D12318" i="5"/>
  <c r="C12318" i="5" s="1"/>
  <c r="D12319" i="5"/>
  <c r="C12319" i="5" s="1"/>
  <c r="D12320" i="5"/>
  <c r="C12320" i="5" s="1"/>
  <c r="D12321" i="5"/>
  <c r="C12321" i="5" s="1"/>
  <c r="D12322" i="5"/>
  <c r="C12322" i="5" s="1"/>
  <c r="D12323" i="5"/>
  <c r="C12323" i="5" s="1"/>
  <c r="D12324" i="5"/>
  <c r="C12324" i="5" s="1"/>
  <c r="D12325" i="5"/>
  <c r="C12325" i="5" s="1"/>
  <c r="D12326" i="5"/>
  <c r="C12326" i="5" s="1"/>
  <c r="D12327" i="5"/>
  <c r="C12327" i="5" s="1"/>
  <c r="D12328" i="5"/>
  <c r="C12328" i="5" s="1"/>
  <c r="D12329" i="5"/>
  <c r="C12329" i="5" s="1"/>
  <c r="D12330" i="5"/>
  <c r="C12330" i="5" s="1"/>
  <c r="D12331" i="5"/>
  <c r="C12331" i="5" s="1"/>
  <c r="D12332" i="5"/>
  <c r="C12332" i="5" s="1"/>
  <c r="D12333" i="5"/>
  <c r="C12333" i="5" s="1"/>
  <c r="D12334" i="5"/>
  <c r="C12334" i="5" s="1"/>
  <c r="D12335" i="5"/>
  <c r="C12335" i="5" s="1"/>
  <c r="D12336" i="5"/>
  <c r="C12336" i="5" s="1"/>
  <c r="D12337" i="5"/>
  <c r="C12337" i="5" s="1"/>
  <c r="D12338" i="5"/>
  <c r="C12338" i="5" s="1"/>
  <c r="D12339" i="5"/>
  <c r="C12339" i="5" s="1"/>
  <c r="D12340" i="5"/>
  <c r="C12340" i="5" s="1"/>
  <c r="D12341" i="5"/>
  <c r="C12341" i="5" s="1"/>
  <c r="D12342" i="5"/>
  <c r="C12342" i="5" s="1"/>
  <c r="D12343" i="5"/>
  <c r="C12343" i="5" s="1"/>
  <c r="D12344" i="5"/>
  <c r="C12344" i="5" s="1"/>
  <c r="D12345" i="5"/>
  <c r="C12345" i="5" s="1"/>
  <c r="D12346" i="5"/>
  <c r="C12346" i="5" s="1"/>
  <c r="D12347" i="5"/>
  <c r="C12347" i="5" s="1"/>
  <c r="D12348" i="5"/>
  <c r="C12348" i="5" s="1"/>
  <c r="D12349" i="5"/>
  <c r="C12349" i="5" s="1"/>
  <c r="D12350" i="5"/>
  <c r="C12350" i="5" s="1"/>
  <c r="D12351" i="5"/>
  <c r="C12351" i="5" s="1"/>
  <c r="D12352" i="5"/>
  <c r="C12352" i="5" s="1"/>
  <c r="D12353" i="5"/>
  <c r="C12353" i="5" s="1"/>
  <c r="D12354" i="5"/>
  <c r="C12354" i="5" s="1"/>
  <c r="D12355" i="5"/>
  <c r="C12355" i="5" s="1"/>
  <c r="D12356" i="5"/>
  <c r="C12356" i="5" s="1"/>
  <c r="D12357" i="5"/>
  <c r="C12357" i="5" s="1"/>
  <c r="D12358" i="5"/>
  <c r="C12358" i="5" s="1"/>
  <c r="D12359" i="5"/>
  <c r="C12359" i="5" s="1"/>
  <c r="D12360" i="5"/>
  <c r="C12360" i="5" s="1"/>
  <c r="D12361" i="5"/>
  <c r="C12361" i="5" s="1"/>
  <c r="D12362" i="5"/>
  <c r="C12362" i="5" s="1"/>
  <c r="D12363" i="5"/>
  <c r="C12363" i="5" s="1"/>
  <c r="D12364" i="5"/>
  <c r="C12364" i="5" s="1"/>
  <c r="D12365" i="5"/>
  <c r="C12365" i="5" s="1"/>
  <c r="D12366" i="5"/>
  <c r="C12366" i="5" s="1"/>
  <c r="D12367" i="5"/>
  <c r="C12367" i="5" s="1"/>
  <c r="D12368" i="5"/>
  <c r="C12368" i="5" s="1"/>
  <c r="D12369" i="5"/>
  <c r="C12369" i="5" s="1"/>
  <c r="D12370" i="5"/>
  <c r="C12370" i="5" s="1"/>
  <c r="D12371" i="5"/>
  <c r="C12371" i="5" s="1"/>
  <c r="D12372" i="5"/>
  <c r="C12372" i="5" s="1"/>
  <c r="D12373" i="5"/>
  <c r="C12373" i="5" s="1"/>
  <c r="D12374" i="5"/>
  <c r="C12374" i="5" s="1"/>
  <c r="D12375" i="5"/>
  <c r="C12375" i="5" s="1"/>
  <c r="D12376" i="5"/>
  <c r="C12376" i="5" s="1"/>
  <c r="D12377" i="5"/>
  <c r="C12377" i="5" s="1"/>
  <c r="D12378" i="5"/>
  <c r="C12378" i="5" s="1"/>
  <c r="D12379" i="5"/>
  <c r="C12379" i="5" s="1"/>
  <c r="D12380" i="5"/>
  <c r="C12380" i="5" s="1"/>
  <c r="D12381" i="5"/>
  <c r="C12381" i="5" s="1"/>
  <c r="D12382" i="5"/>
  <c r="C12382" i="5" s="1"/>
  <c r="D12383" i="5"/>
  <c r="C12383" i="5" s="1"/>
  <c r="D12384" i="5"/>
  <c r="C12384" i="5" s="1"/>
  <c r="D12385" i="5"/>
  <c r="C12385" i="5" s="1"/>
  <c r="D12386" i="5"/>
  <c r="C12386" i="5" s="1"/>
  <c r="D12387" i="5"/>
  <c r="C12387" i="5" s="1"/>
  <c r="D12388" i="5"/>
  <c r="C12388" i="5" s="1"/>
  <c r="D12389" i="5"/>
  <c r="C12389" i="5" s="1"/>
  <c r="D12390" i="5"/>
  <c r="C12390" i="5" s="1"/>
  <c r="D12391" i="5"/>
  <c r="C12391" i="5" s="1"/>
  <c r="D12392" i="5"/>
  <c r="C12392" i="5" s="1"/>
  <c r="D12393" i="5"/>
  <c r="C12393" i="5" s="1"/>
  <c r="D12394" i="5"/>
  <c r="C12394" i="5" s="1"/>
  <c r="D12395" i="5"/>
  <c r="C12395" i="5" s="1"/>
  <c r="D12396" i="5"/>
  <c r="C12396" i="5" s="1"/>
  <c r="D12397" i="5"/>
  <c r="C12397" i="5" s="1"/>
  <c r="D12398" i="5"/>
  <c r="C12398" i="5" s="1"/>
  <c r="D12399" i="5"/>
  <c r="C12399" i="5" s="1"/>
  <c r="D12400" i="5"/>
  <c r="C12400" i="5" s="1"/>
  <c r="D12401" i="5"/>
  <c r="C12401" i="5" s="1"/>
  <c r="D12402" i="5"/>
  <c r="C12402" i="5" s="1"/>
  <c r="D12403" i="5"/>
  <c r="C12403" i="5" s="1"/>
  <c r="D12404" i="5"/>
  <c r="C12404" i="5" s="1"/>
  <c r="D12405" i="5"/>
  <c r="C12405" i="5" s="1"/>
  <c r="D12406" i="5"/>
  <c r="C12406" i="5" s="1"/>
  <c r="D12407" i="5"/>
  <c r="C12407" i="5" s="1"/>
  <c r="D12408" i="5"/>
  <c r="C12408" i="5" s="1"/>
  <c r="D12409" i="5"/>
  <c r="C12409" i="5" s="1"/>
  <c r="D12410" i="5"/>
  <c r="C12410" i="5" s="1"/>
  <c r="D12411" i="5"/>
  <c r="C12411" i="5" s="1"/>
  <c r="D12412" i="5"/>
  <c r="C12412" i="5" s="1"/>
  <c r="D12413" i="5"/>
  <c r="C12413" i="5" s="1"/>
  <c r="D12414" i="5"/>
  <c r="C12414" i="5" s="1"/>
  <c r="D12415" i="5"/>
  <c r="C12415" i="5" s="1"/>
  <c r="D12416" i="5"/>
  <c r="C12416" i="5" s="1"/>
  <c r="D12417" i="5"/>
  <c r="C12417" i="5" s="1"/>
  <c r="D12418" i="5"/>
  <c r="C12418" i="5" s="1"/>
  <c r="D12419" i="5"/>
  <c r="C12419" i="5" s="1"/>
  <c r="D12420" i="5"/>
  <c r="C12420" i="5" s="1"/>
  <c r="D12421" i="5"/>
  <c r="C12421" i="5" s="1"/>
  <c r="D12422" i="5"/>
  <c r="C12422" i="5" s="1"/>
  <c r="D12423" i="5"/>
  <c r="C12423" i="5" s="1"/>
  <c r="D12424" i="5"/>
  <c r="C12424" i="5" s="1"/>
  <c r="D12425" i="5"/>
  <c r="C12425" i="5" s="1"/>
  <c r="D12426" i="5"/>
  <c r="C12426" i="5" s="1"/>
  <c r="D12427" i="5"/>
  <c r="C12427" i="5" s="1"/>
  <c r="D12428" i="5"/>
  <c r="C12428" i="5" s="1"/>
  <c r="D12429" i="5"/>
  <c r="C12429" i="5" s="1"/>
  <c r="D12430" i="5"/>
  <c r="C12430" i="5" s="1"/>
  <c r="D12431" i="5"/>
  <c r="C12431" i="5" s="1"/>
  <c r="D12432" i="5"/>
  <c r="C12432" i="5" s="1"/>
  <c r="D12433" i="5"/>
  <c r="C12433" i="5" s="1"/>
  <c r="D12434" i="5"/>
  <c r="C12434" i="5" s="1"/>
  <c r="D12435" i="5"/>
  <c r="C12435" i="5" s="1"/>
  <c r="D12436" i="5"/>
  <c r="C12436" i="5" s="1"/>
  <c r="D12437" i="5"/>
  <c r="C12437" i="5" s="1"/>
  <c r="D12438" i="5"/>
  <c r="C12438" i="5" s="1"/>
  <c r="D12439" i="5"/>
  <c r="C12439" i="5" s="1"/>
  <c r="D12440" i="5"/>
  <c r="C12440" i="5" s="1"/>
  <c r="D12441" i="5"/>
  <c r="C12441" i="5" s="1"/>
  <c r="D12442" i="5"/>
  <c r="C12442" i="5" s="1"/>
  <c r="D12443" i="5"/>
  <c r="C12443" i="5" s="1"/>
  <c r="D12444" i="5"/>
  <c r="C12444" i="5" s="1"/>
  <c r="D12445" i="5"/>
  <c r="C12445" i="5" s="1"/>
  <c r="D12446" i="5"/>
  <c r="C12446" i="5" s="1"/>
  <c r="D12447" i="5"/>
  <c r="C12447" i="5" s="1"/>
  <c r="D12448" i="5"/>
  <c r="C12448" i="5" s="1"/>
  <c r="D12449" i="5"/>
  <c r="C12449" i="5" s="1"/>
  <c r="D12450" i="5"/>
  <c r="C12450" i="5" s="1"/>
  <c r="D12451" i="5"/>
  <c r="C12451" i="5" s="1"/>
  <c r="D12452" i="5"/>
  <c r="C12452" i="5" s="1"/>
  <c r="D12453" i="5"/>
  <c r="C12453" i="5" s="1"/>
  <c r="D12454" i="5"/>
  <c r="C12454" i="5" s="1"/>
  <c r="D12455" i="5"/>
  <c r="C12455" i="5" s="1"/>
  <c r="D12456" i="5"/>
  <c r="C12456" i="5" s="1"/>
  <c r="D12457" i="5"/>
  <c r="C12457" i="5" s="1"/>
  <c r="D12458" i="5"/>
  <c r="C12458" i="5" s="1"/>
  <c r="D12459" i="5"/>
  <c r="C12459" i="5" s="1"/>
  <c r="D12460" i="5"/>
  <c r="C12460" i="5" s="1"/>
  <c r="D12461" i="5"/>
  <c r="C12461" i="5" s="1"/>
  <c r="D12462" i="5"/>
  <c r="C12462" i="5" s="1"/>
  <c r="D12463" i="5"/>
  <c r="C12463" i="5" s="1"/>
  <c r="D12464" i="5"/>
  <c r="C12464" i="5" s="1"/>
  <c r="D12465" i="5"/>
  <c r="C12465" i="5" s="1"/>
  <c r="D12466" i="5"/>
  <c r="C12466" i="5" s="1"/>
  <c r="D12467" i="5"/>
  <c r="C12467" i="5" s="1"/>
  <c r="D12468" i="5"/>
  <c r="C12468" i="5" s="1"/>
  <c r="D12469" i="5"/>
  <c r="C12469" i="5" s="1"/>
  <c r="D12470" i="5"/>
  <c r="C12470" i="5" s="1"/>
  <c r="D12471" i="5"/>
  <c r="C12471" i="5" s="1"/>
  <c r="D12472" i="5"/>
  <c r="C12472" i="5" s="1"/>
  <c r="D12473" i="5"/>
  <c r="C12473" i="5" s="1"/>
  <c r="D12474" i="5"/>
  <c r="C12474" i="5" s="1"/>
  <c r="D12475" i="5"/>
  <c r="C12475" i="5" s="1"/>
  <c r="D12476" i="5"/>
  <c r="C12476" i="5" s="1"/>
  <c r="D12477" i="5"/>
  <c r="C12477" i="5" s="1"/>
  <c r="D12478" i="5"/>
  <c r="C12478" i="5" s="1"/>
  <c r="D12479" i="5"/>
  <c r="C12479" i="5" s="1"/>
  <c r="D12480" i="5"/>
  <c r="C12480" i="5" s="1"/>
  <c r="D12481" i="5"/>
  <c r="C12481" i="5" s="1"/>
  <c r="D12482" i="5"/>
  <c r="C12482" i="5" s="1"/>
  <c r="D12483" i="5"/>
  <c r="C12483" i="5" s="1"/>
  <c r="D12484" i="5"/>
  <c r="C12484" i="5" s="1"/>
  <c r="D12485" i="5"/>
  <c r="C12485" i="5" s="1"/>
  <c r="D12486" i="5"/>
  <c r="C12486" i="5" s="1"/>
  <c r="D12487" i="5"/>
  <c r="C12487" i="5" s="1"/>
  <c r="D12488" i="5"/>
  <c r="C12488" i="5" s="1"/>
  <c r="D12489" i="5"/>
  <c r="C12489" i="5" s="1"/>
  <c r="D12490" i="5"/>
  <c r="C12490" i="5" s="1"/>
  <c r="D12491" i="5"/>
  <c r="C12491" i="5" s="1"/>
  <c r="D12492" i="5"/>
  <c r="C12492" i="5" s="1"/>
  <c r="D12493" i="5"/>
  <c r="C12493" i="5" s="1"/>
  <c r="D12494" i="5"/>
  <c r="C12494" i="5" s="1"/>
  <c r="D12495" i="5"/>
  <c r="C12495" i="5" s="1"/>
  <c r="D12496" i="5"/>
  <c r="C12496" i="5" s="1"/>
  <c r="D12497" i="5"/>
  <c r="C12497" i="5" s="1"/>
  <c r="D12498" i="5"/>
  <c r="C12498" i="5" s="1"/>
  <c r="D12499" i="5"/>
  <c r="C12499" i="5" s="1"/>
  <c r="D12500" i="5"/>
  <c r="C12500" i="5" s="1"/>
  <c r="D12501" i="5"/>
  <c r="C12501" i="5" s="1"/>
  <c r="D12502" i="5"/>
  <c r="C12502" i="5" s="1"/>
  <c r="D12503" i="5"/>
  <c r="C12503" i="5" s="1"/>
  <c r="D12504" i="5"/>
  <c r="C12504" i="5" s="1"/>
  <c r="D12505" i="5"/>
  <c r="C12505" i="5" s="1"/>
  <c r="D12506" i="5"/>
  <c r="C12506" i="5" s="1"/>
  <c r="D12507" i="5"/>
  <c r="C12507" i="5" s="1"/>
  <c r="D12508" i="5"/>
  <c r="C12508" i="5" s="1"/>
  <c r="D12509" i="5"/>
  <c r="C12509" i="5" s="1"/>
  <c r="D12510" i="5"/>
  <c r="C12510" i="5" s="1"/>
  <c r="D12511" i="5"/>
  <c r="C12511" i="5" s="1"/>
  <c r="D12512" i="5"/>
  <c r="C12512" i="5" s="1"/>
  <c r="D12513" i="5"/>
  <c r="C12513" i="5" s="1"/>
  <c r="D12514" i="5"/>
  <c r="C12514" i="5" s="1"/>
  <c r="D12515" i="5"/>
  <c r="C12515" i="5" s="1"/>
  <c r="D12516" i="5"/>
  <c r="C12516" i="5" s="1"/>
  <c r="D12517" i="5"/>
  <c r="C12517" i="5" s="1"/>
  <c r="D12518" i="5"/>
  <c r="C12518" i="5" s="1"/>
  <c r="D12519" i="5"/>
  <c r="C12519" i="5" s="1"/>
  <c r="D12520" i="5"/>
  <c r="C12520" i="5" s="1"/>
  <c r="D12521" i="5"/>
  <c r="C12521" i="5" s="1"/>
  <c r="D12522" i="5"/>
  <c r="C12522" i="5" s="1"/>
  <c r="D12523" i="5"/>
  <c r="C12523" i="5" s="1"/>
  <c r="D12524" i="5"/>
  <c r="C12524" i="5" s="1"/>
  <c r="D12525" i="5"/>
  <c r="C12525" i="5" s="1"/>
  <c r="D12526" i="5"/>
  <c r="C12526" i="5" s="1"/>
  <c r="D12527" i="5"/>
  <c r="C12527" i="5" s="1"/>
  <c r="D12528" i="5"/>
  <c r="C12528" i="5" s="1"/>
  <c r="D12529" i="5"/>
  <c r="C12529" i="5" s="1"/>
  <c r="D12530" i="5"/>
  <c r="C12530" i="5" s="1"/>
  <c r="D12531" i="5"/>
  <c r="C12531" i="5" s="1"/>
  <c r="D12532" i="5"/>
  <c r="C12532" i="5" s="1"/>
  <c r="D12533" i="5"/>
  <c r="C12533" i="5" s="1"/>
  <c r="D12534" i="5"/>
  <c r="C12534" i="5" s="1"/>
  <c r="D12535" i="5"/>
  <c r="C12535" i="5" s="1"/>
  <c r="D12536" i="5"/>
  <c r="C12536" i="5" s="1"/>
  <c r="D12537" i="5"/>
  <c r="C12537" i="5" s="1"/>
  <c r="D12538" i="5"/>
  <c r="C12538" i="5" s="1"/>
  <c r="D12539" i="5"/>
  <c r="C12539" i="5" s="1"/>
  <c r="D12540" i="5"/>
  <c r="C12540" i="5" s="1"/>
  <c r="D12541" i="5"/>
  <c r="C12541" i="5" s="1"/>
  <c r="D12542" i="5"/>
  <c r="C12542" i="5" s="1"/>
  <c r="D12543" i="5"/>
  <c r="C12543" i="5" s="1"/>
  <c r="D12544" i="5"/>
  <c r="C12544" i="5" s="1"/>
  <c r="D12545" i="5"/>
  <c r="C12545" i="5" s="1"/>
  <c r="D12546" i="5"/>
  <c r="C12546" i="5" s="1"/>
  <c r="D12547" i="5"/>
  <c r="C12547" i="5" s="1"/>
  <c r="D12548" i="5"/>
  <c r="C12548" i="5" s="1"/>
  <c r="D12549" i="5"/>
  <c r="C12549" i="5" s="1"/>
  <c r="D12550" i="5"/>
  <c r="C12550" i="5" s="1"/>
  <c r="D12551" i="5"/>
  <c r="C12551" i="5" s="1"/>
  <c r="D12552" i="5"/>
  <c r="C12552" i="5" s="1"/>
  <c r="D12553" i="5"/>
  <c r="C12553" i="5" s="1"/>
  <c r="D12554" i="5"/>
  <c r="C12554" i="5" s="1"/>
  <c r="D12555" i="5"/>
  <c r="C12555" i="5" s="1"/>
  <c r="D12556" i="5"/>
  <c r="C12556" i="5" s="1"/>
  <c r="D12557" i="5"/>
  <c r="C12557" i="5" s="1"/>
  <c r="D12558" i="5"/>
  <c r="C12558" i="5" s="1"/>
  <c r="D12559" i="5"/>
  <c r="C12559" i="5" s="1"/>
  <c r="D12560" i="5"/>
  <c r="C12560" i="5" s="1"/>
  <c r="D12561" i="5"/>
  <c r="C12561" i="5" s="1"/>
  <c r="D12562" i="5"/>
  <c r="C12562" i="5" s="1"/>
  <c r="D12563" i="5"/>
  <c r="C12563" i="5" s="1"/>
  <c r="D12564" i="5"/>
  <c r="C12564" i="5" s="1"/>
  <c r="D12565" i="5"/>
  <c r="C12565" i="5" s="1"/>
  <c r="D12566" i="5"/>
  <c r="C12566" i="5" s="1"/>
  <c r="D12567" i="5"/>
  <c r="C12567" i="5" s="1"/>
  <c r="D12568" i="5"/>
  <c r="C12568" i="5" s="1"/>
  <c r="D12569" i="5"/>
  <c r="C12569" i="5" s="1"/>
  <c r="D12570" i="5"/>
  <c r="C12570" i="5" s="1"/>
  <c r="D12571" i="5"/>
  <c r="C12571" i="5" s="1"/>
  <c r="D12572" i="5"/>
  <c r="C12572" i="5" s="1"/>
  <c r="D12573" i="5"/>
  <c r="C12573" i="5" s="1"/>
  <c r="D12574" i="5"/>
  <c r="C12574" i="5" s="1"/>
  <c r="D12575" i="5"/>
  <c r="C12575" i="5" s="1"/>
  <c r="D12576" i="5"/>
  <c r="C12576" i="5" s="1"/>
  <c r="D12577" i="5"/>
  <c r="C12577" i="5" s="1"/>
  <c r="D12578" i="5"/>
  <c r="C12578" i="5" s="1"/>
  <c r="D12579" i="5"/>
  <c r="C12579" i="5" s="1"/>
  <c r="D12580" i="5"/>
  <c r="C12580" i="5" s="1"/>
  <c r="D12581" i="5"/>
  <c r="C12581" i="5" s="1"/>
  <c r="D12582" i="5"/>
  <c r="C12582" i="5" s="1"/>
  <c r="D12583" i="5"/>
  <c r="C12583" i="5" s="1"/>
  <c r="D12584" i="5"/>
  <c r="C12584" i="5" s="1"/>
  <c r="D12585" i="5"/>
  <c r="C12585" i="5" s="1"/>
  <c r="D12586" i="5"/>
  <c r="C12586" i="5" s="1"/>
  <c r="D12587" i="5"/>
  <c r="C12587" i="5" s="1"/>
  <c r="D12588" i="5"/>
  <c r="C12588" i="5" s="1"/>
  <c r="D12589" i="5"/>
  <c r="C12589" i="5" s="1"/>
  <c r="D12590" i="5"/>
  <c r="C12590" i="5" s="1"/>
  <c r="D12591" i="5"/>
  <c r="C12591" i="5" s="1"/>
  <c r="D12592" i="5"/>
  <c r="C12592" i="5" s="1"/>
  <c r="D12593" i="5"/>
  <c r="C12593" i="5" s="1"/>
  <c r="D12594" i="5"/>
  <c r="C12594" i="5" s="1"/>
  <c r="D12595" i="5"/>
  <c r="C12595" i="5" s="1"/>
  <c r="D12596" i="5"/>
  <c r="C12596" i="5" s="1"/>
  <c r="D12597" i="5"/>
  <c r="C12597" i="5" s="1"/>
  <c r="D12598" i="5"/>
  <c r="C12598" i="5" s="1"/>
  <c r="D12599" i="5"/>
  <c r="C12599" i="5" s="1"/>
  <c r="D12600" i="5"/>
  <c r="C12600" i="5" s="1"/>
  <c r="D12601" i="5"/>
  <c r="C12601" i="5" s="1"/>
  <c r="D12602" i="5"/>
  <c r="C12602" i="5" s="1"/>
  <c r="D12603" i="5"/>
  <c r="C12603" i="5" s="1"/>
  <c r="D12604" i="5"/>
  <c r="C12604" i="5" s="1"/>
  <c r="D12605" i="5"/>
  <c r="C12605" i="5" s="1"/>
  <c r="D12606" i="5"/>
  <c r="C12606" i="5" s="1"/>
  <c r="D12607" i="5"/>
  <c r="C12607" i="5" s="1"/>
  <c r="D12608" i="5"/>
  <c r="C12608" i="5" s="1"/>
  <c r="D12609" i="5"/>
  <c r="C12609" i="5" s="1"/>
  <c r="D12610" i="5"/>
  <c r="C12610" i="5" s="1"/>
  <c r="D12611" i="5"/>
  <c r="C12611" i="5" s="1"/>
  <c r="D12612" i="5"/>
  <c r="C12612" i="5" s="1"/>
  <c r="D12613" i="5"/>
  <c r="C12613" i="5" s="1"/>
  <c r="D12614" i="5"/>
  <c r="C12614" i="5" s="1"/>
  <c r="D12615" i="5"/>
  <c r="C12615" i="5" s="1"/>
  <c r="D12616" i="5"/>
  <c r="C12616" i="5" s="1"/>
  <c r="D12617" i="5"/>
  <c r="C12617" i="5" s="1"/>
  <c r="D12618" i="5"/>
  <c r="C12618" i="5" s="1"/>
  <c r="D12619" i="5"/>
  <c r="C12619" i="5" s="1"/>
  <c r="D12620" i="5"/>
  <c r="C12620" i="5" s="1"/>
  <c r="D12621" i="5"/>
  <c r="C12621" i="5" s="1"/>
  <c r="D12622" i="5"/>
  <c r="C12622" i="5" s="1"/>
  <c r="D12623" i="5"/>
  <c r="C12623" i="5" s="1"/>
  <c r="D12624" i="5"/>
  <c r="C12624" i="5" s="1"/>
  <c r="D12625" i="5"/>
  <c r="C12625" i="5" s="1"/>
  <c r="D12626" i="5"/>
  <c r="C12626" i="5" s="1"/>
  <c r="D12627" i="5"/>
  <c r="C12627" i="5" s="1"/>
  <c r="D12628" i="5"/>
  <c r="C12628" i="5" s="1"/>
  <c r="D12629" i="5"/>
  <c r="C12629" i="5" s="1"/>
  <c r="D12630" i="5"/>
  <c r="C12630" i="5" s="1"/>
  <c r="D12631" i="5"/>
  <c r="C12631" i="5" s="1"/>
  <c r="D12632" i="5"/>
  <c r="C12632" i="5" s="1"/>
  <c r="D12633" i="5"/>
  <c r="C12633" i="5" s="1"/>
  <c r="D12634" i="5"/>
  <c r="C12634" i="5" s="1"/>
  <c r="D12635" i="5"/>
  <c r="C12635" i="5" s="1"/>
  <c r="D12636" i="5"/>
  <c r="C12636" i="5" s="1"/>
  <c r="D12637" i="5"/>
  <c r="C12637" i="5" s="1"/>
  <c r="D12638" i="5"/>
  <c r="C12638" i="5" s="1"/>
  <c r="D12639" i="5"/>
  <c r="C12639" i="5" s="1"/>
  <c r="D12640" i="5"/>
  <c r="C12640" i="5" s="1"/>
  <c r="D12641" i="5"/>
  <c r="C12641" i="5" s="1"/>
  <c r="D12642" i="5"/>
  <c r="C12642" i="5" s="1"/>
  <c r="D12643" i="5"/>
  <c r="C12643" i="5" s="1"/>
  <c r="D12644" i="5"/>
  <c r="C12644" i="5" s="1"/>
  <c r="D12645" i="5"/>
  <c r="C12645" i="5" s="1"/>
  <c r="D12646" i="5"/>
  <c r="C12646" i="5" s="1"/>
  <c r="D12647" i="5"/>
  <c r="C12647" i="5" s="1"/>
  <c r="D12648" i="5"/>
  <c r="C12648" i="5" s="1"/>
  <c r="D12649" i="5"/>
  <c r="C12649" i="5" s="1"/>
  <c r="D12650" i="5"/>
  <c r="C12650" i="5" s="1"/>
  <c r="D12651" i="5"/>
  <c r="C12651" i="5" s="1"/>
  <c r="D12652" i="5"/>
  <c r="C12652" i="5" s="1"/>
  <c r="D12653" i="5"/>
  <c r="C12653" i="5" s="1"/>
  <c r="D12654" i="5"/>
  <c r="C12654" i="5" s="1"/>
  <c r="D12655" i="5"/>
  <c r="C12655" i="5" s="1"/>
  <c r="D12656" i="5"/>
  <c r="C12656" i="5" s="1"/>
  <c r="D12657" i="5"/>
  <c r="C12657" i="5" s="1"/>
  <c r="D12658" i="5"/>
  <c r="C12658" i="5" s="1"/>
  <c r="D12659" i="5"/>
  <c r="C12659" i="5" s="1"/>
  <c r="D12660" i="5"/>
  <c r="C12660" i="5" s="1"/>
  <c r="D12661" i="5"/>
  <c r="C12661" i="5" s="1"/>
  <c r="D12662" i="5"/>
  <c r="C12662" i="5" s="1"/>
  <c r="D12663" i="5"/>
  <c r="C12663" i="5" s="1"/>
  <c r="D12664" i="5"/>
  <c r="C12664" i="5" s="1"/>
  <c r="D12665" i="5"/>
  <c r="C12665" i="5" s="1"/>
  <c r="D12666" i="5"/>
  <c r="C12666" i="5" s="1"/>
  <c r="D12667" i="5"/>
  <c r="C12667" i="5" s="1"/>
  <c r="D12668" i="5"/>
  <c r="C12668" i="5" s="1"/>
  <c r="D12669" i="5"/>
  <c r="C12669" i="5" s="1"/>
  <c r="D12670" i="5"/>
  <c r="C12670" i="5" s="1"/>
  <c r="D12671" i="5"/>
  <c r="C12671" i="5" s="1"/>
  <c r="D12672" i="5"/>
  <c r="C12672" i="5" s="1"/>
  <c r="D12673" i="5"/>
  <c r="C12673" i="5" s="1"/>
  <c r="D12674" i="5"/>
  <c r="C12674" i="5" s="1"/>
  <c r="D12675" i="5"/>
  <c r="C12675" i="5" s="1"/>
  <c r="D12676" i="5"/>
  <c r="C12676" i="5" s="1"/>
  <c r="D12677" i="5"/>
  <c r="C12677" i="5" s="1"/>
  <c r="D12678" i="5"/>
  <c r="C12678" i="5" s="1"/>
  <c r="D12679" i="5"/>
  <c r="C12679" i="5" s="1"/>
  <c r="D12680" i="5"/>
  <c r="C12680" i="5" s="1"/>
  <c r="D12681" i="5"/>
  <c r="C12681" i="5" s="1"/>
  <c r="D12682" i="5"/>
  <c r="C12682" i="5" s="1"/>
  <c r="D12683" i="5"/>
  <c r="C12683" i="5" s="1"/>
  <c r="D12684" i="5"/>
  <c r="C12684" i="5" s="1"/>
  <c r="D12685" i="5"/>
  <c r="C12685" i="5" s="1"/>
  <c r="D12686" i="5"/>
  <c r="C12686" i="5" s="1"/>
  <c r="D12687" i="5"/>
  <c r="C12687" i="5" s="1"/>
  <c r="D12688" i="5"/>
  <c r="C12688" i="5" s="1"/>
  <c r="D12689" i="5"/>
  <c r="C12689" i="5" s="1"/>
  <c r="D12690" i="5"/>
  <c r="C12690" i="5" s="1"/>
  <c r="D12691" i="5"/>
  <c r="C12691" i="5" s="1"/>
  <c r="D12692" i="5"/>
  <c r="C12692" i="5" s="1"/>
  <c r="D12693" i="5"/>
  <c r="C12693" i="5" s="1"/>
  <c r="D12694" i="5"/>
  <c r="C12694" i="5" s="1"/>
  <c r="D12695" i="5"/>
  <c r="C12695" i="5" s="1"/>
  <c r="D12696" i="5"/>
  <c r="C12696" i="5" s="1"/>
  <c r="D12697" i="5"/>
  <c r="C12697" i="5" s="1"/>
  <c r="D12698" i="5"/>
  <c r="C12698" i="5" s="1"/>
  <c r="D12699" i="5"/>
  <c r="C12699" i="5" s="1"/>
  <c r="D12700" i="5"/>
  <c r="C12700" i="5" s="1"/>
  <c r="D12701" i="5"/>
  <c r="C12701" i="5" s="1"/>
  <c r="D12702" i="5"/>
  <c r="C12702" i="5" s="1"/>
  <c r="D12703" i="5"/>
  <c r="C12703" i="5" s="1"/>
  <c r="D12704" i="5"/>
  <c r="C12704" i="5" s="1"/>
  <c r="D12705" i="5"/>
  <c r="C12705" i="5" s="1"/>
  <c r="D12706" i="5"/>
  <c r="C12706" i="5" s="1"/>
  <c r="D12707" i="5"/>
  <c r="C12707" i="5" s="1"/>
  <c r="D12708" i="5"/>
  <c r="C12708" i="5" s="1"/>
  <c r="D12709" i="5"/>
  <c r="C12709" i="5" s="1"/>
  <c r="D12710" i="5"/>
  <c r="C12710" i="5" s="1"/>
  <c r="D12711" i="5"/>
  <c r="C12711" i="5" s="1"/>
  <c r="D12712" i="5"/>
  <c r="C12712" i="5" s="1"/>
  <c r="D12713" i="5"/>
  <c r="C12713" i="5" s="1"/>
  <c r="D12714" i="5"/>
  <c r="C12714" i="5" s="1"/>
  <c r="D12715" i="5"/>
  <c r="C12715" i="5" s="1"/>
  <c r="D12716" i="5"/>
  <c r="C12716" i="5" s="1"/>
  <c r="D12717" i="5"/>
  <c r="C12717" i="5" s="1"/>
  <c r="D12718" i="5"/>
  <c r="C12718" i="5" s="1"/>
  <c r="D12719" i="5"/>
  <c r="C12719" i="5" s="1"/>
  <c r="D12720" i="5"/>
  <c r="C12720" i="5" s="1"/>
  <c r="D12721" i="5"/>
  <c r="C12721" i="5" s="1"/>
  <c r="D12722" i="5"/>
  <c r="C12722" i="5" s="1"/>
  <c r="D12723" i="5"/>
  <c r="C12723" i="5" s="1"/>
  <c r="D12724" i="5"/>
  <c r="C12724" i="5" s="1"/>
  <c r="D12725" i="5"/>
  <c r="C12725" i="5" s="1"/>
  <c r="D12726" i="5"/>
  <c r="C12726" i="5" s="1"/>
  <c r="D12727" i="5"/>
  <c r="C12727" i="5" s="1"/>
  <c r="D12728" i="5"/>
  <c r="C12728" i="5" s="1"/>
  <c r="D12729" i="5"/>
  <c r="C12729" i="5" s="1"/>
  <c r="D12730" i="5"/>
  <c r="C12730" i="5" s="1"/>
  <c r="D12731" i="5"/>
  <c r="C12731" i="5" s="1"/>
  <c r="D12732" i="5"/>
  <c r="C12732" i="5" s="1"/>
  <c r="D12733" i="5"/>
  <c r="C12733" i="5" s="1"/>
  <c r="D12734" i="5"/>
  <c r="C12734" i="5" s="1"/>
  <c r="D12735" i="5"/>
  <c r="C12735" i="5" s="1"/>
  <c r="D12736" i="5"/>
  <c r="C12736" i="5" s="1"/>
  <c r="D12737" i="5"/>
  <c r="C12737" i="5" s="1"/>
  <c r="D12738" i="5"/>
  <c r="C12738" i="5" s="1"/>
  <c r="D12739" i="5"/>
  <c r="C12739" i="5" s="1"/>
  <c r="D12740" i="5"/>
  <c r="C12740" i="5" s="1"/>
  <c r="D12741" i="5"/>
  <c r="C12741" i="5" s="1"/>
  <c r="D12742" i="5"/>
  <c r="C12742" i="5" s="1"/>
  <c r="D12743" i="5"/>
  <c r="C12743" i="5" s="1"/>
  <c r="D12744" i="5"/>
  <c r="C12744" i="5" s="1"/>
  <c r="D12745" i="5"/>
  <c r="C12745" i="5" s="1"/>
  <c r="D12746" i="5"/>
  <c r="C12746" i="5" s="1"/>
  <c r="D12747" i="5"/>
  <c r="C12747" i="5" s="1"/>
  <c r="D12748" i="5"/>
  <c r="C12748" i="5" s="1"/>
  <c r="D12749" i="5"/>
  <c r="C12749" i="5" s="1"/>
  <c r="D12750" i="5"/>
  <c r="C12750" i="5" s="1"/>
  <c r="D12751" i="5"/>
  <c r="C12751" i="5" s="1"/>
  <c r="D12752" i="5"/>
  <c r="C12752" i="5" s="1"/>
  <c r="D12753" i="5"/>
  <c r="C12753" i="5" s="1"/>
  <c r="D12754" i="5"/>
  <c r="C12754" i="5" s="1"/>
  <c r="D12755" i="5"/>
  <c r="C12755" i="5" s="1"/>
  <c r="D12756" i="5"/>
  <c r="C12756" i="5" s="1"/>
  <c r="D12757" i="5"/>
  <c r="C12757" i="5" s="1"/>
  <c r="D12758" i="5"/>
  <c r="C12758" i="5" s="1"/>
  <c r="D12759" i="5"/>
  <c r="C12759" i="5" s="1"/>
  <c r="D12760" i="5"/>
  <c r="C12760" i="5" s="1"/>
  <c r="D12761" i="5"/>
  <c r="C12761" i="5" s="1"/>
  <c r="D12762" i="5"/>
  <c r="C12762" i="5" s="1"/>
  <c r="D12763" i="5"/>
  <c r="C12763" i="5" s="1"/>
  <c r="D12764" i="5"/>
  <c r="C12764" i="5" s="1"/>
  <c r="D12765" i="5"/>
  <c r="C12765" i="5" s="1"/>
  <c r="D12766" i="5"/>
  <c r="C12766" i="5" s="1"/>
  <c r="D12767" i="5"/>
  <c r="C12767" i="5" s="1"/>
  <c r="D12768" i="5"/>
  <c r="C12768" i="5" s="1"/>
  <c r="D12769" i="5"/>
  <c r="C12769" i="5" s="1"/>
  <c r="D12770" i="5"/>
  <c r="C12770" i="5" s="1"/>
  <c r="D12771" i="5"/>
  <c r="C12771" i="5" s="1"/>
  <c r="D12772" i="5"/>
  <c r="C12772" i="5" s="1"/>
  <c r="D12773" i="5"/>
  <c r="C12773" i="5" s="1"/>
  <c r="D12774" i="5"/>
  <c r="C12774" i="5" s="1"/>
  <c r="D12775" i="5"/>
  <c r="C12775" i="5" s="1"/>
  <c r="D12776" i="5"/>
  <c r="C12776" i="5" s="1"/>
  <c r="D12777" i="5"/>
  <c r="C12777" i="5" s="1"/>
  <c r="D12778" i="5"/>
  <c r="C12778" i="5" s="1"/>
  <c r="D12779" i="5"/>
  <c r="C12779" i="5" s="1"/>
  <c r="D12780" i="5"/>
  <c r="C12780" i="5" s="1"/>
  <c r="D12781" i="5"/>
  <c r="C12781" i="5" s="1"/>
  <c r="D12782" i="5"/>
  <c r="C12782" i="5" s="1"/>
  <c r="D12783" i="5"/>
  <c r="C12783" i="5" s="1"/>
  <c r="D12784" i="5"/>
  <c r="C12784" i="5" s="1"/>
  <c r="D12785" i="5"/>
  <c r="C12785" i="5" s="1"/>
  <c r="D12786" i="5"/>
  <c r="C12786" i="5" s="1"/>
  <c r="D12787" i="5"/>
  <c r="C12787" i="5" s="1"/>
  <c r="D12788" i="5"/>
  <c r="C12788" i="5" s="1"/>
  <c r="D12789" i="5"/>
  <c r="C12789" i="5" s="1"/>
  <c r="D12790" i="5"/>
  <c r="C12790" i="5" s="1"/>
  <c r="D12791" i="5"/>
  <c r="C12791" i="5" s="1"/>
  <c r="D12792" i="5"/>
  <c r="C12792" i="5" s="1"/>
  <c r="D12793" i="5"/>
  <c r="C12793" i="5" s="1"/>
  <c r="D12794" i="5"/>
  <c r="C12794" i="5" s="1"/>
  <c r="D12795" i="5"/>
  <c r="C12795" i="5" s="1"/>
  <c r="D12796" i="5"/>
  <c r="C12796" i="5" s="1"/>
  <c r="D12797" i="5"/>
  <c r="C12797" i="5" s="1"/>
  <c r="D12798" i="5"/>
  <c r="C12798" i="5" s="1"/>
  <c r="D12799" i="5"/>
  <c r="C12799" i="5" s="1"/>
  <c r="D12800" i="5"/>
  <c r="C12800" i="5" s="1"/>
  <c r="D12801" i="5"/>
  <c r="C12801" i="5" s="1"/>
  <c r="D12802" i="5"/>
  <c r="C12802" i="5" s="1"/>
  <c r="D12803" i="5"/>
  <c r="C12803" i="5" s="1"/>
  <c r="D12804" i="5"/>
  <c r="C12804" i="5" s="1"/>
  <c r="D12805" i="5"/>
  <c r="C12805" i="5" s="1"/>
  <c r="D12806" i="5"/>
  <c r="C12806" i="5" s="1"/>
  <c r="D12807" i="5"/>
  <c r="C12807" i="5" s="1"/>
  <c r="D12808" i="5"/>
  <c r="C12808" i="5" s="1"/>
  <c r="D12809" i="5"/>
  <c r="C12809" i="5" s="1"/>
  <c r="D12810" i="5"/>
  <c r="C12810" i="5" s="1"/>
  <c r="D12811" i="5"/>
  <c r="C12811" i="5" s="1"/>
  <c r="D12812" i="5"/>
  <c r="C12812" i="5" s="1"/>
  <c r="D12813" i="5"/>
  <c r="C12813" i="5" s="1"/>
  <c r="D12814" i="5"/>
  <c r="C12814" i="5" s="1"/>
  <c r="D12815" i="5"/>
  <c r="C12815" i="5" s="1"/>
  <c r="D12816" i="5"/>
  <c r="C12816" i="5" s="1"/>
  <c r="D12817" i="5"/>
  <c r="C12817" i="5" s="1"/>
  <c r="D12818" i="5"/>
  <c r="C12818" i="5" s="1"/>
  <c r="D12819" i="5"/>
  <c r="C12819" i="5" s="1"/>
  <c r="D12820" i="5"/>
  <c r="C12820" i="5" s="1"/>
  <c r="D12821" i="5"/>
  <c r="C12821" i="5" s="1"/>
  <c r="D12822" i="5"/>
  <c r="C12822" i="5" s="1"/>
  <c r="D12823" i="5"/>
  <c r="C12823" i="5" s="1"/>
  <c r="D12824" i="5"/>
  <c r="C12824" i="5" s="1"/>
  <c r="D12825" i="5"/>
  <c r="C12825" i="5" s="1"/>
  <c r="D12826" i="5"/>
  <c r="C12826" i="5" s="1"/>
  <c r="D12827" i="5"/>
  <c r="C12827" i="5" s="1"/>
  <c r="D12828" i="5"/>
  <c r="C12828" i="5" s="1"/>
  <c r="D12829" i="5"/>
  <c r="C12829" i="5" s="1"/>
  <c r="D12830" i="5"/>
  <c r="C12830" i="5" s="1"/>
  <c r="D12831" i="5"/>
  <c r="C12831" i="5" s="1"/>
  <c r="D12832" i="5"/>
  <c r="C12832" i="5" s="1"/>
  <c r="D12833" i="5"/>
  <c r="C12833" i="5" s="1"/>
  <c r="D12834" i="5"/>
  <c r="C12834" i="5" s="1"/>
  <c r="D12835" i="5"/>
  <c r="C12835" i="5" s="1"/>
  <c r="D12836" i="5"/>
  <c r="C12836" i="5" s="1"/>
  <c r="D12837" i="5"/>
  <c r="C12837" i="5" s="1"/>
  <c r="D12838" i="5"/>
  <c r="C12838" i="5" s="1"/>
  <c r="D12839" i="5"/>
  <c r="C12839" i="5" s="1"/>
  <c r="D12840" i="5"/>
  <c r="C12840" i="5" s="1"/>
  <c r="D12841" i="5"/>
  <c r="C12841" i="5" s="1"/>
  <c r="D12842" i="5"/>
  <c r="C12842" i="5" s="1"/>
  <c r="D12843" i="5"/>
  <c r="C12843" i="5" s="1"/>
  <c r="D12844" i="5"/>
  <c r="C12844" i="5" s="1"/>
  <c r="D12845" i="5"/>
  <c r="C12845" i="5" s="1"/>
  <c r="D12846" i="5"/>
  <c r="C12846" i="5" s="1"/>
  <c r="D12847" i="5"/>
  <c r="C12847" i="5" s="1"/>
  <c r="D12848" i="5"/>
  <c r="C12848" i="5" s="1"/>
  <c r="D12849" i="5"/>
  <c r="C12849" i="5" s="1"/>
  <c r="D12850" i="5"/>
  <c r="C12850" i="5" s="1"/>
  <c r="D12851" i="5"/>
  <c r="C12851" i="5" s="1"/>
  <c r="D12852" i="5"/>
  <c r="C12852" i="5" s="1"/>
  <c r="D12853" i="5"/>
  <c r="C12853" i="5" s="1"/>
  <c r="D12854" i="5"/>
  <c r="C12854" i="5" s="1"/>
  <c r="D12855" i="5"/>
  <c r="C12855" i="5" s="1"/>
  <c r="D12856" i="5"/>
  <c r="C12856" i="5" s="1"/>
  <c r="D12857" i="5"/>
  <c r="C12857" i="5" s="1"/>
  <c r="D12858" i="5"/>
  <c r="C12858" i="5" s="1"/>
  <c r="D12859" i="5"/>
  <c r="C12859" i="5" s="1"/>
  <c r="D12860" i="5"/>
  <c r="C12860" i="5" s="1"/>
  <c r="D12861" i="5"/>
  <c r="C12861" i="5" s="1"/>
  <c r="D12862" i="5"/>
  <c r="C12862" i="5" s="1"/>
  <c r="D12863" i="5"/>
  <c r="C12863" i="5" s="1"/>
  <c r="D12864" i="5"/>
  <c r="C12864" i="5" s="1"/>
  <c r="D12865" i="5"/>
  <c r="C12865" i="5" s="1"/>
  <c r="D12866" i="5"/>
  <c r="C12866" i="5" s="1"/>
  <c r="D12867" i="5"/>
  <c r="C12867" i="5" s="1"/>
  <c r="D12868" i="5"/>
  <c r="C12868" i="5" s="1"/>
  <c r="D12869" i="5"/>
  <c r="C12869" i="5" s="1"/>
  <c r="D12870" i="5"/>
  <c r="C12870" i="5" s="1"/>
  <c r="D12871" i="5"/>
  <c r="C12871" i="5" s="1"/>
  <c r="D12872" i="5"/>
  <c r="C12872" i="5" s="1"/>
  <c r="D12873" i="5"/>
  <c r="C12873" i="5" s="1"/>
  <c r="D12874" i="5"/>
  <c r="C12874" i="5" s="1"/>
  <c r="D12875" i="5"/>
  <c r="C12875" i="5" s="1"/>
  <c r="D12876" i="5"/>
  <c r="C12876" i="5" s="1"/>
  <c r="D12877" i="5"/>
  <c r="C12877" i="5" s="1"/>
  <c r="D12878" i="5"/>
  <c r="C12878" i="5" s="1"/>
  <c r="D12879" i="5"/>
  <c r="C12879" i="5" s="1"/>
  <c r="D12880" i="5"/>
  <c r="C12880" i="5" s="1"/>
  <c r="D12881" i="5"/>
  <c r="C12881" i="5" s="1"/>
  <c r="D12882" i="5"/>
  <c r="C12882" i="5" s="1"/>
  <c r="D12883" i="5"/>
  <c r="C12883" i="5" s="1"/>
  <c r="D12884" i="5"/>
  <c r="C12884" i="5" s="1"/>
  <c r="D12885" i="5"/>
  <c r="C12885" i="5" s="1"/>
  <c r="D12886" i="5"/>
  <c r="C12886" i="5" s="1"/>
  <c r="D12887" i="5"/>
  <c r="C12887" i="5" s="1"/>
  <c r="D12888" i="5"/>
  <c r="C12888" i="5" s="1"/>
  <c r="D12889" i="5"/>
  <c r="C12889" i="5" s="1"/>
  <c r="D12890" i="5"/>
  <c r="C12890" i="5" s="1"/>
  <c r="D12891" i="5"/>
  <c r="C12891" i="5" s="1"/>
  <c r="D12892" i="5"/>
  <c r="C12892" i="5" s="1"/>
  <c r="D12893" i="5"/>
  <c r="C12893" i="5" s="1"/>
  <c r="D12894" i="5"/>
  <c r="C12894" i="5" s="1"/>
  <c r="D12895" i="5"/>
  <c r="C12895" i="5" s="1"/>
  <c r="D12896" i="5"/>
  <c r="C12896" i="5" s="1"/>
  <c r="D12897" i="5"/>
  <c r="C12897" i="5" s="1"/>
  <c r="D12898" i="5"/>
  <c r="C12898" i="5" s="1"/>
  <c r="D12899" i="5"/>
  <c r="C12899" i="5" s="1"/>
  <c r="D12900" i="5"/>
  <c r="C12900" i="5" s="1"/>
  <c r="D12901" i="5"/>
  <c r="C12901" i="5" s="1"/>
  <c r="D12902" i="5"/>
  <c r="C12902" i="5" s="1"/>
  <c r="D12903" i="5"/>
  <c r="C12903" i="5" s="1"/>
  <c r="D12904" i="5"/>
  <c r="C12904" i="5" s="1"/>
  <c r="D12905" i="5"/>
  <c r="C12905" i="5" s="1"/>
  <c r="D12906" i="5"/>
  <c r="C12906" i="5" s="1"/>
  <c r="D12907" i="5"/>
  <c r="C12907" i="5" s="1"/>
  <c r="D12908" i="5"/>
  <c r="C12908" i="5" s="1"/>
  <c r="D12909" i="5"/>
  <c r="C12909" i="5" s="1"/>
  <c r="D12910" i="5"/>
  <c r="C12910" i="5" s="1"/>
  <c r="D12911" i="5"/>
  <c r="C12911" i="5" s="1"/>
  <c r="D12912" i="5"/>
  <c r="C12912" i="5" s="1"/>
  <c r="D12913" i="5"/>
  <c r="C12913" i="5" s="1"/>
  <c r="D12914" i="5"/>
  <c r="C12914" i="5" s="1"/>
  <c r="D12915" i="5"/>
  <c r="C12915" i="5" s="1"/>
  <c r="D12916" i="5"/>
  <c r="C12916" i="5" s="1"/>
  <c r="D12917" i="5"/>
  <c r="C12917" i="5" s="1"/>
  <c r="D12918" i="5"/>
  <c r="C12918" i="5" s="1"/>
  <c r="D12919" i="5"/>
  <c r="C12919" i="5" s="1"/>
  <c r="D12920" i="5"/>
  <c r="C12920" i="5" s="1"/>
  <c r="D12921" i="5"/>
  <c r="C12921" i="5" s="1"/>
  <c r="D12922" i="5"/>
  <c r="C12922" i="5" s="1"/>
  <c r="D12923" i="5"/>
  <c r="C12923" i="5" s="1"/>
  <c r="D12924" i="5"/>
  <c r="C12924" i="5" s="1"/>
  <c r="D12925" i="5"/>
  <c r="C12925" i="5" s="1"/>
  <c r="D12926" i="5"/>
  <c r="C12926" i="5" s="1"/>
  <c r="D12927" i="5"/>
  <c r="C12927" i="5" s="1"/>
  <c r="D12928" i="5"/>
  <c r="C12928" i="5" s="1"/>
  <c r="D12929" i="5"/>
  <c r="C12929" i="5" s="1"/>
  <c r="D12930" i="5"/>
  <c r="C12930" i="5" s="1"/>
  <c r="D12931" i="5"/>
  <c r="C12931" i="5" s="1"/>
  <c r="D12932" i="5"/>
  <c r="C12932" i="5" s="1"/>
  <c r="D12933" i="5"/>
  <c r="C12933" i="5" s="1"/>
  <c r="D12934" i="5"/>
  <c r="C12934" i="5" s="1"/>
  <c r="D12935" i="5"/>
  <c r="C12935" i="5" s="1"/>
  <c r="D12936" i="5"/>
  <c r="C12936" i="5" s="1"/>
  <c r="D12937" i="5"/>
  <c r="C12937" i="5" s="1"/>
  <c r="D12938" i="5"/>
  <c r="C12938" i="5" s="1"/>
  <c r="D12939" i="5"/>
  <c r="C12939" i="5" s="1"/>
  <c r="D12940" i="5"/>
  <c r="C12940" i="5" s="1"/>
  <c r="D12941" i="5"/>
  <c r="C12941" i="5" s="1"/>
  <c r="D12942" i="5"/>
  <c r="C12942" i="5" s="1"/>
  <c r="D12943" i="5"/>
  <c r="C12943" i="5" s="1"/>
  <c r="D12944" i="5"/>
  <c r="C12944" i="5" s="1"/>
  <c r="D12945" i="5"/>
  <c r="C12945" i="5" s="1"/>
  <c r="D12946" i="5"/>
  <c r="C12946" i="5" s="1"/>
  <c r="D12947" i="5"/>
  <c r="C12947" i="5" s="1"/>
  <c r="D12948" i="5"/>
  <c r="C12948" i="5" s="1"/>
  <c r="D12949" i="5"/>
  <c r="C12949" i="5" s="1"/>
  <c r="D12950" i="5"/>
  <c r="C12950" i="5" s="1"/>
  <c r="D12951" i="5"/>
  <c r="C12951" i="5" s="1"/>
  <c r="D12952" i="5"/>
  <c r="C12952" i="5" s="1"/>
  <c r="D12953" i="5"/>
  <c r="C12953" i="5" s="1"/>
  <c r="D12954" i="5"/>
  <c r="C12954" i="5" s="1"/>
  <c r="D12955" i="5"/>
  <c r="C12955" i="5" s="1"/>
  <c r="D12956" i="5"/>
  <c r="C12956" i="5" s="1"/>
  <c r="D12957" i="5"/>
  <c r="C12957" i="5" s="1"/>
  <c r="D12958" i="5"/>
  <c r="C12958" i="5" s="1"/>
  <c r="D12959" i="5"/>
  <c r="C12959" i="5" s="1"/>
  <c r="D12960" i="5"/>
  <c r="C12960" i="5" s="1"/>
  <c r="D12961" i="5"/>
  <c r="C12961" i="5" s="1"/>
  <c r="D12962" i="5"/>
  <c r="C12962" i="5" s="1"/>
  <c r="D12963" i="5"/>
  <c r="C12963" i="5" s="1"/>
  <c r="D12964" i="5"/>
  <c r="C12964" i="5" s="1"/>
  <c r="D12965" i="5"/>
  <c r="C12965" i="5" s="1"/>
  <c r="D12966" i="5"/>
  <c r="C12966" i="5" s="1"/>
  <c r="D12967" i="5"/>
  <c r="C12967" i="5" s="1"/>
  <c r="D12968" i="5"/>
  <c r="C12968" i="5" s="1"/>
  <c r="D12969" i="5"/>
  <c r="C12969" i="5" s="1"/>
  <c r="D12970" i="5"/>
  <c r="C12970" i="5" s="1"/>
  <c r="D12971" i="5"/>
  <c r="C12971" i="5" s="1"/>
  <c r="D12972" i="5"/>
  <c r="C12972" i="5" s="1"/>
  <c r="D12973" i="5"/>
  <c r="C12973" i="5" s="1"/>
  <c r="D12974" i="5"/>
  <c r="C12974" i="5" s="1"/>
  <c r="D12975" i="5"/>
  <c r="C12975" i="5" s="1"/>
  <c r="D12976" i="5"/>
  <c r="C12976" i="5" s="1"/>
  <c r="D12977" i="5"/>
  <c r="C12977" i="5" s="1"/>
  <c r="D12978" i="5"/>
  <c r="C12978" i="5" s="1"/>
  <c r="D12979" i="5"/>
  <c r="C12979" i="5" s="1"/>
  <c r="D12980" i="5"/>
  <c r="C12980" i="5" s="1"/>
  <c r="D12981" i="5"/>
  <c r="C12981" i="5" s="1"/>
  <c r="D12982" i="5"/>
  <c r="C12982" i="5" s="1"/>
  <c r="D12983" i="5"/>
  <c r="C12983" i="5" s="1"/>
  <c r="D12984" i="5"/>
  <c r="C12984" i="5" s="1"/>
  <c r="D12985" i="5"/>
  <c r="C12985" i="5" s="1"/>
  <c r="D12986" i="5"/>
  <c r="C12986" i="5" s="1"/>
  <c r="D12987" i="5"/>
  <c r="C12987" i="5" s="1"/>
  <c r="D12988" i="5"/>
  <c r="C12988" i="5" s="1"/>
  <c r="D12989" i="5"/>
  <c r="C12989" i="5" s="1"/>
  <c r="D12990" i="5"/>
  <c r="C12990" i="5" s="1"/>
  <c r="D12991" i="5"/>
  <c r="C12991" i="5" s="1"/>
  <c r="D12992" i="5"/>
  <c r="C12992" i="5" s="1"/>
  <c r="D12993" i="5"/>
  <c r="C12993" i="5" s="1"/>
  <c r="D12994" i="5"/>
  <c r="C12994" i="5" s="1"/>
  <c r="D12995" i="5"/>
  <c r="C12995" i="5" s="1"/>
  <c r="D12996" i="5"/>
  <c r="C12996" i="5" s="1"/>
  <c r="D12997" i="5"/>
  <c r="C12997" i="5" s="1"/>
  <c r="D12998" i="5"/>
  <c r="C12998" i="5" s="1"/>
  <c r="D12999" i="5"/>
  <c r="C12999" i="5" s="1"/>
  <c r="D13000" i="5"/>
  <c r="C13000" i="5" s="1"/>
  <c r="D13001" i="5"/>
  <c r="C13001" i="5" s="1"/>
  <c r="D13002" i="5"/>
  <c r="C13002" i="5" s="1"/>
  <c r="D13003" i="5"/>
  <c r="C13003" i="5" s="1"/>
  <c r="D13004" i="5"/>
  <c r="C13004" i="5" s="1"/>
  <c r="D13005" i="5"/>
  <c r="C13005" i="5" s="1"/>
  <c r="D13006" i="5"/>
  <c r="C13006" i="5" s="1"/>
  <c r="D13007" i="5"/>
  <c r="C13007" i="5" s="1"/>
  <c r="D13008" i="5"/>
  <c r="C13008" i="5" s="1"/>
  <c r="D13009" i="5"/>
  <c r="C13009" i="5" s="1"/>
  <c r="D13010" i="5"/>
  <c r="C13010" i="5" s="1"/>
  <c r="D13011" i="5"/>
  <c r="C13011" i="5" s="1"/>
  <c r="D13012" i="5"/>
  <c r="C13012" i="5" s="1"/>
  <c r="D13013" i="5"/>
  <c r="C13013" i="5" s="1"/>
  <c r="D13014" i="5"/>
  <c r="C13014" i="5" s="1"/>
  <c r="D13015" i="5"/>
  <c r="C13015" i="5" s="1"/>
  <c r="D13016" i="5"/>
  <c r="C13016" i="5" s="1"/>
  <c r="D13017" i="5"/>
  <c r="C13017" i="5" s="1"/>
  <c r="D13018" i="5"/>
  <c r="C13018" i="5" s="1"/>
  <c r="D13019" i="5"/>
  <c r="C13019" i="5" s="1"/>
  <c r="D13020" i="5"/>
  <c r="C13020" i="5" s="1"/>
  <c r="D13021" i="5"/>
  <c r="C13021" i="5" s="1"/>
  <c r="D13022" i="5"/>
  <c r="C13022" i="5" s="1"/>
  <c r="D13023" i="5"/>
  <c r="C13023" i="5" s="1"/>
  <c r="D13024" i="5"/>
  <c r="C13024" i="5" s="1"/>
  <c r="D13025" i="5"/>
  <c r="C13025" i="5" s="1"/>
  <c r="D13026" i="5"/>
  <c r="C13026" i="5" s="1"/>
  <c r="D13027" i="5"/>
  <c r="C13027" i="5" s="1"/>
  <c r="D13028" i="5"/>
  <c r="C13028" i="5" s="1"/>
  <c r="D13029" i="5"/>
  <c r="C13029" i="5" s="1"/>
  <c r="D13030" i="5"/>
  <c r="C13030" i="5" s="1"/>
  <c r="D13031" i="5"/>
  <c r="C13031" i="5" s="1"/>
  <c r="D13032" i="5"/>
  <c r="C13032" i="5" s="1"/>
  <c r="D13033" i="5"/>
  <c r="C13033" i="5" s="1"/>
  <c r="D13034" i="5"/>
  <c r="C13034" i="5" s="1"/>
  <c r="D13035" i="5"/>
  <c r="C13035" i="5" s="1"/>
  <c r="D13036" i="5"/>
  <c r="C13036" i="5" s="1"/>
  <c r="D13037" i="5"/>
  <c r="C13037" i="5" s="1"/>
  <c r="D13038" i="5"/>
  <c r="C13038" i="5" s="1"/>
  <c r="D13039" i="5"/>
  <c r="C13039" i="5" s="1"/>
  <c r="D13040" i="5"/>
  <c r="C13040" i="5" s="1"/>
  <c r="D13041" i="5"/>
  <c r="C13041" i="5" s="1"/>
  <c r="D13042" i="5"/>
  <c r="C13042" i="5" s="1"/>
  <c r="D13043" i="5"/>
  <c r="C13043" i="5" s="1"/>
  <c r="D13044" i="5"/>
  <c r="C13044" i="5" s="1"/>
  <c r="D13045" i="5"/>
  <c r="C13045" i="5" s="1"/>
  <c r="D13046" i="5"/>
  <c r="C13046" i="5" s="1"/>
  <c r="D13047" i="5"/>
  <c r="C13047" i="5" s="1"/>
  <c r="D13048" i="5"/>
  <c r="C13048" i="5" s="1"/>
  <c r="D13049" i="5"/>
  <c r="C13049" i="5" s="1"/>
  <c r="D13050" i="5"/>
  <c r="C13050" i="5" s="1"/>
  <c r="D13051" i="5"/>
  <c r="C13051" i="5" s="1"/>
  <c r="D13052" i="5"/>
  <c r="C13052" i="5" s="1"/>
  <c r="D13053" i="5"/>
  <c r="C13053" i="5" s="1"/>
  <c r="D13054" i="5"/>
  <c r="C13054" i="5" s="1"/>
  <c r="D13055" i="5"/>
  <c r="C13055" i="5" s="1"/>
  <c r="D13056" i="5"/>
  <c r="C13056" i="5" s="1"/>
  <c r="D13057" i="5"/>
  <c r="C13057" i="5" s="1"/>
  <c r="D13058" i="5"/>
  <c r="C13058" i="5" s="1"/>
  <c r="D13059" i="5"/>
  <c r="C13059" i="5" s="1"/>
  <c r="D13060" i="5"/>
  <c r="C13060" i="5" s="1"/>
  <c r="D13061" i="5"/>
  <c r="C13061" i="5" s="1"/>
  <c r="D13062" i="5"/>
  <c r="C13062" i="5" s="1"/>
  <c r="D13063" i="5"/>
  <c r="C13063" i="5" s="1"/>
  <c r="D13064" i="5"/>
  <c r="C13064" i="5" s="1"/>
  <c r="D13065" i="5"/>
  <c r="C13065" i="5" s="1"/>
  <c r="D13066" i="5"/>
  <c r="C13066" i="5" s="1"/>
  <c r="D13067" i="5"/>
  <c r="C13067" i="5" s="1"/>
  <c r="D13068" i="5"/>
  <c r="C13068" i="5" s="1"/>
  <c r="D13069" i="5"/>
  <c r="C13069" i="5" s="1"/>
  <c r="D13070" i="5"/>
  <c r="C13070" i="5" s="1"/>
  <c r="D13071" i="5"/>
  <c r="C13071" i="5" s="1"/>
  <c r="D13072" i="5"/>
  <c r="C13072" i="5" s="1"/>
  <c r="D13073" i="5"/>
  <c r="C13073" i="5" s="1"/>
  <c r="D13074" i="5"/>
  <c r="C13074" i="5" s="1"/>
  <c r="D13075" i="5"/>
  <c r="C13075" i="5" s="1"/>
  <c r="D13076" i="5"/>
  <c r="C13076" i="5" s="1"/>
  <c r="D13077" i="5"/>
  <c r="C13077" i="5" s="1"/>
  <c r="D13078" i="5"/>
  <c r="C13078" i="5" s="1"/>
  <c r="D13079" i="5"/>
  <c r="C13079" i="5" s="1"/>
  <c r="D13080" i="5"/>
  <c r="C13080" i="5" s="1"/>
  <c r="D13081" i="5"/>
  <c r="C13081" i="5" s="1"/>
  <c r="D13082" i="5"/>
  <c r="C13082" i="5" s="1"/>
  <c r="D13083" i="5"/>
  <c r="C13083" i="5" s="1"/>
  <c r="D13084" i="5"/>
  <c r="C13084" i="5" s="1"/>
  <c r="D13085" i="5"/>
  <c r="C13085" i="5" s="1"/>
  <c r="D13086" i="5"/>
  <c r="C13086" i="5" s="1"/>
  <c r="D13087" i="5"/>
  <c r="C13087" i="5" s="1"/>
  <c r="D13088" i="5"/>
  <c r="C13088" i="5" s="1"/>
  <c r="D13089" i="5"/>
  <c r="C13089" i="5" s="1"/>
  <c r="D13090" i="5"/>
  <c r="C13090" i="5" s="1"/>
  <c r="D13091" i="5"/>
  <c r="C13091" i="5" s="1"/>
  <c r="D13092" i="5"/>
  <c r="C13092" i="5" s="1"/>
  <c r="D13093" i="5"/>
  <c r="C13093" i="5" s="1"/>
  <c r="D13094" i="5"/>
  <c r="C13094" i="5" s="1"/>
  <c r="D13095" i="5"/>
  <c r="C13095" i="5" s="1"/>
  <c r="D13096" i="5"/>
  <c r="C13096" i="5" s="1"/>
  <c r="D13097" i="5"/>
  <c r="C13097" i="5" s="1"/>
  <c r="D13098" i="5"/>
  <c r="C13098" i="5" s="1"/>
  <c r="D13099" i="5"/>
  <c r="C13099" i="5" s="1"/>
  <c r="D13100" i="5"/>
  <c r="C13100" i="5" s="1"/>
  <c r="D13101" i="5"/>
  <c r="C13101" i="5" s="1"/>
  <c r="D13102" i="5"/>
  <c r="C13102" i="5" s="1"/>
  <c r="D13103" i="5"/>
  <c r="C13103" i="5" s="1"/>
  <c r="D13104" i="5"/>
  <c r="C13104" i="5" s="1"/>
  <c r="D13105" i="5"/>
  <c r="C13105" i="5" s="1"/>
  <c r="D13106" i="5"/>
  <c r="C13106" i="5" s="1"/>
  <c r="D13107" i="5"/>
  <c r="C13107" i="5" s="1"/>
  <c r="D13108" i="5"/>
  <c r="C13108" i="5" s="1"/>
  <c r="D13109" i="5"/>
  <c r="C13109" i="5" s="1"/>
  <c r="D13110" i="5"/>
  <c r="C13110" i="5" s="1"/>
  <c r="D13111" i="5"/>
  <c r="C13111" i="5" s="1"/>
  <c r="D13112" i="5"/>
  <c r="C13112" i="5" s="1"/>
  <c r="D13113" i="5"/>
  <c r="C13113" i="5" s="1"/>
  <c r="D13114" i="5"/>
  <c r="C13114" i="5" s="1"/>
  <c r="D13115" i="5"/>
  <c r="C13115" i="5" s="1"/>
  <c r="D13116" i="5"/>
  <c r="C13116" i="5" s="1"/>
  <c r="D13117" i="5"/>
  <c r="C13117" i="5" s="1"/>
  <c r="D13118" i="5"/>
  <c r="C13118" i="5" s="1"/>
  <c r="D13119" i="5"/>
  <c r="C13119" i="5" s="1"/>
  <c r="D13120" i="5"/>
  <c r="C13120" i="5" s="1"/>
  <c r="D13121" i="5"/>
  <c r="C13121" i="5" s="1"/>
  <c r="D13122" i="5"/>
  <c r="C13122" i="5" s="1"/>
  <c r="D13123" i="5"/>
  <c r="C13123" i="5" s="1"/>
  <c r="D13124" i="5"/>
  <c r="C13124" i="5" s="1"/>
  <c r="D13125" i="5"/>
  <c r="C13125" i="5" s="1"/>
  <c r="D13126" i="5"/>
  <c r="C13126" i="5" s="1"/>
  <c r="D13127" i="5"/>
  <c r="C13127" i="5" s="1"/>
  <c r="D13128" i="5"/>
  <c r="C13128" i="5" s="1"/>
  <c r="D13129" i="5"/>
  <c r="C13129" i="5" s="1"/>
  <c r="D13130" i="5"/>
  <c r="C13130" i="5" s="1"/>
  <c r="D13131" i="5"/>
  <c r="C13131" i="5" s="1"/>
  <c r="D13132" i="5"/>
  <c r="C13132" i="5" s="1"/>
  <c r="D13133" i="5"/>
  <c r="C13133" i="5" s="1"/>
  <c r="D13134" i="5"/>
  <c r="C13134" i="5" s="1"/>
  <c r="D13135" i="5"/>
  <c r="C13135" i="5" s="1"/>
  <c r="D13136" i="5"/>
  <c r="C13136" i="5" s="1"/>
  <c r="D13137" i="5"/>
  <c r="C13137" i="5" s="1"/>
  <c r="D13138" i="5"/>
  <c r="C13138" i="5" s="1"/>
  <c r="D13139" i="5"/>
  <c r="C13139" i="5" s="1"/>
  <c r="D13140" i="5"/>
  <c r="C13140" i="5" s="1"/>
  <c r="D13141" i="5"/>
  <c r="C13141" i="5" s="1"/>
  <c r="D13142" i="5"/>
  <c r="C13142" i="5" s="1"/>
  <c r="D13143" i="5"/>
  <c r="C13143" i="5" s="1"/>
  <c r="D13144" i="5"/>
  <c r="C13144" i="5" s="1"/>
  <c r="D13145" i="5"/>
  <c r="C13145" i="5" s="1"/>
  <c r="D13146" i="5"/>
  <c r="C13146" i="5" s="1"/>
  <c r="D13147" i="5"/>
  <c r="C13147" i="5" s="1"/>
  <c r="D13148" i="5"/>
  <c r="C13148" i="5" s="1"/>
  <c r="D13149" i="5"/>
  <c r="C13149" i="5" s="1"/>
  <c r="D13150" i="5"/>
  <c r="C13150" i="5" s="1"/>
  <c r="D13151" i="5"/>
  <c r="C13151" i="5" s="1"/>
  <c r="D13152" i="5"/>
  <c r="C13152" i="5" s="1"/>
  <c r="D13153" i="5"/>
  <c r="C13153" i="5" s="1"/>
  <c r="D13154" i="5"/>
  <c r="C13154" i="5" s="1"/>
  <c r="D13155" i="5"/>
  <c r="C13155" i="5" s="1"/>
  <c r="D13156" i="5"/>
  <c r="C13156" i="5" s="1"/>
  <c r="D13157" i="5"/>
  <c r="C13157" i="5" s="1"/>
  <c r="D13158" i="5"/>
  <c r="C13158" i="5" s="1"/>
  <c r="D13159" i="5"/>
  <c r="C13159" i="5" s="1"/>
  <c r="D13160" i="5"/>
  <c r="C13160" i="5" s="1"/>
  <c r="D13161" i="5"/>
  <c r="C13161" i="5" s="1"/>
  <c r="D13162" i="5"/>
  <c r="C13162" i="5" s="1"/>
  <c r="D13163" i="5"/>
  <c r="C13163" i="5" s="1"/>
  <c r="D13164" i="5"/>
  <c r="C13164" i="5" s="1"/>
  <c r="D13165" i="5"/>
  <c r="C13165" i="5" s="1"/>
  <c r="D13166" i="5"/>
  <c r="C13166" i="5" s="1"/>
  <c r="D13167" i="5"/>
  <c r="C13167" i="5" s="1"/>
  <c r="D13168" i="5"/>
  <c r="C13168" i="5" s="1"/>
  <c r="D13169" i="5"/>
  <c r="C13169" i="5" s="1"/>
  <c r="D13170" i="5"/>
  <c r="C13170" i="5" s="1"/>
  <c r="D13171" i="5"/>
  <c r="C13171" i="5" s="1"/>
  <c r="D13172" i="5"/>
  <c r="C13172" i="5" s="1"/>
  <c r="D13173" i="5"/>
  <c r="C13173" i="5" s="1"/>
  <c r="D13174" i="5"/>
  <c r="C13174" i="5" s="1"/>
  <c r="D13175" i="5"/>
  <c r="C13175" i="5" s="1"/>
  <c r="D13176" i="5"/>
  <c r="C13176" i="5" s="1"/>
  <c r="D13177" i="5"/>
  <c r="C13177" i="5" s="1"/>
  <c r="D13178" i="5"/>
  <c r="C13178" i="5" s="1"/>
  <c r="D13179" i="5"/>
  <c r="C13179" i="5" s="1"/>
  <c r="D13180" i="5"/>
  <c r="C13180" i="5" s="1"/>
  <c r="D13181" i="5"/>
  <c r="C13181" i="5" s="1"/>
  <c r="D13182" i="5"/>
  <c r="C13182" i="5" s="1"/>
  <c r="D13183" i="5"/>
  <c r="C13183" i="5" s="1"/>
  <c r="D13184" i="5"/>
  <c r="C13184" i="5" s="1"/>
  <c r="D13185" i="5"/>
  <c r="C13185" i="5" s="1"/>
  <c r="D13186" i="5"/>
  <c r="C13186" i="5" s="1"/>
  <c r="D13187" i="5"/>
  <c r="C13187" i="5" s="1"/>
  <c r="D13188" i="5"/>
  <c r="C13188" i="5" s="1"/>
  <c r="D13189" i="5"/>
  <c r="C13189" i="5" s="1"/>
  <c r="D13190" i="5"/>
  <c r="C13190" i="5" s="1"/>
  <c r="D13191" i="5"/>
  <c r="C13191" i="5" s="1"/>
  <c r="D13192" i="5"/>
  <c r="C13192" i="5" s="1"/>
  <c r="D13193" i="5"/>
  <c r="C13193" i="5" s="1"/>
  <c r="D13194" i="5"/>
  <c r="C13194" i="5" s="1"/>
  <c r="D13195" i="5"/>
  <c r="C13195" i="5" s="1"/>
  <c r="D13196" i="5"/>
  <c r="C13196" i="5" s="1"/>
  <c r="D13197" i="5"/>
  <c r="C13197" i="5" s="1"/>
  <c r="D13198" i="5"/>
  <c r="C13198" i="5" s="1"/>
  <c r="D13199" i="5"/>
  <c r="C13199" i="5" s="1"/>
  <c r="D13200" i="5"/>
  <c r="C13200" i="5" s="1"/>
  <c r="D13201" i="5"/>
  <c r="C13201" i="5" s="1"/>
  <c r="D13202" i="5"/>
  <c r="C13202" i="5" s="1"/>
  <c r="D13203" i="5"/>
  <c r="C13203" i="5" s="1"/>
  <c r="D13204" i="5"/>
  <c r="C13204" i="5" s="1"/>
  <c r="D13205" i="5"/>
  <c r="C13205" i="5" s="1"/>
  <c r="D13206" i="5"/>
  <c r="C13206" i="5" s="1"/>
  <c r="D13207" i="5"/>
  <c r="C13207" i="5" s="1"/>
  <c r="D13208" i="5"/>
  <c r="C13208" i="5" s="1"/>
  <c r="D13209" i="5"/>
  <c r="C13209" i="5" s="1"/>
  <c r="D13210" i="5"/>
  <c r="C13210" i="5" s="1"/>
  <c r="D13211" i="5"/>
  <c r="C13211" i="5" s="1"/>
  <c r="D13212" i="5"/>
  <c r="C13212" i="5" s="1"/>
  <c r="D13213" i="5"/>
  <c r="C13213" i="5" s="1"/>
  <c r="D13214" i="5"/>
  <c r="C13214" i="5" s="1"/>
  <c r="D13215" i="5"/>
  <c r="C13215" i="5" s="1"/>
  <c r="D13216" i="5"/>
  <c r="C13216" i="5" s="1"/>
  <c r="D13217" i="5"/>
  <c r="C13217" i="5" s="1"/>
  <c r="D13218" i="5"/>
  <c r="C13218" i="5" s="1"/>
  <c r="D13219" i="5"/>
  <c r="C13219" i="5" s="1"/>
  <c r="D13220" i="5"/>
  <c r="C13220" i="5" s="1"/>
  <c r="D13221" i="5"/>
  <c r="C13221" i="5" s="1"/>
  <c r="D13222" i="5"/>
  <c r="C13222" i="5" s="1"/>
  <c r="D13223" i="5"/>
  <c r="C13223" i="5" s="1"/>
  <c r="D13224" i="5"/>
  <c r="C13224" i="5" s="1"/>
  <c r="D13225" i="5"/>
  <c r="C13225" i="5" s="1"/>
  <c r="D13226" i="5"/>
  <c r="C13226" i="5" s="1"/>
  <c r="D13227" i="5"/>
  <c r="C13227" i="5" s="1"/>
  <c r="D13228" i="5"/>
  <c r="C13228" i="5" s="1"/>
  <c r="D13229" i="5"/>
  <c r="C13229" i="5" s="1"/>
  <c r="D13230" i="5"/>
  <c r="C13230" i="5" s="1"/>
  <c r="D13231" i="5"/>
  <c r="C13231" i="5" s="1"/>
  <c r="D13232" i="5"/>
  <c r="C13232" i="5" s="1"/>
  <c r="D13233" i="5"/>
  <c r="C13233" i="5" s="1"/>
  <c r="D13234" i="5"/>
  <c r="C13234" i="5" s="1"/>
  <c r="D13235" i="5"/>
  <c r="C13235" i="5" s="1"/>
  <c r="D13236" i="5"/>
  <c r="C13236" i="5" s="1"/>
  <c r="D13237" i="5"/>
  <c r="C13237" i="5" s="1"/>
  <c r="D13238" i="5"/>
  <c r="C13238" i="5" s="1"/>
  <c r="D13239" i="5"/>
  <c r="C13239" i="5" s="1"/>
  <c r="D13240" i="5"/>
  <c r="C13240" i="5" s="1"/>
  <c r="D13241" i="5"/>
  <c r="C13241" i="5" s="1"/>
  <c r="D13242" i="5"/>
  <c r="C13242" i="5" s="1"/>
  <c r="D13243" i="5"/>
  <c r="C13243" i="5" s="1"/>
  <c r="D13244" i="5"/>
  <c r="C13244" i="5" s="1"/>
  <c r="D13245" i="5"/>
  <c r="C13245" i="5" s="1"/>
  <c r="D13246" i="5"/>
  <c r="C13246" i="5" s="1"/>
  <c r="D13247" i="5"/>
  <c r="C13247" i="5" s="1"/>
  <c r="D13248" i="5"/>
  <c r="C13248" i="5" s="1"/>
  <c r="D13249" i="5"/>
  <c r="C13249" i="5" s="1"/>
  <c r="D13250" i="5"/>
  <c r="C13250" i="5" s="1"/>
  <c r="D13251" i="5"/>
  <c r="C13251" i="5" s="1"/>
  <c r="D13252" i="5"/>
  <c r="C13252" i="5" s="1"/>
  <c r="D13253" i="5"/>
  <c r="C13253" i="5" s="1"/>
  <c r="D13254" i="5"/>
  <c r="C13254" i="5" s="1"/>
  <c r="D13255" i="5"/>
  <c r="C13255" i="5" s="1"/>
  <c r="D13256" i="5"/>
  <c r="C13256" i="5" s="1"/>
  <c r="D13257" i="5"/>
  <c r="C13257" i="5" s="1"/>
  <c r="D13258" i="5"/>
  <c r="C13258" i="5" s="1"/>
  <c r="D13259" i="5"/>
  <c r="C13259" i="5" s="1"/>
  <c r="D13260" i="5"/>
  <c r="C13260" i="5" s="1"/>
  <c r="D13261" i="5"/>
  <c r="C13261" i="5" s="1"/>
  <c r="D13262" i="5"/>
  <c r="C13262" i="5" s="1"/>
  <c r="D13263" i="5"/>
  <c r="C13263" i="5" s="1"/>
  <c r="D13264" i="5"/>
  <c r="C13264" i="5" s="1"/>
  <c r="D13265" i="5"/>
  <c r="C13265" i="5" s="1"/>
  <c r="D13266" i="5"/>
  <c r="C13266" i="5" s="1"/>
  <c r="D13267" i="5"/>
  <c r="C13267" i="5" s="1"/>
  <c r="D13268" i="5"/>
  <c r="C13268" i="5" s="1"/>
  <c r="D13269" i="5"/>
  <c r="C13269" i="5" s="1"/>
  <c r="D13270" i="5"/>
  <c r="C13270" i="5" s="1"/>
  <c r="D13271" i="5"/>
  <c r="C13271" i="5" s="1"/>
  <c r="D13272" i="5"/>
  <c r="C13272" i="5" s="1"/>
  <c r="D13273" i="5"/>
  <c r="C13273" i="5" s="1"/>
  <c r="D13274" i="5"/>
  <c r="C13274" i="5" s="1"/>
  <c r="D13275" i="5"/>
  <c r="C13275" i="5" s="1"/>
  <c r="D13276" i="5"/>
  <c r="C13276" i="5" s="1"/>
  <c r="D13277" i="5"/>
  <c r="C13277" i="5" s="1"/>
  <c r="D13278" i="5"/>
  <c r="C13278" i="5" s="1"/>
  <c r="D13279" i="5"/>
  <c r="C13279" i="5" s="1"/>
  <c r="D13280" i="5"/>
  <c r="C13280" i="5" s="1"/>
  <c r="D13281" i="5"/>
  <c r="C13281" i="5" s="1"/>
  <c r="D13282" i="5"/>
  <c r="C13282" i="5" s="1"/>
  <c r="D13283" i="5"/>
  <c r="C13283" i="5" s="1"/>
  <c r="D13284" i="5"/>
  <c r="C13284" i="5" s="1"/>
  <c r="D13285" i="5"/>
  <c r="C13285" i="5" s="1"/>
  <c r="D13286" i="5"/>
  <c r="C13286" i="5" s="1"/>
  <c r="D13287" i="5"/>
  <c r="C13287" i="5" s="1"/>
  <c r="D13288" i="5"/>
  <c r="C13288" i="5" s="1"/>
  <c r="D13289" i="5"/>
  <c r="C13289" i="5" s="1"/>
  <c r="D13290" i="5"/>
  <c r="C13290" i="5" s="1"/>
  <c r="D13291" i="5"/>
  <c r="C13291" i="5" s="1"/>
  <c r="D13292" i="5"/>
  <c r="C13292" i="5" s="1"/>
  <c r="D13293" i="5"/>
  <c r="C13293" i="5" s="1"/>
  <c r="D13294" i="5"/>
  <c r="C13294" i="5" s="1"/>
  <c r="D13295" i="5"/>
  <c r="C13295" i="5" s="1"/>
  <c r="D13296" i="5"/>
  <c r="C13296" i="5" s="1"/>
  <c r="D13297" i="5"/>
  <c r="C13297" i="5" s="1"/>
  <c r="D13298" i="5"/>
  <c r="C13298" i="5" s="1"/>
  <c r="D13299" i="5"/>
  <c r="C13299" i="5" s="1"/>
  <c r="D13300" i="5"/>
  <c r="C13300" i="5" s="1"/>
  <c r="D13301" i="5"/>
  <c r="C13301" i="5" s="1"/>
  <c r="D13302" i="5"/>
  <c r="C13302" i="5" s="1"/>
  <c r="D13303" i="5"/>
  <c r="C13303" i="5" s="1"/>
  <c r="D13304" i="5"/>
  <c r="C13304" i="5" s="1"/>
  <c r="D13305" i="5"/>
  <c r="C13305" i="5" s="1"/>
  <c r="D13306" i="5"/>
  <c r="C13306" i="5" s="1"/>
  <c r="D13307" i="5"/>
  <c r="C13307" i="5" s="1"/>
  <c r="D13308" i="5"/>
  <c r="C13308" i="5" s="1"/>
  <c r="D13309" i="5"/>
  <c r="C13309" i="5" s="1"/>
  <c r="D13310" i="5"/>
  <c r="C13310" i="5" s="1"/>
  <c r="D13311" i="5"/>
  <c r="C13311" i="5" s="1"/>
  <c r="D13312" i="5"/>
  <c r="C13312" i="5" s="1"/>
  <c r="D13313" i="5"/>
  <c r="C13313" i="5" s="1"/>
  <c r="D13314" i="5"/>
  <c r="C13314" i="5" s="1"/>
  <c r="D13315" i="5"/>
  <c r="C13315" i="5" s="1"/>
  <c r="D13316" i="5"/>
  <c r="C13316" i="5" s="1"/>
  <c r="D13317" i="5"/>
  <c r="C13317" i="5" s="1"/>
  <c r="D13318" i="5"/>
  <c r="C13318" i="5" s="1"/>
  <c r="D13319" i="5"/>
  <c r="C13319" i="5" s="1"/>
  <c r="D13320" i="5"/>
  <c r="C13320" i="5" s="1"/>
  <c r="D13321" i="5"/>
  <c r="C13321" i="5" s="1"/>
  <c r="D13322" i="5"/>
  <c r="C13322" i="5" s="1"/>
  <c r="D13323" i="5"/>
  <c r="C13323" i="5" s="1"/>
  <c r="D13324" i="5"/>
  <c r="C13324" i="5" s="1"/>
  <c r="D13325" i="5"/>
  <c r="C13325" i="5" s="1"/>
  <c r="D13326" i="5"/>
  <c r="C13326" i="5" s="1"/>
  <c r="D13327" i="5"/>
  <c r="C13327" i="5" s="1"/>
  <c r="D13328" i="5"/>
  <c r="C13328" i="5" s="1"/>
  <c r="D13329" i="5"/>
  <c r="C13329" i="5" s="1"/>
  <c r="D13330" i="5"/>
  <c r="C13330" i="5" s="1"/>
  <c r="D13331" i="5"/>
  <c r="C13331" i="5" s="1"/>
  <c r="D13332" i="5"/>
  <c r="C13332" i="5" s="1"/>
  <c r="D13333" i="5"/>
  <c r="C13333" i="5" s="1"/>
  <c r="D13334" i="5"/>
  <c r="C13334" i="5" s="1"/>
  <c r="D13335" i="5"/>
  <c r="C13335" i="5" s="1"/>
  <c r="D13336" i="5"/>
  <c r="C13336" i="5" s="1"/>
  <c r="D13337" i="5"/>
  <c r="C13337" i="5" s="1"/>
  <c r="D13338" i="5"/>
  <c r="C13338" i="5" s="1"/>
  <c r="D13339" i="5"/>
  <c r="C13339" i="5" s="1"/>
  <c r="D13340" i="5"/>
  <c r="C13340" i="5" s="1"/>
  <c r="D13341" i="5"/>
  <c r="C13341" i="5" s="1"/>
  <c r="D13342" i="5"/>
  <c r="C13342" i="5" s="1"/>
  <c r="D13343" i="5"/>
  <c r="C13343" i="5" s="1"/>
  <c r="D13344" i="5"/>
  <c r="C13344" i="5" s="1"/>
  <c r="D13345" i="5"/>
  <c r="C13345" i="5" s="1"/>
  <c r="D13346" i="5"/>
  <c r="C13346" i="5" s="1"/>
  <c r="D13347" i="5"/>
  <c r="C13347" i="5" s="1"/>
  <c r="D13348" i="5"/>
  <c r="C13348" i="5" s="1"/>
  <c r="D13349" i="5"/>
  <c r="C13349" i="5" s="1"/>
  <c r="D13350" i="5"/>
  <c r="C13350" i="5" s="1"/>
  <c r="D13351" i="5"/>
  <c r="C13351" i="5" s="1"/>
  <c r="D13352" i="5"/>
  <c r="C13352" i="5" s="1"/>
  <c r="D13353" i="5"/>
  <c r="C13353" i="5" s="1"/>
  <c r="D13354" i="5"/>
  <c r="C13354" i="5" s="1"/>
  <c r="D13355" i="5"/>
  <c r="C13355" i="5" s="1"/>
  <c r="D13356" i="5"/>
  <c r="C13356" i="5" s="1"/>
  <c r="D13357" i="5"/>
  <c r="C13357" i="5" s="1"/>
  <c r="D13358" i="5"/>
  <c r="C13358" i="5" s="1"/>
  <c r="D13359" i="5"/>
  <c r="C13359" i="5" s="1"/>
  <c r="D13360" i="5"/>
  <c r="C13360" i="5" s="1"/>
  <c r="D13361" i="5"/>
  <c r="C13361" i="5" s="1"/>
  <c r="D13362" i="5"/>
  <c r="C13362" i="5" s="1"/>
  <c r="D13363" i="5"/>
  <c r="C13363" i="5" s="1"/>
  <c r="D13364" i="5"/>
  <c r="C13364" i="5" s="1"/>
  <c r="D13365" i="5"/>
  <c r="C13365" i="5" s="1"/>
  <c r="D13366" i="5"/>
  <c r="C13366" i="5" s="1"/>
  <c r="D13367" i="5"/>
  <c r="C13367" i="5" s="1"/>
  <c r="D13368" i="5"/>
  <c r="C13368" i="5" s="1"/>
  <c r="D13369" i="5"/>
  <c r="C13369" i="5" s="1"/>
  <c r="D13370" i="5"/>
  <c r="C13370" i="5" s="1"/>
  <c r="D13371" i="5"/>
  <c r="C13371" i="5" s="1"/>
  <c r="D13372" i="5"/>
  <c r="C13372" i="5" s="1"/>
  <c r="D13373" i="5"/>
  <c r="C13373" i="5" s="1"/>
  <c r="D13374" i="5"/>
  <c r="C13374" i="5" s="1"/>
  <c r="D13375" i="5"/>
  <c r="C13375" i="5" s="1"/>
  <c r="D13376" i="5"/>
  <c r="C13376" i="5" s="1"/>
  <c r="D13377" i="5"/>
  <c r="C13377" i="5" s="1"/>
  <c r="D13378" i="5"/>
  <c r="C13378" i="5" s="1"/>
  <c r="D13379" i="5"/>
  <c r="C13379" i="5" s="1"/>
  <c r="D13380" i="5"/>
  <c r="C13380" i="5" s="1"/>
  <c r="D13381" i="5"/>
  <c r="C13381" i="5" s="1"/>
  <c r="D13382" i="5"/>
  <c r="C13382" i="5" s="1"/>
  <c r="D13383" i="5"/>
  <c r="C13383" i="5" s="1"/>
  <c r="D13384" i="5"/>
  <c r="C13384" i="5" s="1"/>
  <c r="D13385" i="5"/>
  <c r="C13385" i="5" s="1"/>
  <c r="D13386" i="5"/>
  <c r="C13386" i="5" s="1"/>
  <c r="D13387" i="5"/>
  <c r="C13387" i="5" s="1"/>
  <c r="D13388" i="5"/>
  <c r="C13388" i="5" s="1"/>
  <c r="D13389" i="5"/>
  <c r="C13389" i="5" s="1"/>
  <c r="D13390" i="5"/>
  <c r="C13390" i="5" s="1"/>
  <c r="D13391" i="5"/>
  <c r="C13391" i="5" s="1"/>
  <c r="D13392" i="5"/>
  <c r="C13392" i="5" s="1"/>
  <c r="D13393" i="5"/>
  <c r="C13393" i="5" s="1"/>
  <c r="D13394" i="5"/>
  <c r="C13394" i="5" s="1"/>
  <c r="D13395" i="5"/>
  <c r="C13395" i="5" s="1"/>
  <c r="D13396" i="5"/>
  <c r="C13396" i="5" s="1"/>
  <c r="D13397" i="5"/>
  <c r="C13397" i="5" s="1"/>
  <c r="D13398" i="5"/>
  <c r="C13398" i="5" s="1"/>
  <c r="D13399" i="5"/>
  <c r="C13399" i="5" s="1"/>
  <c r="D13400" i="5"/>
  <c r="C13400" i="5" s="1"/>
  <c r="D13401" i="5"/>
  <c r="C13401" i="5" s="1"/>
  <c r="D13402" i="5"/>
  <c r="C13402" i="5" s="1"/>
  <c r="D13403" i="5"/>
  <c r="C13403" i="5" s="1"/>
  <c r="D13404" i="5"/>
  <c r="C13404" i="5" s="1"/>
  <c r="D13405" i="5"/>
  <c r="C13405" i="5" s="1"/>
  <c r="D13406" i="5"/>
  <c r="C13406" i="5" s="1"/>
  <c r="D13407" i="5"/>
  <c r="C13407" i="5" s="1"/>
  <c r="D13408" i="5"/>
  <c r="C13408" i="5" s="1"/>
  <c r="D13409" i="5"/>
  <c r="C13409" i="5" s="1"/>
  <c r="D13410" i="5"/>
  <c r="C13410" i="5" s="1"/>
  <c r="D13411" i="5"/>
  <c r="C13411" i="5" s="1"/>
  <c r="D13412" i="5"/>
  <c r="C13412" i="5" s="1"/>
  <c r="D13413" i="5"/>
  <c r="C13413" i="5" s="1"/>
  <c r="D13414" i="5"/>
  <c r="C13414" i="5" s="1"/>
  <c r="D13415" i="5"/>
  <c r="C13415" i="5" s="1"/>
  <c r="D13416" i="5"/>
  <c r="C13416" i="5" s="1"/>
  <c r="D13417" i="5"/>
  <c r="C13417" i="5" s="1"/>
  <c r="D13418" i="5"/>
  <c r="C13418" i="5" s="1"/>
  <c r="D13419" i="5"/>
  <c r="C13419" i="5" s="1"/>
  <c r="D13420" i="5"/>
  <c r="C13420" i="5" s="1"/>
  <c r="D13421" i="5"/>
  <c r="C13421" i="5" s="1"/>
  <c r="D13422" i="5"/>
  <c r="C13422" i="5" s="1"/>
  <c r="D13423" i="5"/>
  <c r="C13423" i="5" s="1"/>
  <c r="D13424" i="5"/>
  <c r="C13424" i="5" s="1"/>
  <c r="D13425" i="5"/>
  <c r="C13425" i="5" s="1"/>
  <c r="D13426" i="5"/>
  <c r="C13426" i="5" s="1"/>
  <c r="D13427" i="5"/>
  <c r="C13427" i="5" s="1"/>
  <c r="D13428" i="5"/>
  <c r="C13428" i="5" s="1"/>
  <c r="D13429" i="5"/>
  <c r="C13429" i="5" s="1"/>
  <c r="D13430" i="5"/>
  <c r="C13430" i="5" s="1"/>
  <c r="D13431" i="5"/>
  <c r="C13431" i="5" s="1"/>
  <c r="D13432" i="5"/>
  <c r="C13432" i="5" s="1"/>
  <c r="D13433" i="5"/>
  <c r="C13433" i="5" s="1"/>
  <c r="D13434" i="5"/>
  <c r="C13434" i="5" s="1"/>
  <c r="D13435" i="5"/>
  <c r="C13435" i="5" s="1"/>
  <c r="D13436" i="5"/>
  <c r="C13436" i="5" s="1"/>
  <c r="D13437" i="5"/>
  <c r="C13437" i="5" s="1"/>
  <c r="D13438" i="5"/>
  <c r="C13438" i="5" s="1"/>
  <c r="D13439" i="5"/>
  <c r="C13439" i="5" s="1"/>
  <c r="D13440" i="5"/>
  <c r="C13440" i="5" s="1"/>
  <c r="D13441" i="5"/>
  <c r="C13441" i="5" s="1"/>
  <c r="D13442" i="5"/>
  <c r="C13442" i="5" s="1"/>
  <c r="D13443" i="5"/>
  <c r="C13443" i="5" s="1"/>
  <c r="D13444" i="5"/>
  <c r="C13444" i="5" s="1"/>
  <c r="D13445" i="5"/>
  <c r="C13445" i="5" s="1"/>
  <c r="D13446" i="5"/>
  <c r="C13446" i="5" s="1"/>
  <c r="D13447" i="5"/>
  <c r="C13447" i="5" s="1"/>
  <c r="D13448" i="5"/>
  <c r="C13448" i="5" s="1"/>
  <c r="D13449" i="5"/>
  <c r="C13449" i="5" s="1"/>
  <c r="D13450" i="5"/>
  <c r="C13450" i="5" s="1"/>
  <c r="D13451" i="5"/>
  <c r="C13451" i="5" s="1"/>
  <c r="D13452" i="5"/>
  <c r="C13452" i="5" s="1"/>
  <c r="D13453" i="5"/>
  <c r="C13453" i="5" s="1"/>
  <c r="D13454" i="5"/>
  <c r="C13454" i="5" s="1"/>
  <c r="D13455" i="5"/>
  <c r="C13455" i="5" s="1"/>
  <c r="D13456" i="5"/>
  <c r="C13456" i="5" s="1"/>
  <c r="D13457" i="5"/>
  <c r="C13457" i="5" s="1"/>
  <c r="D13458" i="5"/>
  <c r="C13458" i="5" s="1"/>
  <c r="D13459" i="5"/>
  <c r="C13459" i="5" s="1"/>
  <c r="D13460" i="5"/>
  <c r="C13460" i="5" s="1"/>
  <c r="D13461" i="5"/>
  <c r="C13461" i="5" s="1"/>
  <c r="D13462" i="5"/>
  <c r="C13462" i="5" s="1"/>
  <c r="D13463" i="5"/>
  <c r="C13463" i="5" s="1"/>
  <c r="D13464" i="5"/>
  <c r="C13464" i="5" s="1"/>
  <c r="D13465" i="5"/>
  <c r="C13465" i="5" s="1"/>
  <c r="D13466" i="5"/>
  <c r="C13466" i="5" s="1"/>
  <c r="D13467" i="5"/>
  <c r="C13467" i="5" s="1"/>
  <c r="D13468" i="5"/>
  <c r="C13468" i="5" s="1"/>
  <c r="D13469" i="5"/>
  <c r="C13469" i="5" s="1"/>
  <c r="D13470" i="5"/>
  <c r="C13470" i="5" s="1"/>
  <c r="D13471" i="5"/>
  <c r="C13471" i="5" s="1"/>
  <c r="D13472" i="5"/>
  <c r="C13472" i="5" s="1"/>
  <c r="D13473" i="5"/>
  <c r="C13473" i="5" s="1"/>
  <c r="D13474" i="5"/>
  <c r="C13474" i="5" s="1"/>
  <c r="D13475" i="5"/>
  <c r="C13475" i="5" s="1"/>
  <c r="D13476" i="5"/>
  <c r="C13476" i="5" s="1"/>
  <c r="D13477" i="5"/>
  <c r="C13477" i="5" s="1"/>
  <c r="D13478" i="5"/>
  <c r="C13478" i="5" s="1"/>
  <c r="D13479" i="5"/>
  <c r="C13479" i="5" s="1"/>
  <c r="D13480" i="5"/>
  <c r="C13480" i="5" s="1"/>
  <c r="D13481" i="5"/>
  <c r="C13481" i="5" s="1"/>
  <c r="D13482" i="5"/>
  <c r="C13482" i="5" s="1"/>
  <c r="D13483" i="5"/>
  <c r="C13483" i="5" s="1"/>
  <c r="D13484" i="5"/>
  <c r="C13484" i="5" s="1"/>
  <c r="D13485" i="5"/>
  <c r="C13485" i="5" s="1"/>
  <c r="D13486" i="5"/>
  <c r="C13486" i="5" s="1"/>
  <c r="D13487" i="5"/>
  <c r="C13487" i="5" s="1"/>
  <c r="D13488" i="5"/>
  <c r="C13488" i="5" s="1"/>
  <c r="D13489" i="5"/>
  <c r="C13489" i="5" s="1"/>
  <c r="D13490" i="5"/>
  <c r="C13490" i="5" s="1"/>
  <c r="D13491" i="5"/>
  <c r="C13491" i="5" s="1"/>
  <c r="D13492" i="5"/>
  <c r="C13492" i="5" s="1"/>
  <c r="D13493" i="5"/>
  <c r="C13493" i="5" s="1"/>
  <c r="D13494" i="5"/>
  <c r="C13494" i="5" s="1"/>
  <c r="D13495" i="5"/>
  <c r="C13495" i="5" s="1"/>
  <c r="D13496" i="5"/>
  <c r="C13496" i="5" s="1"/>
  <c r="D13497" i="5"/>
  <c r="C13497" i="5" s="1"/>
  <c r="D13498" i="5"/>
  <c r="C13498" i="5" s="1"/>
  <c r="D13499" i="5"/>
  <c r="C13499" i="5" s="1"/>
  <c r="D13500" i="5"/>
  <c r="C13500" i="5" s="1"/>
  <c r="D13501" i="5"/>
  <c r="C13501" i="5" s="1"/>
  <c r="D13502" i="5"/>
  <c r="C13502" i="5" s="1"/>
  <c r="D13503" i="5"/>
  <c r="C13503" i="5" s="1"/>
  <c r="D13504" i="5"/>
  <c r="C13504" i="5" s="1"/>
  <c r="D13505" i="5"/>
  <c r="C13505" i="5" s="1"/>
  <c r="D13506" i="5"/>
  <c r="C13506" i="5" s="1"/>
  <c r="D13507" i="5"/>
  <c r="C13507" i="5" s="1"/>
  <c r="D13508" i="5"/>
  <c r="C13508" i="5" s="1"/>
  <c r="D13509" i="5"/>
  <c r="C13509" i="5" s="1"/>
  <c r="D13510" i="5"/>
  <c r="C13510" i="5" s="1"/>
  <c r="D13511" i="5"/>
  <c r="C13511" i="5" s="1"/>
  <c r="D13512" i="5"/>
  <c r="C13512" i="5" s="1"/>
  <c r="D13513" i="5"/>
  <c r="C13513" i="5" s="1"/>
  <c r="D13514" i="5"/>
  <c r="C13514" i="5" s="1"/>
  <c r="D13515" i="5"/>
  <c r="C13515" i="5" s="1"/>
  <c r="D13516" i="5"/>
  <c r="C13516" i="5" s="1"/>
  <c r="D13517" i="5"/>
  <c r="C13517" i="5" s="1"/>
  <c r="D13518" i="5"/>
  <c r="C13518" i="5" s="1"/>
  <c r="D13519" i="5"/>
  <c r="C13519" i="5" s="1"/>
  <c r="D13520" i="5"/>
  <c r="C13520" i="5" s="1"/>
  <c r="D13521" i="5"/>
  <c r="C13521" i="5" s="1"/>
  <c r="D13522" i="5"/>
  <c r="C13522" i="5" s="1"/>
  <c r="D13523" i="5"/>
  <c r="C13523" i="5" s="1"/>
  <c r="D13524" i="5"/>
  <c r="C13524" i="5" s="1"/>
  <c r="D13525" i="5"/>
  <c r="C13525" i="5" s="1"/>
  <c r="D13526" i="5"/>
  <c r="C13526" i="5" s="1"/>
  <c r="D13527" i="5"/>
  <c r="C13527" i="5" s="1"/>
  <c r="D13528" i="5"/>
  <c r="C13528" i="5" s="1"/>
  <c r="D13529" i="5"/>
  <c r="C13529" i="5" s="1"/>
  <c r="D13530" i="5"/>
  <c r="C13530" i="5" s="1"/>
  <c r="D13531" i="5"/>
  <c r="C13531" i="5" s="1"/>
  <c r="D13532" i="5"/>
  <c r="C13532" i="5" s="1"/>
  <c r="D13533" i="5"/>
  <c r="C13533" i="5" s="1"/>
  <c r="D13534" i="5"/>
  <c r="C13534" i="5" s="1"/>
  <c r="D13535" i="5"/>
  <c r="C13535" i="5" s="1"/>
  <c r="D13536" i="5"/>
  <c r="C13536" i="5" s="1"/>
  <c r="D13537" i="5"/>
  <c r="C13537" i="5" s="1"/>
  <c r="D13538" i="5"/>
  <c r="C13538" i="5" s="1"/>
  <c r="D13539" i="5"/>
  <c r="C13539" i="5" s="1"/>
  <c r="D13540" i="5"/>
  <c r="C13540" i="5" s="1"/>
  <c r="D13541" i="5"/>
  <c r="C13541" i="5" s="1"/>
  <c r="D13542" i="5"/>
  <c r="C13542" i="5" s="1"/>
  <c r="D13543" i="5"/>
  <c r="C13543" i="5" s="1"/>
  <c r="D13544" i="5"/>
  <c r="C13544" i="5" s="1"/>
  <c r="D13545" i="5"/>
  <c r="C13545" i="5" s="1"/>
  <c r="D13546" i="5"/>
  <c r="C13546" i="5" s="1"/>
  <c r="D13547" i="5"/>
  <c r="C13547" i="5" s="1"/>
  <c r="D13548" i="5"/>
  <c r="C13548" i="5" s="1"/>
  <c r="D13549" i="5"/>
  <c r="C13549" i="5" s="1"/>
  <c r="D13550" i="5"/>
  <c r="C13550" i="5" s="1"/>
  <c r="D13551" i="5"/>
  <c r="C13551" i="5" s="1"/>
  <c r="D13552" i="5"/>
  <c r="C13552" i="5" s="1"/>
  <c r="D13553" i="5"/>
  <c r="C13553" i="5" s="1"/>
  <c r="D13554" i="5"/>
  <c r="C13554" i="5" s="1"/>
  <c r="D13555" i="5"/>
  <c r="C13555" i="5" s="1"/>
  <c r="D13556" i="5"/>
  <c r="C13556" i="5" s="1"/>
  <c r="D13557" i="5"/>
  <c r="C13557" i="5" s="1"/>
  <c r="D13558" i="5"/>
  <c r="C13558" i="5" s="1"/>
  <c r="D13559" i="5"/>
  <c r="C13559" i="5" s="1"/>
  <c r="D13560" i="5"/>
  <c r="C13560" i="5" s="1"/>
  <c r="D13561" i="5"/>
  <c r="C13561" i="5" s="1"/>
  <c r="D13562" i="5"/>
  <c r="C13562" i="5" s="1"/>
  <c r="D13563" i="5"/>
  <c r="C13563" i="5" s="1"/>
  <c r="D13564" i="5"/>
  <c r="C13564" i="5" s="1"/>
  <c r="D13565" i="5"/>
  <c r="C13565" i="5" s="1"/>
  <c r="D13566" i="5"/>
  <c r="C13566" i="5" s="1"/>
  <c r="D13567" i="5"/>
  <c r="C13567" i="5" s="1"/>
  <c r="D13568" i="5"/>
  <c r="C13568" i="5" s="1"/>
  <c r="D13569" i="5"/>
  <c r="C13569" i="5" s="1"/>
  <c r="D13570" i="5"/>
  <c r="C13570" i="5" s="1"/>
  <c r="D13571" i="5"/>
  <c r="C13571" i="5" s="1"/>
  <c r="D13572" i="5"/>
  <c r="C13572" i="5" s="1"/>
  <c r="D13573" i="5"/>
  <c r="C13573" i="5" s="1"/>
  <c r="D13574" i="5"/>
  <c r="C13574" i="5" s="1"/>
  <c r="D13575" i="5"/>
  <c r="C13575" i="5" s="1"/>
  <c r="D13576" i="5"/>
  <c r="C13576" i="5" s="1"/>
  <c r="D13577" i="5"/>
  <c r="C13577" i="5" s="1"/>
  <c r="D13578" i="5"/>
  <c r="C13578" i="5" s="1"/>
  <c r="D13579" i="5"/>
  <c r="C13579" i="5" s="1"/>
  <c r="D13580" i="5"/>
  <c r="C13580" i="5" s="1"/>
  <c r="D13581" i="5"/>
  <c r="C13581" i="5" s="1"/>
  <c r="D13582" i="5"/>
  <c r="C13582" i="5" s="1"/>
  <c r="D13583" i="5"/>
  <c r="C13583" i="5" s="1"/>
  <c r="D13584" i="5"/>
  <c r="C13584" i="5" s="1"/>
  <c r="D13585" i="5"/>
  <c r="C13585" i="5" s="1"/>
  <c r="D13586" i="5"/>
  <c r="C13586" i="5" s="1"/>
  <c r="D13587" i="5"/>
  <c r="C13587" i="5" s="1"/>
  <c r="D13588" i="5"/>
  <c r="C13588" i="5" s="1"/>
  <c r="D13589" i="5"/>
  <c r="C13589" i="5" s="1"/>
  <c r="D13590" i="5"/>
  <c r="C13590" i="5" s="1"/>
  <c r="D13591" i="5"/>
  <c r="C13591" i="5" s="1"/>
  <c r="D13592" i="5"/>
  <c r="C13592" i="5" s="1"/>
  <c r="D13593" i="5"/>
  <c r="C13593" i="5" s="1"/>
  <c r="D13594" i="5"/>
  <c r="C13594" i="5" s="1"/>
  <c r="D13595" i="5"/>
  <c r="C13595" i="5" s="1"/>
  <c r="D13596" i="5"/>
  <c r="C13596" i="5" s="1"/>
  <c r="D13597" i="5"/>
  <c r="C13597" i="5" s="1"/>
  <c r="D13598" i="5"/>
  <c r="C13598" i="5" s="1"/>
  <c r="D13599" i="5"/>
  <c r="C13599" i="5" s="1"/>
  <c r="D13600" i="5"/>
  <c r="C13600" i="5" s="1"/>
  <c r="D13601" i="5"/>
  <c r="C13601" i="5" s="1"/>
  <c r="D13602" i="5"/>
  <c r="C13602" i="5" s="1"/>
  <c r="D13603" i="5"/>
  <c r="C13603" i="5" s="1"/>
  <c r="D13604" i="5"/>
  <c r="C13604" i="5" s="1"/>
  <c r="D13605" i="5"/>
  <c r="C13605" i="5" s="1"/>
  <c r="D13606" i="5"/>
  <c r="C13606" i="5" s="1"/>
  <c r="D13607" i="5"/>
  <c r="C13607" i="5" s="1"/>
  <c r="D13608" i="5"/>
  <c r="C13608" i="5" s="1"/>
  <c r="D13609" i="5"/>
  <c r="C13609" i="5" s="1"/>
  <c r="D13610" i="5"/>
  <c r="C13610" i="5" s="1"/>
  <c r="D13611" i="5"/>
  <c r="C13611" i="5" s="1"/>
  <c r="D13612" i="5"/>
  <c r="C13612" i="5" s="1"/>
  <c r="D13613" i="5"/>
  <c r="C13613" i="5" s="1"/>
  <c r="D13614" i="5"/>
  <c r="C13614" i="5" s="1"/>
  <c r="D13615" i="5"/>
  <c r="C13615" i="5" s="1"/>
  <c r="D13616" i="5"/>
  <c r="C13616" i="5" s="1"/>
  <c r="D13617" i="5"/>
  <c r="C13617" i="5" s="1"/>
  <c r="D13618" i="5"/>
  <c r="C13618" i="5" s="1"/>
  <c r="D13619" i="5"/>
  <c r="C13619" i="5" s="1"/>
  <c r="D13620" i="5"/>
  <c r="C13620" i="5" s="1"/>
  <c r="D13621" i="5"/>
  <c r="C13621" i="5" s="1"/>
  <c r="D13622" i="5"/>
  <c r="C13622" i="5" s="1"/>
  <c r="D13623" i="5"/>
  <c r="C13623" i="5" s="1"/>
  <c r="D13624" i="5"/>
  <c r="C13624" i="5" s="1"/>
  <c r="D13625" i="5"/>
  <c r="C13625" i="5" s="1"/>
  <c r="D13626" i="5"/>
  <c r="C13626" i="5" s="1"/>
  <c r="D13627" i="5"/>
  <c r="C13627" i="5" s="1"/>
  <c r="D13628" i="5"/>
  <c r="C13628" i="5" s="1"/>
  <c r="D13629" i="5"/>
  <c r="C13629" i="5" s="1"/>
  <c r="D13630" i="5"/>
  <c r="C13630" i="5" s="1"/>
  <c r="D13631" i="5"/>
  <c r="C13631" i="5" s="1"/>
  <c r="D13632" i="5"/>
  <c r="C13632" i="5" s="1"/>
  <c r="D13633" i="5"/>
  <c r="C13633" i="5" s="1"/>
  <c r="D13634" i="5"/>
  <c r="C13634" i="5" s="1"/>
  <c r="D13635" i="5"/>
  <c r="C13635" i="5" s="1"/>
  <c r="D13636" i="5"/>
  <c r="C13636" i="5" s="1"/>
  <c r="D13637" i="5"/>
  <c r="C13637" i="5" s="1"/>
  <c r="D13638" i="5"/>
  <c r="C13638" i="5" s="1"/>
  <c r="D13639" i="5"/>
  <c r="C13639" i="5" s="1"/>
  <c r="D13640" i="5"/>
  <c r="C13640" i="5" s="1"/>
  <c r="D13641" i="5"/>
  <c r="C13641" i="5" s="1"/>
  <c r="D13642" i="5"/>
  <c r="C13642" i="5" s="1"/>
  <c r="D13643" i="5"/>
  <c r="C13643" i="5" s="1"/>
  <c r="D13644" i="5"/>
  <c r="C13644" i="5" s="1"/>
  <c r="D13645" i="5"/>
  <c r="C13645" i="5" s="1"/>
  <c r="D13646" i="5"/>
  <c r="C13646" i="5" s="1"/>
  <c r="D13647" i="5"/>
  <c r="C13647" i="5" s="1"/>
  <c r="D13648" i="5"/>
  <c r="C13648" i="5" s="1"/>
  <c r="D13649" i="5"/>
  <c r="C13649" i="5" s="1"/>
  <c r="D13650" i="5"/>
  <c r="C13650" i="5" s="1"/>
  <c r="D13651" i="5"/>
  <c r="C13651" i="5" s="1"/>
  <c r="D13652" i="5"/>
  <c r="C13652" i="5" s="1"/>
  <c r="D13653" i="5"/>
  <c r="C13653" i="5" s="1"/>
  <c r="D13654" i="5"/>
  <c r="C13654" i="5" s="1"/>
  <c r="D13655" i="5"/>
  <c r="C13655" i="5" s="1"/>
  <c r="D13656" i="5"/>
  <c r="C13656" i="5" s="1"/>
  <c r="D13657" i="5"/>
  <c r="C13657" i="5" s="1"/>
  <c r="D13658" i="5"/>
  <c r="C13658" i="5" s="1"/>
  <c r="D13659" i="5"/>
  <c r="C13659" i="5" s="1"/>
  <c r="D13660" i="5"/>
  <c r="C13660" i="5" s="1"/>
  <c r="D13661" i="5"/>
  <c r="C13661" i="5" s="1"/>
  <c r="D13662" i="5"/>
  <c r="C13662" i="5" s="1"/>
  <c r="D13663" i="5"/>
  <c r="C13663" i="5" s="1"/>
  <c r="D13664" i="5"/>
  <c r="C13664" i="5" s="1"/>
  <c r="D13665" i="5"/>
  <c r="C13665" i="5" s="1"/>
  <c r="D13666" i="5"/>
  <c r="C13666" i="5" s="1"/>
  <c r="D13667" i="5"/>
  <c r="C13667" i="5" s="1"/>
  <c r="D13668" i="5"/>
  <c r="C13668" i="5" s="1"/>
  <c r="D13669" i="5"/>
  <c r="C13669" i="5" s="1"/>
  <c r="D13670" i="5"/>
  <c r="C13670" i="5" s="1"/>
  <c r="D13671" i="5"/>
  <c r="C13671" i="5" s="1"/>
  <c r="D13672" i="5"/>
  <c r="C13672" i="5" s="1"/>
  <c r="D13673" i="5"/>
  <c r="C13673" i="5" s="1"/>
  <c r="D13674" i="5"/>
  <c r="C13674" i="5" s="1"/>
  <c r="D13675" i="5"/>
  <c r="C13675" i="5" s="1"/>
  <c r="D13676" i="5"/>
  <c r="C13676" i="5" s="1"/>
  <c r="D13677" i="5"/>
  <c r="C13677" i="5" s="1"/>
  <c r="D13678" i="5"/>
  <c r="C13678" i="5" s="1"/>
  <c r="D13679" i="5"/>
  <c r="C13679" i="5" s="1"/>
  <c r="D13680" i="5"/>
  <c r="C13680" i="5" s="1"/>
  <c r="D13681" i="5"/>
  <c r="C13681" i="5" s="1"/>
  <c r="D13682" i="5"/>
  <c r="C13682" i="5" s="1"/>
  <c r="D13683" i="5"/>
  <c r="C13683" i="5" s="1"/>
  <c r="D13684" i="5"/>
  <c r="C13684" i="5" s="1"/>
  <c r="D13685" i="5"/>
  <c r="C13685" i="5" s="1"/>
  <c r="D13686" i="5"/>
  <c r="C13686" i="5" s="1"/>
  <c r="D13687" i="5"/>
  <c r="C13687" i="5" s="1"/>
  <c r="D13688" i="5"/>
  <c r="C13688" i="5" s="1"/>
  <c r="D13689" i="5"/>
  <c r="C13689" i="5" s="1"/>
  <c r="D13690" i="5"/>
  <c r="C13690" i="5" s="1"/>
  <c r="D13691" i="5"/>
  <c r="C13691" i="5" s="1"/>
  <c r="D13692" i="5"/>
  <c r="C13692" i="5" s="1"/>
  <c r="D13693" i="5"/>
  <c r="C13693" i="5" s="1"/>
  <c r="D13694" i="5"/>
  <c r="C13694" i="5" s="1"/>
  <c r="D13695" i="5"/>
  <c r="C13695" i="5" s="1"/>
  <c r="D13696" i="5"/>
  <c r="C13696" i="5" s="1"/>
  <c r="D13697" i="5"/>
  <c r="C13697" i="5" s="1"/>
  <c r="D13698" i="5"/>
  <c r="C13698" i="5" s="1"/>
  <c r="D13699" i="5"/>
  <c r="C13699" i="5" s="1"/>
  <c r="D13700" i="5"/>
  <c r="C13700" i="5" s="1"/>
  <c r="D13701" i="5"/>
  <c r="C13701" i="5" s="1"/>
  <c r="D13702" i="5"/>
  <c r="C13702" i="5" s="1"/>
  <c r="D13703" i="5"/>
  <c r="C13703" i="5" s="1"/>
  <c r="D13704" i="5"/>
  <c r="C13704" i="5" s="1"/>
  <c r="D13705" i="5"/>
  <c r="C13705" i="5" s="1"/>
  <c r="D13706" i="5"/>
  <c r="C13706" i="5" s="1"/>
  <c r="D13707" i="5"/>
  <c r="C13707" i="5" s="1"/>
  <c r="D13708" i="5"/>
  <c r="C13708" i="5" s="1"/>
  <c r="D13709" i="5"/>
  <c r="C13709" i="5" s="1"/>
  <c r="D13710" i="5"/>
  <c r="C13710" i="5" s="1"/>
  <c r="D13711" i="5"/>
  <c r="C13711" i="5" s="1"/>
  <c r="D13712" i="5"/>
  <c r="C13712" i="5" s="1"/>
  <c r="D13713" i="5"/>
  <c r="C13713" i="5" s="1"/>
  <c r="D13714" i="5"/>
  <c r="C13714" i="5" s="1"/>
  <c r="D13715" i="5"/>
  <c r="C13715" i="5" s="1"/>
  <c r="D13716" i="5"/>
  <c r="C13716" i="5" s="1"/>
  <c r="D13717" i="5"/>
  <c r="C13717" i="5" s="1"/>
  <c r="D13718" i="5"/>
  <c r="C13718" i="5" s="1"/>
  <c r="D13719" i="5"/>
  <c r="C13719" i="5" s="1"/>
  <c r="D13720" i="5"/>
  <c r="C13720" i="5" s="1"/>
  <c r="D13721" i="5"/>
  <c r="C13721" i="5" s="1"/>
  <c r="D13722" i="5"/>
  <c r="C13722" i="5" s="1"/>
  <c r="D13723" i="5"/>
  <c r="C13723" i="5" s="1"/>
  <c r="D13724" i="5"/>
  <c r="C13724" i="5" s="1"/>
  <c r="D13725" i="5"/>
  <c r="C13725" i="5" s="1"/>
  <c r="D13726" i="5"/>
  <c r="C13726" i="5" s="1"/>
  <c r="D13727" i="5"/>
  <c r="C13727" i="5" s="1"/>
  <c r="D13728" i="5"/>
  <c r="C13728" i="5" s="1"/>
  <c r="D13729" i="5"/>
  <c r="C13729" i="5" s="1"/>
  <c r="D13730" i="5"/>
  <c r="C13730" i="5" s="1"/>
  <c r="D13731" i="5"/>
  <c r="C13731" i="5" s="1"/>
  <c r="D13732" i="5"/>
  <c r="C13732" i="5" s="1"/>
  <c r="D13733" i="5"/>
  <c r="C13733" i="5" s="1"/>
  <c r="D13734" i="5"/>
  <c r="C13734" i="5" s="1"/>
  <c r="D13735" i="5"/>
  <c r="C13735" i="5" s="1"/>
  <c r="D13736" i="5"/>
  <c r="C13736" i="5" s="1"/>
  <c r="D13737" i="5"/>
  <c r="C13737" i="5" s="1"/>
  <c r="D13738" i="5"/>
  <c r="C13738" i="5" s="1"/>
  <c r="D13739" i="5"/>
  <c r="C13739" i="5" s="1"/>
  <c r="D13740" i="5"/>
  <c r="C13740" i="5" s="1"/>
  <c r="D13741" i="5"/>
  <c r="C13741" i="5" s="1"/>
  <c r="D13742" i="5"/>
  <c r="C13742" i="5" s="1"/>
  <c r="D13743" i="5"/>
  <c r="C13743" i="5" s="1"/>
  <c r="D13744" i="5"/>
  <c r="C13744" i="5" s="1"/>
  <c r="D13745" i="5"/>
  <c r="C13745" i="5" s="1"/>
  <c r="D13746" i="5"/>
  <c r="C13746" i="5" s="1"/>
  <c r="D13747" i="5"/>
  <c r="C13747" i="5" s="1"/>
  <c r="D13748" i="5"/>
  <c r="C13748" i="5" s="1"/>
  <c r="D13749" i="5"/>
  <c r="C13749" i="5" s="1"/>
  <c r="D13750" i="5"/>
  <c r="C13750" i="5" s="1"/>
  <c r="D13751" i="5"/>
  <c r="C13751" i="5" s="1"/>
  <c r="D13752" i="5"/>
  <c r="C13752" i="5" s="1"/>
  <c r="D13753" i="5"/>
  <c r="C13753" i="5" s="1"/>
  <c r="D13754" i="5"/>
  <c r="C13754" i="5" s="1"/>
  <c r="D13755" i="5"/>
  <c r="C13755" i="5" s="1"/>
  <c r="D13756" i="5"/>
  <c r="C13756" i="5" s="1"/>
  <c r="D13757" i="5"/>
  <c r="C13757" i="5" s="1"/>
  <c r="D13758" i="5"/>
  <c r="C13758" i="5" s="1"/>
  <c r="D13759" i="5"/>
  <c r="C13759" i="5" s="1"/>
  <c r="D13760" i="5"/>
  <c r="C13760" i="5" s="1"/>
  <c r="D13761" i="5"/>
  <c r="C13761" i="5" s="1"/>
  <c r="D13762" i="5"/>
  <c r="C13762" i="5" s="1"/>
  <c r="D13763" i="5"/>
  <c r="C13763" i="5" s="1"/>
  <c r="D13764" i="5"/>
  <c r="C13764" i="5" s="1"/>
  <c r="D13765" i="5"/>
  <c r="C13765" i="5" s="1"/>
  <c r="D13766" i="5"/>
  <c r="C13766" i="5" s="1"/>
  <c r="D13767" i="5"/>
  <c r="C13767" i="5" s="1"/>
  <c r="D13768" i="5"/>
  <c r="C13768" i="5" s="1"/>
  <c r="D13769" i="5"/>
  <c r="C13769" i="5" s="1"/>
  <c r="D13770" i="5"/>
  <c r="C13770" i="5" s="1"/>
  <c r="D13771" i="5"/>
  <c r="C13771" i="5" s="1"/>
  <c r="D13772" i="5"/>
  <c r="C13772" i="5" s="1"/>
  <c r="D13773" i="5"/>
  <c r="C13773" i="5" s="1"/>
  <c r="D13774" i="5"/>
  <c r="C13774" i="5" s="1"/>
  <c r="D13775" i="5"/>
  <c r="C13775" i="5" s="1"/>
  <c r="D13776" i="5"/>
  <c r="C13776" i="5" s="1"/>
  <c r="D13777" i="5"/>
  <c r="C13777" i="5" s="1"/>
  <c r="D13778" i="5"/>
  <c r="C13778" i="5" s="1"/>
  <c r="D13779" i="5"/>
  <c r="C13779" i="5" s="1"/>
  <c r="D13780" i="5"/>
  <c r="C13780" i="5" s="1"/>
  <c r="D13781" i="5"/>
  <c r="C13781" i="5" s="1"/>
  <c r="D13782" i="5"/>
  <c r="C13782" i="5" s="1"/>
  <c r="D13783" i="5"/>
  <c r="C13783" i="5" s="1"/>
  <c r="D13784" i="5"/>
  <c r="C13784" i="5" s="1"/>
  <c r="D13785" i="5"/>
  <c r="C13785" i="5" s="1"/>
  <c r="D13786" i="5"/>
  <c r="C13786" i="5" s="1"/>
  <c r="D13787" i="5"/>
  <c r="C13787" i="5" s="1"/>
  <c r="D13788" i="5"/>
  <c r="C13788" i="5" s="1"/>
  <c r="D13789" i="5"/>
  <c r="C13789" i="5" s="1"/>
  <c r="D13790" i="5"/>
  <c r="C13790" i="5" s="1"/>
  <c r="D13791" i="5"/>
  <c r="C13791" i="5" s="1"/>
  <c r="D13792" i="5"/>
  <c r="C13792" i="5" s="1"/>
  <c r="D13793" i="5"/>
  <c r="C13793" i="5" s="1"/>
  <c r="D13794" i="5"/>
  <c r="C13794" i="5" s="1"/>
  <c r="D13795" i="5"/>
  <c r="C13795" i="5" s="1"/>
  <c r="D13796" i="5"/>
  <c r="C13796" i="5" s="1"/>
  <c r="D13797" i="5"/>
  <c r="C13797" i="5" s="1"/>
  <c r="D13798" i="5"/>
  <c r="C13798" i="5" s="1"/>
  <c r="D13799" i="5"/>
  <c r="C13799" i="5" s="1"/>
  <c r="D13800" i="5"/>
  <c r="C13800" i="5" s="1"/>
  <c r="D13801" i="5"/>
  <c r="C13801" i="5" s="1"/>
  <c r="D13802" i="5"/>
  <c r="C13802" i="5" s="1"/>
  <c r="D13803" i="5"/>
  <c r="C13803" i="5" s="1"/>
  <c r="D13804" i="5"/>
  <c r="C13804" i="5" s="1"/>
  <c r="D13805" i="5"/>
  <c r="C13805" i="5" s="1"/>
  <c r="D13806" i="5"/>
  <c r="C13806" i="5" s="1"/>
  <c r="D13807" i="5"/>
  <c r="C13807" i="5" s="1"/>
  <c r="D13808" i="5"/>
  <c r="C13808" i="5" s="1"/>
  <c r="D13809" i="5"/>
  <c r="C13809" i="5" s="1"/>
  <c r="D13810" i="5"/>
  <c r="C13810" i="5" s="1"/>
  <c r="D13811" i="5"/>
  <c r="C13811" i="5" s="1"/>
  <c r="D13812" i="5"/>
  <c r="C13812" i="5" s="1"/>
  <c r="D13813" i="5"/>
  <c r="C13813" i="5" s="1"/>
  <c r="D13814" i="5"/>
  <c r="C13814" i="5" s="1"/>
  <c r="D13815" i="5"/>
  <c r="C13815" i="5" s="1"/>
  <c r="D13816" i="5"/>
  <c r="C13816" i="5" s="1"/>
  <c r="D13817" i="5"/>
  <c r="C13817" i="5" s="1"/>
  <c r="D13818" i="5"/>
  <c r="C13818" i="5" s="1"/>
  <c r="D13819" i="5"/>
  <c r="C13819" i="5" s="1"/>
  <c r="D13820" i="5"/>
  <c r="C13820" i="5" s="1"/>
  <c r="D13821" i="5"/>
  <c r="C13821" i="5" s="1"/>
  <c r="D13822" i="5"/>
  <c r="C13822" i="5" s="1"/>
  <c r="D13823" i="5"/>
  <c r="C13823" i="5" s="1"/>
  <c r="D13824" i="5"/>
  <c r="C13824" i="5" s="1"/>
  <c r="D13825" i="5"/>
  <c r="C13825" i="5" s="1"/>
  <c r="D13826" i="5"/>
  <c r="C13826" i="5" s="1"/>
  <c r="D13827" i="5"/>
  <c r="C13827" i="5" s="1"/>
  <c r="D13828" i="5"/>
  <c r="C13828" i="5" s="1"/>
  <c r="D13829" i="5"/>
  <c r="C13829" i="5" s="1"/>
  <c r="D13830" i="5"/>
  <c r="C13830" i="5" s="1"/>
  <c r="D13831" i="5"/>
  <c r="C13831" i="5" s="1"/>
  <c r="D13832" i="5"/>
  <c r="C13832" i="5" s="1"/>
  <c r="D13833" i="5"/>
  <c r="C13833" i="5" s="1"/>
  <c r="D13834" i="5"/>
  <c r="C13834" i="5" s="1"/>
  <c r="D13835" i="5"/>
  <c r="C13835" i="5" s="1"/>
  <c r="D13836" i="5"/>
  <c r="C13836" i="5" s="1"/>
  <c r="D13837" i="5"/>
  <c r="C13837" i="5" s="1"/>
  <c r="D13838" i="5"/>
  <c r="C13838" i="5" s="1"/>
  <c r="D13839" i="5"/>
  <c r="C13839" i="5" s="1"/>
  <c r="D13840" i="5"/>
  <c r="C13840" i="5" s="1"/>
  <c r="D13841" i="5"/>
  <c r="C13841" i="5" s="1"/>
  <c r="D13842" i="5"/>
  <c r="C13842" i="5" s="1"/>
  <c r="D13843" i="5"/>
  <c r="C13843" i="5" s="1"/>
  <c r="D13844" i="5"/>
  <c r="C13844" i="5" s="1"/>
  <c r="D13845" i="5"/>
  <c r="C13845" i="5" s="1"/>
  <c r="D13846" i="5"/>
  <c r="C13846" i="5" s="1"/>
  <c r="D13847" i="5"/>
  <c r="C13847" i="5" s="1"/>
  <c r="D13848" i="5"/>
  <c r="C13848" i="5" s="1"/>
  <c r="D13849" i="5"/>
  <c r="C13849" i="5" s="1"/>
  <c r="D13850" i="5"/>
  <c r="C13850" i="5" s="1"/>
  <c r="D13851" i="5"/>
  <c r="C13851" i="5" s="1"/>
  <c r="D13852" i="5"/>
  <c r="C13852" i="5" s="1"/>
  <c r="D13853" i="5"/>
  <c r="C13853" i="5" s="1"/>
  <c r="D13854" i="5"/>
  <c r="C13854" i="5" s="1"/>
  <c r="D13855" i="5"/>
  <c r="C13855" i="5" s="1"/>
  <c r="D13856" i="5"/>
  <c r="C13856" i="5" s="1"/>
  <c r="D13857" i="5"/>
  <c r="C13857" i="5" s="1"/>
  <c r="D13858" i="5"/>
  <c r="C13858" i="5" s="1"/>
  <c r="D13859" i="5"/>
  <c r="C13859" i="5" s="1"/>
  <c r="D13860" i="5"/>
  <c r="C13860" i="5" s="1"/>
  <c r="D13861" i="5"/>
  <c r="C13861" i="5" s="1"/>
  <c r="D13862" i="5"/>
  <c r="C13862" i="5" s="1"/>
  <c r="D13863" i="5"/>
  <c r="C13863" i="5" s="1"/>
  <c r="D13864" i="5"/>
  <c r="C13864" i="5" s="1"/>
  <c r="D13865" i="5"/>
  <c r="C13865" i="5" s="1"/>
  <c r="D13866" i="5"/>
  <c r="C13866" i="5" s="1"/>
  <c r="D13867" i="5"/>
  <c r="C13867" i="5" s="1"/>
  <c r="D13868" i="5"/>
  <c r="C13868" i="5" s="1"/>
  <c r="D13869" i="5"/>
  <c r="C13869" i="5" s="1"/>
  <c r="D13870" i="5"/>
  <c r="C13870" i="5" s="1"/>
  <c r="D13871" i="5"/>
  <c r="C13871" i="5" s="1"/>
  <c r="D13872" i="5"/>
  <c r="C13872" i="5" s="1"/>
  <c r="D13873" i="5"/>
  <c r="C13873" i="5" s="1"/>
  <c r="D13874" i="5"/>
  <c r="C13874" i="5" s="1"/>
  <c r="D13875" i="5"/>
  <c r="C13875" i="5" s="1"/>
  <c r="D13876" i="5"/>
  <c r="C13876" i="5" s="1"/>
  <c r="D13877" i="5"/>
  <c r="C13877" i="5" s="1"/>
  <c r="D13878" i="5"/>
  <c r="C13878" i="5" s="1"/>
  <c r="D13879" i="5"/>
  <c r="C13879" i="5" s="1"/>
  <c r="D13880" i="5"/>
  <c r="C13880" i="5" s="1"/>
  <c r="D13881" i="5"/>
  <c r="C13881" i="5" s="1"/>
  <c r="D13882" i="5"/>
  <c r="C13882" i="5" s="1"/>
  <c r="D13883" i="5"/>
  <c r="C13883" i="5" s="1"/>
  <c r="D13884" i="5"/>
  <c r="C13884" i="5" s="1"/>
  <c r="D13885" i="5"/>
  <c r="C13885" i="5" s="1"/>
  <c r="D13886" i="5"/>
  <c r="C13886" i="5" s="1"/>
  <c r="D13887" i="5"/>
  <c r="C13887" i="5" s="1"/>
  <c r="D13888" i="5"/>
  <c r="C13888" i="5" s="1"/>
  <c r="D13889" i="5"/>
  <c r="C13889" i="5" s="1"/>
  <c r="D13890" i="5"/>
  <c r="C13890" i="5" s="1"/>
  <c r="D13891" i="5"/>
  <c r="C13891" i="5" s="1"/>
  <c r="D13892" i="5"/>
  <c r="C13892" i="5" s="1"/>
  <c r="D13893" i="5"/>
  <c r="C13893" i="5" s="1"/>
  <c r="D13894" i="5"/>
  <c r="C13894" i="5" s="1"/>
  <c r="D13895" i="5"/>
  <c r="C13895" i="5" s="1"/>
  <c r="D13896" i="5"/>
  <c r="C13896" i="5" s="1"/>
  <c r="D13897" i="5"/>
  <c r="C13897" i="5" s="1"/>
  <c r="D13898" i="5"/>
  <c r="C13898" i="5" s="1"/>
  <c r="D13899" i="5"/>
  <c r="C13899" i="5" s="1"/>
  <c r="D13900" i="5"/>
  <c r="C13900" i="5" s="1"/>
  <c r="D13901" i="5"/>
  <c r="C13901" i="5" s="1"/>
  <c r="D13902" i="5"/>
  <c r="C13902" i="5" s="1"/>
  <c r="D13903" i="5"/>
  <c r="C13903" i="5" s="1"/>
  <c r="D13904" i="5"/>
  <c r="C13904" i="5" s="1"/>
  <c r="D13905" i="5"/>
  <c r="C13905" i="5" s="1"/>
  <c r="D13906" i="5"/>
  <c r="C13906" i="5" s="1"/>
  <c r="D13907" i="5"/>
  <c r="C13907" i="5" s="1"/>
  <c r="D13908" i="5"/>
  <c r="C13908" i="5" s="1"/>
  <c r="D13909" i="5"/>
  <c r="C13909" i="5" s="1"/>
  <c r="D13910" i="5"/>
  <c r="C13910" i="5" s="1"/>
  <c r="D13911" i="5"/>
  <c r="C13911" i="5" s="1"/>
  <c r="D13912" i="5"/>
  <c r="C13912" i="5" s="1"/>
  <c r="D13913" i="5"/>
  <c r="C13913" i="5" s="1"/>
  <c r="D13914" i="5"/>
  <c r="C13914" i="5" s="1"/>
  <c r="D13915" i="5"/>
  <c r="C13915" i="5" s="1"/>
  <c r="D13916" i="5"/>
  <c r="C13916" i="5" s="1"/>
  <c r="D13917" i="5"/>
  <c r="C13917" i="5" s="1"/>
  <c r="D13918" i="5"/>
  <c r="C13918" i="5" s="1"/>
  <c r="D13919" i="5"/>
  <c r="C13919" i="5" s="1"/>
  <c r="D13920" i="5"/>
  <c r="C13920" i="5" s="1"/>
  <c r="D13921" i="5"/>
  <c r="C13921" i="5" s="1"/>
  <c r="D13922" i="5"/>
  <c r="C13922" i="5" s="1"/>
  <c r="D13923" i="5"/>
  <c r="C13923" i="5" s="1"/>
  <c r="D13924" i="5"/>
  <c r="C13924" i="5" s="1"/>
  <c r="D13925" i="5"/>
  <c r="C13925" i="5" s="1"/>
  <c r="D13926" i="5"/>
  <c r="C13926" i="5" s="1"/>
  <c r="D13927" i="5"/>
  <c r="C13927" i="5" s="1"/>
  <c r="D13928" i="5"/>
  <c r="C13928" i="5" s="1"/>
  <c r="D13929" i="5"/>
  <c r="C13929" i="5" s="1"/>
  <c r="D13930" i="5"/>
  <c r="C13930" i="5" s="1"/>
  <c r="D13931" i="5"/>
  <c r="C13931" i="5" s="1"/>
  <c r="D13932" i="5"/>
  <c r="C13932" i="5" s="1"/>
  <c r="D13933" i="5"/>
  <c r="C13933" i="5" s="1"/>
  <c r="D13934" i="5"/>
  <c r="C13934" i="5" s="1"/>
  <c r="D13935" i="5"/>
  <c r="C13935" i="5" s="1"/>
  <c r="D13936" i="5"/>
  <c r="C13936" i="5" s="1"/>
  <c r="D13937" i="5"/>
  <c r="C13937" i="5" s="1"/>
  <c r="D13938" i="5"/>
  <c r="C13938" i="5" s="1"/>
  <c r="D13939" i="5"/>
  <c r="C13939" i="5" s="1"/>
  <c r="D13940" i="5"/>
  <c r="C13940" i="5" s="1"/>
  <c r="D13941" i="5"/>
  <c r="C13941" i="5" s="1"/>
  <c r="D13942" i="5"/>
  <c r="C13942" i="5" s="1"/>
  <c r="D13943" i="5"/>
  <c r="C13943" i="5" s="1"/>
  <c r="D13944" i="5"/>
  <c r="C13944" i="5" s="1"/>
  <c r="D13945" i="5"/>
  <c r="C13945" i="5" s="1"/>
  <c r="D13946" i="5"/>
  <c r="C13946" i="5" s="1"/>
  <c r="D13947" i="5"/>
  <c r="C13947" i="5" s="1"/>
  <c r="D13948" i="5"/>
  <c r="C13948" i="5" s="1"/>
  <c r="D13949" i="5"/>
  <c r="C13949" i="5" s="1"/>
  <c r="D13950" i="5"/>
  <c r="C13950" i="5" s="1"/>
  <c r="D13951" i="5"/>
  <c r="C13951" i="5" s="1"/>
  <c r="D13952" i="5"/>
  <c r="C13952" i="5" s="1"/>
  <c r="D13953" i="5"/>
  <c r="C13953" i="5" s="1"/>
  <c r="D13954" i="5"/>
  <c r="C13954" i="5" s="1"/>
  <c r="D13955" i="5"/>
  <c r="C13955" i="5" s="1"/>
  <c r="D13956" i="5"/>
  <c r="C13956" i="5" s="1"/>
  <c r="D13957" i="5"/>
  <c r="C13957" i="5" s="1"/>
  <c r="D13958" i="5"/>
  <c r="C13958" i="5" s="1"/>
  <c r="D13959" i="5"/>
  <c r="C13959" i="5" s="1"/>
  <c r="D13960" i="5"/>
  <c r="C13960" i="5" s="1"/>
  <c r="D13961" i="5"/>
  <c r="C13961" i="5" s="1"/>
  <c r="D13962" i="5"/>
  <c r="C13962" i="5" s="1"/>
  <c r="D13963" i="5"/>
  <c r="C13963" i="5" s="1"/>
  <c r="D13964" i="5"/>
  <c r="C13964" i="5" s="1"/>
  <c r="D13965" i="5"/>
  <c r="C13965" i="5" s="1"/>
  <c r="D13966" i="5"/>
  <c r="C13966" i="5" s="1"/>
  <c r="D13967" i="5"/>
  <c r="C13967" i="5" s="1"/>
  <c r="D13968" i="5"/>
  <c r="C13968" i="5" s="1"/>
  <c r="D13969" i="5"/>
  <c r="C13969" i="5" s="1"/>
  <c r="D13970" i="5"/>
  <c r="C13970" i="5" s="1"/>
  <c r="D13971" i="5"/>
  <c r="C13971" i="5" s="1"/>
  <c r="D13972" i="5"/>
  <c r="C13972" i="5" s="1"/>
  <c r="D13973" i="5"/>
  <c r="C13973" i="5" s="1"/>
  <c r="D13974" i="5"/>
  <c r="C13974" i="5" s="1"/>
  <c r="D13975" i="5"/>
  <c r="C13975" i="5" s="1"/>
  <c r="D13976" i="5"/>
  <c r="C13976" i="5" s="1"/>
  <c r="D13977" i="5"/>
  <c r="C13977" i="5" s="1"/>
  <c r="D13978" i="5"/>
  <c r="C13978" i="5" s="1"/>
  <c r="D13979" i="5"/>
  <c r="C13979" i="5" s="1"/>
  <c r="D13980" i="5"/>
  <c r="C13980" i="5" s="1"/>
  <c r="D13981" i="5"/>
  <c r="C13981" i="5" s="1"/>
  <c r="D13982" i="5"/>
  <c r="C13982" i="5" s="1"/>
  <c r="D13983" i="5"/>
  <c r="C13983" i="5" s="1"/>
  <c r="D13984" i="5"/>
  <c r="C13984" i="5" s="1"/>
  <c r="D13985" i="5"/>
  <c r="C13985" i="5" s="1"/>
  <c r="D13986" i="5"/>
  <c r="C13986" i="5" s="1"/>
  <c r="D13987" i="5"/>
  <c r="C13987" i="5" s="1"/>
  <c r="D13988" i="5"/>
  <c r="C13988" i="5" s="1"/>
  <c r="D13989" i="5"/>
  <c r="C13989" i="5" s="1"/>
  <c r="D13990" i="5"/>
  <c r="C13990" i="5" s="1"/>
  <c r="D13991" i="5"/>
  <c r="C13991" i="5" s="1"/>
  <c r="D13992" i="5"/>
  <c r="C13992" i="5" s="1"/>
  <c r="D13993" i="5"/>
  <c r="C13993" i="5" s="1"/>
  <c r="D13994" i="5"/>
  <c r="C13994" i="5" s="1"/>
  <c r="D13995" i="5"/>
  <c r="C13995" i="5" s="1"/>
  <c r="D13996" i="5"/>
  <c r="C13996" i="5" s="1"/>
  <c r="D13997" i="5"/>
  <c r="C13997" i="5" s="1"/>
  <c r="D13998" i="5"/>
  <c r="C13998" i="5" s="1"/>
  <c r="D13999" i="5"/>
  <c r="C13999" i="5" s="1"/>
  <c r="D14000" i="5"/>
  <c r="C14000" i="5" s="1"/>
  <c r="D14001" i="5"/>
  <c r="C14001" i="5" s="1"/>
  <c r="D14002" i="5"/>
  <c r="C14002" i="5" s="1"/>
  <c r="D14003" i="5"/>
  <c r="C14003" i="5" s="1"/>
  <c r="D14004" i="5"/>
  <c r="C14004" i="5" s="1"/>
  <c r="D14005" i="5"/>
  <c r="C14005" i="5" s="1"/>
  <c r="D14006" i="5"/>
  <c r="C14006" i="5" s="1"/>
  <c r="D14007" i="5"/>
  <c r="C14007" i="5" s="1"/>
  <c r="D14008" i="5"/>
  <c r="C14008" i="5" s="1"/>
  <c r="D14009" i="5"/>
  <c r="C14009" i="5" s="1"/>
  <c r="D14010" i="5"/>
  <c r="C14010" i="5" s="1"/>
  <c r="D14011" i="5"/>
  <c r="C14011" i="5" s="1"/>
  <c r="D14012" i="5"/>
  <c r="C14012" i="5" s="1"/>
  <c r="D14013" i="5"/>
  <c r="C14013" i="5" s="1"/>
  <c r="D14014" i="5"/>
  <c r="C14014" i="5" s="1"/>
  <c r="D14015" i="5"/>
  <c r="C14015" i="5" s="1"/>
  <c r="D14016" i="5"/>
  <c r="C14016" i="5" s="1"/>
  <c r="D14017" i="5"/>
  <c r="C14017" i="5" s="1"/>
  <c r="D14018" i="5"/>
  <c r="C14018" i="5" s="1"/>
  <c r="D14019" i="5"/>
  <c r="C14019" i="5" s="1"/>
  <c r="D14020" i="5"/>
  <c r="C14020" i="5" s="1"/>
  <c r="D14021" i="5"/>
  <c r="C14021" i="5" s="1"/>
  <c r="D14022" i="5"/>
  <c r="C14022" i="5" s="1"/>
  <c r="D14023" i="5"/>
  <c r="C14023" i="5" s="1"/>
  <c r="D14024" i="5"/>
  <c r="C14024" i="5" s="1"/>
  <c r="D14025" i="5"/>
  <c r="C14025" i="5" s="1"/>
  <c r="D14026" i="5"/>
  <c r="C14026" i="5" s="1"/>
  <c r="D14027" i="5"/>
  <c r="C14027" i="5" s="1"/>
  <c r="D14028" i="5"/>
  <c r="C14028" i="5" s="1"/>
  <c r="D14029" i="5"/>
  <c r="C14029" i="5" s="1"/>
  <c r="D14030" i="5"/>
  <c r="C14030" i="5" s="1"/>
  <c r="D14031" i="5"/>
  <c r="C14031" i="5" s="1"/>
  <c r="D14032" i="5"/>
  <c r="C14032" i="5" s="1"/>
  <c r="D14033" i="5"/>
  <c r="C14033" i="5" s="1"/>
  <c r="D14034" i="5"/>
  <c r="C14034" i="5" s="1"/>
  <c r="D14035" i="5"/>
  <c r="C14035" i="5" s="1"/>
  <c r="D14036" i="5"/>
  <c r="C14036" i="5" s="1"/>
  <c r="D14037" i="5"/>
  <c r="C14037" i="5" s="1"/>
  <c r="D14038" i="5"/>
  <c r="C14038" i="5" s="1"/>
  <c r="D14039" i="5"/>
  <c r="C14039" i="5" s="1"/>
  <c r="D14040" i="5"/>
  <c r="C14040" i="5" s="1"/>
  <c r="D14041" i="5"/>
  <c r="C14041" i="5" s="1"/>
  <c r="D14042" i="5"/>
  <c r="C14042" i="5" s="1"/>
  <c r="D14043" i="5"/>
  <c r="C14043" i="5" s="1"/>
  <c r="D14044" i="5"/>
  <c r="C14044" i="5" s="1"/>
  <c r="D14045" i="5"/>
  <c r="C14045" i="5" s="1"/>
  <c r="D14046" i="5"/>
  <c r="C14046" i="5" s="1"/>
  <c r="D14047" i="5"/>
  <c r="C14047" i="5" s="1"/>
  <c r="D14048" i="5"/>
  <c r="C14048" i="5" s="1"/>
  <c r="D14049" i="5"/>
  <c r="C14049" i="5" s="1"/>
  <c r="D14050" i="5"/>
  <c r="C14050" i="5" s="1"/>
  <c r="D14051" i="5"/>
  <c r="C14051" i="5" s="1"/>
  <c r="D14052" i="5"/>
  <c r="C14052" i="5" s="1"/>
  <c r="D14053" i="5"/>
  <c r="C14053" i="5" s="1"/>
  <c r="D14054" i="5"/>
  <c r="C14054" i="5" s="1"/>
  <c r="D14055" i="5"/>
  <c r="C14055" i="5" s="1"/>
  <c r="D14056" i="5"/>
  <c r="C14056" i="5" s="1"/>
  <c r="D14057" i="5"/>
  <c r="C14057" i="5" s="1"/>
  <c r="D14058" i="5"/>
  <c r="C14058" i="5" s="1"/>
  <c r="D14059" i="5"/>
  <c r="C14059" i="5" s="1"/>
  <c r="D14060" i="5"/>
  <c r="C14060" i="5" s="1"/>
  <c r="D14061" i="5"/>
  <c r="C14061" i="5" s="1"/>
  <c r="D14062" i="5"/>
  <c r="C14062" i="5" s="1"/>
  <c r="D14063" i="5"/>
  <c r="C14063" i="5" s="1"/>
  <c r="D14064" i="5"/>
  <c r="C14064" i="5" s="1"/>
  <c r="D14065" i="5"/>
  <c r="C14065" i="5" s="1"/>
  <c r="D14066" i="5"/>
  <c r="C14066" i="5" s="1"/>
  <c r="D14067" i="5"/>
  <c r="C14067" i="5" s="1"/>
  <c r="D14068" i="5"/>
  <c r="C14068" i="5" s="1"/>
  <c r="D14069" i="5"/>
  <c r="C14069" i="5" s="1"/>
  <c r="D14070" i="5"/>
  <c r="C14070" i="5" s="1"/>
  <c r="D14071" i="5"/>
  <c r="C14071" i="5" s="1"/>
  <c r="D14072" i="5"/>
  <c r="C14072" i="5" s="1"/>
  <c r="D14073" i="5"/>
  <c r="C14073" i="5" s="1"/>
  <c r="D14074" i="5"/>
  <c r="C14074" i="5" s="1"/>
  <c r="D14075" i="5"/>
  <c r="C14075" i="5" s="1"/>
  <c r="D14076" i="5"/>
  <c r="C14076" i="5" s="1"/>
  <c r="D14077" i="5"/>
  <c r="C14077" i="5" s="1"/>
  <c r="D14078" i="5"/>
  <c r="C14078" i="5" s="1"/>
  <c r="D14079" i="5"/>
  <c r="C14079" i="5" s="1"/>
  <c r="D14080" i="5"/>
  <c r="C14080" i="5" s="1"/>
  <c r="D14081" i="5"/>
  <c r="C14081" i="5" s="1"/>
  <c r="D14082" i="5"/>
  <c r="C14082" i="5" s="1"/>
  <c r="D14083" i="5"/>
  <c r="C14083" i="5" s="1"/>
  <c r="D14084" i="5"/>
  <c r="C14084" i="5" s="1"/>
  <c r="D14085" i="5"/>
  <c r="C14085" i="5" s="1"/>
  <c r="D14086" i="5"/>
  <c r="C14086" i="5" s="1"/>
  <c r="D14087" i="5"/>
  <c r="C14087" i="5" s="1"/>
  <c r="D14088" i="5"/>
  <c r="C14088" i="5" s="1"/>
  <c r="D14089" i="5"/>
  <c r="C14089" i="5" s="1"/>
  <c r="D14090" i="5"/>
  <c r="C14090" i="5" s="1"/>
  <c r="D14091" i="5"/>
  <c r="C14091" i="5" s="1"/>
  <c r="D14092" i="5"/>
  <c r="C14092" i="5" s="1"/>
  <c r="D14093" i="5"/>
  <c r="C14093" i="5" s="1"/>
  <c r="D14094" i="5"/>
  <c r="C14094" i="5" s="1"/>
  <c r="D14095" i="5"/>
  <c r="C14095" i="5" s="1"/>
  <c r="D14096" i="5"/>
  <c r="C14096" i="5" s="1"/>
  <c r="D14097" i="5"/>
  <c r="C14097" i="5" s="1"/>
  <c r="D14098" i="5"/>
  <c r="C14098" i="5" s="1"/>
  <c r="D14099" i="5"/>
  <c r="C14099" i="5" s="1"/>
  <c r="D14100" i="5"/>
  <c r="C14100" i="5" s="1"/>
  <c r="D14101" i="5"/>
  <c r="C14101" i="5" s="1"/>
  <c r="D14102" i="5"/>
  <c r="C14102" i="5" s="1"/>
  <c r="D14103" i="5"/>
  <c r="C14103" i="5" s="1"/>
  <c r="D14104" i="5"/>
  <c r="C14104" i="5" s="1"/>
  <c r="D14105" i="5"/>
  <c r="C14105" i="5" s="1"/>
  <c r="D14106" i="5"/>
  <c r="C14106" i="5" s="1"/>
  <c r="D14107" i="5"/>
  <c r="C14107" i="5" s="1"/>
  <c r="D14108" i="5"/>
  <c r="C14108" i="5" s="1"/>
  <c r="D14109" i="5"/>
  <c r="C14109" i="5" s="1"/>
  <c r="D14110" i="5"/>
  <c r="C14110" i="5" s="1"/>
  <c r="D14111" i="5"/>
  <c r="C14111" i="5" s="1"/>
  <c r="D14112" i="5"/>
  <c r="C14112" i="5" s="1"/>
  <c r="D14113" i="5"/>
  <c r="C14113" i="5" s="1"/>
  <c r="D14114" i="5"/>
  <c r="C14114" i="5" s="1"/>
  <c r="D14115" i="5"/>
  <c r="C14115" i="5" s="1"/>
  <c r="D14116" i="5"/>
  <c r="C14116" i="5" s="1"/>
  <c r="D14117" i="5"/>
  <c r="C14117" i="5" s="1"/>
  <c r="D14118" i="5"/>
  <c r="C14118" i="5" s="1"/>
  <c r="D14119" i="5"/>
  <c r="C14119" i="5" s="1"/>
  <c r="D14120" i="5"/>
  <c r="C14120" i="5" s="1"/>
  <c r="D14121" i="5"/>
  <c r="C14121" i="5" s="1"/>
  <c r="D14122" i="5"/>
  <c r="C14122" i="5" s="1"/>
  <c r="D14123" i="5"/>
  <c r="C14123" i="5" s="1"/>
  <c r="D14124" i="5"/>
  <c r="C14124" i="5" s="1"/>
  <c r="D14125" i="5"/>
  <c r="C14125" i="5" s="1"/>
  <c r="D14126" i="5"/>
  <c r="C14126" i="5" s="1"/>
  <c r="D14127" i="5"/>
  <c r="C14127" i="5" s="1"/>
  <c r="D14128" i="5"/>
  <c r="C14128" i="5" s="1"/>
  <c r="D14129" i="5"/>
  <c r="C14129" i="5" s="1"/>
  <c r="D14130" i="5"/>
  <c r="C14130" i="5" s="1"/>
  <c r="D14131" i="5"/>
  <c r="C14131" i="5" s="1"/>
  <c r="D14132" i="5"/>
  <c r="C14132" i="5" s="1"/>
  <c r="D14133" i="5"/>
  <c r="C14133" i="5" s="1"/>
  <c r="D14134" i="5"/>
  <c r="C14134" i="5" s="1"/>
  <c r="D14135" i="5"/>
  <c r="C14135" i="5" s="1"/>
  <c r="D14136" i="5"/>
  <c r="C14136" i="5" s="1"/>
  <c r="D14137" i="5"/>
  <c r="C14137" i="5" s="1"/>
  <c r="D14138" i="5"/>
  <c r="C14138" i="5" s="1"/>
  <c r="D14139" i="5"/>
  <c r="C14139" i="5" s="1"/>
  <c r="D14140" i="5"/>
  <c r="C14140" i="5" s="1"/>
  <c r="D14141" i="5"/>
  <c r="C14141" i="5" s="1"/>
  <c r="D14142" i="5"/>
  <c r="C14142" i="5" s="1"/>
  <c r="D14143" i="5"/>
  <c r="C14143" i="5" s="1"/>
  <c r="D14144" i="5"/>
  <c r="C14144" i="5" s="1"/>
  <c r="D14145" i="5"/>
  <c r="C14145" i="5" s="1"/>
  <c r="D14146" i="5"/>
  <c r="C14146" i="5" s="1"/>
  <c r="D14147" i="5"/>
  <c r="C14147" i="5" s="1"/>
  <c r="D14148" i="5"/>
  <c r="C14148" i="5" s="1"/>
  <c r="D14149" i="5"/>
  <c r="C14149" i="5" s="1"/>
  <c r="D14150" i="5"/>
  <c r="C14150" i="5" s="1"/>
  <c r="D14151" i="5"/>
  <c r="C14151" i="5" s="1"/>
  <c r="D14152" i="5"/>
  <c r="C14152" i="5" s="1"/>
  <c r="D14153" i="5"/>
  <c r="C14153" i="5" s="1"/>
  <c r="D14154" i="5"/>
  <c r="C14154" i="5" s="1"/>
  <c r="D14155" i="5"/>
  <c r="C14155" i="5" s="1"/>
  <c r="D14156" i="5"/>
  <c r="C14156" i="5" s="1"/>
  <c r="D14157" i="5"/>
  <c r="C14157" i="5" s="1"/>
  <c r="D14158" i="5"/>
  <c r="C14158" i="5" s="1"/>
  <c r="D14159" i="5"/>
  <c r="C14159" i="5" s="1"/>
  <c r="D14160" i="5"/>
  <c r="C14160" i="5" s="1"/>
  <c r="D14161" i="5"/>
  <c r="C14161" i="5" s="1"/>
  <c r="D14162" i="5"/>
  <c r="C14162" i="5" s="1"/>
  <c r="D14163" i="5"/>
  <c r="C14163" i="5" s="1"/>
  <c r="D14164" i="5"/>
  <c r="C14164" i="5" s="1"/>
  <c r="D14165" i="5"/>
  <c r="C14165" i="5" s="1"/>
  <c r="D14166" i="5"/>
  <c r="C14166" i="5" s="1"/>
  <c r="D14167" i="5"/>
  <c r="C14167" i="5" s="1"/>
  <c r="D14168" i="5"/>
  <c r="C14168" i="5" s="1"/>
  <c r="D14169" i="5"/>
  <c r="C14169" i="5" s="1"/>
  <c r="D14170" i="5"/>
  <c r="C14170" i="5" s="1"/>
  <c r="D14171" i="5"/>
  <c r="C14171" i="5" s="1"/>
  <c r="D14172" i="5"/>
  <c r="C14172" i="5" s="1"/>
  <c r="D14173" i="5"/>
  <c r="C14173" i="5" s="1"/>
  <c r="D14174" i="5"/>
  <c r="C14174" i="5" s="1"/>
  <c r="D14175" i="5"/>
  <c r="C14175" i="5" s="1"/>
  <c r="D14176" i="5"/>
  <c r="C14176" i="5" s="1"/>
  <c r="D14177" i="5"/>
  <c r="C14177" i="5" s="1"/>
  <c r="D14178" i="5"/>
  <c r="C14178" i="5" s="1"/>
  <c r="D14179" i="5"/>
  <c r="C14179" i="5" s="1"/>
  <c r="D14180" i="5"/>
  <c r="C14180" i="5" s="1"/>
  <c r="D14181" i="5"/>
  <c r="C14181" i="5" s="1"/>
  <c r="D14182" i="5"/>
  <c r="C14182" i="5" s="1"/>
  <c r="D14183" i="5"/>
  <c r="C14183" i="5" s="1"/>
  <c r="D14184" i="5"/>
  <c r="C14184" i="5" s="1"/>
  <c r="D14185" i="5"/>
  <c r="C14185" i="5" s="1"/>
  <c r="D14186" i="5"/>
  <c r="C14186" i="5" s="1"/>
  <c r="D14187" i="5"/>
  <c r="C14187" i="5" s="1"/>
  <c r="D14188" i="5"/>
  <c r="C14188" i="5" s="1"/>
  <c r="D14189" i="5"/>
  <c r="C14189" i="5" s="1"/>
  <c r="D14190" i="5"/>
  <c r="C14190" i="5" s="1"/>
  <c r="D14191" i="5"/>
  <c r="C14191" i="5" s="1"/>
  <c r="D14192" i="5"/>
  <c r="C14192" i="5" s="1"/>
  <c r="D14193" i="5"/>
  <c r="C14193" i="5" s="1"/>
  <c r="D14194" i="5"/>
  <c r="C14194" i="5" s="1"/>
  <c r="D14195" i="5"/>
  <c r="C14195" i="5" s="1"/>
  <c r="D14196" i="5"/>
  <c r="C14196" i="5" s="1"/>
  <c r="D14197" i="5"/>
  <c r="C14197" i="5" s="1"/>
  <c r="D14198" i="5"/>
  <c r="C14198" i="5" s="1"/>
  <c r="D14199" i="5"/>
  <c r="C14199" i="5" s="1"/>
  <c r="D14200" i="5"/>
  <c r="C14200" i="5" s="1"/>
  <c r="D14201" i="5"/>
  <c r="C14201" i="5" s="1"/>
  <c r="D14202" i="5"/>
  <c r="C14202" i="5" s="1"/>
  <c r="D14203" i="5"/>
  <c r="C14203" i="5" s="1"/>
  <c r="D14204" i="5"/>
  <c r="C14204" i="5" s="1"/>
  <c r="D14205" i="5"/>
  <c r="C14205" i="5" s="1"/>
  <c r="D14206" i="5"/>
  <c r="C14206" i="5" s="1"/>
  <c r="D14207" i="5"/>
  <c r="C14207" i="5" s="1"/>
  <c r="D14208" i="5"/>
  <c r="C14208" i="5" s="1"/>
  <c r="D14209" i="5"/>
  <c r="C14209" i="5" s="1"/>
  <c r="D14210" i="5"/>
  <c r="C14210" i="5" s="1"/>
  <c r="D14211" i="5"/>
  <c r="C14211" i="5" s="1"/>
  <c r="D14212" i="5"/>
  <c r="C14212" i="5" s="1"/>
  <c r="D14213" i="5"/>
  <c r="C14213" i="5" s="1"/>
  <c r="D14214" i="5"/>
  <c r="C14214" i="5" s="1"/>
  <c r="D14215" i="5"/>
  <c r="C14215" i="5" s="1"/>
  <c r="D14216" i="5"/>
  <c r="C14216" i="5" s="1"/>
  <c r="D14217" i="5"/>
  <c r="C14217" i="5" s="1"/>
  <c r="D14218" i="5"/>
  <c r="C14218" i="5" s="1"/>
  <c r="D14219" i="5"/>
  <c r="C14219" i="5" s="1"/>
  <c r="D14220" i="5"/>
  <c r="C14220" i="5" s="1"/>
  <c r="D14221" i="5"/>
  <c r="C14221" i="5" s="1"/>
  <c r="D14222" i="5"/>
  <c r="C14222" i="5" s="1"/>
  <c r="D14223" i="5"/>
  <c r="C14223" i="5" s="1"/>
  <c r="D14224" i="5"/>
  <c r="C14224" i="5" s="1"/>
  <c r="D14225" i="5"/>
  <c r="C14225" i="5" s="1"/>
  <c r="D14226" i="5"/>
  <c r="C14226" i="5" s="1"/>
  <c r="D14227" i="5"/>
  <c r="C14227" i="5" s="1"/>
  <c r="D14228" i="5"/>
  <c r="C14228" i="5" s="1"/>
  <c r="D14229" i="5"/>
  <c r="C14229" i="5" s="1"/>
  <c r="D14230" i="5"/>
  <c r="C14230" i="5" s="1"/>
  <c r="D14231" i="5"/>
  <c r="C14231" i="5" s="1"/>
  <c r="D14232" i="5"/>
  <c r="C14232" i="5" s="1"/>
  <c r="D14233" i="5"/>
  <c r="C14233" i="5" s="1"/>
  <c r="D14234" i="5"/>
  <c r="C14234" i="5" s="1"/>
  <c r="D14235" i="5"/>
  <c r="C14235" i="5" s="1"/>
  <c r="D14236" i="5"/>
  <c r="C14236" i="5" s="1"/>
  <c r="D14237" i="5"/>
  <c r="C14237" i="5" s="1"/>
  <c r="D14238" i="5"/>
  <c r="C14238" i="5" s="1"/>
  <c r="D14239" i="5"/>
  <c r="C14239" i="5" s="1"/>
  <c r="D14240" i="5"/>
  <c r="C14240" i="5" s="1"/>
  <c r="D14241" i="5"/>
  <c r="C14241" i="5" s="1"/>
  <c r="D14242" i="5"/>
  <c r="C14242" i="5" s="1"/>
  <c r="D14243" i="5"/>
  <c r="C14243" i="5" s="1"/>
  <c r="D14244" i="5"/>
  <c r="C14244" i="5" s="1"/>
  <c r="D14245" i="5"/>
  <c r="C14245" i="5" s="1"/>
  <c r="D14246" i="5"/>
  <c r="C14246" i="5" s="1"/>
  <c r="D14247" i="5"/>
  <c r="C14247" i="5" s="1"/>
  <c r="D14248" i="5"/>
  <c r="C14248" i="5" s="1"/>
  <c r="D14249" i="5"/>
  <c r="C14249" i="5" s="1"/>
  <c r="D14250" i="5"/>
  <c r="C14250" i="5" s="1"/>
  <c r="D14251" i="5"/>
  <c r="C14251" i="5" s="1"/>
  <c r="D14252" i="5"/>
  <c r="C14252" i="5" s="1"/>
  <c r="D14253" i="5"/>
  <c r="C14253" i="5" s="1"/>
  <c r="D14254" i="5"/>
  <c r="C14254" i="5" s="1"/>
  <c r="D14255" i="5"/>
  <c r="C14255" i="5" s="1"/>
  <c r="D14256" i="5"/>
  <c r="C14256" i="5" s="1"/>
  <c r="D14257" i="5"/>
  <c r="C14257" i="5" s="1"/>
  <c r="D14258" i="5"/>
  <c r="C14258" i="5" s="1"/>
  <c r="D14259" i="5"/>
  <c r="C14259" i="5" s="1"/>
  <c r="D14260" i="5"/>
  <c r="C14260" i="5" s="1"/>
  <c r="D14261" i="5"/>
  <c r="C14261" i="5" s="1"/>
  <c r="D14262" i="5"/>
  <c r="C14262" i="5" s="1"/>
  <c r="D14263" i="5"/>
  <c r="C14263" i="5" s="1"/>
  <c r="D14264" i="5"/>
  <c r="C14264" i="5" s="1"/>
  <c r="D14265" i="5"/>
  <c r="C14265" i="5" s="1"/>
  <c r="D14266" i="5"/>
  <c r="C14266" i="5" s="1"/>
  <c r="D14267" i="5"/>
  <c r="C14267" i="5" s="1"/>
  <c r="D14268" i="5"/>
  <c r="C14268" i="5" s="1"/>
  <c r="D14269" i="5"/>
  <c r="C14269" i="5" s="1"/>
  <c r="D14270" i="5"/>
  <c r="C14270" i="5" s="1"/>
  <c r="D14271" i="5"/>
  <c r="C14271" i="5" s="1"/>
  <c r="D14272" i="5"/>
  <c r="C14272" i="5" s="1"/>
  <c r="D14273" i="5"/>
  <c r="C14273" i="5" s="1"/>
  <c r="D14274" i="5"/>
  <c r="C14274" i="5" s="1"/>
  <c r="D14275" i="5"/>
  <c r="C14275" i="5" s="1"/>
  <c r="D14276" i="5"/>
  <c r="C14276" i="5" s="1"/>
  <c r="D14277" i="5"/>
  <c r="C14277" i="5" s="1"/>
  <c r="D14278" i="5"/>
  <c r="C14278" i="5" s="1"/>
  <c r="D14279" i="5"/>
  <c r="C14279" i="5" s="1"/>
  <c r="D14280" i="5"/>
  <c r="C14280" i="5" s="1"/>
  <c r="D14281" i="5"/>
  <c r="C14281" i="5" s="1"/>
  <c r="D14282" i="5"/>
  <c r="C14282" i="5" s="1"/>
  <c r="D14283" i="5"/>
  <c r="C14283" i="5" s="1"/>
  <c r="D14284" i="5"/>
  <c r="C14284" i="5" s="1"/>
  <c r="D14285" i="5"/>
  <c r="C14285" i="5" s="1"/>
  <c r="D14286" i="5"/>
  <c r="C14286" i="5" s="1"/>
  <c r="D14287" i="5"/>
  <c r="C14287" i="5" s="1"/>
  <c r="D14288" i="5"/>
  <c r="C14288" i="5" s="1"/>
  <c r="D14289" i="5"/>
  <c r="C14289" i="5" s="1"/>
  <c r="D14290" i="5"/>
  <c r="C14290" i="5" s="1"/>
  <c r="D14291" i="5"/>
  <c r="C14291" i="5" s="1"/>
  <c r="D14292" i="5"/>
  <c r="C14292" i="5" s="1"/>
  <c r="D14293" i="5"/>
  <c r="C14293" i="5" s="1"/>
  <c r="D14294" i="5"/>
  <c r="C14294" i="5" s="1"/>
  <c r="D14295" i="5"/>
  <c r="C14295" i="5" s="1"/>
  <c r="D14296" i="5"/>
  <c r="C14296" i="5" s="1"/>
  <c r="D14297" i="5"/>
  <c r="C14297" i="5" s="1"/>
  <c r="D14298" i="5"/>
  <c r="C14298" i="5" s="1"/>
  <c r="D14299" i="5"/>
  <c r="C14299" i="5" s="1"/>
  <c r="D14300" i="5"/>
  <c r="C14300" i="5" s="1"/>
  <c r="D14301" i="5"/>
  <c r="C14301" i="5" s="1"/>
  <c r="D14302" i="5"/>
  <c r="C14302" i="5" s="1"/>
  <c r="D14303" i="5"/>
  <c r="C14303" i="5" s="1"/>
  <c r="D14304" i="5"/>
  <c r="C14304" i="5" s="1"/>
  <c r="D14305" i="5"/>
  <c r="C14305" i="5" s="1"/>
  <c r="D14306" i="5"/>
  <c r="C14306" i="5" s="1"/>
  <c r="D14307" i="5"/>
  <c r="C14307" i="5" s="1"/>
  <c r="D14308" i="5"/>
  <c r="C14308" i="5" s="1"/>
  <c r="D14309" i="5"/>
  <c r="C14309" i="5" s="1"/>
  <c r="D14310" i="5"/>
  <c r="C14310" i="5" s="1"/>
  <c r="D14311" i="5"/>
  <c r="C14311" i="5" s="1"/>
  <c r="D14312" i="5"/>
  <c r="C14312" i="5" s="1"/>
  <c r="D14313" i="5"/>
  <c r="C14313" i="5" s="1"/>
  <c r="D14314" i="5"/>
  <c r="C14314" i="5" s="1"/>
  <c r="D14315" i="5"/>
  <c r="C14315" i="5" s="1"/>
  <c r="D14316" i="5"/>
  <c r="C14316" i="5" s="1"/>
  <c r="D14317" i="5"/>
  <c r="C14317" i="5" s="1"/>
  <c r="D14318" i="5"/>
  <c r="C14318" i="5" s="1"/>
  <c r="D14319" i="5"/>
  <c r="C14319" i="5" s="1"/>
  <c r="D14320" i="5"/>
  <c r="C14320" i="5" s="1"/>
  <c r="D14321" i="5"/>
  <c r="C14321" i="5" s="1"/>
  <c r="D14322" i="5"/>
  <c r="C14322" i="5" s="1"/>
  <c r="D14323" i="5"/>
  <c r="C14323" i="5" s="1"/>
  <c r="D14324" i="5"/>
  <c r="C14324" i="5" s="1"/>
  <c r="D14325" i="5"/>
  <c r="C14325" i="5" s="1"/>
  <c r="D14326" i="5"/>
  <c r="C14326" i="5" s="1"/>
  <c r="D14327" i="5"/>
  <c r="C14327" i="5" s="1"/>
  <c r="D14328" i="5"/>
  <c r="C14328" i="5" s="1"/>
  <c r="D14329" i="5"/>
  <c r="C14329" i="5" s="1"/>
  <c r="D14330" i="5"/>
  <c r="C14330" i="5" s="1"/>
  <c r="D14331" i="5"/>
  <c r="C14331" i="5" s="1"/>
  <c r="D14332" i="5"/>
  <c r="C14332" i="5" s="1"/>
  <c r="D14333" i="5"/>
  <c r="C14333" i="5" s="1"/>
  <c r="D14334" i="5"/>
  <c r="C14334" i="5" s="1"/>
  <c r="D14335" i="5"/>
  <c r="C14335" i="5" s="1"/>
  <c r="D14336" i="5"/>
  <c r="C14336" i="5" s="1"/>
  <c r="D14337" i="5"/>
  <c r="C14337" i="5" s="1"/>
  <c r="D14338" i="5"/>
  <c r="C14338" i="5" s="1"/>
  <c r="D14339" i="5"/>
  <c r="C14339" i="5" s="1"/>
  <c r="D14340" i="5"/>
  <c r="C14340" i="5" s="1"/>
  <c r="D14341" i="5"/>
  <c r="C14341" i="5" s="1"/>
  <c r="D14342" i="5"/>
  <c r="C14342" i="5" s="1"/>
  <c r="D14343" i="5"/>
  <c r="C14343" i="5" s="1"/>
  <c r="D14344" i="5"/>
  <c r="C14344" i="5" s="1"/>
  <c r="D14345" i="5"/>
  <c r="C14345" i="5" s="1"/>
  <c r="D14346" i="5"/>
  <c r="C14346" i="5" s="1"/>
  <c r="D14347" i="5"/>
  <c r="C14347" i="5" s="1"/>
  <c r="D14348" i="5"/>
  <c r="C14348" i="5" s="1"/>
  <c r="D14349" i="5"/>
  <c r="C14349" i="5" s="1"/>
  <c r="D14350" i="5"/>
  <c r="C14350" i="5" s="1"/>
  <c r="D14351" i="5"/>
  <c r="C14351" i="5" s="1"/>
  <c r="D14352" i="5"/>
  <c r="C14352" i="5" s="1"/>
  <c r="D14353" i="5"/>
  <c r="C14353" i="5" s="1"/>
  <c r="D14354" i="5"/>
  <c r="C14354" i="5" s="1"/>
  <c r="D14355" i="5"/>
  <c r="C14355" i="5" s="1"/>
  <c r="D14356" i="5"/>
  <c r="C14356" i="5" s="1"/>
  <c r="D14357" i="5"/>
  <c r="C14357" i="5" s="1"/>
  <c r="D14358" i="5"/>
  <c r="C14358" i="5" s="1"/>
  <c r="D14359" i="5"/>
  <c r="C14359" i="5" s="1"/>
  <c r="D14360" i="5"/>
  <c r="C14360" i="5" s="1"/>
  <c r="D14361" i="5"/>
  <c r="C14361" i="5" s="1"/>
  <c r="D14362" i="5"/>
  <c r="C14362" i="5" s="1"/>
  <c r="D14363" i="5"/>
  <c r="C14363" i="5" s="1"/>
  <c r="D14364" i="5"/>
  <c r="C14364" i="5" s="1"/>
  <c r="D14365" i="5"/>
  <c r="C14365" i="5" s="1"/>
  <c r="D14366" i="5"/>
  <c r="C14366" i="5" s="1"/>
  <c r="D14367" i="5"/>
  <c r="C14367" i="5" s="1"/>
  <c r="D14368" i="5"/>
  <c r="C14368" i="5" s="1"/>
  <c r="D14369" i="5"/>
  <c r="C14369" i="5" s="1"/>
  <c r="D14370" i="5"/>
  <c r="C14370" i="5" s="1"/>
  <c r="D14371" i="5"/>
  <c r="C14371" i="5" s="1"/>
  <c r="D14372" i="5"/>
  <c r="C14372" i="5" s="1"/>
  <c r="D14373" i="5"/>
  <c r="C14373" i="5" s="1"/>
  <c r="D14374" i="5"/>
  <c r="C14374" i="5" s="1"/>
  <c r="D14375" i="5"/>
  <c r="C14375" i="5" s="1"/>
  <c r="D14376" i="5"/>
  <c r="C14376" i="5" s="1"/>
  <c r="D14377" i="5"/>
  <c r="C14377" i="5" s="1"/>
  <c r="D14378" i="5"/>
  <c r="C14378" i="5" s="1"/>
  <c r="D14379" i="5"/>
  <c r="C14379" i="5" s="1"/>
  <c r="D14380" i="5"/>
  <c r="C14380" i="5" s="1"/>
  <c r="D14381" i="5"/>
  <c r="C14381" i="5" s="1"/>
  <c r="D14382" i="5"/>
  <c r="C14382" i="5" s="1"/>
  <c r="D14383" i="5"/>
  <c r="C14383" i="5" s="1"/>
  <c r="D14384" i="5"/>
  <c r="C14384" i="5" s="1"/>
  <c r="D14385" i="5"/>
  <c r="C14385" i="5" s="1"/>
  <c r="D14386" i="5"/>
  <c r="C14386" i="5" s="1"/>
  <c r="D14387" i="5"/>
  <c r="C14387" i="5" s="1"/>
  <c r="D14388" i="5"/>
  <c r="C14388" i="5" s="1"/>
  <c r="D14389" i="5"/>
  <c r="C14389" i="5" s="1"/>
  <c r="D14390" i="5"/>
  <c r="C14390" i="5" s="1"/>
  <c r="D14391" i="5"/>
  <c r="C14391" i="5" s="1"/>
  <c r="D14392" i="5"/>
  <c r="C14392" i="5" s="1"/>
  <c r="D14393" i="5"/>
  <c r="C14393" i="5" s="1"/>
  <c r="D14394" i="5"/>
  <c r="C14394" i="5" s="1"/>
  <c r="D14395" i="5"/>
  <c r="C14395" i="5" s="1"/>
  <c r="D14396" i="5"/>
  <c r="C14396" i="5" s="1"/>
  <c r="D14397" i="5"/>
  <c r="C14397" i="5" s="1"/>
  <c r="D14398" i="5"/>
  <c r="C14398" i="5" s="1"/>
  <c r="D14399" i="5"/>
  <c r="C14399" i="5" s="1"/>
  <c r="D14400" i="5"/>
  <c r="C14400" i="5" s="1"/>
  <c r="D14401" i="5"/>
  <c r="C14401" i="5" s="1"/>
  <c r="D14402" i="5"/>
  <c r="C14402" i="5" s="1"/>
  <c r="D14403" i="5"/>
  <c r="C14403" i="5" s="1"/>
  <c r="D14404" i="5"/>
  <c r="C14404" i="5" s="1"/>
  <c r="D14405" i="5"/>
  <c r="C14405" i="5" s="1"/>
  <c r="D14406" i="5"/>
  <c r="C14406" i="5" s="1"/>
  <c r="D14407" i="5"/>
  <c r="C14407" i="5" s="1"/>
  <c r="D14408" i="5"/>
  <c r="C14408" i="5" s="1"/>
  <c r="D14409" i="5"/>
  <c r="C14409" i="5" s="1"/>
  <c r="D14410" i="5"/>
  <c r="C14410" i="5" s="1"/>
  <c r="D14411" i="5"/>
  <c r="C14411" i="5" s="1"/>
  <c r="D14412" i="5"/>
  <c r="C14412" i="5" s="1"/>
  <c r="D14413" i="5"/>
  <c r="C14413" i="5" s="1"/>
  <c r="D14414" i="5"/>
  <c r="C14414" i="5" s="1"/>
  <c r="D14415" i="5"/>
  <c r="C14415" i="5" s="1"/>
  <c r="D14416" i="5"/>
  <c r="C14416" i="5" s="1"/>
  <c r="D14417" i="5"/>
  <c r="C14417" i="5" s="1"/>
  <c r="D14418" i="5"/>
  <c r="C14418" i="5" s="1"/>
  <c r="D14419" i="5"/>
  <c r="C14419" i="5" s="1"/>
  <c r="D14420" i="5"/>
  <c r="C14420" i="5" s="1"/>
  <c r="D14421" i="5"/>
  <c r="C14421" i="5" s="1"/>
  <c r="D14422" i="5"/>
  <c r="C14422" i="5" s="1"/>
  <c r="D14423" i="5"/>
  <c r="C14423" i="5" s="1"/>
  <c r="D14424" i="5"/>
  <c r="C14424" i="5" s="1"/>
  <c r="D14425" i="5"/>
  <c r="C14425" i="5" s="1"/>
  <c r="D14426" i="5"/>
  <c r="C14426" i="5" s="1"/>
  <c r="D14427" i="5"/>
  <c r="C14427" i="5" s="1"/>
  <c r="D14428" i="5"/>
  <c r="C14428" i="5" s="1"/>
  <c r="D14429" i="5"/>
  <c r="C14429" i="5" s="1"/>
  <c r="D14430" i="5"/>
  <c r="C14430" i="5" s="1"/>
  <c r="D14431" i="5"/>
  <c r="C14431" i="5" s="1"/>
  <c r="D14432" i="5"/>
  <c r="C14432" i="5" s="1"/>
  <c r="D14433" i="5"/>
  <c r="C14433" i="5" s="1"/>
  <c r="D14434" i="5"/>
  <c r="C14434" i="5" s="1"/>
  <c r="D14435" i="5"/>
  <c r="C14435" i="5" s="1"/>
  <c r="D14436" i="5"/>
  <c r="C14436" i="5" s="1"/>
  <c r="D14437" i="5"/>
  <c r="C14437" i="5" s="1"/>
  <c r="D14438" i="5"/>
  <c r="C14438" i="5" s="1"/>
  <c r="D14439" i="5"/>
  <c r="C14439" i="5" s="1"/>
  <c r="D14440" i="5"/>
  <c r="C14440" i="5" s="1"/>
  <c r="D14441" i="5"/>
  <c r="C14441" i="5" s="1"/>
  <c r="D14442" i="5"/>
  <c r="C14442" i="5" s="1"/>
  <c r="D14443" i="5"/>
  <c r="C14443" i="5" s="1"/>
  <c r="D14444" i="5"/>
  <c r="C14444" i="5" s="1"/>
  <c r="D14445" i="5"/>
  <c r="C14445" i="5" s="1"/>
  <c r="D14446" i="5"/>
  <c r="C14446" i="5" s="1"/>
  <c r="D14447" i="5"/>
  <c r="C14447" i="5" s="1"/>
  <c r="D14448" i="5"/>
  <c r="C14448" i="5" s="1"/>
  <c r="D14449" i="5"/>
  <c r="C14449" i="5" s="1"/>
  <c r="D14450" i="5"/>
  <c r="C14450" i="5" s="1"/>
  <c r="D14451" i="5"/>
  <c r="C14451" i="5" s="1"/>
  <c r="D14452" i="5"/>
  <c r="C14452" i="5" s="1"/>
  <c r="D14453" i="5"/>
  <c r="C14453" i="5" s="1"/>
  <c r="D14454" i="5"/>
  <c r="C14454" i="5" s="1"/>
  <c r="D14455" i="5"/>
  <c r="C14455" i="5" s="1"/>
  <c r="D14456" i="5"/>
  <c r="C14456" i="5" s="1"/>
  <c r="D14457" i="5"/>
  <c r="C14457" i="5" s="1"/>
  <c r="D14458" i="5"/>
  <c r="C14458" i="5" s="1"/>
  <c r="D14459" i="5"/>
  <c r="C14459" i="5" s="1"/>
  <c r="D14460" i="5"/>
  <c r="C14460" i="5" s="1"/>
  <c r="D14461" i="5"/>
  <c r="C14461" i="5" s="1"/>
  <c r="D14462" i="5"/>
  <c r="C14462" i="5" s="1"/>
  <c r="D14463" i="5"/>
  <c r="C14463" i="5" s="1"/>
  <c r="D14464" i="5"/>
  <c r="C14464" i="5" s="1"/>
  <c r="D14465" i="5"/>
  <c r="C14465" i="5" s="1"/>
  <c r="D14466" i="5"/>
  <c r="C14466" i="5" s="1"/>
  <c r="D14467" i="5"/>
  <c r="C14467" i="5" s="1"/>
  <c r="D14468" i="5"/>
  <c r="C14468" i="5" s="1"/>
  <c r="D14469" i="5"/>
  <c r="C14469" i="5" s="1"/>
  <c r="D14470" i="5"/>
  <c r="C14470" i="5" s="1"/>
  <c r="D14471" i="5"/>
  <c r="C14471" i="5" s="1"/>
  <c r="D14472" i="5"/>
  <c r="C14472" i="5" s="1"/>
  <c r="D14473" i="5"/>
  <c r="C14473" i="5" s="1"/>
  <c r="D14474" i="5"/>
  <c r="C14474" i="5" s="1"/>
  <c r="D14475" i="5"/>
  <c r="C14475" i="5" s="1"/>
  <c r="D14476" i="5"/>
  <c r="C14476" i="5" s="1"/>
  <c r="D14477" i="5"/>
  <c r="C14477" i="5" s="1"/>
  <c r="D14478" i="5"/>
  <c r="C14478" i="5" s="1"/>
  <c r="D14479" i="5"/>
  <c r="C14479" i="5" s="1"/>
  <c r="D14480" i="5"/>
  <c r="C14480" i="5" s="1"/>
  <c r="D14481" i="5"/>
  <c r="C14481" i="5" s="1"/>
  <c r="D14482" i="5"/>
  <c r="C14482" i="5" s="1"/>
  <c r="D14483" i="5"/>
  <c r="C14483" i="5" s="1"/>
  <c r="D14484" i="5"/>
  <c r="C14484" i="5" s="1"/>
  <c r="D14485" i="5"/>
  <c r="C14485" i="5" s="1"/>
  <c r="D14486" i="5"/>
  <c r="C14486" i="5" s="1"/>
  <c r="D14487" i="5"/>
  <c r="C14487" i="5" s="1"/>
  <c r="D14488" i="5"/>
  <c r="C14488" i="5" s="1"/>
  <c r="D14489" i="5"/>
  <c r="C14489" i="5" s="1"/>
  <c r="D14490" i="5"/>
  <c r="C14490" i="5" s="1"/>
  <c r="D14491" i="5"/>
  <c r="C14491" i="5" s="1"/>
  <c r="D14492" i="5"/>
  <c r="C14492" i="5" s="1"/>
  <c r="D14493" i="5"/>
  <c r="C14493" i="5" s="1"/>
  <c r="D14494" i="5"/>
  <c r="C14494" i="5" s="1"/>
  <c r="D14495" i="5"/>
  <c r="C14495" i="5" s="1"/>
  <c r="D14496" i="5"/>
  <c r="C14496" i="5" s="1"/>
  <c r="D14497" i="5"/>
  <c r="C14497" i="5" s="1"/>
  <c r="D14498" i="5"/>
  <c r="C14498" i="5" s="1"/>
  <c r="D14499" i="5"/>
  <c r="C14499" i="5" s="1"/>
  <c r="D14500" i="5"/>
  <c r="C14500" i="5" s="1"/>
  <c r="D14501" i="5"/>
  <c r="C14501" i="5" s="1"/>
  <c r="D14502" i="5"/>
  <c r="C14502" i="5" s="1"/>
  <c r="D14503" i="5"/>
  <c r="C14503" i="5" s="1"/>
  <c r="D14504" i="5"/>
  <c r="C14504" i="5" s="1"/>
  <c r="D14505" i="5"/>
  <c r="C14505" i="5" s="1"/>
  <c r="D14506" i="5"/>
  <c r="C14506" i="5" s="1"/>
  <c r="D14507" i="5"/>
  <c r="C14507" i="5" s="1"/>
  <c r="D14508" i="5"/>
  <c r="C14508" i="5" s="1"/>
  <c r="D14509" i="5"/>
  <c r="C14509" i="5" s="1"/>
  <c r="D14510" i="5"/>
  <c r="C14510" i="5" s="1"/>
  <c r="D14511" i="5"/>
  <c r="C14511" i="5" s="1"/>
  <c r="D14512" i="5"/>
  <c r="C14512" i="5" s="1"/>
  <c r="D14513" i="5"/>
  <c r="C14513" i="5" s="1"/>
  <c r="D14514" i="5"/>
  <c r="C14514" i="5" s="1"/>
  <c r="D14515" i="5"/>
  <c r="C14515" i="5" s="1"/>
  <c r="D14516" i="5"/>
  <c r="C14516" i="5" s="1"/>
  <c r="D14517" i="5"/>
  <c r="C14517" i="5" s="1"/>
  <c r="D14518" i="5"/>
  <c r="C14518" i="5" s="1"/>
  <c r="D14519" i="5"/>
  <c r="C14519" i="5" s="1"/>
  <c r="D14520" i="5"/>
  <c r="C14520" i="5" s="1"/>
  <c r="D14521" i="5"/>
  <c r="C14521" i="5" s="1"/>
  <c r="D14522" i="5"/>
  <c r="C14522" i="5" s="1"/>
  <c r="D14523" i="5"/>
  <c r="C14523" i="5" s="1"/>
  <c r="D14524" i="5"/>
  <c r="C14524" i="5" s="1"/>
  <c r="D14525" i="5"/>
  <c r="C14525" i="5" s="1"/>
  <c r="D14526" i="5"/>
  <c r="C14526" i="5" s="1"/>
  <c r="D14527" i="5"/>
  <c r="C14527" i="5" s="1"/>
  <c r="D14528" i="5"/>
  <c r="C14528" i="5" s="1"/>
  <c r="D14529" i="5"/>
  <c r="C14529" i="5" s="1"/>
  <c r="D14530" i="5"/>
  <c r="C14530" i="5" s="1"/>
  <c r="D14531" i="5"/>
  <c r="C14531" i="5" s="1"/>
  <c r="D14532" i="5"/>
  <c r="C14532" i="5" s="1"/>
  <c r="D14533" i="5"/>
  <c r="C14533" i="5" s="1"/>
  <c r="D14534" i="5"/>
  <c r="C14534" i="5" s="1"/>
  <c r="D14535" i="5"/>
  <c r="C14535" i="5" s="1"/>
  <c r="D14536" i="5"/>
  <c r="C14536" i="5" s="1"/>
  <c r="D14537" i="5"/>
  <c r="C14537" i="5" s="1"/>
  <c r="D14538" i="5"/>
  <c r="C14538" i="5" s="1"/>
  <c r="D14539" i="5"/>
  <c r="C14539" i="5" s="1"/>
  <c r="D14540" i="5"/>
  <c r="C14540" i="5" s="1"/>
  <c r="D14541" i="5"/>
  <c r="C14541" i="5" s="1"/>
  <c r="D14542" i="5"/>
  <c r="C14542" i="5" s="1"/>
  <c r="D14543" i="5"/>
  <c r="C14543" i="5" s="1"/>
  <c r="D14544" i="5"/>
  <c r="C14544" i="5" s="1"/>
  <c r="D14545" i="5"/>
  <c r="C14545" i="5" s="1"/>
  <c r="D14546" i="5"/>
  <c r="C14546" i="5" s="1"/>
  <c r="D14547" i="5"/>
  <c r="C14547" i="5" s="1"/>
  <c r="D14548" i="5"/>
  <c r="C14548" i="5" s="1"/>
  <c r="D14549" i="5"/>
  <c r="C14549" i="5" s="1"/>
  <c r="D14550" i="5"/>
  <c r="C14550" i="5" s="1"/>
  <c r="D14551" i="5"/>
  <c r="C14551" i="5" s="1"/>
  <c r="D14552" i="5"/>
  <c r="C14552" i="5" s="1"/>
  <c r="D14553" i="5"/>
  <c r="C14553" i="5" s="1"/>
  <c r="D14554" i="5"/>
  <c r="C14554" i="5" s="1"/>
  <c r="D14555" i="5"/>
  <c r="C14555" i="5" s="1"/>
  <c r="D14556" i="5"/>
  <c r="C14556" i="5" s="1"/>
  <c r="D14557" i="5"/>
  <c r="C14557" i="5" s="1"/>
  <c r="D14558" i="5"/>
  <c r="C14558" i="5" s="1"/>
  <c r="D14559" i="5"/>
  <c r="C14559" i="5" s="1"/>
  <c r="D14560" i="5"/>
  <c r="C14560" i="5" s="1"/>
  <c r="D14561" i="5"/>
  <c r="C14561" i="5" s="1"/>
  <c r="D14562" i="5"/>
  <c r="C14562" i="5" s="1"/>
  <c r="D14563" i="5"/>
  <c r="C14563" i="5" s="1"/>
  <c r="D14564" i="5"/>
  <c r="C14564" i="5" s="1"/>
  <c r="D14565" i="5"/>
  <c r="C14565" i="5" s="1"/>
  <c r="D14566" i="5"/>
  <c r="C14566" i="5" s="1"/>
  <c r="D14567" i="5"/>
  <c r="C14567" i="5" s="1"/>
  <c r="D14568" i="5"/>
  <c r="C14568" i="5" s="1"/>
  <c r="D14569" i="5"/>
  <c r="C14569" i="5" s="1"/>
  <c r="D14570" i="5"/>
  <c r="C14570" i="5" s="1"/>
  <c r="D14571" i="5"/>
  <c r="C14571" i="5" s="1"/>
  <c r="D14572" i="5"/>
  <c r="C14572" i="5" s="1"/>
  <c r="D14573" i="5"/>
  <c r="C14573" i="5" s="1"/>
  <c r="D14574" i="5"/>
  <c r="C14574" i="5" s="1"/>
  <c r="D14575" i="5"/>
  <c r="C14575" i="5" s="1"/>
  <c r="D14576" i="5"/>
  <c r="C14576" i="5" s="1"/>
  <c r="D14577" i="5"/>
  <c r="C14577" i="5" s="1"/>
  <c r="D14578" i="5"/>
  <c r="C14578" i="5" s="1"/>
  <c r="D14579" i="5"/>
  <c r="C14579" i="5" s="1"/>
  <c r="D14580" i="5"/>
  <c r="C14580" i="5" s="1"/>
  <c r="D14581" i="5"/>
  <c r="C14581" i="5" s="1"/>
  <c r="D14582" i="5"/>
  <c r="C14582" i="5" s="1"/>
  <c r="D14583" i="5"/>
  <c r="C14583" i="5" s="1"/>
  <c r="D14584" i="5"/>
  <c r="C14584" i="5" s="1"/>
  <c r="D14585" i="5"/>
  <c r="C14585" i="5" s="1"/>
  <c r="D14586" i="5"/>
  <c r="C14586" i="5" s="1"/>
  <c r="D14587" i="5"/>
  <c r="C14587" i="5" s="1"/>
  <c r="D14588" i="5"/>
  <c r="C14588" i="5" s="1"/>
  <c r="D14589" i="5"/>
  <c r="C14589" i="5" s="1"/>
  <c r="D14590" i="5"/>
  <c r="C14590" i="5" s="1"/>
  <c r="D14591" i="5"/>
  <c r="C14591" i="5" s="1"/>
  <c r="D14592" i="5"/>
  <c r="C14592" i="5" s="1"/>
  <c r="D14593" i="5"/>
  <c r="C14593" i="5" s="1"/>
  <c r="D14594" i="5"/>
  <c r="C14594" i="5" s="1"/>
  <c r="D14595" i="5"/>
  <c r="C14595" i="5" s="1"/>
  <c r="D14596" i="5"/>
  <c r="C14596" i="5" s="1"/>
  <c r="D14597" i="5"/>
  <c r="C14597" i="5" s="1"/>
  <c r="D14598" i="5"/>
  <c r="C14598" i="5" s="1"/>
  <c r="D14599" i="5"/>
  <c r="C14599" i="5" s="1"/>
  <c r="D14600" i="5"/>
  <c r="C14600" i="5" s="1"/>
  <c r="D14601" i="5"/>
  <c r="C14601" i="5" s="1"/>
  <c r="D14602" i="5"/>
  <c r="C14602" i="5" s="1"/>
  <c r="D14603" i="5"/>
  <c r="C14603" i="5" s="1"/>
  <c r="D14604" i="5"/>
  <c r="C14604" i="5" s="1"/>
  <c r="D14605" i="5"/>
  <c r="C14605" i="5" s="1"/>
  <c r="D14606" i="5"/>
  <c r="C14606" i="5" s="1"/>
  <c r="D14607" i="5"/>
  <c r="C14607" i="5" s="1"/>
  <c r="D14608" i="5"/>
  <c r="C14608" i="5" s="1"/>
  <c r="D14609" i="5"/>
  <c r="C14609" i="5" s="1"/>
  <c r="D14610" i="5"/>
  <c r="C14610" i="5" s="1"/>
  <c r="D14611" i="5"/>
  <c r="C14611" i="5" s="1"/>
  <c r="D14612" i="5"/>
  <c r="C14612" i="5" s="1"/>
  <c r="D14613" i="5"/>
  <c r="C14613" i="5" s="1"/>
  <c r="D14614" i="5"/>
  <c r="C14614" i="5" s="1"/>
  <c r="D14615" i="5"/>
  <c r="C14615" i="5" s="1"/>
  <c r="D14616" i="5"/>
  <c r="C14616" i="5" s="1"/>
  <c r="D14617" i="5"/>
  <c r="C14617" i="5" s="1"/>
  <c r="D14618" i="5"/>
  <c r="C14618" i="5" s="1"/>
  <c r="D14619" i="5"/>
  <c r="C14619" i="5" s="1"/>
  <c r="D14620" i="5"/>
  <c r="C14620" i="5" s="1"/>
  <c r="D14621" i="5"/>
  <c r="C14621" i="5" s="1"/>
  <c r="D14622" i="5"/>
  <c r="C14622" i="5" s="1"/>
  <c r="D14623" i="5"/>
  <c r="C14623" i="5" s="1"/>
  <c r="D14624" i="5"/>
  <c r="C14624" i="5" s="1"/>
  <c r="D14625" i="5"/>
  <c r="C14625" i="5" s="1"/>
  <c r="D14626" i="5"/>
  <c r="C14626" i="5" s="1"/>
  <c r="D14627" i="5"/>
  <c r="C14627" i="5" s="1"/>
  <c r="D14628" i="5"/>
  <c r="C14628" i="5" s="1"/>
  <c r="D14629" i="5"/>
  <c r="C14629" i="5" s="1"/>
  <c r="D14630" i="5"/>
  <c r="C14630" i="5" s="1"/>
  <c r="D14631" i="5"/>
  <c r="C14631" i="5" s="1"/>
  <c r="D14632" i="5"/>
  <c r="C14632" i="5" s="1"/>
  <c r="D14633" i="5"/>
  <c r="C14633" i="5" s="1"/>
  <c r="D14634" i="5"/>
  <c r="C14634" i="5" s="1"/>
  <c r="D14635" i="5"/>
  <c r="C14635" i="5" s="1"/>
  <c r="D14636" i="5"/>
  <c r="C14636" i="5" s="1"/>
  <c r="D14637" i="5"/>
  <c r="C14637" i="5" s="1"/>
  <c r="D14638" i="5"/>
  <c r="C14638" i="5" s="1"/>
  <c r="D14639" i="5"/>
  <c r="C14639" i="5" s="1"/>
  <c r="D14640" i="5"/>
  <c r="C14640" i="5" s="1"/>
  <c r="D14641" i="5"/>
  <c r="C14641" i="5" s="1"/>
  <c r="D14642" i="5"/>
  <c r="C14642" i="5" s="1"/>
  <c r="D14643" i="5"/>
  <c r="C14643" i="5" s="1"/>
  <c r="D14644" i="5"/>
  <c r="C14644" i="5" s="1"/>
  <c r="D14645" i="5"/>
  <c r="C14645" i="5" s="1"/>
  <c r="D14646" i="5"/>
  <c r="C14646" i="5" s="1"/>
  <c r="D14647" i="5"/>
  <c r="C14647" i="5" s="1"/>
  <c r="D14648" i="5"/>
  <c r="C14648" i="5" s="1"/>
  <c r="D14649" i="5"/>
  <c r="C14649" i="5" s="1"/>
  <c r="D14650" i="5"/>
  <c r="C14650" i="5" s="1"/>
  <c r="D14651" i="5"/>
  <c r="C14651" i="5" s="1"/>
  <c r="D14652" i="5"/>
  <c r="C14652" i="5" s="1"/>
  <c r="D14653" i="5"/>
  <c r="C14653" i="5" s="1"/>
  <c r="D14654" i="5"/>
  <c r="C14654" i="5" s="1"/>
  <c r="D14655" i="5"/>
  <c r="C14655" i="5" s="1"/>
  <c r="D14656" i="5"/>
  <c r="C14656" i="5" s="1"/>
  <c r="D14657" i="5"/>
  <c r="C14657" i="5" s="1"/>
  <c r="D14658" i="5"/>
  <c r="C14658" i="5" s="1"/>
  <c r="D14659" i="5"/>
  <c r="C14659" i="5" s="1"/>
  <c r="D14660" i="5"/>
  <c r="C14660" i="5" s="1"/>
  <c r="D14661" i="5"/>
  <c r="C14661" i="5" s="1"/>
  <c r="D14662" i="5"/>
  <c r="C14662" i="5" s="1"/>
  <c r="D14663" i="5"/>
  <c r="C14663" i="5" s="1"/>
  <c r="D14664" i="5"/>
  <c r="C14664" i="5" s="1"/>
  <c r="D14665" i="5"/>
  <c r="C14665" i="5" s="1"/>
  <c r="D14666" i="5"/>
  <c r="C14666" i="5" s="1"/>
  <c r="D14667" i="5"/>
  <c r="C14667" i="5" s="1"/>
  <c r="D14668" i="5"/>
  <c r="C14668" i="5" s="1"/>
  <c r="D14669" i="5"/>
  <c r="C14669" i="5" s="1"/>
  <c r="D14670" i="5"/>
  <c r="C14670" i="5" s="1"/>
  <c r="D14671" i="5"/>
  <c r="C14671" i="5" s="1"/>
  <c r="D14672" i="5"/>
  <c r="C14672" i="5" s="1"/>
  <c r="D14673" i="5"/>
  <c r="C14673" i="5" s="1"/>
  <c r="D14674" i="5"/>
  <c r="C14674" i="5" s="1"/>
  <c r="D14675" i="5"/>
  <c r="C14675" i="5" s="1"/>
  <c r="D14676" i="5"/>
  <c r="C14676" i="5" s="1"/>
  <c r="D14677" i="5"/>
  <c r="C14677" i="5" s="1"/>
  <c r="D14678" i="5"/>
  <c r="C14678" i="5" s="1"/>
  <c r="D14679" i="5"/>
  <c r="C14679" i="5" s="1"/>
  <c r="D14680" i="5"/>
  <c r="C14680" i="5" s="1"/>
  <c r="D14681" i="5"/>
  <c r="C14681" i="5" s="1"/>
  <c r="D14682" i="5"/>
  <c r="C14682" i="5" s="1"/>
  <c r="D14683" i="5"/>
  <c r="C14683" i="5" s="1"/>
  <c r="D14684" i="5"/>
  <c r="C14684" i="5" s="1"/>
  <c r="D14685" i="5"/>
  <c r="C14685" i="5" s="1"/>
  <c r="D14686" i="5"/>
  <c r="C14686" i="5" s="1"/>
  <c r="D14687" i="5"/>
  <c r="C14687" i="5" s="1"/>
  <c r="D14688" i="5"/>
  <c r="C14688" i="5" s="1"/>
  <c r="D14689" i="5"/>
  <c r="C14689" i="5" s="1"/>
  <c r="D14690" i="5"/>
  <c r="C14690" i="5" s="1"/>
  <c r="D14691" i="5"/>
  <c r="C14691" i="5" s="1"/>
  <c r="D14692" i="5"/>
  <c r="C14692" i="5" s="1"/>
  <c r="D14693" i="5"/>
  <c r="C14693" i="5" s="1"/>
  <c r="D14694" i="5"/>
  <c r="C14694" i="5" s="1"/>
  <c r="D14695" i="5"/>
  <c r="C14695" i="5" s="1"/>
  <c r="D14696" i="5"/>
  <c r="C14696" i="5" s="1"/>
  <c r="D14697" i="5"/>
  <c r="C14697" i="5" s="1"/>
  <c r="D14698" i="5"/>
  <c r="C14698" i="5" s="1"/>
  <c r="D14699" i="5"/>
  <c r="C14699" i="5" s="1"/>
  <c r="D14700" i="5"/>
  <c r="C14700" i="5" s="1"/>
  <c r="D14701" i="5"/>
  <c r="C14701" i="5" s="1"/>
  <c r="D14702" i="5"/>
  <c r="C14702" i="5" s="1"/>
  <c r="D14703" i="5"/>
  <c r="C14703" i="5" s="1"/>
  <c r="D14704" i="5"/>
  <c r="C14704" i="5" s="1"/>
  <c r="D14705" i="5"/>
  <c r="C14705" i="5" s="1"/>
  <c r="D14706" i="5"/>
  <c r="C14706" i="5" s="1"/>
  <c r="D14707" i="5"/>
  <c r="C14707" i="5" s="1"/>
  <c r="D14708" i="5"/>
  <c r="C14708" i="5" s="1"/>
  <c r="D14709" i="5"/>
  <c r="C14709" i="5" s="1"/>
  <c r="D14710" i="5"/>
  <c r="C14710" i="5" s="1"/>
  <c r="D14711" i="5"/>
  <c r="C14711" i="5" s="1"/>
  <c r="D14712" i="5"/>
  <c r="C14712" i="5" s="1"/>
  <c r="D14713" i="5"/>
  <c r="C14713" i="5" s="1"/>
  <c r="D14714" i="5"/>
  <c r="C14714" i="5" s="1"/>
  <c r="D14715" i="5"/>
  <c r="C14715" i="5" s="1"/>
  <c r="D14716" i="5"/>
  <c r="C14716" i="5" s="1"/>
  <c r="D14717" i="5"/>
  <c r="C14717" i="5" s="1"/>
  <c r="D14718" i="5"/>
  <c r="C14718" i="5" s="1"/>
  <c r="D14719" i="5"/>
  <c r="C14719" i="5" s="1"/>
  <c r="D14720" i="5"/>
  <c r="C14720" i="5" s="1"/>
  <c r="D14721" i="5"/>
  <c r="C14721" i="5" s="1"/>
  <c r="D14722" i="5"/>
  <c r="C14722" i="5" s="1"/>
  <c r="D14723" i="5"/>
  <c r="C14723" i="5" s="1"/>
  <c r="D14724" i="5"/>
  <c r="C14724" i="5" s="1"/>
  <c r="D14725" i="5"/>
  <c r="C14725" i="5" s="1"/>
  <c r="D14726" i="5"/>
  <c r="C14726" i="5" s="1"/>
  <c r="D14727" i="5"/>
  <c r="C14727" i="5" s="1"/>
  <c r="D14728" i="5"/>
  <c r="C14728" i="5" s="1"/>
  <c r="D14729" i="5"/>
  <c r="C14729" i="5" s="1"/>
  <c r="D14730" i="5"/>
  <c r="C14730" i="5" s="1"/>
  <c r="D14731" i="5"/>
  <c r="C14731" i="5" s="1"/>
  <c r="D14732" i="5"/>
  <c r="C14732" i="5" s="1"/>
  <c r="D14733" i="5"/>
  <c r="C14733" i="5" s="1"/>
  <c r="D14734" i="5"/>
  <c r="C14734" i="5" s="1"/>
  <c r="D14735" i="5"/>
  <c r="C14735" i="5" s="1"/>
  <c r="D14736" i="5"/>
  <c r="C14736" i="5" s="1"/>
  <c r="D14737" i="5"/>
  <c r="C14737" i="5" s="1"/>
  <c r="D14738" i="5"/>
  <c r="C14738" i="5" s="1"/>
  <c r="D14739" i="5"/>
  <c r="C14739" i="5" s="1"/>
  <c r="D14740" i="5"/>
  <c r="C14740" i="5" s="1"/>
  <c r="D14741" i="5"/>
  <c r="C14741" i="5" s="1"/>
  <c r="D14742" i="5"/>
  <c r="C14742" i="5" s="1"/>
  <c r="D14743" i="5"/>
  <c r="C14743" i="5" s="1"/>
  <c r="D14744" i="5"/>
  <c r="C14744" i="5" s="1"/>
  <c r="D14745" i="5"/>
  <c r="C14745" i="5" s="1"/>
  <c r="D14746" i="5"/>
  <c r="C14746" i="5" s="1"/>
  <c r="D14747" i="5"/>
  <c r="C14747" i="5" s="1"/>
  <c r="D14748" i="5"/>
  <c r="C14748" i="5" s="1"/>
  <c r="D14749" i="5"/>
  <c r="C14749" i="5" s="1"/>
  <c r="D14750" i="5"/>
  <c r="C14750" i="5" s="1"/>
  <c r="D14751" i="5"/>
  <c r="C14751" i="5" s="1"/>
  <c r="D14752" i="5"/>
  <c r="C14752" i="5" s="1"/>
  <c r="D14753" i="5"/>
  <c r="C14753" i="5" s="1"/>
  <c r="D14754" i="5"/>
  <c r="C14754" i="5" s="1"/>
  <c r="D14755" i="5"/>
  <c r="C14755" i="5" s="1"/>
  <c r="D14756" i="5"/>
  <c r="C14756" i="5" s="1"/>
  <c r="D14757" i="5"/>
  <c r="C14757" i="5" s="1"/>
  <c r="D14758" i="5"/>
  <c r="C14758" i="5" s="1"/>
  <c r="D14759" i="5"/>
  <c r="C14759" i="5" s="1"/>
  <c r="D14760" i="5"/>
  <c r="C14760" i="5" s="1"/>
  <c r="D14761" i="5"/>
  <c r="C14761" i="5" s="1"/>
  <c r="D14762" i="5"/>
  <c r="C14762" i="5" s="1"/>
  <c r="D14763" i="5"/>
  <c r="C14763" i="5" s="1"/>
  <c r="D14764" i="5"/>
  <c r="C14764" i="5" s="1"/>
  <c r="D14765" i="5"/>
  <c r="C14765" i="5" s="1"/>
  <c r="D14766" i="5"/>
  <c r="C14766" i="5" s="1"/>
  <c r="D14767" i="5"/>
  <c r="C14767" i="5" s="1"/>
  <c r="D14768" i="5"/>
  <c r="C14768" i="5" s="1"/>
  <c r="D14769" i="5"/>
  <c r="C14769" i="5" s="1"/>
  <c r="D14770" i="5"/>
  <c r="C14770" i="5" s="1"/>
  <c r="D14771" i="5"/>
  <c r="C14771" i="5" s="1"/>
  <c r="D14772" i="5"/>
  <c r="C14772" i="5" s="1"/>
  <c r="D14773" i="5"/>
  <c r="C14773" i="5" s="1"/>
  <c r="D14774" i="5"/>
  <c r="C14774" i="5" s="1"/>
  <c r="D14775" i="5"/>
  <c r="C14775" i="5" s="1"/>
  <c r="D14776" i="5"/>
  <c r="C14776" i="5" s="1"/>
  <c r="D14777" i="5"/>
  <c r="C14777" i="5" s="1"/>
  <c r="D14778" i="5"/>
  <c r="C14778" i="5" s="1"/>
  <c r="D14779" i="5"/>
  <c r="C14779" i="5" s="1"/>
  <c r="D14780" i="5"/>
  <c r="C14780" i="5" s="1"/>
  <c r="D14781" i="5"/>
  <c r="C14781" i="5" s="1"/>
  <c r="D14782" i="5"/>
  <c r="C14782" i="5" s="1"/>
  <c r="D14783" i="5"/>
  <c r="C14783" i="5" s="1"/>
  <c r="D14784" i="5"/>
  <c r="C14784" i="5" s="1"/>
  <c r="D14785" i="5"/>
  <c r="C14785" i="5" s="1"/>
  <c r="D14786" i="5"/>
  <c r="C14786" i="5" s="1"/>
  <c r="D14787" i="5"/>
  <c r="C14787" i="5" s="1"/>
  <c r="D14788" i="5"/>
  <c r="C14788" i="5" s="1"/>
  <c r="D14789" i="5"/>
  <c r="C14789" i="5" s="1"/>
  <c r="D14790" i="5"/>
  <c r="C14790" i="5" s="1"/>
  <c r="D14791" i="5"/>
  <c r="C14791" i="5" s="1"/>
  <c r="D14792" i="5"/>
  <c r="C14792" i="5" s="1"/>
  <c r="D14793" i="5"/>
  <c r="C14793" i="5" s="1"/>
  <c r="D14794" i="5"/>
  <c r="C14794" i="5" s="1"/>
  <c r="D14795" i="5"/>
  <c r="C14795" i="5" s="1"/>
  <c r="D14796" i="5"/>
  <c r="C14796" i="5" s="1"/>
  <c r="D14797" i="5"/>
  <c r="C14797" i="5" s="1"/>
  <c r="D14798" i="5"/>
  <c r="C14798" i="5" s="1"/>
  <c r="D14799" i="5"/>
  <c r="C14799" i="5" s="1"/>
  <c r="D14800" i="5"/>
  <c r="C14800" i="5" s="1"/>
  <c r="D14801" i="5"/>
  <c r="C14801" i="5" s="1"/>
  <c r="D14802" i="5"/>
  <c r="C14802" i="5" s="1"/>
  <c r="D14803" i="5"/>
  <c r="C14803" i="5" s="1"/>
  <c r="D14804" i="5"/>
  <c r="C14804" i="5" s="1"/>
  <c r="D14805" i="5"/>
  <c r="C14805" i="5" s="1"/>
  <c r="D14806" i="5"/>
  <c r="C14806" i="5" s="1"/>
  <c r="D14807" i="5"/>
  <c r="C14807" i="5" s="1"/>
  <c r="D14808" i="5"/>
  <c r="C14808" i="5" s="1"/>
  <c r="D14809" i="5"/>
  <c r="C14809" i="5" s="1"/>
  <c r="D14810" i="5"/>
  <c r="C14810" i="5" s="1"/>
  <c r="D14811" i="5"/>
  <c r="C14811" i="5" s="1"/>
  <c r="D14812" i="5"/>
  <c r="C14812" i="5" s="1"/>
  <c r="D14813" i="5"/>
  <c r="C14813" i="5" s="1"/>
  <c r="D14814" i="5"/>
  <c r="C14814" i="5" s="1"/>
  <c r="D14815" i="5"/>
  <c r="C14815" i="5" s="1"/>
  <c r="D14816" i="5"/>
  <c r="C14816" i="5" s="1"/>
  <c r="D14817" i="5"/>
  <c r="C14817" i="5" s="1"/>
  <c r="D14818" i="5"/>
  <c r="C14818" i="5" s="1"/>
  <c r="D14819" i="5"/>
  <c r="C14819" i="5" s="1"/>
  <c r="D14820" i="5"/>
  <c r="C14820" i="5" s="1"/>
  <c r="D14821" i="5"/>
  <c r="C14821" i="5" s="1"/>
  <c r="D14822" i="5"/>
  <c r="C14822" i="5" s="1"/>
  <c r="D14823" i="5"/>
  <c r="C14823" i="5" s="1"/>
  <c r="D14824" i="5"/>
  <c r="C14824" i="5" s="1"/>
  <c r="D14825" i="5"/>
  <c r="C14825" i="5" s="1"/>
  <c r="D14826" i="5"/>
  <c r="C14826" i="5" s="1"/>
  <c r="D14827" i="5"/>
  <c r="C14827" i="5" s="1"/>
  <c r="D14828" i="5"/>
  <c r="C14828" i="5" s="1"/>
  <c r="D14829" i="5"/>
  <c r="C14829" i="5" s="1"/>
  <c r="D14830" i="5"/>
  <c r="C14830" i="5" s="1"/>
  <c r="D14831" i="5"/>
  <c r="C14831" i="5" s="1"/>
  <c r="D14832" i="5"/>
  <c r="C14832" i="5" s="1"/>
  <c r="D14833" i="5"/>
  <c r="C14833" i="5" s="1"/>
  <c r="D14834" i="5"/>
  <c r="C14834" i="5" s="1"/>
  <c r="D14835" i="5"/>
  <c r="C14835" i="5" s="1"/>
  <c r="D14836" i="5"/>
  <c r="C14836" i="5" s="1"/>
  <c r="D14837" i="5"/>
  <c r="C14837" i="5" s="1"/>
  <c r="D14838" i="5"/>
  <c r="C14838" i="5" s="1"/>
  <c r="D14839" i="5"/>
  <c r="C14839" i="5" s="1"/>
  <c r="D14840" i="5"/>
  <c r="C14840" i="5" s="1"/>
  <c r="D14841" i="5"/>
  <c r="C14841" i="5" s="1"/>
  <c r="D14842" i="5"/>
  <c r="C14842" i="5" s="1"/>
  <c r="D14843" i="5"/>
  <c r="C14843" i="5" s="1"/>
  <c r="D14844" i="5"/>
  <c r="C14844" i="5" s="1"/>
  <c r="D14845" i="5"/>
  <c r="C14845" i="5" s="1"/>
  <c r="D14846" i="5"/>
  <c r="C14846" i="5" s="1"/>
  <c r="D14847" i="5"/>
  <c r="C14847" i="5" s="1"/>
  <c r="D14848" i="5"/>
  <c r="C14848" i="5" s="1"/>
  <c r="D14849" i="5"/>
  <c r="C14849" i="5" s="1"/>
  <c r="D14850" i="5"/>
  <c r="C14850" i="5" s="1"/>
  <c r="D14851" i="5"/>
  <c r="C14851" i="5" s="1"/>
  <c r="D14852" i="5"/>
  <c r="C14852" i="5" s="1"/>
  <c r="D14853" i="5"/>
  <c r="C14853" i="5" s="1"/>
  <c r="D14854" i="5"/>
  <c r="C14854" i="5" s="1"/>
  <c r="D14855" i="5"/>
  <c r="C14855" i="5" s="1"/>
  <c r="D14856" i="5"/>
  <c r="C14856" i="5" s="1"/>
  <c r="D14857" i="5"/>
  <c r="C14857" i="5" s="1"/>
  <c r="D14858" i="5"/>
  <c r="C14858" i="5" s="1"/>
  <c r="D14859" i="5"/>
  <c r="C14859" i="5" s="1"/>
  <c r="D14860" i="5"/>
  <c r="C14860" i="5" s="1"/>
  <c r="D14861" i="5"/>
  <c r="C14861" i="5" s="1"/>
  <c r="D14862" i="5"/>
  <c r="C14862" i="5" s="1"/>
  <c r="D14863" i="5"/>
  <c r="C14863" i="5" s="1"/>
  <c r="D14864" i="5"/>
  <c r="C14864" i="5" s="1"/>
  <c r="D14865" i="5"/>
  <c r="C14865" i="5" s="1"/>
  <c r="D14866" i="5"/>
  <c r="C14866" i="5" s="1"/>
  <c r="D14867" i="5"/>
  <c r="C14867" i="5" s="1"/>
  <c r="D14868" i="5"/>
  <c r="C14868" i="5" s="1"/>
  <c r="D14869" i="5"/>
  <c r="C14869" i="5" s="1"/>
  <c r="D14870" i="5"/>
  <c r="C14870" i="5" s="1"/>
  <c r="D14871" i="5"/>
  <c r="C14871" i="5" s="1"/>
  <c r="D14872" i="5"/>
  <c r="C14872" i="5" s="1"/>
  <c r="D14873" i="5"/>
  <c r="C14873" i="5" s="1"/>
  <c r="D14874" i="5"/>
  <c r="C14874" i="5" s="1"/>
  <c r="D14875" i="5"/>
  <c r="C14875" i="5" s="1"/>
  <c r="D14876" i="5"/>
  <c r="C14876" i="5" s="1"/>
  <c r="D14877" i="5"/>
  <c r="C14877" i="5" s="1"/>
  <c r="D14878" i="5"/>
  <c r="C14878" i="5" s="1"/>
  <c r="D14879" i="5"/>
  <c r="C14879" i="5" s="1"/>
  <c r="D14880" i="5"/>
  <c r="C14880" i="5" s="1"/>
  <c r="D14881" i="5"/>
  <c r="C14881" i="5" s="1"/>
  <c r="D14882" i="5"/>
  <c r="C14882" i="5" s="1"/>
  <c r="D14883" i="5"/>
  <c r="C14883" i="5" s="1"/>
  <c r="D14884" i="5"/>
  <c r="C14884" i="5" s="1"/>
  <c r="D14885" i="5"/>
  <c r="C14885" i="5" s="1"/>
  <c r="D14886" i="5"/>
  <c r="C14886" i="5" s="1"/>
  <c r="D14887" i="5"/>
  <c r="C14887" i="5" s="1"/>
  <c r="D14888" i="5"/>
  <c r="C14888" i="5" s="1"/>
  <c r="D14889" i="5"/>
  <c r="C14889" i="5" s="1"/>
  <c r="D14890" i="5"/>
  <c r="C14890" i="5" s="1"/>
  <c r="D14891" i="5"/>
  <c r="C14891" i="5" s="1"/>
  <c r="D14892" i="5"/>
  <c r="C14892" i="5" s="1"/>
  <c r="D14893" i="5"/>
  <c r="C14893" i="5" s="1"/>
  <c r="D14894" i="5"/>
  <c r="C14894" i="5" s="1"/>
  <c r="D14895" i="5"/>
  <c r="C14895" i="5" s="1"/>
  <c r="D14896" i="5"/>
  <c r="C14896" i="5" s="1"/>
  <c r="D14897" i="5"/>
  <c r="C14897" i="5" s="1"/>
  <c r="D14898" i="5"/>
  <c r="C14898" i="5" s="1"/>
  <c r="D14899" i="5"/>
  <c r="C14899" i="5" s="1"/>
  <c r="D14900" i="5"/>
  <c r="C14900" i="5" s="1"/>
  <c r="D14901" i="5"/>
  <c r="C14901" i="5" s="1"/>
  <c r="D14902" i="5"/>
  <c r="C14902" i="5" s="1"/>
  <c r="D14903" i="5"/>
  <c r="C14903" i="5" s="1"/>
  <c r="D14904" i="5"/>
  <c r="C14904" i="5" s="1"/>
  <c r="D14905" i="5"/>
  <c r="C14905" i="5" s="1"/>
  <c r="D14906" i="5"/>
  <c r="C14906" i="5" s="1"/>
  <c r="D14907" i="5"/>
  <c r="C14907" i="5" s="1"/>
  <c r="D14908" i="5"/>
  <c r="C14908" i="5" s="1"/>
  <c r="D14909" i="5"/>
  <c r="C14909" i="5" s="1"/>
  <c r="D14910" i="5"/>
  <c r="C14910" i="5" s="1"/>
  <c r="D14911" i="5"/>
  <c r="C14911" i="5" s="1"/>
  <c r="D14912" i="5"/>
  <c r="C14912" i="5" s="1"/>
  <c r="D14913" i="5"/>
  <c r="C14913" i="5" s="1"/>
  <c r="D14914" i="5"/>
  <c r="C14914" i="5" s="1"/>
  <c r="D14915" i="5"/>
  <c r="C14915" i="5" s="1"/>
  <c r="D14916" i="5"/>
  <c r="C14916" i="5" s="1"/>
  <c r="D14917" i="5"/>
  <c r="C14917" i="5" s="1"/>
  <c r="D14918" i="5"/>
  <c r="C14918" i="5" s="1"/>
  <c r="D14919" i="5"/>
  <c r="C14919" i="5" s="1"/>
  <c r="D14920" i="5"/>
  <c r="C14920" i="5" s="1"/>
  <c r="D14921" i="5"/>
  <c r="C14921" i="5" s="1"/>
  <c r="D14922" i="5"/>
  <c r="C14922" i="5" s="1"/>
  <c r="D14923" i="5"/>
  <c r="C14923" i="5" s="1"/>
  <c r="D14924" i="5"/>
  <c r="C14924" i="5" s="1"/>
  <c r="D14925" i="5"/>
  <c r="C14925" i="5" s="1"/>
  <c r="D14926" i="5"/>
  <c r="C14926" i="5" s="1"/>
  <c r="D14927" i="5"/>
  <c r="C14927" i="5" s="1"/>
  <c r="D14928" i="5"/>
  <c r="C14928" i="5" s="1"/>
  <c r="D14929" i="5"/>
  <c r="C14929" i="5" s="1"/>
  <c r="D14930" i="5"/>
  <c r="C14930" i="5" s="1"/>
  <c r="D14931" i="5"/>
  <c r="C14931" i="5" s="1"/>
  <c r="D14932" i="5"/>
  <c r="C14932" i="5" s="1"/>
  <c r="D14933" i="5"/>
  <c r="C14933" i="5" s="1"/>
  <c r="D14934" i="5"/>
  <c r="C14934" i="5" s="1"/>
  <c r="D14935" i="5"/>
  <c r="C14935" i="5" s="1"/>
  <c r="D14936" i="5"/>
  <c r="C14936" i="5" s="1"/>
  <c r="D14937" i="5"/>
  <c r="C14937" i="5" s="1"/>
  <c r="D14938" i="5"/>
  <c r="C14938" i="5" s="1"/>
  <c r="D14939" i="5"/>
  <c r="C14939" i="5" s="1"/>
  <c r="D14940" i="5"/>
  <c r="C14940" i="5" s="1"/>
  <c r="D14941" i="5"/>
  <c r="C14941" i="5" s="1"/>
  <c r="D14942" i="5"/>
  <c r="C14942" i="5" s="1"/>
  <c r="D14943" i="5"/>
  <c r="C14943" i="5" s="1"/>
  <c r="D14944" i="5"/>
  <c r="C14944" i="5" s="1"/>
  <c r="D14945" i="5"/>
  <c r="C14945" i="5" s="1"/>
  <c r="D14946" i="5"/>
  <c r="C14946" i="5" s="1"/>
  <c r="D14947" i="5"/>
  <c r="C14947" i="5" s="1"/>
  <c r="D14948" i="5"/>
  <c r="C14948" i="5" s="1"/>
  <c r="D14949" i="5"/>
  <c r="C14949" i="5" s="1"/>
  <c r="D14950" i="5"/>
  <c r="C14950" i="5" s="1"/>
  <c r="D14951" i="5"/>
  <c r="C14951" i="5" s="1"/>
  <c r="D14952" i="5"/>
  <c r="C14952" i="5" s="1"/>
  <c r="D14953" i="5"/>
  <c r="C14953" i="5" s="1"/>
  <c r="D14954" i="5"/>
  <c r="C14954" i="5" s="1"/>
  <c r="D14955" i="5"/>
  <c r="C14955" i="5" s="1"/>
  <c r="D14956" i="5"/>
  <c r="C14956" i="5" s="1"/>
  <c r="D14957" i="5"/>
  <c r="C14957" i="5" s="1"/>
  <c r="D14958" i="5"/>
  <c r="C14958" i="5" s="1"/>
  <c r="D14959" i="5"/>
  <c r="C14959" i="5" s="1"/>
  <c r="D14960" i="5"/>
  <c r="C14960" i="5" s="1"/>
  <c r="D14961" i="5"/>
  <c r="C14961" i="5" s="1"/>
  <c r="D14962" i="5"/>
  <c r="C14962" i="5" s="1"/>
  <c r="D14963" i="5"/>
  <c r="C14963" i="5" s="1"/>
  <c r="D14964" i="5"/>
  <c r="C14964" i="5" s="1"/>
  <c r="D14965" i="5"/>
  <c r="C14965" i="5" s="1"/>
  <c r="D14966" i="5"/>
  <c r="C14966" i="5" s="1"/>
  <c r="D14967" i="5"/>
  <c r="C14967" i="5" s="1"/>
  <c r="D14968" i="5"/>
  <c r="C14968" i="5" s="1"/>
  <c r="D14969" i="5"/>
  <c r="C14969" i="5" s="1"/>
  <c r="D14970" i="5"/>
  <c r="C14970" i="5" s="1"/>
  <c r="D14971" i="5"/>
  <c r="C14971" i="5" s="1"/>
  <c r="D14972" i="5"/>
  <c r="C14972" i="5" s="1"/>
  <c r="D14973" i="5"/>
  <c r="C14973" i="5" s="1"/>
  <c r="D14974" i="5"/>
  <c r="C14974" i="5" s="1"/>
  <c r="D14975" i="5"/>
  <c r="C14975" i="5" s="1"/>
  <c r="D14976" i="5"/>
  <c r="C14976" i="5" s="1"/>
  <c r="D14977" i="5"/>
  <c r="C14977" i="5" s="1"/>
  <c r="D14978" i="5"/>
  <c r="C14978" i="5" s="1"/>
  <c r="D14979" i="5"/>
  <c r="C14979" i="5" s="1"/>
  <c r="D14980" i="5"/>
  <c r="C14980" i="5" s="1"/>
  <c r="D14981" i="5"/>
  <c r="C14981" i="5" s="1"/>
  <c r="D14982" i="5"/>
  <c r="C14982" i="5" s="1"/>
  <c r="D14983" i="5"/>
  <c r="C14983" i="5" s="1"/>
  <c r="D14984" i="5"/>
  <c r="C14984" i="5" s="1"/>
  <c r="D14985" i="5"/>
  <c r="C14985" i="5" s="1"/>
  <c r="D14986" i="5"/>
  <c r="C14986" i="5" s="1"/>
  <c r="D14987" i="5"/>
  <c r="C14987" i="5" s="1"/>
  <c r="D14988" i="5"/>
  <c r="C14988" i="5" s="1"/>
  <c r="D14989" i="5"/>
  <c r="C14989" i="5" s="1"/>
  <c r="D14990" i="5"/>
  <c r="C14990" i="5" s="1"/>
  <c r="D14991" i="5"/>
  <c r="C14991" i="5" s="1"/>
  <c r="D14992" i="5"/>
  <c r="C14992" i="5" s="1"/>
  <c r="D14993" i="5"/>
  <c r="C14993" i="5" s="1"/>
  <c r="D14994" i="5"/>
  <c r="C14994" i="5" s="1"/>
  <c r="D14995" i="5"/>
  <c r="C14995" i="5" s="1"/>
  <c r="D14996" i="5"/>
  <c r="C14996" i="5" s="1"/>
  <c r="D14997" i="5"/>
  <c r="C14997" i="5" s="1"/>
  <c r="D14998" i="5"/>
  <c r="C14998" i="5" s="1"/>
  <c r="D14999" i="5"/>
  <c r="C14999" i="5" s="1"/>
  <c r="D15000" i="5"/>
  <c r="C15000" i="5" s="1"/>
  <c r="D15001" i="5"/>
  <c r="C15001" i="5" s="1"/>
  <c r="D15002" i="5"/>
  <c r="C15002" i="5" s="1"/>
  <c r="D15003" i="5"/>
  <c r="C15003" i="5" s="1"/>
  <c r="D15004" i="5"/>
  <c r="C15004" i="5" s="1"/>
  <c r="D15005" i="5"/>
  <c r="C15005" i="5" s="1"/>
  <c r="D15006" i="5"/>
  <c r="C15006" i="5" s="1"/>
  <c r="D15007" i="5"/>
  <c r="C15007" i="5" s="1"/>
  <c r="D15008" i="5"/>
  <c r="C15008" i="5" s="1"/>
  <c r="D15009" i="5"/>
  <c r="C15009" i="5" s="1"/>
  <c r="D15010" i="5"/>
  <c r="C15010" i="5" s="1"/>
  <c r="D15011" i="5"/>
  <c r="C15011" i="5" s="1"/>
  <c r="D15012" i="5"/>
  <c r="C15012" i="5" s="1"/>
  <c r="D15013" i="5"/>
  <c r="C15013" i="5" s="1"/>
  <c r="D15014" i="5"/>
  <c r="C15014" i="5" s="1"/>
  <c r="D15015" i="5"/>
  <c r="C15015" i="5" s="1"/>
  <c r="D15016" i="5"/>
  <c r="C15016" i="5" s="1"/>
  <c r="D15017" i="5"/>
  <c r="C15017" i="5" s="1"/>
  <c r="D15018" i="5"/>
  <c r="C15018" i="5" s="1"/>
  <c r="D15019" i="5"/>
  <c r="C15019" i="5" s="1"/>
  <c r="D15020" i="5"/>
  <c r="C15020" i="5" s="1"/>
  <c r="D15021" i="5"/>
  <c r="C15021" i="5" s="1"/>
  <c r="D15022" i="5"/>
  <c r="C15022" i="5" s="1"/>
  <c r="D15023" i="5"/>
  <c r="C15023" i="5" s="1"/>
  <c r="D15024" i="5"/>
  <c r="C15024" i="5" s="1"/>
  <c r="D15025" i="5"/>
  <c r="C15025" i="5" s="1"/>
  <c r="D15026" i="5"/>
  <c r="C15026" i="5" s="1"/>
  <c r="D15027" i="5"/>
  <c r="C15027" i="5" s="1"/>
  <c r="D15028" i="5"/>
  <c r="C15028" i="5" s="1"/>
  <c r="D15029" i="5"/>
  <c r="C15029" i="5" s="1"/>
  <c r="D15030" i="5"/>
  <c r="C15030" i="5" s="1"/>
  <c r="D15031" i="5"/>
  <c r="C15031" i="5" s="1"/>
  <c r="D15032" i="5"/>
  <c r="C15032" i="5" s="1"/>
  <c r="D15033" i="5"/>
  <c r="C15033" i="5" s="1"/>
  <c r="D15034" i="5"/>
  <c r="C15034" i="5" s="1"/>
  <c r="D15035" i="5"/>
  <c r="C15035" i="5" s="1"/>
  <c r="D15036" i="5"/>
  <c r="C15036" i="5" s="1"/>
  <c r="D15037" i="5"/>
  <c r="C15037" i="5" s="1"/>
  <c r="D15038" i="5"/>
  <c r="C15038" i="5" s="1"/>
  <c r="D15039" i="5"/>
  <c r="C15039" i="5" s="1"/>
  <c r="D15040" i="5"/>
  <c r="C15040" i="5" s="1"/>
  <c r="D15041" i="5"/>
  <c r="C15041" i="5" s="1"/>
  <c r="D15042" i="5"/>
  <c r="C15042" i="5" s="1"/>
  <c r="D15043" i="5"/>
  <c r="C15043" i="5" s="1"/>
  <c r="D15044" i="5"/>
  <c r="C15044" i="5" s="1"/>
  <c r="D15045" i="5"/>
  <c r="C15045" i="5" s="1"/>
  <c r="D15046" i="5"/>
  <c r="C15046" i="5" s="1"/>
  <c r="D15047" i="5"/>
  <c r="C15047" i="5" s="1"/>
  <c r="D15048" i="5"/>
  <c r="C15048" i="5" s="1"/>
  <c r="D15049" i="5"/>
  <c r="C15049" i="5" s="1"/>
  <c r="D15050" i="5"/>
  <c r="C15050" i="5" s="1"/>
  <c r="D15051" i="5"/>
  <c r="C15051" i="5" s="1"/>
  <c r="D15052" i="5"/>
  <c r="C15052" i="5" s="1"/>
  <c r="D15053" i="5"/>
  <c r="C15053" i="5" s="1"/>
  <c r="D15054" i="5"/>
  <c r="C15054" i="5" s="1"/>
  <c r="D15055" i="5"/>
  <c r="C15055" i="5" s="1"/>
  <c r="D15056" i="5"/>
  <c r="C15056" i="5" s="1"/>
  <c r="D15057" i="5"/>
  <c r="C15057" i="5" s="1"/>
  <c r="D15058" i="5"/>
  <c r="C15058" i="5" s="1"/>
  <c r="D15059" i="5"/>
  <c r="C15059" i="5" s="1"/>
  <c r="D15060" i="5"/>
  <c r="C15060" i="5" s="1"/>
  <c r="D15061" i="5"/>
  <c r="C15061" i="5" s="1"/>
  <c r="D15062" i="5"/>
  <c r="C15062" i="5" s="1"/>
  <c r="D15063" i="5"/>
  <c r="C15063" i="5" s="1"/>
  <c r="D15064" i="5"/>
  <c r="C15064" i="5" s="1"/>
  <c r="D15065" i="5"/>
  <c r="C15065" i="5" s="1"/>
  <c r="D15066" i="5"/>
  <c r="C15066" i="5" s="1"/>
  <c r="D15067" i="5"/>
  <c r="C15067" i="5" s="1"/>
  <c r="D15068" i="5"/>
  <c r="C15068" i="5" s="1"/>
  <c r="D15069" i="5"/>
  <c r="C15069" i="5" s="1"/>
  <c r="D15070" i="5"/>
  <c r="C15070" i="5" s="1"/>
  <c r="D15071" i="5"/>
  <c r="C15071" i="5" s="1"/>
  <c r="D15072" i="5"/>
  <c r="C15072" i="5" s="1"/>
  <c r="D15073" i="5"/>
  <c r="C15073" i="5" s="1"/>
  <c r="D15074" i="5"/>
  <c r="C15074" i="5" s="1"/>
  <c r="D15075" i="5"/>
  <c r="C15075" i="5" s="1"/>
  <c r="D15076" i="5"/>
  <c r="C15076" i="5" s="1"/>
  <c r="D15077" i="5"/>
  <c r="C15077" i="5" s="1"/>
  <c r="D15078" i="5"/>
  <c r="C15078" i="5" s="1"/>
  <c r="D15079" i="5"/>
  <c r="C15079" i="5" s="1"/>
  <c r="D15080" i="5"/>
  <c r="C15080" i="5" s="1"/>
  <c r="D15081" i="5"/>
  <c r="C15081" i="5" s="1"/>
  <c r="D15082" i="5"/>
  <c r="C15082" i="5" s="1"/>
  <c r="D15083" i="5"/>
  <c r="C15083" i="5" s="1"/>
  <c r="D15084" i="5"/>
  <c r="C15084" i="5" s="1"/>
  <c r="D15085" i="5"/>
  <c r="C15085" i="5" s="1"/>
  <c r="D15086" i="5"/>
  <c r="C15086" i="5" s="1"/>
  <c r="D15087" i="5"/>
  <c r="C15087" i="5" s="1"/>
  <c r="D15088" i="5"/>
  <c r="C15088" i="5" s="1"/>
  <c r="D15089" i="5"/>
  <c r="C15089" i="5" s="1"/>
  <c r="D15090" i="5"/>
  <c r="C15090" i="5" s="1"/>
  <c r="D15091" i="5"/>
  <c r="C15091" i="5" s="1"/>
  <c r="D15092" i="5"/>
  <c r="C15092" i="5" s="1"/>
  <c r="D15093" i="5"/>
  <c r="C15093" i="5" s="1"/>
  <c r="D15094" i="5"/>
  <c r="C15094" i="5" s="1"/>
  <c r="D15095" i="5"/>
  <c r="C15095" i="5" s="1"/>
  <c r="D15096" i="5"/>
  <c r="C15096" i="5" s="1"/>
  <c r="D15097" i="5"/>
  <c r="C15097" i="5" s="1"/>
  <c r="D15098" i="5"/>
  <c r="C15098" i="5" s="1"/>
  <c r="D15099" i="5"/>
  <c r="C15099" i="5" s="1"/>
  <c r="D15100" i="5"/>
  <c r="C15100" i="5" s="1"/>
  <c r="D15101" i="5"/>
  <c r="C15101" i="5" s="1"/>
  <c r="D15102" i="5"/>
  <c r="C15102" i="5" s="1"/>
  <c r="D15103" i="5"/>
  <c r="C15103" i="5" s="1"/>
  <c r="D15104" i="5"/>
  <c r="C15104" i="5" s="1"/>
  <c r="D15105" i="5"/>
  <c r="C15105" i="5" s="1"/>
  <c r="D15106" i="5"/>
  <c r="C15106" i="5" s="1"/>
  <c r="D15107" i="5"/>
  <c r="C15107" i="5" s="1"/>
  <c r="D15108" i="5"/>
  <c r="C15108" i="5" s="1"/>
  <c r="D15109" i="5"/>
  <c r="C15109" i="5" s="1"/>
  <c r="D15110" i="5"/>
  <c r="C15110" i="5" s="1"/>
  <c r="D15111" i="5"/>
  <c r="C15111" i="5" s="1"/>
  <c r="D15112" i="5"/>
  <c r="C15112" i="5" s="1"/>
  <c r="D15113" i="5"/>
  <c r="C15113" i="5" s="1"/>
  <c r="D15114" i="5"/>
  <c r="C15114" i="5" s="1"/>
  <c r="D15115" i="5"/>
  <c r="C15115" i="5" s="1"/>
  <c r="D15116" i="5"/>
  <c r="C15116" i="5" s="1"/>
  <c r="D15117" i="5"/>
  <c r="C15117" i="5" s="1"/>
  <c r="D15118" i="5"/>
  <c r="C15118" i="5" s="1"/>
  <c r="D15119" i="5"/>
  <c r="C15119" i="5" s="1"/>
  <c r="D15120" i="5"/>
  <c r="C15120" i="5" s="1"/>
  <c r="D15121" i="5"/>
  <c r="C15121" i="5" s="1"/>
  <c r="D15122" i="5"/>
  <c r="C15122" i="5" s="1"/>
  <c r="D15123" i="5"/>
  <c r="C15123" i="5" s="1"/>
  <c r="D15124" i="5"/>
  <c r="C15124" i="5" s="1"/>
  <c r="D15125" i="5"/>
  <c r="C15125" i="5" s="1"/>
  <c r="D15126" i="5"/>
  <c r="C15126" i="5" s="1"/>
  <c r="D15127" i="5"/>
  <c r="C15127" i="5" s="1"/>
  <c r="D15128" i="5"/>
  <c r="C15128" i="5" s="1"/>
  <c r="D15129" i="5"/>
  <c r="C15129" i="5" s="1"/>
  <c r="D15130" i="5"/>
  <c r="C15130" i="5" s="1"/>
  <c r="D15131" i="5"/>
  <c r="C15131" i="5" s="1"/>
  <c r="D15132" i="5"/>
  <c r="C15132" i="5" s="1"/>
  <c r="D15133" i="5"/>
  <c r="C15133" i="5" s="1"/>
  <c r="D15134" i="5"/>
  <c r="C15134" i="5" s="1"/>
  <c r="D15135" i="5"/>
  <c r="C15135" i="5" s="1"/>
  <c r="D15136" i="5"/>
  <c r="C15136" i="5" s="1"/>
  <c r="D15137" i="5"/>
  <c r="C15137" i="5" s="1"/>
  <c r="D15138" i="5"/>
  <c r="C15138" i="5" s="1"/>
  <c r="D15139" i="5"/>
  <c r="C15139" i="5" s="1"/>
  <c r="D15140" i="5"/>
  <c r="C15140" i="5" s="1"/>
  <c r="D15141" i="5"/>
  <c r="C15141" i="5" s="1"/>
  <c r="D15142" i="5"/>
  <c r="C15142" i="5" s="1"/>
  <c r="D15143" i="5"/>
  <c r="C15143" i="5" s="1"/>
  <c r="D15144" i="5"/>
  <c r="C15144" i="5" s="1"/>
  <c r="D15145" i="5"/>
  <c r="C15145" i="5" s="1"/>
  <c r="D15146" i="5"/>
  <c r="C15146" i="5" s="1"/>
  <c r="D15147" i="5"/>
  <c r="C15147" i="5" s="1"/>
  <c r="D15148" i="5"/>
  <c r="C15148" i="5" s="1"/>
  <c r="D15149" i="5"/>
  <c r="C15149" i="5" s="1"/>
  <c r="D15150" i="5"/>
  <c r="C15150" i="5" s="1"/>
  <c r="D15151" i="5"/>
  <c r="C15151" i="5" s="1"/>
  <c r="D15152" i="5"/>
  <c r="C15152" i="5" s="1"/>
  <c r="D15153" i="5"/>
  <c r="C15153" i="5" s="1"/>
  <c r="D15154" i="5"/>
  <c r="C15154" i="5" s="1"/>
  <c r="D15155" i="5"/>
  <c r="C15155" i="5" s="1"/>
  <c r="D15156" i="5"/>
  <c r="C15156" i="5" s="1"/>
  <c r="D15157" i="5"/>
  <c r="C15157" i="5" s="1"/>
  <c r="D15158" i="5"/>
  <c r="C15158" i="5" s="1"/>
  <c r="D15159" i="5"/>
  <c r="C15159" i="5" s="1"/>
  <c r="D15160" i="5"/>
  <c r="C15160" i="5" s="1"/>
  <c r="D15161" i="5"/>
  <c r="C15161" i="5" s="1"/>
  <c r="D15162" i="5"/>
  <c r="C15162" i="5" s="1"/>
  <c r="D15163" i="5"/>
  <c r="C15163" i="5" s="1"/>
  <c r="D15164" i="5"/>
  <c r="C15164" i="5" s="1"/>
  <c r="D15165" i="5"/>
  <c r="C15165" i="5" s="1"/>
  <c r="D15166" i="5"/>
  <c r="C15166" i="5" s="1"/>
  <c r="D15167" i="5"/>
  <c r="C15167" i="5" s="1"/>
  <c r="D15168" i="5"/>
  <c r="C15168" i="5" s="1"/>
  <c r="D15169" i="5"/>
  <c r="C15169" i="5" s="1"/>
  <c r="D15170" i="5"/>
  <c r="C15170" i="5" s="1"/>
  <c r="D15171" i="5"/>
  <c r="C15171" i="5" s="1"/>
  <c r="D15172" i="5"/>
  <c r="C15172" i="5" s="1"/>
  <c r="D15173" i="5"/>
  <c r="C15173" i="5" s="1"/>
  <c r="D15174" i="5"/>
  <c r="C15174" i="5" s="1"/>
  <c r="D15175" i="5"/>
  <c r="C15175" i="5" s="1"/>
  <c r="D15176" i="5"/>
  <c r="C15176" i="5" s="1"/>
  <c r="D15177" i="5"/>
  <c r="C15177" i="5" s="1"/>
  <c r="D15178" i="5"/>
  <c r="C15178" i="5" s="1"/>
  <c r="D15179" i="5"/>
  <c r="C15179" i="5" s="1"/>
  <c r="D15180" i="5"/>
  <c r="C15180" i="5" s="1"/>
  <c r="D15181" i="5"/>
  <c r="C15181" i="5" s="1"/>
  <c r="D15182" i="5"/>
  <c r="C15182" i="5" s="1"/>
  <c r="D15183" i="5"/>
  <c r="C15183" i="5" s="1"/>
  <c r="C15184" i="5"/>
  <c r="D15185" i="5"/>
  <c r="C15185" i="5" s="1"/>
  <c r="D15186" i="5"/>
  <c r="C15186" i="5" s="1"/>
  <c r="D15187" i="5"/>
  <c r="C15187" i="5" s="1"/>
  <c r="D15188" i="5"/>
  <c r="C15188" i="5" s="1"/>
  <c r="D15189" i="5"/>
  <c r="C15189" i="5" s="1"/>
  <c r="D15190" i="5"/>
  <c r="C15190" i="5" s="1"/>
  <c r="D15191" i="5"/>
  <c r="C15191" i="5" s="1"/>
  <c r="D15192" i="5"/>
  <c r="C15192" i="5" s="1"/>
  <c r="D15193" i="5"/>
  <c r="C15193" i="5" s="1"/>
  <c r="D15194" i="5"/>
  <c r="C15194" i="5" s="1"/>
  <c r="D15195" i="5"/>
  <c r="C15195" i="5" s="1"/>
  <c r="D15196" i="5"/>
  <c r="C15196" i="5" s="1"/>
  <c r="D15197" i="5"/>
  <c r="C15197" i="5" s="1"/>
  <c r="D15198" i="5"/>
  <c r="C15198" i="5" s="1"/>
  <c r="D15199" i="5"/>
  <c r="C15199" i="5" s="1"/>
  <c r="D15200" i="5"/>
  <c r="C15200" i="5" s="1"/>
  <c r="D15201" i="5"/>
  <c r="C15201" i="5" s="1"/>
  <c r="D15202" i="5"/>
  <c r="C15202" i="5" s="1"/>
  <c r="D15203" i="5"/>
  <c r="C15203" i="5" s="1"/>
  <c r="D15204" i="5"/>
  <c r="C15204" i="5" s="1"/>
  <c r="D15205" i="5"/>
  <c r="C15205" i="5" s="1"/>
  <c r="D15206" i="5"/>
  <c r="C15206" i="5" s="1"/>
  <c r="D15207" i="5"/>
  <c r="C15207" i="5" s="1"/>
  <c r="D15208" i="5"/>
  <c r="C15208" i="5" s="1"/>
  <c r="D15209" i="5"/>
  <c r="C15209" i="5" s="1"/>
  <c r="D15210" i="5"/>
  <c r="C15210" i="5" s="1"/>
  <c r="D15211" i="5"/>
  <c r="C15211" i="5" s="1"/>
  <c r="D15212" i="5"/>
  <c r="C15212" i="5" s="1"/>
  <c r="D15213" i="5"/>
  <c r="C15213" i="5" s="1"/>
  <c r="D15214" i="5"/>
  <c r="C15214" i="5" s="1"/>
  <c r="D15215" i="5"/>
  <c r="C15215" i="5" s="1"/>
  <c r="D15216" i="5"/>
  <c r="C15216" i="5" s="1"/>
  <c r="D15217" i="5"/>
  <c r="C15217" i="5" s="1"/>
  <c r="D15218" i="5"/>
  <c r="C15218" i="5" s="1"/>
  <c r="D15219" i="5"/>
  <c r="C15219" i="5" s="1"/>
  <c r="D15220" i="5"/>
  <c r="C15220" i="5" s="1"/>
  <c r="D15221" i="5"/>
  <c r="C15221" i="5" s="1"/>
  <c r="D15222" i="5"/>
  <c r="C15222" i="5" s="1"/>
  <c r="D15223" i="5"/>
  <c r="C15223" i="5" s="1"/>
  <c r="D15224" i="5"/>
  <c r="C15224" i="5" s="1"/>
  <c r="D15225" i="5"/>
  <c r="C15225" i="5" s="1"/>
  <c r="D15226" i="5"/>
  <c r="C15226" i="5" s="1"/>
  <c r="D15227" i="5"/>
  <c r="C15227" i="5" s="1"/>
  <c r="D15228" i="5"/>
  <c r="C15228" i="5" s="1"/>
  <c r="D15229" i="5"/>
  <c r="C15229" i="5" s="1"/>
  <c r="D15230" i="5"/>
  <c r="C15230" i="5" s="1"/>
  <c r="D15231" i="5"/>
  <c r="C15231" i="5" s="1"/>
  <c r="D15232" i="5"/>
  <c r="C15232" i="5" s="1"/>
  <c r="D15233" i="5"/>
  <c r="C15233" i="5" s="1"/>
  <c r="D15234" i="5"/>
  <c r="C15234" i="5" s="1"/>
  <c r="D15235" i="5"/>
  <c r="C15235" i="5" s="1"/>
  <c r="D15236" i="5"/>
  <c r="C15236" i="5" s="1"/>
  <c r="D15237" i="5"/>
  <c r="C15237" i="5" s="1"/>
  <c r="D15238" i="5"/>
  <c r="C15238" i="5" s="1"/>
  <c r="D15239" i="5"/>
  <c r="C15239" i="5" s="1"/>
  <c r="D15240" i="5"/>
  <c r="C15240" i="5" s="1"/>
  <c r="D15241" i="5"/>
  <c r="C15241" i="5" s="1"/>
  <c r="D15242" i="5"/>
  <c r="C15242" i="5" s="1"/>
  <c r="D15243" i="5"/>
  <c r="C15243" i="5" s="1"/>
  <c r="D15244" i="5"/>
  <c r="C15244" i="5" s="1"/>
  <c r="D15245" i="5"/>
  <c r="C15245" i="5" s="1"/>
  <c r="D15246" i="5"/>
  <c r="C15246" i="5" s="1"/>
  <c r="D15247" i="5"/>
  <c r="C15247" i="5" s="1"/>
  <c r="D15248" i="5"/>
  <c r="C15248" i="5" s="1"/>
  <c r="D15249" i="5"/>
  <c r="C15249" i="5" s="1"/>
  <c r="D15250" i="5"/>
  <c r="C15250" i="5" s="1"/>
  <c r="D15251" i="5"/>
  <c r="C15251" i="5" s="1"/>
  <c r="D15252" i="5"/>
  <c r="C15252" i="5" s="1"/>
  <c r="D15253" i="5"/>
  <c r="C15253" i="5" s="1"/>
  <c r="D15254" i="5"/>
  <c r="C15254" i="5" s="1"/>
  <c r="D15255" i="5"/>
  <c r="C15255" i="5" s="1"/>
  <c r="D15256" i="5"/>
  <c r="C15256" i="5" s="1"/>
  <c r="D15257" i="5"/>
  <c r="C15257" i="5" s="1"/>
  <c r="D15258" i="5"/>
  <c r="C15258" i="5" s="1"/>
  <c r="D15259" i="5"/>
  <c r="C15259" i="5" s="1"/>
  <c r="D15260" i="5"/>
  <c r="C15260" i="5" s="1"/>
  <c r="D15261" i="5"/>
  <c r="C15261" i="5" s="1"/>
  <c r="D15262" i="5"/>
  <c r="C15262" i="5" s="1"/>
  <c r="D15263" i="5"/>
  <c r="C15263" i="5" s="1"/>
  <c r="D15264" i="5"/>
  <c r="C15264" i="5" s="1"/>
  <c r="D15265" i="5"/>
  <c r="C15265" i="5" s="1"/>
  <c r="D15266" i="5"/>
  <c r="C15266" i="5" s="1"/>
  <c r="D15267" i="5"/>
  <c r="C15267" i="5" s="1"/>
  <c r="D15268" i="5"/>
  <c r="C15268" i="5" s="1"/>
  <c r="D15269" i="5"/>
  <c r="C15269" i="5" s="1"/>
  <c r="D15270" i="5"/>
  <c r="C15270" i="5" s="1"/>
  <c r="D15271" i="5"/>
  <c r="C15271" i="5" s="1"/>
  <c r="J8" i="7" s="1"/>
  <c r="D15272" i="5"/>
  <c r="C15272" i="5" s="1"/>
  <c r="D15273" i="5"/>
  <c r="C15273" i="5" s="1"/>
  <c r="D15274" i="5"/>
  <c r="C15274" i="5" s="1"/>
  <c r="D15275" i="5"/>
  <c r="C15275" i="5" s="1"/>
  <c r="D15276" i="5"/>
  <c r="C15276" i="5" s="1"/>
  <c r="D15277" i="5"/>
  <c r="C15277" i="5" s="1"/>
  <c r="D15278" i="5"/>
  <c r="C15278" i="5" s="1"/>
  <c r="D15279" i="5"/>
  <c r="C15279" i="5" s="1"/>
  <c r="D15280" i="5"/>
  <c r="C15280" i="5" s="1"/>
  <c r="D15281" i="5"/>
  <c r="C15281" i="5" s="1"/>
  <c r="D15282" i="5"/>
  <c r="C15282" i="5" s="1"/>
  <c r="D15283" i="5"/>
  <c r="C15283" i="5" s="1"/>
  <c r="D15284" i="5"/>
  <c r="C15284" i="5" s="1"/>
  <c r="D15285" i="5"/>
  <c r="C15285" i="5" s="1"/>
  <c r="D15286" i="5"/>
  <c r="C15286" i="5" s="1"/>
  <c r="D15287" i="5"/>
  <c r="C15287" i="5" s="1"/>
  <c r="D15288" i="5"/>
  <c r="C15288" i="5" s="1"/>
  <c r="D15289" i="5"/>
  <c r="C15289" i="5" s="1"/>
  <c r="D15290" i="5"/>
  <c r="C15290" i="5" s="1"/>
  <c r="D15291" i="5"/>
  <c r="C15291" i="5" s="1"/>
  <c r="D15292" i="5"/>
  <c r="C15292" i="5" s="1"/>
  <c r="D15293" i="5"/>
  <c r="C15293" i="5" s="1"/>
  <c r="D15294" i="5"/>
  <c r="C15294" i="5" s="1"/>
  <c r="D15295" i="5"/>
  <c r="C15295" i="5" s="1"/>
  <c r="D15296" i="5"/>
  <c r="C15296" i="5" s="1"/>
  <c r="D15297" i="5"/>
  <c r="C15297" i="5" s="1"/>
  <c r="D15298" i="5"/>
  <c r="C15298" i="5" s="1"/>
  <c r="D15299" i="5"/>
  <c r="C15299" i="5" s="1"/>
  <c r="D15300" i="5"/>
  <c r="C15300" i="5" s="1"/>
  <c r="D15301" i="5"/>
  <c r="C15301" i="5" s="1"/>
  <c r="D15302" i="5"/>
  <c r="C15302" i="5" s="1"/>
  <c r="D15303" i="5"/>
  <c r="C15303" i="5" s="1"/>
  <c r="D15304" i="5"/>
  <c r="C15304" i="5" s="1"/>
  <c r="D15305" i="5"/>
  <c r="C15305" i="5" s="1"/>
  <c r="D15306" i="5"/>
  <c r="C15306" i="5" s="1"/>
  <c r="D15307" i="5"/>
  <c r="C15307" i="5" s="1"/>
  <c r="D15308" i="5"/>
  <c r="C15308" i="5" s="1"/>
  <c r="D15309" i="5"/>
  <c r="C15309" i="5" s="1"/>
  <c r="D15310" i="5"/>
  <c r="C15310" i="5" s="1"/>
  <c r="D15311" i="5"/>
  <c r="C15311" i="5" s="1"/>
  <c r="D15312" i="5"/>
  <c r="C15312" i="5" s="1"/>
  <c r="D15313" i="5"/>
  <c r="C15313" i="5" s="1"/>
  <c r="D15314" i="5"/>
  <c r="C15314" i="5" s="1"/>
  <c r="D15315" i="5"/>
  <c r="C15315" i="5" s="1"/>
  <c r="D15316" i="5"/>
  <c r="C15316" i="5" s="1"/>
  <c r="D15317" i="5"/>
  <c r="C15317" i="5" s="1"/>
  <c r="D15318" i="5"/>
  <c r="C15318" i="5" s="1"/>
  <c r="D15319" i="5"/>
  <c r="C15319" i="5" s="1"/>
  <c r="D15320" i="5"/>
  <c r="C15320" i="5" s="1"/>
  <c r="D15321" i="5"/>
  <c r="C15321" i="5" s="1"/>
  <c r="D15322" i="5"/>
  <c r="C15322" i="5" s="1"/>
  <c r="D15323" i="5"/>
  <c r="C15323" i="5" s="1"/>
  <c r="D15324" i="5"/>
  <c r="C15324" i="5" s="1"/>
  <c r="D15325" i="5"/>
  <c r="C15325" i="5" s="1"/>
  <c r="D15326" i="5"/>
  <c r="C15326" i="5" s="1"/>
  <c r="D15327" i="5"/>
  <c r="C15327" i="5" s="1"/>
  <c r="D15328" i="5"/>
  <c r="C15328" i="5" s="1"/>
  <c r="D15329" i="5"/>
  <c r="C15329" i="5" s="1"/>
  <c r="D15330" i="5"/>
  <c r="C15330" i="5" s="1"/>
  <c r="D15331" i="5"/>
  <c r="C15331" i="5" s="1"/>
  <c r="D15332" i="5"/>
  <c r="C15332" i="5" s="1"/>
  <c r="D15333" i="5"/>
  <c r="C15333" i="5" s="1"/>
  <c r="D15334" i="5"/>
  <c r="C15334" i="5" s="1"/>
  <c r="D15335" i="5"/>
  <c r="C15335" i="5" s="1"/>
  <c r="D15336" i="5"/>
  <c r="C15336" i="5" s="1"/>
  <c r="D15337" i="5"/>
  <c r="C15337" i="5" s="1"/>
  <c r="D15338" i="5"/>
  <c r="C15338" i="5" s="1"/>
  <c r="D15339" i="5"/>
  <c r="C15339" i="5" s="1"/>
  <c r="D15340" i="5"/>
  <c r="C15340" i="5" s="1"/>
  <c r="D15341" i="5"/>
  <c r="C15341" i="5" s="1"/>
  <c r="D15342" i="5"/>
  <c r="C15342" i="5" s="1"/>
  <c r="D15343" i="5"/>
  <c r="C15343" i="5" s="1"/>
  <c r="D15344" i="5"/>
  <c r="C15344" i="5" s="1"/>
  <c r="D15345" i="5"/>
  <c r="C15345" i="5" s="1"/>
  <c r="D15346" i="5"/>
  <c r="C15346" i="5" s="1"/>
  <c r="D15347" i="5"/>
  <c r="C15347" i="5" s="1"/>
  <c r="D15348" i="5"/>
  <c r="C15348" i="5" s="1"/>
  <c r="D15349" i="5"/>
  <c r="C15349" i="5" s="1"/>
  <c r="D15350" i="5"/>
  <c r="C15350" i="5" s="1"/>
  <c r="D15351" i="5"/>
  <c r="C15351" i="5" s="1"/>
  <c r="D15352" i="5"/>
  <c r="C15352" i="5" s="1"/>
  <c r="D15353" i="5"/>
  <c r="C15353" i="5" s="1"/>
  <c r="D15354" i="5"/>
  <c r="C15354" i="5" s="1"/>
  <c r="D15355" i="5"/>
  <c r="C15355" i="5" s="1"/>
  <c r="D15356" i="5"/>
  <c r="C15356" i="5" s="1"/>
  <c r="D15357" i="5"/>
  <c r="C15357" i="5" s="1"/>
  <c r="D15358" i="5"/>
  <c r="C15358" i="5" s="1"/>
  <c r="D15359" i="5"/>
  <c r="C15359" i="5" s="1"/>
  <c r="D15360" i="5"/>
  <c r="C15360" i="5" s="1"/>
  <c r="D15361" i="5"/>
  <c r="C15361" i="5" s="1"/>
  <c r="D15362" i="5"/>
  <c r="C15362" i="5" s="1"/>
  <c r="D15363" i="5"/>
  <c r="C15363" i="5" s="1"/>
  <c r="D15364" i="5"/>
  <c r="C15364" i="5" s="1"/>
  <c r="D15365" i="5"/>
  <c r="C15365" i="5" s="1"/>
  <c r="D15366" i="5"/>
  <c r="C15366" i="5" s="1"/>
  <c r="D15367" i="5"/>
  <c r="C15367" i="5" s="1"/>
  <c r="D15368" i="5"/>
  <c r="C15368" i="5" s="1"/>
  <c r="D15369" i="5"/>
  <c r="C15369" i="5" s="1"/>
  <c r="D15370" i="5"/>
  <c r="C15370" i="5" s="1"/>
  <c r="D15371" i="5"/>
  <c r="C15371" i="5" s="1"/>
  <c r="D15372" i="5"/>
  <c r="C15372" i="5" s="1"/>
  <c r="D15373" i="5"/>
  <c r="C15373" i="5" s="1"/>
  <c r="D15374" i="5"/>
  <c r="C15374" i="5" s="1"/>
  <c r="D15375" i="5"/>
  <c r="C15375" i="5" s="1"/>
  <c r="D15376" i="5"/>
  <c r="C15376" i="5" s="1"/>
  <c r="D3" i="5"/>
  <c r="C3" i="5" s="1"/>
  <c r="N10" i="7" l="1"/>
  <c r="H73" i="7" l="1"/>
  <c r="H71" i="7"/>
  <c r="A5" i="4" l="1"/>
  <c r="A7" i="4" s="1"/>
  <c r="J37" i="7"/>
  <c r="H54" i="7" s="1"/>
  <c r="N54" i="7" s="1"/>
  <c r="P47" i="7"/>
  <c r="S47" i="7" s="1"/>
  <c r="L51" i="7"/>
  <c r="E1" i="4"/>
  <c r="A1" i="4" s="1"/>
  <c r="H56" i="7"/>
  <c r="P54" i="7" s="1"/>
  <c r="P45" i="7"/>
  <c r="S45" i="7" s="1"/>
  <c r="K97" i="7"/>
  <c r="B97" i="7"/>
  <c r="B84" i="7"/>
  <c r="P49" i="7"/>
  <c r="N74" i="7"/>
  <c r="N59" i="7"/>
  <c r="J59" i="7"/>
  <c r="C49" i="7"/>
  <c r="L40" i="7"/>
  <c r="J10" i="7" l="1"/>
  <c r="P59" i="7"/>
  <c r="A9" i="4"/>
  <c r="C11" i="4" s="1"/>
  <c r="O67" i="7" l="1"/>
  <c r="L67" i="7"/>
  <c r="L65" i="7"/>
  <c r="O65" i="7"/>
  <c r="C9" i="4"/>
  <c r="D9" i="4" s="1"/>
  <c r="C1" i="4" s="1"/>
  <c r="A27" i="4" l="1"/>
  <c r="B27" i="4" s="1"/>
  <c r="G4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davalos</author>
    <author>Hugo Chachagua</author>
  </authors>
  <commentList>
    <comment ref="G44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Incluye Años Anteriores y el Actual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4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Año en Curso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4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No incluir los montos de la Obra en particular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Incluye Adicionales y/o Redeterminaciones Anteriores de Años Anteriores</t>
        </r>
      </text>
    </comment>
    <comment ref="J45" authorId="0" shapeId="0" xr:uid="{00000000-0006-0000-0000-000005000000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Incluye Adicionales y/o Redeterminaciones Anteriores del Año en Curso</t>
        </r>
      </text>
    </comment>
    <comment ref="G47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Ejecutado al Presente</t>
        </r>
      </text>
    </comment>
    <comment ref="J49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Incluye la Redeterminación y/o Adicional</t>
        </r>
      </text>
    </comment>
    <comment ref="N49" authorId="1" shapeId="0" xr:uid="{00000000-0006-0000-0000-000008000000}">
      <text>
        <r>
          <rPr>
            <b/>
            <sz val="10"/>
            <color indexed="81"/>
            <rFont val="Tahoma"/>
            <family val="2"/>
          </rPr>
          <t>Monto total a Comprometer en el Resto de las Obras, sin incluir el total a comprometer de la obra en particular.</t>
        </r>
      </text>
    </comment>
    <comment ref="J51" authorId="1" shapeId="0" xr:uid="{00000000-0006-0000-0000-000009000000}">
      <text>
        <r>
          <rPr>
            <b/>
            <sz val="10"/>
            <color indexed="81"/>
            <rFont val="Tahoma"/>
            <family val="2"/>
          </rPr>
          <t>Monto Total de la Redeterminación y/o Adicional</t>
        </r>
      </text>
    </comment>
    <comment ref="J7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Marque con X</t>
        </r>
      </text>
    </comment>
    <comment ref="N7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Marque con X</t>
        </r>
      </text>
    </comment>
    <comment ref="P7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Marque con X</t>
        </r>
      </text>
    </comment>
    <comment ref="J7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Marque con X</t>
        </r>
      </text>
    </comment>
    <comment ref="P74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>Total en $ que Financia la Provincia</t>
        </r>
      </text>
    </comment>
  </commentList>
</comments>
</file>

<file path=xl/sharedStrings.xml><?xml version="1.0" encoding="utf-8"?>
<sst xmlns="http://schemas.openxmlformats.org/spreadsheetml/2006/main" count="31214" uniqueCount="28970">
  <si>
    <t>Contratista</t>
  </si>
  <si>
    <t>151002000301</t>
  </si>
  <si>
    <t>161002003201</t>
  </si>
  <si>
    <t>161002004301</t>
  </si>
  <si>
    <t>161002009001</t>
  </si>
  <si>
    <t>161003008801</t>
  </si>
  <si>
    <t>161003009801</t>
  </si>
  <si>
    <t>161003012401</t>
  </si>
  <si>
    <t>Monto Total del Contrato Actualizado</t>
  </si>
  <si>
    <t>Fs.</t>
  </si>
  <si>
    <t>Obra</t>
  </si>
  <si>
    <t>Resto de Obras</t>
  </si>
  <si>
    <t>Total Curso de Acción</t>
  </si>
  <si>
    <t xml:space="preserve">2 - Comprometido Acumulado </t>
  </si>
  <si>
    <t>Fecha de Inicio</t>
  </si>
  <si>
    <t>Plazo Contractual</t>
  </si>
  <si>
    <t>Adm. Central</t>
  </si>
  <si>
    <t>ADICIONAL</t>
  </si>
  <si>
    <t>REDETERM.</t>
  </si>
  <si>
    <t>Causas del Adicional y/o Redeterminación:</t>
  </si>
  <si>
    <t>Monto Objeto de Redeterminación</t>
  </si>
  <si>
    <t>5 - Adicionales Anteriores</t>
  </si>
  <si>
    <t>6 - Redeterminación Anteriores</t>
  </si>
  <si>
    <t>Historial Obra (*)</t>
  </si>
  <si>
    <t>Nota: (*) El Historial Obra incluye Crédito y Ejecución desde su inicio hasta el presente.</t>
  </si>
  <si>
    <t xml:space="preserve">          No incluye Adicional o Redeterminación objeto de este expediente.</t>
  </si>
  <si>
    <t>1 - Crédito Vigente</t>
  </si>
  <si>
    <t xml:space="preserve">Coordinador General </t>
  </si>
  <si>
    <t>INFORME OFICINA PROVINCIAL DE PRESUPUESTO</t>
  </si>
  <si>
    <t>EJERCICIO PRESUPUESTARIO</t>
  </si>
  <si>
    <t>REPORTE DECRETO Nº 572/06</t>
  </si>
  <si>
    <t>D.V.S.</t>
  </si>
  <si>
    <t>I.P.V.</t>
  </si>
  <si>
    <t>Detalle del gasto a autorizar</t>
  </si>
  <si>
    <t>(Identificación de la Obra, Concepto, Importe, Fuente de Financiación, etc.)</t>
  </si>
  <si>
    <t>Informe Técnico</t>
  </si>
  <si>
    <t>SI</t>
  </si>
  <si>
    <t>NO</t>
  </si>
  <si>
    <t>Informe Legal</t>
  </si>
  <si>
    <t>CREDITO VIGENTE SUFICIENTE</t>
  </si>
  <si>
    <t xml:space="preserve">NO  </t>
  </si>
  <si>
    <t xml:space="preserve">SI  </t>
  </si>
  <si>
    <t>NECESIDAD DE REESTRUCTURACIÓN</t>
  </si>
  <si>
    <t>FUENTE DE FINANCIACIÓN</t>
  </si>
  <si>
    <t xml:space="preserve">ADJUNTA PROPUESTA DE REESTRUCTURACIÓN </t>
  </si>
  <si>
    <t>Provincial</t>
  </si>
  <si>
    <t>Nacional</t>
  </si>
  <si>
    <t>Externa</t>
  </si>
  <si>
    <t>Mixta</t>
  </si>
  <si>
    <t>% Prov.</t>
  </si>
  <si>
    <t>Fecha Indice Base Original</t>
  </si>
  <si>
    <t>161003001701</t>
  </si>
  <si>
    <t>Fecha Indice Base Actual Redet</t>
  </si>
  <si>
    <t>x</t>
  </si>
  <si>
    <t xml:space="preserve"> </t>
  </si>
  <si>
    <t>REDETERMINAC.</t>
  </si>
  <si>
    <t>TOTALES</t>
  </si>
  <si>
    <t>ADICIONALES</t>
  </si>
  <si>
    <t>(a)</t>
  </si>
  <si>
    <t>(b)</t>
  </si>
  <si>
    <t>4 - Nuevo Adicional / Redeterminación</t>
  </si>
  <si>
    <t>(d)</t>
  </si>
  <si>
    <t>(e)</t>
  </si>
  <si>
    <t xml:space="preserve"> (e) Está incluido en (d)</t>
  </si>
  <si>
    <t>(b) y (c) Incluidos en (a)</t>
  </si>
  <si>
    <t>(c)</t>
  </si>
  <si>
    <t xml:space="preserve">7 - Saldo Proyectado al 31/12                             7 = 1 - ( 2 + 3 )               </t>
  </si>
  <si>
    <t>Se solicita</t>
  </si>
  <si>
    <t>Nº</t>
  </si>
  <si>
    <t>INFORME SECRETARIA DE FINANZAS</t>
  </si>
  <si>
    <t>AUTORIZA</t>
  </si>
  <si>
    <t>NO AUTORIZA</t>
  </si>
  <si>
    <t>Observaciones;</t>
  </si>
  <si>
    <t>Monto Original Obra</t>
  </si>
  <si>
    <t xml:space="preserve">     </t>
  </si>
  <si>
    <t>$ Prov.</t>
  </si>
  <si>
    <t>Código U.O. / C. A.</t>
  </si>
  <si>
    <t>Jurisdicción</t>
  </si>
  <si>
    <t>Unidad de Organización o Curso de Acción</t>
  </si>
  <si>
    <t>Expediente</t>
  </si>
  <si>
    <t>Firma y Sello Responsable</t>
  </si>
  <si>
    <t>Firma y Sello</t>
  </si>
  <si>
    <t>Informante</t>
  </si>
  <si>
    <t>Secretario de Finanzas</t>
  </si>
  <si>
    <t xml:space="preserve"> -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</si>
  <si>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</si>
  <si>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</si>
  <si>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</si>
  <si>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</si>
  <si>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</si>
  <si>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</si>
  <si>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</si>
  <si>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</si>
  <si>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</si>
  <si>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</si>
  <si>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</si>
  <si>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</si>
  <si>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</si>
  <si>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DIA</t>
  </si>
  <si>
    <t xml:space="preserve"> DE </t>
  </si>
  <si>
    <t>AÑO</t>
  </si>
  <si>
    <t>FECHA</t>
  </si>
  <si>
    <t>FAVORABLE</t>
  </si>
  <si>
    <t xml:space="preserve">Datos Presupuestarios al </t>
  </si>
  <si>
    <t>SIN                     OBSERVACIONES</t>
  </si>
  <si>
    <t>Nombre Financiamiento</t>
  </si>
  <si>
    <t>Código FF 20</t>
  </si>
  <si>
    <t>(1)</t>
  </si>
  <si>
    <t>(2)</t>
  </si>
  <si>
    <t>151002000203</t>
  </si>
  <si>
    <t>161002003202</t>
  </si>
  <si>
    <t>161002009002</t>
  </si>
  <si>
    <t>161002021101</t>
  </si>
  <si>
    <t>161002026501</t>
  </si>
  <si>
    <t>161002029001</t>
  </si>
  <si>
    <t>161002029002</t>
  </si>
  <si>
    <t>161002029401</t>
  </si>
  <si>
    <t>161002029402</t>
  </si>
  <si>
    <t>161002029601</t>
  </si>
  <si>
    <t>161002029602</t>
  </si>
  <si>
    <t>161002029701</t>
  </si>
  <si>
    <t>161002029702</t>
  </si>
  <si>
    <t>161002029801</t>
  </si>
  <si>
    <t>161002029802</t>
  </si>
  <si>
    <t>161002029901</t>
  </si>
  <si>
    <t>161002029902</t>
  </si>
  <si>
    <t>161002030001</t>
  </si>
  <si>
    <t>161002030002</t>
  </si>
  <si>
    <t>161002030202</t>
  </si>
  <si>
    <t>161002034001</t>
  </si>
  <si>
    <t>161002034901</t>
  </si>
  <si>
    <t>161002035001</t>
  </si>
  <si>
    <t>161002036301</t>
  </si>
  <si>
    <t>161002036601</t>
  </si>
  <si>
    <t>161002036701</t>
  </si>
  <si>
    <t>161002040201</t>
  </si>
  <si>
    <t>161002041302</t>
  </si>
  <si>
    <t>161002042101</t>
  </si>
  <si>
    <t>161002042102</t>
  </si>
  <si>
    <t>161002042201</t>
  </si>
  <si>
    <t>161002042302</t>
  </si>
  <si>
    <t>161002044401</t>
  </si>
  <si>
    <t>161002044501</t>
  </si>
  <si>
    <t>161002045101</t>
  </si>
  <si>
    <t>161002045401</t>
  </si>
  <si>
    <t>161002045801</t>
  </si>
  <si>
    <t>161002046601</t>
  </si>
  <si>
    <t>161003018901</t>
  </si>
  <si>
    <t>161003020701</t>
  </si>
  <si>
    <t>161003023301</t>
  </si>
  <si>
    <t>161003023901</t>
  </si>
  <si>
    <t>161003024201</t>
  </si>
  <si>
    <t>161003024701</t>
  </si>
  <si>
    <t>161003025601</t>
  </si>
  <si>
    <t>161003026001</t>
  </si>
  <si>
    <t>161003027101</t>
  </si>
  <si>
    <t>161003027201</t>
  </si>
  <si>
    <t>161003027601</t>
  </si>
  <si>
    <t>161003028101</t>
  </si>
  <si>
    <t>161003028501</t>
  </si>
  <si>
    <t>161003029101</t>
  </si>
  <si>
    <t>161003030101</t>
  </si>
  <si>
    <t>161003030601</t>
  </si>
  <si>
    <t>161005000502</t>
  </si>
  <si>
    <t>161005001001</t>
  </si>
  <si>
    <t>161002050501</t>
  </si>
  <si>
    <t>161005000102</t>
  </si>
  <si>
    <t>061043000101</t>
  </si>
  <si>
    <t>071011080901</t>
  </si>
  <si>
    <t>161002004302</t>
  </si>
  <si>
    <t>161002034902</t>
  </si>
  <si>
    <t>161002036402</t>
  </si>
  <si>
    <t>161002036602</t>
  </si>
  <si>
    <t>161002053501</t>
  </si>
  <si>
    <t>161002054901</t>
  </si>
  <si>
    <t>161002054902</t>
  </si>
  <si>
    <t>161002055401</t>
  </si>
  <si>
    <t>161002055402</t>
  </si>
  <si>
    <t>161002055501</t>
  </si>
  <si>
    <t>161002055502</t>
  </si>
  <si>
    <t>161002055601</t>
  </si>
  <si>
    <t>161002055602</t>
  </si>
  <si>
    <t>161002055801</t>
  </si>
  <si>
    <t>161002055802</t>
  </si>
  <si>
    <t>161002055901</t>
  </si>
  <si>
    <t>161002055902</t>
  </si>
  <si>
    <t>161002056001</t>
  </si>
  <si>
    <t>161002056002</t>
  </si>
  <si>
    <t>161002056101</t>
  </si>
  <si>
    <t>161002056102</t>
  </si>
  <si>
    <t>161002056301</t>
  </si>
  <si>
    <t>161002056302</t>
  </si>
  <si>
    <t>161002056401</t>
  </si>
  <si>
    <t>161002056402</t>
  </si>
  <si>
    <t>161002056602</t>
  </si>
  <si>
    <t>161002057001</t>
  </si>
  <si>
    <t>161002057002</t>
  </si>
  <si>
    <t>161002058301</t>
  </si>
  <si>
    <t>161002060001</t>
  </si>
  <si>
    <t>161003033401</t>
  </si>
  <si>
    <t>161003037101</t>
  </si>
  <si>
    <t>161004002602</t>
  </si>
  <si>
    <t>161005003401</t>
  </si>
  <si>
    <t>161002026401</t>
  </si>
  <si>
    <t>161002060101</t>
  </si>
  <si>
    <t>161002060201</t>
  </si>
  <si>
    <t>161002060301</t>
  </si>
  <si>
    <t>161002060401</t>
  </si>
  <si>
    <t>161002061301</t>
  </si>
  <si>
    <t>161002061801</t>
  </si>
  <si>
    <t>161002061901</t>
  </si>
  <si>
    <t>161003034801</t>
  </si>
  <si>
    <t>161003037301</t>
  </si>
  <si>
    <t>161003038101</t>
  </si>
  <si>
    <t>161003038401</t>
  </si>
  <si>
    <t>161003038501</t>
  </si>
  <si>
    <t>161003038601</t>
  </si>
  <si>
    <t>161003038801</t>
  </si>
  <si>
    <t>161003039201</t>
  </si>
  <si>
    <t>161004004701</t>
  </si>
  <si>
    <t>061035000303</t>
  </si>
  <si>
    <t>061043000602</t>
  </si>
  <si>
    <t>071011101101</t>
  </si>
  <si>
    <t>071011101201</t>
  </si>
  <si>
    <t>071011101301</t>
  </si>
  <si>
    <t>071011101401</t>
  </si>
  <si>
    <t>071011057803</t>
  </si>
  <si>
    <t>071011070203</t>
  </si>
  <si>
    <t>071011082802</t>
  </si>
  <si>
    <t>071011078002</t>
  </si>
  <si>
    <t>071011097703</t>
  </si>
  <si>
    <t>071011053203</t>
  </si>
  <si>
    <t>071011095602</t>
  </si>
  <si>
    <t>071011098803</t>
  </si>
  <si>
    <t>071011035402</t>
  </si>
  <si>
    <t>071011102201</t>
  </si>
  <si>
    <t>071011099302</t>
  </si>
  <si>
    <t>071011077203</t>
  </si>
  <si>
    <t>071011092302</t>
  </si>
  <si>
    <t>071011097202</t>
  </si>
  <si>
    <t>071011077702</t>
  </si>
  <si>
    <t>071011027403</t>
  </si>
  <si>
    <t>071011103201</t>
  </si>
  <si>
    <t>071011096902</t>
  </si>
  <si>
    <t>071011057303</t>
  </si>
  <si>
    <t>071011009004</t>
  </si>
  <si>
    <t>071011078602</t>
  </si>
  <si>
    <t>071011005204</t>
  </si>
  <si>
    <t>081017014403</t>
  </si>
  <si>
    <t>081017025802</t>
  </si>
  <si>
    <t>081017024102</t>
  </si>
  <si>
    <t>081017015502</t>
  </si>
  <si>
    <t>081017029101</t>
  </si>
  <si>
    <t>081017025103</t>
  </si>
  <si>
    <t>081017029201</t>
  </si>
  <si>
    <t>081017014602</t>
  </si>
  <si>
    <t>092008051201</t>
  </si>
  <si>
    <t>092007132701</t>
  </si>
  <si>
    <t>092008040902</t>
  </si>
  <si>
    <t>092007110302</t>
  </si>
  <si>
    <t>092007132901</t>
  </si>
  <si>
    <t>092006010501</t>
  </si>
  <si>
    <t>092008037802</t>
  </si>
  <si>
    <t>092007103302</t>
  </si>
  <si>
    <t>092007133701</t>
  </si>
  <si>
    <t>092007133901</t>
  </si>
  <si>
    <t>092008051401</t>
  </si>
  <si>
    <t>092007127102</t>
  </si>
  <si>
    <t>092007127002</t>
  </si>
  <si>
    <t>092007134401</t>
  </si>
  <si>
    <t>092007134601</t>
  </si>
  <si>
    <t>092007134701</t>
  </si>
  <si>
    <t>092007136501</t>
  </si>
  <si>
    <t>092007136601</t>
  </si>
  <si>
    <t>092007136901</t>
  </si>
  <si>
    <t>092028038603</t>
  </si>
  <si>
    <t>092028039902</t>
  </si>
  <si>
    <t>092028001303</t>
  </si>
  <si>
    <t>092028000803</t>
  </si>
  <si>
    <t>092007137401</t>
  </si>
  <si>
    <t>092028038502</t>
  </si>
  <si>
    <t>092007137501</t>
  </si>
  <si>
    <t>092007098302</t>
  </si>
  <si>
    <t>092007137601</t>
  </si>
  <si>
    <t>092007137701</t>
  </si>
  <si>
    <t>092007127402</t>
  </si>
  <si>
    <t>092007129002</t>
  </si>
  <si>
    <t>092007129003</t>
  </si>
  <si>
    <t>092007122902</t>
  </si>
  <si>
    <t>092007122903</t>
  </si>
  <si>
    <t>092007138001</t>
  </si>
  <si>
    <t>092007138101</t>
  </si>
  <si>
    <t>092007131802</t>
  </si>
  <si>
    <t>092007128502</t>
  </si>
  <si>
    <t>092007138301</t>
  </si>
  <si>
    <t>092007138401</t>
  </si>
  <si>
    <t>141007002503</t>
  </si>
  <si>
    <t>141007003801</t>
  </si>
  <si>
    <t>141007004001</t>
  </si>
  <si>
    <t>141007003002</t>
  </si>
  <si>
    <t>151003002903</t>
  </si>
  <si>
    <t>161004006601</t>
  </si>
  <si>
    <t>161002046602</t>
  </si>
  <si>
    <t>292</t>
  </si>
  <si>
    <t>013007000501</t>
  </si>
  <si>
    <t>01 - GOBERNACIÓN</t>
  </si>
  <si>
    <t>013008000301</t>
  </si>
  <si>
    <t>013008000302</t>
  </si>
  <si>
    <t>013008000401</t>
  </si>
  <si>
    <t>013008000402</t>
  </si>
  <si>
    <t>013008000501</t>
  </si>
  <si>
    <t>013008000502</t>
  </si>
  <si>
    <t>013008000601</t>
  </si>
  <si>
    <t>013008000602</t>
  </si>
  <si>
    <t>013008000701</t>
  </si>
  <si>
    <t>013008000702</t>
  </si>
  <si>
    <t>013008000801</t>
  </si>
  <si>
    <t>013008000802</t>
  </si>
  <si>
    <t>013009000201</t>
  </si>
  <si>
    <t>061035000301</t>
  </si>
  <si>
    <t>071011005205</t>
  </si>
  <si>
    <t>071011026203</t>
  </si>
  <si>
    <t>071011059801</t>
  </si>
  <si>
    <t>071011086901</t>
  </si>
  <si>
    <t>071011087001</t>
  </si>
  <si>
    <t>071011107401</t>
  </si>
  <si>
    <t>071011107501</t>
  </si>
  <si>
    <t>071011107801</t>
  </si>
  <si>
    <t>071011107901</t>
  </si>
  <si>
    <t>071011108001</t>
  </si>
  <si>
    <t>071011108301</t>
  </si>
  <si>
    <t>071011108401</t>
  </si>
  <si>
    <t>071011108501</t>
  </si>
  <si>
    <t>071011108601</t>
  </si>
  <si>
    <t>071011108701</t>
  </si>
  <si>
    <t>071011108801</t>
  </si>
  <si>
    <t>071011108901</t>
  </si>
  <si>
    <t>071011109001</t>
  </si>
  <si>
    <t>071011109101</t>
  </si>
  <si>
    <t>081017024103</t>
  </si>
  <si>
    <t>081017029501</t>
  </si>
  <si>
    <t>092005000803</t>
  </si>
  <si>
    <t>092007019003</t>
  </si>
  <si>
    <t>092007019104</t>
  </si>
  <si>
    <t>092007019205</t>
  </si>
  <si>
    <t>092007078603</t>
  </si>
  <si>
    <t>092007078703</t>
  </si>
  <si>
    <t>092007101703</t>
  </si>
  <si>
    <t>092007110601</t>
  </si>
  <si>
    <t>092007111701</t>
  </si>
  <si>
    <t>092007111901</t>
  </si>
  <si>
    <t>092007113201</t>
  </si>
  <si>
    <t>092007114401</t>
  </si>
  <si>
    <t>092007114601</t>
  </si>
  <si>
    <t>092007114701</t>
  </si>
  <si>
    <t>092007114801</t>
  </si>
  <si>
    <t>092007127901</t>
  </si>
  <si>
    <t>092007134702</t>
  </si>
  <si>
    <t>092007142501</t>
  </si>
  <si>
    <t>092007142601</t>
  </si>
  <si>
    <t>092007142801</t>
  </si>
  <si>
    <t>092007142901</t>
  </si>
  <si>
    <t>092007143101</t>
  </si>
  <si>
    <t>092007143301</t>
  </si>
  <si>
    <t>092007143401</t>
  </si>
  <si>
    <t>092007143501</t>
  </si>
  <si>
    <t>092007143601</t>
  </si>
  <si>
    <t>092007143701</t>
  </si>
  <si>
    <t>092007143801</t>
  </si>
  <si>
    <t>092007143901</t>
  </si>
  <si>
    <t>092007144001</t>
  </si>
  <si>
    <t>092007144101</t>
  </si>
  <si>
    <t>092008047302</t>
  </si>
  <si>
    <t>092008053602</t>
  </si>
  <si>
    <t>092008053603</t>
  </si>
  <si>
    <t>092008054201</t>
  </si>
  <si>
    <t>092008054301</t>
  </si>
  <si>
    <t>092008054401</t>
  </si>
  <si>
    <t>092009003202</t>
  </si>
  <si>
    <t>092028001103</t>
  </si>
  <si>
    <t>092028001203</t>
  </si>
  <si>
    <t>092028036604</t>
  </si>
  <si>
    <t>092028036703</t>
  </si>
  <si>
    <t>092028036802</t>
  </si>
  <si>
    <t>092028036902</t>
  </si>
  <si>
    <t>092028037002</t>
  </si>
  <si>
    <t>092028037403</t>
  </si>
  <si>
    <t>092028037503</t>
  </si>
  <si>
    <t>092028038404</t>
  </si>
  <si>
    <t>092028038703</t>
  </si>
  <si>
    <t>092028039103</t>
  </si>
  <si>
    <t>092028039202</t>
  </si>
  <si>
    <t>092028039603</t>
  </si>
  <si>
    <t>092028040302</t>
  </si>
  <si>
    <t>092028040404</t>
  </si>
  <si>
    <t>092028040503</t>
  </si>
  <si>
    <t>092028040802</t>
  </si>
  <si>
    <t>092028041001</t>
  </si>
  <si>
    <t>131002001303</t>
  </si>
  <si>
    <t>131002004503</t>
  </si>
  <si>
    <t>131002005102</t>
  </si>
  <si>
    <t>131002005403</t>
  </si>
  <si>
    <t>131002006202</t>
  </si>
  <si>
    <t>131002006402</t>
  </si>
  <si>
    <t>131002006501</t>
  </si>
  <si>
    <t>151002000205</t>
  </si>
  <si>
    <t>151002000307</t>
  </si>
  <si>
    <t>151002000308</t>
  </si>
  <si>
    <t>151002000404</t>
  </si>
  <si>
    <t>151003000602</t>
  </si>
  <si>
    <t>151003008804</t>
  </si>
  <si>
    <t>151003009003</t>
  </si>
  <si>
    <t>151004000107</t>
  </si>
  <si>
    <t>161002001301</t>
  </si>
  <si>
    <t>161002003101</t>
  </si>
  <si>
    <t>161002027001</t>
  </si>
  <si>
    <t>161002027601</t>
  </si>
  <si>
    <t>161002045601</t>
  </si>
  <si>
    <t>161002056303</t>
  </si>
  <si>
    <t>161002056403</t>
  </si>
  <si>
    <t>161002062901</t>
  </si>
  <si>
    <t>161002063101</t>
  </si>
  <si>
    <t>161002063201</t>
  </si>
  <si>
    <t>161002064101</t>
  </si>
  <si>
    <t>161002065001</t>
  </si>
  <si>
    <t>161002065301</t>
  </si>
  <si>
    <t>161002065601</t>
  </si>
  <si>
    <t>161002066501</t>
  </si>
  <si>
    <t>161002066502</t>
  </si>
  <si>
    <t>161002066503</t>
  </si>
  <si>
    <t>161002068801</t>
  </si>
  <si>
    <t>161002069001</t>
  </si>
  <si>
    <t>161002069201</t>
  </si>
  <si>
    <t>161002070101</t>
  </si>
  <si>
    <t>161002070301</t>
  </si>
  <si>
    <t>161002070501</t>
  </si>
  <si>
    <t>161002070601</t>
  </si>
  <si>
    <t>161002070701</t>
  </si>
  <si>
    <t>161002070801</t>
  </si>
  <si>
    <t>161002070901</t>
  </si>
  <si>
    <t>161002071701</t>
  </si>
  <si>
    <t>161002073401</t>
  </si>
  <si>
    <t>161002073501</t>
  </si>
  <si>
    <t>161002073701</t>
  </si>
  <si>
    <t>161002073801</t>
  </si>
  <si>
    <t>161002073901</t>
  </si>
  <si>
    <t>161002074001</t>
  </si>
  <si>
    <t>161002074101</t>
  </si>
  <si>
    <t>161002074201</t>
  </si>
  <si>
    <t>161002074401</t>
  </si>
  <si>
    <t>161002074601</t>
  </si>
  <si>
    <t>161002074701</t>
  </si>
  <si>
    <t>161002074901</t>
  </si>
  <si>
    <t>161002075001</t>
  </si>
  <si>
    <t>161002075101</t>
  </si>
  <si>
    <t>161002075201</t>
  </si>
  <si>
    <t>161002075301</t>
  </si>
  <si>
    <t>161002075401</t>
  </si>
  <si>
    <t>161002075501</t>
  </si>
  <si>
    <t>161002075601</t>
  </si>
  <si>
    <t>161003001101</t>
  </si>
  <si>
    <t>161003019001</t>
  </si>
  <si>
    <t>161003020101</t>
  </si>
  <si>
    <t>161003022001</t>
  </si>
  <si>
    <t>161003025401</t>
  </si>
  <si>
    <t>161003026301</t>
  </si>
  <si>
    <t>161003039401</t>
  </si>
  <si>
    <t>161003040001</t>
  </si>
  <si>
    <t>161003040901</t>
  </si>
  <si>
    <t>161003042501</t>
  </si>
  <si>
    <t>161003042601</t>
  </si>
  <si>
    <t>161003042701</t>
  </si>
  <si>
    <t>161003042801</t>
  </si>
  <si>
    <t>161003042901</t>
  </si>
  <si>
    <t>161003043101</t>
  </si>
  <si>
    <t>161003043301</t>
  </si>
  <si>
    <t>161003044001</t>
  </si>
  <si>
    <t>161003044101</t>
  </si>
  <si>
    <t>161003044201</t>
  </si>
  <si>
    <t>161003044301</t>
  </si>
  <si>
    <t>161003044601</t>
  </si>
  <si>
    <t>161003044901</t>
  </si>
  <si>
    <t>161003045101</t>
  </si>
  <si>
    <t>161003045301</t>
  </si>
  <si>
    <t>161003045701</t>
  </si>
  <si>
    <t>161003045901</t>
  </si>
  <si>
    <t>161003046001</t>
  </si>
  <si>
    <t>161003046101</t>
  </si>
  <si>
    <t>161003046201</t>
  </si>
  <si>
    <t>161003046301</t>
  </si>
  <si>
    <t>161003046401</t>
  </si>
  <si>
    <t>161003046501</t>
  </si>
  <si>
    <t>161003046601</t>
  </si>
  <si>
    <t>161003046701</t>
  </si>
  <si>
    <t>161003046801</t>
  </si>
  <si>
    <t>161003046901</t>
  </si>
  <si>
    <t>161003047001</t>
  </si>
  <si>
    <t>161003047101</t>
  </si>
  <si>
    <t>161004000201</t>
  </si>
  <si>
    <t>161004005401</t>
  </si>
  <si>
    <t>161004006501</t>
  </si>
  <si>
    <t>161004007601</t>
  </si>
  <si>
    <t>161005003902</t>
  </si>
  <si>
    <t>161005004101</t>
  </si>
  <si>
    <t>151002000201</t>
  </si>
  <si>
    <t xml:space="preserve">MANTENIMIENTO POR TERCEROS   </t>
  </si>
  <si>
    <t>151002000202</t>
  </si>
  <si>
    <t>MANTENIMIENTO POR TERCEROS PÚB  2013.13</t>
  </si>
  <si>
    <t>151002000204</t>
  </si>
  <si>
    <t>MANTENIMIENTO POR TERCEROS PRIVADOS 2014.23</t>
  </si>
  <si>
    <t>151002000206</t>
  </si>
  <si>
    <t xml:space="preserve">RP Nº 12. TRAMO COBOS - CAMPOSANTO. OBRA: CONSTRUCCIÓN DE 2 PUENTES DE Hº , ACCESOS , SEÑ </t>
  </si>
  <si>
    <t>151002000207</t>
  </si>
  <si>
    <t xml:space="preserve">RP Nº 19 PUENTE - LOS TOLDOS - LA MAMORA. OBRA: FUNDACIÓN YESTRIBOS PUENTE BAILEY. </t>
  </si>
  <si>
    <t>151002000208</t>
  </si>
  <si>
    <t xml:space="preserve">RP Nº 12 CONSTRUCCIÓN PTE. HORMIGÓN TR. COBOS-CPO. SANTO PROG. 5800 </t>
  </si>
  <si>
    <t>151002000209</t>
  </si>
  <si>
    <t>151002000210</t>
  </si>
  <si>
    <t xml:space="preserve">MANTENIMIENTO POR TERCEROS PRIVADOS  </t>
  </si>
  <si>
    <t>151002000211</t>
  </si>
  <si>
    <t>151002000212</t>
  </si>
  <si>
    <t xml:space="preserve">MANTENIMIENTO POR TERCEROS PÚBLICOS  </t>
  </si>
  <si>
    <t>151002000213</t>
  </si>
  <si>
    <t>151002000214</t>
  </si>
  <si>
    <t>151002000215</t>
  </si>
  <si>
    <t xml:space="preserve">MANTENIMIENTO POR TERCEROS PÚBLICOS - TFO  </t>
  </si>
  <si>
    <t>151002000302</t>
  </si>
  <si>
    <t xml:space="preserve">MANTENIMIENTO POR ADMINISTRACIÓN  </t>
  </si>
  <si>
    <t>151002000303</t>
  </si>
  <si>
    <t>RP N°5 TRAMO LA ESTRELLA - ELCHAGUARAL REPAVIMENTACIÓN 2013.3</t>
  </si>
  <si>
    <t>151002000304</t>
  </si>
  <si>
    <t xml:space="preserve">RP N° 13 PAVIM. C/ MATERIAL BITUMINOSO LA UNIÓN-RIVADAVIA  </t>
  </si>
  <si>
    <t>151002000305</t>
  </si>
  <si>
    <t>151002000306</t>
  </si>
  <si>
    <t xml:space="preserve">MANTENIMIENTO VIAL POR ADMINISTRACIÓN  </t>
  </si>
  <si>
    <t xml:space="preserve">RP 13: TRAMO LA UNIÓN - RIVADAVIA. OBRA: PAVIMENTACIÓN  </t>
  </si>
  <si>
    <t>151002000309</t>
  </si>
  <si>
    <t>151002000401</t>
  </si>
  <si>
    <t xml:space="preserve">REPAVIMENT.  ACCESO CIUDAD DESALTA  </t>
  </si>
  <si>
    <t>151002000402</t>
  </si>
  <si>
    <t>151002000403</t>
  </si>
  <si>
    <t>151003000201</t>
  </si>
  <si>
    <t>AUTOPISTA CIRCUNVAL. SURESTE Y VARIANTE LÍNEA TENSIÓN CONST. 2013.8</t>
  </si>
  <si>
    <t>151003000301</t>
  </si>
  <si>
    <t>AUTOP. CIRCUNVALACIÓN SURESTEA LA CIUDAD DE SALTA 2013.6</t>
  </si>
  <si>
    <t>151003000302</t>
  </si>
  <si>
    <t>AUTOP. CIRCUNVALACIÓN SURESTEA LA CIUDAD DE SALTA 2013.21</t>
  </si>
  <si>
    <t>151003000401</t>
  </si>
  <si>
    <t xml:space="preserve">CAMINERA INTERNA TERR. MILITAR CONV. DE CONTRAP. L= PLAYA 50  </t>
  </si>
  <si>
    <t>151003000501</t>
  </si>
  <si>
    <t xml:space="preserve">ENRIPIADO CAMINO LAS MARGARITAS - RNNº 16  </t>
  </si>
  <si>
    <t>151003000502</t>
  </si>
  <si>
    <t>ENRIPIADO CAMINO DE LAS MARGARITAS RUTA NAC. Nº 16 2013.4</t>
  </si>
  <si>
    <t>151003000503</t>
  </si>
  <si>
    <t>TERMINACION ENRIPIADO CAMINO A LAS MARGARITAS 2014.1</t>
  </si>
  <si>
    <t>151003000504</t>
  </si>
  <si>
    <t>OBRAS DE LIMPIEZA, DESMALEZADOTERRAPLENES, ABOVEDADO Y ENRIP CAMINO VECINAL LAS MARGARITAS2014.1</t>
  </si>
  <si>
    <t>151003000601</t>
  </si>
  <si>
    <t>ESTUDIOS Y PROYECTOS  2013.14</t>
  </si>
  <si>
    <t xml:space="preserve">ESTUDIOS Y PROYECTOS   </t>
  </si>
  <si>
    <t>151003000701</t>
  </si>
  <si>
    <t xml:space="preserve">MEJORA Y MANTENIMIENTO R.P.Nº41  </t>
  </si>
  <si>
    <t>151003000801</t>
  </si>
  <si>
    <t xml:space="preserve">OBRAS VIALES VARIAS POR CONVENIOS CON NACIÓN  </t>
  </si>
  <si>
    <t>151003000901</t>
  </si>
  <si>
    <t xml:space="preserve">RP Nº 126-S EMP. RN Nº 51 HUAYCO HONDO: CONSTRUCCIÓN DE ALCA  </t>
  </si>
  <si>
    <t>151003001001</t>
  </si>
  <si>
    <t xml:space="preserve">RP Nº 14 EMP. RN Nº 34 COLONIA STA. ROSA REPAVIMENTACIÓN L=  </t>
  </si>
  <si>
    <t>151003001101</t>
  </si>
  <si>
    <t>RP Nº 15 CONSTRUCCIÓN PUENTE S/Aº LA CAÑADA L= 25 MTS. 2013.12</t>
  </si>
  <si>
    <t>151003001201</t>
  </si>
  <si>
    <t xml:space="preserve">RP Nº 25 ROSARIO DE LA FRONTERA - EL ARENAL REPAVIMENTAC.  L  </t>
  </si>
  <si>
    <t>151003001301</t>
  </si>
  <si>
    <t xml:space="preserve">RP Nº 26 RÍO ANCHO - LA ISLA L= 3 KM. Y RP Nº 24 EMP. RN Nº  </t>
  </si>
  <si>
    <t>151003001401</t>
  </si>
  <si>
    <t xml:space="preserve">RP Nº 33 TR. CAJONCILLO - ACCESO A TONCO REPAVIMENTACIÓN L=  </t>
  </si>
  <si>
    <t>151003001402</t>
  </si>
  <si>
    <t>151003001403</t>
  </si>
  <si>
    <t>151003001501</t>
  </si>
  <si>
    <t xml:space="preserve">RP Nº 35 EMP. RP Nº 25 - EMP.RN Nº 9 PAVIMENTACIÓN L= 9,6 K  </t>
  </si>
  <si>
    <t>151003001601</t>
  </si>
  <si>
    <t>RP Nº 36 ROSARIO DE LERMA - EMP. RN Nº 68 PAVIMENTACIÓN L= 1 2013.16</t>
  </si>
  <si>
    <t>151003001602</t>
  </si>
  <si>
    <t>RP Nº 36 ROSARIO DE LERMA - EMP. RN Nº 68 PAVIMENTACIÓN L= 1 2013.24</t>
  </si>
  <si>
    <t>151003001701</t>
  </si>
  <si>
    <t xml:space="preserve">RP Nº 43 REPARACIÓN PUENTE MIRAFLORES EMP. RP Nº 4 L= 58,30  </t>
  </si>
  <si>
    <t>151003001801</t>
  </si>
  <si>
    <t>RP Nº 47 CNEL. MOLDES CABRA CORRAL REPAVIMENTACIÓN 26 KM. 2013.20</t>
  </si>
  <si>
    <t>151003001901</t>
  </si>
  <si>
    <t xml:space="preserve">RP Nº 5 APOL. SARAVIA - GRAL.PIZARRO RECONST. Y REPAVIM. L=  </t>
  </si>
  <si>
    <t>151003002001</t>
  </si>
  <si>
    <t xml:space="preserve">RP Nº 5 GRAL. PIZARRO - EL CHAGUARAL RECONST. Y REPAVIM. L=  </t>
  </si>
  <si>
    <t>151003002002</t>
  </si>
  <si>
    <t>151003002101</t>
  </si>
  <si>
    <t>RP Nº 56 PUENTE S/ RÍO LURACATAO Y ACC. S/ Aº CABRERIA L= 70 2013.11</t>
  </si>
  <si>
    <t>151003002201</t>
  </si>
  <si>
    <t>RP Nº 6  TR. LA VIÑA - GUACHIPAS REPAVIMENTACIÓN L= 9 KM. 2013.18</t>
  </si>
  <si>
    <t>151003002301</t>
  </si>
  <si>
    <t xml:space="preserve">RP Nº 7 PUENTE S/ RÍO SANTA VICTORIA, ACCESO Y DEFENSA L= 40  </t>
  </si>
  <si>
    <t>151003002302</t>
  </si>
  <si>
    <t>151003002401</t>
  </si>
  <si>
    <t xml:space="preserve">RP Nº 99-S  Bº SOLÍS PIZARRO - ATOCHA PAVIMENTACIÓN L= 3,85  </t>
  </si>
  <si>
    <t>151003002501</t>
  </si>
  <si>
    <t xml:space="preserve">RP S/Nº EMP. ACCESO NORTE - Bº TRES CERR. POR SANT. VIRGEN D  </t>
  </si>
  <si>
    <t>151003002502</t>
  </si>
  <si>
    <t>151003002601</t>
  </si>
  <si>
    <t>RP S/Nº MOSCONI - TARTAGAL CONST. OB., A., Y PAVIMENTO L= 6, 2013.23</t>
  </si>
  <si>
    <t>151003002602</t>
  </si>
  <si>
    <t xml:space="preserve">RP S/Nº MOSCONI - TARTAGAL CONST. OB., A., Y PAVIMENTO L= 6,  </t>
  </si>
  <si>
    <t>151003002603</t>
  </si>
  <si>
    <t>RP S/Nº MOSCONI - TARTAGAL CONST. OB., A., Y PAVIMENTO L= 6, 2013.9</t>
  </si>
  <si>
    <t>151003002701</t>
  </si>
  <si>
    <t>RP Nº 28 VARIANTE SAN LORENZO  2013.22</t>
  </si>
  <si>
    <t>151003002702</t>
  </si>
  <si>
    <t>RP Nº 28 VARIANTE SAN LORENZO  2013.7</t>
  </si>
  <si>
    <t>151003002801</t>
  </si>
  <si>
    <t xml:space="preserve">RPN° 5 DEFENSA PTE. S/ RIO SANFRANCISCO, TAB. ESPIG. Y OTROS  </t>
  </si>
  <si>
    <t>151003002901</t>
  </si>
  <si>
    <t xml:space="preserve">RP19 TR: LOS TOLDOS- LA MAMORA   </t>
  </si>
  <si>
    <t>151003002902</t>
  </si>
  <si>
    <t xml:space="preserve">RP19 TR: LOS TOLDOS- LA MAMORAKM 1 CONSTRUCC. DE ESTRIBOS YPILA P PUENTE BAILEY </t>
  </si>
  <si>
    <t>RP 19: TRAMO  LOS TOLDOS - LAMAMORA. OBRA: CONST. ESTRIBOSY PILA PARA PUENTE BAILEY SOBRE RÍO BERMEJO</t>
  </si>
  <si>
    <t>151003002904</t>
  </si>
  <si>
    <t>151003003001</t>
  </si>
  <si>
    <t xml:space="preserve">ENRIPIADO RP13 TR: POZOS LASMORAS - LA UNION  </t>
  </si>
  <si>
    <t>151003003101</t>
  </si>
  <si>
    <t xml:space="preserve">ENRIPIADO RP13 TR: LA UNION -RIV. BANDA SUR  </t>
  </si>
  <si>
    <t>151003003102</t>
  </si>
  <si>
    <t xml:space="preserve">RP13 PROYECTO Y EJECUCION DE PUENTE Y ACCESOS EN KM 148,6 TR LA UNION-RIVADAVIA </t>
  </si>
  <si>
    <t>151003003103</t>
  </si>
  <si>
    <t>151003003200</t>
  </si>
  <si>
    <t xml:space="preserve">RP29 OBRA ENRIPIADO   </t>
  </si>
  <si>
    <t>151003003201</t>
  </si>
  <si>
    <t>151003003301</t>
  </si>
  <si>
    <t xml:space="preserve">RP33 DESMONTE, TRASLADO YMONTAJE PTE RP 49  </t>
  </si>
  <si>
    <t>151003003401</t>
  </si>
  <si>
    <t xml:space="preserve">RP 5 TR. APOLINARIO SARAVIA -EL CHAGUARAL RECONST Y REPAVIM  </t>
  </si>
  <si>
    <t>151003003402</t>
  </si>
  <si>
    <t>151003003501</t>
  </si>
  <si>
    <t xml:space="preserve">CONST CARTODROMO EN CAMPO SANT   </t>
  </si>
  <si>
    <t>151003003601</t>
  </si>
  <si>
    <t xml:space="preserve">PARQUE URBANO BICENTENARIO   </t>
  </si>
  <si>
    <t>151003003602</t>
  </si>
  <si>
    <t>151003003701</t>
  </si>
  <si>
    <t>RP 19 PTE INTERN S/RÍO BERMEJOREPARACIÓN VIGA 2013.17</t>
  </si>
  <si>
    <t>151003003801</t>
  </si>
  <si>
    <t xml:space="preserve">CONST. PISCINA Y OBRAS COMPLEM EN INST. SI.TRA.V.PS.  </t>
  </si>
  <si>
    <t>151003003901</t>
  </si>
  <si>
    <t xml:space="preserve">R.P.N° 6 REPAV DE CALZADA PROTDE MARGEN PTE RIO GUACHIPAS  </t>
  </si>
  <si>
    <t>151003003902</t>
  </si>
  <si>
    <t>R.P.N° 6 REPAV DE CALZADA PROTDE MARGEN PTE RIO GUACHIPAS 2013.10</t>
  </si>
  <si>
    <t>151003004001</t>
  </si>
  <si>
    <t xml:space="preserve">R.P.N° 25 TR. ROSARIO DE LA FRONTERA-EL ARENAL ENS. DE ALCAN  </t>
  </si>
  <si>
    <t>151003004101</t>
  </si>
  <si>
    <t xml:space="preserve">CONST BARANDA DE SEG PEATONALRPN° 36 TR R DE LERMA EMP R 68  </t>
  </si>
  <si>
    <t>151003004201</t>
  </si>
  <si>
    <t>CONSTRUCCIÓN DE 15 KM DE CAMINO DESDE BELGRANO HASTA CERRO NEGRO "LAS TEJADAS" - PAYOGASTA2013.5</t>
  </si>
  <si>
    <t>151003004301</t>
  </si>
  <si>
    <t>R.P. N° 31-S CONSTR. DE ALCANTARILLA Y DEFENSAS L = 25 M. 2013.15</t>
  </si>
  <si>
    <t>151003004401</t>
  </si>
  <si>
    <t>PAVIMENTO ACCESO A ROSARIO DE FRONTERA - CP (AVENIDA PALAU) 2013.25</t>
  </si>
  <si>
    <t>151003004402</t>
  </si>
  <si>
    <t>PAVIMENTO ACCESO A ROSARIO DELA FRONTERA - BIRF (AVENIDA PALAU)2013.26</t>
  </si>
  <si>
    <t>151003004501</t>
  </si>
  <si>
    <t xml:space="preserve">RPN° 6 CONST DE ALCANTARILLA -TRAMO EL TALA - EL JARDIN ETAP  </t>
  </si>
  <si>
    <t>151003004601</t>
  </si>
  <si>
    <t xml:space="preserve">RPN° 33 - PROTECCION DE TALUDES Y CUNETA - TRAMO PIEDRA DELMOLINO - PAYOGASTA </t>
  </si>
  <si>
    <t>151003004701</t>
  </si>
  <si>
    <t xml:space="preserve">RP N° 28 PROYECTO Y EJECUCIÓNNUDO DE EMP. C/ AUTOP. CIRCUNVOESTE Y NUDO EMPALME RP 115-S </t>
  </si>
  <si>
    <t>151003004702</t>
  </si>
  <si>
    <t>151003004801</t>
  </si>
  <si>
    <t xml:space="preserve">RP N° 150 S CONSTRUC DE GAVIONES PROG 2300  </t>
  </si>
  <si>
    <t>151003004901</t>
  </si>
  <si>
    <t xml:space="preserve">CONSTR 2 ALCANT Z- 2916 R.P 5ES PROG 2300  </t>
  </si>
  <si>
    <t>151003005001</t>
  </si>
  <si>
    <t xml:space="preserve">PAVIMENT CON CALZ DE HORMIGONEN AV CIRCUNV PAPA JUAN XXIIITR O"HIGGINS AV USANDIVARAS </t>
  </si>
  <si>
    <t>151003005002</t>
  </si>
  <si>
    <t>151003005101</t>
  </si>
  <si>
    <t xml:space="preserve">RPN° 53 - CONSTRUCCIÓN DE ALCANTARILLA  </t>
  </si>
  <si>
    <t>151003005201</t>
  </si>
  <si>
    <t xml:space="preserve">RPN° 8 - LIMPIEZA ZONA CAMINOY ENRIPIADO PARCIAL  </t>
  </si>
  <si>
    <t>151003005301</t>
  </si>
  <si>
    <t xml:space="preserve">RPN° 7 CONST DE ALCANTARILLA TRAMO EMPALME RNN° 40 SAN ANTONIO </t>
  </si>
  <si>
    <t>151003005401</t>
  </si>
  <si>
    <t xml:space="preserve">RPN° 150 CONSTRUCCIÓN DE CORDON CUNETA  </t>
  </si>
  <si>
    <t>151003005501</t>
  </si>
  <si>
    <t xml:space="preserve">LIMP DE ZONA DE CAMINO RPN 3EMPALME RNN 9/34 LIMITE CON SANTIAGO DEL ESTERO </t>
  </si>
  <si>
    <t>151003005601</t>
  </si>
  <si>
    <t>ESTUDIO Y PROYECTO EMPALME LAS MARGARITAS - RUTA PROV. Nº 41 2014.2</t>
  </si>
  <si>
    <t>151003005701</t>
  </si>
  <si>
    <t>R.P. N° 41 A EMPALME CON RP N° 47 - CONSTRUCCIÓN 2014.3</t>
  </si>
  <si>
    <t>151003005801</t>
  </si>
  <si>
    <t>OBRAS VIALES VARIAS  2014.6</t>
  </si>
  <si>
    <t>151003005802</t>
  </si>
  <si>
    <t>OBRAS VIALES VARIAS  2014.8</t>
  </si>
  <si>
    <t>151003005803</t>
  </si>
  <si>
    <t>OBRAS VIALES VARIAS  2014.19</t>
  </si>
  <si>
    <t>151003005804</t>
  </si>
  <si>
    <t>OBRAS VIALES VARIAS  2014.24</t>
  </si>
  <si>
    <t>151003005901</t>
  </si>
  <si>
    <t>R.P. Nº 26 EMP. AVDA. TAVELLA- REPAVIM. Y ENSANCHE DE CALZADA L=3,5 KM.2014.7</t>
  </si>
  <si>
    <t>151003006001</t>
  </si>
  <si>
    <t>AVENIDA DE CIRCUNVALACIÓN JUAN XXIII. PROYECTO Y EJECUCIÓN DE PAVIM. CALZADA DE HORMIGÓN.2014.11</t>
  </si>
  <si>
    <t>151003006002</t>
  </si>
  <si>
    <t>AVENIDA DE CIRCUNVALACIÓN JUAN XXIII. PROYECTO Y EJECUCIÓN PAVIM. CALZADA DE HORMIGÓN. L =2014.26</t>
  </si>
  <si>
    <t>151003006101</t>
  </si>
  <si>
    <t xml:space="preserve">R.P. Nº 13 LA UNIÓN  - RIVADAVIA OBRA: PAVIMENTACIÓN  </t>
  </si>
  <si>
    <t>151003006102</t>
  </si>
  <si>
    <t xml:space="preserve">R.P. Nº 13 LA UNIÓN  - RIVADAVIA BANDA SUR. PROY Y EJECUCIÓNOBRA BÁSICA Y DE ARTE MENORES </t>
  </si>
  <si>
    <t>151003006103</t>
  </si>
  <si>
    <t xml:space="preserve">RP 13: TRAMO LA UNIÓN - RIVADAVIA. OBRA: PROYECTO Y EJECUCIÓN DE PUENTE Y ACCESOS </t>
  </si>
  <si>
    <t>151003006104</t>
  </si>
  <si>
    <t>151003006201</t>
  </si>
  <si>
    <t>BAJO NIVEL COLEGIO SAN PABLO  2014.15</t>
  </si>
  <si>
    <t>151003006301</t>
  </si>
  <si>
    <t>R.P. N°28 SEÑALIZAC., DÁRSENASY SEMAFORIZACIÓN-TRAMO TEMPLETE SAN CAYETANO-PTE S/RÍO SAN L2014.15</t>
  </si>
  <si>
    <t>151003006401</t>
  </si>
  <si>
    <t>R.P. N°24 CONSTRUCCIÓN CICLOVÍA - VÍAS DEL FF.CC. HASTA ROTONDA AUTOPISTA CIRCUNVAL. OESTE2014.15</t>
  </si>
  <si>
    <t>151003006501</t>
  </si>
  <si>
    <t xml:space="preserve">ENRIPIADO RP N° 8 LA ALMONA -CANTEROS  </t>
  </si>
  <si>
    <t>151003006601</t>
  </si>
  <si>
    <t xml:space="preserve">RP Nº 21 CICLOVÍA PARAJE EL HUAYCO. L= 988 M  </t>
  </si>
  <si>
    <t>151003006701</t>
  </si>
  <si>
    <t xml:space="preserve">RP Nº35-S. CONSTRUCCIÓN DE ALCANTARILLA Y ACCESOS. L= 10 M.  </t>
  </si>
  <si>
    <t>151003006801</t>
  </si>
  <si>
    <t xml:space="preserve">RP Nº 22  ESCUELA Nº 4320 - SAN AGUSTÍN -  CICLOVÍA CON ANTEPROYECTO. L =1,211 KM PLAZO: </t>
  </si>
  <si>
    <t>151003006901</t>
  </si>
  <si>
    <t xml:space="preserve">MEJORAMIENTO Y MANTENIMIENTO R.P. Nº 143 CAMPO LARGO - GENERAL BALLIVIÁN </t>
  </si>
  <si>
    <t>151003007001</t>
  </si>
  <si>
    <t xml:space="preserve">PAVIMENTACIÓN R.P.Nº 53 EMBARCACIÓN - HICKMAN  </t>
  </si>
  <si>
    <t>151003007002</t>
  </si>
  <si>
    <t xml:space="preserve">R.P.Nº 53 TR. EMBARCACIÓN-HICKMAN  </t>
  </si>
  <si>
    <t>151003007101</t>
  </si>
  <si>
    <t xml:space="preserve">CONSTR. NUEVO PUENTE EN R.P. Nº 6 SOBRE RÍO GUACHIPAS  </t>
  </si>
  <si>
    <t>151003007201</t>
  </si>
  <si>
    <t xml:space="preserve">CONSTR. CAMINO VAQUERÍA - ROSARIO DE LA FRONTERA - DPTO GUACHIPAS </t>
  </si>
  <si>
    <t>151003007301</t>
  </si>
  <si>
    <t xml:space="preserve">CONSTR. R.P.Nº 41S EMPALME R.P.Nº 47 - DPTO GUACHIPAS  </t>
  </si>
  <si>
    <t>151003007401</t>
  </si>
  <si>
    <t xml:space="preserve">PAVIMENTACION EX RUTA 55 - EMPALME ARENALES - EL TALA  </t>
  </si>
  <si>
    <t>151003007501</t>
  </si>
  <si>
    <t xml:space="preserve">PAVIMENTACION R.P. Nº 51S, DESDE CNEL. MOLDES HASTA DIQUE PUERTA DE DIAZ </t>
  </si>
  <si>
    <t>151003007601</t>
  </si>
  <si>
    <t xml:space="preserve">CONSTR. PUENTE SOBRE RÍO DEL TORO - SAN BERNARDO DE LAS ZORRAS </t>
  </si>
  <si>
    <t>151003007701</t>
  </si>
  <si>
    <t xml:space="preserve">CONSTR. CAMINO CARRETERO AMBLAYO - LA VIÑA R.N.Nº 68  </t>
  </si>
  <si>
    <t>151003007801</t>
  </si>
  <si>
    <t xml:space="preserve">AMPLIACIÓN CAMINOS ACCESO EN COMUNIDADES Y PUEBLOS DPTO. SANTA VICTORIA </t>
  </si>
  <si>
    <t>151003007901</t>
  </si>
  <si>
    <t xml:space="preserve">ENRIPIADO LA PAZ EMPALME R.P.Nº 41 ANTA  </t>
  </si>
  <si>
    <t>151003008001</t>
  </si>
  <si>
    <t xml:space="preserve">PUENTE EL ALGARROBAL SOBRE RÍO MOJOTORO R.P.Nº 8 - GUEMES  </t>
  </si>
  <si>
    <t>151003008101</t>
  </si>
  <si>
    <t xml:space="preserve">REPAR. CICLOVIA CAMPO SANTO -GRAL. GÜEMES  </t>
  </si>
  <si>
    <t>151003008201</t>
  </si>
  <si>
    <t xml:space="preserve">PUENTE PEATONAL SOBRE RIO LASCORTADERAS - ISLA DE CAÑAS  </t>
  </si>
  <si>
    <t>151003008301</t>
  </si>
  <si>
    <t xml:space="preserve">PAVIMENTACION R.P.Nº 35 ACCESO A LA CANDELARIA  </t>
  </si>
  <si>
    <t>151003008401</t>
  </si>
  <si>
    <t xml:space="preserve">CONSTR. PUENTE PASARELA EN LA LOCALIDAD DEL RODEO - LA POMA  </t>
  </si>
  <si>
    <t>151003008501</t>
  </si>
  <si>
    <t xml:space="preserve">PUENTE CARRETERO RIO CALCHAQUI - PARAJE EL BORDO - LA POMA  </t>
  </si>
  <si>
    <t>151003008601</t>
  </si>
  <si>
    <t xml:space="preserve">PAVIMENTO R.P.Nº 51 DIQUE PUERTO DE DIAZ - LA VIÑA  </t>
  </si>
  <si>
    <t>151003008701</t>
  </si>
  <si>
    <t xml:space="preserve">CONSTR. PUENTE VEHICULAR RIO SAN ANTONIO - R.P.Nº 7-S, PJE.S. ANTONIO - ANIMANA </t>
  </si>
  <si>
    <t>151003008801</t>
  </si>
  <si>
    <t xml:space="preserve">RP N°26 TR.EMP. AV. TAVELLA-ACC. B° SOLIDARIDAD -PROY. Y EJ.DE DUPLICACION DE CALZADA </t>
  </si>
  <si>
    <t>151003008802</t>
  </si>
  <si>
    <t>151003008803</t>
  </si>
  <si>
    <t>151003008805</t>
  </si>
  <si>
    <t>151003008901</t>
  </si>
  <si>
    <t xml:space="preserve">RP N°28 CONSTRUCCION PASO BAJONIVEL RTDA. SAN PABLO  </t>
  </si>
  <si>
    <t>151003009001</t>
  </si>
  <si>
    <t xml:space="preserve">RP 7-S CONSTRUCCION PUENTE ACCA ANIMANA  </t>
  </si>
  <si>
    <t>151003009002</t>
  </si>
  <si>
    <t>RP 7-S: TRAMO ANIMANÁ A SAN ANTONIO. OBRA: PROYECTO Y EJECUCIÓN DE PUENTE SOBRE RÍO SAN ANTONIO.</t>
  </si>
  <si>
    <t>151003009101</t>
  </si>
  <si>
    <t xml:space="preserve">RP. 52 CONSTRUCCIÓN DOS ALCANTARILLAS LAS LAJITAS LMTE.C/CHACO KM. 82 </t>
  </si>
  <si>
    <t>151003009201</t>
  </si>
  <si>
    <t xml:space="preserve">RP 23 OBRA REPAVIMENTACIÓN   </t>
  </si>
  <si>
    <t>151003009202</t>
  </si>
  <si>
    <t>151003009203</t>
  </si>
  <si>
    <t>151003009301</t>
  </si>
  <si>
    <t xml:space="preserve">RP 7-S TRAMO ANIMANÁ A SAN ANTONIO  </t>
  </si>
  <si>
    <t>151003009302</t>
  </si>
  <si>
    <t>151003009401</t>
  </si>
  <si>
    <t xml:space="preserve">RUTA LA PAZ EMP. RUTA N° 41 ANTA  </t>
  </si>
  <si>
    <t>151003009501</t>
  </si>
  <si>
    <t xml:space="preserve">PAVIM. RP 77S DESDE EMPALME RN 68 A EMP. RP 49  </t>
  </si>
  <si>
    <t>151003009601</t>
  </si>
  <si>
    <t xml:space="preserve">AMPLIAC. RP 7 (ABRA DE LIZOITE)  </t>
  </si>
  <si>
    <t>151003009701</t>
  </si>
  <si>
    <t xml:space="preserve">RP N° 5  Y RP N° 30 REPAVIMENTACIÓN CON CARPETA ASFÁLTICA  </t>
  </si>
  <si>
    <t>151003009801</t>
  </si>
  <si>
    <t xml:space="preserve">AUTOPISTA DE CIRCUNVALACIÓN NOROESTE RP N° 28  </t>
  </si>
  <si>
    <t>151003009802</t>
  </si>
  <si>
    <t>151003009901</t>
  </si>
  <si>
    <t xml:space="preserve">RP 27 Y RP 129S - OBRA: PAVIMENTACIÓN  </t>
  </si>
  <si>
    <t>151003010001</t>
  </si>
  <si>
    <t>151003010002</t>
  </si>
  <si>
    <t>R.N.N° 40 OBRA BÁSICA, ALCANTARILLAS Y PAVIMENTO TRAMO: MOLINOS-VALLECITO-SECCION: MOLINOSKM 4454,29-SECLANTAS KM 4471,9</t>
  </si>
  <si>
    <t>151003010101</t>
  </si>
  <si>
    <t>R.P. N° 35 PROYECTO Y EJECUCIÓN DE PAVIMENTACIÓN DE CALZADATRAMO: R.N.N9- CANDELARIA (KM=9+615-KM=22+235)LONG 16.620KM</t>
  </si>
  <si>
    <t>151003010201</t>
  </si>
  <si>
    <t xml:space="preserve">R.N. N° 9 TR: SALTA-LA CALDERASECCION I: ROTONDA AVDA. BOLIVIA-PTE. RIO WIERNA </t>
  </si>
  <si>
    <t>151003010301</t>
  </si>
  <si>
    <t>R.P. S/N° EMP. R.N.N° 50-EMP.R.N. N°34 TR: ORAN-EMBARCACIONLONG. APROX. 26KM. OBRA BASICA DE ARTE MENORES, PAVIMENTACIO</t>
  </si>
  <si>
    <t>151003010401</t>
  </si>
  <si>
    <t>151003010402</t>
  </si>
  <si>
    <t>151003010501</t>
  </si>
  <si>
    <t>151003010502</t>
  </si>
  <si>
    <t>151003010601</t>
  </si>
  <si>
    <t>151003010602</t>
  </si>
  <si>
    <t>151003010701</t>
  </si>
  <si>
    <t>151004000101</t>
  </si>
  <si>
    <t xml:space="preserve">RP N° 54 OBRA BÁSICA DE ARTE YPAVIMENTO  </t>
  </si>
  <si>
    <t>151004000102</t>
  </si>
  <si>
    <t>RP Nº 54 OBRA BÁSICA DE ARTE YPAVIMENTO 2013.19</t>
  </si>
  <si>
    <t>151004000103</t>
  </si>
  <si>
    <t>RP Nº 54 OBRA BÁSICA DE ARTE YPAVIMENTO 2014.9</t>
  </si>
  <si>
    <t>151004000104</t>
  </si>
  <si>
    <t>151004000105</t>
  </si>
  <si>
    <t>151004000106</t>
  </si>
  <si>
    <t>151004000108</t>
  </si>
  <si>
    <t>151004000201</t>
  </si>
  <si>
    <t>R. P. N° 13 - OBRA BÁSICA, DEARTE Y PAVIMENTO - 1° ET.4312013.19</t>
  </si>
  <si>
    <t>151004000202</t>
  </si>
  <si>
    <t xml:space="preserve">R. P. N° 13 - OBRA BÁSICA, DEARTE Y PAVIMENTO -431 </t>
  </si>
  <si>
    <t>151004000203</t>
  </si>
  <si>
    <t>151004000204</t>
  </si>
  <si>
    <t xml:space="preserve">R. P. N° 13 - OBRA BÁSICA Y OBRAS DE ARTE  </t>
  </si>
  <si>
    <t>151430020101</t>
  </si>
  <si>
    <t xml:space="preserve">MANTENIM. POR TERCEROS -COP. V   </t>
  </si>
  <si>
    <t>151430020102</t>
  </si>
  <si>
    <t xml:space="preserve">MANTENIM. POR TERCEROS -FDO. I   </t>
  </si>
  <si>
    <t>151430020103</t>
  </si>
  <si>
    <t xml:space="preserve">MANT. POR TERCEROS - LEY 24621   </t>
  </si>
  <si>
    <t>151430020104</t>
  </si>
  <si>
    <t xml:space="preserve">MANTENIM. POR TERCEROS -RENTAS   </t>
  </si>
  <si>
    <t>151430020105</t>
  </si>
  <si>
    <t xml:space="preserve">MANT. POR TERCEROS -REINT. DNV   </t>
  </si>
  <si>
    <t>151430020106</t>
  </si>
  <si>
    <t xml:space="preserve">MANT. POR TERCEROS - FDO FEDSOLIDARIO  </t>
  </si>
  <si>
    <t>151430020201</t>
  </si>
  <si>
    <t xml:space="preserve">MANTENIM. POR ADM. -COP. VIAL-   </t>
  </si>
  <si>
    <t>151430020202</t>
  </si>
  <si>
    <t xml:space="preserve">MANTENIM. POR ADM. -LEY 24621-   </t>
  </si>
  <si>
    <t>151430020203</t>
  </si>
  <si>
    <t xml:space="preserve">MANTENIMI. POR ADM. -FDO. I -   </t>
  </si>
  <si>
    <t>151430020204</t>
  </si>
  <si>
    <t xml:space="preserve">MANTEN. POR ADM. -RTAS. GRALS-   </t>
  </si>
  <si>
    <t>151430020205</t>
  </si>
  <si>
    <t xml:space="preserve">MANTEN. POR ADM. -REINT. DNV-   </t>
  </si>
  <si>
    <t>151430020206</t>
  </si>
  <si>
    <t xml:space="preserve">MANT. POR ADM - FDO FED SOLID.   </t>
  </si>
  <si>
    <t>151430020207</t>
  </si>
  <si>
    <t xml:space="preserve">REPAV.AVDA. SARMIENTO   </t>
  </si>
  <si>
    <t>151430020208</t>
  </si>
  <si>
    <t xml:space="preserve">CIRCUNVAL. SURESTE CIUD. SALTA   </t>
  </si>
  <si>
    <t>1514300301A0</t>
  </si>
  <si>
    <t xml:space="preserve">PAV  Y ENRIP CALLE MUN QUEBR   </t>
  </si>
  <si>
    <t>1514300301A1</t>
  </si>
  <si>
    <t xml:space="preserve">CONS. PTE S/RIO GUACAMAYO   </t>
  </si>
  <si>
    <t>1514300301A2</t>
  </si>
  <si>
    <t xml:space="preserve">CONST. PTE. S/ RIO PUCARÁ   </t>
  </si>
  <si>
    <t>1514300301A3</t>
  </si>
  <si>
    <t xml:space="preserve">PAV Y ENRIP RP 61 Y 32 CHICOAN   </t>
  </si>
  <si>
    <t>1514300301A4</t>
  </si>
  <si>
    <t xml:space="preserve">CIRCUNV SURESTE A LA CIUDAD   </t>
  </si>
  <si>
    <t>1514300301A5</t>
  </si>
  <si>
    <t xml:space="preserve">ENRIPIADO CAMINOS VECINALES   </t>
  </si>
  <si>
    <t>1514300301A6</t>
  </si>
  <si>
    <t xml:space="preserve">RP19 REPAR. PUENTE LA MAMORA   </t>
  </si>
  <si>
    <t>1514300301A7</t>
  </si>
  <si>
    <t xml:space="preserve">CIRCUNV. SURESTE CIUDAD SALTA   </t>
  </si>
  <si>
    <t>1514300301A8</t>
  </si>
  <si>
    <t xml:space="preserve">RN 68 ENSANCHE AVDA. PARAGUAY   </t>
  </si>
  <si>
    <t>1514300301A9</t>
  </si>
  <si>
    <t xml:space="preserve">RP 25 REPAVIMENTACION   </t>
  </si>
  <si>
    <t>1514300301B0</t>
  </si>
  <si>
    <t xml:space="preserve">RP 132 ENRIP COL STA ROSA/RIOOLORADO  </t>
  </si>
  <si>
    <t>1514300301B1</t>
  </si>
  <si>
    <t xml:space="preserve">REPARAC PTE INTERNAC LA MAMORAINTERNACIONAL  </t>
  </si>
  <si>
    <t>1514300301B2</t>
  </si>
  <si>
    <t xml:space="preserve">ENRIP CAMINO LAS MARG / RN 16EL QUEBRACHAL  </t>
  </si>
  <si>
    <t>1514300301B3</t>
  </si>
  <si>
    <t xml:space="preserve">PAVIMENT RP 133 IRUYA/ABRA ELCONDOR  </t>
  </si>
  <si>
    <t>1514300301B4</t>
  </si>
  <si>
    <t xml:space="preserve">APERT CAMINO EL POTRERO / LOSARENALES  </t>
  </si>
  <si>
    <t>1514300301B5</t>
  </si>
  <si>
    <t xml:space="preserve">REPAV RP14 ACCESO COL STA ROSA   </t>
  </si>
  <si>
    <t>1514300301B6</t>
  </si>
  <si>
    <t xml:space="preserve">ENRIP RP 19, 13, 20, 2 Y 1 R°DE LA FRONTERA  </t>
  </si>
  <si>
    <t>1514300301B7</t>
  </si>
  <si>
    <t xml:space="preserve">PTE RP 138 BORDO SANTO RIV BN   </t>
  </si>
  <si>
    <t>1514300301B8</t>
  </si>
  <si>
    <t xml:space="preserve">RP19 TR LOS TOLDOS-LA MAMORA   </t>
  </si>
  <si>
    <t>1514300301B9</t>
  </si>
  <si>
    <t xml:space="preserve">ESTUDIOS Y PROYECTOS DE OBRAS   </t>
  </si>
  <si>
    <t>1514300301C0</t>
  </si>
  <si>
    <t xml:space="preserve">R. P.121-S PAVIMENT. L= 7 KM   </t>
  </si>
  <si>
    <t>1514300301C1</t>
  </si>
  <si>
    <t xml:space="preserve">PAV RP 121-EMP RP12 -REINT DNV   </t>
  </si>
  <si>
    <t>1514300301C2</t>
  </si>
  <si>
    <t xml:space="preserve">PAV RPN 35 TR EMP RPN 25 RNN 9   </t>
  </si>
  <si>
    <t>1514300301C3</t>
  </si>
  <si>
    <t xml:space="preserve">DESB, DESTR. LINP RP 31-45 Y 3   </t>
  </si>
  <si>
    <t>1514300301C4</t>
  </si>
  <si>
    <t xml:space="preserve">PROY Y EJECUCION TR. MOSC-TART   </t>
  </si>
  <si>
    <t>1514300301C5</t>
  </si>
  <si>
    <t>1514300301C6</t>
  </si>
  <si>
    <t xml:space="preserve">RP 5 PTE S/RIO SN FRANCISCO   </t>
  </si>
  <si>
    <t>1514300301C7</t>
  </si>
  <si>
    <t xml:space="preserve">RP36 TR: R° DE LERMA EMP RN68   </t>
  </si>
  <si>
    <t>1514300301C8</t>
  </si>
  <si>
    <t>1514300301C9</t>
  </si>
  <si>
    <t xml:space="preserve">EMP ACC NORTE A B° TRES CERRIT   </t>
  </si>
  <si>
    <t>1514300301D0</t>
  </si>
  <si>
    <t>1514300301D1</t>
  </si>
  <si>
    <t xml:space="preserve">REPAV.RP 14 EMP.RN 34 AC COLSA   </t>
  </si>
  <si>
    <t>1514300301D2</t>
  </si>
  <si>
    <t xml:space="preserve">R.P. 7 PTE. RIO SANTA.VICTORIA   </t>
  </si>
  <si>
    <t>1514300301D3</t>
  </si>
  <si>
    <t xml:space="preserve">REPAV.R.P. 47 EMP.R.N. 68 MOLD   </t>
  </si>
  <si>
    <t>1514300301D4</t>
  </si>
  <si>
    <t>1514300301D5</t>
  </si>
  <si>
    <t xml:space="preserve">RP 33 TRAS Y MONT PTE. RP 49   </t>
  </si>
  <si>
    <t>1514300301D6</t>
  </si>
  <si>
    <t xml:space="preserve">ALCANT  Q° INFIERNILLO RP33   </t>
  </si>
  <si>
    <t>1514300301D7</t>
  </si>
  <si>
    <t xml:space="preserve">CONST. PTE. S/RIO LURACATAO   </t>
  </si>
  <si>
    <t>1514300301D8</t>
  </si>
  <si>
    <t xml:space="preserve">ENRIP. RP13 TR. POZO MORAS-UNI   </t>
  </si>
  <si>
    <t>1514300301D9</t>
  </si>
  <si>
    <t xml:space="preserve">ENRIP. RP13 TR. LA UNION-RBSUR   </t>
  </si>
  <si>
    <t xml:space="preserve">R. P. 68 Y R. P. 109 ENR. PARC   </t>
  </si>
  <si>
    <t>1514300301F0</t>
  </si>
  <si>
    <t xml:space="preserve">RP 129 - S. CONTRAT. VOLADURAS   </t>
  </si>
  <si>
    <t>1514300301F1</t>
  </si>
  <si>
    <t xml:space="preserve">AUTOPISTA CIRC SURESTE Y VARIA   </t>
  </si>
  <si>
    <t>1514300301F2</t>
  </si>
  <si>
    <t xml:space="preserve">R.P.33 PIEDRA DEL MOL.-CAJONC.   </t>
  </si>
  <si>
    <t>1514300301F3</t>
  </si>
  <si>
    <t xml:space="preserve">CIRCUNV. SURESTE A LA CIUDAD   </t>
  </si>
  <si>
    <t>1514300301F4</t>
  </si>
  <si>
    <t xml:space="preserve">RP 21,23, Y 26 CONST.REFUG.PAR   </t>
  </si>
  <si>
    <t>1514300301F5</t>
  </si>
  <si>
    <t xml:space="preserve">RP 45 CONSTR.BADENES H°A°ARROY   </t>
  </si>
  <si>
    <t>1514300301F6</t>
  </si>
  <si>
    <t xml:space="preserve">RP33 PIEDRA DEL MOLINO-CAJONCI   </t>
  </si>
  <si>
    <t>1514300301F7</t>
  </si>
  <si>
    <t xml:space="preserve">RP33 ALCANTARILLAS EN INFIERNI   </t>
  </si>
  <si>
    <t>1514300301F8</t>
  </si>
  <si>
    <t>1514300301F9</t>
  </si>
  <si>
    <t xml:space="preserve">OBRAS VIALES VARIAS EN LA PCIA   </t>
  </si>
  <si>
    <t>1514300301G0</t>
  </si>
  <si>
    <t xml:space="preserve">RP 121-S EMP. RP12 COMP.TERM.   </t>
  </si>
  <si>
    <t>1514300301G1</t>
  </si>
  <si>
    <t xml:space="preserve">RP 14 REPAV. RN 34 ACC COL.STA   </t>
  </si>
  <si>
    <t>1514300301G2</t>
  </si>
  <si>
    <t xml:space="preserve">RP 7 PUENTE R°STA.VIC.OESTE,AC   </t>
  </si>
  <si>
    <t>1514300301G3</t>
  </si>
  <si>
    <t xml:space="preserve">RP 47 COR.MOLDES-DIQUE CABRA C   </t>
  </si>
  <si>
    <t>1514300301G4</t>
  </si>
  <si>
    <t xml:space="preserve">RP41 OBRA PAVIMENTACIÓN   </t>
  </si>
  <si>
    <t>1514300301G5</t>
  </si>
  <si>
    <t xml:space="preserve">CONST.RTDA. RP5 ACC.NORT Y SUR   </t>
  </si>
  <si>
    <t>1514300301G6</t>
  </si>
  <si>
    <t xml:space="preserve">ENRIP.CAMINO LAS MARGARITAS-EL   </t>
  </si>
  <si>
    <t>1514300301G7</t>
  </si>
  <si>
    <t xml:space="preserve">CONST.CAMINO VAQUEROS-POTRERO   </t>
  </si>
  <si>
    <t>1514300301G8</t>
  </si>
  <si>
    <t xml:space="preserve">CONST.PUENTE S/RIO AMAICHA   </t>
  </si>
  <si>
    <t>1514300301G9</t>
  </si>
  <si>
    <t xml:space="preserve">CONST.ALCANT. S/RP19-FINCA ARC   </t>
  </si>
  <si>
    <t>1514300301H0</t>
  </si>
  <si>
    <t xml:space="preserve">CONST.PTE.CARR.S/ARAZAY RP19   </t>
  </si>
  <si>
    <t>1514300301H1</t>
  </si>
  <si>
    <t xml:space="preserve">VARIANTE R.P. N°28 SAN LORENZO   </t>
  </si>
  <si>
    <t>1514300301H2</t>
  </si>
  <si>
    <t xml:space="preserve">RP 33 DESM, TRASL PTE RP 49   </t>
  </si>
  <si>
    <t>1514300301H3</t>
  </si>
  <si>
    <t xml:space="preserve">RP 7 PTE. RIO STA VICTORIA   </t>
  </si>
  <si>
    <t>1514300301H4</t>
  </si>
  <si>
    <t xml:space="preserve">ACCESO AVDA. PALAU (FIN)   </t>
  </si>
  <si>
    <t>1514300301H5</t>
  </si>
  <si>
    <t xml:space="preserve">ACCESO AVDA. PALAU (CP)   </t>
  </si>
  <si>
    <t>1514300301H6</t>
  </si>
  <si>
    <t xml:space="preserve">RPN° 15 PTE Y AC S/A LA CAÑADA   </t>
  </si>
  <si>
    <t>1514300301H7</t>
  </si>
  <si>
    <t xml:space="preserve">RP 5 L.BURELA/LA ESTRELLA REPAVIMENTACIÓN DE CALZADA  </t>
  </si>
  <si>
    <t>1514300301H8</t>
  </si>
  <si>
    <t xml:space="preserve">RP 126S CONSTR. ALCANTARILLASVIMENTACIÓN DE CALZADA  </t>
  </si>
  <si>
    <t>1514300301H9</t>
  </si>
  <si>
    <t>1514300301I0</t>
  </si>
  <si>
    <t>1514300301I1</t>
  </si>
  <si>
    <t xml:space="preserve">RP 121 - S COMPL TERMAL SAUCE   </t>
  </si>
  <si>
    <t>1514300301I2</t>
  </si>
  <si>
    <t xml:space="preserve">OB. COM AVDA BOLIVIA EJER ARGE   </t>
  </si>
  <si>
    <t>1514300301I3</t>
  </si>
  <si>
    <t xml:space="preserve">RP 33 PIED MOL PAYOG REPAV CAL   </t>
  </si>
  <si>
    <t>1514300301I4</t>
  </si>
  <si>
    <t>1514300301I5</t>
  </si>
  <si>
    <t>1514300301I6</t>
  </si>
  <si>
    <t xml:space="preserve">RPN° 6 TR. RNN° 68 GUACHIPAS   </t>
  </si>
  <si>
    <t>1514300301I7</t>
  </si>
  <si>
    <t>151430030101</t>
  </si>
  <si>
    <t xml:space="preserve">R.P. Nº 5 PUENTE SOBRE A° CABE   </t>
  </si>
  <si>
    <t>151430030102</t>
  </si>
  <si>
    <t>151430030103</t>
  </si>
  <si>
    <t xml:space="preserve">RUTA N° 30 LAS LAJITAS - CNEL.   </t>
  </si>
  <si>
    <t>151430030104</t>
  </si>
  <si>
    <t xml:space="preserve">RUTA N° 5 TRAMO LAS LAJITAS -   </t>
  </si>
  <si>
    <t>151430030105</t>
  </si>
  <si>
    <t>151430030106</t>
  </si>
  <si>
    <t xml:space="preserve">RN N° 9 - CONST. MULTIT, AUTOP   </t>
  </si>
  <si>
    <t>151430030107</t>
  </si>
  <si>
    <t xml:space="preserve">R.N. N° 9 ACC. SALTA-POZO AGUA   </t>
  </si>
  <si>
    <t>151430030108</t>
  </si>
  <si>
    <t xml:space="preserve">PTO. CTROL. CGAS. DGR SDOR.MAZ   </t>
  </si>
  <si>
    <t>151430030109</t>
  </si>
  <si>
    <t xml:space="preserve">PTO. CTROL. CGAS. DGR AV.BOLIV   </t>
  </si>
  <si>
    <t>151430030110</t>
  </si>
  <si>
    <t xml:space="preserve">EXTRAC. ROCAS - HUALINCHAY   </t>
  </si>
  <si>
    <t>151430030111</t>
  </si>
  <si>
    <t xml:space="preserve">RP N° 21 DEF.YENC. ARROYO SECO   </t>
  </si>
  <si>
    <t>151430030112</t>
  </si>
  <si>
    <t xml:space="preserve">RP N° 18 DEF.PTE S/RIO PIEDRAS   </t>
  </si>
  <si>
    <t>151430030113</t>
  </si>
  <si>
    <t xml:space="preserve">RUTA N° 30 LAS LAJ-CNEL OLLERO   </t>
  </si>
  <si>
    <t>151430030114</t>
  </si>
  <si>
    <t xml:space="preserve">RUTA N° 5 LAS LAJ-AP. SARAVIA   </t>
  </si>
  <si>
    <t>151430030115</t>
  </si>
  <si>
    <t xml:space="preserve">R. P. N° 28 - SALTA-SAN LORENZ   </t>
  </si>
  <si>
    <t>151430030116</t>
  </si>
  <si>
    <t xml:space="preserve">REABIL.CALZ. RN N° 9   </t>
  </si>
  <si>
    <t>151430030117</t>
  </si>
  <si>
    <t xml:space="preserve">ILUMNIN. DIUSTR. NORTE ACC.SAL   </t>
  </si>
  <si>
    <t>151430030118</t>
  </si>
  <si>
    <t xml:space="preserve">REPAVIM. CASCO HIST. SALTA   </t>
  </si>
  <si>
    <t>151430030119</t>
  </si>
  <si>
    <t xml:space="preserve">R.P.N° 5 - PTE. S/AC.CAB.VACA   </t>
  </si>
  <si>
    <t>151430030120</t>
  </si>
  <si>
    <t xml:space="preserve">RP  5.  LUMBRERAS - LAJITAS   </t>
  </si>
  <si>
    <t>151430030121</t>
  </si>
  <si>
    <t xml:space="preserve">CAMINO HUALINCHAY - TOLOMBÓN   </t>
  </si>
  <si>
    <t>151430030122</t>
  </si>
  <si>
    <t xml:space="preserve">RN 9: AV. ARENALES- TR.: NUDO   </t>
  </si>
  <si>
    <t>151430030123</t>
  </si>
  <si>
    <t xml:space="preserve">RN  9: ACCESO A LA CIUDAD DE S   </t>
  </si>
  <si>
    <t>151430030124</t>
  </si>
  <si>
    <t xml:space="preserve">AV ECUADOR CONEX.AUTOPISTA RN   </t>
  </si>
  <si>
    <t>151430030125</t>
  </si>
  <si>
    <t xml:space="preserve">RP  24 - REVESTIMIENTO DE CUNE   </t>
  </si>
  <si>
    <t>151430030126</t>
  </si>
  <si>
    <t xml:space="preserve">RP  21 SFCO - SAGUSTIN. REPAV.   </t>
  </si>
  <si>
    <t>151430030127</t>
  </si>
  <si>
    <t xml:space="preserve">RP  26 - TR. EMP. AVDA. TAVELL   </t>
  </si>
  <si>
    <t>151430030128</t>
  </si>
  <si>
    <t xml:space="preserve">RUTA PROVINCIAL N° 23 - C   </t>
  </si>
  <si>
    <t>151430030129</t>
  </si>
  <si>
    <t xml:space="preserve">RP 26: PTE S/ RÍO ARENALES PAS   </t>
  </si>
  <si>
    <t>151430030130</t>
  </si>
  <si>
    <t xml:space="preserve">REPAV. R.P. 11 BETANIA - CAMPO   </t>
  </si>
  <si>
    <t>151430030131</t>
  </si>
  <si>
    <t xml:space="preserve">CONST. PTE PEAT. S/ RIO COLANZ   </t>
  </si>
  <si>
    <t>151430030132</t>
  </si>
  <si>
    <t xml:space="preserve">REPAV. R.P. 35 EL TALA - RN 9   </t>
  </si>
  <si>
    <t>151430030133</t>
  </si>
  <si>
    <t xml:space="preserve">CONST. PASARELAS PEATONALES S/   </t>
  </si>
  <si>
    <t>151430030134</t>
  </si>
  <si>
    <t xml:space="preserve">RP 132-S: EMP. RN 34 - ORÁN 2   </t>
  </si>
  <si>
    <t>151430030135</t>
  </si>
  <si>
    <t>151430030136</t>
  </si>
  <si>
    <t xml:space="preserve">RP41- PTE S/ RÍO TEUCO PTE. S/   </t>
  </si>
  <si>
    <t>151430030137</t>
  </si>
  <si>
    <t xml:space="preserve">CONST. PUENTE CARABAJAL S/ RÍO   </t>
  </si>
  <si>
    <t>151430030138</t>
  </si>
  <si>
    <t xml:space="preserve">R.N.N° 51 AV. KENNEDY  LIMACHE   </t>
  </si>
  <si>
    <t>151430030139</t>
  </si>
  <si>
    <t xml:space="preserve">RP 21 DEF Y ENC A° SECO FF100   </t>
  </si>
  <si>
    <t>151430030140</t>
  </si>
  <si>
    <t>151430030141</t>
  </si>
  <si>
    <t xml:space="preserve">SEÑALIZACIÓN RUTAS VARIAS   </t>
  </si>
  <si>
    <t>151430030142</t>
  </si>
  <si>
    <t xml:space="preserve">R.P. Nº 5 LUMBRERAS - PASO DE   </t>
  </si>
  <si>
    <t>151430030143</t>
  </si>
  <si>
    <t xml:space="preserve">R.N. Nº 68 Y 51 TRAMO: DISTRIB   </t>
  </si>
  <si>
    <t>151430030144</t>
  </si>
  <si>
    <t xml:space="preserve">CIRCUNVALACIÓN OESTE A LA CIUD   </t>
  </si>
  <si>
    <t>151430030145</t>
  </si>
  <si>
    <t xml:space="preserve">RN Nº 9 - AVDA BOLIVIA - TR.:   </t>
  </si>
  <si>
    <t>151430030146</t>
  </si>
  <si>
    <t>151430030147</t>
  </si>
  <si>
    <t xml:space="preserve">RP Nº 54 ENRIPIADO TRAMO KM. 7   </t>
  </si>
  <si>
    <t>151430030148</t>
  </si>
  <si>
    <t xml:space="preserve">RP Nº 5 LUMBRERAS - PASO DE LA   </t>
  </si>
  <si>
    <t>151430030149</t>
  </si>
  <si>
    <t xml:space="preserve">RP Nº 5 CABEZA DE ANTA-LAS LAJ   </t>
  </si>
  <si>
    <t>151430030150</t>
  </si>
  <si>
    <t xml:space="preserve">RP 30 LAS LAJITAS-CNEL OLLEROS   </t>
  </si>
  <si>
    <t>151430030151</t>
  </si>
  <si>
    <t xml:space="preserve">RP 5 LAS LAJITAS-APOL. SARAVIA   </t>
  </si>
  <si>
    <t>151430030152</t>
  </si>
  <si>
    <t>151430030153</t>
  </si>
  <si>
    <t>151430030154</t>
  </si>
  <si>
    <t xml:space="preserve">R.P.5 PUENTE S/ RIO SAN FRANCI   </t>
  </si>
  <si>
    <t>151430030155</t>
  </si>
  <si>
    <t xml:space="preserve">R.P.Nº 5 PASO DE LACRUZ-CEIBAL   </t>
  </si>
  <si>
    <t>151430030156</t>
  </si>
  <si>
    <t>151430030157</t>
  </si>
  <si>
    <t xml:space="preserve">RUTA 41 - ENRIPIADO 50 KM   </t>
  </si>
  <si>
    <t>151430030158</t>
  </si>
  <si>
    <t xml:space="preserve">RUTA 52 - ENRIPIADO 120 KM.   </t>
  </si>
  <si>
    <t>151430030159</t>
  </si>
  <si>
    <t xml:space="preserve">CAMINOS INTERNOS Y DE ACCESOS   </t>
  </si>
  <si>
    <t>151430030160</t>
  </si>
  <si>
    <t xml:space="preserve">CIRCUNVALACIÓN SUDESTE A LA CI   </t>
  </si>
  <si>
    <t>151430030161</t>
  </si>
  <si>
    <t xml:space="preserve">ENSANCHE AVDA. PARAGUAY   </t>
  </si>
  <si>
    <t>151430030162</t>
  </si>
  <si>
    <t xml:space="preserve">RUTAS 7 Y 19 - CONEXIÓN LOS TO   </t>
  </si>
  <si>
    <t>151430030163</t>
  </si>
  <si>
    <t xml:space="preserve">R.P.6 DEF.PUENTES/RÍO GUACH.   </t>
  </si>
  <si>
    <t>151430030164</t>
  </si>
  <si>
    <t xml:space="preserve">APERT.CAM.LAVIÑA-AMBL. L= 60KM   </t>
  </si>
  <si>
    <t>151430030165</t>
  </si>
  <si>
    <t xml:space="preserve">R.P.5CON.PU.S/ARR.TORT.L=50MT.   </t>
  </si>
  <si>
    <t>151430030166</t>
  </si>
  <si>
    <t xml:space="preserve">R. P.  21 RAPAVIM. 15 KM   </t>
  </si>
  <si>
    <t>151430030167</t>
  </si>
  <si>
    <t xml:space="preserve">R. P.  24 REPAVIM. 12,5 KM   </t>
  </si>
  <si>
    <t>151430030168</t>
  </si>
  <si>
    <t>151430030169</t>
  </si>
  <si>
    <t xml:space="preserve">RP18VADOHON.-ISLCAÑ.-PUE.RºPIE   </t>
  </si>
  <si>
    <t>151430030170</t>
  </si>
  <si>
    <t xml:space="preserve">RP47CNELMOLD-CABCORRREPAL=26KM   </t>
  </si>
  <si>
    <t>151430030171</t>
  </si>
  <si>
    <t xml:space="preserve">R. P.  36 REPAV. 12 KM   </t>
  </si>
  <si>
    <t>151430030172</t>
  </si>
  <si>
    <t xml:space="preserve">CONS.ACC.R.N.34-LOCAL.2ª SECC.   </t>
  </si>
  <si>
    <t>151430030173</t>
  </si>
  <si>
    <t xml:space="preserve">CONST.CICLOV.ROS. DE LA FRONT.   </t>
  </si>
  <si>
    <t>151430030174</t>
  </si>
  <si>
    <t xml:space="preserve">RP41 PTE.RIOBERM.C/RIV.B.NORTE   </t>
  </si>
  <si>
    <t>151430030175</t>
  </si>
  <si>
    <t xml:space="preserve">CONST.BADENS/RÍOCALCHAQUI RP44   </t>
  </si>
  <si>
    <t>151430030176</t>
  </si>
  <si>
    <t xml:space="preserve">RP54REPAV.TRA.EMP.RUTA34-C.DU.   </t>
  </si>
  <si>
    <t>151430030177</t>
  </si>
  <si>
    <t>151430030178</t>
  </si>
  <si>
    <t xml:space="preserve">R. P.  47 ENRIPIADO   15 KM   </t>
  </si>
  <si>
    <t>151430030179</t>
  </si>
  <si>
    <t xml:space="preserve">RP129EMPRUTA51-STAROSAPASTGDES   </t>
  </si>
  <si>
    <t>151430030180</t>
  </si>
  <si>
    <t xml:space="preserve">RP27EMPRUTA51-SALARPOCITO-ENR.   </t>
  </si>
  <si>
    <t>151430030181</t>
  </si>
  <si>
    <t xml:space="preserve">RP33VAR.SECC.-NOGALAR-MALPASO   </t>
  </si>
  <si>
    <t>151430030182</t>
  </si>
  <si>
    <t xml:space="preserve">R. P.  6 ENRIPIADO   </t>
  </si>
  <si>
    <t>151430030183</t>
  </si>
  <si>
    <t xml:space="preserve">R. P.  31 ENRIPIADO 15 KM   </t>
  </si>
  <si>
    <t>151430030184</t>
  </si>
  <si>
    <t xml:space="preserve">ACC.LUMBRERAS DESDE R.P.5   </t>
  </si>
  <si>
    <t>151430030185</t>
  </si>
  <si>
    <t xml:space="preserve">R. P.  15 ENRIPIADO 55 KM   </t>
  </si>
  <si>
    <t>151430030186</t>
  </si>
  <si>
    <t xml:space="preserve">REC. CAMINOS Y OBRAS DE ARTE   </t>
  </si>
  <si>
    <t>151430030187</t>
  </si>
  <si>
    <t xml:space="preserve">RN51REPAV.,BACH90KMCHORR-MUÑA.   </t>
  </si>
  <si>
    <t>151430030188</t>
  </si>
  <si>
    <t xml:space="preserve">RN 9/34MET-ROSFRONTERA-AMPMULT   </t>
  </si>
  <si>
    <t>151430030189</t>
  </si>
  <si>
    <t xml:space="preserve">R. P.  13 ENRIPIADO 60 KM   </t>
  </si>
  <si>
    <t>151430030190</t>
  </si>
  <si>
    <t xml:space="preserve">EMP RN 34 SANTVIRGEN LA PEÑA   </t>
  </si>
  <si>
    <t>151430030191</t>
  </si>
  <si>
    <t xml:space="preserve">RP 33 CARRIL PAYOG PROT TALUDE   </t>
  </si>
  <si>
    <t>151430030192</t>
  </si>
  <si>
    <t xml:space="preserve">CONS CICLOVIA ACC NORTE CIUDAD   </t>
  </si>
  <si>
    <t>151430030193</t>
  </si>
  <si>
    <t xml:space="preserve">RPN° 23 PROG CONST DARS Y CICL   </t>
  </si>
  <si>
    <t>151430030194</t>
  </si>
  <si>
    <t xml:space="preserve">RPN°20 EMP. RPN°5 OBRAS DE ART   </t>
  </si>
  <si>
    <t>151430030195</t>
  </si>
  <si>
    <t xml:space="preserve">RPN° 53 TR. EMBARC. HICKMANN   </t>
  </si>
  <si>
    <t>151430030196</t>
  </si>
  <si>
    <t xml:space="preserve">AERODROMO GRAL MOSCONI DEP SM   </t>
  </si>
  <si>
    <t>151430030197</t>
  </si>
  <si>
    <t xml:space="preserve">PAVIMENTACIÓN RP N° 122 Y 121   </t>
  </si>
  <si>
    <t>151430030198</t>
  </si>
  <si>
    <t xml:space="preserve">CONSTRUC.PTE. S/RIO LURACATAO   </t>
  </si>
  <si>
    <t>151430030199</t>
  </si>
  <si>
    <t xml:space="preserve">RP N°5 ESTAB.DE CUN KM124-127   </t>
  </si>
  <si>
    <t>151430030201</t>
  </si>
  <si>
    <t>151430030202</t>
  </si>
  <si>
    <t>151430030203</t>
  </si>
  <si>
    <t>151430030204</t>
  </si>
  <si>
    <t>151430030205</t>
  </si>
  <si>
    <t>151430030206</t>
  </si>
  <si>
    <t>151430040101</t>
  </si>
  <si>
    <t xml:space="preserve">RP. 33 SECC.PIED DEL MOL-BID   </t>
  </si>
  <si>
    <t>151430040201</t>
  </si>
  <si>
    <t xml:space="preserve">RP. 33 SECC.PIED DEL MOL-CP   </t>
  </si>
  <si>
    <t>151430050101</t>
  </si>
  <si>
    <t xml:space="preserve">ACC. NORTE: EMP. RN 9 - AV BOL   </t>
  </si>
  <si>
    <t>151430050102</t>
  </si>
  <si>
    <t xml:space="preserve">R.N. 51 KENNEDY TR. LIM.-AYBAL   </t>
  </si>
  <si>
    <t>151430050103</t>
  </si>
  <si>
    <t xml:space="preserve">REPAVIMENT. CASCO HIST. SALTA   </t>
  </si>
  <si>
    <t>151430050104</t>
  </si>
  <si>
    <t xml:space="preserve">R.N.9 AV. BOLIVIA RT.AREN-RP28   </t>
  </si>
  <si>
    <t>151430050105</t>
  </si>
  <si>
    <t xml:space="preserve">R.P. N° 5 PTE. S/RIO SAN FRANC   </t>
  </si>
  <si>
    <t>151470040101</t>
  </si>
  <si>
    <t xml:space="preserve">RUTA 33 - BID   </t>
  </si>
  <si>
    <t>151470040102</t>
  </si>
  <si>
    <t xml:space="preserve">RUTA NAC.51 EST. MUÑANO - BID   </t>
  </si>
  <si>
    <t>151470040103</t>
  </si>
  <si>
    <t xml:space="preserve">AERÓDROMO CAFAYATE-BID   </t>
  </si>
  <si>
    <t>151470040104</t>
  </si>
  <si>
    <t xml:space="preserve">PUENTE RÍO CHUSCHA-BID   </t>
  </si>
  <si>
    <t>151470040105</t>
  </si>
  <si>
    <t xml:space="preserve">R P N° 27-PTE. RÍO AMBLAYO-BID   </t>
  </si>
  <si>
    <t>151470040201</t>
  </si>
  <si>
    <t xml:space="preserve">RUTA 33 - CP   </t>
  </si>
  <si>
    <t>151470040202</t>
  </si>
  <si>
    <t xml:space="preserve">RUTA NAC.51 EST. MUÑANO - CP   </t>
  </si>
  <si>
    <t>151470040203</t>
  </si>
  <si>
    <t xml:space="preserve">AERÓDROMO CAFAYATE-CP   </t>
  </si>
  <si>
    <t>151470040204</t>
  </si>
  <si>
    <t xml:space="preserve">PUENTE RÍO CHUSCHA-CP   </t>
  </si>
  <si>
    <t>151470040205</t>
  </si>
  <si>
    <t xml:space="preserve">RP N° 27 - PTE. RÍO AMBLAYO-CP   </t>
  </si>
  <si>
    <t>100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</si>
  <si>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</si>
  <si>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</si>
  <si>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</si>
  <si>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</si>
  <si>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</si>
  <si>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</si>
  <si>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</si>
  <si>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</si>
  <si>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</si>
  <si>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</si>
  <si>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</si>
  <si>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</si>
  <si>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</si>
  <si>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</si>
  <si>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</si>
  <si>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</si>
  <si>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</si>
  <si>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</si>
  <si>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</si>
  <si>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</si>
  <si>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</si>
  <si>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</si>
  <si>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</si>
  <si>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</si>
  <si>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</si>
  <si>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</si>
  <si>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</si>
  <si>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</si>
  <si>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</si>
  <si>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</si>
  <si>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</si>
  <si>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</si>
  <si>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</si>
  <si>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</si>
  <si>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</si>
  <si>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</si>
  <si>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</si>
  <si>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</si>
  <si>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</si>
  <si>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</si>
  <si>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</si>
  <si>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</si>
  <si>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</si>
  <si>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</si>
  <si>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</si>
  <si>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</si>
  <si>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</si>
  <si>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</si>
  <si>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</si>
  <si>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</si>
  <si>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</si>
  <si>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</si>
  <si>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</si>
  <si>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</si>
  <si>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</si>
  <si>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</si>
  <si>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</si>
  <si>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</si>
  <si>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</si>
  <si>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</si>
  <si>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</si>
  <si>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</si>
  <si>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</si>
  <si>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</si>
  <si>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</si>
  <si>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</si>
  <si>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</si>
  <si>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</si>
  <si>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</si>
  <si>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</si>
  <si>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</si>
  <si>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</si>
  <si>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</si>
  <si>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</si>
  <si>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</si>
  <si>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</si>
  <si>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</si>
  <si>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</si>
  <si>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</si>
  <si>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</si>
  <si>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</si>
  <si>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</si>
  <si>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</si>
  <si>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</si>
  <si>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</si>
  <si>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</si>
  <si>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</si>
  <si>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</si>
  <si>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</si>
  <si>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</si>
  <si>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</si>
  <si>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</si>
  <si>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</si>
  <si>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</si>
  <si>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</si>
  <si>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</si>
  <si>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</si>
  <si>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</si>
  <si>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</si>
  <si>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</si>
  <si>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</si>
  <si>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</si>
  <si>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</si>
  <si>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</si>
  <si>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</si>
  <si>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</si>
  <si>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</si>
  <si>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</si>
  <si>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</si>
  <si>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</si>
  <si>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</si>
  <si>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</si>
  <si>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</si>
  <si>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</si>
  <si>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</si>
  <si>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</si>
  <si>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</si>
  <si>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</si>
  <si>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</si>
  <si>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</si>
  <si>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</si>
  <si>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</si>
  <si>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</si>
  <si>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</si>
  <si>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</si>
  <si>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</si>
  <si>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</si>
  <si>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</si>
  <si>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</si>
  <si>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</si>
  <si>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</si>
  <si>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</si>
  <si>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</si>
  <si>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</si>
  <si>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</si>
  <si>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</si>
  <si>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</si>
  <si>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</si>
  <si>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</si>
  <si>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</si>
  <si>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</si>
  <si>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</si>
  <si>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</si>
  <si>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</si>
  <si>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</si>
  <si>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</si>
  <si>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</si>
  <si>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</si>
  <si>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</si>
  <si>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</si>
  <si>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</si>
  <si>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</si>
  <si>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</si>
  <si>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</si>
  <si>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</si>
  <si>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</si>
  <si>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500</t>
  </si>
  <si>
    <t>501</t>
  </si>
  <si>
    <t>502</t>
  </si>
  <si>
    <t>503</t>
  </si>
  <si>
    <t>OBRAS VS. DELEGACIÓN ASUNTOS INDIGENAS</t>
  </si>
  <si>
    <t>GOBERNACIÓN</t>
  </si>
  <si>
    <t>041012000401</t>
  </si>
  <si>
    <t>041012000402</t>
  </si>
  <si>
    <t>041012000501</t>
  </si>
  <si>
    <t>041012000601</t>
  </si>
  <si>
    <t>041012000602</t>
  </si>
  <si>
    <t>041012000701</t>
  </si>
  <si>
    <t>041012000702</t>
  </si>
  <si>
    <t>041012001001</t>
  </si>
  <si>
    <t>041012001002</t>
  </si>
  <si>
    <t>041012001101</t>
  </si>
  <si>
    <t>041012001102</t>
  </si>
  <si>
    <t>041012001301</t>
  </si>
  <si>
    <t>041012001302</t>
  </si>
  <si>
    <t>041012001401</t>
  </si>
  <si>
    <t>041012001501</t>
  </si>
  <si>
    <t>041012001601</t>
  </si>
  <si>
    <t>041012001701</t>
  </si>
  <si>
    <t>041012001801</t>
  </si>
  <si>
    <t>041012001901</t>
  </si>
  <si>
    <t>041012002001</t>
  </si>
  <si>
    <t>041012002101</t>
  </si>
  <si>
    <t>041012002201</t>
  </si>
  <si>
    <t>041012002301</t>
  </si>
  <si>
    <t>041012002401</t>
  </si>
  <si>
    <t>041012002501</t>
  </si>
  <si>
    <t>041012002601</t>
  </si>
  <si>
    <t>041012002701</t>
  </si>
  <si>
    <t>041012002801</t>
  </si>
  <si>
    <t>041012002901</t>
  </si>
  <si>
    <t>041012003001</t>
  </si>
  <si>
    <t>041012003101</t>
  </si>
  <si>
    <t>061054000601</t>
  </si>
  <si>
    <t>061054001001</t>
  </si>
  <si>
    <t>061054001102</t>
  </si>
  <si>
    <t>061054001201</t>
  </si>
  <si>
    <t>061054001301</t>
  </si>
  <si>
    <t>061054001401</t>
  </si>
  <si>
    <t>061054001501</t>
  </si>
  <si>
    <t>061054001502</t>
  </si>
  <si>
    <t>071011007301</t>
  </si>
  <si>
    <t>071011007801</t>
  </si>
  <si>
    <t>071011008402</t>
  </si>
  <si>
    <t>071011008801</t>
  </si>
  <si>
    <t>071011013203</t>
  </si>
  <si>
    <t>071011014102</t>
  </si>
  <si>
    <t>071011017502</t>
  </si>
  <si>
    <t>071011020601</t>
  </si>
  <si>
    <t>071011021001</t>
  </si>
  <si>
    <t>071011022201</t>
  </si>
  <si>
    <t>071011028203</t>
  </si>
  <si>
    <t>071011028903</t>
  </si>
  <si>
    <t>071011031502</t>
  </si>
  <si>
    <t>071011033002</t>
  </si>
  <si>
    <t>071011033402</t>
  </si>
  <si>
    <t>071011033902</t>
  </si>
  <si>
    <t>071011037602</t>
  </si>
  <si>
    <t>071011040701</t>
  </si>
  <si>
    <t>071011040802</t>
  </si>
  <si>
    <t>071011046002</t>
  </si>
  <si>
    <t>071011053503</t>
  </si>
  <si>
    <t>071011055103</t>
  </si>
  <si>
    <t>071011055604</t>
  </si>
  <si>
    <t>071011056703</t>
  </si>
  <si>
    <t>071011057502</t>
  </si>
  <si>
    <t>071011057902</t>
  </si>
  <si>
    <t>071011068304</t>
  </si>
  <si>
    <t>071011071203</t>
  </si>
  <si>
    <t>071011071403</t>
  </si>
  <si>
    <t>071011072001</t>
  </si>
  <si>
    <t>071011076504</t>
  </si>
  <si>
    <t>071011077703</t>
  </si>
  <si>
    <t>071011080101</t>
  </si>
  <si>
    <t>071011086601</t>
  </si>
  <si>
    <t>071011086701</t>
  </si>
  <si>
    <t>071011087701</t>
  </si>
  <si>
    <t>071011089902</t>
  </si>
  <si>
    <t>071011091704</t>
  </si>
  <si>
    <t>071011093202</t>
  </si>
  <si>
    <t>071011095302</t>
  </si>
  <si>
    <t>071011096803</t>
  </si>
  <si>
    <t>071011097802</t>
  </si>
  <si>
    <t>071011099903</t>
  </si>
  <si>
    <t>071011110201</t>
  </si>
  <si>
    <t>071011110901</t>
  </si>
  <si>
    <t>071011111002</t>
  </si>
  <si>
    <t>071011111601</t>
  </si>
  <si>
    <t>071011112401</t>
  </si>
  <si>
    <t>071011112501</t>
  </si>
  <si>
    <t>071011112701</t>
  </si>
  <si>
    <t>071011113001</t>
  </si>
  <si>
    <t>071011113101</t>
  </si>
  <si>
    <t>071011113601</t>
  </si>
  <si>
    <t>071011115401</t>
  </si>
  <si>
    <t>071011115801</t>
  </si>
  <si>
    <t>071011117501</t>
  </si>
  <si>
    <t>071011117801</t>
  </si>
  <si>
    <t>071011118701</t>
  </si>
  <si>
    <t>071011118901</t>
  </si>
  <si>
    <t>071011119001</t>
  </si>
  <si>
    <t>071011119101</t>
  </si>
  <si>
    <t>071011119601</t>
  </si>
  <si>
    <t>071011119901</t>
  </si>
  <si>
    <t>071011120201</t>
  </si>
  <si>
    <t>071011120501</t>
  </si>
  <si>
    <t>071011120901</t>
  </si>
  <si>
    <t>071011121201</t>
  </si>
  <si>
    <t>071011121301</t>
  </si>
  <si>
    <t>071011121501</t>
  </si>
  <si>
    <t>071011121801</t>
  </si>
  <si>
    <t>071011121901</t>
  </si>
  <si>
    <t>071011122001</t>
  </si>
  <si>
    <t>071011122201</t>
  </si>
  <si>
    <t>071011122301</t>
  </si>
  <si>
    <t>071011122601</t>
  </si>
  <si>
    <t>071011122701</t>
  </si>
  <si>
    <t>071011122801</t>
  </si>
  <si>
    <t>071011122901</t>
  </si>
  <si>
    <t>071011123001</t>
  </si>
  <si>
    <t>071011123101</t>
  </si>
  <si>
    <t>071011123201</t>
  </si>
  <si>
    <t>071011123301</t>
  </si>
  <si>
    <t>071011123401</t>
  </si>
  <si>
    <t>071011123501</t>
  </si>
  <si>
    <t>071011123601</t>
  </si>
  <si>
    <t>071011123701</t>
  </si>
  <si>
    <t>071011123801</t>
  </si>
  <si>
    <t>071011124001</t>
  </si>
  <si>
    <t>071011124101</t>
  </si>
  <si>
    <t>071011124201</t>
  </si>
  <si>
    <t>071011124401</t>
  </si>
  <si>
    <t>071011124601</t>
  </si>
  <si>
    <t>071011124701</t>
  </si>
  <si>
    <t>071011124801</t>
  </si>
  <si>
    <t>071011124901</t>
  </si>
  <si>
    <t>071011125001</t>
  </si>
  <si>
    <t>071011125101</t>
  </si>
  <si>
    <t>071011125201</t>
  </si>
  <si>
    <t>071011125301</t>
  </si>
  <si>
    <t>071011125401</t>
  </si>
  <si>
    <t>071011125501</t>
  </si>
  <si>
    <t>071011125601</t>
  </si>
  <si>
    <t>071011125701</t>
  </si>
  <si>
    <t>071011125801</t>
  </si>
  <si>
    <t>071011125901</t>
  </si>
  <si>
    <t>071011126001</t>
  </si>
  <si>
    <t>071011126101</t>
  </si>
  <si>
    <t>071011126201</t>
  </si>
  <si>
    <t>071011126301</t>
  </si>
  <si>
    <t>071011126401</t>
  </si>
  <si>
    <t>071011126501</t>
  </si>
  <si>
    <t>071011126601</t>
  </si>
  <si>
    <t>071011126701</t>
  </si>
  <si>
    <t>071011126801</t>
  </si>
  <si>
    <t>071011126901</t>
  </si>
  <si>
    <t>071011127001</t>
  </si>
  <si>
    <t>071011127101</t>
  </si>
  <si>
    <t>071011127201</t>
  </si>
  <si>
    <t>071011127301</t>
  </si>
  <si>
    <t>071011127401</t>
  </si>
  <si>
    <t>071011127501</t>
  </si>
  <si>
    <t>071011127601</t>
  </si>
  <si>
    <t>071011127701</t>
  </si>
  <si>
    <t>071011127801</t>
  </si>
  <si>
    <t>071011127901</t>
  </si>
  <si>
    <t>071011128001</t>
  </si>
  <si>
    <t>071011128101</t>
  </si>
  <si>
    <t>071011128201</t>
  </si>
  <si>
    <t>071011128301</t>
  </si>
  <si>
    <t>071011128401</t>
  </si>
  <si>
    <t>071011128501</t>
  </si>
  <si>
    <t>071011128601</t>
  </si>
  <si>
    <t>071011128701</t>
  </si>
  <si>
    <t>071011128801</t>
  </si>
  <si>
    <t>071011128901</t>
  </si>
  <si>
    <t>071011129001</t>
  </si>
  <si>
    <t>071011129101</t>
  </si>
  <si>
    <t>071011129201</t>
  </si>
  <si>
    <t>071011129301</t>
  </si>
  <si>
    <t>071011129401</t>
  </si>
  <si>
    <t>071011129501</t>
  </si>
  <si>
    <t>081017000102</t>
  </si>
  <si>
    <t>081017000904</t>
  </si>
  <si>
    <t>081017001102</t>
  </si>
  <si>
    <t>081017006102</t>
  </si>
  <si>
    <t>081017006302</t>
  </si>
  <si>
    <t>081017006702</t>
  </si>
  <si>
    <t>081017013202</t>
  </si>
  <si>
    <t>081017014404</t>
  </si>
  <si>
    <t>081017016302</t>
  </si>
  <si>
    <t>081017016902</t>
  </si>
  <si>
    <t>081017017602</t>
  </si>
  <si>
    <t>081017018103</t>
  </si>
  <si>
    <t>081017018202</t>
  </si>
  <si>
    <t>081017019102</t>
  </si>
  <si>
    <t>081017019402</t>
  </si>
  <si>
    <t>081017021302</t>
  </si>
  <si>
    <t>081017021902</t>
  </si>
  <si>
    <t>081017022102</t>
  </si>
  <si>
    <t>081017022402</t>
  </si>
  <si>
    <t>081017022702</t>
  </si>
  <si>
    <t>081017024104</t>
  </si>
  <si>
    <t>081017025602</t>
  </si>
  <si>
    <t>081017027202</t>
  </si>
  <si>
    <t>081017028002</t>
  </si>
  <si>
    <t>081017028102</t>
  </si>
  <si>
    <t>081017029901</t>
  </si>
  <si>
    <t>081017030302</t>
  </si>
  <si>
    <t>081017030601</t>
  </si>
  <si>
    <t>081017030901</t>
  </si>
  <si>
    <t>081017031101</t>
  </si>
  <si>
    <t>081017031301</t>
  </si>
  <si>
    <t>081017031401</t>
  </si>
  <si>
    <t>081017031601</t>
  </si>
  <si>
    <t>081017032001</t>
  </si>
  <si>
    <t>081017032201</t>
  </si>
  <si>
    <t>081017032301</t>
  </si>
  <si>
    <t>081017032601</t>
  </si>
  <si>
    <t>081017032701</t>
  </si>
  <si>
    <t>081017032801</t>
  </si>
  <si>
    <t>081017032901</t>
  </si>
  <si>
    <t>081017033101</t>
  </si>
  <si>
    <t>081017033401</t>
  </si>
  <si>
    <t>081017033501</t>
  </si>
  <si>
    <t>081017033701</t>
  </si>
  <si>
    <t>081017033801</t>
  </si>
  <si>
    <t>081017034201</t>
  </si>
  <si>
    <t>081017034301</t>
  </si>
  <si>
    <t>081017034401</t>
  </si>
  <si>
    <t>081017034501</t>
  </si>
  <si>
    <t>081017034801</t>
  </si>
  <si>
    <t>081017034901</t>
  </si>
  <si>
    <t>081017035001</t>
  </si>
  <si>
    <t>081017035002</t>
  </si>
  <si>
    <t>081017035301</t>
  </si>
  <si>
    <t>081017035401</t>
  </si>
  <si>
    <t>081017035501</t>
  </si>
  <si>
    <t>081017035801</t>
  </si>
  <si>
    <t>081017036101</t>
  </si>
  <si>
    <t>081017036201</t>
  </si>
  <si>
    <t>081017036301</t>
  </si>
  <si>
    <t>081017036401</t>
  </si>
  <si>
    <t>081017036501</t>
  </si>
  <si>
    <t>081017036701</t>
  </si>
  <si>
    <t>081017036801</t>
  </si>
  <si>
    <t>081017037001</t>
  </si>
  <si>
    <t>081017037101</t>
  </si>
  <si>
    <t>081017037201</t>
  </si>
  <si>
    <t>081017037301</t>
  </si>
  <si>
    <t>081017037401</t>
  </si>
  <si>
    <t>081017037501</t>
  </si>
  <si>
    <t>081017037601</t>
  </si>
  <si>
    <t>081017037701</t>
  </si>
  <si>
    <t>081017037801</t>
  </si>
  <si>
    <t>081017037901</t>
  </si>
  <si>
    <t>081017038001</t>
  </si>
  <si>
    <t>081017038101</t>
  </si>
  <si>
    <t>081017038201</t>
  </si>
  <si>
    <t>081017038301</t>
  </si>
  <si>
    <t>081017038401</t>
  </si>
  <si>
    <t>081017038501</t>
  </si>
  <si>
    <t>081017038601</t>
  </si>
  <si>
    <t>081017038701</t>
  </si>
  <si>
    <t>081017038801</t>
  </si>
  <si>
    <t>081017038901</t>
  </si>
  <si>
    <t>081017039001</t>
  </si>
  <si>
    <t>081017039101</t>
  </si>
  <si>
    <t>081017039201</t>
  </si>
  <si>
    <t>081017039301</t>
  </si>
  <si>
    <t>081017039401</t>
  </si>
  <si>
    <t>081017039501</t>
  </si>
  <si>
    <t>081017039601</t>
  </si>
  <si>
    <t>081017039701</t>
  </si>
  <si>
    <t>081017039801</t>
  </si>
  <si>
    <t>081017039901</t>
  </si>
  <si>
    <t>081017040001</t>
  </si>
  <si>
    <t>081017040101</t>
  </si>
  <si>
    <t>081017040201</t>
  </si>
  <si>
    <t>081017040301</t>
  </si>
  <si>
    <t>081017040401</t>
  </si>
  <si>
    <t>081017040501</t>
  </si>
  <si>
    <t>081017040601</t>
  </si>
  <si>
    <t>081017040701</t>
  </si>
  <si>
    <t>081017040801</t>
  </si>
  <si>
    <t>081017040901</t>
  </si>
  <si>
    <t>081017041001</t>
  </si>
  <si>
    <t>081017041101</t>
  </si>
  <si>
    <t>081017041201</t>
  </si>
  <si>
    <t>081017041301</t>
  </si>
  <si>
    <t>081017041401</t>
  </si>
  <si>
    <t>081017041501</t>
  </si>
  <si>
    <t>081017041601</t>
  </si>
  <si>
    <t>081017041701</t>
  </si>
  <si>
    <t>092005005201</t>
  </si>
  <si>
    <t>092005005401</t>
  </si>
  <si>
    <t>092005005701</t>
  </si>
  <si>
    <t>092005006201</t>
  </si>
  <si>
    <t>092005006401</t>
  </si>
  <si>
    <t>092005006501</t>
  </si>
  <si>
    <t>092005006601</t>
  </si>
  <si>
    <t>092005006701</t>
  </si>
  <si>
    <t>092005006801</t>
  </si>
  <si>
    <t>092005006901</t>
  </si>
  <si>
    <t>092005007001</t>
  </si>
  <si>
    <t>092006006303</t>
  </si>
  <si>
    <t>092006012001</t>
  </si>
  <si>
    <t>092006013301</t>
  </si>
  <si>
    <t>092006013501</t>
  </si>
  <si>
    <t>092007002902</t>
  </si>
  <si>
    <t>092007045703</t>
  </si>
  <si>
    <t>092007131703</t>
  </si>
  <si>
    <t>092007144401</t>
  </si>
  <si>
    <t>092007144701</t>
  </si>
  <si>
    <t>092007149801</t>
  </si>
  <si>
    <t>092007150001</t>
  </si>
  <si>
    <t>092007154301</t>
  </si>
  <si>
    <t>092007156601</t>
  </si>
  <si>
    <t>092007156801</t>
  </si>
  <si>
    <t>092007156902</t>
  </si>
  <si>
    <t>092007156903</t>
  </si>
  <si>
    <t>092007157001</t>
  </si>
  <si>
    <t>092007157601</t>
  </si>
  <si>
    <t>092007158001</t>
  </si>
  <si>
    <t>092007158901</t>
  </si>
  <si>
    <t>092007159101</t>
  </si>
  <si>
    <t>092007159801</t>
  </si>
  <si>
    <t>092007160001</t>
  </si>
  <si>
    <t>092007161001</t>
  </si>
  <si>
    <t>092007161501</t>
  </si>
  <si>
    <t>092007161701</t>
  </si>
  <si>
    <t>092007162001</t>
  </si>
  <si>
    <t>092007162501</t>
  </si>
  <si>
    <t>092007162701</t>
  </si>
  <si>
    <t>092007163201</t>
  </si>
  <si>
    <t>092007167801</t>
  </si>
  <si>
    <t>092007168301</t>
  </si>
  <si>
    <t>092007169201</t>
  </si>
  <si>
    <t>092007171602</t>
  </si>
  <si>
    <t>092007172501</t>
  </si>
  <si>
    <t>092007172801</t>
  </si>
  <si>
    <t>092007173601</t>
  </si>
  <si>
    <t>092007174101</t>
  </si>
  <si>
    <t>092007175801</t>
  </si>
  <si>
    <t>092007176301</t>
  </si>
  <si>
    <t>092007176401</t>
  </si>
  <si>
    <t>092007176701</t>
  </si>
  <si>
    <t>092007177501</t>
  </si>
  <si>
    <t>092007177801</t>
  </si>
  <si>
    <t>092007177901</t>
  </si>
  <si>
    <t>092007178001</t>
  </si>
  <si>
    <t>092007178101</t>
  </si>
  <si>
    <t>092007178201</t>
  </si>
  <si>
    <t>092007178301</t>
  </si>
  <si>
    <t>092007178401</t>
  </si>
  <si>
    <t>092007178501</t>
  </si>
  <si>
    <t>092007178601</t>
  </si>
  <si>
    <t>092007178701</t>
  </si>
  <si>
    <t>092007178801</t>
  </si>
  <si>
    <t>092007178901</t>
  </si>
  <si>
    <t>092007179001</t>
  </si>
  <si>
    <t>092007179101</t>
  </si>
  <si>
    <t>092007179201</t>
  </si>
  <si>
    <t>092007179301</t>
  </si>
  <si>
    <t>092007179401</t>
  </si>
  <si>
    <t>092007179501</t>
  </si>
  <si>
    <t>092007179601</t>
  </si>
  <si>
    <t>092007179701</t>
  </si>
  <si>
    <t>092007179801</t>
  </si>
  <si>
    <t>092007179901</t>
  </si>
  <si>
    <t>092007180001</t>
  </si>
  <si>
    <t>092007180101</t>
  </si>
  <si>
    <t>092007180201</t>
  </si>
  <si>
    <t>092007180301</t>
  </si>
  <si>
    <t>092007180401</t>
  </si>
  <si>
    <t>092007180501</t>
  </si>
  <si>
    <t>092007180601</t>
  </si>
  <si>
    <t>092007180701</t>
  </si>
  <si>
    <t>092007180801</t>
  </si>
  <si>
    <t>092007180901</t>
  </si>
  <si>
    <t>092007181001</t>
  </si>
  <si>
    <t>092007181101</t>
  </si>
  <si>
    <t>092007181201</t>
  </si>
  <si>
    <t>092007181301</t>
  </si>
  <si>
    <t>092007181401</t>
  </si>
  <si>
    <t>092007181501</t>
  </si>
  <si>
    <t>092007181601</t>
  </si>
  <si>
    <t>092007181701</t>
  </si>
  <si>
    <t>092007181801</t>
  </si>
  <si>
    <t>092007181901</t>
  </si>
  <si>
    <t>092007182001</t>
  </si>
  <si>
    <t>092007182101</t>
  </si>
  <si>
    <t>092007182201</t>
  </si>
  <si>
    <t>092007182301</t>
  </si>
  <si>
    <t>092007182401</t>
  </si>
  <si>
    <t>092007182501</t>
  </si>
  <si>
    <t>092007182601</t>
  </si>
  <si>
    <t>092007182701</t>
  </si>
  <si>
    <t>092007182801</t>
  </si>
  <si>
    <t>092007182901</t>
  </si>
  <si>
    <t>092007183001</t>
  </si>
  <si>
    <t>092007183101</t>
  </si>
  <si>
    <t>092007183201</t>
  </si>
  <si>
    <t>092007183301</t>
  </si>
  <si>
    <t>092007183401</t>
  </si>
  <si>
    <t>092007183501</t>
  </si>
  <si>
    <t>092007183601</t>
  </si>
  <si>
    <t>092007183701</t>
  </si>
  <si>
    <t>092007183801</t>
  </si>
  <si>
    <t>092007183901</t>
  </si>
  <si>
    <t>092007184001</t>
  </si>
  <si>
    <t>092007184101</t>
  </si>
  <si>
    <t>092007184201</t>
  </si>
  <si>
    <t>092007184301</t>
  </si>
  <si>
    <t>092007184401</t>
  </si>
  <si>
    <t>092007184501</t>
  </si>
  <si>
    <t>092007184601</t>
  </si>
  <si>
    <t>092007184701</t>
  </si>
  <si>
    <t>092007184801</t>
  </si>
  <si>
    <t>092007184901</t>
  </si>
  <si>
    <t>092007185001</t>
  </si>
  <si>
    <t>092007185101</t>
  </si>
  <si>
    <t>092007185201</t>
  </si>
  <si>
    <t>092007185301</t>
  </si>
  <si>
    <t>092007185401</t>
  </si>
  <si>
    <t>092007185501</t>
  </si>
  <si>
    <t>092007185601</t>
  </si>
  <si>
    <t>092007185701</t>
  </si>
  <si>
    <t>092007185801</t>
  </si>
  <si>
    <t>092007185901</t>
  </si>
  <si>
    <t>092007186001</t>
  </si>
  <si>
    <t>092007186101</t>
  </si>
  <si>
    <t>092007186201</t>
  </si>
  <si>
    <t>092007186301</t>
  </si>
  <si>
    <t>092007186401</t>
  </si>
  <si>
    <t>092007186501</t>
  </si>
  <si>
    <t>092007186601</t>
  </si>
  <si>
    <t>092007186701</t>
  </si>
  <si>
    <t>092007186801</t>
  </si>
  <si>
    <t>092007186901</t>
  </si>
  <si>
    <t>092007187001</t>
  </si>
  <si>
    <t>092007187101</t>
  </si>
  <si>
    <t>092007187201</t>
  </si>
  <si>
    <t>092007187301</t>
  </si>
  <si>
    <t>092007187401</t>
  </si>
  <si>
    <t>092007187501</t>
  </si>
  <si>
    <t>092007187601</t>
  </si>
  <si>
    <t>092007187701</t>
  </si>
  <si>
    <t>092007187801</t>
  </si>
  <si>
    <t>092007187901</t>
  </si>
  <si>
    <t>092007188001</t>
  </si>
  <si>
    <t>092007188101</t>
  </si>
  <si>
    <t>092007188201</t>
  </si>
  <si>
    <t>092007188301</t>
  </si>
  <si>
    <t>092007188401</t>
  </si>
  <si>
    <t>092007188501</t>
  </si>
  <si>
    <t>092007188601</t>
  </si>
  <si>
    <t>092007188701</t>
  </si>
  <si>
    <t>092007188801</t>
  </si>
  <si>
    <t>092007188901</t>
  </si>
  <si>
    <t>092007189001</t>
  </si>
  <si>
    <t>092007189101</t>
  </si>
  <si>
    <t>092007189201</t>
  </si>
  <si>
    <t>092007189301</t>
  </si>
  <si>
    <t>092007189401</t>
  </si>
  <si>
    <t>092007189501</t>
  </si>
  <si>
    <t>092007189601</t>
  </si>
  <si>
    <t>092007189701</t>
  </si>
  <si>
    <t>092007189801</t>
  </si>
  <si>
    <t>092007189901</t>
  </si>
  <si>
    <t>092007190001</t>
  </si>
  <si>
    <t>092007190101</t>
  </si>
  <si>
    <t>092007190201</t>
  </si>
  <si>
    <t>092007190301</t>
  </si>
  <si>
    <t>092007190401</t>
  </si>
  <si>
    <t>092007190501</t>
  </si>
  <si>
    <t>092007190601</t>
  </si>
  <si>
    <t>092007190701</t>
  </si>
  <si>
    <t>092007190801</t>
  </si>
  <si>
    <t>092007190901</t>
  </si>
  <si>
    <t>092007191001</t>
  </si>
  <si>
    <t>092007191201</t>
  </si>
  <si>
    <t>092007191301</t>
  </si>
  <si>
    <t>092007191401</t>
  </si>
  <si>
    <t>092007191501</t>
  </si>
  <si>
    <t>092007191601</t>
  </si>
  <si>
    <t>092008009307</t>
  </si>
  <si>
    <t>092008026504</t>
  </si>
  <si>
    <t>092008036501</t>
  </si>
  <si>
    <t>092008055001</t>
  </si>
  <si>
    <t>092008055401</t>
  </si>
  <si>
    <t>092008057901</t>
  </si>
  <si>
    <t>092008058801</t>
  </si>
  <si>
    <t>092008058901</t>
  </si>
  <si>
    <t>092008059001</t>
  </si>
  <si>
    <t>092008059101</t>
  </si>
  <si>
    <t>092008059201</t>
  </si>
  <si>
    <t>092008059301</t>
  </si>
  <si>
    <t>092008059401</t>
  </si>
  <si>
    <t>092008059501</t>
  </si>
  <si>
    <t>092008059601</t>
  </si>
  <si>
    <t>092008059701</t>
  </si>
  <si>
    <t>092008059801</t>
  </si>
  <si>
    <t>092008059901</t>
  </si>
  <si>
    <t>092008060001</t>
  </si>
  <si>
    <t>092008060101</t>
  </si>
  <si>
    <t>092008060201</t>
  </si>
  <si>
    <t>092008060301</t>
  </si>
  <si>
    <t>092008060401</t>
  </si>
  <si>
    <t>092008060501</t>
  </si>
  <si>
    <t>092008060601</t>
  </si>
  <si>
    <t>092008060701</t>
  </si>
  <si>
    <t>092008060801</t>
  </si>
  <si>
    <t>092008060901</t>
  </si>
  <si>
    <t>092008061001</t>
  </si>
  <si>
    <t>092008061101</t>
  </si>
  <si>
    <t>092008061201</t>
  </si>
  <si>
    <t>092008061301</t>
  </si>
  <si>
    <t>092008061401</t>
  </si>
  <si>
    <t>092038000201</t>
  </si>
  <si>
    <t>092038000202</t>
  </si>
  <si>
    <t>092038000302</t>
  </si>
  <si>
    <t>092038000401</t>
  </si>
  <si>
    <t>092038000502</t>
  </si>
  <si>
    <t>092038000702</t>
  </si>
  <si>
    <t>092038000801</t>
  </si>
  <si>
    <t>092038000802</t>
  </si>
  <si>
    <t>092038000901</t>
  </si>
  <si>
    <t>092038000902</t>
  </si>
  <si>
    <t>092038001201</t>
  </si>
  <si>
    <t>092038001402</t>
  </si>
  <si>
    <t>092038002302</t>
  </si>
  <si>
    <t>092038002402</t>
  </si>
  <si>
    <t>092038002501</t>
  </si>
  <si>
    <t>092038002602</t>
  </si>
  <si>
    <t>092038002801</t>
  </si>
  <si>
    <t>092038003001</t>
  </si>
  <si>
    <t>092038003002</t>
  </si>
  <si>
    <t>092038003301</t>
  </si>
  <si>
    <t>092038003302</t>
  </si>
  <si>
    <t>092038003501</t>
  </si>
  <si>
    <t>092038004001</t>
  </si>
  <si>
    <t>092038004501</t>
  </si>
  <si>
    <t>092038004701</t>
  </si>
  <si>
    <t>092038004702</t>
  </si>
  <si>
    <t>092038004801</t>
  </si>
  <si>
    <t>092038004802</t>
  </si>
  <si>
    <t>092038005201</t>
  </si>
  <si>
    <t>092038005202</t>
  </si>
  <si>
    <t>092038006904</t>
  </si>
  <si>
    <t>092038007102</t>
  </si>
  <si>
    <t>092038007802</t>
  </si>
  <si>
    <t>092038008101</t>
  </si>
  <si>
    <t>092038008402</t>
  </si>
  <si>
    <t>092038008702</t>
  </si>
  <si>
    <t>092038009202</t>
  </si>
  <si>
    <t>092038009402</t>
  </si>
  <si>
    <t>092038009802</t>
  </si>
  <si>
    <t>092038010002</t>
  </si>
  <si>
    <t>092038010102</t>
  </si>
  <si>
    <t>092038010502</t>
  </si>
  <si>
    <t>092038010601</t>
  </si>
  <si>
    <t>092038010602</t>
  </si>
  <si>
    <t>092038011002</t>
  </si>
  <si>
    <t>092038011302</t>
  </si>
  <si>
    <t>092038011401</t>
  </si>
  <si>
    <t>092038011402</t>
  </si>
  <si>
    <t>092038012402</t>
  </si>
  <si>
    <t>092038012801</t>
  </si>
  <si>
    <t>092038013502</t>
  </si>
  <si>
    <t>092038014202</t>
  </si>
  <si>
    <t>092038014502</t>
  </si>
  <si>
    <t>092038014901</t>
  </si>
  <si>
    <t>092038014902</t>
  </si>
  <si>
    <t>092038015402</t>
  </si>
  <si>
    <t>092038015602</t>
  </si>
  <si>
    <t>092038015802</t>
  </si>
  <si>
    <t>092038016402</t>
  </si>
  <si>
    <t>092038016501</t>
  </si>
  <si>
    <t>092038016601</t>
  </si>
  <si>
    <t>092038016701</t>
  </si>
  <si>
    <t>092038016801</t>
  </si>
  <si>
    <t>092038016901</t>
  </si>
  <si>
    <t>092038017001</t>
  </si>
  <si>
    <t>092038017101</t>
  </si>
  <si>
    <t>092038017201</t>
  </si>
  <si>
    <t>092038017301</t>
  </si>
  <si>
    <t>131002002603</t>
  </si>
  <si>
    <t>131002004902</t>
  </si>
  <si>
    <t>131002005002</t>
  </si>
  <si>
    <t>131002005404</t>
  </si>
  <si>
    <t>131002005406</t>
  </si>
  <si>
    <t>131002006101</t>
  </si>
  <si>
    <t>131002006102</t>
  </si>
  <si>
    <t>131002006103</t>
  </si>
  <si>
    <t>131002007601</t>
  </si>
  <si>
    <t>131002008101</t>
  </si>
  <si>
    <t>131002008601</t>
  </si>
  <si>
    <t>131002008701</t>
  </si>
  <si>
    <t>131002008901</t>
  </si>
  <si>
    <t>131002009101</t>
  </si>
  <si>
    <t>131002009201</t>
  </si>
  <si>
    <t>131002009301</t>
  </si>
  <si>
    <t>131002009401</t>
  </si>
  <si>
    <t>131002009501</t>
  </si>
  <si>
    <t>131002009601</t>
  </si>
  <si>
    <t>131002009701</t>
  </si>
  <si>
    <t>131002009801</t>
  </si>
  <si>
    <t>131002009901</t>
  </si>
  <si>
    <t>131002010001</t>
  </si>
  <si>
    <t>131002010101</t>
  </si>
  <si>
    <t>131002010201</t>
  </si>
  <si>
    <t>131002010301</t>
  </si>
  <si>
    <t>131002010401</t>
  </si>
  <si>
    <t>131002010501</t>
  </si>
  <si>
    <t>141007002602</t>
  </si>
  <si>
    <t>141007004501</t>
  </si>
  <si>
    <t>141007004701</t>
  </si>
  <si>
    <t>141007005001</t>
  </si>
  <si>
    <t>141007005701</t>
  </si>
  <si>
    <t>141007005801</t>
  </si>
  <si>
    <t>141007005901</t>
  </si>
  <si>
    <t>141007006001</t>
  </si>
  <si>
    <t>141007006101</t>
  </si>
  <si>
    <t>141007006201</t>
  </si>
  <si>
    <t>151003010801</t>
  </si>
  <si>
    <t>151003010901</t>
  </si>
  <si>
    <t>151003011001</t>
  </si>
  <si>
    <t>151003011101</t>
  </si>
  <si>
    <t>151003011201</t>
  </si>
  <si>
    <t>151003011301</t>
  </si>
  <si>
    <t>151003011401</t>
  </si>
  <si>
    <t>151003011501</t>
  </si>
  <si>
    <t>151003011601</t>
  </si>
  <si>
    <t>151003011701</t>
  </si>
  <si>
    <t>161002055001</t>
  </si>
  <si>
    <t>161002055002</t>
  </si>
  <si>
    <t>161002055101</t>
  </si>
  <si>
    <t>161002055102</t>
  </si>
  <si>
    <t>161002067501</t>
  </si>
  <si>
    <t>161002079102</t>
  </si>
  <si>
    <t>161002080601</t>
  </si>
  <si>
    <t>161002080701</t>
  </si>
  <si>
    <t>161002081201</t>
  </si>
  <si>
    <t>161002081801</t>
  </si>
  <si>
    <t>161002082202</t>
  </si>
  <si>
    <t>161002082302</t>
  </si>
  <si>
    <t>161002082402</t>
  </si>
  <si>
    <t>161002082502</t>
  </si>
  <si>
    <t>161002082602</t>
  </si>
  <si>
    <t>161002082702</t>
  </si>
  <si>
    <t>161002082802</t>
  </si>
  <si>
    <t>161002082902</t>
  </si>
  <si>
    <t>161002083002</t>
  </si>
  <si>
    <t>161002083102</t>
  </si>
  <si>
    <t>161002083202</t>
  </si>
  <si>
    <t>161002083302</t>
  </si>
  <si>
    <t>161002083402</t>
  </si>
  <si>
    <t>161002083502</t>
  </si>
  <si>
    <t>161002083602</t>
  </si>
  <si>
    <t>161002083702</t>
  </si>
  <si>
    <t>161002083802</t>
  </si>
  <si>
    <t>161002083902</t>
  </si>
  <si>
    <t>161002084002</t>
  </si>
  <si>
    <t>161002084102</t>
  </si>
  <si>
    <t>161002084202</t>
  </si>
  <si>
    <t>161002084402</t>
  </si>
  <si>
    <t>161002084602</t>
  </si>
  <si>
    <t>161002084702</t>
  </si>
  <si>
    <t>161002084802</t>
  </si>
  <si>
    <t>161002084902</t>
  </si>
  <si>
    <t>161002085002</t>
  </si>
  <si>
    <t>161002085202</t>
  </si>
  <si>
    <t>161002085302</t>
  </si>
  <si>
    <t>161002085402</t>
  </si>
  <si>
    <t>161002085601</t>
  </si>
  <si>
    <t>161002087401</t>
  </si>
  <si>
    <t>161002087601</t>
  </si>
  <si>
    <t>161002088201</t>
  </si>
  <si>
    <t>161002088601</t>
  </si>
  <si>
    <t>161002088901</t>
  </si>
  <si>
    <t>161002089001</t>
  </si>
  <si>
    <t>161002089101</t>
  </si>
  <si>
    <t>161002089201</t>
  </si>
  <si>
    <t>161002089202</t>
  </si>
  <si>
    <t>161002089402</t>
  </si>
  <si>
    <t>161002089501</t>
  </si>
  <si>
    <t>161002089601</t>
  </si>
  <si>
    <t>161002089602</t>
  </si>
  <si>
    <t>161002089702</t>
  </si>
  <si>
    <t>161002089801</t>
  </si>
  <si>
    <t>161002089902</t>
  </si>
  <si>
    <t>161002090001</t>
  </si>
  <si>
    <t>161002090101</t>
  </si>
  <si>
    <t>161002090201</t>
  </si>
  <si>
    <t>161002090202</t>
  </si>
  <si>
    <t>161002090301</t>
  </si>
  <si>
    <t>161002090302</t>
  </si>
  <si>
    <t>161002090501</t>
  </si>
  <si>
    <t>161002090601</t>
  </si>
  <si>
    <t>161002090701</t>
  </si>
  <si>
    <t>161002090901</t>
  </si>
  <si>
    <t>161002090902</t>
  </si>
  <si>
    <t>161002091001</t>
  </si>
  <si>
    <t>161002091101</t>
  </si>
  <si>
    <t>161002091201</t>
  </si>
  <si>
    <t>161002091301</t>
  </si>
  <si>
    <t>161002091401</t>
  </si>
  <si>
    <t>161002091501</t>
  </si>
  <si>
    <t>161002091601</t>
  </si>
  <si>
    <t>161002091801</t>
  </si>
  <si>
    <t>161002091901</t>
  </si>
  <si>
    <t>161002091902</t>
  </si>
  <si>
    <t>161002092101</t>
  </si>
  <si>
    <t>161002092201</t>
  </si>
  <si>
    <t>161002092301</t>
  </si>
  <si>
    <t>161002092401</t>
  </si>
  <si>
    <t>161002092501</t>
  </si>
  <si>
    <t>161002092601</t>
  </si>
  <si>
    <t>161002092701</t>
  </si>
  <si>
    <t>161002092802</t>
  </si>
  <si>
    <t>161002092902</t>
  </si>
  <si>
    <t>161002093102</t>
  </si>
  <si>
    <t>161002093901</t>
  </si>
  <si>
    <t>161002095301</t>
  </si>
  <si>
    <t>161002095401</t>
  </si>
  <si>
    <t>161002095501</t>
  </si>
  <si>
    <t>161002095601</t>
  </si>
  <si>
    <t>161002095701</t>
  </si>
  <si>
    <t>161002095901</t>
  </si>
  <si>
    <t>161002096001</t>
  </si>
  <si>
    <t>161002096101</t>
  </si>
  <si>
    <t>161002096201</t>
  </si>
  <si>
    <t>161002096301</t>
  </si>
  <si>
    <t>161002096401</t>
  </si>
  <si>
    <t>161002096501</t>
  </si>
  <si>
    <t>161003025801</t>
  </si>
  <si>
    <t>161003041301</t>
  </si>
  <si>
    <t>161003044902</t>
  </si>
  <si>
    <t>161003045102</t>
  </si>
  <si>
    <t>161003048701</t>
  </si>
  <si>
    <t>161003048801</t>
  </si>
  <si>
    <t>161003051201</t>
  </si>
  <si>
    <t>161003052201</t>
  </si>
  <si>
    <t>161003053601</t>
  </si>
  <si>
    <t>161003054201</t>
  </si>
  <si>
    <t>161003054701</t>
  </si>
  <si>
    <t>161003055001</t>
  </si>
  <si>
    <t>161003055201</t>
  </si>
  <si>
    <t>161003055301</t>
  </si>
  <si>
    <t>161003055401</t>
  </si>
  <si>
    <t>161003055501</t>
  </si>
  <si>
    <t>161003056201</t>
  </si>
  <si>
    <t>161003056401</t>
  </si>
  <si>
    <t>161003056601</t>
  </si>
  <si>
    <t>161003056801</t>
  </si>
  <si>
    <t>161003059701</t>
  </si>
  <si>
    <t>161003059801</t>
  </si>
  <si>
    <t>161003060001</t>
  </si>
  <si>
    <t>161003060101</t>
  </si>
  <si>
    <t>161003060201</t>
  </si>
  <si>
    <t>161003060301</t>
  </si>
  <si>
    <t>161003060501</t>
  </si>
  <si>
    <t>161003060601</t>
  </si>
  <si>
    <t>161003060701</t>
  </si>
  <si>
    <t>161003060801</t>
  </si>
  <si>
    <t>161003060901</t>
  </si>
  <si>
    <t>161003061101</t>
  </si>
  <si>
    <t>161003061201</t>
  </si>
  <si>
    <t>161003061301</t>
  </si>
  <si>
    <t>161003061501</t>
  </si>
  <si>
    <t>161003061601</t>
  </si>
  <si>
    <t>161003061701</t>
  </si>
  <si>
    <t>161003061801</t>
  </si>
  <si>
    <t>161003061901</t>
  </si>
  <si>
    <t>161003062001</t>
  </si>
  <si>
    <t>161003062101</t>
  </si>
  <si>
    <t>161003062201</t>
  </si>
  <si>
    <t>161003062301</t>
  </si>
  <si>
    <t>161003062401</t>
  </si>
  <si>
    <t>161003062501</t>
  </si>
  <si>
    <t>161003062701</t>
  </si>
  <si>
    <t>161003062801</t>
  </si>
  <si>
    <t>161003062901</t>
  </si>
  <si>
    <t>161003063001</t>
  </si>
  <si>
    <t>161003063101</t>
  </si>
  <si>
    <t>161003063301</t>
  </si>
  <si>
    <t>161003063601</t>
  </si>
  <si>
    <t>161003063701</t>
  </si>
  <si>
    <t>161003063801</t>
  </si>
  <si>
    <t>161003063901</t>
  </si>
  <si>
    <t>161003064001</t>
  </si>
  <si>
    <t>161003064101</t>
  </si>
  <si>
    <t>161003064201</t>
  </si>
  <si>
    <t>161003064301</t>
  </si>
  <si>
    <t>161003064401</t>
  </si>
  <si>
    <t>161003064501</t>
  </si>
  <si>
    <t>161003064601</t>
  </si>
  <si>
    <t>161003064701</t>
  </si>
  <si>
    <t>161003064801</t>
  </si>
  <si>
    <t>161003064901</t>
  </si>
  <si>
    <t>161004000202</t>
  </si>
  <si>
    <t>161004008801</t>
  </si>
  <si>
    <t>161004009101</t>
  </si>
  <si>
    <t>161004009102</t>
  </si>
  <si>
    <t>161004009201</t>
  </si>
  <si>
    <t>161005000501</t>
  </si>
  <si>
    <t>161005000602</t>
  </si>
  <si>
    <t>161005001002</t>
  </si>
  <si>
    <t>161005004301</t>
  </si>
  <si>
    <t>161005004302</t>
  </si>
  <si>
    <t>161005004304</t>
  </si>
  <si>
    <t>161005004501</t>
  </si>
  <si>
    <t>161005004701</t>
  </si>
  <si>
    <t>161005004801</t>
  </si>
  <si>
    <t>522007000401</t>
  </si>
  <si>
    <t>522007000901</t>
  </si>
  <si>
    <t>522007001001</t>
  </si>
  <si>
    <t>522007001101</t>
  </si>
  <si>
    <t>522007001201</t>
  </si>
  <si>
    <t>522007001301</t>
  </si>
  <si>
    <t>523002001801</t>
  </si>
  <si>
    <t>551009000501</t>
  </si>
  <si>
    <t>551009000701</t>
  </si>
  <si>
    <t>551009000801</t>
  </si>
  <si>
    <t>551009000901</t>
  </si>
  <si>
    <t>551009001001</t>
  </si>
  <si>
    <t>551009001101</t>
  </si>
  <si>
    <t>551009001201</t>
  </si>
  <si>
    <t>551009001301</t>
  </si>
  <si>
    <t>551009001401</t>
  </si>
  <si>
    <t>551011001001</t>
  </si>
  <si>
    <t>551011001301</t>
  </si>
  <si>
    <t>551011001401</t>
  </si>
  <si>
    <t>551011001501</t>
  </si>
  <si>
    <t>552002000301</t>
  </si>
  <si>
    <t>552002000401</t>
  </si>
  <si>
    <t>552002000501</t>
  </si>
  <si>
    <t>552002000601</t>
  </si>
  <si>
    <t>552002000701</t>
  </si>
  <si>
    <t>552002000801</t>
  </si>
  <si>
    <t>552002000901</t>
  </si>
  <si>
    <t>552002001001</t>
  </si>
  <si>
    <t>552002001101</t>
  </si>
  <si>
    <t>552002001201</t>
  </si>
  <si>
    <t>552002001301</t>
  </si>
  <si>
    <t>552002001401</t>
  </si>
  <si>
    <t>552002001501</t>
  </si>
  <si>
    <t>552002001601</t>
  </si>
  <si>
    <t>561026000201</t>
  </si>
  <si>
    <t>561028000101</t>
  </si>
  <si>
    <t>344</t>
  </si>
  <si>
    <t>345</t>
  </si>
  <si>
    <t>346</t>
  </si>
  <si>
    <t>504</t>
  </si>
  <si>
    <t>505</t>
  </si>
  <si>
    <t>013001000401</t>
  </si>
  <si>
    <t>041012000901</t>
  </si>
  <si>
    <t>071011005206</t>
  </si>
  <si>
    <t>071011051101</t>
  </si>
  <si>
    <t>071011081102</t>
  </si>
  <si>
    <t>071011120301</t>
  </si>
  <si>
    <t>071011123901</t>
  </si>
  <si>
    <t>071011129701</t>
  </si>
  <si>
    <t>071011129901</t>
  </si>
  <si>
    <t>081017042001</t>
  </si>
  <si>
    <t>092007192401</t>
  </si>
  <si>
    <t>092007192801</t>
  </si>
  <si>
    <t>092038000102</t>
  </si>
  <si>
    <t>092038000402</t>
  </si>
  <si>
    <t>092038001202</t>
  </si>
  <si>
    <t>092038002802</t>
  </si>
  <si>
    <t>092038004002</t>
  </si>
  <si>
    <t>092038006802</t>
  </si>
  <si>
    <t>092038007002</t>
  </si>
  <si>
    <t>092038008502</t>
  </si>
  <si>
    <t>092038008602</t>
  </si>
  <si>
    <t>092038010302</t>
  </si>
  <si>
    <t>092038011802</t>
  </si>
  <si>
    <t>092038011902</t>
  </si>
  <si>
    <t>092038012902</t>
  </si>
  <si>
    <t>092038013202</t>
  </si>
  <si>
    <t>092038013802</t>
  </si>
  <si>
    <t>092038017501</t>
  </si>
  <si>
    <t>092038017601</t>
  </si>
  <si>
    <t>013011000201</t>
  </si>
  <si>
    <t>092007193001</t>
  </si>
  <si>
    <t>092007193101</t>
  </si>
  <si>
    <t>092008061601</t>
  </si>
  <si>
    <t>092008061801</t>
  </si>
  <si>
    <t>092008061901</t>
  </si>
  <si>
    <t>092008062001</t>
  </si>
  <si>
    <t>092038010902</t>
  </si>
  <si>
    <t>092038011102</t>
  </si>
  <si>
    <t>092038013002</t>
  </si>
  <si>
    <t>092038013402</t>
  </si>
  <si>
    <t>092038014802</t>
  </si>
  <si>
    <t>092038017801</t>
  </si>
  <si>
    <t>141007002505</t>
  </si>
  <si>
    <t>141007002506</t>
  </si>
  <si>
    <t>141007002507</t>
  </si>
  <si>
    <t>151003012001</t>
  </si>
  <si>
    <t>*</t>
  </si>
  <si>
    <t>Rentas Generales</t>
  </si>
  <si>
    <t>AE   Cop. y Ap. Municipios</t>
  </si>
  <si>
    <t>AE   Coop. Asist. Munic. 80%</t>
  </si>
  <si>
    <t>AE   Coop. Asist Des. Soc. 20%</t>
  </si>
  <si>
    <t>AE   SDS - POSOCO/PROSONU</t>
  </si>
  <si>
    <t>AE Fondo Prog. Sociales</t>
  </si>
  <si>
    <t>AE   Fdo. Promocion Turist</t>
  </si>
  <si>
    <t>Ley 24621</t>
  </si>
  <si>
    <t>Coparticipacion Vial</t>
  </si>
  <si>
    <t>Obras de Infraestructura</t>
  </si>
  <si>
    <t>FEDEI</t>
  </si>
  <si>
    <t>AE   Fdo. Educ. y Prom. Co</t>
  </si>
  <si>
    <t>AE   Fdo. Compens. Tarifar</t>
  </si>
  <si>
    <t>AE   Incentivo Docente</t>
  </si>
  <si>
    <t>FONAVI</t>
  </si>
  <si>
    <t>Ap. no Reintegrables del SPN</t>
  </si>
  <si>
    <t>AE   SISTAU (Sist.Int. de</t>
  </si>
  <si>
    <t>Pacto Federal</t>
  </si>
  <si>
    <t>AE   Cannon ENJASA</t>
  </si>
  <si>
    <t>AE   IPPIS</t>
  </si>
  <si>
    <t>AE   Fdo. Promoción Minera</t>
  </si>
  <si>
    <t>AE  Proy. Fed. React. I</t>
  </si>
  <si>
    <t>AE  Proy. Fed. React. II</t>
  </si>
  <si>
    <t>Presos Federales</t>
  </si>
  <si>
    <t>AE  Prog. Solidario Habitacion</t>
  </si>
  <si>
    <t>BIRF</t>
  </si>
  <si>
    <t>AE FFF Inf Regional</t>
  </si>
  <si>
    <t>BID</t>
  </si>
  <si>
    <t>AE     ENHOSA - PROSAC</t>
  </si>
  <si>
    <t>Plan 2000 Viv</t>
  </si>
  <si>
    <t>AE PROMIN</t>
  </si>
  <si>
    <t>Reint. DNV</t>
  </si>
  <si>
    <t>ENHOSA - PROARSA</t>
  </si>
  <si>
    <t>Mejor Vivir</t>
  </si>
  <si>
    <t>Emergencia Habitacional</t>
  </si>
  <si>
    <t>Plurianual</t>
  </si>
  <si>
    <t>AE      Venta Lotes Ley  7274</t>
  </si>
  <si>
    <t>AE Financ. Educativo</t>
  </si>
  <si>
    <t>AE Ap. no Reint.S.Energ.Nac.</t>
  </si>
  <si>
    <t>AE Prog. Nac. (Turismo)</t>
  </si>
  <si>
    <t>AE Canon Riego Dcto 1352/06</t>
  </si>
  <si>
    <t>AE   Plan Nacer</t>
  </si>
  <si>
    <t>AE   Programa ARBOL II</t>
  </si>
  <si>
    <t>AE   Programa ANAHI</t>
  </si>
  <si>
    <t>Aportes No Reint DNV</t>
  </si>
  <si>
    <t>PROMEBA</t>
  </si>
  <si>
    <t>Techo Digno</t>
  </si>
  <si>
    <t>Fortal Comun Habitat</t>
  </si>
  <si>
    <t>AE Mejor Escuelas Tecnicas</t>
  </si>
  <si>
    <t>Fondo Federal Solidario</t>
  </si>
  <si>
    <t>Ap No Reint del SPN</t>
  </si>
  <si>
    <t>PROSAP - CP</t>
  </si>
  <si>
    <t>BID - CP</t>
  </si>
  <si>
    <t>AE Prog Fed Viv Aborig y Rur</t>
  </si>
  <si>
    <t>AE Fdo. Inf. Hídrica</t>
  </si>
  <si>
    <t>Programa Mas Escuelas</t>
  </si>
  <si>
    <t>PROMEDU</t>
  </si>
  <si>
    <t>PROMER</t>
  </si>
  <si>
    <t>AE  Plan de Salud Familiar</t>
  </si>
  <si>
    <t>BIRF - CP</t>
  </si>
  <si>
    <t>AE Prog Jovenes de Salta</t>
  </si>
  <si>
    <t>AE Prog Recursos Hídricos</t>
  </si>
  <si>
    <t>AE Prog Nac Manejo del Fuego</t>
  </si>
  <si>
    <t>PROSAP</t>
  </si>
  <si>
    <t>AE Fondo Obras de Energia</t>
  </si>
  <si>
    <t>AE PROFE</t>
  </si>
  <si>
    <t>AE Plan Nac. Seg Alimentaria</t>
  </si>
  <si>
    <t>AE Ap. Min. Agroindustria (Ex</t>
  </si>
  <si>
    <t>AE PRODYMES Y PREGASE</t>
  </si>
  <si>
    <t>AE Red Fed de Form Doc ContiN</t>
  </si>
  <si>
    <t>AE Fondo Ley 26.331</t>
  </si>
  <si>
    <t>Plurianual Reconvertido</t>
  </si>
  <si>
    <t>Fondo Reparación Historica</t>
  </si>
  <si>
    <t>AE Fondos Ley 7601</t>
  </si>
  <si>
    <t>AE Fondos Ley 7462</t>
  </si>
  <si>
    <t>Servicios Basicos Munic - CP</t>
  </si>
  <si>
    <t>AE Agencia Nac de Seg Vial</t>
  </si>
  <si>
    <t>AE DAMI (Des. Áreas Metrop. de</t>
  </si>
  <si>
    <t>AE DAMI CP (Des. Áreas Metrop.</t>
  </si>
  <si>
    <t>AE Fondo de Infraestructura de</t>
  </si>
  <si>
    <t>AE PROSOFA</t>
  </si>
  <si>
    <t>AE Plan Mas Cerca</t>
  </si>
  <si>
    <t>Prog de Des. Turist Sustent CP</t>
  </si>
  <si>
    <t>P de Mej de la Gest Municip CP</t>
  </si>
  <si>
    <t>Min. Planif. Fed. Invers. Públ</t>
  </si>
  <si>
    <t>Prog. Min. Agroindustria</t>
  </si>
  <si>
    <t>Prog. Min. Agroindustria CP</t>
  </si>
  <si>
    <t>Min. Int., Obras Púb. y Viv.</t>
  </si>
  <si>
    <t>Prod. Ley Tránsito</t>
  </si>
  <si>
    <t>AE Prog. Hábitat Nación</t>
  </si>
  <si>
    <t>Prog. Fed. de Vivienda</t>
  </si>
  <si>
    <t>AE Min. Seg. NAción</t>
  </si>
  <si>
    <t>AE PERMER</t>
  </si>
  <si>
    <t>AE Obras de Infraestructura Pe</t>
  </si>
  <si>
    <t>AE Fdo. Comp. Transp. Público</t>
  </si>
  <si>
    <t>AE Fondo Solidario COVID-19</t>
  </si>
  <si>
    <t>AE Consenso Fiscal - Ley N° 27</t>
  </si>
  <si>
    <t>AE Asist. Fin. a Pcias. y Mun.</t>
  </si>
  <si>
    <t>AE Otros Prog. Salud</t>
  </si>
  <si>
    <t>Otros Programas de Educación</t>
  </si>
  <si>
    <t>Otros</t>
  </si>
  <si>
    <t>RP     Recupero Gs. Inspecci</t>
  </si>
  <si>
    <t>RP     Venta de pliegos</t>
  </si>
  <si>
    <t>RP     Producido Secr. Cultu</t>
  </si>
  <si>
    <t>RP     Recupero Sist. Previs</t>
  </si>
  <si>
    <t>RP     Producido Casa Salta</t>
  </si>
  <si>
    <t>RP     Concesión Tren a las</t>
  </si>
  <si>
    <t>RP     Producido Transporte</t>
  </si>
  <si>
    <t>RP - Multas Trabajo</t>
  </si>
  <si>
    <t>RP Servicio Penitenciario</t>
  </si>
  <si>
    <t>RP     Policia Salta</t>
  </si>
  <si>
    <t>RP     Escuelas Tecn. y Agrí</t>
  </si>
  <si>
    <t>RP     Aviación civil</t>
  </si>
  <si>
    <t>RP Boletin Oficial</t>
  </si>
  <si>
    <t>RP     Dirección de archivo</t>
  </si>
  <si>
    <t>RP     Registro civil</t>
  </si>
  <si>
    <t>RP     Poder Judicial</t>
  </si>
  <si>
    <t>RP     Fdo. Prov. Medio Ambien</t>
  </si>
  <si>
    <t>IPV</t>
  </si>
  <si>
    <t>RP      Dir. Gral. Rentas</t>
  </si>
  <si>
    <t>RP Subs. Deportes</t>
  </si>
  <si>
    <t>RP   Prod. Centro Convenciones</t>
  </si>
  <si>
    <t>RP Compl. Telef. Salta</t>
  </si>
  <si>
    <t>RP    Museo MAAM</t>
  </si>
  <si>
    <t>RP    Estadio Delmi</t>
  </si>
  <si>
    <t>RP    Estadio P. Martearena</t>
  </si>
  <si>
    <t>Hotel Termas</t>
  </si>
  <si>
    <t>Registro Operadora de la Carne</t>
  </si>
  <si>
    <t>RP   Red Metereologica</t>
  </si>
  <si>
    <t>RP   Parque Indus de Salta</t>
  </si>
  <si>
    <t>RP   Tomog Computada</t>
  </si>
  <si>
    <t>RP     Teatro Provincial</t>
  </si>
  <si>
    <t>RP     COPAUS</t>
  </si>
  <si>
    <t>RP     Sec. Def del Consumidor</t>
  </si>
  <si>
    <t>RP Conv Red Fed Control Pu</t>
  </si>
  <si>
    <t>RP  Arancelamiento Hosp. 20%</t>
  </si>
  <si>
    <t>RP Museo de la Vid y el Vino</t>
  </si>
  <si>
    <t>RP Secretaría de Turismo</t>
  </si>
  <si>
    <t>RP Casa de la Cultura</t>
  </si>
  <si>
    <t>RP Parques Urbanos</t>
  </si>
  <si>
    <t>RP Museo Guemes</t>
  </si>
  <si>
    <t>RP Escribanía de Gobierno</t>
  </si>
  <si>
    <t>RP  Arancelamiento Hosp. 80%</t>
  </si>
  <si>
    <t>Inst. Música y Danza</t>
  </si>
  <si>
    <t>RP Mercado Artesanal</t>
  </si>
  <si>
    <t>RP Min. Público</t>
  </si>
  <si>
    <t>RP Explora Salta</t>
  </si>
  <si>
    <t>RP Museo de Artes y Ciencias</t>
  </si>
  <si>
    <t>RP Dirección Vialidad Salta</t>
  </si>
  <si>
    <t>347</t>
  </si>
  <si>
    <t>RP Museo Cachi</t>
  </si>
  <si>
    <t>348</t>
  </si>
  <si>
    <t>RP Otros</t>
  </si>
  <si>
    <t>Fuentes Financieras</t>
  </si>
  <si>
    <t>Otras Cuentas a Pagar</t>
  </si>
  <si>
    <t>Servicios Basicos Municipales</t>
  </si>
  <si>
    <t>FFFIR - Abast. Agua Potable</t>
  </si>
  <si>
    <t>FFFIR - Mejoram de Barrios</t>
  </si>
  <si>
    <t>Prog de Des. Turist Sustent</t>
  </si>
  <si>
    <t>P de Mej de la Gest Municip</t>
  </si>
  <si>
    <t>Ley 7867 - Infr. Básica de Agu</t>
  </si>
  <si>
    <t>Ley 7931 - Plan Bicentenario</t>
  </si>
  <si>
    <t>FFFIR</t>
  </si>
  <si>
    <t>FONPLATA</t>
  </si>
  <si>
    <t>BCO. MACRO - BCO. NACIÓN</t>
  </si>
  <si>
    <t>412</t>
  </si>
  <si>
    <t>Prog. Des. Product. y Export.</t>
  </si>
  <si>
    <t>413</t>
  </si>
  <si>
    <t>FONPLATA - CP</t>
  </si>
  <si>
    <t>DES. SERV. AGUA Y SAN. - PLAN</t>
  </si>
  <si>
    <t>UNICEF</t>
  </si>
  <si>
    <t>AE OTROS ORG. INTERNACIONALES</t>
  </si>
  <si>
    <t>AE CAF (Banco Des.Amer. Lat.)</t>
  </si>
  <si>
    <t>AE Prog.Fort.Gest.Municipal</t>
  </si>
  <si>
    <t>AE Secretaría de Energía</t>
  </si>
  <si>
    <t>507</t>
  </si>
  <si>
    <t>061054001701</t>
  </si>
  <si>
    <t>071011004202</t>
  </si>
  <si>
    <t>071011006804</t>
  </si>
  <si>
    <t>071011007302</t>
  </si>
  <si>
    <t>071011009403</t>
  </si>
  <si>
    <t>071011009502</t>
  </si>
  <si>
    <t>071011012603</t>
  </si>
  <si>
    <t>071011015604</t>
  </si>
  <si>
    <t>071011015702</t>
  </si>
  <si>
    <t>071011019102</t>
  </si>
  <si>
    <t>071011022202</t>
  </si>
  <si>
    <t>071011025204</t>
  </si>
  <si>
    <t>071011027102</t>
  </si>
  <si>
    <t>071011027502</t>
  </si>
  <si>
    <t>071011027703</t>
  </si>
  <si>
    <t>071011030002</t>
  </si>
  <si>
    <t>071011030903</t>
  </si>
  <si>
    <t>071011033202</t>
  </si>
  <si>
    <t>071011033802</t>
  </si>
  <si>
    <t>071011034102</t>
  </si>
  <si>
    <t>071011035002</t>
  </si>
  <si>
    <t>071011036204</t>
  </si>
  <si>
    <t>071011042306</t>
  </si>
  <si>
    <t>071011052602</t>
  </si>
  <si>
    <t>071011053204</t>
  </si>
  <si>
    <t>071011053303</t>
  </si>
  <si>
    <t>071011053802</t>
  </si>
  <si>
    <t>071011068305</t>
  </si>
  <si>
    <t>071011068403</t>
  </si>
  <si>
    <t>071011068503</t>
  </si>
  <si>
    <t>071011068603</t>
  </si>
  <si>
    <t>071011068702</t>
  </si>
  <si>
    <t>071011070802</t>
  </si>
  <si>
    <t>071011071303</t>
  </si>
  <si>
    <t>071011078803</t>
  </si>
  <si>
    <t>071011080002</t>
  </si>
  <si>
    <t>071011082602</t>
  </si>
  <si>
    <t>071011082603</t>
  </si>
  <si>
    <t>071011091703</t>
  </si>
  <si>
    <t>071011094202</t>
  </si>
  <si>
    <t>071011095003</t>
  </si>
  <si>
    <t>071011095102</t>
  </si>
  <si>
    <t>071011095303</t>
  </si>
  <si>
    <t>071011096804</t>
  </si>
  <si>
    <t>071011097002</t>
  </si>
  <si>
    <t>071011098602</t>
  </si>
  <si>
    <t>071011100502</t>
  </si>
  <si>
    <t>071011103101</t>
  </si>
  <si>
    <t>071011104401</t>
  </si>
  <si>
    <t>071011110102</t>
  </si>
  <si>
    <t>071011110502</t>
  </si>
  <si>
    <t>071011111102</t>
  </si>
  <si>
    <t>071011111701</t>
  </si>
  <si>
    <t>071011112001</t>
  </si>
  <si>
    <t>071011112302</t>
  </si>
  <si>
    <t>071011112702</t>
  </si>
  <si>
    <t>071011113102</t>
  </si>
  <si>
    <t>071011113602</t>
  </si>
  <si>
    <t>071011113702</t>
  </si>
  <si>
    <t>071011114202</t>
  </si>
  <si>
    <t>071011115402</t>
  </si>
  <si>
    <t>071011115803</t>
  </si>
  <si>
    <t>071011117402</t>
  </si>
  <si>
    <t>071011117802</t>
  </si>
  <si>
    <t>071011120202</t>
  </si>
  <si>
    <t>071011120302</t>
  </si>
  <si>
    <t>071011120702</t>
  </si>
  <si>
    <t>071011121102</t>
  </si>
  <si>
    <t>071011123102</t>
  </si>
  <si>
    <t>071011123702</t>
  </si>
  <si>
    <t>071011124102</t>
  </si>
  <si>
    <t>071011124902</t>
  </si>
  <si>
    <t>071011125102</t>
  </si>
  <si>
    <t>071011125103</t>
  </si>
  <si>
    <t>071011125402</t>
  </si>
  <si>
    <t>071011127002</t>
  </si>
  <si>
    <t>071011129601</t>
  </si>
  <si>
    <t>071011129702</t>
  </si>
  <si>
    <t>071011129801</t>
  </si>
  <si>
    <t>071011130001</t>
  </si>
  <si>
    <t>071011130101</t>
  </si>
  <si>
    <t>071011130201</t>
  </si>
  <si>
    <t>071011130301</t>
  </si>
  <si>
    <t>071011130302</t>
  </si>
  <si>
    <t>071011130303</t>
  </si>
  <si>
    <t>071011130401</t>
  </si>
  <si>
    <t>071011130601</t>
  </si>
  <si>
    <t>071011130801</t>
  </si>
  <si>
    <t>071011130901</t>
  </si>
  <si>
    <t>071011131001</t>
  </si>
  <si>
    <t>071011131101</t>
  </si>
  <si>
    <t>071011131201</t>
  </si>
  <si>
    <t>071011131301</t>
  </si>
  <si>
    <t>071011131401</t>
  </si>
  <si>
    <t>071011131501</t>
  </si>
  <si>
    <t>071011131601</t>
  </si>
  <si>
    <t>071011131701</t>
  </si>
  <si>
    <t>071011131801</t>
  </si>
  <si>
    <t>071011131901</t>
  </si>
  <si>
    <t>071011132001</t>
  </si>
  <si>
    <t>071011132101</t>
  </si>
  <si>
    <t>071011132201</t>
  </si>
  <si>
    <t>071011132301</t>
  </si>
  <si>
    <t>071011132401</t>
  </si>
  <si>
    <t>071011132501</t>
  </si>
  <si>
    <t>071011132601</t>
  </si>
  <si>
    <t>071011132701</t>
  </si>
  <si>
    <t>071011132801</t>
  </si>
  <si>
    <t>071011132901</t>
  </si>
  <si>
    <t>071011133001</t>
  </si>
  <si>
    <t>071011133101</t>
  </si>
  <si>
    <t>071011133201</t>
  </si>
  <si>
    <t>071011133301</t>
  </si>
  <si>
    <t>071011133401</t>
  </si>
  <si>
    <t>071011133501</t>
  </si>
  <si>
    <t>071011133601</t>
  </si>
  <si>
    <t>071011133701</t>
  </si>
  <si>
    <t>071011133801</t>
  </si>
  <si>
    <t>071011133901</t>
  </si>
  <si>
    <t>071011134001</t>
  </si>
  <si>
    <t>071011134101</t>
  </si>
  <si>
    <t>071011134201</t>
  </si>
  <si>
    <t>071011134301</t>
  </si>
  <si>
    <t>071011134401</t>
  </si>
  <si>
    <t>071011134501</t>
  </si>
  <si>
    <t>071011134601</t>
  </si>
  <si>
    <t>071011134701</t>
  </si>
  <si>
    <t>071011134801</t>
  </si>
  <si>
    <t>071011134901</t>
  </si>
  <si>
    <t>071011135001</t>
  </si>
  <si>
    <t>071011136001</t>
  </si>
  <si>
    <t>071011136101</t>
  </si>
  <si>
    <t>071011136201</t>
  </si>
  <si>
    <t>071011136301</t>
  </si>
  <si>
    <t>071011136401</t>
  </si>
  <si>
    <t>071011136501</t>
  </si>
  <si>
    <t>071011136601</t>
  </si>
  <si>
    <t>071011136701</t>
  </si>
  <si>
    <t>071011136801</t>
  </si>
  <si>
    <t>071011136901</t>
  </si>
  <si>
    <t>071011137001</t>
  </si>
  <si>
    <t>081017000702</t>
  </si>
  <si>
    <t>081017001202</t>
  </si>
  <si>
    <t>081017003302</t>
  </si>
  <si>
    <t>081017007002</t>
  </si>
  <si>
    <t>081017009302</t>
  </si>
  <si>
    <t>081017010203</t>
  </si>
  <si>
    <t>081017010502</t>
  </si>
  <si>
    <t>081017011702</t>
  </si>
  <si>
    <t>081017013204</t>
  </si>
  <si>
    <t>081017017603</t>
  </si>
  <si>
    <t>081017022405</t>
  </si>
  <si>
    <t>081017023102</t>
  </si>
  <si>
    <t>081017023803</t>
  </si>
  <si>
    <t>081017024105</t>
  </si>
  <si>
    <t>081017025004</t>
  </si>
  <si>
    <t>081017025104</t>
  </si>
  <si>
    <t>081017027602</t>
  </si>
  <si>
    <t>081017029902</t>
  </si>
  <si>
    <t>081017031402</t>
  </si>
  <si>
    <t>081017031703</t>
  </si>
  <si>
    <t>081017032202</t>
  </si>
  <si>
    <t>081017032702</t>
  </si>
  <si>
    <t>081017033702</t>
  </si>
  <si>
    <t>081017034302</t>
  </si>
  <si>
    <t>081017034802</t>
  </si>
  <si>
    <t>081017034902</t>
  </si>
  <si>
    <t>081017035102</t>
  </si>
  <si>
    <t>081017035202</t>
  </si>
  <si>
    <t>081017035802</t>
  </si>
  <si>
    <t>081017039602</t>
  </si>
  <si>
    <t>081017041702</t>
  </si>
  <si>
    <t>081017042101</t>
  </si>
  <si>
    <t>081017042102</t>
  </si>
  <si>
    <t>081017042201</t>
  </si>
  <si>
    <t>081017042202</t>
  </si>
  <si>
    <t>081017042302</t>
  </si>
  <si>
    <t>081017042402</t>
  </si>
  <si>
    <t>081017042403</t>
  </si>
  <si>
    <t>081017042501</t>
  </si>
  <si>
    <t>081017042601</t>
  </si>
  <si>
    <t>081017042701</t>
  </si>
  <si>
    <t>081017042801</t>
  </si>
  <si>
    <t>081017042901</t>
  </si>
  <si>
    <t>081017043001</t>
  </si>
  <si>
    <t>081017043101</t>
  </si>
  <si>
    <t>081017043201</t>
  </si>
  <si>
    <t>081017043301</t>
  </si>
  <si>
    <t>081017043401</t>
  </si>
  <si>
    <t>081017043501</t>
  </si>
  <si>
    <t>081017043601</t>
  </si>
  <si>
    <t>081017043701</t>
  </si>
  <si>
    <t>081017043801</t>
  </si>
  <si>
    <t>081017043901</t>
  </si>
  <si>
    <t>081017044001</t>
  </si>
  <si>
    <t>092005001105</t>
  </si>
  <si>
    <t>092005006702</t>
  </si>
  <si>
    <t>092005006703</t>
  </si>
  <si>
    <t>092005007101</t>
  </si>
  <si>
    <t>092006011402</t>
  </si>
  <si>
    <t>092006011501</t>
  </si>
  <si>
    <t>092006013801</t>
  </si>
  <si>
    <t>092006013901</t>
  </si>
  <si>
    <t>092006014001</t>
  </si>
  <si>
    <t>092007034902</t>
  </si>
  <si>
    <t>092007048602</t>
  </si>
  <si>
    <t>092007061804</t>
  </si>
  <si>
    <t>092007063502</t>
  </si>
  <si>
    <t>092007072302</t>
  </si>
  <si>
    <t>092007075502</t>
  </si>
  <si>
    <t>092007098803</t>
  </si>
  <si>
    <t>092007106302</t>
  </si>
  <si>
    <t>092007110502</t>
  </si>
  <si>
    <t>092007114702</t>
  </si>
  <si>
    <t>092007131003</t>
  </si>
  <si>
    <t>092007131202</t>
  </si>
  <si>
    <t>092007133302</t>
  </si>
  <si>
    <t>092007151001</t>
  </si>
  <si>
    <t>092007156905</t>
  </si>
  <si>
    <t>092007158502</t>
  </si>
  <si>
    <t>092007162101</t>
  </si>
  <si>
    <t>092007167201</t>
  </si>
  <si>
    <t>092007167402</t>
  </si>
  <si>
    <t>092007170802</t>
  </si>
  <si>
    <t>092007170803</t>
  </si>
  <si>
    <t>092007171902</t>
  </si>
  <si>
    <t>092007171903</t>
  </si>
  <si>
    <t>092007178503</t>
  </si>
  <si>
    <t>092007178504</t>
  </si>
  <si>
    <t>092007182102</t>
  </si>
  <si>
    <t>092007188502</t>
  </si>
  <si>
    <t>092007192503</t>
  </si>
  <si>
    <t>092007192901</t>
  </si>
  <si>
    <t>092007193301</t>
  </si>
  <si>
    <t>092007193401</t>
  </si>
  <si>
    <t>092007193802</t>
  </si>
  <si>
    <t>092007193902</t>
  </si>
  <si>
    <t>092007193903</t>
  </si>
  <si>
    <t>092007194002</t>
  </si>
  <si>
    <t>092007194102</t>
  </si>
  <si>
    <t>092007194602</t>
  </si>
  <si>
    <t>092007194702</t>
  </si>
  <si>
    <t>092007194802</t>
  </si>
  <si>
    <t>092007194902</t>
  </si>
  <si>
    <t>092007195002</t>
  </si>
  <si>
    <t>092007195102</t>
  </si>
  <si>
    <t>092007195202</t>
  </si>
  <si>
    <t>092007195302</t>
  </si>
  <si>
    <t>092007195501</t>
  </si>
  <si>
    <t>092007195601</t>
  </si>
  <si>
    <t>092007195701</t>
  </si>
  <si>
    <t>092007195801</t>
  </si>
  <si>
    <t>092007195902</t>
  </si>
  <si>
    <t>092007196102</t>
  </si>
  <si>
    <t>092007196302</t>
  </si>
  <si>
    <t>092007196601</t>
  </si>
  <si>
    <t>092007196701</t>
  </si>
  <si>
    <t>092007196801</t>
  </si>
  <si>
    <t>092007196802</t>
  </si>
  <si>
    <t>092007197001</t>
  </si>
  <si>
    <t>092007197101</t>
  </si>
  <si>
    <t>092007197201</t>
  </si>
  <si>
    <t>092007197301</t>
  </si>
  <si>
    <t>092007197401</t>
  </si>
  <si>
    <t>092007197501</t>
  </si>
  <si>
    <t>092007197601</t>
  </si>
  <si>
    <t>092007197701</t>
  </si>
  <si>
    <t>092007197801</t>
  </si>
  <si>
    <t>092007197901</t>
  </si>
  <si>
    <t>092007198001</t>
  </si>
  <si>
    <t>092007198101</t>
  </si>
  <si>
    <t>092007198201</t>
  </si>
  <si>
    <t>092007198301</t>
  </si>
  <si>
    <t>092007198401</t>
  </si>
  <si>
    <t>092007198501</t>
  </si>
  <si>
    <t>092007198601</t>
  </si>
  <si>
    <t>092007198701</t>
  </si>
  <si>
    <t>092007198801</t>
  </si>
  <si>
    <t>092007198901</t>
  </si>
  <si>
    <t>092007199001</t>
  </si>
  <si>
    <t>092007199101</t>
  </si>
  <si>
    <t>092007199201</t>
  </si>
  <si>
    <t>092007199301</t>
  </si>
  <si>
    <t>092007199401</t>
  </si>
  <si>
    <t>092007199501</t>
  </si>
  <si>
    <t>092007199601</t>
  </si>
  <si>
    <t>092007199701</t>
  </si>
  <si>
    <t>092007199801</t>
  </si>
  <si>
    <t>092007199901</t>
  </si>
  <si>
    <t>092007200001</t>
  </si>
  <si>
    <t>092007200101</t>
  </si>
  <si>
    <t>092007200201</t>
  </si>
  <si>
    <t>092007200301</t>
  </si>
  <si>
    <t>092007200401</t>
  </si>
  <si>
    <t>092007200501</t>
  </si>
  <si>
    <t>092007200601</t>
  </si>
  <si>
    <t>092007200701</t>
  </si>
  <si>
    <t>092007200801</t>
  </si>
  <si>
    <t>092007200901</t>
  </si>
  <si>
    <t>092007201001</t>
  </si>
  <si>
    <t>092007201101</t>
  </si>
  <si>
    <t>092007201201</t>
  </si>
  <si>
    <t>092007201301</t>
  </si>
  <si>
    <t>092007201401</t>
  </si>
  <si>
    <t>092007201501</t>
  </si>
  <si>
    <t>092007201601</t>
  </si>
  <si>
    <t>092007201701</t>
  </si>
  <si>
    <t>092007201801</t>
  </si>
  <si>
    <t>092007201901</t>
  </si>
  <si>
    <t>092007202001</t>
  </si>
  <si>
    <t>092007202101</t>
  </si>
  <si>
    <t>092007202201</t>
  </si>
  <si>
    <t>092007202301</t>
  </si>
  <si>
    <t>092007202501</t>
  </si>
  <si>
    <t>092007202601</t>
  </si>
  <si>
    <t>092007202701</t>
  </si>
  <si>
    <t>092007202801</t>
  </si>
  <si>
    <t>092008001002</t>
  </si>
  <si>
    <t>092008055402</t>
  </si>
  <si>
    <t>092008057202</t>
  </si>
  <si>
    <t>092008057402</t>
  </si>
  <si>
    <t>092008058102</t>
  </si>
  <si>
    <t>092008062201</t>
  </si>
  <si>
    <t>092008062502</t>
  </si>
  <si>
    <t>092008062902</t>
  </si>
  <si>
    <t>092008063001</t>
  </si>
  <si>
    <t>092008063101</t>
  </si>
  <si>
    <t>092008063201</t>
  </si>
  <si>
    <t>092008063301</t>
  </si>
  <si>
    <t>092008063401</t>
  </si>
  <si>
    <t>092008063501</t>
  </si>
  <si>
    <t>092008063601</t>
  </si>
  <si>
    <t>092008063701</t>
  </si>
  <si>
    <t>092008063801</t>
  </si>
  <si>
    <t>092008063901</t>
  </si>
  <si>
    <t>092008064001</t>
  </si>
  <si>
    <t>092008064101</t>
  </si>
  <si>
    <t>092008064102</t>
  </si>
  <si>
    <t>092008064201</t>
  </si>
  <si>
    <t>092009019002</t>
  </si>
  <si>
    <t>092038017902</t>
  </si>
  <si>
    <t>092038018301</t>
  </si>
  <si>
    <t>131002010601</t>
  </si>
  <si>
    <t>141007006301</t>
  </si>
  <si>
    <t>151002000310</t>
  </si>
  <si>
    <t>151002000601</t>
  </si>
  <si>
    <t>151002000701</t>
  </si>
  <si>
    <t>151002000801</t>
  </si>
  <si>
    <t>151002000901</t>
  </si>
  <si>
    <t>151003012101</t>
  </si>
  <si>
    <t>161002019501</t>
  </si>
  <si>
    <t>161002033201</t>
  </si>
  <si>
    <t>161002045102</t>
  </si>
  <si>
    <t>161002048901</t>
  </si>
  <si>
    <t>161002049301</t>
  </si>
  <si>
    <t>161002057004</t>
  </si>
  <si>
    <t>161002057005</t>
  </si>
  <si>
    <t>161002067502</t>
  </si>
  <si>
    <t>161002068601</t>
  </si>
  <si>
    <t>161002068701</t>
  </si>
  <si>
    <t>161002071801</t>
  </si>
  <si>
    <t>161002071802</t>
  </si>
  <si>
    <t>161002072701</t>
  </si>
  <si>
    <t>161002079001</t>
  </si>
  <si>
    <t>161002079002</t>
  </si>
  <si>
    <t>161002079101</t>
  </si>
  <si>
    <t>161002079701</t>
  </si>
  <si>
    <t>161002079702</t>
  </si>
  <si>
    <t>161002081101</t>
  </si>
  <si>
    <t>161002082203</t>
  </si>
  <si>
    <t>161002082204</t>
  </si>
  <si>
    <t>161002082303</t>
  </si>
  <si>
    <t>161002082304</t>
  </si>
  <si>
    <t>161002082403</t>
  </si>
  <si>
    <t>161002082404</t>
  </si>
  <si>
    <t>161002082503</t>
  </si>
  <si>
    <t>161002082504</t>
  </si>
  <si>
    <t>161002082603</t>
  </si>
  <si>
    <t>161002082604</t>
  </si>
  <si>
    <t>161002082703</t>
  </si>
  <si>
    <t>161002082704</t>
  </si>
  <si>
    <t>161002082803</t>
  </si>
  <si>
    <t>161002082804</t>
  </si>
  <si>
    <t>161002082903</t>
  </si>
  <si>
    <t>161002082904</t>
  </si>
  <si>
    <t>161002083003</t>
  </si>
  <si>
    <t>161002083004</t>
  </si>
  <si>
    <t>161002083103</t>
  </si>
  <si>
    <t>161002083104</t>
  </si>
  <si>
    <t>161002083203</t>
  </si>
  <si>
    <t>161002083204</t>
  </si>
  <si>
    <t>161002083303</t>
  </si>
  <si>
    <t>161002083304</t>
  </si>
  <si>
    <t>161002083403</t>
  </si>
  <si>
    <t>161002083404</t>
  </si>
  <si>
    <t>161002083503</t>
  </si>
  <si>
    <t>161002083504</t>
  </si>
  <si>
    <t>161002083603</t>
  </si>
  <si>
    <t>161002083604</t>
  </si>
  <si>
    <t>161002084203</t>
  </si>
  <si>
    <t>161002084204</t>
  </si>
  <si>
    <t>161002084302</t>
  </si>
  <si>
    <t>161002084303</t>
  </si>
  <si>
    <t>161002084304</t>
  </si>
  <si>
    <t>161002084803</t>
  </si>
  <si>
    <t>161002084903</t>
  </si>
  <si>
    <t>161002085303</t>
  </si>
  <si>
    <t>161002085304</t>
  </si>
  <si>
    <t>161002087602</t>
  </si>
  <si>
    <t>161002090102</t>
  </si>
  <si>
    <t>161002090903</t>
  </si>
  <si>
    <t>161002090904</t>
  </si>
  <si>
    <t>161002091202</t>
  </si>
  <si>
    <t>161002095202</t>
  </si>
  <si>
    <t>161002096901</t>
  </si>
  <si>
    <t>161002097001</t>
  </si>
  <si>
    <t>161002098101</t>
  </si>
  <si>
    <t>161002098201</t>
  </si>
  <si>
    <t>161002098301</t>
  </si>
  <si>
    <t>161002098401</t>
  </si>
  <si>
    <t>161002098501</t>
  </si>
  <si>
    <t>161002098601</t>
  </si>
  <si>
    <t>161002098701</t>
  </si>
  <si>
    <t>161002098801</t>
  </si>
  <si>
    <t>161002098901</t>
  </si>
  <si>
    <t>161002099001</t>
  </si>
  <si>
    <t>161002099101</t>
  </si>
  <si>
    <t>161002099201</t>
  </si>
  <si>
    <t>161002099301</t>
  </si>
  <si>
    <t>161002099401</t>
  </si>
  <si>
    <t>161002099501</t>
  </si>
  <si>
    <t>161002099601</t>
  </si>
  <si>
    <t>161002099701</t>
  </si>
  <si>
    <t>161002099801</t>
  </si>
  <si>
    <t>161002099901</t>
  </si>
  <si>
    <t>161002100001</t>
  </si>
  <si>
    <t>161002100101</t>
  </si>
  <si>
    <t>161002100201</t>
  </si>
  <si>
    <t>161002100301</t>
  </si>
  <si>
    <t>161002100401</t>
  </si>
  <si>
    <t>161002100501</t>
  </si>
  <si>
    <t>161002100601</t>
  </si>
  <si>
    <t>161002100701</t>
  </si>
  <si>
    <t>161002100801</t>
  </si>
  <si>
    <t>161002100901</t>
  </si>
  <si>
    <t>161002101001</t>
  </si>
  <si>
    <t>161002101101</t>
  </si>
  <si>
    <t>161002101201</t>
  </si>
  <si>
    <t>161002101301</t>
  </si>
  <si>
    <t>161002101401</t>
  </si>
  <si>
    <t>161002101501</t>
  </si>
  <si>
    <t>161002101601</t>
  </si>
  <si>
    <t>161002101701</t>
  </si>
  <si>
    <t>161002101801</t>
  </si>
  <si>
    <t>161002101901</t>
  </si>
  <si>
    <t>161002102001</t>
  </si>
  <si>
    <t>161002102101</t>
  </si>
  <si>
    <t>161002102201</t>
  </si>
  <si>
    <t>161002102301</t>
  </si>
  <si>
    <t>161002102401</t>
  </si>
  <si>
    <t>161002102501</t>
  </si>
  <si>
    <t>161002102601</t>
  </si>
  <si>
    <t>161002102701</t>
  </si>
  <si>
    <t>161002102801</t>
  </si>
  <si>
    <t>161002102901</t>
  </si>
  <si>
    <t>161002103001</t>
  </si>
  <si>
    <t>161002103102</t>
  </si>
  <si>
    <t>161003024601</t>
  </si>
  <si>
    <t>161003036901</t>
  </si>
  <si>
    <t>161003037001</t>
  </si>
  <si>
    <t>161003041501</t>
  </si>
  <si>
    <t>161003041901</t>
  </si>
  <si>
    <t>161003050001</t>
  </si>
  <si>
    <t>161003051101</t>
  </si>
  <si>
    <t>161003051102</t>
  </si>
  <si>
    <t>161003065201</t>
  </si>
  <si>
    <t>161003065301</t>
  </si>
  <si>
    <t>161003065401</t>
  </si>
  <si>
    <t>161003065701</t>
  </si>
  <si>
    <t>161003065801</t>
  </si>
  <si>
    <t>161003065901</t>
  </si>
  <si>
    <t>161003066301</t>
  </si>
  <si>
    <t>161003066401</t>
  </si>
  <si>
    <t>161003066501</t>
  </si>
  <si>
    <t>161003066601</t>
  </si>
  <si>
    <t>161003066701</t>
  </si>
  <si>
    <t>161003066801</t>
  </si>
  <si>
    <t>161003066901</t>
  </si>
  <si>
    <t>161003067001</t>
  </si>
  <si>
    <t>161003067101</t>
  </si>
  <si>
    <t>161003067201</t>
  </si>
  <si>
    <t>161003067301</t>
  </si>
  <si>
    <t>161003067401</t>
  </si>
  <si>
    <t>161003067501</t>
  </si>
  <si>
    <t>161003067601</t>
  </si>
  <si>
    <t>161003067701</t>
  </si>
  <si>
    <t>161003067801</t>
  </si>
  <si>
    <t>161003067901</t>
  </si>
  <si>
    <t>161003068001</t>
  </si>
  <si>
    <t>161003068101</t>
  </si>
  <si>
    <t>161003068201</t>
  </si>
  <si>
    <t>161003068301</t>
  </si>
  <si>
    <t>161003068401</t>
  </si>
  <si>
    <t>161003068501</t>
  </si>
  <si>
    <t>161003068601</t>
  </si>
  <si>
    <t>161003068701</t>
  </si>
  <si>
    <t>161003068801</t>
  </si>
  <si>
    <t>161003068901</t>
  </si>
  <si>
    <t>161003069001</t>
  </si>
  <si>
    <t>161003069101</t>
  </si>
  <si>
    <t>161003069201</t>
  </si>
  <si>
    <t>161003069301</t>
  </si>
  <si>
    <t>161003069401</t>
  </si>
  <si>
    <t>161003069501</t>
  </si>
  <si>
    <t>161003069601</t>
  </si>
  <si>
    <t>161003069701</t>
  </si>
  <si>
    <t>161003069801</t>
  </si>
  <si>
    <t>161003069901</t>
  </si>
  <si>
    <t>161003070001</t>
  </si>
  <si>
    <t>161003070101</t>
  </si>
  <si>
    <t>161003070201</t>
  </si>
  <si>
    <t>161003070301</t>
  </si>
  <si>
    <t>161003070401</t>
  </si>
  <si>
    <t>161003070501</t>
  </si>
  <si>
    <t>161003070601</t>
  </si>
  <si>
    <t>161003070701</t>
  </si>
  <si>
    <t>161003070801</t>
  </si>
  <si>
    <t>161003070901</t>
  </si>
  <si>
    <t>161003071001</t>
  </si>
  <si>
    <t>161003071101</t>
  </si>
  <si>
    <t>161003071201</t>
  </si>
  <si>
    <t>161003071301</t>
  </si>
  <si>
    <t>161003071401</t>
  </si>
  <si>
    <t>161003071501</t>
  </si>
  <si>
    <t>161004009401</t>
  </si>
  <si>
    <t>522007000402</t>
  </si>
  <si>
    <t>551009000702</t>
  </si>
  <si>
    <t>551009000703</t>
  </si>
  <si>
    <t>551009001202</t>
  </si>
  <si>
    <t>551009001302</t>
  </si>
  <si>
    <t>551009001303</t>
  </si>
  <si>
    <t>551009001402</t>
  </si>
  <si>
    <t>551009001601</t>
  </si>
  <si>
    <t>551009001701</t>
  </si>
  <si>
    <t>551009001801</t>
  </si>
  <si>
    <t>552002000102</t>
  </si>
  <si>
    <t>552002000402</t>
  </si>
  <si>
    <t>EJERCICIO PRESUPUESTARIO 2026</t>
  </si>
  <si>
    <t>EJEMPLO 2026</t>
  </si>
  <si>
    <t>Ejercicio 2026</t>
  </si>
  <si>
    <t>011001000501</t>
  </si>
  <si>
    <t xml:space="preserve">OBRAS VS. DELEGACIÓN ASUNTOS INDIGENAS  </t>
  </si>
  <si>
    <t>011470190101</t>
  </si>
  <si>
    <t xml:space="preserve">CAMINO DEL VINO   </t>
  </si>
  <si>
    <t>011470190102</t>
  </si>
  <si>
    <t xml:space="preserve">CAMINO DEL INCA   </t>
  </si>
  <si>
    <t>011470190103</t>
  </si>
  <si>
    <t xml:space="preserve">PUEBLOS VALLISTOS   </t>
  </si>
  <si>
    <t>011470190104</t>
  </si>
  <si>
    <t xml:space="preserve">OBRAS FORTALECIM. FISCAL   </t>
  </si>
  <si>
    <t>011470190105</t>
  </si>
  <si>
    <t xml:space="preserve">RUTA DE ARTESANOS   </t>
  </si>
  <si>
    <t>011470190106</t>
  </si>
  <si>
    <t xml:space="preserve">REFUNC. EDILICIA SECTUR   </t>
  </si>
  <si>
    <t>011470190201</t>
  </si>
  <si>
    <t>011470190202</t>
  </si>
  <si>
    <t>011470190203</t>
  </si>
  <si>
    <t>011470190204</t>
  </si>
  <si>
    <t>011470190205</t>
  </si>
  <si>
    <t>011470190206</t>
  </si>
  <si>
    <t xml:space="preserve">HOSTERIAS EN LA PROVINCIA   </t>
  </si>
  <si>
    <t>011470190207</t>
  </si>
  <si>
    <t xml:space="preserve">CENTRO DE CONVENCIONES   </t>
  </si>
  <si>
    <t>011470190208</t>
  </si>
  <si>
    <t xml:space="preserve">REFUNC. EDILICIA SECTUR CP   </t>
  </si>
  <si>
    <t>013007000201</t>
  </si>
  <si>
    <t xml:space="preserve">INFRAESTRUCTURA PÚBLICA - Bº LA LONJA I - II - III  </t>
  </si>
  <si>
    <t>013007000301</t>
  </si>
  <si>
    <t xml:space="preserve">ESPACIOS VERDES, CONTENEDORESY ARBOLADO PÚBLICO - B° LA LON JA III </t>
  </si>
  <si>
    <t>013007000401</t>
  </si>
  <si>
    <t xml:space="preserve">RED CLOACAL B° NUEVA ESPERANZAY ARBOLADO PÚBLICO - B° LA LON JA III </t>
  </si>
  <si>
    <t xml:space="preserve">OBRAS A DETERMINAR   </t>
  </si>
  <si>
    <t xml:space="preserve">OBRA DE CONSERVACIÓN EN LAS CUEVAS PINTADAS  </t>
  </si>
  <si>
    <t xml:space="preserve">INFRAESTRUCTURA VISITA CUEVASPINTADAS JUNTAS DE GUACHIPAS (VALLES CALCHAQUÍES) </t>
  </si>
  <si>
    <t xml:space="preserve">MERCADO ARTESANAL   </t>
  </si>
  <si>
    <t xml:space="preserve">OBRA LUGARES MÁGICOS   </t>
  </si>
  <si>
    <t xml:space="preserve">ADECUACIÓN TURÍSTICA DE LOCALIDADES Y PUESTA EN VALOR DE SUPATRIMONIO (LUGARES MÁGICOS) </t>
  </si>
  <si>
    <t xml:space="preserve">INFRAESTRUCTURA PARA LOS PRODUCTOS TURÍSTICOS EN ÁREAS PROTEGIDAS Y SITIOS PÚBLICOS </t>
  </si>
  <si>
    <t xml:space="preserve">EST. FAUNA AUTÓCTONA Y CI FINCA LAS COSTAS  </t>
  </si>
  <si>
    <t xml:space="preserve">ESTACIÓN DE FAUNA AUTÓCTONA YCI FINCA LAS COSTAS  </t>
  </si>
  <si>
    <t xml:space="preserve">CENTRO DE INTERPRETACIÓN CULTURAS ORIGINARIAS TARTAGAL  </t>
  </si>
  <si>
    <t>013008000901</t>
  </si>
  <si>
    <t xml:space="preserve">CASA LEGUIZAMÓN   </t>
  </si>
  <si>
    <t>013008000902</t>
  </si>
  <si>
    <t>013009000101</t>
  </si>
  <si>
    <t xml:space="preserve">AGUA Y SALUD EN PARAJES RURALES DE RIV. BDA. SUR  </t>
  </si>
  <si>
    <t>021010000301</t>
  </si>
  <si>
    <t xml:space="preserve">HOGARES DE PROTECCION INTEGRAL P MUJERES EN SITUACION DE VIOLENCIA </t>
  </si>
  <si>
    <t>022210040101</t>
  </si>
  <si>
    <t xml:space="preserve">CONST. SUB-COM. B° G. BOURG   </t>
  </si>
  <si>
    <t>022210040102</t>
  </si>
  <si>
    <t xml:space="preserve">CONST. SUB-COM. B° NORTE GDE.   </t>
  </si>
  <si>
    <t>022210040103</t>
  </si>
  <si>
    <t xml:space="preserve">CONST. SUB-COM. V° PALACIOS   </t>
  </si>
  <si>
    <t>022210040104</t>
  </si>
  <si>
    <t xml:space="preserve">AMPL. COMISARIA MENOR N° 17   </t>
  </si>
  <si>
    <t>022210040105</t>
  </si>
  <si>
    <t xml:space="preserve">CONST CENTRO DE CONTRAVENCIONE   </t>
  </si>
  <si>
    <t>022210040106</t>
  </si>
  <si>
    <t xml:space="preserve">OB REFAC EN DISTINTAS COMISARI   </t>
  </si>
  <si>
    <t>022210040107</t>
  </si>
  <si>
    <t xml:space="preserve">PROSECUCIÓN OBRAS VARIAS   </t>
  </si>
  <si>
    <t>022210040108</t>
  </si>
  <si>
    <t xml:space="preserve">CONST. ESC.DE CADETES POLICIA   </t>
  </si>
  <si>
    <t>022210040109</t>
  </si>
  <si>
    <t xml:space="preserve">CONST.ESC.CADETESPOLIC.(ADIC1)   </t>
  </si>
  <si>
    <t>022210040110</t>
  </si>
  <si>
    <t xml:space="preserve">AMPL UNIDAD PROTEC AL MENOR   </t>
  </si>
  <si>
    <t>022210040111</t>
  </si>
  <si>
    <t xml:space="preserve">EDIF COM DE CERRILLOS N°13   </t>
  </si>
  <si>
    <t>022210040112</t>
  </si>
  <si>
    <t xml:space="preserve">EDIF COMISARIA DE TARTAGAL   </t>
  </si>
  <si>
    <t>022210040113</t>
  </si>
  <si>
    <t xml:space="preserve">AMPL.DESTAC.POL.V° LOS ÁLAMOS   </t>
  </si>
  <si>
    <t>022210040114</t>
  </si>
  <si>
    <t xml:space="preserve">CONST.DESTAC.POL.-GRAL.MOSCONI   </t>
  </si>
  <si>
    <t>022210040115</t>
  </si>
  <si>
    <t xml:space="preserve">REFAC.BAÑOS DESTAC. POLICIAL   </t>
  </si>
  <si>
    <t>022210040116</t>
  </si>
  <si>
    <t xml:space="preserve">REFAC YAMP UNID.PROT URN4-TART   </t>
  </si>
  <si>
    <t>022210040117</t>
  </si>
  <si>
    <t xml:space="preserve">AMPL Y REAC CU FE UNID REG N°4   </t>
  </si>
  <si>
    <t>022210040118</t>
  </si>
  <si>
    <t xml:space="preserve">DEST. POL U.REG N°1 B° SOLIDAR   </t>
  </si>
  <si>
    <t>022210040201</t>
  </si>
  <si>
    <t>023220010501</t>
  </si>
  <si>
    <t xml:space="preserve">CONSTR., REFAC., AMPLIAC. Y RETARTAGAL  </t>
  </si>
  <si>
    <t>023220010502</t>
  </si>
  <si>
    <t xml:space="preserve">CONSTR., REFAC., AMPLIAC. Y REORAN  </t>
  </si>
  <si>
    <t>023220010503</t>
  </si>
  <si>
    <t xml:space="preserve">OBRAS DE REFACC. EDIL. SPPS   </t>
  </si>
  <si>
    <t>023220010504</t>
  </si>
  <si>
    <t xml:space="preserve">CONST. INST. ADOLES. CAUSAS P   </t>
  </si>
  <si>
    <t>023220010505</t>
  </si>
  <si>
    <t xml:space="preserve">MEJORAM. INFRAEST. CARCELARIA   </t>
  </si>
  <si>
    <t>023220010506</t>
  </si>
  <si>
    <t xml:space="preserve">ALCAIDIA GRAL. CIUDAD DE SALTA   </t>
  </si>
  <si>
    <t>023220010508</t>
  </si>
  <si>
    <t xml:space="preserve">CARCEL FEDERAL DE SALTA   </t>
  </si>
  <si>
    <t>023220010509</t>
  </si>
  <si>
    <t xml:space="preserve">CONST CARCEL DE ORAN   </t>
  </si>
  <si>
    <t>023220010510</t>
  </si>
  <si>
    <t>023220010511</t>
  </si>
  <si>
    <t>034370040101</t>
  </si>
  <si>
    <t xml:space="preserve">OBRAS DE VIVIENDA   </t>
  </si>
  <si>
    <t>036320100101</t>
  </si>
  <si>
    <t xml:space="preserve">OBRAS VARIAS - EDIF. PUBLICOS   </t>
  </si>
  <si>
    <t>041008000201</t>
  </si>
  <si>
    <t xml:space="preserve">OBRAS VARIAS HOTEL TERMAS   </t>
  </si>
  <si>
    <t>041012000101</t>
  </si>
  <si>
    <t xml:space="preserve">CASA LEGUIZAMON - RESTAURACIÓNCONSOLID, RECONSTR, REFORZ  </t>
  </si>
  <si>
    <t>041012000201</t>
  </si>
  <si>
    <t xml:space="preserve">PUESTA EN VALOR SITIO ARQUEOL.SANTA ROSA DE TASTIL  </t>
  </si>
  <si>
    <t>041012000301</t>
  </si>
  <si>
    <t xml:space="preserve">OBRAS COMPLEMENTARIAS USINA CULTURAL  </t>
  </si>
  <si>
    <t>041012000302</t>
  </si>
  <si>
    <t xml:space="preserve">MIRADORES RUTA ESCENICA RP 33   </t>
  </si>
  <si>
    <t xml:space="preserve">MIRADORES RUTA ESCENICA RUTA PROV N° 33 CHICOANA - CACHI  </t>
  </si>
  <si>
    <t xml:space="preserve">PROYECTO RED SENDEROS 1   </t>
  </si>
  <si>
    <t xml:space="preserve">CIRCUITO TURISTICO Y CIENTIFI co ojos de mar - Tolar Grande2da. Et </t>
  </si>
  <si>
    <t xml:space="preserve">CIRCUITO TURISTICO Y CIENTIFICO OJOS DE MAR, ETAPA 2  </t>
  </si>
  <si>
    <t xml:space="preserve">ADEC. TURÍSTICA DE LOCALIDADES(LUGARES MÁGICOS)  </t>
  </si>
  <si>
    <t xml:space="preserve">ADEC. TURÍSTICA DE LOCALIDADES Y PUESTA EN VALOR DE SU PATRIMONIO (LUGARES MÁGICOS) </t>
  </si>
  <si>
    <t>041012000801</t>
  </si>
  <si>
    <t>041012000802</t>
  </si>
  <si>
    <t xml:space="preserve">CONSTR. DE CUARENTENA, DEPOSITOS Y RECINTOS EN ESTACI{ON DEFAUNA AUTOCTONA </t>
  </si>
  <si>
    <t>041012000902</t>
  </si>
  <si>
    <t xml:space="preserve">CONSTR. DE CUARENTENA, DEPÓSITOS Y RECINTOS EN ESTACIÓN DEFAUNA AUTÓCTONA </t>
  </si>
  <si>
    <t xml:space="preserve">OBRAS DE REFACCION PARQUES URBANOS  </t>
  </si>
  <si>
    <t xml:space="preserve">OBRAS DE REFACCIÓN PARQUES URBANOS  </t>
  </si>
  <si>
    <t xml:space="preserve">CENTRO DE CONVENCIONES - CAFAYATE  </t>
  </si>
  <si>
    <t>041012001201</t>
  </si>
  <si>
    <t xml:space="preserve">PUERTO UNICO E ISLA - DIQUE CABRA CORRAL - MOLDES  </t>
  </si>
  <si>
    <t>041012001202</t>
  </si>
  <si>
    <t xml:space="preserve">PUERTO ÚNICO E ISLA - DIQUE CABRA CORRAL - MOLDES  </t>
  </si>
  <si>
    <t xml:space="preserve">PUERTO ÚNICO - DIQUE CABRA CORRAL - CNEL. MOLDES  </t>
  </si>
  <si>
    <t xml:space="preserve">ECO ISLA - DIQUE CABRA CORRAL- CNEL. MOLDES  </t>
  </si>
  <si>
    <t xml:space="preserve">CENTRO DE ALTO RENDIMIENTO CACHI (PISTA - GIMNASIO)  </t>
  </si>
  <si>
    <t xml:space="preserve">REFACCIÓN DE SANITARIOS, DUCHAS Y COCINA EN LEGADO GÜEMES -  </t>
  </si>
  <si>
    <t xml:space="preserve">OBRAS VARIAS ESTADIO DELMI   </t>
  </si>
  <si>
    <t xml:space="preserve">OBRAS VARIAS ESTADIO MARTEARENA  </t>
  </si>
  <si>
    <t xml:space="preserve">REFACCIONES VARIAS EN CENTRO DE INF. AL TURISTA Y SEDE DE LA  </t>
  </si>
  <si>
    <t xml:space="preserve">OBRAS COMPLEJOS DEPORTIVOS (CAPITAL E INTERIOR)  </t>
  </si>
  <si>
    <t xml:space="preserve">RED DE SENDEROS 1 SENDERO DE LA RESERVA MUNICIPAL LAS YUNGAS  </t>
  </si>
  <si>
    <t xml:space="preserve">RED DE SENDEROS 1 SENDERO HOTEL TERMAS  </t>
  </si>
  <si>
    <t xml:space="preserve">RED DE SENDEROS 1 SENDERO PAISAJE PROTEGIDO VALLE DE ACAMBUC  </t>
  </si>
  <si>
    <t xml:space="preserve">TERMINACIÓN COMPLEJO DEPORTIVO MUNICIPAL DE LA CANDELARIA  </t>
  </si>
  <si>
    <t xml:space="preserve">REFACCIÓN GENERAL Y AMPLIACIÓN COMPLEJO POLIDEPORTIVO MUNICI  </t>
  </si>
  <si>
    <t xml:space="preserve">CANCHA DE FÚTBOL, PLAYÓN DEPORTIVO Y BAÑOS EN COMPLEJO MUNIC  </t>
  </si>
  <si>
    <t xml:space="preserve">PROYECTO CLUB TALLERES - ETAPA I - GRAL. GÜEMES  </t>
  </si>
  <si>
    <t xml:space="preserve">CONSTRUC. CENTRO DEPORTIVO DEALTO RENDIMIENTO - CERRILLOS  </t>
  </si>
  <si>
    <t xml:space="preserve">NUEVA PILETA HOTEL TERMAS DE ROSARIO DE LA FRONTERA - ROSARI  </t>
  </si>
  <si>
    <t xml:space="preserve">ILUMINACIÓN DE DESTAQUE Y ORNAMENTAL EN HOTEL TERMAS ROSARIO  </t>
  </si>
  <si>
    <t>041012003102</t>
  </si>
  <si>
    <t>041015000101</t>
  </si>
  <si>
    <t xml:space="preserve">MEJORAMIENTO DE VIAS RAMAL C14   </t>
  </si>
  <si>
    <t>041015000102</t>
  </si>
  <si>
    <t>041016000401</t>
  </si>
  <si>
    <t xml:space="preserve">PROGRAMA CLUBES EN OBRA   </t>
  </si>
  <si>
    <t>041016000402</t>
  </si>
  <si>
    <t>041340030401</t>
  </si>
  <si>
    <t xml:space="preserve">CONS. Y REFORZ. CASA LEGUIZAMO   </t>
  </si>
  <si>
    <t>051021000201</t>
  </si>
  <si>
    <t xml:space="preserve">REACTIVACION RAMAL C15   </t>
  </si>
  <si>
    <t>051023000201</t>
  </si>
  <si>
    <t xml:space="preserve">REVESTIMIENTO CANAL BARRIO FRATERNIDAD  </t>
  </si>
  <si>
    <t>051023000202</t>
  </si>
  <si>
    <t>051028000101</t>
  </si>
  <si>
    <t xml:space="preserve">DIRECCIÓN DE ARCHIVO DE LA PROVINCIA  </t>
  </si>
  <si>
    <t>052210070101</t>
  </si>
  <si>
    <t xml:space="preserve">CONSTRUCCIÓN SALA DE MONITOREO   </t>
  </si>
  <si>
    <t>053220010501</t>
  </si>
  <si>
    <t>053220010502</t>
  </si>
  <si>
    <t>053220010503</t>
  </si>
  <si>
    <t xml:space="preserve">ESCUELA Y ALOJAM. CADETES SPPS   </t>
  </si>
  <si>
    <t>061010000501</t>
  </si>
  <si>
    <t xml:space="preserve">ABASTECIMIENTO DE AGUA POTABLE - MUN. EMBARCACION  </t>
  </si>
  <si>
    <t>061010000502</t>
  </si>
  <si>
    <t xml:space="preserve">EJEC. POZOS EN LA PCIA.   </t>
  </si>
  <si>
    <t>061022000301</t>
  </si>
  <si>
    <t xml:space="preserve">CONTROL DE INUNDACIÓN EN RESERVA LAS COSTAS  </t>
  </si>
  <si>
    <t>061022000401</t>
  </si>
  <si>
    <t xml:space="preserve">VIVERO FORESTAL MODELO DE ORÁN   </t>
  </si>
  <si>
    <t>061026000201</t>
  </si>
  <si>
    <t xml:space="preserve">OBRAS PROFUNDIZACION MADREJONES Y REPRESAS EN AMBITO PCIA.  </t>
  </si>
  <si>
    <t>061026000301</t>
  </si>
  <si>
    <t xml:space="preserve">OBRAS REPARACION TOMAS Y SISTEMAS RIEGO DEP. ANTA  </t>
  </si>
  <si>
    <t>061026000401</t>
  </si>
  <si>
    <t xml:space="preserve">OBRAS REPARACION SISTEMA RIEGO DPTO. CACHI  </t>
  </si>
  <si>
    <t>061026000501</t>
  </si>
  <si>
    <t xml:space="preserve">OBRAS CAMINOS Y DEFENSA DE LOTES AGRICOLAS DPTO. MOLINOS  </t>
  </si>
  <si>
    <t>061026000601</t>
  </si>
  <si>
    <t xml:space="preserve">OBRAS REPARAC. CAMINOS, TOMASY ACEQUIAS RIEGO DPTO S CARLOS  </t>
  </si>
  <si>
    <t>061026000701</t>
  </si>
  <si>
    <t xml:space="preserve">CONST. SALA APIC. PQUE. GUEMES   </t>
  </si>
  <si>
    <t>061026001001</t>
  </si>
  <si>
    <t xml:space="preserve">NUEVO POZO DE BOMBEO-MONTEVEO-TARTAGAL  </t>
  </si>
  <si>
    <t>061026001101</t>
  </si>
  <si>
    <t xml:space="preserve">OPTIMIZACIÓN GESTIÓN AGUA   </t>
  </si>
  <si>
    <t>061033000101</t>
  </si>
  <si>
    <t xml:space="preserve">MEJORAS SIST RIEGO - AGUARAY   </t>
  </si>
  <si>
    <t>061033000201</t>
  </si>
  <si>
    <t xml:space="preserve">REV Y ENTUB SISTEMA LAS TORTUGAS  </t>
  </si>
  <si>
    <t>061033000301</t>
  </si>
  <si>
    <t xml:space="preserve">MEJORAS SIST RIEGO AUSTRALASIA   </t>
  </si>
  <si>
    <t>061033000401</t>
  </si>
  <si>
    <t xml:space="preserve">MEJORA AREA RIEGO - RIO YATASTO  </t>
  </si>
  <si>
    <t>061033000501</t>
  </si>
  <si>
    <t xml:space="preserve">MEJORA SIST. RIEGO  SAN ANDRES - ORÁN  </t>
  </si>
  <si>
    <t>061033000601</t>
  </si>
  <si>
    <t xml:space="preserve">TOMA DE AGUA - AP. SARAVIA - ANTA  </t>
  </si>
  <si>
    <t>061033000701</t>
  </si>
  <si>
    <t xml:space="preserve">CAP. DE AGUA - AGUARAY - SAN MARTÍN  </t>
  </si>
  <si>
    <t>061035000101</t>
  </si>
  <si>
    <t xml:space="preserve">DESARROLLO ÁREAS PRODUCTIVAS (LOTE 55 Y 14)  </t>
  </si>
  <si>
    <t>061035000102</t>
  </si>
  <si>
    <t>061035000103</t>
  </si>
  <si>
    <t xml:space="preserve">DESARROLLO NUEVAS ÁREAS DE RIEGO - R° DE LERMA  </t>
  </si>
  <si>
    <t>061035000302</t>
  </si>
  <si>
    <t xml:space="preserve">DESARROLLO NUEVAS ÁREAS DE RIEGO - Rº DE LERMA  </t>
  </si>
  <si>
    <t>061035000401</t>
  </si>
  <si>
    <t xml:space="preserve">CONSTRUCCION DEL CENTRO GANADERO  </t>
  </si>
  <si>
    <t xml:space="preserve">OBRAS MEJORA DE INFRAESTRUCTURA DEL SECTOR AGROPECUARIO  </t>
  </si>
  <si>
    <t>061043000201</t>
  </si>
  <si>
    <t xml:space="preserve">OBRAS VARIAS PARQUE INDUSTRIALSALTA  </t>
  </si>
  <si>
    <t>061043000301</t>
  </si>
  <si>
    <t xml:space="preserve">OBRAS VARIAS PARQUE INDUSTRIALGRAL MOSCONI  </t>
  </si>
  <si>
    <t>061043000401</t>
  </si>
  <si>
    <t xml:space="preserve">OBRAS VARIAS PARQUE INDUSTRIALPICHANAL  </t>
  </si>
  <si>
    <t>061043000501</t>
  </si>
  <si>
    <t xml:space="preserve">PLAN CADENA FRIGORÍFICA - INFRMATADERO MUNICIPALES  </t>
  </si>
  <si>
    <t>061043000601</t>
  </si>
  <si>
    <t xml:space="preserve">OBRAS VARIAS PARQUE INDUSTRIALROSARIO DE LA FRONTERA  </t>
  </si>
  <si>
    <t xml:space="preserve">OBRAS DE INFRAESTRUCTURA EN PREDIO PARQUE INDUSTRIAL ROSARIO DE LA FRONTERA </t>
  </si>
  <si>
    <t>061043000701</t>
  </si>
  <si>
    <t xml:space="preserve">OPTIM. RED DE AGUA PARQUE INDUSTRIAL SALTA  </t>
  </si>
  <si>
    <t>061043000801</t>
  </si>
  <si>
    <t xml:space="preserve">AMPL. INFR. ELÉC. PARQUE INDUSTRIAL GÜEMES  </t>
  </si>
  <si>
    <t>061043000901</t>
  </si>
  <si>
    <t xml:space="preserve">CERCADO PER., PÓRTICO DE ACCESO Y REFAC. VARIAS PARQUE INDUSTRIAL GÜEMES </t>
  </si>
  <si>
    <t>061043001001</t>
  </si>
  <si>
    <t xml:space="preserve">PROV. AGUA POTABLE PARQUE INDUSTRIAL GRAL. MOSCONI  </t>
  </si>
  <si>
    <t>061043001101</t>
  </si>
  <si>
    <t xml:space="preserve">RED DE GAS PARQUE INDUSTRIAL DE PICHANAL  </t>
  </si>
  <si>
    <t>061043001201</t>
  </si>
  <si>
    <t xml:space="preserve">INFRAEST. ELÉCTRICA PARQUE IND. DE PICHANAL  </t>
  </si>
  <si>
    <t>061043001301</t>
  </si>
  <si>
    <t xml:space="preserve">INFRAEST. PARQUE INDUSTRIAL DE PICHANAL  </t>
  </si>
  <si>
    <t>061054000101</t>
  </si>
  <si>
    <t xml:space="preserve">NODO LOGÍSTICO MULTIMODAL Y PUERTO SECO GÜEMES  </t>
  </si>
  <si>
    <t>061054000201</t>
  </si>
  <si>
    <t xml:space="preserve">OBRAS VARIAS EN PARQUES INDUSTRIALES  </t>
  </si>
  <si>
    <t>061054000301</t>
  </si>
  <si>
    <t xml:space="preserve">OBRAS COMPLEMENTARIAS EN LOTES55 Y 14  </t>
  </si>
  <si>
    <t>061054000401</t>
  </si>
  <si>
    <t xml:space="preserve">FINALIZACION OBRA CONDUCCION DE AGUA Y CERRAMIENTOS LOTES 55Y 14 (CONTRAPARTE) </t>
  </si>
  <si>
    <t>061054000501</t>
  </si>
  <si>
    <t xml:space="preserve">DESARROLLO RURAL SUSTENTABLE LOTES 55 Y 14 (CONTRAPARTE)  </t>
  </si>
  <si>
    <t xml:space="preserve">OBRAS VARIAS PARA MEJORA DE INFRAESTRUCTURA DEL SECTOR AGROPECUARIO </t>
  </si>
  <si>
    <t>061054000701</t>
  </si>
  <si>
    <t xml:space="preserve">PROYECTOS INFRAESTRUCTURA DE RIEGO  </t>
  </si>
  <si>
    <t>061054000801</t>
  </si>
  <si>
    <t xml:space="preserve">OBRAS DE RIEGO RÍO TORO   </t>
  </si>
  <si>
    <t>061054000901</t>
  </si>
  <si>
    <t xml:space="preserve">REFACCIÓN Y MANTENIMIENTOS PUESTOS DE CONTROL  </t>
  </si>
  <si>
    <t xml:space="preserve">INFRAESTRUCTURA PARA LOTES 55Y 14  </t>
  </si>
  <si>
    <t>061054001101</t>
  </si>
  <si>
    <t xml:space="preserve">CONSTR. DE LA SEDE DEL CENTROGANADERO  </t>
  </si>
  <si>
    <t xml:space="preserve">REPARACIÓN DE SISTEMA ELÉCTRICO Y REPARACIONES EDILICIAS ENGRAL. </t>
  </si>
  <si>
    <t xml:space="preserve">CABLEADO DE INTERNET (ETHERNET) Y PROVISIÓN DE 300MB  </t>
  </si>
  <si>
    <t xml:space="preserve">ADECUACIÓN DE DEPÓSITO PARA OFICINA  </t>
  </si>
  <si>
    <t xml:space="preserve">RECONV. ZONA PRODUCTIVA RIO TORO  </t>
  </si>
  <si>
    <t>061054001601</t>
  </si>
  <si>
    <t xml:space="preserve">CONVENIO MARCO Y ANEXO ELECTRIFICACION DE OLACAPATO  </t>
  </si>
  <si>
    <t>061054001602</t>
  </si>
  <si>
    <t xml:space="preserve">PUESTO ESTRATÉGICO DE CONTROLEN LA PUNA  </t>
  </si>
  <si>
    <t>061054001801</t>
  </si>
  <si>
    <t>SUMINISTRO DE ENERGIA ELECTRICA - LOCALIDAD SANTA ROSA DE LOS PASTOS GRANDES - DPTO. LOS ANDES</t>
  </si>
  <si>
    <t>061400170101</t>
  </si>
  <si>
    <t xml:space="preserve">ALUMBRADO PÚBLICO - PUESTA A C   </t>
  </si>
  <si>
    <t>061400170102</t>
  </si>
  <si>
    <t xml:space="preserve">REH.220 KM.RAM.C14 ALISAL POLV   </t>
  </si>
  <si>
    <t>061400170103</t>
  </si>
  <si>
    <t xml:space="preserve">ELECT.RP 54 CAMPO DURAN-JOLLIN   </t>
  </si>
  <si>
    <t>061400170104</t>
  </si>
  <si>
    <t xml:space="preserve">OBRASEN PQE. INDUSTRIAL GÜEMES   </t>
  </si>
  <si>
    <t>061400170105</t>
  </si>
  <si>
    <t xml:space="preserve">PROG. SERV. AGROP. PCIALES. CP   </t>
  </si>
  <si>
    <t>061400170106</t>
  </si>
  <si>
    <t xml:space="preserve">PROG. SERV. AGROP. PCIALES.   </t>
  </si>
  <si>
    <t>061400170107</t>
  </si>
  <si>
    <t xml:space="preserve">LÍNEA DE 33 KV. CAMPO DURAN -   </t>
  </si>
  <si>
    <t>061400170108</t>
  </si>
  <si>
    <t xml:space="preserve">CONTRAPARTIDA PROVINCIAL MINI   </t>
  </si>
  <si>
    <t>061400170109</t>
  </si>
  <si>
    <t xml:space="preserve">CONSTR. POZO AGUA PARA RIEGO E   </t>
  </si>
  <si>
    <t>061400170110</t>
  </si>
  <si>
    <t xml:space="preserve">CONSTR. MATADERO CIUDAD DE EMB   </t>
  </si>
  <si>
    <t>061400170111</t>
  </si>
  <si>
    <t xml:space="preserve">OBRAS VARIAS EN MATADEROS DE L   </t>
  </si>
  <si>
    <t>061400170112</t>
  </si>
  <si>
    <t xml:space="preserve">PARQUE INDUST. SALTA OBRAS VS.   </t>
  </si>
  <si>
    <t>061400170113</t>
  </si>
  <si>
    <t xml:space="preserve">OB. VS. EN PARQUE INDUSTRIALES   </t>
  </si>
  <si>
    <t>061440070201</t>
  </si>
  <si>
    <t xml:space="preserve">OBRAS ING. SANIT VALLES CALCH.ZONA SUR  </t>
  </si>
  <si>
    <t>061440070202</t>
  </si>
  <si>
    <t xml:space="preserve">OBR.ING.SAN VALLES CALCH.OESTEZONA SUR  </t>
  </si>
  <si>
    <t>061440070203</t>
  </si>
  <si>
    <t xml:space="preserve">OBRAS DE INGENIERÍA SANITARIA   </t>
  </si>
  <si>
    <t>061440070204</t>
  </si>
  <si>
    <t xml:space="preserve">PROSEC. OBRA ESTACIÓN DE FAUNA   </t>
  </si>
  <si>
    <t>061440070205</t>
  </si>
  <si>
    <t xml:space="preserve">REFAC. EDIFICIO BALCARCE 388   </t>
  </si>
  <si>
    <t>061450020101</t>
  </si>
  <si>
    <t xml:space="preserve">CONST. ESTAB. FAENA P/RUM. MEN   </t>
  </si>
  <si>
    <t>061450020102</t>
  </si>
  <si>
    <t xml:space="preserve">CONST. Y EJEC. CTROS SEC. PTO.   </t>
  </si>
  <si>
    <t>061450020103</t>
  </si>
  <si>
    <t xml:space="preserve">CONST. PTAS. CLAS. EMP. HORTAL   </t>
  </si>
  <si>
    <t>061450020201</t>
  </si>
  <si>
    <t xml:space="preserve">CONST. BODEGA COMUN. TOLOMBON   </t>
  </si>
  <si>
    <t>061450020202</t>
  </si>
  <si>
    <t xml:space="preserve">COOP. PROD. VITIV. CAFAYATE VC   </t>
  </si>
  <si>
    <t>061450030301</t>
  </si>
  <si>
    <t xml:space="preserve">CONST. PREDIO FERIAL (EL CEIB)   </t>
  </si>
  <si>
    <t>071011000101</t>
  </si>
  <si>
    <t>AMP. ESC. GOB SOLA N° 4069- CERRILLOS 2013.617</t>
  </si>
  <si>
    <t>071011000102</t>
  </si>
  <si>
    <t>AMPLIACÍON ESCUELA GOBERNADORSOLA 4069 - CERRILLOS 2013.617</t>
  </si>
  <si>
    <t>071011000103</t>
  </si>
  <si>
    <t>071011000104</t>
  </si>
  <si>
    <t xml:space="preserve">CAMBIO DE CUBIERTAS Y CIELORRASOS EN ESC. Nº 4069 "GOBERNADOR SOLÁ" </t>
  </si>
  <si>
    <t>071011000201</t>
  </si>
  <si>
    <t xml:space="preserve">AMP. ESC. Nº 4.090 - REP. DE BOLIVIA - SALVADOR MAZZA  </t>
  </si>
  <si>
    <t>071011000202</t>
  </si>
  <si>
    <t>CAMBIO DE CUBIERTAS Y REFACCIONES VARIAS EN ESCUELA Nº 4090REPÚBLICA DE BOLIVIA - S. MAZZA</t>
  </si>
  <si>
    <t>071011000301</t>
  </si>
  <si>
    <t xml:space="preserve">AMP. ESC. Nº 4.207 - 1º ETAPA- CAMPO LA PAZ - STA. VICTORIA  </t>
  </si>
  <si>
    <t>071011000401</t>
  </si>
  <si>
    <t>AMP. ESC. Nº 4.304 - NTRA. SRA. DEL CARMEN - LA CIÉNEGA 2013.613</t>
  </si>
  <si>
    <t>071011000501</t>
  </si>
  <si>
    <t>AMP. ESC. Nº 4.331- EL TIMBÓ - R. DE LERMA 2013.667</t>
  </si>
  <si>
    <t>071011000601</t>
  </si>
  <si>
    <t xml:space="preserve">AMP. ESC. Nº 4.450 - M. M. DEGÜEMES - BETANIA - CAMPO SANTO  </t>
  </si>
  <si>
    <t>071011000701</t>
  </si>
  <si>
    <t xml:space="preserve">AMP. ESC. Nº 4.451 - NTRA. SRA. DE FÁTIMA - EL PRADO - EL BO  </t>
  </si>
  <si>
    <t>071011000801</t>
  </si>
  <si>
    <t>AMP. ESC. Nº 4.547 - EMILIO ESPELTA 2013.615</t>
  </si>
  <si>
    <t>071011000802</t>
  </si>
  <si>
    <t xml:space="preserve">REFACCIONES VARIAS ESC. Nº 4547 "EMILIO ESPELTA" - FCA. LASPALMAS </t>
  </si>
  <si>
    <t>071011000901</t>
  </si>
  <si>
    <t>AMP. ESC. Nº 4.632 - DR. JOAQUÍN GUASCH - EL PUCARÁ - R. DE 2013.668</t>
  </si>
  <si>
    <t>071011001001</t>
  </si>
  <si>
    <t xml:space="preserve">AMP. ESC. Nº 4.677 - 2º ETAPA- EL LECHERONAL - RIVADAVIA BA  </t>
  </si>
  <si>
    <t>071011001101</t>
  </si>
  <si>
    <t xml:space="preserve">AMP. REF. ESC. Nº 4.510 ANTÁRTIDA ARG.- LAS LAJITAS - ANTA  </t>
  </si>
  <si>
    <t>071011001201</t>
  </si>
  <si>
    <t xml:space="preserve">AMP. Y REF. ESC. Nº 4.805 - MISIÓN LAPACHO II - TARTAGAL - S  </t>
  </si>
  <si>
    <t>071011001301</t>
  </si>
  <si>
    <t>AMPL. ESC. Nº 4.396 EL TRIGAL- LA POMA 2013.642</t>
  </si>
  <si>
    <t>071011001401</t>
  </si>
  <si>
    <t>AMPL. ESC. Nº 4.502 CRISTINA C. DE CHAMORRO - EL JARDÍN 2013.640</t>
  </si>
  <si>
    <t>071011001501</t>
  </si>
  <si>
    <t xml:space="preserve">AMPL. ESC. Nº 4.736 ANEXO LA LOMA - M. TUYUNTI - AGUARAY - S  </t>
  </si>
  <si>
    <t>071011001601</t>
  </si>
  <si>
    <t xml:space="preserve">AMPL. Y REF. ESC. Nº 4.640 CAMINO DEL INCA - VAQUEROS - LA C  </t>
  </si>
  <si>
    <t>071011001701</t>
  </si>
  <si>
    <t xml:space="preserve">AMPLIACIÓN ESC. Nº 4.093 M. M. DE GÜEMES - ORÁN  </t>
  </si>
  <si>
    <t>071011001702</t>
  </si>
  <si>
    <t xml:space="preserve">ESC. Nº 4093 “GRAL MARTIN MIGUEL DE GUEMES” - ORÁN  </t>
  </si>
  <si>
    <t>071011001801</t>
  </si>
  <si>
    <t xml:space="preserve">AMPLIACIÓN Y TECHADO PLAYON DEPORTIVO COL. SEC. J.C. SARAVIA  </t>
  </si>
  <si>
    <t>071011001901</t>
  </si>
  <si>
    <t xml:space="preserve">CERCO PERIMETRAL ESC. Nº 4.726 PROF. A. OÑATIVIA - SALTA - C  </t>
  </si>
  <si>
    <t>071011002001</t>
  </si>
  <si>
    <t>CONST. 2 AULAS ESC. Nº 4.440 M. TORO DE LAHUD - AGUARAY - SA 2013.624</t>
  </si>
  <si>
    <t>071011002101</t>
  </si>
  <si>
    <t xml:space="preserve">CONST. 2 AULAS ESC. Nº 4.742 - LA MERCED - CERRILLOS  </t>
  </si>
  <si>
    <t>071011002201</t>
  </si>
  <si>
    <t>CONST. 2ª ET. ESC. Nº 4.282 N. S. DEL ROSARIO - LA FALDA - S 2013.671</t>
  </si>
  <si>
    <t>071011002301</t>
  </si>
  <si>
    <t xml:space="preserve">CONST. ALBERGUE ESC. Nº 4.117PARAJE CORRALITO - GRAL. BALLI  </t>
  </si>
  <si>
    <t>071011002401</t>
  </si>
  <si>
    <t>CONST. COL. Nº 5.155 - RODEO COLORADO - IRUYA 2013.635</t>
  </si>
  <si>
    <t>071011002402</t>
  </si>
  <si>
    <t>071011002403</t>
  </si>
  <si>
    <t xml:space="preserve">REFACCIÓN COL. SEC. Nº 5155 -RODEO COLORADO  </t>
  </si>
  <si>
    <t>071011002501</t>
  </si>
  <si>
    <t xml:space="preserve">CONST. COL. Nº 5.178 COMBATE DE LAS PIEDRAS - RÍO PIEDRAS -  </t>
  </si>
  <si>
    <t>071011002601</t>
  </si>
  <si>
    <t xml:space="preserve">CONST. EDIF. ESC. EDUC. ESP. Nº 7.044 EFETA - SALTA - CAPITA  </t>
  </si>
  <si>
    <t>071011002701</t>
  </si>
  <si>
    <t>CONST. EDIF. ESC. Nº 4.170 - LAS HIGUERAS - IRUYA 2013.636</t>
  </si>
  <si>
    <t>071011002801</t>
  </si>
  <si>
    <t>CONST. EDIF. ESC. Nº 6.002 Y BACH. Nº 5.093 T. CABRERA - SAL 2013.604</t>
  </si>
  <si>
    <t>071011002901</t>
  </si>
  <si>
    <t>CONST. ESC. AGROTEC. Nº 3.154R. ROMERO - DRAGONES - SAN MAR 2013.625</t>
  </si>
  <si>
    <t>071011002902</t>
  </si>
  <si>
    <t>ESC. Nº 3.154 AGROTECN. ROBERTO ROMERO - DRAGONES - SAN MAR 2013.625</t>
  </si>
  <si>
    <t>071011003001</t>
  </si>
  <si>
    <t>CONST. ESC. ALBERGUE Nº 4.446- VOLCÁN HIGUERAS - IRUYA 2013.634</t>
  </si>
  <si>
    <t>071011003002</t>
  </si>
  <si>
    <t>071011003003</t>
  </si>
  <si>
    <t>071011003101</t>
  </si>
  <si>
    <t>CONST. ESC. Nº 4.232 WICHI MATACOS - GRAL. MOSCONI - SAN MAR 2013.626</t>
  </si>
  <si>
    <t>071011003201</t>
  </si>
  <si>
    <t>CONST. ESC. Nº 4.601 SANTA BÁRBARA - VIZCARRA - IRUYA 2013.633</t>
  </si>
  <si>
    <t>071011003301</t>
  </si>
  <si>
    <t xml:space="preserve">CONST. ESC. Nº 4.798 - EL CAÑAVERAL - STA. VICTORIA ESTE - R  </t>
  </si>
  <si>
    <t>071011003401</t>
  </si>
  <si>
    <t>CONST. ESC. Nº 4.804 LAPACHO I - TARTAGAL - SAN MARTÍN 2013.627</t>
  </si>
  <si>
    <t>071011003501</t>
  </si>
  <si>
    <t xml:space="preserve">CONST. ESC. Nº 4.819 - POZO LA YEGUA - STA. VICTORIA ESTE -  </t>
  </si>
  <si>
    <t>071011003502</t>
  </si>
  <si>
    <t>071011003601</t>
  </si>
  <si>
    <t>CONST. ESC. Nº 8.073 N.S. DE LA CANDELARIA - SALTA - CAPITAL 2013.611</t>
  </si>
  <si>
    <t>071011003602</t>
  </si>
  <si>
    <t xml:space="preserve">CONST. ESC. Nº 8.073 N.S. DE LA CANDELARIA - SALTA - CAPITAL  </t>
  </si>
  <si>
    <t>071011003701</t>
  </si>
  <si>
    <t xml:space="preserve">CONST. NUEVO EDIFICIO ESCOLAR- LAS LAJITAS - ANTA  </t>
  </si>
  <si>
    <t>071011003801</t>
  </si>
  <si>
    <t xml:space="preserve">CONSTR. 2 AULAS ESCUELA Nº 4402 "GENDARMERÍA NACIONAL", DE E  </t>
  </si>
  <si>
    <t>071011003901</t>
  </si>
  <si>
    <t xml:space="preserve">CONSTR. 3 AULAS COL. SEC. LA SILLETA  </t>
  </si>
  <si>
    <t>071011004001</t>
  </si>
  <si>
    <t xml:space="preserve">CONSTR. CERCO PERIMETRAL COLEGIO ARA GRAL. BELGRANO CAPITAL  </t>
  </si>
  <si>
    <t>071011004101</t>
  </si>
  <si>
    <t xml:space="preserve">CONSTR. COL. SEC. Nº 5.198 DEANGOSTO DEL PARANI ORAN  </t>
  </si>
  <si>
    <t>071011004201</t>
  </si>
  <si>
    <t xml:space="preserve">CONSTR. COL. SEC. Nº 5.205 DECOBRES  </t>
  </si>
  <si>
    <t xml:space="preserve">CONSTR. EDIF. COLEGIO SECUNDARIO Nº 5205 COBRES - LA POMA  </t>
  </si>
  <si>
    <t>071011004301</t>
  </si>
  <si>
    <t>CONSTR. DE UN NUEVO EDIFICIO PARA EL COL. SEC. N° 5030 "J. A 2013.594</t>
  </si>
  <si>
    <t>071011004302</t>
  </si>
  <si>
    <t>CONSTR. NUEVO EDIFICIO COLEGIOSECUNDARIO N° 5030 2013.594</t>
  </si>
  <si>
    <t>071011004303</t>
  </si>
  <si>
    <t>COLEGIO SECUNDARIO Nº 5030 APOLINARIO SARAVIA - 2º ETAPA 2014.638</t>
  </si>
  <si>
    <t>071011004304</t>
  </si>
  <si>
    <t>AMPLIACIÓN DOS AULAS COL. SECUND. N°5030 - APOLINARIO SARAVIA - ANTA2014.638</t>
  </si>
  <si>
    <t>071011004305</t>
  </si>
  <si>
    <t xml:space="preserve">CUBIERTA PLAYÓN DEPORTIVO COLEGIO SECUNDARIO Nº 5030 - APOLINARIO SARAVIA - DPTO. ANTA </t>
  </si>
  <si>
    <t>071011004401</t>
  </si>
  <si>
    <t xml:space="preserve">CONSTR. DEL PLAYON DEPORTIVO DEL COL. SEC. Nº 5025 DE S. A.  </t>
  </si>
  <si>
    <t>071011004501</t>
  </si>
  <si>
    <t xml:space="preserve">CONSTR. EDIFICIO PARA ESCUELANº 4086 Y COL. SEC. Nº 5031 DE  </t>
  </si>
  <si>
    <t>071011004601</t>
  </si>
  <si>
    <t xml:space="preserve">CONSTR. ESCUELA DE EDUCACIÓN ESPECIAL PARA NIÑOS CON CAPACID  </t>
  </si>
  <si>
    <t>071011004701</t>
  </si>
  <si>
    <t xml:space="preserve">CONSTR. PLAYÓN DEPORTIVO ESC.JUANA MORO DE LÓPEZ EN LA CALD  </t>
  </si>
  <si>
    <t>071011004801</t>
  </si>
  <si>
    <t xml:space="preserve">CONSTR.EDIFICIO NUEVO ESC. Nº4074 DR. FRIAS (PROYECTO Y PRO  </t>
  </si>
  <si>
    <t>071011004901</t>
  </si>
  <si>
    <t xml:space="preserve">CONSTRUCCIÓN AULAS EN TODA LAPROVINCIA  </t>
  </si>
  <si>
    <t>071011005001</t>
  </si>
  <si>
    <t xml:space="preserve">CONSTRUCCIÓN DE EDIFICIO ESCUELA ESPECIAL EN LA CALDERA  </t>
  </si>
  <si>
    <t>071011005101</t>
  </si>
  <si>
    <t xml:space="preserve">CONSTRUCCIÓN DE UN COL. SEC. EN NUESTRA SEÑORA DE TALAVERA -  </t>
  </si>
  <si>
    <t>071011005201</t>
  </si>
  <si>
    <t>PLAN PROVINCIAL DE REFACCIÓN DE ESCUELAS 2013.651</t>
  </si>
  <si>
    <t>071011005202</t>
  </si>
  <si>
    <t>071011005203</t>
  </si>
  <si>
    <t xml:space="preserve">PLAN DE ACONDICIONAMIENTO EDILICIO EDIFICIOS ESCOLARES  </t>
  </si>
  <si>
    <t xml:space="preserve">REFACCIÓN Y AMPLIACIÓN EDIFICIOS DE EDUCACIÓN  </t>
  </si>
  <si>
    <t>071011005207</t>
  </si>
  <si>
    <t>071011005301</t>
  </si>
  <si>
    <t xml:space="preserve">REF. ESC. Nº 4.066 - APOLINARIO SARAVIA - EL BORDO  </t>
  </si>
  <si>
    <t>071011005401</t>
  </si>
  <si>
    <t xml:space="preserve">REF. ESC. Nº 4.095 A. FIGUEROA - PICHANAL - ORÁN  </t>
  </si>
  <si>
    <t>071011005501</t>
  </si>
  <si>
    <t>REF. ESC. Nº 4.395 - FUERZA AÉREA ARGENTINA - EL POTRERO 2013.661</t>
  </si>
  <si>
    <t>071011005601</t>
  </si>
  <si>
    <t xml:space="preserve">REF. ESC. Nº 4.489 LOTE SANTAROSA - GRAL. GÜEMES  </t>
  </si>
  <si>
    <t>071011005701</t>
  </si>
  <si>
    <t>REF. ESC. Nº 4.586 LIDIA R. SIDORENKO - ORÁN 2013.649</t>
  </si>
  <si>
    <t>071011005801</t>
  </si>
  <si>
    <t xml:space="preserve">REF. ESC. Nº 4.695 SAN JOSÉ PATRIARCA - LAS LAJITAS - ANTA  </t>
  </si>
  <si>
    <t>071011005901</t>
  </si>
  <si>
    <t>REF. ESC. Nº 4.706 - EVELIO MELIÁN - METÁN 2013.646</t>
  </si>
  <si>
    <t>071011006001</t>
  </si>
  <si>
    <t xml:space="preserve">REF. VARIAS E.E.T. Nº 3.109 O.E.A. - TARTAGAL - SAN MARTÍN  </t>
  </si>
  <si>
    <t>071011006101</t>
  </si>
  <si>
    <t xml:space="preserve">REF. VS. Y REF. E.E.E. Nº 7.053 H. MALVINAS - J.V. GONZÁLEZ  </t>
  </si>
  <si>
    <t>071011006201</t>
  </si>
  <si>
    <t xml:space="preserve">REF. Y  AMP. ESC Nº 4.773 - LAS LAJITAS - ANTA  </t>
  </si>
  <si>
    <t>071011006301</t>
  </si>
  <si>
    <t xml:space="preserve">REFACCIÓN ESC. COM. Nº 5.002 A. AGUADO - TARTAGAL - SAN MART  </t>
  </si>
  <si>
    <t>071011006401</t>
  </si>
  <si>
    <t xml:space="preserve">REFACCIÓN ESC. Nº 4.017 D. F.SARMIENTO - 1ª ETAPA - SALTA -  </t>
  </si>
  <si>
    <t>071011006501</t>
  </si>
  <si>
    <t>REFACCIÓN ESC. Nº 4.017 D. F.SARMIENTO - 2ª ETAPA - SALTA - 2013.605</t>
  </si>
  <si>
    <t>071011006601</t>
  </si>
  <si>
    <t>REFACCIÓN ESC. Nº 4.146 INDÍGENA ZANJA HONDA - TARTAGAL - SA 2013.628</t>
  </si>
  <si>
    <t>071011006701</t>
  </si>
  <si>
    <t>ESC Nº 4599 - VETERANOS DE GUERRAS EN MALVINAS -  PASCHA 2013.727</t>
  </si>
  <si>
    <t>071011006801</t>
  </si>
  <si>
    <t>ESC. N° 4015 - REMEDIO ESCALADA DE SAN MARTÍN - CAPITAL 2013.708</t>
  </si>
  <si>
    <t>071011006802</t>
  </si>
  <si>
    <t>REF.ACCIÓN  ESC. Nº 4.015REMEDIOS E. DE SAN MARTIN 2013.612</t>
  </si>
  <si>
    <t>071011006803</t>
  </si>
  <si>
    <t>REFACCIONES VARIAS ESC. N° 4015 REMEDIOS E. DE SAN MARTÍN -SALTA2013.612</t>
  </si>
  <si>
    <t xml:space="preserve">REFACCIÓN ESC. Nº 4015 "REMEDIOS ESCALADA DE SAN MARTÍN"  </t>
  </si>
  <si>
    <t>071011006901</t>
  </si>
  <si>
    <t>ESC. N° 4048 - PROVINCIA DE SALTA - CAPITAL 2013.706</t>
  </si>
  <si>
    <t>071011007001</t>
  </si>
  <si>
    <t>ESC. N° 4050 - CLARA LINARES DE ARIAS  - CAPITAL 2013.705</t>
  </si>
  <si>
    <t>071011007101</t>
  </si>
  <si>
    <t>ESC. N° 4310 - HUMBERTO MILANESSI - TARTAGAL 2013.715</t>
  </si>
  <si>
    <t>071011007201</t>
  </si>
  <si>
    <t>ESC. N° 4398 - GRAL. B. MITRE- CAMPO QUIJANO 2013.725</t>
  </si>
  <si>
    <t>071011007202</t>
  </si>
  <si>
    <t xml:space="preserve">AMPL. Y REF. ESC. Nº 4398 GENERAL BARTOLOMÉ MITRE EX N° 593- CAMPO QUIJANO </t>
  </si>
  <si>
    <t>071011007203</t>
  </si>
  <si>
    <t xml:space="preserve">REFACCIONES VARIAS ESC. Nº 4398 "GRAL. BARTOLOME MITRE" - ROSARIO DE LA LERMA </t>
  </si>
  <si>
    <t xml:space="preserve">ESC. N° 4631 - VIRREY FCO. DETOLEDO - LA SILLETA  </t>
  </si>
  <si>
    <t xml:space="preserve">AMPL. Y REFAC. ESC. 4631 - "VIRREY FRANCISCO DE TOLEDO"-LASILLETA </t>
  </si>
  <si>
    <t>071011007401</t>
  </si>
  <si>
    <t>ESC. N° 4645 - 25 DE MAYO - CAPITAL 2013.704</t>
  </si>
  <si>
    <t>071011007402</t>
  </si>
  <si>
    <t xml:space="preserve">REFACCIONES VARIAS ESCUELA Nº4645 “25 DE MAYO DE 1810” - SALTA - DPTO. CAPITAL </t>
  </si>
  <si>
    <t>071011007501</t>
  </si>
  <si>
    <t xml:space="preserve">ESC. N° 4774 -  J. G. LAVALLE- CAPITAL  </t>
  </si>
  <si>
    <t>071011007601</t>
  </si>
  <si>
    <t>ESC. N° 4775 PROF. ELSA SAFFITI - SIGLO XXI - CAPITAL 2013.703</t>
  </si>
  <si>
    <t>071011007701</t>
  </si>
  <si>
    <t>ESC. Nº 4213 - JOSÉ GOMES MARTINEZ - COLONIA SANTA ROSA 2013.722</t>
  </si>
  <si>
    <t>071011007702</t>
  </si>
  <si>
    <t>071011007703</t>
  </si>
  <si>
    <t xml:space="preserve">ESC. Nº 4321 - DR. PACHECO DEMELO - EL CARRIL  </t>
  </si>
  <si>
    <t>071011007901</t>
  </si>
  <si>
    <t xml:space="preserve">ESC. Nº 4521 - MADRE TERESA DE CALCUTA - ALUMBRE  </t>
  </si>
  <si>
    <t>071011008001</t>
  </si>
  <si>
    <t xml:space="preserve">ESC. Nº 5032 - J. A. LACROSE - COLONIA SANTA ROSA  </t>
  </si>
  <si>
    <t>071011008101</t>
  </si>
  <si>
    <t xml:space="preserve">ESCUELA NUEVA - PICHANAL - VºRALLE  </t>
  </si>
  <si>
    <t>071011008201</t>
  </si>
  <si>
    <t xml:space="preserve">ESCUELA NUEVA - S/N - PICHANAL Vº RALLE  </t>
  </si>
  <si>
    <t>071011008301</t>
  </si>
  <si>
    <t xml:space="preserve">ESC.  Nº 5081 A SUSTITUIR - SALTA -CAPITAL  </t>
  </si>
  <si>
    <t>071011008302</t>
  </si>
  <si>
    <t>OBRAS EN ESCUELA Nº 5081 R. ALFONSÍN - CAPITAL 2014.827</t>
  </si>
  <si>
    <t>071011008401</t>
  </si>
  <si>
    <t xml:space="preserve">ESC. Bº LOS PINARES 2ª ETAPA- CERRILLOS  </t>
  </si>
  <si>
    <t xml:space="preserve">ESC. NVA.  Bº LOS PINARES - CERRILLOS  </t>
  </si>
  <si>
    <t>071011008501</t>
  </si>
  <si>
    <t xml:space="preserve">ESC. N° 4.562  - SAN HÉCTOR VALDIVIESO SAENZ CNEL MOLLINEDO  </t>
  </si>
  <si>
    <t>071011008601</t>
  </si>
  <si>
    <t xml:space="preserve">ESC. N° 4.562 - SAN HÉCTOR VALDIVIESO SAENZ  </t>
  </si>
  <si>
    <t>071011008701</t>
  </si>
  <si>
    <t xml:space="preserve">ESC. Nº 3.142 - E.E.T.CAFAYATE   </t>
  </si>
  <si>
    <t xml:space="preserve">ESC. Nº 3102 - GRAL. GÜEMES   </t>
  </si>
  <si>
    <t>071011008802</t>
  </si>
  <si>
    <t>SUSTITUCIÓN EDIF. E.E.T. Nº 3102 - CAMPO SANTO - GRAL. GÜEMES2013.621</t>
  </si>
  <si>
    <t>071011008901</t>
  </si>
  <si>
    <t>ESC. Nº 3107 JUANA AZURDUY PADILLA - CAPITAL 2013.677</t>
  </si>
  <si>
    <t>071011009001</t>
  </si>
  <si>
    <t xml:space="preserve">ESC. Nº 3108 - ROSARIO DE LERMA  </t>
  </si>
  <si>
    <t>071011009002</t>
  </si>
  <si>
    <t>AMP. E.E.T. Nº 3108 - ROSARIODE LERMA 2013.666</t>
  </si>
  <si>
    <t>071011009003</t>
  </si>
  <si>
    <t>AMP. E.E.T. Nº 3108 - GRAL. RUDECINDO ALVARADO - R. DE LERMA 2013.666</t>
  </si>
  <si>
    <t xml:space="preserve">RECONSTR. PARED MEDIANERA EN E.E.T. Nº 3108 "GRAL. RUDECINDO ALVARADO" - ROSARIO DE LERMA </t>
  </si>
  <si>
    <t>071011009101</t>
  </si>
  <si>
    <t>ESC. Nº 3113 - GRAL. MOSCONI  2013.689</t>
  </si>
  <si>
    <t>071011009201</t>
  </si>
  <si>
    <t>ESC. Nº 3117 - CAPITAL  2013.683</t>
  </si>
  <si>
    <t>071011009301</t>
  </si>
  <si>
    <t>ESC. Nº 3129 - METÁN  2013.696</t>
  </si>
  <si>
    <t>071011009401</t>
  </si>
  <si>
    <t xml:space="preserve">ESC. Nº 3137 - CAPITAL   </t>
  </si>
  <si>
    <t>071011009402</t>
  </si>
  <si>
    <t xml:space="preserve">REF. VS. EN ESC. N° 3137 MARTINA S. DE GURRUCHAGA-SALTA  </t>
  </si>
  <si>
    <t xml:space="preserve">REFACCIONES VARIAS EN ESCUELAN° 3137 "MARTINA S. DE GURRUCHAGA" - SALTA </t>
  </si>
  <si>
    <t>071011009501</t>
  </si>
  <si>
    <t xml:space="preserve">ESC. Nº 3140 - CAPITAL   </t>
  </si>
  <si>
    <t xml:space="preserve">REFACCIONES VARIAS E.E.T. N° 3140 "DR. FRANCISCO DE GURRUCHAGA" - SALTA </t>
  </si>
  <si>
    <t>071011009601</t>
  </si>
  <si>
    <t xml:space="preserve">ESC. Nº 3143 - AGUARAY   </t>
  </si>
  <si>
    <t>071011009701</t>
  </si>
  <si>
    <t xml:space="preserve">ESC. Nº 3148 - CAPITAL   </t>
  </si>
  <si>
    <t>071011009801</t>
  </si>
  <si>
    <t xml:space="preserve">ESC. Nº 3150 - CERRILLOS   </t>
  </si>
  <si>
    <t>071011009802</t>
  </si>
  <si>
    <t xml:space="preserve">REFUERZO ESTRUCT. ESC. Nº 3150 PACTO DE LOS CERRILLOS-CERRILLOS </t>
  </si>
  <si>
    <t>071011009803</t>
  </si>
  <si>
    <t xml:space="preserve">AMPLIAC. Y REFAC. E.E.T. N° 3150 "PACTO DE LOS CERRILLOS" -CERRILLOS </t>
  </si>
  <si>
    <t>071011009901</t>
  </si>
  <si>
    <t xml:space="preserve">ESC. Nº 3152 - CORONEL CORNEJO   </t>
  </si>
  <si>
    <t>071011010001</t>
  </si>
  <si>
    <t xml:space="preserve">ESC. Nº 3161 - CHICOANA   </t>
  </si>
  <si>
    <t>071011010002</t>
  </si>
  <si>
    <t>REF. E.E.T. Nº 3161 LUCAS CÓRDOBA - CHICOANA 2013.618</t>
  </si>
  <si>
    <t>071011010101</t>
  </si>
  <si>
    <t xml:space="preserve">ESC. Nº 4.059 MARTÍN FIERRO ASUSTITUIR - J. V. GONZÁLEZ  </t>
  </si>
  <si>
    <t>071011010102</t>
  </si>
  <si>
    <t>ESC. Nº 4059 MARTÍN FIERRO (DEMOLICIÓN Y CERCADO) 2013.598</t>
  </si>
  <si>
    <t>071011010103</t>
  </si>
  <si>
    <t xml:space="preserve">ESC. Nº 4059 “MARTIN FIERRO” -J.V. GONZÁLEZ  </t>
  </si>
  <si>
    <t>071011010201</t>
  </si>
  <si>
    <t>ESC. Nº 4.244 - LAS TRANCAS NEVADO DE CACHI 2013.750</t>
  </si>
  <si>
    <t>071011010301</t>
  </si>
  <si>
    <t>ESC. Nº 4.287 - LA FLORESTA  2013.748</t>
  </si>
  <si>
    <t>071011010401</t>
  </si>
  <si>
    <t xml:space="preserve">ESC. Nº 4502  - CRISTINA C. DE CHAMORRO  </t>
  </si>
  <si>
    <t>071011010501</t>
  </si>
  <si>
    <t>ESC. Nº 5.163 - LUIS BURELA  2013.749</t>
  </si>
  <si>
    <t>071011010601</t>
  </si>
  <si>
    <t>ESC. Nº 5084 - CAPITAL  2013.752</t>
  </si>
  <si>
    <t>071011010701</t>
  </si>
  <si>
    <t xml:space="preserve">ESC. Nº 5130 - YACUY - GRAL. SAN MARTIN  </t>
  </si>
  <si>
    <t>071011010801</t>
  </si>
  <si>
    <t xml:space="preserve">ESC. Nº 5136 - GRAL. MOSCONI - GRAL. SAN MARTIN  </t>
  </si>
  <si>
    <t>071011010901</t>
  </si>
  <si>
    <t xml:space="preserve">ESC. Nº 5141 - CAPITAL   </t>
  </si>
  <si>
    <t>071011011001</t>
  </si>
  <si>
    <t>ESC. Nº4.532 - TONCO - PAYOGASTA 2013.751</t>
  </si>
  <si>
    <t>071011011101</t>
  </si>
  <si>
    <t>ESC. Nº4122 - CAMPO LARGO  2013.760</t>
  </si>
  <si>
    <t>071011011102</t>
  </si>
  <si>
    <t>071011011201</t>
  </si>
  <si>
    <t xml:space="preserve">ESC. Nº4124 - LAS HORQUETAS   </t>
  </si>
  <si>
    <t>071011011202</t>
  </si>
  <si>
    <t>OBRAS EN ESCUELA Nº 4124 POZOEL TORO - SANTA VICTORIA ESTE 2014.874</t>
  </si>
  <si>
    <t>071011011301</t>
  </si>
  <si>
    <t>ESC. Nº4262 - FINCA ARGENTINA  2013.761</t>
  </si>
  <si>
    <t>071011011302</t>
  </si>
  <si>
    <t>071011011401</t>
  </si>
  <si>
    <t xml:space="preserve">ESC. Nº4266 - CARBONCITO   </t>
  </si>
  <si>
    <t>071011011501</t>
  </si>
  <si>
    <t xml:space="preserve">ESC. Nº4300 - FORTÍN BELGRANO   </t>
  </si>
  <si>
    <t>071011011601</t>
  </si>
  <si>
    <t>ESC. Nº4415 - EL CEIBAL - METAN 2013.757</t>
  </si>
  <si>
    <t>071011011701</t>
  </si>
  <si>
    <t>ESC. Nº4508 - POZO LA CHINA  2013.764</t>
  </si>
  <si>
    <t>071011011702</t>
  </si>
  <si>
    <t>071011011801</t>
  </si>
  <si>
    <t>ESC. Nº4551 - EL RODEO - LA POMA 2013.755</t>
  </si>
  <si>
    <t>071011011901</t>
  </si>
  <si>
    <t>ESC. Nº4554 - SAN BERNARDO  2013.763</t>
  </si>
  <si>
    <t>071011011902</t>
  </si>
  <si>
    <t>071011011903</t>
  </si>
  <si>
    <t>071011012001</t>
  </si>
  <si>
    <t xml:space="preserve">ESC. Nº4576 -  FINCA LA PAZ   </t>
  </si>
  <si>
    <t>071011012101</t>
  </si>
  <si>
    <t>ESC. Nº4662 - LA SALVACIÓN  2013.759</t>
  </si>
  <si>
    <t>071011012102</t>
  </si>
  <si>
    <t>071011012201</t>
  </si>
  <si>
    <t xml:space="preserve">ESC. Nº4670 - BAJO GRANDE   </t>
  </si>
  <si>
    <t>071011012301</t>
  </si>
  <si>
    <t>ESC. Nº4783 - LA ESTRELLA  2013.762</t>
  </si>
  <si>
    <t>071011012302</t>
  </si>
  <si>
    <t>071011012401</t>
  </si>
  <si>
    <t xml:space="preserve">ESC. Nº4793 - POZO EL BRAVO   </t>
  </si>
  <si>
    <t>071011012402</t>
  </si>
  <si>
    <t>OBRAS EN ESCUELA Nº 4793 4793POZO EL BRAVO - SANTA VICTORIA ESTE2014.872</t>
  </si>
  <si>
    <t>071011012501</t>
  </si>
  <si>
    <t>ESC. Nº5048 - JUANA M. GORRITI  2013.754</t>
  </si>
  <si>
    <t>071011012601</t>
  </si>
  <si>
    <t xml:space="preserve">ESC. Nº5070 - T.CADENA DE HESSLING - CAPITAL  </t>
  </si>
  <si>
    <t>071011012602</t>
  </si>
  <si>
    <t>OBRAS EN ESCUELA Nº 5070 CADENA DE HESSLING - CAPITAL 2014.821</t>
  </si>
  <si>
    <t xml:space="preserve">REFACCIÓN COL. 5070 "MARÍA TERESA CADENA DE HESSLING"  </t>
  </si>
  <si>
    <t>071011012701</t>
  </si>
  <si>
    <t>ESC. Nº5176 - LA ESMERALDA  2013.753</t>
  </si>
  <si>
    <t>071011012801</t>
  </si>
  <si>
    <t xml:space="preserve">ESCUELA N° 4123  - ISI NILATAJ - SANTA MARÍA  </t>
  </si>
  <si>
    <t>071011012901</t>
  </si>
  <si>
    <t xml:space="preserve">ESCUELA N° 4449  - GABRIELA TORANZO DE PERETTI - LA FALDA  </t>
  </si>
  <si>
    <t>071011013001</t>
  </si>
  <si>
    <t xml:space="preserve">ESCUELA N° 4753  - PJE. "EL PARAÍSO"  </t>
  </si>
  <si>
    <t>071011013101</t>
  </si>
  <si>
    <t xml:space="preserve">ESCUELA N° 5106  - RICARDO MAURY  </t>
  </si>
  <si>
    <t>071011013201</t>
  </si>
  <si>
    <t xml:space="preserve">ESCUELA NUEVA  -  SALTA -CAPITAL  </t>
  </si>
  <si>
    <t xml:space="preserve">ESC N° 4029 - DR. NICOLAS AVELLANEDA  </t>
  </si>
  <si>
    <t>071011013301</t>
  </si>
  <si>
    <t>071011013401</t>
  </si>
  <si>
    <t>ESCUELA NUEVA  - B° DEMOCRACIA  2013.730</t>
  </si>
  <si>
    <t>071011013501</t>
  </si>
  <si>
    <t>ESCUELA NUEVA - ATOCHA -CAPITAL 2013.733</t>
  </si>
  <si>
    <t>071011013601</t>
  </si>
  <si>
    <t xml:space="preserve">ESCUELA NUEVA - PICHANAL - ORAN  </t>
  </si>
  <si>
    <t>071011013701</t>
  </si>
  <si>
    <t xml:space="preserve">REFACCIÓN SISTEMA DE CALDERASEN HOGAR ESCUELA N° 4660  </t>
  </si>
  <si>
    <t>071011013702</t>
  </si>
  <si>
    <t>071011013801</t>
  </si>
  <si>
    <t xml:space="preserve">PLAN PROV DE REFAC Y AMPL ESC   </t>
  </si>
  <si>
    <t>071011013901</t>
  </si>
  <si>
    <t xml:space="preserve">ESCUELAS TECNICAS DE PROVINCIAOBRAS TALLERES  </t>
  </si>
  <si>
    <t>071011013902</t>
  </si>
  <si>
    <t>071011014001</t>
  </si>
  <si>
    <t>CONSTRUC. EDIF. COL. SEC. Nº 5067 N. S. DE TALAVERA 2013.595</t>
  </si>
  <si>
    <t>071011014002</t>
  </si>
  <si>
    <t xml:space="preserve">CONSTRUC. EDIF. COL. SEC. Nº 5067 N. S. DE TALAVERA  </t>
  </si>
  <si>
    <t>071011014101</t>
  </si>
  <si>
    <t>AMP. ESC. Nº 4402 GENDARMERIANACIONAL - EL QUEBRACHAL 2013.596</t>
  </si>
  <si>
    <t xml:space="preserve">REFACCIONES VARIAS ESC. Nº 4402 "GENDARMERÍA NACIONAL" - ELQUEBRACHAL </t>
  </si>
  <si>
    <t>071011014201</t>
  </si>
  <si>
    <t>AMP. ESC. Nº 4052 20 DE FEBRERO - GRAL. PIZARRO 2013.597</t>
  </si>
  <si>
    <t>071011014202</t>
  </si>
  <si>
    <t>AMPL. ESC. Nº 4052 20 DE FEBRERO - GRAL. PIZARRO 2014.816</t>
  </si>
  <si>
    <t>071011014301</t>
  </si>
  <si>
    <t>REF. ESC. Nº 4364 F. L. JUNCOSA - FCA. PALERMO - LAS LAJITAS 2013.599</t>
  </si>
  <si>
    <t>071011014302</t>
  </si>
  <si>
    <t xml:space="preserve">REF. ESC. Nº 4364 F. L. JUNCOSA - FCA. PALERMO - LAS LAJITAS  </t>
  </si>
  <si>
    <t>071011014303</t>
  </si>
  <si>
    <t xml:space="preserve">REFACCIONES VARIAS EN ESC. N°4364 "FRANCISCO LORENZO JUNCOSA" - FCA. PALERMO </t>
  </si>
  <si>
    <t>071011014401</t>
  </si>
  <si>
    <t>AMPLIACIÓN ESC. Nº 4063 "DR. VICTORINO DE LA PLAZA" - CACHI 2013.600</t>
  </si>
  <si>
    <t>071011014402</t>
  </si>
  <si>
    <t xml:space="preserve">AMPLIAC. ESC. N° 4063 "DR. VICTORINO DE LA PLAZA" - CACHI  </t>
  </si>
  <si>
    <t>071011014501</t>
  </si>
  <si>
    <t>AMPLIACIÓN ESC. Nº 4063 "DR. VICTORINO DE LA PLAZA" NUEVA ETAPA - CACHI2013.601</t>
  </si>
  <si>
    <t>071011014601</t>
  </si>
  <si>
    <t>CONST. TINGLADO ESC. Nº 4325 DR. B. ZORRILLA - FCA. PALERMOOESTE2013.602</t>
  </si>
  <si>
    <t>071011014701</t>
  </si>
  <si>
    <t>PLAYÓN Y DEFENSA ESC. Nº 4575- LAS CORTADERAS - PAYOGASTA - CACHI2013.603</t>
  </si>
  <si>
    <t>071011014702</t>
  </si>
  <si>
    <t xml:space="preserve">ESC. Nº 4575   </t>
  </si>
  <si>
    <t>071011014801</t>
  </si>
  <si>
    <t>CONSTR. DE DOS AULAS EN ESC. Nº 4361 - "DR. MARTIN R. MAINOLI" - ATOCHA2013.606</t>
  </si>
  <si>
    <t>071011014901</t>
  </si>
  <si>
    <t>CONSTR. TINGLADO PATIO ESCUELA Nº 4009 "9 DE JULIO DE 1.816" - Vª Mª ESTER2013.607</t>
  </si>
  <si>
    <t>071011015001</t>
  </si>
  <si>
    <t>AMP. COL. SEC. Nº 5147DR. S. MAZZA - CAPITAL 2013.608</t>
  </si>
  <si>
    <t>071011015101</t>
  </si>
  <si>
    <t>REF. E.E.T. Nº 3139 GRAL. M.M. GÜEMES - CAPITAL 2013.609</t>
  </si>
  <si>
    <t>071011015201</t>
  </si>
  <si>
    <t>REF. Y AMP. ESC. Nº 4001 J.B.ALBERDI - CAPITAL 2013.610</t>
  </si>
  <si>
    <t>071011015202</t>
  </si>
  <si>
    <t>071011015203</t>
  </si>
  <si>
    <t xml:space="preserve">REFACCIONES VARIAS ESC. Nº 4001 "JUAN BAUTISTA ALBERDI" - SALTA </t>
  </si>
  <si>
    <t>071011015301</t>
  </si>
  <si>
    <t>REF. CUBIERTA ESC. Nº 4317 C.GAUNA - FCA. LAS COSTAS - SANLORENZO2013.614</t>
  </si>
  <si>
    <t>071011015401</t>
  </si>
  <si>
    <t>CONSTR. ESCUELA DE EDUCACIÓN ESPECIAL Nº 7197 2013.616</t>
  </si>
  <si>
    <t>071011015402</t>
  </si>
  <si>
    <t>CONSTR. ESCUELA DE EDUCACIÓN ESPECIAL Nº 7197 - CERRILLOS 2013.616</t>
  </si>
  <si>
    <t>071011015501</t>
  </si>
  <si>
    <t>REF. ESC. Nº 4393 MARIA VALDIVIEZO - V. FANNY - CHICOANA 2013.619</t>
  </si>
  <si>
    <t>071011015601</t>
  </si>
  <si>
    <t>AMP. ESC. Nº 4281 M.J. CASTILLA - EL CARRIL 2013.620</t>
  </si>
  <si>
    <t>071011015602</t>
  </si>
  <si>
    <t xml:space="preserve">AMPLIAC. Y REFAC. ESC. N° 4281 "MANUEL J. CASTILLA" - EL CARRIL </t>
  </si>
  <si>
    <t>071011015603</t>
  </si>
  <si>
    <t xml:space="preserve">REFACCIONES VARIAS EN ESC. Nº4281 "MANUEL J. CASTILLA"  </t>
  </si>
  <si>
    <t xml:space="preserve">RECAMBIO DESAGÜES PLUVIALES EN ESCUELA N° 4281 "MANUEL J.CASTILLA" </t>
  </si>
  <si>
    <t>071011015701</t>
  </si>
  <si>
    <t>REF. Y AMP. ESC. Nº 4065 J.A.FERNÁNDEZ CORNEJO - C.SANTO -GRAL. GÜEMES2013.622</t>
  </si>
  <si>
    <t xml:space="preserve">REFACCIONES VARIAS ESC. N° 4065 "CNEL. JOSE ANTONIO FERNANDEZ " - GRAL. GÜEMES </t>
  </si>
  <si>
    <t>071011015801</t>
  </si>
  <si>
    <t>REF. ESC. Nº 4068 MACACHA GÜEMES - MADRE VIEJA - GRAL. GÜEMES2013.623</t>
  </si>
  <si>
    <t>071011015901</t>
  </si>
  <si>
    <t>OBRAS VS. ESC. Nº 4242 OB. MUGUERZA - CAPIAZUTI - AGUARAY 2013.629</t>
  </si>
  <si>
    <t>071011016001</t>
  </si>
  <si>
    <t>TINGLADO EN LA ESCUELA TÉCNICA Nº 3123 "GRAL. MOSCONI" - S.MAZZA2013.630</t>
  </si>
  <si>
    <t>071011016101</t>
  </si>
  <si>
    <t>CONST. EDIF. ESC. Nº 4829 SANMARCOS APÓSTOL - S. MAZZA 2013.631</t>
  </si>
  <si>
    <t>071011016201</t>
  </si>
  <si>
    <t>CUBIERTA EN PLAYÓN U.E. N' 3158 SOBERANIA NACIONAL - GUACHIPAS2013.632</t>
  </si>
  <si>
    <t>071011016301</t>
  </si>
  <si>
    <t>REF. GRAL. ESC. Nº 4236 F. B.DE LAS CASAS - SALA ESCUYA - IRUYA2013.637</t>
  </si>
  <si>
    <t>071011016401</t>
  </si>
  <si>
    <t>AMPLIACIÓN ESC. Nº 4078 DR. BERNABÉ LÓPEZ - VAQUEROS 2013.638</t>
  </si>
  <si>
    <t>071011016402</t>
  </si>
  <si>
    <t>OBRAS EN ESCUELA Nº 4078 B. LOPEZ - VAQUEROS 2014.854</t>
  </si>
  <si>
    <t>071011016501</t>
  </si>
  <si>
    <t>AMP. ESC. Nº 4077 JUANA MORO DE LÓPEZ - LA CALDERA - LA CALDERA2013.639</t>
  </si>
  <si>
    <t>071011016502</t>
  </si>
  <si>
    <t>OBRAS EN ESCUELA Nº 4077 JUANA MORO DE LÓPEZ - LA CALDERA 2014.855</t>
  </si>
  <si>
    <t>071011016503</t>
  </si>
  <si>
    <t xml:space="preserve">REFACCIONES VARIAS ESC. 4077 "JUANA M. DE LÓPEZ" - LA CALDERA </t>
  </si>
  <si>
    <t>071011016601</t>
  </si>
  <si>
    <t>AMP. ESC. Nº 4683 ESQUINA DE GUARDIA - LA POMA 2013.641</t>
  </si>
  <si>
    <t>071011016701</t>
  </si>
  <si>
    <t>AMP. COL. Nº 5025 S. CORAZÓN DE JESÚS - S.A. DE LOS COBRES - LOS ANDES2013.643</t>
  </si>
  <si>
    <t>071011016801</t>
  </si>
  <si>
    <t>AMP. ESC. Nº 4183 VICTORINO SOSA - S.A. DE LOS COBRES - LOSANDES2013.644</t>
  </si>
  <si>
    <t>071011016802</t>
  </si>
  <si>
    <t xml:space="preserve">AMPLIAC. ESC. N° 4183 "VICTORINO SOSA"  </t>
  </si>
  <si>
    <t>071011016901</t>
  </si>
  <si>
    <t>AMP. Y REF. ESC. Nº 4083 MARCO AVELLANEDA - METÁN 2013.647</t>
  </si>
  <si>
    <t>071011017001</t>
  </si>
  <si>
    <t>REF. ESC. Nº 4628 BENITO GRAÑA - COL. STA. ROSA - ORÁN 2013.648</t>
  </si>
  <si>
    <t>071011017002</t>
  </si>
  <si>
    <t>071011017003</t>
  </si>
  <si>
    <t xml:space="preserve">ESC. Nº 4628 “DR.JOSE BENITO GRAÑA” - COLONIA SANTA ROSA  </t>
  </si>
  <si>
    <t>071011017004</t>
  </si>
  <si>
    <t xml:space="preserve">REFACCIONES VS. ESC. N° 4628 "BENITO GRAÑA"  </t>
  </si>
  <si>
    <t>071011017101</t>
  </si>
  <si>
    <t>SALAS P/RADIO FM EN U.E. Nº 5165, 5022, 5069 Y 7210 - LOCALIDADES VARIAS2013.650</t>
  </si>
  <si>
    <t>071011017201</t>
  </si>
  <si>
    <t>AMPLIACIÓN ESC. Nº 4820 MISIÓN WICHI - RIVADAVIA B. S. 2013.652</t>
  </si>
  <si>
    <t>071011017301</t>
  </si>
  <si>
    <t>CONST. SALA Nº ESC. Nº 4323 -POZO EL SAUCE - RIVADAVIA B.N. 2013.653</t>
  </si>
  <si>
    <t>071011017401</t>
  </si>
  <si>
    <t>CONST. EDIFICIO ANEXO MISIÓN KM 2 ESC. Nº 4467 - PLUMA DE PATO2013.654</t>
  </si>
  <si>
    <t>071011017501</t>
  </si>
  <si>
    <t>AMP. ESC. Nº 4248 - FINCA SANMIGUEL - RIVADAVIA B.S. 2013.655</t>
  </si>
  <si>
    <t>071011017601</t>
  </si>
  <si>
    <t>AMPL. ESC. Nº 4680 - EL BREAL- RIVADAVIA B.S. 2013.656</t>
  </si>
  <si>
    <t>071011017602</t>
  </si>
  <si>
    <t xml:space="preserve">AMPLIACIÓN COCINA Y GALERÍA EN ESC. Nº 4680 - PARAJE EL BREAL - RIVADAVIA BANDA SUR </t>
  </si>
  <si>
    <t>071011017701</t>
  </si>
  <si>
    <t>CONST. EDIF. ESC. Nº 4195 GRAL. SAN MARTÍN - LA BOLSA - STA. VICTORIA E.2013.657</t>
  </si>
  <si>
    <t>071011017702</t>
  </si>
  <si>
    <t>071011017801</t>
  </si>
  <si>
    <t>REF. GRAL. ESC. Nº 4199 - LASVERTIENTES - STA. VICTORIA E. 2013.658</t>
  </si>
  <si>
    <t>071011017802</t>
  </si>
  <si>
    <t>071011017901</t>
  </si>
  <si>
    <t>REF. COL. Nº 5061 SAN IGNACIODE LOYOLA - STA. VICTORIA E. 2013.659</t>
  </si>
  <si>
    <t>071011017902</t>
  </si>
  <si>
    <t>071011018001</t>
  </si>
  <si>
    <t>REFACCIÓN ESC. Nº 4253 POZO EL TORO - STA. VICTORIA E. 2013.660</t>
  </si>
  <si>
    <t>071011018101</t>
  </si>
  <si>
    <t>REF. ESC. Nº 4101 MARTINA SILVA GURRUCHAGA - ROSARIO DE LA FRONTERA2013.662</t>
  </si>
  <si>
    <t>071011018201</t>
  </si>
  <si>
    <t>REF. Y AMP. ESC. Nº 4104 PACHI GORRITI - ROSARIO DE LA FRONTERA2013.663</t>
  </si>
  <si>
    <t>071011018202</t>
  </si>
  <si>
    <t>071011018203</t>
  </si>
  <si>
    <t xml:space="preserve">REFACCIONES VARIAS EN ESC. N°4104 PACHI GORRITI  </t>
  </si>
  <si>
    <t>071011018301</t>
  </si>
  <si>
    <t>REF. ESC. Nº 4705 Y Nº 5097 REP. DE COLOMBIA - ROSARIO DE LA FRONTERA2013.664</t>
  </si>
  <si>
    <t>071011018401</t>
  </si>
  <si>
    <t>AMP. ESC. Nº 4631 Y COL. Nº 5149 - LA SILLETA - CPO. QUIJANO 2013.665</t>
  </si>
  <si>
    <t>071011018501</t>
  </si>
  <si>
    <t>CONSTR. PLAYÓN DEPORTIVO DE LA ESC. Nº 4360 DE CORRALITO - ANIMANÁ2013.669</t>
  </si>
  <si>
    <t>071011018601</t>
  </si>
  <si>
    <t>PLAYÓN DEPORTIVO ESC. Nº 4107ARTURO LEÓN DÁVALOS - SAN CARLOS2013.670</t>
  </si>
  <si>
    <t>071011018701</t>
  </si>
  <si>
    <t>3º ETAPA ESC. Nº 4529 CUESTA AZUL - NAZARENO 2013.672</t>
  </si>
  <si>
    <t>071011018801</t>
  </si>
  <si>
    <t>CONSTR. ERRADICACIÓN ESC.RANCHO SANTA MARÍA Nº 4347 - PJE.STA. CRUZ - STA. VICTORIA2013.673</t>
  </si>
  <si>
    <t>071011018802</t>
  </si>
  <si>
    <t>PROGRAMA ERRADICACIÓN ESCUELAS RANCHO 2014.868</t>
  </si>
  <si>
    <t>071011018901</t>
  </si>
  <si>
    <t>E.E.T. Nº 3167 - LAS LAJITAS  2013.674</t>
  </si>
  <si>
    <t>071011019001</t>
  </si>
  <si>
    <t xml:space="preserve">ESCUELA AGROTÉCNICA Nº 3155 -CAFAYATE  </t>
  </si>
  <si>
    <t>071011019002</t>
  </si>
  <si>
    <t>ESCUELA AGROTÉCNICA Nº 3155 -CAFAYATE 2013.675</t>
  </si>
  <si>
    <t>071011019101</t>
  </si>
  <si>
    <t>E.E.T. Nº 3141 CIUDAD DEL MILAGRO - CAPITAL 2013.676</t>
  </si>
  <si>
    <t xml:space="preserve">REFACCIONES VARIAS EN E.E.T. N° 3141 "DIMITRI MENDELIEV"  </t>
  </si>
  <si>
    <t>071011019201</t>
  </si>
  <si>
    <t>E.E.T. Nº 3118 SAN FCO. SOLANO - CAPITAL 2013.678</t>
  </si>
  <si>
    <t>071011019301</t>
  </si>
  <si>
    <t>E.E.T. Nº 3149 DR. JULIO MERAFIGUEROA - CAPITAL 2013.679</t>
  </si>
  <si>
    <t>071011019302</t>
  </si>
  <si>
    <t>071011019401</t>
  </si>
  <si>
    <t xml:space="preserve">E.E.T. Nº 3100 REPUBLICA DE LA INDIA - CAPITAL  </t>
  </si>
  <si>
    <t>071011019402</t>
  </si>
  <si>
    <t>E.E.T. Nº 3100 REPUBLICA DE LA INDIA - CAPITAL 2013.680</t>
  </si>
  <si>
    <t>071011019501</t>
  </si>
  <si>
    <t>ESC. Nº 6036 UFIDET CIUDAD DEL MILAGRO - CAPITAL 2013.681</t>
  </si>
  <si>
    <t>071011019601</t>
  </si>
  <si>
    <t>E.E.T. Nº 3122 MARTIN MIGUEL DE GÜEMES - CAPITAL 2013.682</t>
  </si>
  <si>
    <t>071011019602</t>
  </si>
  <si>
    <t>071011019701</t>
  </si>
  <si>
    <t>E.E.T. Nº 3144 CAP. MARCELO LOTUFO - CAPITAL 2013.684</t>
  </si>
  <si>
    <t>071011019801</t>
  </si>
  <si>
    <t>E.E.T Nº 3112 - SAN IGNACIO DE LOYOLA - CERRILLOS 2013.685</t>
  </si>
  <si>
    <t>071011019901</t>
  </si>
  <si>
    <t>E.E.T. Nº 3169 - CAMPO SANTO  2013.686</t>
  </si>
  <si>
    <t>071011020001</t>
  </si>
  <si>
    <t>E.E.T. Nº 3159 - DR. DARIO FELIPE ARIAS - EL BORDO 2013.687</t>
  </si>
  <si>
    <t>071011020101</t>
  </si>
  <si>
    <t>E.E.T. Nº 3130 E.M.E.T.A. II - YACUY - TARTAGAL 2013.688</t>
  </si>
  <si>
    <t>071011020201</t>
  </si>
  <si>
    <t>E.E.T. Nº 3136 - GRAL. MOSCONI  2013.690</t>
  </si>
  <si>
    <t>071011020301</t>
  </si>
  <si>
    <t>E.E.T. Nº 3109 - TARTAGAL  2013.691</t>
  </si>
  <si>
    <t>071011020401</t>
  </si>
  <si>
    <t>INSTITUTO DE CARRERAS SUPERIORES Nº 6016 - GRAL. MOSCONI 2013.692</t>
  </si>
  <si>
    <t>071011020501</t>
  </si>
  <si>
    <t>E.E.T. Nº 3115 - EMBARCACIÓN  2013.693</t>
  </si>
  <si>
    <t>071011020502</t>
  </si>
  <si>
    <t>071011020503</t>
  </si>
  <si>
    <t>CONSTR. 2º ETAPA E.E.T. Nº 3115 - TRES AULAS, GALERÍA Y CERRAMIENTO PERIMETRAL - EMBARCACIÓN</t>
  </si>
  <si>
    <t>E.E.T. Nº 3120 - AGUARAY  2013.694</t>
  </si>
  <si>
    <t>071011020701</t>
  </si>
  <si>
    <t>E.E.T. Nº 3119 - PTE. JUAN D.PERÓN - EL GALPÓN 2013.695</t>
  </si>
  <si>
    <t>071011020801</t>
  </si>
  <si>
    <t>E.E.T. Nº 3133 - METÁN  2013.697</t>
  </si>
  <si>
    <t>071011020802</t>
  </si>
  <si>
    <t xml:space="preserve">REFAC Y AMP. ESCUELA DE EDUCACIÓN TÉCNICA Nº 3133 EX N° 5133- METÁN </t>
  </si>
  <si>
    <t>071011020901</t>
  </si>
  <si>
    <t>E.E.T. Nº 3121 - PICHANAL  2013.698</t>
  </si>
  <si>
    <t xml:space="preserve">E.E.T. Nº 3127 - JUAN PASTOR SANTA CRUZ - CNEL. SOLÁ  </t>
  </si>
  <si>
    <t>071011021101</t>
  </si>
  <si>
    <t>CENTRO DE PRODUCCIÓN REGIONAL- LA PUNTANA 2013.700</t>
  </si>
  <si>
    <t>071011021201</t>
  </si>
  <si>
    <t>E.E.T. Nº 3132 - ROSARIO DE LA FRONTERA 2013.701</t>
  </si>
  <si>
    <t>071011021301</t>
  </si>
  <si>
    <t>ESC. Nº 4634 SUBMARINO ARA - SAN LUIS 2013.702</t>
  </si>
  <si>
    <t>071011021401</t>
  </si>
  <si>
    <t>ESC. Nº 5080 DR. MANUEL CASTRO - CAPITAL 2013.707</t>
  </si>
  <si>
    <t>071011021402</t>
  </si>
  <si>
    <t>071011021501</t>
  </si>
  <si>
    <t>ESC. Nº 4012 JULIO A. ROCA - CAPITAL 2013.709</t>
  </si>
  <si>
    <t>071011021601</t>
  </si>
  <si>
    <t>ESC. Nº 4732 Bº SAN CARLOS - CAPITAL 2013.710</t>
  </si>
  <si>
    <t>071011021701</t>
  </si>
  <si>
    <t>ESC. Nº 4304 Bº PQUE. LAS VERTIENTES - LA CIENAGA - SAN LORENZO2013.711</t>
  </si>
  <si>
    <t>071011021801</t>
  </si>
  <si>
    <t>ESC. Nº 4721 SAN LORENZO MÁRTIR - SAN LORENZO 2013.712</t>
  </si>
  <si>
    <t>071011021901</t>
  </si>
  <si>
    <t>ESC. Nº 4449 G. TORANZOS DE PERETTI - LA FALDA 2013.713</t>
  </si>
  <si>
    <t>071011022001</t>
  </si>
  <si>
    <t>ESC. Nº 4100 SAN JOSÉ - YACUY- TARTAGAL 2013.714</t>
  </si>
  <si>
    <t>071011022002</t>
  </si>
  <si>
    <t xml:space="preserve">REFACCIONES EN ESC. N° 4279 "SANTISIMA TRINIDAD"- PARAJE SANFELIPE - SANTA VICTORIA OESTE </t>
  </si>
  <si>
    <t>071011022101</t>
  </si>
  <si>
    <t>ESC. Nº 4266 RIO BERMEJO - ELCARBONCITO - EMBARCACIÓN 2013.716</t>
  </si>
  <si>
    <t xml:space="preserve">ESC. Nº 4640 CAMINO DEL INCA - VAQUEROS  </t>
  </si>
  <si>
    <t xml:space="preserve">REFACCIONES VARIAS EN ESCUELAN° 4640 "CAMINO DEL INCA" - VAQUEROS - DPTO. LA CALDERA </t>
  </si>
  <si>
    <t>071011022301</t>
  </si>
  <si>
    <t>ESC. Nº 4540 LOLA MORA - EL ESPINAL - EL JARDÍN 2013.718</t>
  </si>
  <si>
    <t>071011022401</t>
  </si>
  <si>
    <t>ESC. Nº 4080 GRAL. DIONISIO PUCH - LA VIÑA 2013.719</t>
  </si>
  <si>
    <t>071011022402</t>
  </si>
  <si>
    <t>071011022501</t>
  </si>
  <si>
    <t>COLEGIO SEC. Nº 5054 JUAN DOMINGO PERÓN - MOLINOS 2013.720</t>
  </si>
  <si>
    <t>071011022601</t>
  </si>
  <si>
    <t>ESC. Nº 4296 JESÚS DE NAZARET- PICHANAL 2013.721</t>
  </si>
  <si>
    <t>071011022701</t>
  </si>
  <si>
    <t>ESC. Nº 4576 SENADOR PCIAL. ALEJANDRO PAZ-FINCA LA PAZ-RIVAD 2013.723</t>
  </si>
  <si>
    <t>071011022801</t>
  </si>
  <si>
    <t>ESC. Nº 4300 S/N - FORTIN BELGRANO - RIVADAVIA B. S. 2013.724</t>
  </si>
  <si>
    <t>071011022901</t>
  </si>
  <si>
    <t>ESC. S/Nº S.N.I A CREAR - LASLAJITAS 2013.728</t>
  </si>
  <si>
    <t>071011023001</t>
  </si>
  <si>
    <t>ESC. S/Nº S.N.I A CREAR - QUEBRACHAL 2013.729</t>
  </si>
  <si>
    <t>071011023101</t>
  </si>
  <si>
    <t>ESC. Nº 4037 MARIQUITA S. DE THOMPSON Bº INTERSINDICAL - CAPITAL2013.731</t>
  </si>
  <si>
    <t>071011023102</t>
  </si>
  <si>
    <t>ESC. Nº 4037 MARIQUITA S. DE THOMPSON Bº INTERSINDICAL - CAPITAL2014.671</t>
  </si>
  <si>
    <t>071011023103</t>
  </si>
  <si>
    <t xml:space="preserve">ESC. Nº 4037 “MARIQUITA SANCHEZ DE THOMPSON” - CAPITAL  </t>
  </si>
  <si>
    <t>071011023201</t>
  </si>
  <si>
    <t>ESC. S/Nº  S.N.I A CREAR LOS PINARES - CAPITAL 2013.732</t>
  </si>
  <si>
    <t>071011023301</t>
  </si>
  <si>
    <t>ESC. S/Nº S.N.I A CREAR - CERRILLOS 2013.734</t>
  </si>
  <si>
    <t>071011023401</t>
  </si>
  <si>
    <t>ESC. S/Nº  NUEVA ESCUELA A CREAR - EL BORDO 2013.735</t>
  </si>
  <si>
    <t>071011023501</t>
  </si>
  <si>
    <t>ESC. Nº 4473 HILARIO ASCASUBI- GRAL. GÜEMESSNI2013.736</t>
  </si>
  <si>
    <t>071011023502</t>
  </si>
  <si>
    <t>ESC. Nº 4473 HILARIO ASCASUBI- GRAL. GÜEMES 2013.736</t>
  </si>
  <si>
    <t>071011023503</t>
  </si>
  <si>
    <t xml:space="preserve">REFACCIONES VARIAS ESC.. N° 4473 "HILARIO ASCASUBI" - GRAL.GÜEMES </t>
  </si>
  <si>
    <t>071011023601</t>
  </si>
  <si>
    <t>CONSTRUCCIÓN EDIFICIO ESCUELANº 4074 DR. BERNARDO FRIAS - GUACHIPAS2013.737</t>
  </si>
  <si>
    <t>071011023701</t>
  </si>
  <si>
    <t>ESC. S/Nº S.N.I A CREAR - LA CALDERA 2013.738</t>
  </si>
  <si>
    <t>071011023801</t>
  </si>
  <si>
    <t>CONSTRUCCIÓN COLEGIO SECUNDARIO FRAY MAMERTO ESQUIU - EL TALA2013.739</t>
  </si>
  <si>
    <t>071011023901</t>
  </si>
  <si>
    <t>CONSTRUCCIÓN EDIFICIO COLEGIOSECUNDARIO - SECLANTAS 2013.740</t>
  </si>
  <si>
    <t>071011024001</t>
  </si>
  <si>
    <t>ESC. S/Nº S.N.I A CREAR - ORAN  2013.741</t>
  </si>
  <si>
    <t>071011024101</t>
  </si>
  <si>
    <t>COSTRUCCIÓN COLEGIO SECUNDARIO DE LOS NARANJOS - ORÁN 2013.742</t>
  </si>
  <si>
    <t>071011024201</t>
  </si>
  <si>
    <t>PROGRAMA MÁS ESCUELAS EN LA PROVINCIA 2013.743</t>
  </si>
  <si>
    <t>071011024301</t>
  </si>
  <si>
    <t>CONSTR. COLEGIO SECUNDARIO Nº5041 NUESTRA SRA. DEL FATIMA - CNEL. JUAN SOLA - RIVADAVIA B2013.744</t>
  </si>
  <si>
    <t>071011024401</t>
  </si>
  <si>
    <t>ESC. 3106 R. MAURY - CAMPO QUIJANO 2013.745</t>
  </si>
  <si>
    <t>071011024501</t>
  </si>
  <si>
    <t>ESC. S/Nº S.N.I A CREAR - ROSARIO DE LERMA 2013.746</t>
  </si>
  <si>
    <t>071011024601</t>
  </si>
  <si>
    <t>CONSTRUCCIÓN EDIFICIO COLEGIOSECUNDARIO  Nº 5160 Y ALBERGUE - ANGASTACO2013.747</t>
  </si>
  <si>
    <t>071011024701</t>
  </si>
  <si>
    <t>CONSTR. TINGLADO EN PATIO ESC. Nº 4773 - LAS LAJITAS 2013.756</t>
  </si>
  <si>
    <t>071011024801</t>
  </si>
  <si>
    <t>OBRAS VARIAS PROMER EN LA PROVINCIA 2013.758</t>
  </si>
  <si>
    <t>071011024901</t>
  </si>
  <si>
    <t>REFACCIÓN EN ESCUELA 4810 PARAJE LAS COSTAS - LOS ROSALES 2013.758</t>
  </si>
  <si>
    <t>071011024902</t>
  </si>
  <si>
    <t>071011025001</t>
  </si>
  <si>
    <t xml:space="preserve">AMPLIACIÓN ESCUELA N| 4573 CUCHIYACO - SECLANTAS  </t>
  </si>
  <si>
    <t>071011025002</t>
  </si>
  <si>
    <t>071011025201</t>
  </si>
  <si>
    <t>AMPL. ESC. Nº 4052 20 DE FEBRERO - GRAL. PIZARRO 2014.640</t>
  </si>
  <si>
    <t>071011025202</t>
  </si>
  <si>
    <t>071011025203</t>
  </si>
  <si>
    <t xml:space="preserve">CONSTR. DE 2 AULAS Y TANQUE DE RESERVA ESC. Nº 4052 "20 DE FEBRERO" GRAL. PIZARRO </t>
  </si>
  <si>
    <t xml:space="preserve">REFACCIONES VARIAS ESC. N° 4052 "20 DE FEBRERO" - GRAL.PIZARRO </t>
  </si>
  <si>
    <t>071011025301</t>
  </si>
  <si>
    <t>AMPL. 2 AULAS ESCUELA Nº 4498PEDRO B. PALACIOS 2014.641</t>
  </si>
  <si>
    <t>071011025302</t>
  </si>
  <si>
    <t xml:space="preserve">READECUACIÓN INSTALACIÓN ELÉCTRICA ESC. Nº 4498 "PROF. PEDRO B. PALACIOS" J.V. GONZÁLEZ </t>
  </si>
  <si>
    <t>071011025303</t>
  </si>
  <si>
    <t>REFACCIONES VARIAS Y READECUACIÓN INSTALACIÓN ELÉCTRICA ESC.Nº 4498 "PROF. PEDRO B. PALACIOS" - J.V. GONZÁLEZ</t>
  </si>
  <si>
    <t>071011025401</t>
  </si>
  <si>
    <t>AMPL. ESC. Nº 4293 "SANTO DOMINGO DE GUZMÁN" 2014.642</t>
  </si>
  <si>
    <t>071011025402</t>
  </si>
  <si>
    <t xml:space="preserve">REFAC. ESC. N° 4293 "SANTO DOMINGO DE GUZMÁN" - J.V. GONZÁLEZ </t>
  </si>
  <si>
    <t>071011025403</t>
  </si>
  <si>
    <t xml:space="preserve">AMPLIACIÓN ESC. N° 4293 "SANTODOMINGO DE GUZMAN" - J. V. GONZALEZ </t>
  </si>
  <si>
    <t>071011025501</t>
  </si>
  <si>
    <t>AMPLIACIÓN COLEGIO SECUNDARIONº 5087 AULA Y GALERÍA - CACHI 2014.644</t>
  </si>
  <si>
    <t>071011025801</t>
  </si>
  <si>
    <t>AMPL. Y REF. ESC. Nº 4427 "JOSEFA F. DE ARAMBURU" - CAFAYATE 2014.647</t>
  </si>
  <si>
    <t>071011025901</t>
  </si>
  <si>
    <t>AMPL. ESC. Nº 4704 ESCUELA NORMAL SUP. - CAFAYATE 2014.648</t>
  </si>
  <si>
    <t>071011025902</t>
  </si>
  <si>
    <t>REFAC. VARIAS ESC. 4704 NORMAL - CAFAYATE 2014.648</t>
  </si>
  <si>
    <t>071011026001</t>
  </si>
  <si>
    <t>AMPL. ESC. Nº 4358 "DR. NICOLÁS AVELLANEDA" 2014.649</t>
  </si>
  <si>
    <t>071011026101</t>
  </si>
  <si>
    <t>REF. ESC. Nº 4010 SANTA EUFRASIA PELLETIER - SALTA 2014.653</t>
  </si>
  <si>
    <t>071011026102</t>
  </si>
  <si>
    <t xml:space="preserve">READECUACIÓN INSTALACIÓN ELÉCTRICA ESC. Nº 4010 "SANTA MARÍA E. PELLETIER" </t>
  </si>
  <si>
    <t>071011026201</t>
  </si>
  <si>
    <t>REF. VS. ESC. Nº 4703 GRAL. BELGRANO - SALTA 2014.654</t>
  </si>
  <si>
    <t>071011026202</t>
  </si>
  <si>
    <t>071011026301</t>
  </si>
  <si>
    <t>AMPL. B.S.P.A. Nº 7066 ESC. Nº 4638 F. LUIS BELTRÁN - SALTA 2014.655</t>
  </si>
  <si>
    <t>071011026401</t>
  </si>
  <si>
    <t>CONSTRUCCIÓN DOS AULAS EN ESC. Nº 4843 "BICENTENARIO DE LA BATALLA DE SALTA" - SALTA2014.656</t>
  </si>
  <si>
    <t>071011026801</t>
  </si>
  <si>
    <t>REF. SISTEMA CALDERAS ESC. Nº4660 CARMEN PUCH DE GÜEMES - SALTA2014.660</t>
  </si>
  <si>
    <t>071011027001</t>
  </si>
  <si>
    <t>REFACCIÓN ESC. Nº 4002 MARIANO CABEZÓN - SALTA 2014.662</t>
  </si>
  <si>
    <t>071011027101</t>
  </si>
  <si>
    <t>REFACCIÓN ESC. Nº 4003 DR. JOAQUÍN CASTELLANOS - SALTA 2014.663</t>
  </si>
  <si>
    <t>CONSTRUCCIÓN CUBIERTA EN PATIO ESCUELA N° 4003 "DR. JOAQUÍNCASTELLANOS" - SALTA - DPTO. CAPITAL</t>
  </si>
  <si>
    <t>071011027201</t>
  </si>
  <si>
    <t>REFACCIÓN ESC. Nº 4005 JUAN CARLOS DÁVALOS - SALTA 2014.664</t>
  </si>
  <si>
    <t>071011027202</t>
  </si>
  <si>
    <t>071011027301</t>
  </si>
  <si>
    <t>REF. Y AMPL. ESC. Nº 4018 DR.JOSÉ VICENTE SOLÁ - SALTA 2014.665</t>
  </si>
  <si>
    <t>071011027401</t>
  </si>
  <si>
    <t>REF. ESC. Nº 4020 "GRAL. JUSTO JOSÉ DE URQUIZA" 2014.666</t>
  </si>
  <si>
    <t>071011027402</t>
  </si>
  <si>
    <t xml:space="preserve">REFAC. ESC. N° 4020 "GRAL JUSTO J. DE URQUIZA" - SALTA  </t>
  </si>
  <si>
    <t xml:space="preserve">CAMBIO DE CUBIERTAS Y REFUERZO ESTRUCTURAL ESC. Nº 4020 "GRAL. JUSTO J. DE URQUIZA" </t>
  </si>
  <si>
    <t>071011027501</t>
  </si>
  <si>
    <t>REF. ESC. Nº 4021 20 DE FEBRERO DE 1813 2014.667</t>
  </si>
  <si>
    <t xml:space="preserve">REFACCIONES VARIAS EN ESCUELAN° 4021 - "20 DE FEBRERO DE  1813" </t>
  </si>
  <si>
    <t>071011027601</t>
  </si>
  <si>
    <t>REFACCIÓN ESC. Nº 4027 DR. BENJAMÍN DÁVALOS Y AVILÉS - SALTA 2014.668</t>
  </si>
  <si>
    <t>071011027701</t>
  </si>
  <si>
    <t>REFACCIÓN ESC. Nº 4033 REPÚBLICA ARGENTINA - SALTA 2014.669</t>
  </si>
  <si>
    <t>071011027702</t>
  </si>
  <si>
    <t>REFACCIÓN Y AMPL. ESC. Nº 4033 REPUBLICA ARGENTINA - SALTA 2014.669</t>
  </si>
  <si>
    <t xml:space="preserve">REFACCIONES ESCUELA Nº 4033 REPÚBLICA ARGENTINA (EGB Y INICIAL) </t>
  </si>
  <si>
    <t>071011027801</t>
  </si>
  <si>
    <t>REF. ESC. Nº 4035 PROFESOR ALEJANDRO GAUFFIN 2014.670</t>
  </si>
  <si>
    <t>071011027901</t>
  </si>
  <si>
    <t>REFACCIÓN ESC. Nº 4037 MARIQUITA SÁNCHEZ DE THOMPSON - SALTA 2014.671</t>
  </si>
  <si>
    <t>071011027902</t>
  </si>
  <si>
    <t>071011028001</t>
  </si>
  <si>
    <t>REF. ESC. Nº 4046 CÉSAR FERMÍN PERDIGUERO 2014.672</t>
  </si>
  <si>
    <t>071011028101</t>
  </si>
  <si>
    <t>REFACCIÓN ESC. Nº 4049 INDEPENDENCIA NACIONAL - SALTA 2014.673</t>
  </si>
  <si>
    <t>071011028201</t>
  </si>
  <si>
    <t>REFACCIÓN ESC. Nº 4318 GRAL. JOSÉ DE SAN MARTÍN - SALTA 2014.674</t>
  </si>
  <si>
    <t>071011028202</t>
  </si>
  <si>
    <t xml:space="preserve">REFAC. ESC. N° 4318 "GRAL. JOSÉ DE SAN MARTÍN" - SALTA  </t>
  </si>
  <si>
    <t xml:space="preserve">REFACCIONES VARIAS ESC. N°4318 "GRAL. JOSÉ DE SAN MARTIN" -SALTA </t>
  </si>
  <si>
    <t>071011028301</t>
  </si>
  <si>
    <t>REFACCIÓN ESC. Nº 4434 MARÍA ELVIRA REYES DE CAMPOS - SALTA 2014.675</t>
  </si>
  <si>
    <t>071011028401</t>
  </si>
  <si>
    <t>REFACCIÓN ESC. Nº 4643 DR. JOAQUÍN CASTELLANOS - SALTA 2014.676</t>
  </si>
  <si>
    <t>071011028501</t>
  </si>
  <si>
    <t>REF. ESC. Nº 4811 - BARRIO SOLIDARIDAD 2014.677</t>
  </si>
  <si>
    <t>071011028502</t>
  </si>
  <si>
    <t xml:space="preserve">ESC. N° 4811 "2 DE MAYO CRUCERO ARA GRAL. BELGRANO" - SALTA  </t>
  </si>
  <si>
    <t>071011028503</t>
  </si>
  <si>
    <t xml:space="preserve">ESC. Nº 4811 "2 DE MAYO" SOLIDARIDAD - CAPITAL  </t>
  </si>
  <si>
    <t>071011028901</t>
  </si>
  <si>
    <t>REF. COLEGIO Nº 5021 Bº CIUDAD DEL MILAGRO 2014.681</t>
  </si>
  <si>
    <t>071011028902</t>
  </si>
  <si>
    <t xml:space="preserve">AMPLIAC. Y REFAC. COL. SEC. N° 5021 "CIUDAD DEL MILAGRO" - SALTA </t>
  </si>
  <si>
    <t xml:space="preserve">REFACCIÓN Y AMPLIAC. COL. SEC. N° 5021 "CIUDAD DEL MILAGRO"-SALTA </t>
  </si>
  <si>
    <t>071011028904</t>
  </si>
  <si>
    <t xml:space="preserve">AMPLIACIÓN DE RED DE CLOACAS PARA COLEGIO Nº 5021 “CIUDAD DEL MILAGRO” - SALTA </t>
  </si>
  <si>
    <t>071011028905</t>
  </si>
  <si>
    <t xml:space="preserve">INSTALACIÓN INTERNA DE GAS NATURAL EN COL. N° 5021  </t>
  </si>
  <si>
    <t>071011029001</t>
  </si>
  <si>
    <t>REF. COLEGIO Nº 5049 25 DE MAYO 2014.682</t>
  </si>
  <si>
    <t>071011029101</t>
  </si>
  <si>
    <t>REF. CENTRO POLIVALENTE DE ARTE Nº 5092 2014.683</t>
  </si>
  <si>
    <t>071011029102</t>
  </si>
  <si>
    <t>071011029201</t>
  </si>
  <si>
    <t>REF. ESC. Nº 7036 JÓVENES Y ADULTOS PTE. JOSÉ E. URIBURU (SEDE Y ANEXO)2014.684</t>
  </si>
  <si>
    <t>071011029202</t>
  </si>
  <si>
    <t xml:space="preserve">REFACCIONES VS. ESC. N° 7036 "JOSÉ E. URIBURU"  - SALTA  </t>
  </si>
  <si>
    <t>071011029301</t>
  </si>
  <si>
    <t>REF. E.E.E. Nº 7039 DRA. TOBAR GARCÍA 2014.685</t>
  </si>
  <si>
    <t>071011029302</t>
  </si>
  <si>
    <t xml:space="preserve">REFACCIÓN E.E.E. Nº 7039 "DRA. CAROLINA TOBAR GARCÍA"  </t>
  </si>
  <si>
    <t>071011029501</t>
  </si>
  <si>
    <t>AMPL. ESC. Nº 4371 DR. JORGE ALBERTO TREVISÁN PALACIOS - CERRILLOS2014.689</t>
  </si>
  <si>
    <t>071011029601</t>
  </si>
  <si>
    <t>AMPL. ESC. Nº 4442 PROF. JULIO H. SARMIENTO 2014.690</t>
  </si>
  <si>
    <t>071011029701</t>
  </si>
  <si>
    <t>CONSTRUCCIÓN MEDIANERA Y CERRAMIENTO LATERAL EN E.E.T.Nº 3116 - EL CARRIL2014.691</t>
  </si>
  <si>
    <t>071011030001</t>
  </si>
  <si>
    <t>REF. Y AMPL. ESC. Nº 4071 GOB. ABRAHAM CORNEJO 2014.694</t>
  </si>
  <si>
    <t xml:space="preserve">REFACCIONES VARIAS EN ESCUELAN° 4071 "GOBERNADOR ABRAHAM CORNEJO" </t>
  </si>
  <si>
    <t>071011030101</t>
  </si>
  <si>
    <t>AMPL. ALBERGUE ESC. Nº 4353 -LA ZANJA - CHICOANA 2014.695</t>
  </si>
  <si>
    <t>071011030102</t>
  </si>
  <si>
    <t xml:space="preserve">ESC. Nº 4353 - PARAJE LA ZANJA - CHICOANA  </t>
  </si>
  <si>
    <t>071011030103</t>
  </si>
  <si>
    <t xml:space="preserve">REFAC. ESC. N° 4353 - LA ZANJA - CHICOANA  </t>
  </si>
  <si>
    <t>071011030201</t>
  </si>
  <si>
    <t>CONST CERCO PERIM ESC 4706 PROF EVELIO MELIÁN 2014.871</t>
  </si>
  <si>
    <t>071011030301</t>
  </si>
  <si>
    <t>REF. ESC. Nº 4693 CLARA GUTIEZ - GRAL. GÜEMES 2014.697</t>
  </si>
  <si>
    <t>071011030302</t>
  </si>
  <si>
    <t xml:space="preserve">READECUACIÓN INSTALACIÓN ELÉCTRICA ESC. Nº 4693 "PROF. CLARA GUTIEZ" </t>
  </si>
  <si>
    <t>071011030801</t>
  </si>
  <si>
    <t>REF. ESC. Nº 4338 - J. J. DE URQUIZA - GRAL. GÜEMES 2014.702</t>
  </si>
  <si>
    <t>071011030802</t>
  </si>
  <si>
    <t>071011030901</t>
  </si>
  <si>
    <t>REF. ESC. Nº 4788 SANTA TERESITA - GRAL. GÜEMES 2014.703</t>
  </si>
  <si>
    <t>071011030902</t>
  </si>
  <si>
    <t xml:space="preserve">CONSTRUCCIÓN CUBIERTA SUM ESCUELA 4788 - GRAL. GÜEMES  </t>
  </si>
  <si>
    <t>071011031101</t>
  </si>
  <si>
    <t>REF. ESC. Nº 4494 J.J. DE URQUIZA - HICKMANN 2014.706</t>
  </si>
  <si>
    <t>071011031401</t>
  </si>
  <si>
    <t>REF. ESC. Nº 4511 MANUEL DORREGO 2014.709</t>
  </si>
  <si>
    <t>071011031402</t>
  </si>
  <si>
    <t>071011031501</t>
  </si>
  <si>
    <t>AMPL. ESC. Nº 4607 MANUELA PEDRAZA - PADRE LOZANO 2014.710</t>
  </si>
  <si>
    <t xml:space="preserve">REFACCIONES VARIAS ESC. N°4607  - PADRE LOZANO  </t>
  </si>
  <si>
    <t>071011031601</t>
  </si>
  <si>
    <t>AMPL. Y REF. ESC. Nº 4363 BERNARDINO RIVADAVIA 2014.711</t>
  </si>
  <si>
    <t>071011031701</t>
  </si>
  <si>
    <t>AMPL. ESC. Nº 4528 MISIÓN CHAQUEÑA 2014.712</t>
  </si>
  <si>
    <t>071011031801</t>
  </si>
  <si>
    <t>AMPL. ESC. Nº 4470 PASTOR SENILLOSA 2014.713</t>
  </si>
  <si>
    <t>071011031901</t>
  </si>
  <si>
    <t>AMPL. ESC. Nº 4277  MALVINAS ARGENTINAS - GRAL. MOSCONI 2014.714</t>
  </si>
  <si>
    <t>071011032001</t>
  </si>
  <si>
    <t>REF. VS. ESC. Nº 4496 LILIA C. DE MARIÑO - GRAL. MOSCONI 2014.715</t>
  </si>
  <si>
    <t>071011032002</t>
  </si>
  <si>
    <t xml:space="preserve">REFACCIONES VARIAS EN ESC. Nº4496 "LILIA M. CARDOZO DE MARIÑO" </t>
  </si>
  <si>
    <t>071011032101</t>
  </si>
  <si>
    <t>AMPL. ESC. Nº 4142 CNEL. JORGE E. VIDT 2014.716</t>
  </si>
  <si>
    <t>071011032201</t>
  </si>
  <si>
    <t>AMPL. Y REF. ESC. Nº 4514 MARTÍN MIGUEL DE GÜEMES 2014.717</t>
  </si>
  <si>
    <t>071011032301</t>
  </si>
  <si>
    <t>REF. ESC. Nº 4696 DANIEL LEÓN  2014.718</t>
  </si>
  <si>
    <t>071011032401</t>
  </si>
  <si>
    <t>AMPL. Y REF. ESC. Nº 4746 PARAJE MADREJONES 2014.719</t>
  </si>
  <si>
    <t>071011032501</t>
  </si>
  <si>
    <t>REF. ESC. Nº 4651 HÉROES DE LA FRONTERA NORTE 2014.720</t>
  </si>
  <si>
    <t>071011032601</t>
  </si>
  <si>
    <t>REF. ESC. Nº 4290 HÉROES DE MALVINAS - SALVADOR MAZZA 2014.721</t>
  </si>
  <si>
    <t>071011032701</t>
  </si>
  <si>
    <t>AMPL. ESC. Nº 4224 MAPORENDA  2014.722</t>
  </si>
  <si>
    <t>071011032801</t>
  </si>
  <si>
    <t>AMPL. ESC. Nº 4305 MADRE TERESA DE CALCUTA 2014.723</t>
  </si>
  <si>
    <t>071011032901</t>
  </si>
  <si>
    <t>AMPL. Y REF. ESC. Nº 4533 PROF. SALVADOR MAZZA 2014.724</t>
  </si>
  <si>
    <t>071011033001</t>
  </si>
  <si>
    <t>AMPL. ESC. Nº 4460 - TARTAGAL  2014.725</t>
  </si>
  <si>
    <t xml:space="preserve">AMPL. ESC. Nº 4460 - TARTAGAL   </t>
  </si>
  <si>
    <t>071011033101</t>
  </si>
  <si>
    <t>AMPL. ESC. Nº 4830 MISION ABORIGEN LA MORA - TARTAGAL 2014.726</t>
  </si>
  <si>
    <t>071011033102</t>
  </si>
  <si>
    <t>CONSTRUCCIÓN DE TRES AULAS Y NÚCLEO SANITARIO EN ESCUELA N°4830 - PARAJE LA MORA - TARTAGAL</t>
  </si>
  <si>
    <t>071011033201</t>
  </si>
  <si>
    <t>AMPL. ESC. Nº 4096 - TARTAGAL  2014.727</t>
  </si>
  <si>
    <t xml:space="preserve">REFACCIONES VARIAS ESCUELA N°4096 - "CORONEL VICENTE DE URIBURU" </t>
  </si>
  <si>
    <t>071011033301</t>
  </si>
  <si>
    <t>AMPL. Y REMAD. N.I. ESC. Nº 4249 - TARTAGAL 2014.728</t>
  </si>
  <si>
    <t>071011033401</t>
  </si>
  <si>
    <t>REF. ESC. Nº 4665 JESÚS DE LADIVINA MISERICORDIA - TARTAGAL 2014.729</t>
  </si>
  <si>
    <t xml:space="preserve">REFACCIONES VARIAS ESC. N 4665"JESUS DE LA DIVINA MISERICORDIA" - TARTAGAL </t>
  </si>
  <si>
    <t>071011033501</t>
  </si>
  <si>
    <t>AMPL. ESC. Nº 4097 CACIQUE CAMBAI 2014.730</t>
  </si>
  <si>
    <t>071011033502</t>
  </si>
  <si>
    <t xml:space="preserve">REFACCIONES VARIAS ESC. Nº 4097 "CACIQUE CAMBAI" - TARTAGAL  </t>
  </si>
  <si>
    <t>071011033601</t>
  </si>
  <si>
    <t>AMPL. Y REF. ESC. Nº 4098 CORNELIO SAAVEDRA 2014.731</t>
  </si>
  <si>
    <t>071011033602</t>
  </si>
  <si>
    <t>071011033603</t>
  </si>
  <si>
    <t xml:space="preserve">REMODELACIÓN COCINA EN ESC. N°4098 " CNEL. CORNELIO SAAVEDRA" - TARTAGAL </t>
  </si>
  <si>
    <t>071011033701</t>
  </si>
  <si>
    <t>AMPL. ESC. Nº 4167 12 DE OCTUBRE DÍA DE LA RAZA 2014.732</t>
  </si>
  <si>
    <t>071011033801</t>
  </si>
  <si>
    <t>AMPL. ESC. Nº 4168 CHE SUNDARO  2014.733</t>
  </si>
  <si>
    <t xml:space="preserve">AMPLIACIÓN ESC. Nº 4168 - "CHE SUNDARO" - TARTAGAL  </t>
  </si>
  <si>
    <t>071011033901</t>
  </si>
  <si>
    <t>AMPL. ESC. Nº 4289 SAN ISIDROLABRADOR 2014.734</t>
  </si>
  <si>
    <t xml:space="preserve">REFACCIONES ESC. 4289 “SAN ISIDRO LABRADOR” - TARTAGAL  </t>
  </si>
  <si>
    <t>071011034101</t>
  </si>
  <si>
    <t>AMPL. ESC. Nº 4516 ARMADA ARGENTINA 2014.736</t>
  </si>
  <si>
    <t xml:space="preserve">REFACCIÓN ESC. Nº 4516 "ARMADA ARGENTINA" - TARTAGAL  </t>
  </si>
  <si>
    <t>071011034103</t>
  </si>
  <si>
    <t xml:space="preserve">ESC. Nº 4516 “ARMADA ARGENTINA” - TARTAGAL  </t>
  </si>
  <si>
    <t>071011034201</t>
  </si>
  <si>
    <t>AMPL. Y REF. ESC. E .E. Nº 7047 RVDO. PADRE FÉLIX BRUCIAFERRI2014.737</t>
  </si>
  <si>
    <t>071011034301</t>
  </si>
  <si>
    <t>AMPL. E.E.E. Nº 3158 SOBERANÍA NACIONAL - GUACHIPAS 2014.738</t>
  </si>
  <si>
    <t>071011034401</t>
  </si>
  <si>
    <t>REF. VS. ESC. Nº 4074 DR. BERNARDO FRÍAS - GUACHIPAS 2014.739</t>
  </si>
  <si>
    <t>071011034501</t>
  </si>
  <si>
    <t>AMPL. ESC. Nº  4809 - CAMPO LUJÁN 2014.742</t>
  </si>
  <si>
    <t>071011034601</t>
  </si>
  <si>
    <t>AMPL. COL. Nº 5045 SENADO PROVINCIAL - LA CALDERA 2014.743</t>
  </si>
  <si>
    <t>071011034901</t>
  </si>
  <si>
    <t>REEMPLAZO CUBIERTA ALBERGUE COL. Nº 5069 - LA POMA 2014.746</t>
  </si>
  <si>
    <t>071011035001</t>
  </si>
  <si>
    <t>AMPL. ESC. Nº 4081 CNEL. JOSÉDE MOLDES 2014.747</t>
  </si>
  <si>
    <t xml:space="preserve">REFACCIONES VARIAS EN ESCUELANº 4081 - "CNEL. JOSÉ DE MOLDES"- CORONEL MOLDES </t>
  </si>
  <si>
    <t>071011035301</t>
  </si>
  <si>
    <t>REF. ESC. Nº 4340 ANDREA A. CARENZO DE VILLA - LOS ROSALES 2014.753</t>
  </si>
  <si>
    <t>071011035401</t>
  </si>
  <si>
    <t>ESC. Nº 4380 ANTONIO CLÉRICO  2014.754</t>
  </si>
  <si>
    <t xml:space="preserve">REFAC. ESC. N° 4380 "ANTONIO CLÉRICO" - LA ARMONÍA - EL GALPÓN </t>
  </si>
  <si>
    <t>071011035501</t>
  </si>
  <si>
    <t>AMPL. ESC. Nº 4414 POSTA DE YATASTO 2014.755</t>
  </si>
  <si>
    <t>071011035801</t>
  </si>
  <si>
    <t>REF. ESC. Nº 4385 WENCESLAO SARAVIA TOLEDO 2014.758</t>
  </si>
  <si>
    <t>071011035901</t>
  </si>
  <si>
    <t>REF. ESC. Nº 4294 P. A. DE NILO - COLONIA STA. ROSA 2014.761</t>
  </si>
  <si>
    <t>071011036101</t>
  </si>
  <si>
    <t>AMPL. ESC. Nº 4794 COLONIA SANTA ROSA 2014.763</t>
  </si>
  <si>
    <t>071011036201</t>
  </si>
  <si>
    <t>REF. ESC. Nº 4586 LIDIA R. SIDORENKO - ORÁN - ORÁN 2014.764</t>
  </si>
  <si>
    <t>071011036202</t>
  </si>
  <si>
    <t xml:space="preserve">REFACCIONES VARIAS EN ESC. N°4586 LIDIA R.M. DE SIDORENKO  </t>
  </si>
  <si>
    <t>071011036203</t>
  </si>
  <si>
    <t xml:space="preserve">ESC. Nº 4586 “LIDIA ROSA MONTELLANO DE SIDORENKO” - ORÁN  </t>
  </si>
  <si>
    <t xml:space="preserve">CONSTRUCCIÓN CUBIERTA PATIO ESCUELA N° 4586 - "LIDIA R. DE SIDORENKO" - ORÁN </t>
  </si>
  <si>
    <t>071011036301</t>
  </si>
  <si>
    <t>REF. Y AMPL. ESC. Nº 4763 HUGO ALBERTO LUNA - ORÁN 2014.765</t>
  </si>
  <si>
    <t>071011036401</t>
  </si>
  <si>
    <t>AMPL. ESC. Nº 4186 CABO JUAN A. ROMERO 2014.766</t>
  </si>
  <si>
    <t>071011036501</t>
  </si>
  <si>
    <t>AMPL. ESC. Nº 4668 EL CEDRAL -ORÁN 2014.767</t>
  </si>
  <si>
    <t>071011036601</t>
  </si>
  <si>
    <t>AMPL. REFAC. ESC. Nº 4273 DR.ARTURO ILLIA 2014.768</t>
  </si>
  <si>
    <t>071011036602</t>
  </si>
  <si>
    <t xml:space="preserve">AMPLIAC. Y REFAC. ESC. Nº 4273 "DR. ARTURO ILLIA" - ORÁN  </t>
  </si>
  <si>
    <t>071011036603</t>
  </si>
  <si>
    <t xml:space="preserve">REFACCIONES VARIAS EN ESC. N°4273 "DR. ARTURO UMBERTO ILLIA" - S. R. DE LA NUEVA ORAN </t>
  </si>
  <si>
    <t>071011036701</t>
  </si>
  <si>
    <t>REFACCIÓN ESCUELA DE BELLAS ARTES LUIS FELIPE WAGNER - 2º ETAPA - ORÁN2014.769</t>
  </si>
  <si>
    <t>071011036801</t>
  </si>
  <si>
    <t>AMPL. ESC. Nº 4689 ISLAS MALVINAS - PICHANAL 2014.770</t>
  </si>
  <si>
    <t>071011036901</t>
  </si>
  <si>
    <t>TERM. REF. Y AMPL. ESC. Nº 4471 - EL MIRADOR 2014.774</t>
  </si>
  <si>
    <t>071011037001</t>
  </si>
  <si>
    <t>AMPL. ESC. Nº 4201 MISIÓN SANPATRICIO 2014.775</t>
  </si>
  <si>
    <t>071011037002</t>
  </si>
  <si>
    <t xml:space="preserve">REFAC. ESC. Nº 4201 MISIÓN SANPATRICIO  </t>
  </si>
  <si>
    <t>071011037101</t>
  </si>
  <si>
    <t>AMPL. ESC. Nº  4177 7 DE JUNIO - FCA. EL MILAGRO 2014.776</t>
  </si>
  <si>
    <t>071011037201</t>
  </si>
  <si>
    <t>AMPL. ESC. Nº 4609 FINCA SANTA ROSA 2014.777</t>
  </si>
  <si>
    <t>071011037202</t>
  </si>
  <si>
    <t xml:space="preserve">AMPLIAC. ESC. N° 4609 - RIVADAVIA BDA. SUR  </t>
  </si>
  <si>
    <t>071011037301</t>
  </si>
  <si>
    <t>COLEGIO SECUNDARIO PARAJE SANTA ROSA 2014.778</t>
  </si>
  <si>
    <t>071011037601</t>
  </si>
  <si>
    <t>AMPL. ESC. Nº 4791 POZO EL TIGRE 2014.781</t>
  </si>
  <si>
    <t>071011038001</t>
  </si>
  <si>
    <t>REF. ESC. Nº 4664 LUIS ARNALDO BALCEDO - LAS JUNTAS 2014.785</t>
  </si>
  <si>
    <t>071011038401</t>
  </si>
  <si>
    <t>AMPL. COL. Nº 5086 CNEL. JULIO JOVANOVICS USANDIVARAS - C. QUIJANO2014.789</t>
  </si>
  <si>
    <t>071011038601</t>
  </si>
  <si>
    <t>AMPL. ESC. Nº 4394 CNEL. VICENTE TORINO - R. DE LERMA 2014.791</t>
  </si>
  <si>
    <t>071011038701</t>
  </si>
  <si>
    <t>AMPL. Y REF. ESC. Nº 4808 - R. DE LERMA 2014.792</t>
  </si>
  <si>
    <t>071011038801</t>
  </si>
  <si>
    <t>AMPL. ESC. Nº 4354 JORGE NEWBERY - ANGASTACO 2014.793</t>
  </si>
  <si>
    <t>071011038901</t>
  </si>
  <si>
    <t>AMPL. ESC. Nº 4487 PARAJE SANANTONIO - ANIMANA 2014.794</t>
  </si>
  <si>
    <t>071011039001</t>
  </si>
  <si>
    <t>AMPL. ESC. Nº 4362 DOMINGO F.SARMIENTO - ANIMANA 2014.795</t>
  </si>
  <si>
    <t>071011039101</t>
  </si>
  <si>
    <t>REF. Y AMPL. ESC. Nº 4650 STA. TERESA DE JESÚS - FINCA PUCARÁ2014.796</t>
  </si>
  <si>
    <t>071011039102</t>
  </si>
  <si>
    <t>AMPLIACIÓN ESC. N° 4650 - PUCARA - ANGASTACO 2014.796</t>
  </si>
  <si>
    <t>071011039103</t>
  </si>
  <si>
    <t>071011039104</t>
  </si>
  <si>
    <t xml:space="preserve">ESCUELA Nº 4650 "SANTA TERESADE JESUS" - ANGASTACO  </t>
  </si>
  <si>
    <t>071011039105</t>
  </si>
  <si>
    <t xml:space="preserve">ESC. 4.650 SANTA TERESA DE JESUS-SAN CARLOS  </t>
  </si>
  <si>
    <t>071011039106</t>
  </si>
  <si>
    <t>CONSTRUCCIÓN DE CUBIERTAS NUEVAS, BAÑOS Y REFACCIONES - ESC. Nº 4650-SANTA TERESA DE JESÚS - ANGASTACO</t>
  </si>
  <si>
    <t>071011039201</t>
  </si>
  <si>
    <t>AMPL. ESC. Nº 4596 ISONZA  2014.797</t>
  </si>
  <si>
    <t>071011039301</t>
  </si>
  <si>
    <t>AMPL. ESC. Nº 4399 EL BARRIAL  2014.798</t>
  </si>
  <si>
    <t>071011039601</t>
  </si>
  <si>
    <t>AMPL. ESC. Nº  4456 POSCAYA  2014.801</t>
  </si>
  <si>
    <t>071011039701</t>
  </si>
  <si>
    <t>AMPL. ESC. Nº  4760 PARAJE CAMPO LA CRUZ 2014.802</t>
  </si>
  <si>
    <t>071011039801</t>
  </si>
  <si>
    <t>REFACCIÓN INTEGRAL ESC. 3104 - S. RAMÓN DE LA NVA. ORÁN 2014.809</t>
  </si>
  <si>
    <t>071011039802</t>
  </si>
  <si>
    <t xml:space="preserve">REFAC. ESCUELA DE EDUCACIÓN TÉCNICA N° 3104 - ORAN  </t>
  </si>
  <si>
    <t>071011039803</t>
  </si>
  <si>
    <t xml:space="preserve">E.E.T. Nº 3104-LANZA COLOMBRES   </t>
  </si>
  <si>
    <t>071011039901</t>
  </si>
  <si>
    <t>CONSTRUCCIÓN  DE 2 AULAS EN EL COLEGIO SECUNDARIO N° 5098 DE JOAQUÍN V. GONZÁLEZ.2014.811</t>
  </si>
  <si>
    <t>071011040001</t>
  </si>
  <si>
    <t>REFACCIÓN GENERAL ESCUELA DE RANCHERIA 2014.812</t>
  </si>
  <si>
    <t>071011040101</t>
  </si>
  <si>
    <t>CONSTRUCCIÓN AULA, BAÑO Y COCINA ESC. MISIÓN ENACORE LUIS BURELA - ANTA2014.813</t>
  </si>
  <si>
    <t>071011040201</t>
  </si>
  <si>
    <t>ILUMINACIÓN COMPLEJO DEPORTIVO DE GAONA 2014.814</t>
  </si>
  <si>
    <t>071011040301</t>
  </si>
  <si>
    <t>CONSTRUCCION PLAYONES DEPORTIVO EN MUNICIPIO EL QUEBRACHAL 2014.815</t>
  </si>
  <si>
    <t>071011040401</t>
  </si>
  <si>
    <t>OBRAS EN ESCUELA Nº 4769 CTRODE CUIDADOS - LAS LAJITAS 2014.817</t>
  </si>
  <si>
    <t>071011040501</t>
  </si>
  <si>
    <t>OBRAS EN ESCUELA Nº 4786 NIÑOFELIZ - J. V. GONZÁLEZ 2014.818</t>
  </si>
  <si>
    <t>071011040601</t>
  </si>
  <si>
    <t>OBRAS EN ESCUELA Nº 4803 ESTRELLITA - CACHI 2014.819</t>
  </si>
  <si>
    <t xml:space="preserve">OBRAS EN ESCUELA Nº 4032 LEOPOLDO LUGONES - CAPITAL  </t>
  </si>
  <si>
    <t>071011040801</t>
  </si>
  <si>
    <t>OBRAS EN ESCUELA Nº 5014 2 DEABRIL - CAPITAL 2014.828</t>
  </si>
  <si>
    <t>071011040901</t>
  </si>
  <si>
    <t>OBRAS EN ESCUELA Nº 4024 J. F. CASTRO - CAPITAL 2014.829</t>
  </si>
  <si>
    <t>071011041001</t>
  </si>
  <si>
    <t>OBRAS EN ESCUELA Nº 4046 FERMÍN PERDIGUERO - CAPITAL 2014.830</t>
  </si>
  <si>
    <t>071011041101</t>
  </si>
  <si>
    <t>NUEVO JARDÍN MATERNAL EN CAPITAL 2014.831</t>
  </si>
  <si>
    <t>071011041201</t>
  </si>
  <si>
    <t>NUEVO JARDÍN MATERNAL EN CAPITAL 2014.832</t>
  </si>
  <si>
    <t>071011041301</t>
  </si>
  <si>
    <t>OBRAS EN ESCUELA N° 4035 - A.GAUFFIN - CAPITAL 2014.833</t>
  </si>
  <si>
    <t>071011041401</t>
  </si>
  <si>
    <t>OBRAS EN ESCUELA Nº 4002 M. CABEZÓN - CAPITAL 2014.834</t>
  </si>
  <si>
    <t>071011041501</t>
  </si>
  <si>
    <t>OBRAS EN ESCUELA Nº 4646 PAULA ALBARRACÍN - CAPITAL 2014.835</t>
  </si>
  <si>
    <t>071011041601</t>
  </si>
  <si>
    <t>OBRAS EN ESCUELA Nº 4042 IV CENTENARIO FUNDACIÓN DE SALTA -CAPITAL2014.836</t>
  </si>
  <si>
    <t>071011041602</t>
  </si>
  <si>
    <t>CAMBIO DE CUBIERTA EN SUM ESC. 4042 IV CENTENARIO - SALTACAPITAL2014.836</t>
  </si>
  <si>
    <t>071011041701</t>
  </si>
  <si>
    <t>OBRAS EN ESCUELA Nº 4644 ALTE. BROWN - CAPITAL 2014.837</t>
  </si>
  <si>
    <t>071011041801</t>
  </si>
  <si>
    <t>OBRAS EN ESCUELA Nº 4691 C. COLON - CAPITAL 2014.838</t>
  </si>
  <si>
    <t>071011041901</t>
  </si>
  <si>
    <t>OBRAS EN ESCUELA Nº 4319 SASTRE - CERRILLOS 2014.840</t>
  </si>
  <si>
    <t>071011042001</t>
  </si>
  <si>
    <t>OBRAS EN ESCUELA Nº 4719 SAGRADA FAMILIA - EL CARRIL 2014.842</t>
  </si>
  <si>
    <t>071011042101</t>
  </si>
  <si>
    <t>OBRAS EN ESCUELA Nº 2527 FORMANDO P/2000 - CAMPO SANTO 2014.843</t>
  </si>
  <si>
    <t>071011042201</t>
  </si>
  <si>
    <t>OBRAS EN ESCUELA Nº 4135 MONS. TAVELLA - GRAL. GÜEMES 2014.844</t>
  </si>
  <si>
    <t>071011042202</t>
  </si>
  <si>
    <t xml:space="preserve">REFACCIÓN ESC. Nº 4135 "MONSEÑOR ROBERTO J. TAVELLA"  </t>
  </si>
  <si>
    <t>071011042301</t>
  </si>
  <si>
    <t>OBRAS EN ESCUELA Nº 4176 MARIANO ECHAZÚ MISIÓN CHOROTE - TARTAGAL2014.846</t>
  </si>
  <si>
    <t>071011042302</t>
  </si>
  <si>
    <t>ESC. Nº 4176 MARIANO A. ECHAZU - TARTAGAL 2014.846</t>
  </si>
  <si>
    <t>071011042303</t>
  </si>
  <si>
    <t xml:space="preserve">AMPL. ESC. Nº 4176 MARIANO ECHAZÚ - TARTAGAL  </t>
  </si>
  <si>
    <t>071011042304</t>
  </si>
  <si>
    <t>071011042305</t>
  </si>
  <si>
    <t xml:space="preserve">CAMBIO DE CUBIERTAS Y REFACCIONES VARIAS EN ESCUELA Nº 4176MARIANO ECHAZÚ - TARTAGAL </t>
  </si>
  <si>
    <t xml:space="preserve">AMPLIACIÓN Y REFACCIONES VARIAS EN ESCUELA N° 4176-"MARIANODE ECHAZÚ" - TARTAGAL </t>
  </si>
  <si>
    <t>071011042401</t>
  </si>
  <si>
    <t>OBRAS EN ESCUELA EL CARBONCITO - EMBARCACIÓN 2014.847</t>
  </si>
  <si>
    <t>071011042501</t>
  </si>
  <si>
    <t>OBRAS EN ESCUELA Nº 2523 PITUFOS VESPUCIO - MOSCONI 2014.849</t>
  </si>
  <si>
    <t>071011042601</t>
  </si>
  <si>
    <t>ARREGLO DE BAÑOS E INSFRAESTRUCTURA CAMPING MUNICIPAL GUACHIPAS2014.850</t>
  </si>
  <si>
    <t>071011042701</t>
  </si>
  <si>
    <t>CONSTRUCCIÓN EDIFICIO ESC. N°4074 DR. BERNARDO FRÍAS 2014.851</t>
  </si>
  <si>
    <t>071011042702</t>
  </si>
  <si>
    <t xml:space="preserve">CONSTRUCCIÓN DE TINGLADO EN ESCUELA Nº 4074 DR. BERNARDO FRÍAS - GUACHIPAS </t>
  </si>
  <si>
    <t>071011042801</t>
  </si>
  <si>
    <t>OBRAS EN ESCUELA Nº 2517 SAN CAYETANO - VAQUEROS 2014.852</t>
  </si>
  <si>
    <t>071011042901</t>
  </si>
  <si>
    <t>OBRAS EN ESCUELA Nº 2525 LUÍSLINARES - LA CALDERA 2014.853</t>
  </si>
  <si>
    <t>071011043001</t>
  </si>
  <si>
    <t>OBRAS EN ESCUELA Nº 5013 EDIFICIO NUEVO - EL TALA 2014.857</t>
  </si>
  <si>
    <t>071011043101</t>
  </si>
  <si>
    <t xml:space="preserve">OBRAS EN ESCUELA Nº 5013 - ELTALA  </t>
  </si>
  <si>
    <t>071011043102</t>
  </si>
  <si>
    <t>OBRAS EN ESCUELA Nº 5013 - ELTALA 2014.858</t>
  </si>
  <si>
    <t>071011043201</t>
  </si>
  <si>
    <t>OBRAS EN ESCUELA Nº 4439 GUILLERMO SIERRA - SAN JOSÉ DE METAN2014.860</t>
  </si>
  <si>
    <t>071011043202</t>
  </si>
  <si>
    <t>ESC Nº 4439 GUILLERMO SIERRA -METÁN 2014.877</t>
  </si>
  <si>
    <t>071011043301</t>
  </si>
  <si>
    <t>OBRAS EN ESCUELA Nº 4086 TEJADA - EL GALPÓN 2014.861</t>
  </si>
  <si>
    <t>071011043401</t>
  </si>
  <si>
    <t>OBRAS EN ESCUELA Nº 2514 DR. LUÍS LINARES - COLONIA SANTA ROSA2014.865</t>
  </si>
  <si>
    <t>071011043501</t>
  </si>
  <si>
    <t>OBRAS EN ESCUELA Nº 2516 VIRGEN DE LA MERCED - URUNDEL 2014.866</t>
  </si>
  <si>
    <t>071011043601</t>
  </si>
  <si>
    <t>NUEVO JARDÍN MATERNAL EN HIPÓLITO YRIGOYEN 2014.867</t>
  </si>
  <si>
    <t>071011043701</t>
  </si>
  <si>
    <t>PLAYONES EN MUNICIPIOS  2014.869</t>
  </si>
  <si>
    <t>071011043801</t>
  </si>
  <si>
    <t>OBRAS EN ESCUELA Nº 4128 MISIÓN LA PAZ - SANTA VICTORIA ESTE 2014.873</t>
  </si>
  <si>
    <t>071011043802</t>
  </si>
  <si>
    <t xml:space="preserve">CONSTRUCCIÓN ESC. N° 4128 MISIÓN LA PAZ ANEXO KM 1  </t>
  </si>
  <si>
    <t>071011043901</t>
  </si>
  <si>
    <t>JARDÍN BOTÁNICO EN ROSARIO DELA FRONTERA 2014.875</t>
  </si>
  <si>
    <t>071011044001</t>
  </si>
  <si>
    <t>OBRAS EN ESCUELA Nº 4720 CTRO. DE DESARROLLO - ROSARIO DE LA FRONTERA2014.876</t>
  </si>
  <si>
    <t>071011044101</t>
  </si>
  <si>
    <t>OBRAS EN ESCUELA Nº 4217 LUÍSGORGOL ÁLVAREZ VILLA ANGÉLICA- ROSARIO DE LERMA2014.877</t>
  </si>
  <si>
    <t>071011044102</t>
  </si>
  <si>
    <t>ESC Nº 4217 LUIS GORJON ALVAREZ - RRIO. DE LERMA 2014.877</t>
  </si>
  <si>
    <t>071011044201</t>
  </si>
  <si>
    <t>SUSTITUCIÓN ESC. PRIMARIA Y SALA DE NIVEL INICIAL  MARTIN FIERRO - J.V. GONZÁLEZ2014.879</t>
  </si>
  <si>
    <t>071011044301</t>
  </si>
  <si>
    <t>NUEVA ESCUELA SECUNDARIO EN J.V. GONZÁLEZ 2014.880</t>
  </si>
  <si>
    <t>071011044401</t>
  </si>
  <si>
    <t>NUEVA ESCUELA EN LAS LAJITAS  2014.881</t>
  </si>
  <si>
    <t>071011044501</t>
  </si>
  <si>
    <t>NUEVA ESCUELA EN EL QUEBRACHAL  2014.882</t>
  </si>
  <si>
    <t>071011044601</t>
  </si>
  <si>
    <t>NUEVA ESCUELA DE MÚSICA - SALTA 2014.885</t>
  </si>
  <si>
    <t>071011044701</t>
  </si>
  <si>
    <t>OBRAS EN ESCUELA Nº 4047 EVA DUARTE DE PERÓN - CAPITAL 2014.886</t>
  </si>
  <si>
    <t>071011044801</t>
  </si>
  <si>
    <t>NUEVA ESC. PRIMARIA EL HUAICO- CAPITAL 2014.887</t>
  </si>
  <si>
    <t>071011044901</t>
  </si>
  <si>
    <t>NUEVA ESC. SECUNDARIA EL HUAICO - CAPITAL 2014.888</t>
  </si>
  <si>
    <t>071011045001</t>
  </si>
  <si>
    <t>NUEVA ESCUELA EN CERRILLOS  2014.890</t>
  </si>
  <si>
    <t>071011045101</t>
  </si>
  <si>
    <t>SALA DE NIVEL INICIAL. A CREAR EN ESCUELA Nº 4432 - CHICOANA 2014.891</t>
  </si>
  <si>
    <t>071011045201</t>
  </si>
  <si>
    <t>NUEVA ESCUELA EN LA CALDERA  2014.894</t>
  </si>
  <si>
    <t>071011045301</t>
  </si>
  <si>
    <t>NUEVA ESC. ESPECIAL EN LA CALDERASNI2014.895</t>
  </si>
  <si>
    <t>071011045401</t>
  </si>
  <si>
    <t>NUEVA ESC. ESPECIAL EN METÁNSNI 2014.896</t>
  </si>
  <si>
    <t>071011045501</t>
  </si>
  <si>
    <t>NUEVA ESCUELA EN METÁN  2014.897</t>
  </si>
  <si>
    <t>071011045601</t>
  </si>
  <si>
    <t>OBRAS EN ESCUELA Nº 4108 - H.IRIGOYEN 2014.898</t>
  </si>
  <si>
    <t>071011045602</t>
  </si>
  <si>
    <t xml:space="preserve">REFAC Y AMP. ESC. Nº 4108 9 DE JULIO EX N°182 - HIPÓLITO YRIGOYEN </t>
  </si>
  <si>
    <t>071011045603</t>
  </si>
  <si>
    <t>071011045604</t>
  </si>
  <si>
    <t>071011045605</t>
  </si>
  <si>
    <t xml:space="preserve">REFACCIONES VARIAS EN ESC. N°4108 "9 DE JULIO" - H. YRIGOYEN </t>
  </si>
  <si>
    <t>071011045701</t>
  </si>
  <si>
    <t>OBRAS EN ESCUELA Nº 4835 - ORÁN 2014.899</t>
  </si>
  <si>
    <t>071011045801</t>
  </si>
  <si>
    <t>NUEVA ESCUELA EN ORÁN  2014.900</t>
  </si>
  <si>
    <t>071011045901</t>
  </si>
  <si>
    <t>SALA DE NIVEL INICIAL A CREAREN ROSARIO DE LERMA 2014.901</t>
  </si>
  <si>
    <t>071011046001</t>
  </si>
  <si>
    <t>ESC. N° 5080 MANUEL A. CASTROCAPITAL 2014.901</t>
  </si>
  <si>
    <t xml:space="preserve">REFACCIÓN EN COL. SEC. Nº 5080"MANUEL A. CASTRO" - SALTA  </t>
  </si>
  <si>
    <t>071011046101</t>
  </si>
  <si>
    <t>ESC. N° 4006 AMERICA LATINACAPITAL 2014.901</t>
  </si>
  <si>
    <t>071011046102</t>
  </si>
  <si>
    <t xml:space="preserve">REFAC. ESC. Nº 4006 AMÉRICA LATINA EX N° 14 - SALTA  </t>
  </si>
  <si>
    <t>071011046201</t>
  </si>
  <si>
    <t>ESC. N° 4145 ROBUSTIANO P. COSTAS - ORÁN 2014.901</t>
  </si>
  <si>
    <t>071011046301</t>
  </si>
  <si>
    <t>ESC. N° 5022 AMADEO SIROLLICAPITAL 2014.901</t>
  </si>
  <si>
    <t>071011046401</t>
  </si>
  <si>
    <t>COLEGIO N° 5164 ATOCHACAPITAL 2014.901</t>
  </si>
  <si>
    <t>071011046501</t>
  </si>
  <si>
    <t>ESC. N° 5027 GRAL. SAN MARTINCAPITAL 2014.901</t>
  </si>
  <si>
    <t>071011046601</t>
  </si>
  <si>
    <t>ESC. N° 4310 HUMBERTO MILANESI  2014.901</t>
  </si>
  <si>
    <t>071011046602</t>
  </si>
  <si>
    <t xml:space="preserve">REFACCIONES VARIAS ESC. N 4310"HUMBERTO MILANESI" - TARTAGAL </t>
  </si>
  <si>
    <t>071011046701</t>
  </si>
  <si>
    <t>ESC. N° 4296 JESUS DE NAZARET  2014.901</t>
  </si>
  <si>
    <t>071011046801</t>
  </si>
  <si>
    <t>ESC. N° 4634 SUBMARINO A.R.A  2014.901</t>
  </si>
  <si>
    <t>071011046901</t>
  </si>
  <si>
    <t>ESC. N° 4355 MARIA LOPEZ  2014.901</t>
  </si>
  <si>
    <t>071011047001</t>
  </si>
  <si>
    <t>ESC.  N° 3105 E.E.T. RES. 110/11 2014.901</t>
  </si>
  <si>
    <t>071011047002</t>
  </si>
  <si>
    <t xml:space="preserve">E.E.T. Nº 3105 - CAPITAL   </t>
  </si>
  <si>
    <t>071011047101</t>
  </si>
  <si>
    <t>ESC. N° 3116 E.E.T. RES. 1070/10 2014.901</t>
  </si>
  <si>
    <t>071011047201</t>
  </si>
  <si>
    <t>ESC.  N° 3123 GRAL. MOSCONI RES. 246/11 2014.901</t>
  </si>
  <si>
    <t>071011047301</t>
  </si>
  <si>
    <t>ESC.  N° 3125 GRAL. MOSCONI RES. 246/11 2014.901</t>
  </si>
  <si>
    <t>071011047401</t>
  </si>
  <si>
    <t>ESC.  N° 3126 E.E.T RES. 1725/10 2014.901</t>
  </si>
  <si>
    <t>071011047402</t>
  </si>
  <si>
    <t xml:space="preserve">E.E.T. Nº 3126   </t>
  </si>
  <si>
    <t>071011047501</t>
  </si>
  <si>
    <t>ESC.  N° 3131 JUANA AZURDUY RES. 1725/10 2014.901</t>
  </si>
  <si>
    <t>071011047601</t>
  </si>
  <si>
    <t>ESC.  N° 3252 JUANA M. STRELLARES. 329/11 2014.901</t>
  </si>
  <si>
    <t>071011047701</t>
  </si>
  <si>
    <t>ESC.  N° 3153 E.E.T. RES. 329//11 2014.901</t>
  </si>
  <si>
    <t>071011047801</t>
  </si>
  <si>
    <t>ESC.  N° 3156 DR. LUIS FEDERICO  LELOIR RES. 1577/10 2014.901</t>
  </si>
  <si>
    <t>071011047901</t>
  </si>
  <si>
    <t>ESC. Nº  3160 - AGROTECNICA RES. 1577/10 2014.682</t>
  </si>
  <si>
    <t>071011047902</t>
  </si>
  <si>
    <t xml:space="preserve">CONST. E.E.A. ANEXO Nº 3160 SANTA ROSA  </t>
  </si>
  <si>
    <t>071011048001</t>
  </si>
  <si>
    <t>ESC.  N° 5015 PACTO DE CERRILLOS RES. 19/08 2014.901</t>
  </si>
  <si>
    <t>071011048101</t>
  </si>
  <si>
    <t>ESC.  N° 5017 JUAN M. STRELLARES. 359/08 2014.901</t>
  </si>
  <si>
    <t>071011048201</t>
  </si>
  <si>
    <t>ESC.  N° 5018 E.E.T. RES. 789/07 2014.901</t>
  </si>
  <si>
    <t>071011048301</t>
  </si>
  <si>
    <t>ESC.  N° 5019 ROBERTO ROMERO RES. 359/08 2014.901</t>
  </si>
  <si>
    <t>071011048401</t>
  </si>
  <si>
    <t>ESC.  N° 5053 DR. LUIS F. LELOIR RES. 23/08 2014.901</t>
  </si>
  <si>
    <t>071011048501</t>
  </si>
  <si>
    <t>ESC.  N° 5057 SOBERANIA NACIONAL RES. 294/08 2014.901</t>
  </si>
  <si>
    <t>071011048601</t>
  </si>
  <si>
    <t>ESC.  N° 5105 E.E.T. RES. 343/08 2014.901</t>
  </si>
  <si>
    <t>071011048701</t>
  </si>
  <si>
    <t>ESC.  N° 5112 SAN IGNACIO DE LOYOLA RES. 1725/10 2014.901</t>
  </si>
  <si>
    <t>071011048801</t>
  </si>
  <si>
    <t>ESC. N° 5113 FRANCISCO TOBARLRES. 789/07 2014.901</t>
  </si>
  <si>
    <t>071011048901</t>
  </si>
  <si>
    <t>ESC. N° 5115 E.E.T. RES. 62/08  2014.901</t>
  </si>
  <si>
    <t>071011049001</t>
  </si>
  <si>
    <t>ESC. N° 5121 E.E.T. RES. 343/08 2014.901</t>
  </si>
  <si>
    <t>071011049101</t>
  </si>
  <si>
    <t>ESC. N° 5122 GRAL. MARTIN M. GUEMES RES. 1577/10 2014.901</t>
  </si>
  <si>
    <t>071011049201</t>
  </si>
  <si>
    <t>ESC. N° 5122 GRAL. MARTIN M. GUEMES RES. 1922/08 2014.901</t>
  </si>
  <si>
    <t>071011049301</t>
  </si>
  <si>
    <t>ESC. N° 5127 JUSTO P. STA. CRUZ  RES. 435/08 2014.901</t>
  </si>
  <si>
    <t>071011049401</t>
  </si>
  <si>
    <t>ESC. N° 5134 E.E.T. RES. 78/07  2014.901</t>
  </si>
  <si>
    <t>071011049501</t>
  </si>
  <si>
    <t>ESC. N° 5137 MARTINA DE GURRUCHAGAS RES. 294/08 2014.901</t>
  </si>
  <si>
    <t>071011049601</t>
  </si>
  <si>
    <t>ESC. N° 5138 DR. ALBERTO EINSTEIN RES. 1296/08 2014.901</t>
  </si>
  <si>
    <t>071011049701</t>
  </si>
  <si>
    <t>ESC. N° 5142 E.E.T. RES. 366/08 2014.901</t>
  </si>
  <si>
    <t>071011049801</t>
  </si>
  <si>
    <t>ESC. N° 5144 CAP. MARCELO LOTUFO RES. 359/08 2014.901</t>
  </si>
  <si>
    <t>071011049901</t>
  </si>
  <si>
    <t>ESC. N° 5145 DR. RENE FAVALORO RES. 359/08 2014.901</t>
  </si>
  <si>
    <t>071011050001</t>
  </si>
  <si>
    <t>ESC. N° 6011 PROF. P/ENSEÑANZAPRIMARIA RES. 446/11 2014.901</t>
  </si>
  <si>
    <t>071011050101</t>
  </si>
  <si>
    <t>ESC. N° 6016 INST. RICARDO PAZRES. 294/08 2014.901</t>
  </si>
  <si>
    <t>071011050201</t>
  </si>
  <si>
    <t>ESC. N° 6026 PROF. P/ENSEÑANZAPRIMARIA RES. 41/12 2014.901</t>
  </si>
  <si>
    <t>071011050301</t>
  </si>
  <si>
    <t>ESC. N° 6035 INST. POLITEC. GRAL. MOSCONI RES. 294/11 2014.901</t>
  </si>
  <si>
    <t>071011050401</t>
  </si>
  <si>
    <t>ESC. N° 7035 STA. MARIA EUFRASIA PELLATIER RES. 410/06 2014.901</t>
  </si>
  <si>
    <t>071011050501</t>
  </si>
  <si>
    <t>ESC. PACTO DE LOS CERRILLOS 5015 Y EET 5116 RES. 1577/10 2014.901</t>
  </si>
  <si>
    <t>071011050601</t>
  </si>
  <si>
    <t>ESC. AGROTECN. 5158 Y AGROTECN. 3145 RES. 1577/10 2014.901</t>
  </si>
  <si>
    <t>071011050701</t>
  </si>
  <si>
    <t>AMPLIACION REFAC. Y REPARAC DE ESCUELAS EN TODA LA PROVINCIA 2014.901</t>
  </si>
  <si>
    <t>071011050702</t>
  </si>
  <si>
    <t>071011050703</t>
  </si>
  <si>
    <t>071011050801</t>
  </si>
  <si>
    <t>ESC. N° 4355 - TOLOMBON - CAFAYATE 2014.901</t>
  </si>
  <si>
    <t>071011050901</t>
  </si>
  <si>
    <t>ESC. N° 4733 - EL PELICANO - STA. VICT. ESTE 2014.901</t>
  </si>
  <si>
    <t>071011051001</t>
  </si>
  <si>
    <t>ESC. DE EDUC. TÉCNICA N° 3128RIVADAVIA BANDA NORTE 2014.901</t>
  </si>
  <si>
    <t xml:space="preserve">ESC. DE EDUC. TÉCNICA N° 3139"M.M. DE GUEMES"  </t>
  </si>
  <si>
    <t>071011051102</t>
  </si>
  <si>
    <t xml:space="preserve">REFACCIÓN E.E.T Nº 3139 "GRAL. MARTÍN M. DE GÜEMES"  </t>
  </si>
  <si>
    <t>071011051201</t>
  </si>
  <si>
    <t>ESC. DE EDUC. TÉCNICA N° 3146LA PUNTANA 2014.901</t>
  </si>
  <si>
    <t>071011051301</t>
  </si>
  <si>
    <t>INSTITUTO DE EDUC. SUP. DR. JOAQUIN V. GONZALEZ 2014.901</t>
  </si>
  <si>
    <t>071011051401</t>
  </si>
  <si>
    <t>ESC. EDUCACION TECNICA ESP. N°7127 - PROF. NORA RAQUEL GODOY 2014.901</t>
  </si>
  <si>
    <t>071011051501</t>
  </si>
  <si>
    <t>ESC. EDUCACION TECNICA N° 7129  2014.901</t>
  </si>
  <si>
    <t>071011051601</t>
  </si>
  <si>
    <t xml:space="preserve">AMPL. Y REFAC. ESC. N° 4302 LAARGENTINA  </t>
  </si>
  <si>
    <t>071011051701</t>
  </si>
  <si>
    <t xml:space="preserve">AMPL. Y REFAC. ESC. N° 4462 RÍO BLANQUITO  </t>
  </si>
  <si>
    <t>071011051801</t>
  </si>
  <si>
    <t xml:space="preserve">REFAC Y AMP. ESC. Nº 4519 CAP. GOB. J. SAN MARTÍN - APOLINARIO SARAVIA </t>
  </si>
  <si>
    <t>071011051901</t>
  </si>
  <si>
    <t xml:space="preserve">REFAC Y AMP. ESC. Nº 4695 - LAS LAJITAS  </t>
  </si>
  <si>
    <t>071011052001</t>
  </si>
  <si>
    <t xml:space="preserve">NUEVO ANEXO ESC.  Nº 4846 MISIÓN ABORIGEN EMANUEL - APOLINARIO SARAVIA </t>
  </si>
  <si>
    <t>071011052101</t>
  </si>
  <si>
    <t xml:space="preserve">AMPL. Y REF. COLEGIO SECUNDARIO Nº 5062 - EL QUEBRACHAL  </t>
  </si>
  <si>
    <t>071011052201</t>
  </si>
  <si>
    <t xml:space="preserve">AMPLIACIÓN ESC. DE EDUCACIÓN ESPECIAL Nº 7053 - J.V. GONZÁLEZ </t>
  </si>
  <si>
    <t>071011052202</t>
  </si>
  <si>
    <t xml:space="preserve">REFACCIONES VARIAS EN E.E.E. N° 7053  </t>
  </si>
  <si>
    <t>071011052301</t>
  </si>
  <si>
    <t xml:space="preserve">AMPL. E.E.T. Nº 3114 - J. V. GONZÁLEZ  </t>
  </si>
  <si>
    <t>071011052302</t>
  </si>
  <si>
    <t xml:space="preserve">E.E.T. Nº 3114 - J. V. GONZÁLEZ  </t>
  </si>
  <si>
    <t>071011052401</t>
  </si>
  <si>
    <t xml:space="preserve">REFAC. ESCUELA Nª 4208 FINCA CHICA EX N°331 - CACHI  </t>
  </si>
  <si>
    <t>071011052402</t>
  </si>
  <si>
    <t xml:space="preserve">REFACCIÓN ESC. Nº 4208 - FCA.CHICA - LAS ARCAS  </t>
  </si>
  <si>
    <t>071011052501</t>
  </si>
  <si>
    <t xml:space="preserve">REFAC. ESC. Nº 4366 VIRGEN DEL VALLE EX N° 560 - CAFAYATE  </t>
  </si>
  <si>
    <t>071011052601</t>
  </si>
  <si>
    <t xml:space="preserve">REMOD. Y AMP. ESC. Nº 4001 J.B. ALBERDI  </t>
  </si>
  <si>
    <t xml:space="preserve">REFACCIÓN EN ESC. Nº 4001 - "JUAN B. ALBERDI" - SALTA  </t>
  </si>
  <si>
    <t>071011052603</t>
  </si>
  <si>
    <t xml:space="preserve">REFACCIÓN EN ESC. Nº 4001 "JUAN B. ALBERDI" - SALTA  </t>
  </si>
  <si>
    <t>071011052701</t>
  </si>
  <si>
    <t xml:space="preserve">REFAC Y AMP. ESC. Nº 4004 CÓRDOBA - SALTA  </t>
  </si>
  <si>
    <t>071011052801</t>
  </si>
  <si>
    <t xml:space="preserve">REFAC. ESC. Nº 4007 GRAL. M. M. DE GÜEMES  </t>
  </si>
  <si>
    <t>071011052901</t>
  </si>
  <si>
    <t xml:space="preserve">REFAC. ESC. Nº 4009 9 DE JULIO DE 1816 EX N° 28 - SALTA  </t>
  </si>
  <si>
    <t>071011052902</t>
  </si>
  <si>
    <t>071011053001</t>
  </si>
  <si>
    <t xml:space="preserve">REFAC. Y AMP.  ESC. Nº 4011 BERNARDINO RIVADAVIA - SALTA  </t>
  </si>
  <si>
    <t>071011053002</t>
  </si>
  <si>
    <t>071011053101</t>
  </si>
  <si>
    <t xml:space="preserve">REFAC. ESC. Nº 4023 EJÉRCITO ARGENTINO - SALTA  </t>
  </si>
  <si>
    <t>071011053102</t>
  </si>
  <si>
    <t>071011053103</t>
  </si>
  <si>
    <t xml:space="preserve">ESC. Nº 4023 EJERCITO AEGENTINO - CAPITAL  </t>
  </si>
  <si>
    <t>071011053201</t>
  </si>
  <si>
    <t xml:space="preserve">AMP. REFAC. ESC. Nº 4044 FRAYHONORATO PISTOIA - SALTA  </t>
  </si>
  <si>
    <t>071011053202</t>
  </si>
  <si>
    <t xml:space="preserve">REFAC. ESC. N° 4044 "FRAY HONORATO PISTOIA" - SALTA  </t>
  </si>
  <si>
    <t xml:space="preserve">CAMBIO DE CUBIERTAS Y REFACCIONES VARIAS ESC. N° 4044 FRAY HONORATO PISTOIA - SALTA </t>
  </si>
  <si>
    <t>AMPLIACIÓN EN ESCUELA Nº 4404"EJÉRCITO LIBERTADOR" - LOCALIDAD CACHI ADENTRO - DPTO. CACHI</t>
  </si>
  <si>
    <t>071011053301</t>
  </si>
  <si>
    <t xml:space="preserve">REFAC. Y AMPL. ESC. Nº 4314 BRIG. J. A. ARENALES - SALTA  </t>
  </si>
  <si>
    <t>071011053302</t>
  </si>
  <si>
    <t>071011053401</t>
  </si>
  <si>
    <t xml:space="preserve">REFAC. ESC. Nº 4642 CAMPAÑA DEL DESIERTO EX N°887 - SALTA  </t>
  </si>
  <si>
    <t>071011053501</t>
  </si>
  <si>
    <t xml:space="preserve">REFAC. ESC. Nº 4660 CARMEN PUCH DE GÜEMES 2ª ETAPA - SALTA  </t>
  </si>
  <si>
    <t>071011053502</t>
  </si>
  <si>
    <t xml:space="preserve">REFACCIONES VARIAS ESC. N° 4660 CARMEN PUCH DE GÜEMES - SALTA </t>
  </si>
  <si>
    <t>071011053504</t>
  </si>
  <si>
    <t>REFUERZO LOSAS SUBSUELO Y REFACCIONES ESCUELA HOGAR N° 4660"CARMEN PUCH DE GUEMES" - SALTA</t>
  </si>
  <si>
    <t>071011053601</t>
  </si>
  <si>
    <t xml:space="preserve">CONST. PLAYÓN Y REF. VS. ESC.Nº 5024 SARGENTO CABRAL - SALTA </t>
  </si>
  <si>
    <t>071011053701</t>
  </si>
  <si>
    <t xml:space="preserve">CONST. AULAS UE 5039, UE 5071Y UE 5170 - SALTA  </t>
  </si>
  <si>
    <t>071011053801</t>
  </si>
  <si>
    <t xml:space="preserve">CONSTRUCCIÓN EDIFICIO NUEVO 2º ETAPA ESC. PROVINCIAL DE BELLAS ARTES Nº 6002 - 5093 TOMAS </t>
  </si>
  <si>
    <t xml:space="preserve">REFACCIONES VARIAS EN ESCUELAPROVINCIAL DE BELLAS ARTES N°6002 "TOMÁS CABRERA" - SALTA - </t>
  </si>
  <si>
    <t>071011053901</t>
  </si>
  <si>
    <t xml:space="preserve">REFAC. ESC. Nº 4320 SAN AGUSTÍN EX N° 507 LA MERCED  </t>
  </si>
  <si>
    <t>071011053902</t>
  </si>
  <si>
    <t xml:space="preserve">REFACCIONES VARIAS ESC. Nº 4320 SAN AGUSTÍN - CERRILLOS  </t>
  </si>
  <si>
    <t>071011054001</t>
  </si>
  <si>
    <t xml:space="preserve">REFAC. ESC. Nº 4637 MARÍA MAGDALENA GOYECHEA DE GÜEMES EX N° 882 - CERRILLOS </t>
  </si>
  <si>
    <t>071011054101</t>
  </si>
  <si>
    <t xml:space="preserve">AMPL. Y REF. COLEGIO SECUNDARIO Nº 5051  NUESTRA.SRA.DE LA MERCED EX N° 50 - LA MERCED </t>
  </si>
  <si>
    <t>071011054201</t>
  </si>
  <si>
    <t xml:space="preserve">AMPL. COLEGIO SECUNDARIO Nº 5029 "EJERCITO DEL NORTE"EX Nº 26 - EL CARRIL </t>
  </si>
  <si>
    <t>071011054301</t>
  </si>
  <si>
    <t xml:space="preserve">AMPLIACIÓN Y REMODELACIÓN NIVEL INICIAL ESC Nº 4249 - KM6 -TARTAGAL </t>
  </si>
  <si>
    <t>071011054401</t>
  </si>
  <si>
    <t xml:space="preserve">CONST. SALA N.I. ESC. Nº 4232ANEXO PINHUET - GRAL. MOSCONI  </t>
  </si>
  <si>
    <t>071011054501</t>
  </si>
  <si>
    <t xml:space="preserve">AMPL. Y REF. ESC. Nº 4795 LUIS MARÍA PRETI - TARTAGAL  </t>
  </si>
  <si>
    <t>071011054601</t>
  </si>
  <si>
    <t xml:space="preserve">CERCADO PREDIO BACHILLERATO SALTEÑO PARA ADULTOS Nº 7082 - AGUARAY </t>
  </si>
  <si>
    <t>071011054701</t>
  </si>
  <si>
    <t xml:space="preserve">AMPLIACIÓN ESCUELA DE EDUCACIÓN ESPECIAL Y FORMAC. LABORAL Nº 7055  NICHILEN - GRAL MOSCON </t>
  </si>
  <si>
    <t>071011054702</t>
  </si>
  <si>
    <t>071011054801</t>
  </si>
  <si>
    <t xml:space="preserve">REFAC Y AMP. ESC. Nº 4539 CANDELARIO NUÑEZ BUSTAMANTE - GUACHIPAS </t>
  </si>
  <si>
    <t>071011054802</t>
  </si>
  <si>
    <t xml:space="preserve">REFUERZO ESTRUCTURAL ESC N° 4539 CANDELARIO BUSTAMANTE-ALEMANIA-GUACHIPAS </t>
  </si>
  <si>
    <t>071011054901</t>
  </si>
  <si>
    <t xml:space="preserve">REFAC. ESC. Nº 4405 LAS JUNTAS, 4378 LA BODEGUITA Y 4368 VAQUERÍA - GUACHIPAS </t>
  </si>
  <si>
    <t>071011055001</t>
  </si>
  <si>
    <t xml:space="preserve">CONSTRUCCIÓN EDIFICIO NUEVO COLEGIO SECUNDARIO S/N SIN NOMBRE - GUACHIPAS </t>
  </si>
  <si>
    <t>071011055101</t>
  </si>
  <si>
    <t xml:space="preserve">REFAC Y TERM. ESCUELA Nª 4164EX N° 259 - ISLA DE CAÑAS  </t>
  </si>
  <si>
    <t>071011055102</t>
  </si>
  <si>
    <t xml:space="preserve">AMPLIAC. Y REFAC. ESC. N° 4164 - EL LIMONCITO - ISLA DE CAÑAS </t>
  </si>
  <si>
    <t xml:space="preserve">REFACCIONES VARIAS ESC. Nº 4164 - LIMONCITO - ISLA DE CAÑAS  </t>
  </si>
  <si>
    <t>071011055201</t>
  </si>
  <si>
    <t xml:space="preserve">REFAC Y AMPL. ESC. Nº  4379 PADRE CLARET EX N°573 - IRUYA  </t>
  </si>
  <si>
    <t>071011055202</t>
  </si>
  <si>
    <t xml:space="preserve">CONSTRUCCION CUBIERTA P/PATIOESC. 4379 PADRE CLARET - IRUYA  </t>
  </si>
  <si>
    <t>071011055301</t>
  </si>
  <si>
    <t xml:space="preserve">REFAC. COLEGIO SECUNDARIO Nª 5050 EX N° 49 - VAQUEROS  </t>
  </si>
  <si>
    <t>071011055401</t>
  </si>
  <si>
    <t xml:space="preserve">REFAC Y AMP. ESC. Nº 4350 ESCUELA Nª 4350 EX N° 543 - LA CANDELARIA </t>
  </si>
  <si>
    <t>071011055501</t>
  </si>
  <si>
    <t xml:space="preserve">AMPL. Y REF. ESC. Nº 4182 COMBATE DE SAN LORENZO EX N° 300 - EL TALA </t>
  </si>
  <si>
    <t>071011055502</t>
  </si>
  <si>
    <t xml:space="preserve">REFACCIONES VARIAS EN ESC. N°4182 "COMBATE DE SAN LORENZO"- EL BRETE </t>
  </si>
  <si>
    <t>071011055601</t>
  </si>
  <si>
    <t xml:space="preserve">REFAC. ALBERGUE ESC. Nº 4463 EL SALADILLO - LA POMA  </t>
  </si>
  <si>
    <t>071011055602</t>
  </si>
  <si>
    <t xml:space="preserve">DEMOLICION Y CONSTRUC. ALBERGUE ESC. N° 4463 EL SALADILLO -LA POMA </t>
  </si>
  <si>
    <t>071011055603</t>
  </si>
  <si>
    <t xml:space="preserve">AMPLIAC. ESC. Nº 4463 - EL SALADILLO - LA POMA  </t>
  </si>
  <si>
    <t xml:space="preserve">CONSTRUCCIÓN ALBERGUE ESC. Nº4463 - EL SALADILLO - LA POMA  </t>
  </si>
  <si>
    <t>071011055701</t>
  </si>
  <si>
    <t xml:space="preserve">REFAC. ESC. Nº 4332 7 DE MAYOEX N° 521 - S.A. DE LOS COBRES  </t>
  </si>
  <si>
    <t>071011055702</t>
  </si>
  <si>
    <t xml:space="preserve">CONSTRUCCION 2 AULAS ESCOLARESESC. 4332  </t>
  </si>
  <si>
    <t>071011055801</t>
  </si>
  <si>
    <t xml:space="preserve">REFAC. ESC. Nº 4565 PADRE A. MALLEA-STA ROSA PASTOS GRANDES  </t>
  </si>
  <si>
    <t>071011055802</t>
  </si>
  <si>
    <t xml:space="preserve">REFACCIONES VARIAS EN ESCUELANº 4565 PADRE ANTONIO MALLEA -S. R. DE LOS PASTOS GRANDES </t>
  </si>
  <si>
    <t>071011055901</t>
  </si>
  <si>
    <t xml:space="preserve">REFAC. COLEGIO SECUNDARIO Nº 5210 - EL POTRERO  </t>
  </si>
  <si>
    <t>071011056001</t>
  </si>
  <si>
    <t xml:space="preserve">REFACCIÓN ESC. Nº 4087 CANÓNIGO JUAN IGNACIO DE GORRITI EX N°147 - RIO PIEDRAS </t>
  </si>
  <si>
    <t>071011056002</t>
  </si>
  <si>
    <t>071011056101</t>
  </si>
  <si>
    <t xml:space="preserve">REFAC. ESC. Nº 4421 SARGENTO 1º OSCAR BLAS - EL CHURCAL - MOLINOS </t>
  </si>
  <si>
    <t>071011056201</t>
  </si>
  <si>
    <t xml:space="preserve">REFAC. ESC. Nº 4464 SIN NOMBRE - MOLINOS  </t>
  </si>
  <si>
    <t>071011056301</t>
  </si>
  <si>
    <t xml:space="preserve">ALBERGUE DOCENTE ESC. 4537 WOLF SCHCOLNIK - SECLANTÁS  </t>
  </si>
  <si>
    <t>071011056401</t>
  </si>
  <si>
    <t xml:space="preserve">TERM. REF. ESC. Nº 4628 BENITO GRAÑA - COL. STA. ROSA  </t>
  </si>
  <si>
    <t>071011056501</t>
  </si>
  <si>
    <t xml:space="preserve">REFAC. ESC. Nº 4089 GRAL. PIZARRO - ORÁN  </t>
  </si>
  <si>
    <t>071011056502</t>
  </si>
  <si>
    <t xml:space="preserve">REFAC. ESC. Nº 4089 GRAL. PIZARRO  </t>
  </si>
  <si>
    <t>071011056601</t>
  </si>
  <si>
    <t xml:space="preserve">REFAC Y AMP. ESC. Nº 4237 MARÍA ERNESTINA GUTIÉRREZ EX N°368 - HIPÓLITO YRIGOYEN </t>
  </si>
  <si>
    <t>071011056701</t>
  </si>
  <si>
    <t xml:space="preserve">AMPL. ESC. Nº 4311 ROBUSTIANOMANERO EX N° 496 - COLONIA SANTA ROSA </t>
  </si>
  <si>
    <t>071011056702</t>
  </si>
  <si>
    <t xml:space="preserve">AMPL. ESC. Nº 4311 ROBUSTIANOMANERO - PERFORACION POZO PROFUNDO - CNIA. S. ROSA </t>
  </si>
  <si>
    <t xml:space="preserve">REFACCIÓN ESC. N°4311 "ROBUSTIANO MANERO" - COLONA SANTA ROSA </t>
  </si>
  <si>
    <t>071011056801</t>
  </si>
  <si>
    <t xml:space="preserve">AMP. ESC. Nº 5011 ARMADA ARGENTINA - PICHANAL  </t>
  </si>
  <si>
    <t>071011056901</t>
  </si>
  <si>
    <t xml:space="preserve">AMPL. Y REF. ESCUELA DE EDUCACIÓN ESPECIAL N°7046  DELIA TARANTO DE COSSO EX N°334 - ORAN </t>
  </si>
  <si>
    <t>071011057001</t>
  </si>
  <si>
    <t xml:space="preserve">AMPLIACIÓN ESCUELA EN Bº 400 VIVIENDAS COMUNIDAD GUARANÍ - PICHANAL </t>
  </si>
  <si>
    <t>071011057101</t>
  </si>
  <si>
    <t xml:space="preserve">NUEVA UNIDAD EDUCATIVA MISIÓNSAN FRANCISCO - 2º ETAPA - PICHANAL </t>
  </si>
  <si>
    <t>071011057102</t>
  </si>
  <si>
    <t>071011057201</t>
  </si>
  <si>
    <t xml:space="preserve">AULAS PARA COLEGIOS SECUNDARIOS PLURICURSO CON ITINERANCIA  </t>
  </si>
  <si>
    <t>071011057301</t>
  </si>
  <si>
    <t xml:space="preserve">REFACCIONES VS. ESC. Nº 4194 MISIÓN SAN LUIS - S. V.E.  </t>
  </si>
  <si>
    <t>071011057302</t>
  </si>
  <si>
    <t xml:space="preserve">AMPLIAC. Y REFAC. ESC. N° 4194 - MISIÓN SAN LUIS - STA. VICTORIA ESTE </t>
  </si>
  <si>
    <t xml:space="preserve">REFACCIÓN ESC. Nº 4194 - MISIÓN SAN LUIS  </t>
  </si>
  <si>
    <t>071011057401</t>
  </si>
  <si>
    <t xml:space="preserve">AMPL. Y REF. ESC. Nº 4382 CNEL. DIEGO LUCERO - RIVADAVIA BANDA SUR </t>
  </si>
  <si>
    <t>071011057402</t>
  </si>
  <si>
    <t>071011057501</t>
  </si>
  <si>
    <t xml:space="preserve">REFAC Y AMP. ESC. Nº 4505 REPUBLICA DEL PARAGUAY EX N° 714 - SANTA VICTORIA ESTE </t>
  </si>
  <si>
    <t xml:space="preserve">REFACCIONES VARIAS ESC. Nº 4505 "REP. DEL PARAGUAY" - SANTAVICTORIA ESTE" </t>
  </si>
  <si>
    <t>071011057601</t>
  </si>
  <si>
    <t xml:space="preserve">REFAC Y AMP. ESC. Nª 4598 EX N° 829 - RIVADAVIA BANDA SUR  </t>
  </si>
  <si>
    <t>071011057701</t>
  </si>
  <si>
    <t xml:space="preserve">REFAC Y AMP. ESC. Nº 4648 EX N° 893 RIVADAVIA BANDA NORTE  </t>
  </si>
  <si>
    <t>071011057801</t>
  </si>
  <si>
    <t xml:space="preserve">AMPLIACIÓN ESC. Nº 4190 EX N°311 - SANTA VICTORIA ESTE  </t>
  </si>
  <si>
    <t>071011057802</t>
  </si>
  <si>
    <t>AMPLIACIÓN Y REFACCIONES VARIAS EN ESCUELA Nº 4190 - PJE. EL DESEMBOQUE- SANTA VICTORIA ESTE</t>
  </si>
  <si>
    <t>071011057901</t>
  </si>
  <si>
    <t xml:space="preserve">REFAC. ESC. Nº 4116 CESAR ALBERTO TORINO - EL POTRERO  </t>
  </si>
  <si>
    <t xml:space="preserve">REFACCIONES VARIAS ESC. N° 4116 "CESAR A. TORINO" - COPO QUILE </t>
  </si>
  <si>
    <t>071011057903</t>
  </si>
  <si>
    <t>071011058001</t>
  </si>
  <si>
    <t xml:space="preserve">REFAC Y AMP. ESC. Nº 4127 MANUELA PEDRAZA EX N° 209 - ROSARIO DE LA FRONTERA </t>
  </si>
  <si>
    <t>071011058002</t>
  </si>
  <si>
    <t xml:space="preserve">REFAC. ESC. Nº 4127 "MANUELA PEDRAZA" - Rº DE LA FRONTERA  </t>
  </si>
  <si>
    <t>071011058101</t>
  </si>
  <si>
    <t xml:space="preserve">REFAC. ESC. Nº 4413 JUAN BAUTISTA CABRAL - ANTILLAS - EL POTRERO </t>
  </si>
  <si>
    <t>071011058102</t>
  </si>
  <si>
    <t xml:space="preserve">REFACCIONES VARIAS EN ESCUELANº 4413 "JUAN B. CABRAL" - ANTILLAS </t>
  </si>
  <si>
    <t>071011058103</t>
  </si>
  <si>
    <t>071011058104</t>
  </si>
  <si>
    <t xml:space="preserve">CONSTRUCCION ESCUELANº 4413 "JUAN B. CABRAL"-EL POTRERO </t>
  </si>
  <si>
    <t>071011058201</t>
  </si>
  <si>
    <t xml:space="preserve">CONSTRUCCIÓN DE ALBERGUE Y REFAC. ESC. Nº 4417 REPÚBLICA DELA INDIA EX N° 615 - EL POTRER </t>
  </si>
  <si>
    <t>071011058301</t>
  </si>
  <si>
    <t xml:space="preserve">REFAC Y AMP. ESC. Nº 4673 GENERAL DE BRIGADA (RE) JORGE EDGAR LEAL EX N° 935 - ROSARIO DE </t>
  </si>
  <si>
    <t>071011058302</t>
  </si>
  <si>
    <t xml:space="preserve">AMPLIAC. Y REFAC. ESC. N° 4673 "GRAL. DE BRIGADA EDGARDO LEAL" - Rº DE LA FRONTERA </t>
  </si>
  <si>
    <t>071011058303</t>
  </si>
  <si>
    <t xml:space="preserve">REFACCIONES ESCUELA Nº 4673 JORGE EDGAR LEAL - ROSARIO DE LA FRONTERA </t>
  </si>
  <si>
    <t>071011058401</t>
  </si>
  <si>
    <t xml:space="preserve">AMPL. Y REF.COLEGIO SECUNDARIO Nª 5073 EX N° 72 - ROSARIO DE LERMA </t>
  </si>
  <si>
    <t>071011058402</t>
  </si>
  <si>
    <t>071011058501</t>
  </si>
  <si>
    <t xml:space="preserve">AMPL. E.E.E. Nº 7171 JEAN MERMOZ - ROSARIO DE LERMA  </t>
  </si>
  <si>
    <t>071011058601</t>
  </si>
  <si>
    <t xml:space="preserve">REFAC Y AMP. ESC. Nº 4107 SINNOMBRE - SAN CARLOS  </t>
  </si>
  <si>
    <t>071011058602</t>
  </si>
  <si>
    <t xml:space="preserve">REFAC Y AMP. ESC. Nº 4107 - SAN CARLOS  </t>
  </si>
  <si>
    <t>071011058701</t>
  </si>
  <si>
    <t xml:space="preserve">CONST. ALBERGUE ESC. Nº 4270 LOS CARDONES - ANGASTACO  </t>
  </si>
  <si>
    <t>071011058801</t>
  </si>
  <si>
    <t xml:space="preserve">AMP. Y REF. SANITARIOS ESC. Nº 4288 CNEL. VIDT - SAN CARLOS  </t>
  </si>
  <si>
    <t>071011058901</t>
  </si>
  <si>
    <t xml:space="preserve">REFAC. ESC. Nº 4553 DR. B. FRÍAS - PUCARA  </t>
  </si>
  <si>
    <t>071011059001</t>
  </si>
  <si>
    <t xml:space="preserve">REFAC Y AMP. ESC. Nº 4570 BRIGADIER JUAN MANUEL DE ROSAS - SANTA VICTORIA OESTE </t>
  </si>
  <si>
    <t>071011059101</t>
  </si>
  <si>
    <t xml:space="preserve">AMPL. ESCUELA Nº 4751 - LOS TOLDOS  </t>
  </si>
  <si>
    <t>071011059201</t>
  </si>
  <si>
    <t xml:space="preserve">REFAC. ESC. Nº 4797 CAMINOS ANCESTRALES - PJE. EL MILAGRO -NAZARENO </t>
  </si>
  <si>
    <t>071011059202</t>
  </si>
  <si>
    <t xml:space="preserve">REFACCIONES VARIAS EN ESC. Nº4797 "CAMINOS ANCESTRALES" - PJE. EL MILAGRO </t>
  </si>
  <si>
    <t>071011059301</t>
  </si>
  <si>
    <t xml:space="preserve">REF. COLEGIO SECUNDARIO N° 5074 EX N°73 - LOS TOLDOS  </t>
  </si>
  <si>
    <t>071011059401</t>
  </si>
  <si>
    <t xml:space="preserve">S. N. I. ESC. N° 4349 CNEL.. BONIFACIO RUIZ DE LOS LLANOS -PAYOGASTA - CACHI </t>
  </si>
  <si>
    <t>071011059501</t>
  </si>
  <si>
    <t xml:space="preserve">S. N. I. ESC. N° 4037 - M. S.THOMPSON - SALTA  </t>
  </si>
  <si>
    <t>071011059601</t>
  </si>
  <si>
    <t xml:space="preserve">S. N. I. ESC. N° 4761 - R. ROMERO - SALTA  </t>
  </si>
  <si>
    <t>071011059701</t>
  </si>
  <si>
    <t xml:space="preserve">CONSTRUC. TINGLADO BACHILLERATO Nº 5094 - SCALABRINI ORTIZ - SALTA </t>
  </si>
  <si>
    <t xml:space="preserve">JORN. EXT. ESC. N° 4036 - RAÚL CORTÁZAR - SALTA  </t>
  </si>
  <si>
    <t>071011059901</t>
  </si>
  <si>
    <t xml:space="preserve">JORN. EXT. ESC. N° 4040 MERCEDES LAVÍN - SALTA  </t>
  </si>
  <si>
    <t>071011060001</t>
  </si>
  <si>
    <t xml:space="preserve">PLAYÓN A CREAR - SAN JOSÉ - CHICOANA  </t>
  </si>
  <si>
    <t>071011060101</t>
  </si>
  <si>
    <t xml:space="preserve">PLAYÓN DEPORTIVO A CREAR - CAMPO SANTO  </t>
  </si>
  <si>
    <t>071011060201</t>
  </si>
  <si>
    <t xml:space="preserve">ESC. N° 4829 - LA BENDICIÓN -S. MAZZA  </t>
  </si>
  <si>
    <t>071011060301</t>
  </si>
  <si>
    <t xml:space="preserve">PLAYÓN DEPORTIVO A CREAR - TARTAGAL  </t>
  </si>
  <si>
    <t>071011060401</t>
  </si>
  <si>
    <t xml:space="preserve">ESC. N° 4344 SAN ISIDRO - IRUYA  </t>
  </si>
  <si>
    <t>071011060501</t>
  </si>
  <si>
    <t xml:space="preserve">PLAYÓN DEPORTIVO A CREAR - VAQUEROS  </t>
  </si>
  <si>
    <t>071011060601</t>
  </si>
  <si>
    <t xml:space="preserve">PLAYÓN DEPORTIVO A CREAR - ELTALA  </t>
  </si>
  <si>
    <t>071011060602</t>
  </si>
  <si>
    <t xml:space="preserve">CAMBIO DE CUBIERTAS Y REFAC. VS. ESC. 4016 MTRA. J. SARAVIASALTA CAPITAL </t>
  </si>
  <si>
    <t>071011060701</t>
  </si>
  <si>
    <t xml:space="preserve">PLAYÓN DEPORTIVO A CREAR - MOLDES  </t>
  </si>
  <si>
    <t>071011060801</t>
  </si>
  <si>
    <t xml:space="preserve">PLAYÓN DEPORTIVO - METAN   </t>
  </si>
  <si>
    <t>071011060901</t>
  </si>
  <si>
    <t xml:space="preserve">ESC. N° 4123 - SARGENTO CABRAL - LAS HORQUETAS - SANTA MARÍA  </t>
  </si>
  <si>
    <t>071011061001</t>
  </si>
  <si>
    <t xml:space="preserve">ERRAD. ESC. RANCHOS ESC. N° 4793 - POZO EL TORO - RIVADAVIA  </t>
  </si>
  <si>
    <t>071011061101</t>
  </si>
  <si>
    <t xml:space="preserve">PLAYÓN DEPORTIVO A CREAR - LAUNIÓN  </t>
  </si>
  <si>
    <t>071011061201</t>
  </si>
  <si>
    <t xml:space="preserve">PLAYÓN DEPORTIVO A CREAR - ROSARIO DE LERMA  </t>
  </si>
  <si>
    <t>071011061301</t>
  </si>
  <si>
    <t xml:space="preserve">S. N. I.. ESC. N° 4135 - DODYARAOZ DE JOVANOVICH - QUIJANO  </t>
  </si>
  <si>
    <t>071011061401</t>
  </si>
  <si>
    <t xml:space="preserve">JORN. EXT. ESC. N° 4808 ROSARIO DE LERMA  </t>
  </si>
  <si>
    <t>071011061501</t>
  </si>
  <si>
    <t xml:space="preserve">INSTITUTO DE FORMACIÓN DOCENTE A CREAR Bº EL HAYCO - CAPITAL  </t>
  </si>
  <si>
    <t>071011061601</t>
  </si>
  <si>
    <t xml:space="preserve">S. N. I. ESC. N° A CREAR - PINARES - CERRILLOS  </t>
  </si>
  <si>
    <t>071011061701</t>
  </si>
  <si>
    <t xml:space="preserve">POLIMODAL RURAL - LAS PALMAS - CERRILLOS  </t>
  </si>
  <si>
    <t>071011061801</t>
  </si>
  <si>
    <t xml:space="preserve">JORN. EXT. ESC. N° 4644 - MAGDDALENA TEJADAEL GALPÓN </t>
  </si>
  <si>
    <t>071011061901</t>
  </si>
  <si>
    <t>E.E.T. Nº 3157 - SAN CARLOS  2013.680</t>
  </si>
  <si>
    <t>071011062001</t>
  </si>
  <si>
    <t>ESC. DE EDUCACION AGROTECNICA3151 - PAYOGASTA 2013.680</t>
  </si>
  <si>
    <t>071011062101</t>
  </si>
  <si>
    <t>E. E. T. ING. RICARDO MAURY 3106 - CAMPO QUIJANO 2013.680</t>
  </si>
  <si>
    <t>071011062201</t>
  </si>
  <si>
    <t>ESC. CORDOBA DE MENORES Y ADULTOS 7034 - SALTA 2013.680</t>
  </si>
  <si>
    <t>071011062301</t>
  </si>
  <si>
    <t>ESC. 4562 SAN HECTOR VALDIVIESO SAEZ EX N° 782 - ANTA 2013.680</t>
  </si>
  <si>
    <t>071011062401</t>
  </si>
  <si>
    <t>ESC. 4253 - PJE. POZO EL TORO- RIVADAVIA BANDA NORTE 2013.680</t>
  </si>
  <si>
    <t>071011062501</t>
  </si>
  <si>
    <t>JARIDIN Y ESC. PRIMARIA A/C EN EL BORDO 2013.680</t>
  </si>
  <si>
    <t>071011062601</t>
  </si>
  <si>
    <t>JARDIN A/C EN AGUARAY  2013.680</t>
  </si>
  <si>
    <t>071011062701</t>
  </si>
  <si>
    <t>JARDIN A/C EN CAMPO SANTO  2013.680</t>
  </si>
  <si>
    <t>071011062801</t>
  </si>
  <si>
    <t>JARDIN A/C EN CACHI  2013.680</t>
  </si>
  <si>
    <t>071011062901</t>
  </si>
  <si>
    <t>JARDIN A/C EN CAFAYATE  2013.680</t>
  </si>
  <si>
    <t>071011063001</t>
  </si>
  <si>
    <t>JARDIN A/C EN CORONEL MOLDES  2013.680</t>
  </si>
  <si>
    <t>071011063101</t>
  </si>
  <si>
    <t>JARDIN A/C EN LA MERCED  2013.680</t>
  </si>
  <si>
    <t>071011063201</t>
  </si>
  <si>
    <t>JARDIN A/C EN SAN ANTONIO DE LOS COBRES 2013.680</t>
  </si>
  <si>
    <t>071011063301</t>
  </si>
  <si>
    <t>JARDIN A/C EN ESC. N° 4519 ANTA 2013.680</t>
  </si>
  <si>
    <t>071011063401</t>
  </si>
  <si>
    <t>JARDIN A/C EN GRAL. PIZARRO  2013.680</t>
  </si>
  <si>
    <t>071011063501</t>
  </si>
  <si>
    <t>JARDIN A/C EN RIO PIEDRAS  2013.680</t>
  </si>
  <si>
    <t>071011063601</t>
  </si>
  <si>
    <t>ESC. N° 4154 FRAY FRANCISCO VICTORIA 2013.680</t>
  </si>
  <si>
    <t>071011063701</t>
  </si>
  <si>
    <t>S/N EN ESC. N° 4089 GRAL. PIZARRO 2013.680</t>
  </si>
  <si>
    <t>071011063801</t>
  </si>
  <si>
    <t>JARDIN A/C EN PICHANAL  2013.680</t>
  </si>
  <si>
    <t>071011063901</t>
  </si>
  <si>
    <t>JARDIN A/C EN SAN RAMON DE LANUEVA ORAN 2013.680</t>
  </si>
  <si>
    <t>071011064001</t>
  </si>
  <si>
    <t xml:space="preserve">RECONST. REFUERZO Y OBRAS VARIAS EN ESCUELAS EL GALPÓN Y ZONAS ALEDAÑAS </t>
  </si>
  <si>
    <t>071011064002</t>
  </si>
  <si>
    <t>071011064101</t>
  </si>
  <si>
    <t xml:space="preserve">REF. ESTR. ESCUELA 4321 Y EEE7056 - EL CARRIL (CHICOANA)  </t>
  </si>
  <si>
    <t>071011064102</t>
  </si>
  <si>
    <t>071011064103</t>
  </si>
  <si>
    <t xml:space="preserve">REFACCIONES VARIAS EN E.E.E. 7056 Y ESC. N°4321 - EL CARRIL  </t>
  </si>
  <si>
    <t>071011064104</t>
  </si>
  <si>
    <t xml:space="preserve">DEMOLICIÓN Y AMPLIACIÓN ESC. N° 4321 "PACHECO DE MELO"  </t>
  </si>
  <si>
    <t>071011064201</t>
  </si>
  <si>
    <t xml:space="preserve">REF. INTEGRAL ESC. CDAD. DEL MILAGRO - SALTA  </t>
  </si>
  <si>
    <t>071011064301</t>
  </si>
  <si>
    <t xml:space="preserve">REF. INTEGRAL ESC. FCO. TOBAR- MOSCONI  </t>
  </si>
  <si>
    <t>071011064401</t>
  </si>
  <si>
    <t xml:space="preserve">REF. INTEGRAL ESC. VESPUCIO -MOSCONI  </t>
  </si>
  <si>
    <t>071011064501</t>
  </si>
  <si>
    <t xml:space="preserve">REF. INTEGRAL ESC. MORILLO - CNEL. J. SOLA  </t>
  </si>
  <si>
    <t>071011064601</t>
  </si>
  <si>
    <t xml:space="preserve">JARDIN MATERNAL ESC. N° 4769 -CTRO. DE CUIDADOS - LAS LAJITAS </t>
  </si>
  <si>
    <t>071011064701</t>
  </si>
  <si>
    <t xml:space="preserve">ESC. N° 4035 JORNADA EXTENDIDA- C. COLON - SALTA  </t>
  </si>
  <si>
    <t>071011064801</t>
  </si>
  <si>
    <t xml:space="preserve">SUM COMEDOR ESC. N° A CREAR -CAMPO SANTO  </t>
  </si>
  <si>
    <t>071011064901</t>
  </si>
  <si>
    <t xml:space="preserve">SECUNDARIA ESC. A CREAR - J..V..GONZALEZ  </t>
  </si>
  <si>
    <t>071011065001</t>
  </si>
  <si>
    <t xml:space="preserve">SECUNDARIA ESC. A CREAR - PAYOGASTA  </t>
  </si>
  <si>
    <t>071011065101</t>
  </si>
  <si>
    <t xml:space="preserve">ESC. A CREAR I. F. D. - SALTA   </t>
  </si>
  <si>
    <t>071011065201</t>
  </si>
  <si>
    <t xml:space="preserve">ESC. MÚSICA ESC. A CREAR - ESC. MUSICA - SALTA  </t>
  </si>
  <si>
    <t>071011065301</t>
  </si>
  <si>
    <t xml:space="preserve">S. N. I. ESC. 4049 - IND. NACIONAL - SALTA  </t>
  </si>
  <si>
    <t>071011065401</t>
  </si>
  <si>
    <t xml:space="preserve">S. N. I. ESC. A CREAR - B. DOCENTE - SALTA  </t>
  </si>
  <si>
    <t>071011065501</t>
  </si>
  <si>
    <t xml:space="preserve">SECUNDARIA ESC. A CREAR - EL HUAICO - SALTA  </t>
  </si>
  <si>
    <t>071011065601</t>
  </si>
  <si>
    <t xml:space="preserve">ESCUELA DE OFICIOS ESC. A CREAR - TARTAGAL  </t>
  </si>
  <si>
    <t>071011065701</t>
  </si>
  <si>
    <t xml:space="preserve">SECUNDARIA ESC. A CREAR - LA CANDELARIA  </t>
  </si>
  <si>
    <t>071011065801</t>
  </si>
  <si>
    <t xml:space="preserve">ESCUELA DE OFICIOS ESC. A CREAR - SAN ANTONIO DE LOS COBRES  </t>
  </si>
  <si>
    <t>071011065901</t>
  </si>
  <si>
    <t xml:space="preserve">SECUNDARIA ESC. A CREAR - SECLANTAS  </t>
  </si>
  <si>
    <t>071011066001</t>
  </si>
  <si>
    <t xml:space="preserve">SECUNDARIA ESC. A CREAR - PICHANAL  </t>
  </si>
  <si>
    <t>071011066101</t>
  </si>
  <si>
    <t xml:space="preserve">ESCUELA DE OFICIOS ESC. A CREAR - ROSARIO DE LERMA  </t>
  </si>
  <si>
    <t>071011066201</t>
  </si>
  <si>
    <t xml:space="preserve">ERRADICACIÓN ESC. RANCHO - ABRA DEL SAUCE  </t>
  </si>
  <si>
    <t>071011066301</t>
  </si>
  <si>
    <t xml:space="preserve">ERRADICACIÓN ESC. RANCHO - SANISIDRO  </t>
  </si>
  <si>
    <t>071011066401</t>
  </si>
  <si>
    <t xml:space="preserve">ERRADICACIÓN ESC. RANCHO - C.JUAN PAGES  </t>
  </si>
  <si>
    <t>071011066501</t>
  </si>
  <si>
    <t xml:space="preserve">ERRADICACIÓN ESC. RANCHO - LASVERTIENTES  </t>
  </si>
  <si>
    <t>071011066601</t>
  </si>
  <si>
    <t xml:space="preserve">ERRADICACIÓN ESC. RANCHO - PLUMA DE PATO  </t>
  </si>
  <si>
    <t>071011066701</t>
  </si>
  <si>
    <t xml:space="preserve">ERRADICACIÓN ESC. RANCHO - RANCHO EL ÑATO  </t>
  </si>
  <si>
    <t>071011066801</t>
  </si>
  <si>
    <t xml:space="preserve">ERRADICACIÓN ESC. RANCHO - SANJOSE  </t>
  </si>
  <si>
    <t>071011066901</t>
  </si>
  <si>
    <t xml:space="preserve">ERRADICACIÓN ESC. RANCHO - SANJUANCITO  </t>
  </si>
  <si>
    <t>071011067001</t>
  </si>
  <si>
    <t xml:space="preserve">ERRADICACIÓN ESC. RANCHO - STA. CLARA DE AGUILAR  </t>
  </si>
  <si>
    <t>071011067101</t>
  </si>
  <si>
    <t xml:space="preserve">ERRADICACIÓN ESC. RANCHO - ABRA DE MECOYITA  </t>
  </si>
  <si>
    <t>071011067201</t>
  </si>
  <si>
    <t xml:space="preserve">AMPL. ESCUELA Nº 4061 - J. V.GONZÁLEZ  </t>
  </si>
  <si>
    <t>071011067202</t>
  </si>
  <si>
    <t xml:space="preserve">REFACCIÓN ESC. Nº 4061 - PUESTO SANTA TERESA  </t>
  </si>
  <si>
    <t>071011067203</t>
  </si>
  <si>
    <t>071011067301</t>
  </si>
  <si>
    <t xml:space="preserve">AMPL. ESCUELA Nº 4062 SANTA RITA EX N° 118 - J. V. GONZÁLEZ  </t>
  </si>
  <si>
    <t>071011067302</t>
  </si>
  <si>
    <t xml:space="preserve">REFACCIÓN ESC. Nº 4062 - PUESTO SANTA RITA  </t>
  </si>
  <si>
    <t>071011067401</t>
  </si>
  <si>
    <t xml:space="preserve">CONST. ESC. Nº 4203 CAROLINA BOTTERI - LAS MARGARITAS  </t>
  </si>
  <si>
    <t>071011067501</t>
  </si>
  <si>
    <t xml:space="preserve">REF. ESCUELA Nº 4178 GREGORIAMATORRAS DE SAN MARTIN EX N° 279 - A.SARAVIA </t>
  </si>
  <si>
    <t>071011067502</t>
  </si>
  <si>
    <t>071011067503</t>
  </si>
  <si>
    <t xml:space="preserve">REFACCIÓN ESC. Nº 4178 "GREGORIA MATORRAS DE SAN MARTÍN"  </t>
  </si>
  <si>
    <t>071011067601</t>
  </si>
  <si>
    <t xml:space="preserve">REF. ESCUELA Nº 4264 LOLA MORA- J. V. GONZÁLEZ  </t>
  </si>
  <si>
    <t>071011067602</t>
  </si>
  <si>
    <t xml:space="preserve">REFACCIONES VARIAS ESC. Nº 4264 "LOLA MORA" - SALTA FORESTALII - J.V. GONZALEZ </t>
  </si>
  <si>
    <t>071011067701</t>
  </si>
  <si>
    <t xml:space="preserve">REF. ESCUELA Nº 4627 CIUDAD DESALTA EX N°872 - APOLINARIO SARAVIA </t>
  </si>
  <si>
    <t>071011067801</t>
  </si>
  <si>
    <t xml:space="preserve">REF. ESCUELA DE EDUCACIÓN TÉCNICA Nº 3151 - PAYOGASTA  </t>
  </si>
  <si>
    <t>071011067901</t>
  </si>
  <si>
    <t xml:space="preserve">AMPL. COL. SEC. Nº 5020 PROFESOR NÉSTOR OSCAR PALACIOS EX N°17 - SALTA </t>
  </si>
  <si>
    <t>071011068001</t>
  </si>
  <si>
    <t xml:space="preserve">AMPL. ESC.EDUCACIÓN ESPECIAL Nº 7037 HOSP.DEL MILAGRO - ORIENT.LABORAL - SALTA </t>
  </si>
  <si>
    <t>071011068101</t>
  </si>
  <si>
    <t xml:space="preserve">AMPL. Y REF. COL. SEC. Nº 5035BATALLA DE SALTA EX Nº 34 -SALTA </t>
  </si>
  <si>
    <t>071011068201</t>
  </si>
  <si>
    <t xml:space="preserve">AMPL. Y REF. ESCUELA Nº 4035 REPÚBLICA ARGENTINA EX N°71 - SALTA </t>
  </si>
  <si>
    <t>071011068301</t>
  </si>
  <si>
    <t xml:space="preserve">AMPL. Y REF. ESCUELA Nº 4361 DOCTOR MARTÍN RAUL MAINOLI EX N° 554 - SAN LORENZO </t>
  </si>
  <si>
    <t>071011068302</t>
  </si>
  <si>
    <t>071011068303</t>
  </si>
  <si>
    <t xml:space="preserve">CAMBIO DE CUBIERTAS EN ESCUELA Nº 4361 "DR. MARTÍN RAÚL MAINOLI" - ATOCHA </t>
  </si>
  <si>
    <t xml:space="preserve">ESC. 4361 "DR. MARTIN MAINOLI"   </t>
  </si>
  <si>
    <t xml:space="preserve">ESCUELA Nº 4361 "DR. MARTIN RAUL MAINOLI" - SALTA  </t>
  </si>
  <si>
    <t>071011068401</t>
  </si>
  <si>
    <t xml:space="preserve">REF. ESCUELA DE EDUCACIÓN ESPECIAL Nº 7040 EX N°13 CORINA LONA - SALTA </t>
  </si>
  <si>
    <t>071011068402</t>
  </si>
  <si>
    <t xml:space="preserve">REFACC. VARIAS ESC. N° 7040 CORINA LONA - SALTA  </t>
  </si>
  <si>
    <t xml:space="preserve">REFACCIONES VARIAS EN ESCUELADE EDUCACIÓN ESPECIAL N° 7040- "CORINA LONA" </t>
  </si>
  <si>
    <t>071011068501</t>
  </si>
  <si>
    <t xml:space="preserve">REF. ESCUELA Nº 4008 GRAL. BARTOLOMÉ MITRE EX N°18 - SALTA  </t>
  </si>
  <si>
    <t>071011068502</t>
  </si>
  <si>
    <t xml:space="preserve">REFACCIÓN ESC. Nº 4008 - "BARTOLOMÉ MITRE"  </t>
  </si>
  <si>
    <t>071011068601</t>
  </si>
  <si>
    <t xml:space="preserve">REF. ESCUELA Nº 4016 MAESTRA JACOBA SARAVIA EX N° 41 - SALTA  </t>
  </si>
  <si>
    <t>071011068602</t>
  </si>
  <si>
    <t>READECUACIÓN INSTALACIÓN ELÉCTRICA Y REFAC. VARIAS ESC.N° 4016 - "MAESTRA JACOBA SARAVIA"- SALTA</t>
  </si>
  <si>
    <t>071011068604</t>
  </si>
  <si>
    <t xml:space="preserve">ESC. Nº 4016 MAESTRA JACOBASARAVIA  </t>
  </si>
  <si>
    <t>071011068701</t>
  </si>
  <si>
    <t xml:space="preserve">REFUERZO ESTRUCTURAL ESCUELA Nº 4761 "ROBERTO ROMERO" - CAPITAL </t>
  </si>
  <si>
    <t xml:space="preserve">REFACCIONES VARIAS EN ESCUELAN° 4761 "ROBERTO ROMERO"  </t>
  </si>
  <si>
    <t>071011068801</t>
  </si>
  <si>
    <t xml:space="preserve">AMPL. ESCUELA Nº 4837 SAN JOSÉDE LOS CERRILLOS - CERRILLOS  </t>
  </si>
  <si>
    <t>071011068901</t>
  </si>
  <si>
    <t xml:space="preserve">REF. CENTRO DE DESARROLLO INFANTIL N° 2513 - LA MERCED  </t>
  </si>
  <si>
    <t>071011068902</t>
  </si>
  <si>
    <t xml:space="preserve">REFACCIÓN CENTRO DE DESARROLLO INFANTIL N° 2513 - LA MERCED  </t>
  </si>
  <si>
    <t>071011069001</t>
  </si>
  <si>
    <t xml:space="preserve">AMPL. Y REF. ESCUELA Nº 4339 CAPITÁN DE FRAGATA S.R.GÓMEZ ROCA EX Nº 839 – GRAL. GÜEMES </t>
  </si>
  <si>
    <t>071011069101</t>
  </si>
  <si>
    <t xml:space="preserve">REF. ESCUELA DE EDUCACIÓN TÉCNICA Y CENTRO DE FORMACIÓN PROFESIONAL Nº 3169 - CAMPO SANTO </t>
  </si>
  <si>
    <t>071011069201</t>
  </si>
  <si>
    <t xml:space="preserve">REF. ESCUELA Nº 4339 JUSTO JOSÉ DE URQUIZA – GRAL. GÜEMES  </t>
  </si>
  <si>
    <t>071011069301</t>
  </si>
  <si>
    <t xml:space="preserve">AMPL. Y REF. ESCUELA Nº 4137 VIRGEN DE FÁTIMA EX N°225 - AGUARAY </t>
  </si>
  <si>
    <t>071011069401</t>
  </si>
  <si>
    <t xml:space="preserve">AMPL. Y REF. ESCUELA Nº 4342 MTRO. JULIO RAMÓN PEREYRA EX N°533 - AGUARAY </t>
  </si>
  <si>
    <t>071011069402</t>
  </si>
  <si>
    <t>071011069501</t>
  </si>
  <si>
    <t xml:space="preserve">AMPL. Y REF. ESCUELA Nº 4736 SAN MIGUEL ARCÁNGEL -TUYUNTI -AGUARAY </t>
  </si>
  <si>
    <t>071011069601</t>
  </si>
  <si>
    <t xml:space="preserve">REF. ESCUELA Nº 4249 ASAMBLEADE DIOS - TARTAGAL  </t>
  </si>
  <si>
    <t>071011069602</t>
  </si>
  <si>
    <t>071011069603</t>
  </si>
  <si>
    <t>CONSTRUCCIÓN DE DOS AULAS Y SANITARIOS EN ESCUELA Nº 4249 -KM 6 - ASAMBLEA DE DIOS - TARTAGAL</t>
  </si>
  <si>
    <t>071011069701</t>
  </si>
  <si>
    <t xml:space="preserve">REF. ESCUELA Nº 4378 - GUACHIPAS  </t>
  </si>
  <si>
    <t>071011069801</t>
  </si>
  <si>
    <t xml:space="preserve">REF. ESCUELA Nº 4424 RODEO COLORADO - IRUYA  </t>
  </si>
  <si>
    <t>071011069901</t>
  </si>
  <si>
    <t xml:space="preserve">CONSTR. EDIFICIO C.C.L. Nº 7138 Y E.E.E. Nº 7153 - LA VIÑA  </t>
  </si>
  <si>
    <t>071011070001</t>
  </si>
  <si>
    <t xml:space="preserve">REF. ESCUELA HOGAR CARLOS GUIDO SPANO EX N° 915 - SAN ANTONIO DE LOS COBRES </t>
  </si>
  <si>
    <t>071011070101</t>
  </si>
  <si>
    <t xml:space="preserve">REF. ESCUELA Nº 4.082 "GRAL. MANUEL BELGRANO" - S.J. DE METÁN </t>
  </si>
  <si>
    <t>071011070201</t>
  </si>
  <si>
    <t xml:space="preserve">REF. ESCUELA Nº 4084 JUANA MANUELA GORRITI EX N°143 - METÁN  </t>
  </si>
  <si>
    <t>071011070202</t>
  </si>
  <si>
    <t xml:space="preserve">REFAC. ESC. N° 4084 "JUANA MANUELA GORRITI" - METÁN  </t>
  </si>
  <si>
    <t xml:space="preserve">CAMBIO DE CUBIERTA Y REFACCIONES VARIAS EN ESCUELA Nº 4084 "JUANA MANUELA GORRITI" - METÁN </t>
  </si>
  <si>
    <t>071011070301</t>
  </si>
  <si>
    <t xml:space="preserve">REF. SANITARIOS COL. Nº 5.099“JUAN CARLOS DÁVALOS” - METÁN  </t>
  </si>
  <si>
    <t>071011070302</t>
  </si>
  <si>
    <t xml:space="preserve">REFACC. VARIAS COL. SECUND. N° 5099 JUAN C. DAVALOS  </t>
  </si>
  <si>
    <t>071011070401</t>
  </si>
  <si>
    <t xml:space="preserve">AMP. ESC. Nº 4296 JESÚS DE NAZARET - PICHANAL  </t>
  </si>
  <si>
    <t>071011070402</t>
  </si>
  <si>
    <t>071011070501</t>
  </si>
  <si>
    <t xml:space="preserve">ESCUELA DE EDUCACIÓN ESPECIALNº 7165 - COLONIA SANTA ROSA  </t>
  </si>
  <si>
    <t>071011070601</t>
  </si>
  <si>
    <t xml:space="preserve">ESCUELA DE EDUCACIÓN TÉCNICA Nº 3124 - COLONIA SANTA ROSA  </t>
  </si>
  <si>
    <t>071011070602</t>
  </si>
  <si>
    <t xml:space="preserve">EDIFICIO ESCUELA DE EDUCACIÓNTÉCNICA Nº 3124 - COLONIA SANTA ROSA </t>
  </si>
  <si>
    <t>071011070701</t>
  </si>
  <si>
    <t xml:space="preserve">REF. ESCUELA Nº 4557 PALOMA DELA LIBERTAD EX N° 776 - PARANI - ORAN </t>
  </si>
  <si>
    <t>071011070801</t>
  </si>
  <si>
    <t xml:space="preserve">REF. ESCUELA Nº 4341 CNEL. MANUEL E. ARIAS - SAN ANDRÉS - ORAN </t>
  </si>
  <si>
    <t xml:space="preserve">REFACCIONES VARIAS Y AMPLIACIÓN ESC. Nº 4341 "CNEL. MANUEL EARIAS" - FINCA SAN ANDRES </t>
  </si>
  <si>
    <t>071011070901</t>
  </si>
  <si>
    <t xml:space="preserve">REF. ESCUELA Nº 4535 RVDO. PADRE IGNACIO TRUZZU EX N° 751 -LOS NARANJOS - ORAN </t>
  </si>
  <si>
    <t>071011071001</t>
  </si>
  <si>
    <t xml:space="preserve">PROGRAMA REF. EDIFICIOS ESCOLARES EN LA PROVINCIA DE SALTA  </t>
  </si>
  <si>
    <t>071011071101</t>
  </si>
  <si>
    <t xml:space="preserve">AMPL. ESCUELA Nº 4216 25 DE FEBRERO DE 1778 LA PUNTANA - S.VICTORIA ESTE </t>
  </si>
  <si>
    <t>071011071102</t>
  </si>
  <si>
    <t>REFACCIONES VARIAS ESC. N°4216"OLOF FABIAN SEVERIN JONSSON- LA PUNTANA - SANTA VICTORIAESTE</t>
  </si>
  <si>
    <t>071011071201</t>
  </si>
  <si>
    <t xml:space="preserve">REF. ESCUELA Nº 4247 MARÍA DELROSARIO DE SAN NICOLÁS EX N°380 - RIVADAVIA BANDA SUR </t>
  </si>
  <si>
    <t>071011071202</t>
  </si>
  <si>
    <t>071011071301</t>
  </si>
  <si>
    <t xml:space="preserve">AMPL. ESCUELA DE EDUCACIÓN TÉCNICA Nº 3103 - ROSARIO DE LA FRONTERA </t>
  </si>
  <si>
    <t>071011071302</t>
  </si>
  <si>
    <t xml:space="preserve">CONSTRUCCIÓN ESCUELA DE EDUCACIÓN TÉCNICA Nº 3103 - ROSARIODE LA FRONTERA </t>
  </si>
  <si>
    <t>071011071401</t>
  </si>
  <si>
    <t xml:space="preserve">REF. ESCUELA Nº 4705 REPÚBLICADE COLOMBIA - ROSARIO DE LA FRONTERA </t>
  </si>
  <si>
    <t>071011071402</t>
  </si>
  <si>
    <t xml:space="preserve">AMPLIAC. Y REFAC. ESC. N° 4705 "REP. DE COLOMBIA" - Rº DE LA FRONTERA </t>
  </si>
  <si>
    <t xml:space="preserve">CAMBIO DE CUBIERTAS Y REFACCIONES VARIAS EN ESCUELA Nº 4705REPÚBLICA DE COLOMBIA - </t>
  </si>
  <si>
    <t>071011071404</t>
  </si>
  <si>
    <t>071011071501</t>
  </si>
  <si>
    <t xml:space="preserve">REF. ESCUELA Nº 4631 VIRREY FRANCISCO DE TOLEDO EX N° 876 -LA SILLETA - CAMPO QUIJANO </t>
  </si>
  <si>
    <t>071011071601</t>
  </si>
  <si>
    <t xml:space="preserve">REF. Y PROTEC.HÍDRICAS ESC.Nº4621 CNEL J.A.ROJAS EX N° 866EL ALFARCITO - CAMPO QUIJANO </t>
  </si>
  <si>
    <t>071011071701</t>
  </si>
  <si>
    <t xml:space="preserve">REF. ESCUELA Nº 4388 MARÍA M.PEÑALOSA - STA. ROSA - ANGASTACO </t>
  </si>
  <si>
    <t>071011071801</t>
  </si>
  <si>
    <t xml:space="preserve">REF. ESCUELA Nº 4348 SAGRADO CORAZÓN DE JESÚS - PARAJE HORNILLOS - SANTA VICTORIA OESTE </t>
  </si>
  <si>
    <t>071011071802</t>
  </si>
  <si>
    <t xml:space="preserve">REFACCIONES VARIAS N° 4348 - HORNILLOS - SANTA VICTORIA OESTE </t>
  </si>
  <si>
    <t>071011071901</t>
  </si>
  <si>
    <t xml:space="preserve">REF. ESC. Nº 4036 DR. R. CORTÁZAR  </t>
  </si>
  <si>
    <t>071011071902</t>
  </si>
  <si>
    <t xml:space="preserve">ESC. EDUC. TECN. N° 3110 - METAN  </t>
  </si>
  <si>
    <t>071011072101</t>
  </si>
  <si>
    <t>ESC. EDUC. TECN. N° 3124 - ORAN 2014.901</t>
  </si>
  <si>
    <t>071011072201</t>
  </si>
  <si>
    <t>ESC. B° CONGRESO  2014.855</t>
  </si>
  <si>
    <t>071011072301</t>
  </si>
  <si>
    <t>ESC. N° 5094 SCALABRINI ORTIZ  2014.855</t>
  </si>
  <si>
    <t>071011072401</t>
  </si>
  <si>
    <t>ESC. PLAYON ESC. ORAN  2014.855</t>
  </si>
  <si>
    <t>071011072501</t>
  </si>
  <si>
    <t>ESC. PLAYON ESC. S. A. DE LOSCOBRES 2014.855</t>
  </si>
  <si>
    <t>071011072601</t>
  </si>
  <si>
    <t>PLAYON GUEMES  2014.855</t>
  </si>
  <si>
    <t>071011072701</t>
  </si>
  <si>
    <t>PLAYON ROSARIO DE LA FRONTERA  2014.855</t>
  </si>
  <si>
    <t>071011072801</t>
  </si>
  <si>
    <t>PLAYON EL TALA  2014.855</t>
  </si>
  <si>
    <t>071011072901</t>
  </si>
  <si>
    <t>PLAYON ESC. 4349  2014.855</t>
  </si>
  <si>
    <t>071011073001</t>
  </si>
  <si>
    <t>PLAYON LA VIÑA  2014.855</t>
  </si>
  <si>
    <t>071011073101</t>
  </si>
  <si>
    <t>PLAYON EL JARDIN  2014.855</t>
  </si>
  <si>
    <t>071011073201</t>
  </si>
  <si>
    <t>PLAYON ESC. 4334 INDEP. ARGENTINA 2014.855</t>
  </si>
  <si>
    <t>071011073301</t>
  </si>
  <si>
    <t>PLAYON EL POTRERO  2014.855</t>
  </si>
  <si>
    <t>071011073401</t>
  </si>
  <si>
    <t>PLAYON ANIMANA  2014.855</t>
  </si>
  <si>
    <t>071011073501</t>
  </si>
  <si>
    <t>PLAYON ESC. 4541  2014.855</t>
  </si>
  <si>
    <t>071011073601</t>
  </si>
  <si>
    <t>PLAYON ESC. 4421  2014.855</t>
  </si>
  <si>
    <t>071011073701</t>
  </si>
  <si>
    <t>PLAYON LA CALDERA  2014.855</t>
  </si>
  <si>
    <t>071011073801</t>
  </si>
  <si>
    <t>PLAYON ESC.  4432 SAN JOSE DELA VIÑA 2014.855</t>
  </si>
  <si>
    <t>071011073901</t>
  </si>
  <si>
    <t>PLAYON ESC. 4437 C. LORENZO BARCALA 2014.855</t>
  </si>
  <si>
    <t>071011074001</t>
  </si>
  <si>
    <t>PLAYON ESC. 5086 CNEL. JULIO JOVANOVICS 2014.855</t>
  </si>
  <si>
    <t>071011074101</t>
  </si>
  <si>
    <t>PLAYON URUNDEL  2014.855</t>
  </si>
  <si>
    <t>071011074201</t>
  </si>
  <si>
    <t>PLAYON J. V. GONZALEZ  2014.855</t>
  </si>
  <si>
    <t>071011074301</t>
  </si>
  <si>
    <t>PLAYON LAGUNITAS  2014.855</t>
  </si>
  <si>
    <t>071011074401</t>
  </si>
  <si>
    <t>PLAYON JULIO SARMIENTO  2014.855</t>
  </si>
  <si>
    <t>071011074501</t>
  </si>
  <si>
    <t>PLAYON ESC. 4052 20 DE FEBRERO  2014.855</t>
  </si>
  <si>
    <t>071011074601</t>
  </si>
  <si>
    <t>PLAYON ESC. 4572  2014.855</t>
  </si>
  <si>
    <t>071011074701</t>
  </si>
  <si>
    <t>PLAYON ESC. 4632  2014.855</t>
  </si>
  <si>
    <t>071011074801</t>
  </si>
  <si>
    <t>PLAYON CAMPO SANTO  2014.855</t>
  </si>
  <si>
    <t>071011074901</t>
  </si>
  <si>
    <t>PLAYON BALLIVIAN  2014.855</t>
  </si>
  <si>
    <t>071011075001</t>
  </si>
  <si>
    <t>PLAYON CABRA CORRAL  2014.855</t>
  </si>
  <si>
    <t>071011075101</t>
  </si>
  <si>
    <t>PLAYON ESC. 5011 C. A. ARGENTINA 2014.855</t>
  </si>
  <si>
    <t>071011075201</t>
  </si>
  <si>
    <t>PLAYON ESC. 3127 EET SANTA CRUZ 2014.855</t>
  </si>
  <si>
    <t>071011075301</t>
  </si>
  <si>
    <t>PLAYON ESC. 4406 NTRA. SRA. DEL VALLE 2014.855</t>
  </si>
  <si>
    <t>071011075401</t>
  </si>
  <si>
    <t>PLAYON CACHI  2014.855</t>
  </si>
  <si>
    <t>071011075501</t>
  </si>
  <si>
    <t>PLAYON EET 3157  2014.855</t>
  </si>
  <si>
    <t>071011075601</t>
  </si>
  <si>
    <t>REFACC. VARIAS ESC. 4111 JUANXXI YARIGUARENDA - TARTAGAL 2014.855</t>
  </si>
  <si>
    <t>071011075701</t>
  </si>
  <si>
    <t>NUEVO EDIFICIO INSTITUTO TERCIARIO N° 6023 - ORAN 2014.855</t>
  </si>
  <si>
    <t>071011075801</t>
  </si>
  <si>
    <t>REFACCIONES VS. EN ESC. N° 4181 STO. DOMINGO SAVIO - RIO GRANDE2014.855</t>
  </si>
  <si>
    <t>071011075901</t>
  </si>
  <si>
    <t>JARDIN EN ESC. R DE TURQUIA  2014.855</t>
  </si>
  <si>
    <t>071011076001</t>
  </si>
  <si>
    <t>PLAN DE ACONDICIONAMIENTO EDILICIO 2014.855</t>
  </si>
  <si>
    <t>071011076101</t>
  </si>
  <si>
    <t>CAMBIO DE CUBIERTA EN DORMITORIOS ALBERGUES ESC 4575 PAYOGASTA2014.855</t>
  </si>
  <si>
    <t>071011076201</t>
  </si>
  <si>
    <t xml:space="preserve">REFAC. ESC. Nº 4517 "SANTA RITA" - EL QUEBRACHAL  </t>
  </si>
  <si>
    <t>071011076301</t>
  </si>
  <si>
    <t xml:space="preserve">REF. ESTRUCT. Y READEC. ELÉCTRICA EN E.E.T. Nº 3117  "MAESTRO DANIEL O. REYES" - CAPITAL </t>
  </si>
  <si>
    <t>071011076401</t>
  </si>
  <si>
    <t xml:space="preserve">AMPLIAC. Y REFAC. ESC. Nº 4041 "ING. RAFAEL PATRICIO SOSA" - CAPITAL </t>
  </si>
  <si>
    <t>071011076402</t>
  </si>
  <si>
    <t xml:space="preserve">REFAC. ESC. N° 4041 "ING. RAFAEL P. SOSA" - SALTA  </t>
  </si>
  <si>
    <t>071011076403</t>
  </si>
  <si>
    <t xml:space="preserve">READECUACIÓN INSTALACIÓN ESC.Nº 4041 "ING. RAFAEL P. SOSA"  </t>
  </si>
  <si>
    <t>071011076501</t>
  </si>
  <si>
    <t xml:space="preserve">AMPLIAC. Y REFAC. ESC. Nº 4043 "MONSEÑOR CARLOS MARIANO PEREZ" - SALTA </t>
  </si>
  <si>
    <t>071011076502</t>
  </si>
  <si>
    <t xml:space="preserve">REFAC. ESC. N° 4043 "MONSEÑORCARLOS M. PEREZ" - SALTA  </t>
  </si>
  <si>
    <t>071011076503</t>
  </si>
  <si>
    <t xml:space="preserve">ESC. Nº 4043 "MONSEÑOR CARLOSMARIANO PÉREZ” SALTA  </t>
  </si>
  <si>
    <t xml:space="preserve">ESC. Nº 4043 - "MONSEÑOR CARLOS MARIANO PÉREZ" - SALTA  </t>
  </si>
  <si>
    <t>071011076601</t>
  </si>
  <si>
    <t xml:space="preserve">AMPLIAC. Y REFAC. COL. SEC. Nº 5048 "JUANA MANUELA GORRITI"- SALTA </t>
  </si>
  <si>
    <t>071011076701</t>
  </si>
  <si>
    <t xml:space="preserve">AMPLIAC. Y REFAC. COL. SEC. Nº 5071  "JUAN CARLOS SARAVIA" - SALTA </t>
  </si>
  <si>
    <t>071011076702</t>
  </si>
  <si>
    <t xml:space="preserve">READECUACIÓN INSTALACIÓN ELÉCTRICA COL. SEC. Nº 5071 "JUAN CARLOS SARAVIA" </t>
  </si>
  <si>
    <t>071011076801</t>
  </si>
  <si>
    <t xml:space="preserve">AMPLIAC. Y REFAC. COL. SEC. Nº 5170 "WALTER ADET" - SALTA  </t>
  </si>
  <si>
    <t>071011076901</t>
  </si>
  <si>
    <t xml:space="preserve">AMPLIAC. Y REFAC. ESC. Nº 4304 "NSTRA. SRA. DEL CARMEN" - SAN LORENZO </t>
  </si>
  <si>
    <t>071011077001</t>
  </si>
  <si>
    <t xml:space="preserve">REFACCIÓN ESC. EDUCACIÓN TÉCNICA 3144 "CAP. MARCELO LOTUFO"- SALTA </t>
  </si>
  <si>
    <t>071011077002</t>
  </si>
  <si>
    <t>071011077003</t>
  </si>
  <si>
    <t xml:space="preserve">CAMBIO DE CUBIERTAS Y REFACCIONES VARIAS EN E.E.T. Nº 3144 "MARCELO LOTUFO" - SALTA </t>
  </si>
  <si>
    <t>071011077101</t>
  </si>
  <si>
    <t xml:space="preserve">REFACCIÓN ESC. N° 4031 "PEDROBONIFACIO PALACIOS"  - SALTA  </t>
  </si>
  <si>
    <t>071011077201</t>
  </si>
  <si>
    <t xml:space="preserve">REFACCIÓN ESC. N° 4775 "PROFESORA ELSA SALFITY"  - SALTA  </t>
  </si>
  <si>
    <t>071011077202</t>
  </si>
  <si>
    <t xml:space="preserve">REFAC. ESC. Nº 4775 " PROF. ELSA SALFITY" - SALTA  </t>
  </si>
  <si>
    <t xml:space="preserve">REFACCIONES VARIAS ESC. Nº 4775 PROF. ELSA SALFITY - SALTA  </t>
  </si>
  <si>
    <t>071011077301</t>
  </si>
  <si>
    <t xml:space="preserve">REFACCIÓN ESC. EDUCACIÓN ESPECIAL N° 7041 "DR. MARIANO CASTEX" - SALTA </t>
  </si>
  <si>
    <t>071011077401</t>
  </si>
  <si>
    <t xml:space="preserve">REFACCIÓN E.E.T. Nº 3112 "SANIGNACIO LOYOLA" - CERRILLOS  </t>
  </si>
  <si>
    <t>071011077501</t>
  </si>
  <si>
    <t xml:space="preserve">CAMBIO DE CUBIERTAS EN ESC. Nº 4530 "TENIENTE BENJAMÍN MATIENZO" - CERRILLOS </t>
  </si>
  <si>
    <t>071011077601</t>
  </si>
  <si>
    <t xml:space="preserve">REF. VARIAS E.E.E. Nº 7058 "MADRE CABRINI DE LOS INMIGRANTES DE AMÉRICA" - CHICOANA </t>
  </si>
  <si>
    <t>071011077701</t>
  </si>
  <si>
    <t xml:space="preserve">REFACCIÓN GUARDERIA MATERNO INFANTIL N° 4854 "CORAZÓN DE TIZAS" - GRAL. GUEMES </t>
  </si>
  <si>
    <t xml:space="preserve">REFACCIONES VARIAS N° 4854 "CORAZÓN DE TIZA" - GRAL. GÜEMES  </t>
  </si>
  <si>
    <t xml:space="preserve">CONSTRUCCIÓN DE EDIFICIO PARAESCUELA Nº 4854 "CORAZÓN DE TIZA" - GRAL. GÜEMES </t>
  </si>
  <si>
    <t>071011077801</t>
  </si>
  <si>
    <t xml:space="preserve">REFACCIÓN ESC. N° 4136 "DR. JULIO ARGENTINO CORNEJO" - CAMPO SANTO </t>
  </si>
  <si>
    <t>071011077901</t>
  </si>
  <si>
    <t xml:space="preserve">REFACCIÓN ESC. EDUCACIÓN ESPECIAL N° 7048 "DR. JULIO A. CINTIONI" - GRAL. GUEMES </t>
  </si>
  <si>
    <t>071011078001</t>
  </si>
  <si>
    <t xml:space="preserve">REFACCIÓN ESC. Nº 4154 "FRAY FRANCISCO VICTORIA" - EMBARCACIÓN </t>
  </si>
  <si>
    <t xml:space="preserve">REFACCIONES VARIAS EN ·ESCUELA Nº 4154 "FRAY FRANCISCO VICTORIA" - EMBARCACIÓN </t>
  </si>
  <si>
    <t>071011078101</t>
  </si>
  <si>
    <t xml:space="preserve">REFACCIÓN ESC. Nº 4418 "ZANJADEL TIGRE" - EMBARCACIÓN  </t>
  </si>
  <si>
    <t>071011078201</t>
  </si>
  <si>
    <t xml:space="preserve">AMPLIAC. Y REFAC. ESC. Nº 4757 - EMBARCACIÓN  </t>
  </si>
  <si>
    <t>071011078202</t>
  </si>
  <si>
    <t xml:space="preserve">REFACCIONES VARIAS EN ESC. Nº4757 - MEDIA LUNA - DRAGONES  </t>
  </si>
  <si>
    <t>071011078301</t>
  </si>
  <si>
    <t xml:space="preserve">REFACCIONES VARIAS ESC. Nº 4727 - GRAL. MOSCONI  </t>
  </si>
  <si>
    <t>071011078401</t>
  </si>
  <si>
    <t xml:space="preserve">AMPLIACIÓN ESC. Nº 4232 "WICHI INDIOS MATACOS" - GRAL. MOSCONI </t>
  </si>
  <si>
    <t>071011078501</t>
  </si>
  <si>
    <t xml:space="preserve">REFACCIONES VARIAS ESC. Nº 4254 - GRAL. MOSCONI  </t>
  </si>
  <si>
    <t>071011078601</t>
  </si>
  <si>
    <t xml:space="preserve">AMPLIAC. Y REFAC. ESC. Nº 4163 - TARTAGAL  </t>
  </si>
  <si>
    <t xml:space="preserve">REFACCIONES VARIAS EN ESC. N°4163 (COL N° 5230 ) - PJE. ELTRASLADO </t>
  </si>
  <si>
    <t>071011078701</t>
  </si>
  <si>
    <t xml:space="preserve">REFACCION ESC. N° 4133 - IRUYA   </t>
  </si>
  <si>
    <t>071011078801</t>
  </si>
  <si>
    <t xml:space="preserve">REFACCIÓN ESC. HOGAR N° 4661 "CARLOS GUIDO SPANO" - SAN ANTONIO DE LOS COBRES </t>
  </si>
  <si>
    <t>071011078802</t>
  </si>
  <si>
    <t xml:space="preserve">CAMBIO DE CUBIERTAS EN ESCUELAN° 4661 - "CARLOS GUIDO SPANO" </t>
  </si>
  <si>
    <t>071011078901</t>
  </si>
  <si>
    <t xml:space="preserve">REFUNCIONALIZACIÓN DE EDIFICIO PARA ESC. DE EDUCACIÓN ESPECIAL N° 7204 - EL GALPÓN </t>
  </si>
  <si>
    <t>071011078902</t>
  </si>
  <si>
    <t>071011079001</t>
  </si>
  <si>
    <t xml:space="preserve">AMPLIAC. Y REFAC. INSTITUTO DE EDUC. SUP. N° 6021 "JUAN CARLOS DÁVALOS" - METAN </t>
  </si>
  <si>
    <t>071011079002</t>
  </si>
  <si>
    <t xml:space="preserve">AMPLIAC. Y REFAC. ESC. N° 6021 - METÁN  </t>
  </si>
  <si>
    <t>071011079101</t>
  </si>
  <si>
    <t xml:space="preserve">REFACCIÓN ESC. N° 4082 "GRAL.MANUEL BELGRANO" - METAN  </t>
  </si>
  <si>
    <t>071011079201</t>
  </si>
  <si>
    <t xml:space="preserve">AMPLIAC. Y REFAC. ESC. N° 4109 "EL SEÑOR Y LA VIRGEN DEL MILAGRO" - HIPOLITO YRIGOYEN </t>
  </si>
  <si>
    <t>071011079301</t>
  </si>
  <si>
    <t xml:space="preserve">REFACCIÓN ESC. N° 4745 - RIVADAVIA BANDA NORTE  </t>
  </si>
  <si>
    <t>071011079401</t>
  </si>
  <si>
    <t xml:space="preserve">REFACCIÓN ESC. N° 4227 "SRA URBANA PEREYRA" - RIVADAVIA BANDA NORTE </t>
  </si>
  <si>
    <t>071011079501</t>
  </si>
  <si>
    <t xml:space="preserve">AMPLIACIÓN ESC. N° 4555 "ROSARIO VERA PEÑALOZA" - SANTA VICTORIA ESTE </t>
  </si>
  <si>
    <t>071011079601</t>
  </si>
  <si>
    <t xml:space="preserve">AMPLIAC. Y REFAC. ESC. N° 4162 "BUENA FÉ " - SANTA VICTORIAESTE </t>
  </si>
  <si>
    <t>071011079602</t>
  </si>
  <si>
    <t xml:space="preserve">NUEVO EDIF ESC 4162 ANEXO - PAraje El Mistolar - SVE  </t>
  </si>
  <si>
    <t>071011079603</t>
  </si>
  <si>
    <t xml:space="preserve">AMPLIAC. ESC. N° 4162 POZO ELTIGRE  </t>
  </si>
  <si>
    <t>071011079701</t>
  </si>
  <si>
    <t xml:space="preserve">REFACCIÓN ESC. EDUCACIÓN ESPECIAL N° 7050 "SANTA LUCIA" - R. DE LA FRONTERA </t>
  </si>
  <si>
    <t>071011079801</t>
  </si>
  <si>
    <t xml:space="preserve">REFACCIÓN ESC. N° 4595 "ROSA ALVARADO DE VERA"  - CAMPO QUIJANO </t>
  </si>
  <si>
    <t>071011079901</t>
  </si>
  <si>
    <t xml:space="preserve">AMPLIAC. Y REFAC. ESC. N° 4752 DODY ARAOZ COSTAS DE JOVANOVICS USANDIVARAS - R. DE LERMA </t>
  </si>
  <si>
    <t>071011079902</t>
  </si>
  <si>
    <t xml:space="preserve">AMPLIAC. Y REFAC. ESC. N° 4752 "DODY A. DE JOVANOVICS USANDIVARAS" - CAMPO QUIJANO </t>
  </si>
  <si>
    <t>071011079903</t>
  </si>
  <si>
    <t xml:space="preserve">AMPLIACIÓN Y REFACCIÓN ESC. Nº4752 "DODY ARÁOZ COSTAS DE J.USANDIVARAS" - CAMPO QUIJANO </t>
  </si>
  <si>
    <t>071011080001</t>
  </si>
  <si>
    <t xml:space="preserve">EDIFICIO NUEVO EET Nº 3173 - SAN ANTONIO DE LOS COBRES  </t>
  </si>
  <si>
    <t xml:space="preserve">CONSTRUCCIÓN DE AULAS EN ESCUELA TÉCNICA Nº 3173 - SAN ANTONIO DE LOS COBRES </t>
  </si>
  <si>
    <t>071011080003</t>
  </si>
  <si>
    <t xml:space="preserve">CONST. COMPLEJO DEPORTIVO EETN° 3173-S.A.COBRES  </t>
  </si>
  <si>
    <t xml:space="preserve">ESC. EDUC. TÉCNICA Nº 3124 CRUCERO ARA GRAL. BELGRANO (TALLER) - COL. STA. ROSA </t>
  </si>
  <si>
    <t>071011080201</t>
  </si>
  <si>
    <t xml:space="preserve">CONSTR. EDIFICIO EET Nº 3108 - ROSARIO DE LERMA  </t>
  </si>
  <si>
    <t>071011080301</t>
  </si>
  <si>
    <t xml:space="preserve">ESC. PRIMARIA Nº 4049 INDEPENDENCIA NACIONAL - CAPITAL  </t>
  </si>
  <si>
    <t>071011080401</t>
  </si>
  <si>
    <t xml:space="preserve">S.N.I. Nº 4725 JARDÍN DE INFANTES PINTURITAS - CAPITAL  </t>
  </si>
  <si>
    <t>071011080501</t>
  </si>
  <si>
    <t xml:space="preserve">ESC. PRIMARIA Nº 4634 - SAN LUIS - CAPITAL  </t>
  </si>
  <si>
    <t>071011080601</t>
  </si>
  <si>
    <t xml:space="preserve">AMPL. JORNADA EXTENDIDA ESC. Nº 4040 - CAPITAL  </t>
  </si>
  <si>
    <t>071011080701</t>
  </si>
  <si>
    <t xml:space="preserve">EDIFICIO NUEVO COL. SEC. N° 5081 - CAPITAL  </t>
  </si>
  <si>
    <t>071011080801</t>
  </si>
  <si>
    <t xml:space="preserve">PLAYON DEPORTIVO EN SALTA   </t>
  </si>
  <si>
    <t xml:space="preserve">EDIFICIO NUEVO POLIVALENTE DEARTE Nº 5092 - CAPITAL  </t>
  </si>
  <si>
    <t>071011081001</t>
  </si>
  <si>
    <t xml:space="preserve">AMPL. JORNADA EXTENDIDA ESC. Nº 4645 - CAPITAL  </t>
  </si>
  <si>
    <t>071011081101</t>
  </si>
  <si>
    <t xml:space="preserve">AMPL. JORNADA EXTENDIDA ESC. Nº 4319 - RÍO ANCHO - CERRILLOS  </t>
  </si>
  <si>
    <t xml:space="preserve">ESC 4837 AMPLIACIÓN PRIMARIA PINARES  </t>
  </si>
  <si>
    <t>071011081201</t>
  </si>
  <si>
    <t xml:space="preserve">AMPL. JORNADA EXTENDIDA ESC. Nº 4636 - CHICOANA  </t>
  </si>
  <si>
    <t>071011081301</t>
  </si>
  <si>
    <t xml:space="preserve">PLAYÓN DEPORTIVO EN IRUYA   </t>
  </si>
  <si>
    <t>071011081401</t>
  </si>
  <si>
    <t xml:space="preserve">AMPL. JORNADA EXTENDIDA ESC. Nº 4077 - LA CALDERA  </t>
  </si>
  <si>
    <t>071011081501</t>
  </si>
  <si>
    <t xml:space="preserve">PLAYÓN DEPORTIVO EN LA CANDELARIA  </t>
  </si>
  <si>
    <t>071011081601</t>
  </si>
  <si>
    <t xml:space="preserve">PLAYÓN DEPORTIVO EN TOLAR GRANDE  </t>
  </si>
  <si>
    <t>071011081701</t>
  </si>
  <si>
    <t xml:space="preserve">OBRA ESC.Nº 4216 - LA PUNTANA- STA. VICTORIA ESTE  </t>
  </si>
  <si>
    <t>071011081801</t>
  </si>
  <si>
    <t xml:space="preserve">AMPL. JORNADA EXTENDIDA ESC. Nº 4394 - ROSARIO DE LERMA  </t>
  </si>
  <si>
    <t>071011081901</t>
  </si>
  <si>
    <t xml:space="preserve">AMPL. JORNADA EXTENDIDA ESC. Nº 4808 - ROSARIO DE LERMA  </t>
  </si>
  <si>
    <t>071011082001</t>
  </si>
  <si>
    <t xml:space="preserve">AMPL. JORNADA EXTENDIDA ESC. Nº 4631 - LA SILLETA - CAMPO QUIJANO </t>
  </si>
  <si>
    <t>071011082101</t>
  </si>
  <si>
    <t xml:space="preserve">ESC. PRIMARIA CON ALBERGUE Nº4280 - MECOYITA  </t>
  </si>
  <si>
    <t>071011082201</t>
  </si>
  <si>
    <t xml:space="preserve">REFACCIÓN CUBIERTAS ESCUELA DE EDUCACIÓN TÉCNICA Nº 3167 - LAS LAJITAS </t>
  </si>
  <si>
    <t>071011082301</t>
  </si>
  <si>
    <t xml:space="preserve">NUEVO COLEGIO SECUNDARIO PADRE LOZANO - EMBARCACIÓN  </t>
  </si>
  <si>
    <t>071011082401</t>
  </si>
  <si>
    <t xml:space="preserve">NUEVO EDIFICIO ESCUELA PARAJEEL CHORRO - SALVADOR MAZZA  </t>
  </si>
  <si>
    <t>071011082501</t>
  </si>
  <si>
    <t xml:space="preserve">CONSTR. EDIFICIO BASE PROYECTO "LLAMA" - 1º ETAPA  </t>
  </si>
  <si>
    <t>071011082502</t>
  </si>
  <si>
    <t>071011082601</t>
  </si>
  <si>
    <t xml:space="preserve">CERRAMIENTO POLIDEP. COL. SEC. N° 5025  - S. A. DE LOS COBRES </t>
  </si>
  <si>
    <t xml:space="preserve">CONSTR. EDIF. COLEGIO SECUNDARIO Nº 5025 - ANEXO CERRO NEGROLA POMA </t>
  </si>
  <si>
    <t xml:space="preserve">REFACCIÓN COL. 5025 "SAGRADO CORAZÓN DE JESÚS"  </t>
  </si>
  <si>
    <t>071011082701</t>
  </si>
  <si>
    <t xml:space="preserve">REFACCIÓN EDIFICIOS ESCOLARES   </t>
  </si>
  <si>
    <t>071011082801</t>
  </si>
  <si>
    <t xml:space="preserve">NUEVO EDIF. E.E.E. Nº 7209 - CORONEL JUAN SOLÁ  </t>
  </si>
  <si>
    <t xml:space="preserve">NUEVO EDIFICIO PARA ESCUELA DE EDUCACIÓN ESPECIAL Nº 7209 -CNEL. JUAN SOLÁ </t>
  </si>
  <si>
    <t>071011082901</t>
  </si>
  <si>
    <t xml:space="preserve">JARDÍN A CREAR Bº DOCENTE   </t>
  </si>
  <si>
    <t>071011083001</t>
  </si>
  <si>
    <t xml:space="preserve">N.I. A CREAR EN ESC. PRIMARIANº 4730 - CAPITAL  </t>
  </si>
  <si>
    <t>071011083101</t>
  </si>
  <si>
    <t xml:space="preserve">JARDÍN A CREAR EN ATOCHA   </t>
  </si>
  <si>
    <t>071011083201</t>
  </si>
  <si>
    <t xml:space="preserve">NIVEL INICIAL ESC. N° 4036 "DR. AUGUSTO R. CORTÁZAR" - CAPITAL </t>
  </si>
  <si>
    <t>071011083301</t>
  </si>
  <si>
    <t xml:space="preserve">EDIFICIO NUEVO ESC. Nº 5164 -ATOCHA - CAPITAL  </t>
  </si>
  <si>
    <t>071011083401</t>
  </si>
  <si>
    <t xml:space="preserve">6 SALAS DE NIVEL INCIAL ESC.N° 4002 - CAPITAL  </t>
  </si>
  <si>
    <t>071011083501</t>
  </si>
  <si>
    <t xml:space="preserve">PROTOTIPO 6 AULAS ESC. Nº 4700 - CAPITAL  </t>
  </si>
  <si>
    <t>071011083601</t>
  </si>
  <si>
    <t xml:space="preserve">3 SALAS DE NIVEL INCIAL ESC.Nº 4319 - RÍO ANCHO - CERRILLOS  </t>
  </si>
  <si>
    <t>071011083701</t>
  </si>
  <si>
    <t xml:space="preserve">S.N.I. A CREAR EN ESC. PRIMARIA Nº 4224 - PROF. S. MAZZA  </t>
  </si>
  <si>
    <t>071011083801</t>
  </si>
  <si>
    <t xml:space="preserve">CENTRO DE FORMACIÓN PROFESIONAL - S.A. DE LOS COBRES  </t>
  </si>
  <si>
    <t>071011083901</t>
  </si>
  <si>
    <t xml:space="preserve">AMPL. SALA NIVEL INICIAL ESC.Nº 4439 - METÁN  </t>
  </si>
  <si>
    <t>071011084001</t>
  </si>
  <si>
    <t xml:space="preserve">ESCUELA DE EDUCACIÓN ESPECIALNº 7165 - COL. STA. ROSA  </t>
  </si>
  <si>
    <t>071011084101</t>
  </si>
  <si>
    <t xml:space="preserve">CONST. Y EQUIP. MOBILIARIO N.I. ESC. Nº 4294 - COL. STA. ROSA </t>
  </si>
  <si>
    <t>071011084201</t>
  </si>
  <si>
    <t xml:space="preserve">PROTOTIPO 6 AULAS ESC. Nº 4303 - S. R. DE LA NUEVA ORAN  </t>
  </si>
  <si>
    <t>071011084301</t>
  </si>
  <si>
    <t xml:space="preserve">PROTOTIPO 3 AULAS ESC. Nº 4395 - EL POTRERO  </t>
  </si>
  <si>
    <t>071011084401</t>
  </si>
  <si>
    <t xml:space="preserve">EDIFICIO NUEVO ESC. Nº 5149 -LA SILLETA - CAMPO QUIJANO  </t>
  </si>
  <si>
    <t>071011084501</t>
  </si>
  <si>
    <t xml:space="preserve">PROYECTO 6 SALA DE NIVEL INCIAL ESC. Nº 4099 - ROSARIO DE LERMA </t>
  </si>
  <si>
    <t>071011084601</t>
  </si>
  <si>
    <t xml:space="preserve">PROYECTO 6 SALA DE NIVEL INCIAL ESC. N° 4808 - ROSARIO DE LERMA </t>
  </si>
  <si>
    <t>071011084701</t>
  </si>
  <si>
    <t xml:space="preserve">EDIFICIO NUEVO COL. SEC.Nº 5187 - PIQUIRENDA  </t>
  </si>
  <si>
    <t>071011084801</t>
  </si>
  <si>
    <t xml:space="preserve">EDIFICIO NUEVO ESC. Nº 4272 -EL SAUCE - IRUYA  </t>
  </si>
  <si>
    <t>071011084901</t>
  </si>
  <si>
    <t xml:space="preserve">EDIFICIO NUEVO ESC. Nº 4344 -SAN ISIDRO - IRUYA  </t>
  </si>
  <si>
    <t>071011085001</t>
  </si>
  <si>
    <t xml:space="preserve">EDIFICIO NUEVO PRIM./SEC. Nº 4824 Y Nº 5041 (AULA ITINERANTE) - PLUMA DE PATO - CNEL. J. S </t>
  </si>
  <si>
    <t>071011085101</t>
  </si>
  <si>
    <t xml:space="preserve">EDIFICIO NUEVO ESC. Nº 4828 -CP. JUAN PAGES  </t>
  </si>
  <si>
    <t>071011085201</t>
  </si>
  <si>
    <t xml:space="preserve">EDIFICIO NUEVO ESC. Nº 4382 -RIVADAVIA  </t>
  </si>
  <si>
    <t>071011085301</t>
  </si>
  <si>
    <t xml:space="preserve">EDIFICIO NUEVO ESC. Nº 4235 -STA. VICTORIA ESTE  </t>
  </si>
  <si>
    <t>071011085401</t>
  </si>
  <si>
    <t xml:space="preserve">EDIFICIO NUEVO COL. SEC. N° 5223 - ROSARIO DE LA FRONTERA  </t>
  </si>
  <si>
    <t>071011085501</t>
  </si>
  <si>
    <t xml:space="preserve">PLAYON ESC. 4181 SANTO DOMINGOSAVIO - SAN CARLOS  </t>
  </si>
  <si>
    <t>071011085601</t>
  </si>
  <si>
    <t xml:space="preserve">ESC. 5034 COLEGIO SEC. DR ENRIQUE CORNEJO  </t>
  </si>
  <si>
    <t>071011085602</t>
  </si>
  <si>
    <t xml:space="preserve">REFACCIONES VARIAS COL. SEC. Nº 5034 "DR. ENRIQUE CORNEJO" -2º ETAPA - CAMPO SANTO </t>
  </si>
  <si>
    <t>071011085701</t>
  </si>
  <si>
    <t xml:space="preserve">PROVISIÓN DE GAS NATURAL ESC.DE ARTES Y OFICIOS - TARTAGAL  </t>
  </si>
  <si>
    <t>071011085801</t>
  </si>
  <si>
    <t xml:space="preserve">CAMBIO DE CUBIERTAS EN ESC. 4013 M. DE CERVANTES DE SAAVEDRA SALTA </t>
  </si>
  <si>
    <t>071011085901</t>
  </si>
  <si>
    <t xml:space="preserve">EEM A/C EN ORÁN   </t>
  </si>
  <si>
    <t>071011086001</t>
  </si>
  <si>
    <t xml:space="preserve">JARDÍN A/C HIPOLITO YRIGOYEN   </t>
  </si>
  <si>
    <t>071011086101</t>
  </si>
  <si>
    <t xml:space="preserve">JARDÍN A/C EN JVGONZALEZ   </t>
  </si>
  <si>
    <t>071011086201</t>
  </si>
  <si>
    <t xml:space="preserve">RECAMBIO DE CUBIERTA DE CIELORASO Y CONSTRUCCION DE POZO ABS  </t>
  </si>
  <si>
    <t>071011086301</t>
  </si>
  <si>
    <t xml:space="preserve">REFACCION DE CUBIERTAS EN ESC.4134-GAUCHOS DE GUEMES-AGUARAY  </t>
  </si>
  <si>
    <t>071011086401</t>
  </si>
  <si>
    <t xml:space="preserve">CONSTRUCCION TRES AULAS ESC. EDUC. TECNICA-EL QUEBRACHAL  </t>
  </si>
  <si>
    <t>071011086501</t>
  </si>
  <si>
    <t xml:space="preserve">EDIFICIO NUEVO ESC. Nº 5151 - GRAL. PIZARRO  </t>
  </si>
  <si>
    <t xml:space="preserve">ESC. N° 4063 "DR. VICTORINO DEE LA PLAZA" - CACHI  </t>
  </si>
  <si>
    <t xml:space="preserve">ESC. N° 4064 "FACUNDO DE ZUVIRRÍA" - CAFAYATE  </t>
  </si>
  <si>
    <t>071011086801</t>
  </si>
  <si>
    <t xml:space="preserve">CONSTRUCCIÓN DE EDIFICIO PARA SALA DE NI EN ESC. 4030 MARIANO MORENO </t>
  </si>
  <si>
    <t xml:space="preserve">CONSTRUCCIÓN EDIFICIO A SUSTITTUIR EN ESC. Nº 5026 "20 DE FEBRERO" - CAPITAL </t>
  </si>
  <si>
    <t xml:space="preserve">ESC. 4002 MARIANO CABEZON - CAAPITAL  </t>
  </si>
  <si>
    <t>071011087101</t>
  </si>
  <si>
    <t xml:space="preserve">ESC. 4041 PATRICIO SOSA - CAPIITAL  </t>
  </si>
  <si>
    <t>071011087201</t>
  </si>
  <si>
    <t xml:space="preserve">ESC. 5047 BENJAMIN ZORRILLA - CAPITAL  </t>
  </si>
  <si>
    <t>071011087301</t>
  </si>
  <si>
    <t xml:space="preserve">ESC. 4826 MISION VILLA SAGRADAA - CNEL. CORNEJO  </t>
  </si>
  <si>
    <t>071011087401</t>
  </si>
  <si>
    <t xml:space="preserve">REFACCIÓN Y AMPLIACIÓN NIVEL IINICIAL EN ESC. Nº 4352 - COROPAMPA </t>
  </si>
  <si>
    <t>071011087501</t>
  </si>
  <si>
    <t xml:space="preserve">REFACCIÓN Y AMPLIACIÓN NIVEL IINICIAL EN ESC. Nº 4439 - METÁN </t>
  </si>
  <si>
    <t>071011087601</t>
  </si>
  <si>
    <t xml:space="preserve">ESC. 4088 S/NOMBRE - MOLINOS   </t>
  </si>
  <si>
    <t xml:space="preserve">CONSTRUCCIÓN DE EDIFICIO PARA SALA DE NI EN ESC 4273 DR. ARTURO ILLIA - ORÁN </t>
  </si>
  <si>
    <t>071011087801</t>
  </si>
  <si>
    <t xml:space="preserve">CONSTRUCCIÓN ESC. PRIMARIA Nº 4160 - RANCHO EL ÑATO  </t>
  </si>
  <si>
    <t>071011087901</t>
  </si>
  <si>
    <t xml:space="preserve">ESC. 4127 PEDRAZA - Rº DE LA FFRONTERA  </t>
  </si>
  <si>
    <t>071011088001</t>
  </si>
  <si>
    <t xml:space="preserve">ESC. 4808 S/NOMBRE - Rº DE LERRMA  </t>
  </si>
  <si>
    <t>071011088101</t>
  </si>
  <si>
    <t xml:space="preserve">ESC. 4099 FCO. DE GURRUCHAGA -- Rº DE LERMA  </t>
  </si>
  <si>
    <t>071011088201</t>
  </si>
  <si>
    <t xml:space="preserve">COL. N° 5218 EN ESC. N° 4779 -- SANTA CRUZ  </t>
  </si>
  <si>
    <t>071011088202</t>
  </si>
  <si>
    <t>071011088203</t>
  </si>
  <si>
    <t xml:space="preserve">ESC. Nº 5218 REFACC. VARIAS -SANTA VICTORIA OESTE  </t>
  </si>
  <si>
    <t>071011088301</t>
  </si>
  <si>
    <t xml:space="preserve">N. I. A CREAR EN ESC. PRIMARIAA Nº 4730 - CAPITAL  </t>
  </si>
  <si>
    <t>071011088401</t>
  </si>
  <si>
    <t xml:space="preserve">NI A CREAR EN ATOCHA   </t>
  </si>
  <si>
    <t>071011088501</t>
  </si>
  <si>
    <t xml:space="preserve">ESC. DE DANZA Nº 6004   </t>
  </si>
  <si>
    <t>071011088601</t>
  </si>
  <si>
    <t xml:space="preserve">EDIFICIO NUEVO SECUNDARIO A CRREAR - CERRILLO  </t>
  </si>
  <si>
    <t>071011088701</t>
  </si>
  <si>
    <t xml:space="preserve">EDIFICIO NUEVO ESC. EDUC. ESP.. Nº 7058  </t>
  </si>
  <si>
    <t>071011088801</t>
  </si>
  <si>
    <t xml:space="preserve">NI A CREAR EN ESC. PRIMARIA Nºº 4224 "MAPORENDA" - PROF. SALVADOR MAZZA </t>
  </si>
  <si>
    <t>071011088901</t>
  </si>
  <si>
    <t xml:space="preserve">EDIFICIO NUEVO NTRA. SEÑORA DEEL MILAGRO - EL GALPÓN  </t>
  </si>
  <si>
    <t>071011089001</t>
  </si>
  <si>
    <t xml:space="preserve">ESC. DE EDUCACIÓN ESPECIAL Nº 7165 - COL. SANTA ROSA  </t>
  </si>
  <si>
    <t>071011089101</t>
  </si>
  <si>
    <t xml:space="preserve">EDIFICIO NUEVO SECUNDARIO A CRREAR - ROSARIO DE LERMA  </t>
  </si>
  <si>
    <t>071011089201</t>
  </si>
  <si>
    <t xml:space="preserve">EDIFICIO ESC. Nº 5149 - LA SILLLETA  </t>
  </si>
  <si>
    <t>071011089301</t>
  </si>
  <si>
    <t xml:space="preserve">ESC. 5187 - PIQUIRENDA GRAL. SSAN MARTIN  </t>
  </si>
  <si>
    <t>071011089401</t>
  </si>
  <si>
    <t xml:space="preserve">COL. Nº 5155 EN ESC. Nº 4272 -- ABRA EL SAUCE  </t>
  </si>
  <si>
    <t>071011089501</t>
  </si>
  <si>
    <t xml:space="preserve">ESC. Nº 5058 EN ESC. Nº 4344 -- SAN ISIDRO  </t>
  </si>
  <si>
    <t>071011089601</t>
  </si>
  <si>
    <t xml:space="preserve">EDIFICIO NUEVO COL. Nº 5181 - COLANZULI  </t>
  </si>
  <si>
    <t>071011089701</t>
  </si>
  <si>
    <t xml:space="preserve">SUST. EDIFICIO COL. SEC. Nº 52215 SEDE LURACATAO Y SEDE BREALITO </t>
  </si>
  <si>
    <t>071011089801</t>
  </si>
  <si>
    <t xml:space="preserve">COL. N° 5154 EN ESC. N° 4828 -- CAP. PAGÉ  </t>
  </si>
  <si>
    <t>071011089901</t>
  </si>
  <si>
    <t xml:space="preserve">ESC. Nº 5235 MISION WICHI - RIIVADAVIA BANDA SUR  </t>
  </si>
  <si>
    <t xml:space="preserve">ESC. Nº 5235   </t>
  </si>
  <si>
    <t>071011090001</t>
  </si>
  <si>
    <t xml:space="preserve">ESC 4382 DIEGO LUCERO - RIVADAAVIA  </t>
  </si>
  <si>
    <t>071011090101</t>
  </si>
  <si>
    <t xml:space="preserve">EDIFICIO NUEVO COL. N° 5223 - Rº DE LA FRONTERA  </t>
  </si>
  <si>
    <t>071011090201</t>
  </si>
  <si>
    <t xml:space="preserve">SECUNDARIO A CREAR - POSCAYA   </t>
  </si>
  <si>
    <t>071011090301</t>
  </si>
  <si>
    <t xml:space="preserve">CONSTRUCCIÓN ESC. PJE. LAS VERTIENTES CHICA - STA. VICTORIAESTE - RIVADAVIA.- </t>
  </si>
  <si>
    <t>071011090401</t>
  </si>
  <si>
    <t xml:space="preserve">CONSTRUCCIÓN SANITARIOS Y COCINA EN ESCUELA TRES PARAÍSOS -GRAL. MOSCONI </t>
  </si>
  <si>
    <t>071011090501</t>
  </si>
  <si>
    <t xml:space="preserve">REFAC. ESC. Nº 4027 "DR. B. DÁVALOS Y AVILEZ" - SALTA  </t>
  </si>
  <si>
    <t>071011090502</t>
  </si>
  <si>
    <t xml:space="preserve">REFACCIÓN ESC. Nº 4027 "DR. B. DÁVALOS Y AVILÉS"  </t>
  </si>
  <si>
    <t>071011090601</t>
  </si>
  <si>
    <t xml:space="preserve">CONST. TINGLADO ESC. Nº 4086 "MAGDALENA GÜEMES DE TEJADA" -EL GALPÓN </t>
  </si>
  <si>
    <t>071011090701</t>
  </si>
  <si>
    <t xml:space="preserve">AMPLIAC. Y REFAC. ESC. Nº 4186 "CABO JUAN A. ROMERO" - ORÁN  </t>
  </si>
  <si>
    <t>071011090702</t>
  </si>
  <si>
    <t xml:space="preserve">REFACCIONES VARIAS EN ESC. Nº4186 "CABO JUAN A. ROMERO" - RÍO PESCADO </t>
  </si>
  <si>
    <t>071011090801</t>
  </si>
  <si>
    <t xml:space="preserve">CONST. TINGLADO ESC. Nº 4347 "ANDRES C. APARICIO" - SANTA VICTORIA OESTE </t>
  </si>
  <si>
    <t>071011090901</t>
  </si>
  <si>
    <t xml:space="preserve">REFAC. ESC. Nº 4419 "SGTO. JUAN B. CABRAL" - GRAL. MOSCONI  </t>
  </si>
  <si>
    <t>071011090902</t>
  </si>
  <si>
    <t xml:space="preserve">CONSTR. SOBRETECHO EN ESCUELANº 4419 "SGTO. JUAN BAUTISTA CABRAL" - GRAL. MOSCONI </t>
  </si>
  <si>
    <t>071011091001</t>
  </si>
  <si>
    <t xml:space="preserve">AMPLIAC. ESC. Nº 4626 "NUESTRA SEÑORA DEL VALLE" - RIVADAVIA BDA. SUR </t>
  </si>
  <si>
    <t>071011091101</t>
  </si>
  <si>
    <t xml:space="preserve">AMPLIAC. ESC. Nº 4837 "SAN JOSÉ DE LOS CERRILLOS" - CERRILLOS </t>
  </si>
  <si>
    <t>071011091102</t>
  </si>
  <si>
    <t xml:space="preserve">READECUACIÓN INSTALACIÓN ELÉCTRICA ESC. Nº 4837 "SAN JOSÉ DE LOS CERRILLOS" </t>
  </si>
  <si>
    <t>071011091201</t>
  </si>
  <si>
    <t xml:space="preserve">AMPLIAC. ESC. Nº 4307 - GRAL.BALLIVIÁN  </t>
  </si>
  <si>
    <t>071011091202</t>
  </si>
  <si>
    <t xml:space="preserve">REFACCIONES VARIAS EN ESC. Nº4307  - GRAL. BALLIVIÁN  </t>
  </si>
  <si>
    <t>071011091203</t>
  </si>
  <si>
    <t xml:space="preserve">AMPLIACIÓN Y REFACCIÓN ESCUELA Nº 4307 "CACIQUE PEDRO BRANDÁN" - GRAL. BALLIVIÁN </t>
  </si>
  <si>
    <t>071011091301</t>
  </si>
  <si>
    <t xml:space="preserve">AMPLIAC. Y REFAC. ESC. Nº 4668 "SAN ANTONIO DE EL CEDRAL" -ORÁN </t>
  </si>
  <si>
    <t>071011091302</t>
  </si>
  <si>
    <t xml:space="preserve">REFACCIONES VARIAS EN ESC. Nº4668 "SAN SANTIAGO DEL CEDRAL" - FCA. EL CEDRAL </t>
  </si>
  <si>
    <t>071011091401</t>
  </si>
  <si>
    <t xml:space="preserve">AMPLIAC. Y REFAC. ESC. Nº 4765 - CERRO EL ALFARCITO - IRUYA  </t>
  </si>
  <si>
    <t>071011091402</t>
  </si>
  <si>
    <t xml:space="preserve">REFACCIONES VARIAS EN ESC. Nº4765 - PJE. EL ALFARCITO  </t>
  </si>
  <si>
    <t>071011091501</t>
  </si>
  <si>
    <t xml:space="preserve">REFAC. ESC. N° 4236 - SALA ESCUYA - IRUYA  </t>
  </si>
  <si>
    <t>071011091601</t>
  </si>
  <si>
    <t xml:space="preserve">REFAC. ESC. N°4319 "MARCOS SASTRE" - RÍO ANCHO - CERRILLOS  </t>
  </si>
  <si>
    <t>071011091701</t>
  </si>
  <si>
    <t xml:space="preserve">REFAC. ESC. N° 4643 "DR. JOAQUÍN CASTELLANOS" - SALTA  </t>
  </si>
  <si>
    <t>071011091702</t>
  </si>
  <si>
    <t xml:space="preserve">READECUACIÓN INSTALACIÓN ELÉCTRICA ESC. Nº 4643 "DR. JOAQUÍN CASTELLANOS" </t>
  </si>
  <si>
    <t xml:space="preserve">REFACC. VARIAS EN ESC. Nº 4643 - "DR. JOAQUÍN CASTELLANOS" -SALTA </t>
  </si>
  <si>
    <t>071011091705</t>
  </si>
  <si>
    <t>CONSTRUCCIÓN 2 AULAS, CELADURÍA, SANITARIOS, GOBIERNO, COCINA Y KIOSCO - ESC. Nº 4643-JOAQUIN CASTELLANOS - SALTA</t>
  </si>
  <si>
    <t>071011091801</t>
  </si>
  <si>
    <t xml:space="preserve">REFAC. E.E.E. N° 7074 "FRANZ J. H. TOLEDO" - EL QUEBRACHAL  </t>
  </si>
  <si>
    <t>071011091901</t>
  </si>
  <si>
    <t xml:space="preserve">AMPLIAC. Y REFAC. ESC. N° 4454 "GRAL. E. MOSCONI" - LOS BLANCOS - RIV. BDA. NORTE </t>
  </si>
  <si>
    <t>071011092001</t>
  </si>
  <si>
    <t xml:space="preserve">AMPLIAC. ESC. N° 4099 "DR. FRANCISCO DE GURRUCHAGA" - Rº DELERMA </t>
  </si>
  <si>
    <t>071011092101</t>
  </si>
  <si>
    <t xml:space="preserve">REFAC. ESC. N° 4251 "SAN ANTONIO ARBALLITO" - LAS LAJITAS  </t>
  </si>
  <si>
    <t>071011092201</t>
  </si>
  <si>
    <t xml:space="preserve">REFAC. ESC. N° 4256 - LA MISIÓN - LOS TOLDOS  </t>
  </si>
  <si>
    <t>071011092301</t>
  </si>
  <si>
    <t xml:space="preserve">AMPLIAC. Y REFAC. ESC. N° 4528 - MISIÓN CHAQUEÑA - EMBARCACIÓN </t>
  </si>
  <si>
    <t xml:space="preserve">AMPLIACIÓN Y REFACCIÓN ESC. N° 4528 - MISIÓN CHAQUEÑA  </t>
  </si>
  <si>
    <t>071011092401</t>
  </si>
  <si>
    <t xml:space="preserve">REFAC. ESC. N° 4002 "MARIANO CABEZÓN" - SALTA  </t>
  </si>
  <si>
    <t>071011092501</t>
  </si>
  <si>
    <t xml:space="preserve">REFAC. ESC. N° 4047 "MARÍA EVA DUARTE DE PERÓN" - SALTA  </t>
  </si>
  <si>
    <t>071011092502</t>
  </si>
  <si>
    <t xml:space="preserve">REFACCIONES VARIAS ESC. Nº 4047 "MARÍA EVA DUARTE DE PERÓN"  </t>
  </si>
  <si>
    <t>071011092601</t>
  </si>
  <si>
    <t xml:space="preserve">AMPLIAC. ESC. N° 4829 - SALVADOR MAZZA  </t>
  </si>
  <si>
    <t>071011092701</t>
  </si>
  <si>
    <t xml:space="preserve">AMPLIAC. Y REFAC. ESC. N° 4362 "DOMINGO F. SARMIENTO" - ANIMANÁ </t>
  </si>
  <si>
    <t>071011092801</t>
  </si>
  <si>
    <t xml:space="preserve">REFAC. ESC. N° 4395 "FUERZA AÉREA ARGENTINA" - EL POTRERO  </t>
  </si>
  <si>
    <t>071011092802</t>
  </si>
  <si>
    <t xml:space="preserve">REFACCIONES VARIAS EN ESC. Nº4395 "FUERZA AÉREA ARGENTINA"- EL POTRERO </t>
  </si>
  <si>
    <t>071011092901</t>
  </si>
  <si>
    <t xml:space="preserve">AMPLIAC. Y REFAC. ESC. N° 4101 "MARTINA DE GURRUCHAGA" - RºDE LA FRONTERA </t>
  </si>
  <si>
    <t>071011093001</t>
  </si>
  <si>
    <t xml:space="preserve">AMPLIAC. Y REFAC. ESC. N° 4415 - EL GALPÓN  </t>
  </si>
  <si>
    <t>071011093101</t>
  </si>
  <si>
    <t xml:space="preserve">REFAC. ESC. N° 4606 "CALIXTO GAUNA" - CEIBALITO - J.V. GONZALEZ </t>
  </si>
  <si>
    <t>071011093102</t>
  </si>
  <si>
    <t xml:space="preserve">REFACCIÓN ESC. Nº 4606 "CALIXTO GAUNA" CEIBALITO  </t>
  </si>
  <si>
    <t>071011093201</t>
  </si>
  <si>
    <t xml:space="preserve">AMPLIAC. Y REFAC. ESC. N° 4029 "DR. NICOLAS AVELLANEDA" - SALTA </t>
  </si>
  <si>
    <t xml:space="preserve">REFACCIÓN ESC. Nº 4029 "DR. NICOLÁS AVELLANEDA"  </t>
  </si>
  <si>
    <t>071011093203</t>
  </si>
  <si>
    <t>071011093301</t>
  </si>
  <si>
    <t xml:space="preserve">AMPLIAC. ESC. N° 4305 "MADRE TERESA DE CALCUTA" - SALVADOR MAZZA </t>
  </si>
  <si>
    <t>071011093401</t>
  </si>
  <si>
    <t xml:space="preserve">AMPLIAC. Y REFAC. ESC. N° 4155 "AMÉRICA" - SALVADOR MAZZA  </t>
  </si>
  <si>
    <t>071011093402</t>
  </si>
  <si>
    <t xml:space="preserve">REFACCIÓN ESC. Nº 4155 "AMÉRICA" - SALVADOR MAZZA  </t>
  </si>
  <si>
    <t>071011093501</t>
  </si>
  <si>
    <t xml:space="preserve">AMPLIAC. Y REFAC. ESC. N° 4470 "DR. PASTOR SENILLOSA" - GRAL. BALLIVIAN </t>
  </si>
  <si>
    <t>071011093601</t>
  </si>
  <si>
    <t xml:space="preserve">CAMBIO DE CUBIERTA SALA DE INFORMÁTICA E.E.T. Nº 3117 - MTRO. DANIEL O. REYES - SALTA </t>
  </si>
  <si>
    <t>071011093602</t>
  </si>
  <si>
    <t>071011093603</t>
  </si>
  <si>
    <t xml:space="preserve">CAMBIO DE CUBIERTA SALA DE INFORMACIÓN EN EET Nº 3117 "MTRO. DANIEL O. REYES" - SALTA </t>
  </si>
  <si>
    <t>071011093701</t>
  </si>
  <si>
    <t xml:space="preserve">AMPLIAC. ESC. Nº 4847 "WASHINGTON JOFFRE TEJERINA RODAS" - AGUARAY - SAN MARTÍN.- </t>
  </si>
  <si>
    <t>071011093702</t>
  </si>
  <si>
    <t>071011093703</t>
  </si>
  <si>
    <t xml:space="preserve">AMPLIACIÓN ESCUELA Nº 4847 "WASHINGTON JOFFRÉ TEJERINA" - AGUARAY </t>
  </si>
  <si>
    <t>071011093801</t>
  </si>
  <si>
    <t xml:space="preserve">AMPLIAC. COL. SEC. N° 5154 - LOS BLANCOS - RIV. BDA. NORTE  </t>
  </si>
  <si>
    <t>071011093901</t>
  </si>
  <si>
    <t xml:space="preserve">AMPLIAC. Y REFAC. ESC. N° 4736 "SAN MIGUEL ARCANGEL" - AGUARAY </t>
  </si>
  <si>
    <t>071011094001</t>
  </si>
  <si>
    <t xml:space="preserve">AMPLIAC. Y REFAC. ESC. N° 4140 - ABRA GRANDE - ORÁN  </t>
  </si>
  <si>
    <t>071011094002</t>
  </si>
  <si>
    <t xml:space="preserve">REFACCIÓN ESC. Nº 4140 "OBISPO JOSÉ E. COLOMBRES" - ABRA GRANDE </t>
  </si>
  <si>
    <t>071011094101</t>
  </si>
  <si>
    <t xml:space="preserve">REFAC. ESC. N° 4753 - PJE. ELPARAÍSO - TARTAGAL  </t>
  </si>
  <si>
    <t>071011094102</t>
  </si>
  <si>
    <t xml:space="preserve">REFACCIONES VARIAS N° 4753 - PARAJE EL PARAÍSO  </t>
  </si>
  <si>
    <t>071011094201</t>
  </si>
  <si>
    <t xml:space="preserve">AMPLIAC. Y REFAC. ESC. N° 4094 "LIBERTADOR GRAL. SAN MARTÍN" - AGUAS BLANCAS </t>
  </si>
  <si>
    <t xml:space="preserve">REFACCIÓN ESC. Nº 4094 "LIB. GRAL. SAN MARTÍN"  </t>
  </si>
  <si>
    <t>071011094301</t>
  </si>
  <si>
    <t xml:space="preserve">AMPLIAC. Y REFAC. ESC. N° 4375 "DR. BERNARDO FRÍAS" - PULARES - CHICOANA </t>
  </si>
  <si>
    <t>071011094302</t>
  </si>
  <si>
    <t xml:space="preserve">REFACCIÓN ESC. Nº 4375 "DR. BERNARDO FRÍAS" - PULARES  </t>
  </si>
  <si>
    <t>071011094401</t>
  </si>
  <si>
    <t xml:space="preserve">AMPLIAC. Y REFAC. ESC. N° 4728 "ALBA C. PEREYRA ROZAS" - SALTA </t>
  </si>
  <si>
    <t>071011094402</t>
  </si>
  <si>
    <t xml:space="preserve">READECUACIÓN INSTALACIÓN ELÉCTRICA ESC. Nº 4728 "ALBA CORONEL DE PEREYRA ROZAS" </t>
  </si>
  <si>
    <t>071011094403</t>
  </si>
  <si>
    <t xml:space="preserve">ESC 4728 PEREYRA ROZAS   </t>
  </si>
  <si>
    <t>071011094501</t>
  </si>
  <si>
    <t xml:space="preserve">REFAC. ESC. 4488 - TOLLOCHE -EL QUEBRACHAL  </t>
  </si>
  <si>
    <t>071011094601</t>
  </si>
  <si>
    <t xml:space="preserve">AMPLIAC. Y REFAC. ESC. N° 4781 - PJE. SANTA CLARA  - EL QUEBRACHAL </t>
  </si>
  <si>
    <t>071011094602</t>
  </si>
  <si>
    <t xml:space="preserve">REFACCIÓN ESC. Nº 4781 - PJE.SANTA CLARA  </t>
  </si>
  <si>
    <t>071011094701</t>
  </si>
  <si>
    <t xml:space="preserve">AMPLIAC. Y REFAC. E.E.E. N° 7167 - LAS LAJITAS  </t>
  </si>
  <si>
    <t>071011094801</t>
  </si>
  <si>
    <t xml:space="preserve">REF. ESC. N° 4404 "EJERCITO LIBERTADOR" - CACHI  </t>
  </si>
  <si>
    <t>071011094901</t>
  </si>
  <si>
    <t xml:space="preserve">AMPLIAC. Y REFAC. ESC. N° 4064 "FACUNDO DE ZUVIRÍA" - CAFAYATE </t>
  </si>
  <si>
    <t>071011094902</t>
  </si>
  <si>
    <t xml:space="preserve">READECUACIÓN INSTALACIÓN ELÉCTRICA ESC. Nº 4064 "FACUNDO DEZUVIRÍA" </t>
  </si>
  <si>
    <t>071011095001</t>
  </si>
  <si>
    <t xml:space="preserve">AMPLIAC. Y REFAC. ESC. N° 4010 "EUFRASIA PELLETIER" - SALTA  </t>
  </si>
  <si>
    <t>071011095002</t>
  </si>
  <si>
    <t>READECUACIÓN INSTALACIÓN ELÉCTRICA Y REFAC. VARIAS ESC. Nº 4010 "SANTA MARÍA E. PELLETIER"- SALTA</t>
  </si>
  <si>
    <t>CONSTRUCCIÓN Y REFACCIÓN DE SANITARIOS EN ESC. Nº 4010 -"EUFRASIA PELLETIER" - DPTO.CAPITAL</t>
  </si>
  <si>
    <t>071011095101</t>
  </si>
  <si>
    <t xml:space="preserve">REFAC. ESC. N° 4011 "BERNARDINO RIVADAVIA" - SALTA  </t>
  </si>
  <si>
    <t xml:space="preserve">REFACCIÓN ESC. Nº 4011 - "BERNARDINO RIVADAVIA"  </t>
  </si>
  <si>
    <t>071011095201</t>
  </si>
  <si>
    <t xml:space="preserve">REFAC. ESC. N° 4645 "25 DE MAYO DE 1810" - SALTA  </t>
  </si>
  <si>
    <t>071011095301</t>
  </si>
  <si>
    <t xml:space="preserve">AMPLIAC. COL. SEC. N° 5038 "JUAN CALCHAQUI" - SALTA  </t>
  </si>
  <si>
    <t xml:space="preserve">COLEGIO Nº 5038 - “AMÉRICA LATINA” - CAPITAL  </t>
  </si>
  <si>
    <t xml:space="preserve">ESCUELA Nº 5038  - "AMERICA LATINA" - CAPITAL  </t>
  </si>
  <si>
    <t>071011095401</t>
  </si>
  <si>
    <t xml:space="preserve">AMPLIAC. ESC. N° 4035 "ALEJANDRO GAUFFIN" - SALTA  </t>
  </si>
  <si>
    <t>071011095501</t>
  </si>
  <si>
    <t xml:space="preserve">REFAC. ESC. INFANTIL N° 4858 - CERRILLOS  </t>
  </si>
  <si>
    <t>071011095601</t>
  </si>
  <si>
    <t xml:space="preserve">REFAC. ESC. N° 4369 "CARMEN G. DE LATORRE" - BELLA VISTA - CHICOANA </t>
  </si>
  <si>
    <t xml:space="preserve">REFACCIÓN ESC. N° 4369 "CARMEN G. DE LATORRE" - BELLA VISTA- CHICOANA </t>
  </si>
  <si>
    <t>071011095701</t>
  </si>
  <si>
    <t xml:space="preserve">REFAC.COL. SEC. N° 5206 - EL MOLLAR - CHICOANA  </t>
  </si>
  <si>
    <t>071011095702</t>
  </si>
  <si>
    <t xml:space="preserve">REFACCIONES VARIAS COL. SEC. Nº 5206 - EL MOLLAR  </t>
  </si>
  <si>
    <t>071011095801</t>
  </si>
  <si>
    <t xml:space="preserve">AMPLIAC. ESC. N° 4321 "PBRO. DR. ANDRES PACHECO DE MELO" - EL CARRIL </t>
  </si>
  <si>
    <t>071011095901</t>
  </si>
  <si>
    <t xml:space="preserve">REFAC. E.E.E. N° 7056 "MADRE TERESA DE CALCUTA" - EL CARRIL  </t>
  </si>
  <si>
    <t>071011096001</t>
  </si>
  <si>
    <t xml:space="preserve">REFAC. ESC. N° 4135 "MONSEÑORROBERTO J. TAVELLA" - GRAL. GÜEMES </t>
  </si>
  <si>
    <t>071011096101</t>
  </si>
  <si>
    <t xml:space="preserve">AMPLIAC. Y REFAC. ESC. N° 4814 - FCA. BAULES - GRAL. MOSCONI  </t>
  </si>
  <si>
    <t>071011096201</t>
  </si>
  <si>
    <t xml:space="preserve">AMPLIAC. Y REFAC. E.E.E. N° 7047 "RVDO.PADRE FELIX BRUCIAFERRI" - TARTAGAL </t>
  </si>
  <si>
    <t>071011096202</t>
  </si>
  <si>
    <t xml:space="preserve">REFACCIONES VARIAS EN E.E.E. Nº 7047 "RVDO. PADRE FÉLIX BRUCIAFERRI" - TARTAGAL </t>
  </si>
  <si>
    <t>071011096301</t>
  </si>
  <si>
    <t xml:space="preserve">CONST. TINGLADO ESC. N°4352 "PONTIFICE JUAN PABLO II" - COROPAMPA - GUACHIPAS </t>
  </si>
  <si>
    <t>071011096302</t>
  </si>
  <si>
    <t xml:space="preserve">READECUACIÓN INSTALACIÓN ELÉCTRICA ESC. Nº 4352 "PONTÍFICE JUAN PABLO II" - COROPAMPA </t>
  </si>
  <si>
    <t>071011096401</t>
  </si>
  <si>
    <t xml:space="preserve">REFAC. ESC. N° 4809 - CAMPO LUJÁN - IRUYA  </t>
  </si>
  <si>
    <t>071011096501</t>
  </si>
  <si>
    <t xml:space="preserve">REFAC. E.E.E. N° 7138 - CENTRO DE CAPACITACIÓN LABORAL - LAVIÑA </t>
  </si>
  <si>
    <t>071011096601</t>
  </si>
  <si>
    <t>071011096701</t>
  </si>
  <si>
    <t xml:space="preserve">REFAC. ESC. N° 4392 "NUESTRA SRA. DEL ROSARIO DE SAN NICOLAS" - EL GALPÓN </t>
  </si>
  <si>
    <t>071011096702</t>
  </si>
  <si>
    <t xml:space="preserve">REFACCIÓN ESC. Nº 4392 "NTRA.. SRA. DEL ROSARIO DE SAN NICOLÁS" - LA POBLACIÓN </t>
  </si>
  <si>
    <t>071011096801</t>
  </si>
  <si>
    <t xml:space="preserve">AMPLIAC. Y REFAC. ESC. N° 4082 "GRAL. MANUEL BELGRANO" - METÁN </t>
  </si>
  <si>
    <t>071011096802</t>
  </si>
  <si>
    <t xml:space="preserve">REFACCIONES VARIAS EN ESC. Nº4082 "GRAL. MANUEL BELGRANO"  </t>
  </si>
  <si>
    <t xml:space="preserve">ESC. Nº 4082 “GENERAL MANUEL BELGRANO” - METÁN  </t>
  </si>
  <si>
    <t xml:space="preserve">CONSTRUCCIÓN EDIFICIO ESC. Nº4082 - "GRAL MANUEL BELGRANO"- METÁN </t>
  </si>
  <si>
    <t>071011096901</t>
  </si>
  <si>
    <t xml:space="preserve">AMPLIAC. Y REFAC. ESC. N° 4083 "MARCOS AVELLANEDA" - METÁN  </t>
  </si>
  <si>
    <t xml:space="preserve">CAMBIO DE CUBIERTAS Y REFAC. VS. EN ESC. Nº 4083 "MARCOS AVELLANEDA" </t>
  </si>
  <si>
    <t>071011097001</t>
  </si>
  <si>
    <t xml:space="preserve">AMPLIAC. Y REFAC. ESC. N° 4091 "BENIGNA SARAVIA" - ABRA GRANDE - ORÁN </t>
  </si>
  <si>
    <t xml:space="preserve">CONSTR. NUEVO EDIFICIO ESCUELA Nº 4091 "BENIGNA SARAVIA"  </t>
  </si>
  <si>
    <t>071011097101</t>
  </si>
  <si>
    <t xml:space="preserve">REFAC. N° 4139 "OSVALDO POS" - ORÁN  </t>
  </si>
  <si>
    <t>071011097102</t>
  </si>
  <si>
    <t xml:space="preserve">REFACCIÓN ESC. Nº 4139 " OSVALDO POS"  </t>
  </si>
  <si>
    <t>071011097201</t>
  </si>
  <si>
    <t xml:space="preserve">REFAC. ESC. N° 4145 "DR. ROBUSTIANO PATRÓN COSTAS" - ORÁN  </t>
  </si>
  <si>
    <t xml:space="preserve">REFACCIONES VARIAS ESC. 4145 "DR. R. PATRÓN COSTA" - ORÁN  </t>
  </si>
  <si>
    <t>071011097301</t>
  </si>
  <si>
    <t xml:space="preserve">REFAC. ESC. N° 4303 "MAESTRO ROBERTO TERRONES RIERA" - ORÁN  </t>
  </si>
  <si>
    <t>071011097302</t>
  </si>
  <si>
    <t xml:space="preserve">REFACCIONES VARIAS EN ESC. Nº4303 "MAESTRO ROBERTO TERRONES RIERA" </t>
  </si>
  <si>
    <t>071011097401</t>
  </si>
  <si>
    <t xml:space="preserve">AMPLIAC. ESC. N° 4701 "CIUDADDE ORÁN" - ORÁN  </t>
  </si>
  <si>
    <t>071011097402</t>
  </si>
  <si>
    <t xml:space="preserve">REFACCIONES VARIAS EN ESC. Nº4701 "CIUDAD DE ORÁN"  </t>
  </si>
  <si>
    <t>071011097501</t>
  </si>
  <si>
    <t xml:space="preserve">REFAC. ESC. N° 4763 "HUGO ALBERTO LUNA" - ORÁN  </t>
  </si>
  <si>
    <t>071011097502</t>
  </si>
  <si>
    <t xml:space="preserve">REFACCIÓN ESC. Nº 4763 "HUGO A. LUNA"  </t>
  </si>
  <si>
    <t>071011097601</t>
  </si>
  <si>
    <t xml:space="preserve">AMPLIAC. ESC. N° 4557 "PALOMADE LA LIBERTAD" - PARANÍ - ORÁN </t>
  </si>
  <si>
    <t>071011097701</t>
  </si>
  <si>
    <t xml:space="preserve">REFAC. E.E.E. N° 7046 "DELIA TARANTO DE COSSO" - ORÁN  </t>
  </si>
  <si>
    <t>071011097702</t>
  </si>
  <si>
    <t>AMPLIACIÓN Y REFACCIÓN ESCUELA DE EDUCACIÓN ESPECIAL Nº 7046 "DELIA TARANTO DE COSSO" - ORÁN</t>
  </si>
  <si>
    <t>071011097801</t>
  </si>
  <si>
    <t xml:space="preserve">AMPLIAC. COL. SEC. N° 5078 "FRAY MAMERTO ESQUIU" - PICHANAL  </t>
  </si>
  <si>
    <t xml:space="preserve">AMPLIACIÓN COL. SEC. Nº 5078 "FRAY MAMERTO ESQUIU" - MISIÓNSAN FRANCISCO - PICHANAL </t>
  </si>
  <si>
    <t>071011097901</t>
  </si>
  <si>
    <t xml:space="preserve">AMPLIAC. ESC. N° 4820 - MISIÓN WICHI - RIV. BDA. SUR  </t>
  </si>
  <si>
    <t>071011097902</t>
  </si>
  <si>
    <t xml:space="preserve">REFACCIONES VARIAS EN ESC. Nº4820 - MISIÓN WICHI - RIV. B.S. </t>
  </si>
  <si>
    <t>071011098001</t>
  </si>
  <si>
    <t xml:space="preserve">AMPLIAC. ESC. N° 4112 - PJE. LA MORA - RIV. BDA. NORTE  </t>
  </si>
  <si>
    <t>071011098002</t>
  </si>
  <si>
    <t xml:space="preserve">CONSTR. ALBERGUE ESC. Nº 411217 DE AGOSTO - FCA. LA MORA  </t>
  </si>
  <si>
    <t>071011098101</t>
  </si>
  <si>
    <t xml:space="preserve">REFAC. ESC. N° 4180 "INSP. GRAL. ELIAS BOLEAS" - PJE. EL CARPINTERO - RIV. BDA. NORTE </t>
  </si>
  <si>
    <t>071011098102</t>
  </si>
  <si>
    <t xml:space="preserve">REFACCIONES VARIAS EN ESC. N4180 INSP. GRAL. ELÍAS BOLEAS - EL CARPINTERO </t>
  </si>
  <si>
    <t>071011098103</t>
  </si>
  <si>
    <t>071011098201</t>
  </si>
  <si>
    <t xml:space="preserve">REFAC. ESC. N° 4745 - CNEL. JUAN SOLÁ - RIV. BDA. NORTE  </t>
  </si>
  <si>
    <t>071011098202</t>
  </si>
  <si>
    <t xml:space="preserve">REFACCIONES VARIAS EN ESC. Nº4745 - CNEL. JUAN SOLÁ  </t>
  </si>
  <si>
    <t>071011098301</t>
  </si>
  <si>
    <t xml:space="preserve">AMPLIAC. Y REFAC. ESC. N° 4227 "SRA. URBANA R. PEREYRA" - RIV. BDA. NORTE </t>
  </si>
  <si>
    <t>071011098401</t>
  </si>
  <si>
    <t xml:space="preserve">AMPLIAC. ESC. N° 4269 "EDUARDO ALBERTO AVÁLOS" - RIV. BDA. SUR </t>
  </si>
  <si>
    <t>071011098501</t>
  </si>
  <si>
    <t xml:space="preserve">AMPLIAC. Y REFAC. ESC. N° 4301 "CABILDO ABIERTO DEL 22 DE MAYO DE 1810" - RIV. BDA. SUR </t>
  </si>
  <si>
    <t>071011098502</t>
  </si>
  <si>
    <t xml:space="preserve">REFACCIÓN ESC. Nº 4301 "CABILDO ABIERTO DEL 22 DE MAYO DE 1810"  - LAS TORTUGAS </t>
  </si>
  <si>
    <t>071011098601</t>
  </si>
  <si>
    <t xml:space="preserve">AMPLIAC. ESC. N° 4555 "ROSARIO VERA PEÑALOZA" - STA. VICTORIA E. </t>
  </si>
  <si>
    <t>AMPLIACIÓN ESCUELA Nº 4555 - "ROSARIO VERA PEÑALOZA" - 2º ETAPA - ALTO LA SIERRA - S.VICTORIA ESTE</t>
  </si>
  <si>
    <t>071011098603</t>
  </si>
  <si>
    <t>AMPLIACIÓN ESCUELA Nº 4555 - "ROSARIO VERA PEÑALOZA" - 3º ETAPA - ALTO LA SIERRA - S.VICTORIA ESTE</t>
  </si>
  <si>
    <t>071011098701</t>
  </si>
  <si>
    <t xml:space="preserve">REFAC. E.E.E. N° 7050 "SANTA LUCÍA" - Rº DE LA FRONTERA  </t>
  </si>
  <si>
    <t>071011098801</t>
  </si>
  <si>
    <t xml:space="preserve">REFAC. ESC. N° 4595 "ROSA ALVARADO DE VERA" - CAMPO QUIJANO  </t>
  </si>
  <si>
    <t>071011098802</t>
  </si>
  <si>
    <t xml:space="preserve">REFACCIONES VARIAS ESC. 4595ROSA ALVARADO DE VERA- LAS MESADAS </t>
  </si>
  <si>
    <t>071011098901</t>
  </si>
  <si>
    <t xml:space="preserve">AMPLIAC. COL. SEC. N° 5190 "SANTO D. SAVIO" - ANGASTACO  </t>
  </si>
  <si>
    <t>071011099001</t>
  </si>
  <si>
    <t xml:space="preserve">REFAC. ESC. N° 4288 "CNEL. ENRIQUE VIDT" - EL ARREMO - ANGASTACO </t>
  </si>
  <si>
    <t>071011099002</t>
  </si>
  <si>
    <t xml:space="preserve">REFACCIONES VARIAS EN ESC. Nº4288 "CNEL. ENRIQUE VIDT" - EL ARREMO </t>
  </si>
  <si>
    <t>071011099101</t>
  </si>
  <si>
    <t xml:space="preserve">REFAC. ESC. N° 4487 - ANIMANÁ   </t>
  </si>
  <si>
    <t>071011099201</t>
  </si>
  <si>
    <t xml:space="preserve">AMPLIAC. Y REFAC. ESC. N° 4107 "ARTURO LEÓN DÁVALOS" Y B.S.P.A. - SAN CARLOS </t>
  </si>
  <si>
    <t>071011099301</t>
  </si>
  <si>
    <t xml:space="preserve">DEMOLICIÓN EDIF. E.E.T. Nº 3161 - CHICOANA  </t>
  </si>
  <si>
    <t xml:space="preserve">DEMOLICIÓN EDIFICIO E.E.T. N°3161 - CHICOANA  </t>
  </si>
  <si>
    <t>071011099401</t>
  </si>
  <si>
    <t xml:space="preserve">REFAC. E.E.E. N° 7041 "DR. MARIANO CASTEX" - SALTA  </t>
  </si>
  <si>
    <t>071011099402</t>
  </si>
  <si>
    <t>071011099403</t>
  </si>
  <si>
    <t xml:space="preserve">REFACCIONES VARIAS EN ESCUELADE EDUCACIÓN ESPECIAL Nº 7041MARIANO CASTEX - SALTA </t>
  </si>
  <si>
    <t>071011099404</t>
  </si>
  <si>
    <t xml:space="preserve">READECUACIÓN INSTALACIÓN ELÉCTRICA E.E.E. Nº 7041 "DR. MARIANO CASTEX" </t>
  </si>
  <si>
    <t>071011099501</t>
  </si>
  <si>
    <t xml:space="preserve">REFAC. E.E.T. Nº 3112 "SAN IGNACIO LOYOLA" - CERRILLOS  </t>
  </si>
  <si>
    <t>071011099601</t>
  </si>
  <si>
    <t xml:space="preserve">REFAC. ESC. N° 4136 "DR. JULIO ARGENTINO CORNEJO" - CAMPO SANTO </t>
  </si>
  <si>
    <t>071011099701</t>
  </si>
  <si>
    <t xml:space="preserve">REFAC. E.E.E. N° 7171 "JEAN MERMOZ" - Rº DE LERMA  </t>
  </si>
  <si>
    <t>071011099801</t>
  </si>
  <si>
    <t xml:space="preserve">REFAC. ESC. Nº 4092 "INFANTILDE YUCHÁN" - PICHANAL  </t>
  </si>
  <si>
    <t>071011099802</t>
  </si>
  <si>
    <t>071011099803</t>
  </si>
  <si>
    <t xml:space="preserve">CONSTR. TANQUE ELEVADO EN ESCUELA Nº 4092 "INFANTIL DE YUCHÁN" - PICHANAL </t>
  </si>
  <si>
    <t>071011099901</t>
  </si>
  <si>
    <t xml:space="preserve">AMPLIAC. Y REFAC. ESC. Nº 4627 "CIUDAD DE SALTA" - APOL. SARAVIA </t>
  </si>
  <si>
    <t>071011099902</t>
  </si>
  <si>
    <t xml:space="preserve">CONSTR. COCINA-COMEDOR ESC. N° 4627 "CIUDAD DE SALTA" - PALO A PIQUE - A. SARAVIA </t>
  </si>
  <si>
    <t xml:space="preserve">AMPLIACIÓN Y REFACCIÓN ESC. N°4627 "CIUDAD DE SALTA" - PALOA PIQUE - A. SARAVIA </t>
  </si>
  <si>
    <t>071011100001</t>
  </si>
  <si>
    <t>071011100101</t>
  </si>
  <si>
    <t xml:space="preserve">AMPLIAC. COL. SEC. Nº 5020 "NÉSTOR O. PALACIOS" - SALTA  </t>
  </si>
  <si>
    <t>071011100201</t>
  </si>
  <si>
    <t xml:space="preserve">CONSTRUCCIÓN AULAS ESC. Nº 4706 "PROF. EVELIO MELIÁN" - METÁN </t>
  </si>
  <si>
    <t>071011100301</t>
  </si>
  <si>
    <t xml:space="preserve">CERRAMIENTO ESC. Nº 4543 - PARAJE PUCARÁ  </t>
  </si>
  <si>
    <t>071011100401</t>
  </si>
  <si>
    <t xml:space="preserve">ESC. 4352 - PONTÍFICE JUAN PABLO II - GUACHIPAS  </t>
  </si>
  <si>
    <t>071011100402</t>
  </si>
  <si>
    <t>READECUACIÓN INSTALACIÓN ELÉCTRICA ESC. Nº 4352 "PONTÍFICE JUAN PABLO II" - COROPAMPA - GUACHIPAS</t>
  </si>
  <si>
    <t>071011100501</t>
  </si>
  <si>
    <t xml:space="preserve">ESC. 4439 - GUILLERMO SIERRA - METAN  </t>
  </si>
  <si>
    <t xml:space="preserve">CONSTRUCCIÓN DE DOS AULAS EN ESCUELA Nº 4439 - "GUILLERMO SIERRA" - LOCALIDAD METÁN </t>
  </si>
  <si>
    <t>071011100601</t>
  </si>
  <si>
    <t xml:space="preserve">EEM A/C EN CALLE LOS CEIBOS   </t>
  </si>
  <si>
    <t>071011100701</t>
  </si>
  <si>
    <t xml:space="preserve">EEE N° 7058   </t>
  </si>
  <si>
    <t>071011100801</t>
  </si>
  <si>
    <t xml:space="preserve">JARDIN A/C EN ORAN   </t>
  </si>
  <si>
    <t>071011100901</t>
  </si>
  <si>
    <t xml:space="preserve">ACONDICIONAMIENTO EDILICIO DEESTABLECIMIENTOS EDUCATIVOS  </t>
  </si>
  <si>
    <t>071011101001</t>
  </si>
  <si>
    <t xml:space="preserve">PLAN APRESTAMIENTO EDIFICIOS ESCOLARES  </t>
  </si>
  <si>
    <t xml:space="preserve">EDIFICIO A SUSTITUIR N ° 5151- GENERAL PIZARRO  </t>
  </si>
  <si>
    <t xml:space="preserve">ESC. 5220. COL. SEC. A SUSTITUIR RÍO BLANQUITO  </t>
  </si>
  <si>
    <t xml:space="preserve">ESC. 5156. POLIMODAL RURAL ANGOSTO DE PARANI  </t>
  </si>
  <si>
    <t xml:space="preserve">ESC. 5198 ANGOSTO DE PARANI   </t>
  </si>
  <si>
    <t>071011101501</t>
  </si>
  <si>
    <t xml:space="preserve">EDIFICIO A SUSTITUIR COLEGIO ITINERANTE  N ° 5215- ALUMBRE - SECLANTÁS </t>
  </si>
  <si>
    <t>071011101601</t>
  </si>
  <si>
    <t xml:space="preserve">REFACCIÓN CUBIERTAS EN ESCUELA Nº 7044 EFETA - SALTA  </t>
  </si>
  <si>
    <t>071011101701</t>
  </si>
  <si>
    <t xml:space="preserve">REFACCIONES VARIAS EN ESCUELANº 4198 - PJE. SAN FELIPE - RIVADAVIA BANDA SUR </t>
  </si>
  <si>
    <t>071011101801</t>
  </si>
  <si>
    <t xml:space="preserve">CAMBIO DE CUBIERTAS EN ESCUELA Nº 4486 "INFANTERÍA DE MARINA ARGENTINA" - FORTÍN DRAGONES </t>
  </si>
  <si>
    <t>071011101901</t>
  </si>
  <si>
    <t xml:space="preserve">CONSTR. COLEGIO PADRE LOZANO - EMBARCACIÓN  </t>
  </si>
  <si>
    <t>071011102001</t>
  </si>
  <si>
    <t xml:space="preserve">REFACCIONES VARIAS ESC. N° 4502 CRISTINA DE CHAMORRO - EL JARDÍN </t>
  </si>
  <si>
    <t>071011102101</t>
  </si>
  <si>
    <t xml:space="preserve">REFACCIÓN ELÉCTRICA EN ESC. N° 4505 REPUBLICA DE PARAGUAY -SANTA VICTORIA ESTE </t>
  </si>
  <si>
    <t xml:space="preserve">REFACCIONES VARIAS EN ESCUELAN° 4279 "SANTÍSIMA TRINIDAD" - SAN FELIPE </t>
  </si>
  <si>
    <t>071011102301</t>
  </si>
  <si>
    <t xml:space="preserve">REFACCIONES VARIAS B.S.P.A. N° 7199  - SALTA  </t>
  </si>
  <si>
    <t>071011102401</t>
  </si>
  <si>
    <t xml:space="preserve">REFACCIONES VARIAS ESC. 4034 - SALTA  </t>
  </si>
  <si>
    <t>071011102501</t>
  </si>
  <si>
    <t xml:space="preserve">REFACCIONES VARIAS ESC. DE COMERCIO N° 5012 "FRAGATA LIBERTAD" - H. YRIGOYEN </t>
  </si>
  <si>
    <t>071011102601</t>
  </si>
  <si>
    <t xml:space="preserve">REFACCIONES VARIAS COL N° 5230 (COMPARTE ESC. 4240) - GRAL.BALLIVIÁN </t>
  </si>
  <si>
    <t>071011102701</t>
  </si>
  <si>
    <t>REFACCIONES VARIAS ESC. N° 4114 "YAPEYÚ, CUNA DEL GRAL. SANMARTÍN" - RODEO DEL VALLE DELGADO</t>
  </si>
  <si>
    <t>071011102702</t>
  </si>
  <si>
    <t>AMPLIACIÓN EN ESC. Nº 4114" YAPEYÚ CUNA DEL GRAL. SAN MARTIN" LOC. RODIO DEL VALLE DELGADO - DPTO. IRUYA</t>
  </si>
  <si>
    <t>071011102801</t>
  </si>
  <si>
    <t xml:space="preserve">REFACCIÓN CUBIERTAS COLEGIO Nº 5031 "SAN FRANCISCO SOLANO"-EL GALPÓN </t>
  </si>
  <si>
    <t>071011102901</t>
  </si>
  <si>
    <t xml:space="preserve">COSTRUCCIÓN NVO. EDIFICIO ESC. N° 4764 - LA CURVITA - SANTAVICTORIA ESTE </t>
  </si>
  <si>
    <t>071011103001</t>
  </si>
  <si>
    <t xml:space="preserve">READECUACIÓN INSTALACIÓN ELÉCTRICA E.E.E. Nº 7057  </t>
  </si>
  <si>
    <t xml:space="preserve">REFACCIÓN ESC. Nº 4070 - "DR.MARIANO BOEDO"  </t>
  </si>
  <si>
    <t xml:space="preserve">READECUACIÓN INSTALACIÓN ELÉCTRICA ESC. Nº 4489 "DR. RAÚL R. ALFONSÍN" - LOTE SANTA ROSA </t>
  </si>
  <si>
    <t>071011103301</t>
  </si>
  <si>
    <t xml:space="preserve">REFACCIÓN ANEXO E.E.E. Nº 7052   </t>
  </si>
  <si>
    <t>071011103302</t>
  </si>
  <si>
    <t xml:space="preserve">REFACCIÓN GRAL. E.E.E. N° 7052 - AGUARAY  </t>
  </si>
  <si>
    <t>071011103401</t>
  </si>
  <si>
    <t xml:space="preserve">REFACCIÓN E.E.E. Nº 7059   </t>
  </si>
  <si>
    <t>071011103501</t>
  </si>
  <si>
    <t xml:space="preserve">REFACCIÓN ESC. Nº 4826 - VILLA SAGRADA - COMUNIDAD WICHI  </t>
  </si>
  <si>
    <t>071011103601</t>
  </si>
  <si>
    <t xml:space="preserve">REFACCIÓN E.E.E. Nº 7051 - SALVADOR MAZZA  </t>
  </si>
  <si>
    <t>071011103701</t>
  </si>
  <si>
    <t xml:space="preserve">CONSTR. TANQUE ELEVADO ESC. Nº 4192 - LOS BALDES  </t>
  </si>
  <si>
    <t>071011103801</t>
  </si>
  <si>
    <t xml:space="preserve">REFACCIÓN ESC. Nº 4141 "25 DEFEBRERO DE 1778" - MONTE CARMELO </t>
  </si>
  <si>
    <t>071011103901</t>
  </si>
  <si>
    <t xml:space="preserve">REFACCIONES VARIAS EN ESC. Nº4127 "MANUELA PEDRAZA"  </t>
  </si>
  <si>
    <t>071011104001</t>
  </si>
  <si>
    <t xml:space="preserve">REFACCIONES VARIAS EN COL. SEC. Nº 5146  </t>
  </si>
  <si>
    <t>071011104002</t>
  </si>
  <si>
    <t xml:space="preserve">REFACCIÓN CUBIERTA COLEGIO SECUNDARIO Nº 5146 - NAZARENO  </t>
  </si>
  <si>
    <t>071011104101</t>
  </si>
  <si>
    <t xml:space="preserve">OBRAS DE ACCESIBILIDAD Y SANITARIOS PARA DISCAPACITADOS  </t>
  </si>
  <si>
    <t>071011104201</t>
  </si>
  <si>
    <t xml:space="preserve">REFACCIONES VARIAS EN ESC. N°4286"JUAN DOMINGO PERÓN"  </t>
  </si>
  <si>
    <t>071011104301</t>
  </si>
  <si>
    <t xml:space="preserve">REFACCIONES VARIAS EN ESC. N°4476 LUISA DOMITILA SARAVIA -CNEL. OLLEROS </t>
  </si>
  <si>
    <t xml:space="preserve">REFACCIONES VARIAS EN ESC. N°4060 -  "CEFERINO NAMUNCURÁ" -GAONA </t>
  </si>
  <si>
    <t>071011104501</t>
  </si>
  <si>
    <t xml:space="preserve">REFACCIONES VARIAS EN ESC. N4405 COMBATIENTES DE MALVINAS LAS JUNTAS </t>
  </si>
  <si>
    <t>071011104601</t>
  </si>
  <si>
    <t xml:space="preserve">REFACCIONES VARIAS EN ESC. DECOMERCIO N° 5009 "NTRA. SRA. DEL ROSARIO" </t>
  </si>
  <si>
    <t>071011104701</t>
  </si>
  <si>
    <t xml:space="preserve">CAMBIO DE CUBIERTAS EN ESC. Nº 4079 "DR. PEDRO A. ARIAS VELÁZQUEZ" </t>
  </si>
  <si>
    <t>071011104801</t>
  </si>
  <si>
    <t xml:space="preserve">REFACCIÓN ESCUELA DE COMERCIONº 5008 - EMBARCACIÓN  </t>
  </si>
  <si>
    <t>071011104901</t>
  </si>
  <si>
    <t xml:space="preserve">PLAYON DEPORTIVO PARA ZONA OESTE BARRIOS SAN NICOLÁS Y 66 VIVIENDAS DE CNEL MOLDES </t>
  </si>
  <si>
    <t>071011105001</t>
  </si>
  <si>
    <t xml:space="preserve">TINGLADO DE PLAYON DEPORTIVO EN ESCUELA Nº 4080 DIONISIO PUCH DE LA VIÑA </t>
  </si>
  <si>
    <t>071011105101</t>
  </si>
  <si>
    <t xml:space="preserve">CONSTRUCCIÓN EDIFICIO ESCUELATÉCNICA  Nº 3102, EN EL MUNICIPIO DE GRAL. GÜEMES </t>
  </si>
  <si>
    <t>071011105201</t>
  </si>
  <si>
    <t>CERCADO PERIMETRAL EN LA ESCUELA Nº 4280 EN PARAJE ABRA DE MECOYITA, EN SANTA VICTORIA OESTE</t>
  </si>
  <si>
    <t>071011105301</t>
  </si>
  <si>
    <t xml:space="preserve">CONSTRUCCIÓN EDIFICIO COLEGIOSEC. Nº 5069, EN LA POMA  </t>
  </si>
  <si>
    <t>071011105401</t>
  </si>
  <si>
    <t>CONSTRUCCIÓN CANCHA DE FÚTBOLCON CÉSPED SINTETICO (NIVELACIÓN, CERCADO PERIMETRAL Y SANITARIOS) EN NAZARENO</t>
  </si>
  <si>
    <t>071011105501</t>
  </si>
  <si>
    <t xml:space="preserve">CONSTRUCCIÓN EDIFICIO ESCUELANº 4281 M. J. CASTILLA, EN ELMUNICIPIO DE EL CARRIL </t>
  </si>
  <si>
    <t>071011105502</t>
  </si>
  <si>
    <t xml:space="preserve">CONSTRUCCIÓN NUEVO EDIFICIO ESCUELA Nº 4281 MANUEL JOSE CASTILLA DE EL CARRIL </t>
  </si>
  <si>
    <t>071011105601</t>
  </si>
  <si>
    <t xml:space="preserve">CONSTRUCCIÓN DEL COLEGIO SECUNDARIO DE LA BANDA ESTE GRAL GÜEMES </t>
  </si>
  <si>
    <t>071011105701</t>
  </si>
  <si>
    <t xml:space="preserve">CONSTRUCCIÓN NUEVA ESCUELA PRIMARIA DE EDUCACIÓN INTEGRAL EN LA LOCALIDAD GUACHIPAS </t>
  </si>
  <si>
    <t>071011105801</t>
  </si>
  <si>
    <t xml:space="preserve">CONSTRUCCIÓN COMPLEJO DEPORTIVO CENTRO VECINAL SANTA VICTORIA - CAPITAL </t>
  </si>
  <si>
    <t>071011105901</t>
  </si>
  <si>
    <t xml:space="preserve">CONSTRUCCIÓN TECHO PLAYON DEPORTIVO EN CACHI ADENTRO, EN ELMUNICIPIO DE CACHI </t>
  </si>
  <si>
    <t>071011106001</t>
  </si>
  <si>
    <t xml:space="preserve">REFACCIÓN COMPLEJO MUNICIPAL CNEL. MOLDES  </t>
  </si>
  <si>
    <t>071011106201</t>
  </si>
  <si>
    <t xml:space="preserve">CONSTRUCCIÓN EDIFICIO ESCUELANº 7059, EN EL MUNICIPIO DE EMBARCACIÓN </t>
  </si>
  <si>
    <t>071011106301</t>
  </si>
  <si>
    <t xml:space="preserve">CONSTRUCCIÓN CUBIERTA PATIO INTERNO DE COLEGIO SECUNDARIO Nº 5087 DE CACHI </t>
  </si>
  <si>
    <t>071011106401</t>
  </si>
  <si>
    <t xml:space="preserve">CONSTRUCCIÓN TINGLADO PLAYON DEPORTIVO ESCUELA Nº 4063 DR. VICTORINO DE LA PLAZA DE CACHI </t>
  </si>
  <si>
    <t>071011106501</t>
  </si>
  <si>
    <t xml:space="preserve">CONSTRUCCIÓN ESCUELA DE EDUCACIÓN ESPECIAL EN QUEBRACHAL  </t>
  </si>
  <si>
    <t>071011106601</t>
  </si>
  <si>
    <t xml:space="preserve">CONSTRUCCIÓN DE AULAS Y TINGLADOS EN ESTABLECIMIENTOS EDUCATIVOS DE ROSARIO DE LERMA </t>
  </si>
  <si>
    <t>071011106701</t>
  </si>
  <si>
    <t>ALBERGUE PARA DOCENTES EN ESCUELA Nº 4441 MARGARITA DE PATRON COSTAS, EN LA SALA DE LURACATAO</t>
  </si>
  <si>
    <t>071011106801</t>
  </si>
  <si>
    <t xml:space="preserve">NIVEL INICIAL N° 4630 FEDERICO IBARGUREN  </t>
  </si>
  <si>
    <t>071011106901</t>
  </si>
  <si>
    <t xml:space="preserve">AMPLIACIÓN Y REFACCIÓN ESC. N° 4146 NIVEL INICIAL ZANJA HONDA </t>
  </si>
  <si>
    <t>071011107001</t>
  </si>
  <si>
    <t xml:space="preserve">AMPLIACIÓN Y REFACCIÓN ESC. N° 4242 NIVEL INICIAL MONSEÑOR FRANCISCO CRUZ MUGUERA </t>
  </si>
  <si>
    <t>071011107101</t>
  </si>
  <si>
    <t xml:space="preserve">REFACCIONES VARIAS EN ESC. Nº4101 "MARTINA SILVA DE GURRUCHAGA" </t>
  </si>
  <si>
    <t>071011107201</t>
  </si>
  <si>
    <t xml:space="preserve">DEMOLICIÓN EN INST. SUP. PARAENSEÑANZA PRIMARIA Nº 6026 - ROSARIO DE LERMA </t>
  </si>
  <si>
    <t>071011107301</t>
  </si>
  <si>
    <t xml:space="preserve">CONSTR. DE TANQUE ELEVADO ESC. N° 4506 - HITO 1  </t>
  </si>
  <si>
    <t xml:space="preserve">ESC. 4146 INDIGENA ZANJA HONDA   </t>
  </si>
  <si>
    <t xml:space="preserve">ESC. 4242 MONSEÑOR MUGUERZA   </t>
  </si>
  <si>
    <t>071011107601</t>
  </si>
  <si>
    <t xml:space="preserve">ESC. 4630 DR FEDERICO IBARGUREN  </t>
  </si>
  <si>
    <t>071011107701</t>
  </si>
  <si>
    <t xml:space="preserve">PLAYON ESC. 3124 ARA BELGRANON  </t>
  </si>
  <si>
    <t xml:space="preserve">PLAYON ESC. 5215   </t>
  </si>
  <si>
    <t xml:space="preserve">ESC. 4481 ESPAÑA   </t>
  </si>
  <si>
    <t xml:space="preserve">REF. VS. ESCUELA NRO. 4187 GRANADEROS DE SAN MARTÍN - PICHAN  </t>
  </si>
  <si>
    <t>071011108002</t>
  </si>
  <si>
    <t>CONSTRUCCIÓN GRUPO SANITARIO YREFACCIONES VARIAS EN ESCUELANº 4187 "GRANADEROS DE SAN MARTÍN" - EL RETIRO - PICHANAL</t>
  </si>
  <si>
    <t>071011108101</t>
  </si>
  <si>
    <t xml:space="preserve">COLEGIO SEC. RURAL - RIVADAVIA BANDA SUR  </t>
  </si>
  <si>
    <t>071011108201</t>
  </si>
  <si>
    <t xml:space="preserve">COLEGIO SEC. N° 5069 - EX 68 -LA POMA  </t>
  </si>
  <si>
    <t xml:space="preserve">SUSTITUCIÓN DE COLEGIO SECUNDARIO N° 5217 - PARAJE EL OCULTAR - RIVADAVIA BANDA SUR </t>
  </si>
  <si>
    <t xml:space="preserve">SUSTITUCIÓN DE COLEGIO SECUNDARIO N° 5069 - LA POMA  </t>
  </si>
  <si>
    <t xml:space="preserve">ESC. N° 5206 EL MOLLAR - CHICOANA  </t>
  </si>
  <si>
    <t>071011108502</t>
  </si>
  <si>
    <t xml:space="preserve">ESCUELA Nº 5206 MOLLAR -CHICOANA  </t>
  </si>
  <si>
    <t xml:space="preserve">COLEGIO N° 5149 GESTA GUEMESIANA - ROSARIO DE LERMA  </t>
  </si>
  <si>
    <t xml:space="preserve">COLEGIO N° 5233 PARAJE LA BENDICIÓN - SALVADOR MAZZA  </t>
  </si>
  <si>
    <t>071011108702</t>
  </si>
  <si>
    <t xml:space="preserve">COLEGIO Nª 5233 PARAJE LA BENDICIÓN - SALVADOR MAZA  </t>
  </si>
  <si>
    <t>071011109201</t>
  </si>
  <si>
    <t xml:space="preserve">ESC. 4034 SANTA LUCÍA   </t>
  </si>
  <si>
    <t>071011109301</t>
  </si>
  <si>
    <t xml:space="preserve">ESC. 4315 REINO DE BELGICA   </t>
  </si>
  <si>
    <t>071011109401</t>
  </si>
  <si>
    <t xml:space="preserve">ESC. 4700 LEGADO GRAL. BELGRAN   </t>
  </si>
  <si>
    <t>071011109501</t>
  </si>
  <si>
    <t xml:space="preserve">ESC. 4703 GRAL. M.  BELGRANO   </t>
  </si>
  <si>
    <t>071011109601</t>
  </si>
  <si>
    <t xml:space="preserve">ESC. 4704 EX ESC. NORMAL SUPER   </t>
  </si>
  <si>
    <t>071011109701</t>
  </si>
  <si>
    <t xml:space="preserve">ESC. 4104 PACHI GORRITI   </t>
  </si>
  <si>
    <t>071011109801</t>
  </si>
  <si>
    <t xml:space="preserve">ESC. 4699 DR. RICARDO J. DURÁN   </t>
  </si>
  <si>
    <t>071011109901</t>
  </si>
  <si>
    <t xml:space="preserve">REFAC. ESC. 4811 ARA GRAL. BELGRANO 2 DE MAYO - EMERGENCIA SANITARIA - SALTA (CAPITAL) </t>
  </si>
  <si>
    <t>071011110001</t>
  </si>
  <si>
    <t xml:space="preserve">COLEGIO N°5183 EN ESC. N° 4764LA CURVITA  </t>
  </si>
  <si>
    <t>071011110002</t>
  </si>
  <si>
    <t xml:space="preserve">COLEGIO N° 5183 EN ESC N° 4764LA CURVITA  </t>
  </si>
  <si>
    <t>071011110101</t>
  </si>
  <si>
    <t xml:space="preserve">REFACCIONES VARIAS E.E.E. Nº 7057 - A SARAVIA  </t>
  </si>
  <si>
    <t xml:space="preserve">CONSTRUCCIÓN EDIFICIO EEE Nº 7057 - APOLINARIO SARAVIA  </t>
  </si>
  <si>
    <t xml:space="preserve">AMPLIACIÓN Y REFACCIÓN COL. SEC. Nº 5098 - J.V. GONZALEZ  </t>
  </si>
  <si>
    <t>071011110301</t>
  </si>
  <si>
    <t xml:space="preserve">REFACCIONES VARIAS EN COL. N°5095 "GRAL. MANUEL BELGRANO" (ESC. N° 4703) 1° ETAPA - SALTA </t>
  </si>
  <si>
    <t>071011110401</t>
  </si>
  <si>
    <t xml:space="preserve">REFACCIONES VARIAS EN COL. Nº5095 "GRAL. MANUEL BELGRANO" (ESC. Nº 4703) 2º ETAPA - SALTA </t>
  </si>
  <si>
    <t>071011110501</t>
  </si>
  <si>
    <t>READECUACIÓN INSTALACIÓN ELÉCTRICA Y REFAC. VARIAS COL. SEC.Nº 5083 "DR. VICTORINO DE LAPLAZA" - SALTA</t>
  </si>
  <si>
    <t xml:space="preserve">REFACCIONES VARIAS EN COLEGION° 5083 - "VICTORINO DE LA PLAZA" </t>
  </si>
  <si>
    <t>071011110601</t>
  </si>
  <si>
    <t xml:space="preserve">AMPLIACIÓN Y REFACCIÓN COL. SEC. Nº 5194 - SAN AGUSTÍN - LAMERCED </t>
  </si>
  <si>
    <t>071011110701</t>
  </si>
  <si>
    <t xml:space="preserve">REFACCIONES VARIAS ESC. Nº 4066 "CNEL. APOLINARIO SARAVIA" -EL BORDO </t>
  </si>
  <si>
    <t>071011110801</t>
  </si>
  <si>
    <t xml:space="preserve">REFACCIONES VARIAS COL. SEC. Nº 5007 "DR. FACUNDO DE ZUVIRIA" - GRAL. GÜEMES </t>
  </si>
  <si>
    <t xml:space="preserve">REFACCIONES VARIAS COL. SEC. N° 5085 "DR. MARIANO MORENO" -GRAL. GÜEMES </t>
  </si>
  <si>
    <t>071011111001</t>
  </si>
  <si>
    <t xml:space="preserve">EDIFICIO PARA EDUCACIÓN SUPERIOR Nº 6029 - TARTAGAL  </t>
  </si>
  <si>
    <t xml:space="preserve">ESC A SUSTITUIR 6029 INSTITUTO DE EDUCACIÓN SUPERIOR - TARTAGAL </t>
  </si>
  <si>
    <t>071011111101</t>
  </si>
  <si>
    <t xml:space="preserve">REFACCIONES VARIAS ESC.N° 4440MARIA AGAPITO TORO DE LAHUD- AGUARAY </t>
  </si>
  <si>
    <t>REFACCIONES VARIAS Y CONSTRUCCIÓN DE 2 AULAS EN ESCUELA N° 4440 "MARÍA AGAPITA TORO DE LAHUD" - AGUARAY - DPTO. SAN MART</t>
  </si>
  <si>
    <t>071011111201</t>
  </si>
  <si>
    <t xml:space="preserve">REFACCIONES VARIAS ESC. N 4090"REPÚBLICA DE BOLIVIA" - PROF. SALVADOR MAZZA </t>
  </si>
  <si>
    <t>071011111301</t>
  </si>
  <si>
    <t xml:space="preserve">REFACCIONES VARIAS ESC. Nº 4727 - EL TREMENTINAL - GRAL. MOSCONI </t>
  </si>
  <si>
    <t>071011111401</t>
  </si>
  <si>
    <t xml:space="preserve">REFACCIONES VARIAS ESC. Nº 4254 - FINCA MEDIA LUNA - GRAL. MOSCONI </t>
  </si>
  <si>
    <t>071011111501</t>
  </si>
  <si>
    <t xml:space="preserve">REFACCIONES VARIAS ESC. Nº 4079 "DR. PEDRO A. ARIAS VELÁZQUEZ" - EL TALA </t>
  </si>
  <si>
    <t xml:space="preserve">REFACCIONES VARIAS ESC. Nº 4337 "PORTAVIONES ARA 25 DE MAYO"- PRINGLES - EL GALPÓN </t>
  </si>
  <si>
    <t xml:space="preserve">REFACCIÓN COL. SEC. Nº 5099 "JUAN CARLOS DÁVALOS" - METÁN  </t>
  </si>
  <si>
    <t>071011111801</t>
  </si>
  <si>
    <t xml:space="preserve">REFACCIÓN Y READECUACIÓN INSTALACIÓN ELÉCTRICA ESC. Nº 4641"JUAN VUCETICH" - METÁN </t>
  </si>
  <si>
    <t>071011111901</t>
  </si>
  <si>
    <t xml:space="preserve">REFACCIONES VARIAS EN ESC. N°4286 "JUAN DOMINGO PERÓN" - PICHANAL </t>
  </si>
  <si>
    <t xml:space="preserve">REFACCIONES VARIAS EN ESC. N°4292 "BERTA B. CEREZO DE MAMANI" - S. R. DE LA NUEVA ORAN </t>
  </si>
  <si>
    <t>071011112101</t>
  </si>
  <si>
    <t>071011112201</t>
  </si>
  <si>
    <t xml:space="preserve">REFACCIONES VARIAS ESC. Nº 4580 - POTRERO DE URIBURU - CAMPOQUIJANO </t>
  </si>
  <si>
    <t>071011112301</t>
  </si>
  <si>
    <t xml:space="preserve">AMPLIACIÓN COL. SEC. Nº 5160 -ANGASTACO NUEVO EDIFICIO  </t>
  </si>
  <si>
    <t xml:space="preserve">CONSTR. EDIF. COLEGIO SECUNDARIO Nº 5160 - ANGASTACO  </t>
  </si>
  <si>
    <t xml:space="preserve">AMPLIACIÓN Y REFACCIÓN COL. SEC. Nº 5074 - LOS TOLDOS  </t>
  </si>
  <si>
    <t>071011112402</t>
  </si>
  <si>
    <t>AMPLIACIÓN Y REFACCIÓN COLEGIO SECUNDARIO Nº 5074 - 2ª ETAPA- LOS TOLDOS - DPTO. SANTA VICTORIA -SALTA</t>
  </si>
  <si>
    <t xml:space="preserve">CONSTRUCCIÓN ESCUELA DE EDUCACION ESPECIAL Nº 7054 "VIRGEN DEL ROSARIO" - CAFAYATE </t>
  </si>
  <si>
    <t>071011112502</t>
  </si>
  <si>
    <t xml:space="preserve">CONSTRUCCIÓN ESCUELA DE EDUCACIÓN ESPECIAL NTRA. SRA. DEL ROSARIO Nº 7054 - CAFAYATE </t>
  </si>
  <si>
    <t>071011112503</t>
  </si>
  <si>
    <t>CONSTRUCCIÓN DE 4 AULAS, CELADURÍA Y GALERÍA - ESC. Nº 4704-NORMAL SUPERIOR-PRIMARIA - CAFAYATE</t>
  </si>
  <si>
    <t>071011112601</t>
  </si>
  <si>
    <t xml:space="preserve">NIVEL INICIAL - ESCUELA N° 4036 "AUGUSTO R. CORTAZAR" - SALTA </t>
  </si>
  <si>
    <t xml:space="preserve">CONSTRUCCIÓN ESCUELA DE NIVEL MEDIO Nº 5047 "BENJAMIN ZORRILLA" - SALTA </t>
  </si>
  <si>
    <t xml:space="preserve">CONSTRUCCIÓN COLEGIO Nº 5047 "BENJAMÍN ZORRILLA" - SALTA  </t>
  </si>
  <si>
    <t>071011112801</t>
  </si>
  <si>
    <t xml:space="preserve">NIVEL INICIAL N° 4242 MONSEÑORFRANCISCO CRUZ MUGUERZA - CAPIAZUTI - AGUARAY </t>
  </si>
  <si>
    <t>071011112901</t>
  </si>
  <si>
    <t xml:space="preserve">NIVEL INICIAL N° 4146 ZANJA HONDA - TARTAGAL  </t>
  </si>
  <si>
    <t xml:space="preserve">CONSTRUCCIÓN ESCUELA DE NIVEL MEDIO Nº 5031 "SAN FRANCISCO SOLANO" - EL GALPÓN </t>
  </si>
  <si>
    <t xml:space="preserve">CONSTRUCCIÓN EDIFICIO ESCUELANº 4779 - SANTA VICTORIA PARAJE SANTA MARÍA - SANTA CRUZ </t>
  </si>
  <si>
    <t xml:space="preserve">ESCUELA Nº 4779 "SANTA MARIA DE LUJÁN" - SANTA VICTORIA OESTE </t>
  </si>
  <si>
    <t>071011113201</t>
  </si>
  <si>
    <t xml:space="preserve">COLEGIO SECUNDARIO RURAL N° 5206 - EL MOLLAR  </t>
  </si>
  <si>
    <t>071011113301</t>
  </si>
  <si>
    <t xml:space="preserve">COLEGIO SECUNDARIO N° 5233 LABENDICION - PROF. S. MAZZA  </t>
  </si>
  <si>
    <t>071011113401</t>
  </si>
  <si>
    <t xml:space="preserve">COLEGIO SECUNDARIO N° 5183 ENESCUELA Nº 4764 MISIÓN LA CURVITA - SANTA VICTORIA ESTE </t>
  </si>
  <si>
    <t>071011113501</t>
  </si>
  <si>
    <t xml:space="preserve">COLEGIO SECUNDARIO GESTA GÜEMESIANA N° 5149 LA SILLETA - CAMPO QUIJANO </t>
  </si>
  <si>
    <t xml:space="preserve">EET N° 3144 CAP. MARCELO P. LOTUFO - SALTA  </t>
  </si>
  <si>
    <t>TERMINACIÓN DE EDIFICIO ESC. Nº 3144 - CAPITÁN MARCELO LOTUFO - DPTO. CAPITAL - PCIA. DE SALTA</t>
  </si>
  <si>
    <t>071011113701</t>
  </si>
  <si>
    <t xml:space="preserve">REFACCIONES GENERALES EET Nº 3122 - SALTA  </t>
  </si>
  <si>
    <t xml:space="preserve">CONSTRUCCIÓN TANQUE DE AGUA EN ESCUELA AGRÍCOLA N° 3122 -"MARTÍN MIGUEL DE GÜEMES" </t>
  </si>
  <si>
    <t>071011113801</t>
  </si>
  <si>
    <t xml:space="preserve">CONSTRUCCIÓN EDIFICIO NUEVO I.E.S Nº 6052 - SALTA  </t>
  </si>
  <si>
    <t>071011113901</t>
  </si>
  <si>
    <t xml:space="preserve">REFACCIONES ESC. 5002 ALEJANDRO AGUADO - DPTO. SAN MARTÍN  </t>
  </si>
  <si>
    <t>071011114001</t>
  </si>
  <si>
    <t xml:space="preserve">REFACCIONES ESC. 5004 ANTARTIDA ARGENTINA - DPTO SAN MARTIN  </t>
  </si>
  <si>
    <t>071011114101</t>
  </si>
  <si>
    <t xml:space="preserve">REFACCIONES ESC. 5006 MARIANOMORENO - DPTO. SAN MARTIN  </t>
  </si>
  <si>
    <t>071011114201</t>
  </si>
  <si>
    <t xml:space="preserve">REFACCIONES ESC. 5005 JUAN XXIII - DPTO SAN MARTIN  </t>
  </si>
  <si>
    <t xml:space="preserve">COLEGIO SECUNDARIO Nº 5005 "ALEJANDRO AGUADO" - TARTAGAL  </t>
  </si>
  <si>
    <t>071011114203</t>
  </si>
  <si>
    <t xml:space="preserve">AMPLIACIÓN DE RED DE GAS NATURAL PARA ESCUELA DE COMERCIO Nº 5005 - GRAL. MOSCONI </t>
  </si>
  <si>
    <t>071011114301</t>
  </si>
  <si>
    <t xml:space="preserve">REFACCIONES ESC. 5079 PADRE LOZANO  - DPTO. SAN MARTIN  </t>
  </si>
  <si>
    <t>071011114401</t>
  </si>
  <si>
    <t xml:space="preserve">REFACCIONES ESC. 5152 COL. RURAL POLIMODAL - DPTO. SAN MARTIN </t>
  </si>
  <si>
    <t>071011114501</t>
  </si>
  <si>
    <t xml:space="preserve">REFACCIONES ESC. 5165 COL. EGB POLIMODAL - DPTO. SAN MARTIN  </t>
  </si>
  <si>
    <t>071011114601</t>
  </si>
  <si>
    <t xml:space="preserve">REFACCIONES ESC. 5088 DRA ISABEL ASCAR - DPTO SAN  MARTIN  </t>
  </si>
  <si>
    <t>071011114701</t>
  </si>
  <si>
    <t xml:space="preserve">REFACCIONES ESC. 5007 DR FACUNDO DE ZUVIRIA - DPTO GRAL. GUEMES </t>
  </si>
  <si>
    <t>071011114801</t>
  </si>
  <si>
    <t xml:space="preserve">REFACCIONES ESC. 5034 DR ENRIQUE CORNEJO - DPTO GRAL GUEMES  </t>
  </si>
  <si>
    <t>071011114901</t>
  </si>
  <si>
    <t xml:space="preserve">REFACCIONES ESC. 5085 MARIANOMORENO - DPTO.  GRAL. GUEMES  </t>
  </si>
  <si>
    <t>071011115001</t>
  </si>
  <si>
    <t xml:space="preserve">REFACCIONES ESC. 5168 - DPTO.GRAL. GUEMES  </t>
  </si>
  <si>
    <t>071011115101</t>
  </si>
  <si>
    <t xml:space="preserve">REFACCIONES ESC. 5168  ANEXO -DPTO. GRAL. GUEMES  </t>
  </si>
  <si>
    <t>071011115201</t>
  </si>
  <si>
    <t xml:space="preserve">REFACCIONES ESC. 5195 COL. SECUNDARIO RURAL - DPTO GRAL GUEMES </t>
  </si>
  <si>
    <t>071011115301</t>
  </si>
  <si>
    <t xml:space="preserve">REFACCIONES ESC. 5207 COL SECUNDARIO RURAL - DPTO GRAL GUEMES </t>
  </si>
  <si>
    <t xml:space="preserve">REFACCIONES ESC. 5045 SENADO PROVINCIAL - DPTO LA CALDERA  </t>
  </si>
  <si>
    <t xml:space="preserve">REFACCIÓN COLEGIO N° 5045 - LACALDERA - DPTO. LA CALDERA  </t>
  </si>
  <si>
    <t>071011115501</t>
  </si>
  <si>
    <t xml:space="preserve">REFACCIONES ESC. 5050 - DPTO LA CALDERA  </t>
  </si>
  <si>
    <t>071011115601</t>
  </si>
  <si>
    <t xml:space="preserve">REFACCIONES ESC. 5219 - DPTO CACHI  </t>
  </si>
  <si>
    <t>071011115701</t>
  </si>
  <si>
    <t xml:space="preserve">REFACCIONES ESC. 5184 - COL. SEC. PLURICURSO  </t>
  </si>
  <si>
    <t xml:space="preserve">EC ISLAS MALVINAS - ESC. 5010   </t>
  </si>
  <si>
    <t>071011115802</t>
  </si>
  <si>
    <t xml:space="preserve">ESC. 5010 - POZO DE AGUAI MALVINAS  </t>
  </si>
  <si>
    <t xml:space="preserve">REFACCIÓN Nº 5010 ESCUELA DE COMERCIO ISLAS MALVINAS (CHICOANA) </t>
  </si>
  <si>
    <t>071011115901</t>
  </si>
  <si>
    <t xml:space="preserve">EC ARMADA ARGENTINA - ESC. 5011  </t>
  </si>
  <si>
    <t>071011116001</t>
  </si>
  <si>
    <t xml:space="preserve">NTRA SRA DE FÁTIMA - ESC. 5041   </t>
  </si>
  <si>
    <t>071011116101</t>
  </si>
  <si>
    <t xml:space="preserve">ESC S/N - ESC. 5073   </t>
  </si>
  <si>
    <t>071011116201</t>
  </si>
  <si>
    <t xml:space="preserve">ESC Nº5178   </t>
  </si>
  <si>
    <t>071011116301</t>
  </si>
  <si>
    <t xml:space="preserve">ESC Nº5208   </t>
  </si>
  <si>
    <t>071011116401</t>
  </si>
  <si>
    <t xml:space="preserve">ESC Nº5196   </t>
  </si>
  <si>
    <t>071011116501</t>
  </si>
  <si>
    <t xml:space="preserve">ESC Nº5010 - 01 ANEXO   </t>
  </si>
  <si>
    <t>071011116601</t>
  </si>
  <si>
    <t xml:space="preserve">ESC Nº 4537   </t>
  </si>
  <si>
    <t>071011116701</t>
  </si>
  <si>
    <t xml:space="preserve">ESC Nº 4631   </t>
  </si>
  <si>
    <t>071011116801</t>
  </si>
  <si>
    <t xml:space="preserve">REFACCIÓN ESC Nº 5008 - M. MIGUEL DE GUEMES - SAN MARTIN  </t>
  </si>
  <si>
    <t>071011116901</t>
  </si>
  <si>
    <t xml:space="preserve">REFACCION ESC N° 4225 SOBERANIA ARGENTINA  </t>
  </si>
  <si>
    <t>071011117001</t>
  </si>
  <si>
    <t xml:space="preserve">REFACCION ESC N° 4707 SUBTENIENTE BERTINA  </t>
  </si>
  <si>
    <t>071011117101</t>
  </si>
  <si>
    <t xml:space="preserve">REFACCION ESC N° 7174 B.S.P.A.   </t>
  </si>
  <si>
    <t>071011117201</t>
  </si>
  <si>
    <t xml:space="preserve">REFACCION ESC N° 5153   </t>
  </si>
  <si>
    <t>071011117301</t>
  </si>
  <si>
    <t xml:space="preserve">REFACCION ESC N° 5066   </t>
  </si>
  <si>
    <t>071011117302</t>
  </si>
  <si>
    <t xml:space="preserve">ESC. Nº 5066 REFACC. VARIAS -VIZCACHANI  </t>
  </si>
  <si>
    <t>071011117401</t>
  </si>
  <si>
    <t xml:space="preserve">ESC N° 4012 JULIO A. ROCA   </t>
  </si>
  <si>
    <t xml:space="preserve">REFACCIÓN ESC. Nº 4012 "PTE.JULIO A.ROCA" - SALTA  </t>
  </si>
  <si>
    <t xml:space="preserve">ESC N° 5007 DR. F. ZUVIRIA   </t>
  </si>
  <si>
    <t>071011117601</t>
  </si>
  <si>
    <t xml:space="preserve">ESC N° 7034 JOVENES Y ADULTOS   </t>
  </si>
  <si>
    <t>071011117701</t>
  </si>
  <si>
    <t xml:space="preserve">ESC N° 3108 GRAL. ALVARADO   </t>
  </si>
  <si>
    <t xml:space="preserve">ESC N° 4692 - "M.DEL R° DE SAN NICOLAS"  </t>
  </si>
  <si>
    <t xml:space="preserve">ESCUELA Nº 4692 "MARIA DEL ROSARIO DE SAN NICOLAS" - SALTA  </t>
  </si>
  <si>
    <t>071011117901</t>
  </si>
  <si>
    <t xml:space="preserve">ESC N° 4031 PEDRO PALACIOS   </t>
  </si>
  <si>
    <t>071011118001</t>
  </si>
  <si>
    <t xml:space="preserve">ESC N° 4462   </t>
  </si>
  <si>
    <t>071011118101</t>
  </si>
  <si>
    <t xml:space="preserve">ESC N° 4125 INFANTIL DE CORTADERAS  </t>
  </si>
  <si>
    <t>071011118201</t>
  </si>
  <si>
    <t xml:space="preserve">ESC N° 4441   </t>
  </si>
  <si>
    <t>071011118301</t>
  </si>
  <si>
    <t xml:space="preserve">ESC N° 5236   </t>
  </si>
  <si>
    <t>071011118401</t>
  </si>
  <si>
    <t xml:space="preserve">ESC N° 4214 ARIEL PETROCELLI   </t>
  </si>
  <si>
    <t>071011118501</t>
  </si>
  <si>
    <t xml:space="preserve">ESC N° 4580   </t>
  </si>
  <si>
    <t>071011118601</t>
  </si>
  <si>
    <t xml:space="preserve">ESC N° 4229 - TAMBOR DE TUCUARI  </t>
  </si>
  <si>
    <t xml:space="preserve">ESC N° 4330 - JOSÉ ALDERETE   </t>
  </si>
  <si>
    <t>071011118801</t>
  </si>
  <si>
    <t xml:space="preserve">OBRAS COVID EN E.E.T.   </t>
  </si>
  <si>
    <t xml:space="preserve">ESC N° 4796 - JOSE IRIARTE   </t>
  </si>
  <si>
    <t xml:space="preserve">ESC. Nº 4372 SANTA RITA -CHICOANA  </t>
  </si>
  <si>
    <t xml:space="preserve">ESC. Nº 4271 FRAY ARÍSTIDES -ORÁN  </t>
  </si>
  <si>
    <t>071011119201</t>
  </si>
  <si>
    <t xml:space="preserve">ESC. Nº 4734 DR. RENÉ GERÓNIMOFAVALORO - CAPITAL  </t>
  </si>
  <si>
    <t>071011119301</t>
  </si>
  <si>
    <t xml:space="preserve">SECUNDARIO A CREAR EN CACHI   </t>
  </si>
  <si>
    <t>071011119401</t>
  </si>
  <si>
    <t xml:space="preserve">SECUNDARIO A CREAR EN MORILLO-RIVADAVIA  </t>
  </si>
  <si>
    <t>071011119501</t>
  </si>
  <si>
    <t xml:space="preserve">SALA NIVEL INICIAL A CREAR CERRILLOS - PARAÍSOS  </t>
  </si>
  <si>
    <t xml:space="preserve">ESPECIAL 7057 APOLINARIO SARAVIA A CREAR  </t>
  </si>
  <si>
    <t>071011119701</t>
  </si>
  <si>
    <t xml:space="preserve">SALA NIVEL INICIAL - LOS TOLDOS  </t>
  </si>
  <si>
    <t>071011119801</t>
  </si>
  <si>
    <t xml:space="preserve">E.E.T. Nº 3134 - ORÁN   </t>
  </si>
  <si>
    <t xml:space="preserve">ESC. Nº 4026 “DOCTOR DELFIN LEGUIZAMON” - CAPITAL  </t>
  </si>
  <si>
    <t>071011120001</t>
  </si>
  <si>
    <t xml:space="preserve">ESC. Nº 4275 “OSVALDO BURELA”- ORÁN  </t>
  </si>
  <si>
    <t>071011120101</t>
  </si>
  <si>
    <t xml:space="preserve">COLEGIO Nº 5003 “JOSÉ MANUEL ESTRADA” - METÁN  </t>
  </si>
  <si>
    <t xml:space="preserve">COLEGIO Nº 5089 - ORÁN   </t>
  </si>
  <si>
    <t xml:space="preserve">COLEGIO SECUNDARIO Nº 5089 - ORÁN  </t>
  </si>
  <si>
    <t xml:space="preserve">E.E.T. Nº 3101 - CAPITAL   </t>
  </si>
  <si>
    <t xml:space="preserve">EET Nº 3101 - SALTA   </t>
  </si>
  <si>
    <t>071011120303</t>
  </si>
  <si>
    <t xml:space="preserve">REFUNCIONALIZACIÓN DE BAÑOS -E.E.T. Nº 3101-JOAQUÍN CASTELLANOS - SALTA </t>
  </si>
  <si>
    <t>071011120401</t>
  </si>
  <si>
    <t xml:space="preserve">E.E.T. Nº 3164 - CACHI   </t>
  </si>
  <si>
    <t xml:space="preserve">E.E.T. Nº 3170 - LA UNIÓN   </t>
  </si>
  <si>
    <t>071011120601</t>
  </si>
  <si>
    <t xml:space="preserve">C.C.L. Nº 7136 - SAN CARLOS   </t>
  </si>
  <si>
    <t>071011120701</t>
  </si>
  <si>
    <t xml:space="preserve">ESC. Nº 4732 “SAN CARLOS BORROMEO” - Capital  </t>
  </si>
  <si>
    <t xml:space="preserve">REFACCIÓN CUBIERTAS EN ESCUELAN° 4732 "SAN CARLOS BORROMEO"- SALTA - DPTO. CAPITAL </t>
  </si>
  <si>
    <t>071011120801</t>
  </si>
  <si>
    <t xml:space="preserve">ESC. Nº 4063 VICTORINO DE LA PLAZA - Cachi  </t>
  </si>
  <si>
    <t xml:space="preserve">AMPLIACIÓN Y REFACC. VARIAS ENESC. Nº 4252 PJE. TRES HORCONES - RIV. BANDA SUR </t>
  </si>
  <si>
    <t>071011121001</t>
  </si>
  <si>
    <t xml:space="preserve">ADECUACIÓN ELÉCTRICA Y REFACC.VARIAS EN ESC. Nº 4189 - PJE.EL OCULTAR - RIV. BANDA SUR </t>
  </si>
  <si>
    <t>071011121101</t>
  </si>
  <si>
    <t xml:space="preserve">REFUERZO EN MURO MEDIANERO ENESC. Nº 4017 "DOMINGO F. SARMIENTO" - SALTA </t>
  </si>
  <si>
    <t xml:space="preserve">REFACCIONES VARIAS EN ESCUELAN° 4017 "DOMINGO FAUSTINO SARMIENTO" - SALTA - DPTO. CAPITAL </t>
  </si>
  <si>
    <t xml:space="preserve">REFACC. VARIAS EN ESC. Nº 4058- FINCA EL MONASTERIO - APOLINARIO SARAVIA </t>
  </si>
  <si>
    <t xml:space="preserve">ESCUELA Nº 4510 "ANTÁRTIDA ARGENTINA" - LAS LAJITAS  </t>
  </si>
  <si>
    <t>071011121401</t>
  </si>
  <si>
    <t xml:space="preserve">REFACCIÓN Y AMPLIACIÓN ESC. Nº4694 "SAN LEONARDO MURIALDO"- Rº DE LA FRONTERA </t>
  </si>
  <si>
    <t>071011121402</t>
  </si>
  <si>
    <t xml:space="preserve">ESCUELA Nº 4694 SAN LEONARDO MURIALDO - ROSARIO DE LA FRONTERA </t>
  </si>
  <si>
    <t xml:space="preserve">REFACC. VARIAS ESC. Nº 4243 "DE LA PATRIA" - EL ARAZAY - LOSTOLDOS </t>
  </si>
  <si>
    <t>071011121601</t>
  </si>
  <si>
    <t xml:space="preserve">REFACCIÓN ESC. Nº 4299 - PELÍCANO QUEMADO - RIVADAVIA BANDASUR </t>
  </si>
  <si>
    <t>071011121701</t>
  </si>
  <si>
    <t xml:space="preserve">REFACC. VARIAS COLEGIO Nº 5090- HIPÓLITO YRIGOYEN  </t>
  </si>
  <si>
    <t xml:space="preserve">REFACCIONES VARIAS Y AMPLIACION ESC. N° 4832 - ORAN  </t>
  </si>
  <si>
    <t xml:space="preserve">ESC. N° 4024 PBRO. DR JUN F. Dde Castro  </t>
  </si>
  <si>
    <t xml:space="preserve">ESC. 4149 DIQUE ITIYURO   </t>
  </si>
  <si>
    <t>071011122101</t>
  </si>
  <si>
    <t xml:space="preserve">ESC. N° 4735 SAN FRANCISCO DEde Asís - Río Carapari  </t>
  </si>
  <si>
    <t xml:space="preserve">ESC. N° 7051 SALVADOR MAZZA   </t>
  </si>
  <si>
    <t xml:space="preserve">ESC. N° 4726 OSCAR OÑATIVIA   </t>
  </si>
  <si>
    <t xml:space="preserve">ESC. N° 4399 DR. ADOLFO GUEMES   </t>
  </si>
  <si>
    <t xml:space="preserve">ESC. N° 4828 MISION WICHI IWAyayuk  </t>
  </si>
  <si>
    <t xml:space="preserve">ESC. N° 4584 CAMPO ARGENTINORivadavia  </t>
  </si>
  <si>
    <t xml:space="preserve">ESC. N° 4815 MISIÓN WICHI LEWEches  </t>
  </si>
  <si>
    <t xml:space="preserve">ESC. N° 4315 REINO DE BELGICA   </t>
  </si>
  <si>
    <t xml:space="preserve">ESC. N° 4737  - "PADRE RAFAELGOBELLI"  </t>
  </si>
  <si>
    <t xml:space="preserve">ESCUELA Nº 4737 "PADRE RAFAELGOBELLI" - EMBARCACIÓN  </t>
  </si>
  <si>
    <t xml:space="preserve">JARDIN A CREAR EN EMBARCACION   </t>
  </si>
  <si>
    <t xml:space="preserve">ESC. 5024 SGTO. CABRAL   </t>
  </si>
  <si>
    <t xml:space="preserve">JARDIN A CREAR EN LAS TUNAS   </t>
  </si>
  <si>
    <t xml:space="preserve">IES. 6049 - RIVADAVIA BANDA SU   </t>
  </si>
  <si>
    <t xml:space="preserve">NIVEL INICIAL EN MOSCONI   </t>
  </si>
  <si>
    <t xml:space="preserve">ESC. 4694 - "SAN LEONARDO MURIALDO"  </t>
  </si>
  <si>
    <t xml:space="preserve">ESCUELA Nº 4694 - "SAN LEONARDO MURIALDO" - ROSARIO DE LA FRONTERA </t>
  </si>
  <si>
    <t xml:space="preserve">BSPA 7091 CORONEL VIDT   </t>
  </si>
  <si>
    <t xml:space="preserve">ESC. 4704 ESC. NORMAL SUPERIOR   </t>
  </si>
  <si>
    <t xml:space="preserve">COL. 5170 WALTER ADET   </t>
  </si>
  <si>
    <t xml:space="preserve">COL. 5086 CNEL. JOVANOVICS   </t>
  </si>
  <si>
    <t xml:space="preserve">REFACCIONES VARIAS COLEGIO N°5086 -"JULIO CESAR JOVANOVICS"  </t>
  </si>
  <si>
    <t xml:space="preserve">ESC. 4808 GESTA SANMARTINIANA   </t>
  </si>
  <si>
    <t>071011124301</t>
  </si>
  <si>
    <t xml:space="preserve">ESC. 4704 S.N.I. ESC NORMAL SUperior  </t>
  </si>
  <si>
    <t xml:space="preserve">ESC. 4011 BERNARDINO RIVADAVIA   </t>
  </si>
  <si>
    <t>071011124501</t>
  </si>
  <si>
    <t xml:space="preserve">OBRAS DE EDUCACIÓN SALTA CAPITAL - EMERGENCIAS  </t>
  </si>
  <si>
    <t xml:space="preserve">ESC. Nº 4548 LA TROJA- SALTA CAPITAL  </t>
  </si>
  <si>
    <t xml:space="preserve">ESC Nº 4704 JARDIN   </t>
  </si>
  <si>
    <t xml:space="preserve">ESC. 4089 GRAL PIZARRO   </t>
  </si>
  <si>
    <t xml:space="preserve">AMPL. Y REFAC. ESC. 4089 GRAL.PIZARRO - ORÁN  </t>
  </si>
  <si>
    <t>071011124903</t>
  </si>
  <si>
    <t>CONSTRUCCIÓN 5 AULAS, CELADURÍA, SANITARIOS, CUBIERTA EN PATIO - ESC. Nº 4089-GENERAL PIZARRO - ORÁN</t>
  </si>
  <si>
    <t xml:space="preserve">  ESC.4825 COMUNIDAD MONTE SINAI  </t>
  </si>
  <si>
    <t xml:space="preserve">ESC. 4050 - "CLARA SARAVIA LINARES DE ARIAS" -REFACCIÓN INTEGRAL </t>
  </si>
  <si>
    <t xml:space="preserve">ESCUELA Nº 4050 "CLARA SARAVIALINARES DE ARIAS" - SALTA  </t>
  </si>
  <si>
    <t>REFACCIONES VARIAS ESCUELA N°4050 - "CLARA SARAVIA LINARESDE ARIAS" - SALTA - DPTO. CAPITAL</t>
  </si>
  <si>
    <t xml:space="preserve">ESC. 4050 CLARA SARAVIA LINARES DE ARIAS-AMPLIACIÓN  </t>
  </si>
  <si>
    <t>071011125202</t>
  </si>
  <si>
    <t>071011125203</t>
  </si>
  <si>
    <t>REFACCIONES VARIAS ESCUELA N°4050 "CLARA SARAVIA LINARES DEARIAS" - SALTA - DPTO. CAPITAL</t>
  </si>
  <si>
    <t xml:space="preserve">ESC. N°5002 - "ALEJANDRO AGUADO"  </t>
  </si>
  <si>
    <t>071011125302</t>
  </si>
  <si>
    <t xml:space="preserve">COL. N°5002 - "ALEJANDRO AGUADO" - TARTAGAL  </t>
  </si>
  <si>
    <t xml:space="preserve"> ESC 4083   </t>
  </si>
  <si>
    <t xml:space="preserve">ESCUELA Nº 4083 - "MARCOS AVELLANEDA" - METÁN  </t>
  </si>
  <si>
    <t xml:space="preserve">EET Nº 3143 - AGUARAY   </t>
  </si>
  <si>
    <t xml:space="preserve">EET A CREAR EN HIPOLITO YRIGOYEN  </t>
  </si>
  <si>
    <t xml:space="preserve">EET A CREAR EN TARTAGAL   </t>
  </si>
  <si>
    <t xml:space="preserve">EET A CREAR EN METAN   </t>
  </si>
  <si>
    <t xml:space="preserve">EET  EN CAPITAL (3137)   </t>
  </si>
  <si>
    <t xml:space="preserve">EET N° 3127 - RIVADAVIA B/N   </t>
  </si>
  <si>
    <t xml:space="preserve">AMPLIACIÓN EN ESCUELA N° 4476LUISA DOMITILA SARAVIA - CORON  </t>
  </si>
  <si>
    <t xml:space="preserve">TECHADO PLAYÓN DEPORTIVO COLEGIO Nº 5030 - APOLINARIO SARAVI  </t>
  </si>
  <si>
    <t xml:space="preserve">CONSTRUC. DE UN AULA EN E.E.T. N° 3142 MONSEÑOR DIEGO G. PED  </t>
  </si>
  <si>
    <t xml:space="preserve">REFACCIONES VARIAS ESC. N° 4728 ALBA PEREYRA ROSAS - LOCALID  </t>
  </si>
  <si>
    <t xml:space="preserve">CONSTRUC. DE 5 AULAS EN ESTABLECIMIENTOS VARIOS DEL MUNICIPI  </t>
  </si>
  <si>
    <t xml:space="preserve">INSTALACIÓN ELÉCTRICA PARA NUEVOS EQUIPOS DE AIRES ACONDICIO  </t>
  </si>
  <si>
    <t xml:space="preserve">REFACCIONES VARIAS. ESC. N° 4026 - "DR. DELFÍN LEGUIZAMÓN"  </t>
  </si>
  <si>
    <t xml:space="preserve">REFACCIONES VARIAS ESCUELA N°4563 DR. INDALECIO GÓMEZ SALTA  </t>
  </si>
  <si>
    <t xml:space="preserve">REFACCIÓN DE TECHOS EN ESCUELA N° 4018 DR. JOSÉ VICENTE SOLA  </t>
  </si>
  <si>
    <t xml:space="preserve">CAMBIO DE CUBIERTAS EN ESCUELA N° 4002 MARIANO CABEZÓN - SAL  </t>
  </si>
  <si>
    <t xml:space="preserve">OBRA DE REFUNCIONALIZACIÓN Y PUESTA EN VALOR EDIFICIO EX. ESC. "MARIANO CABEZÓN" </t>
  </si>
  <si>
    <t xml:space="preserve">REFACCIÓN CUBIERTAS ESC. Nº 4042 IV CENTENARIO FUNDACIÓN DE  </t>
  </si>
  <si>
    <t xml:space="preserve">REFACCIÓN EN ESCUELA N° 4025 MIGUEL ORTIZ  </t>
  </si>
  <si>
    <t xml:space="preserve">REFACCIÓN CUBIERTA ESC. Nº 4546 DR. CARLOS INDALECIO GÓMEZ P  </t>
  </si>
  <si>
    <t xml:space="preserve">AMPLIACIÓN EN COLEGIO Nº 5069LA POMA  </t>
  </si>
  <si>
    <t xml:space="preserve">AMPLIACIÓN Y REFACCIÓN ESC. N° 4286 - JUAN D. PERÓN - LOC. P  </t>
  </si>
  <si>
    <t xml:space="preserve">CONSTRUC. DE 5 AULAS EN ESTABLECIMIENTOS VARIOS DE LOS MUNIC  </t>
  </si>
  <si>
    <t xml:space="preserve">CONSTRUC. DE 10 AULAS EN ESTABLECIMIENTOS VARIOS DEL MUNICIP  </t>
  </si>
  <si>
    <t xml:space="preserve">CONSTRUC. DE 11 AULAS EN ESTABLECIMIENTOS VARIOS DEL MUNICIP  </t>
  </si>
  <si>
    <t>071011127802</t>
  </si>
  <si>
    <t xml:space="preserve">PLAN ESCUELAS - REFACCIÓN CUBIERTAS  </t>
  </si>
  <si>
    <t xml:space="preserve">PLAN ESCUELAS - CONSTRUC. AULAS  </t>
  </si>
  <si>
    <t xml:space="preserve">PLAN ESCUELAS - REFACCIÓN I. ELÉCTRICA  </t>
  </si>
  <si>
    <t xml:space="preserve">PLAN ESCUELAS - ESCUELAS RURALES  </t>
  </si>
  <si>
    <t xml:space="preserve">PLAN ESCUELAS - NÚCLEOS SANITARIOS  </t>
  </si>
  <si>
    <t xml:space="preserve">CONSTRUC. DE 6 AULAS EN ESTABLECIMIENTOS VARIOS DE LOS MUNIC  </t>
  </si>
  <si>
    <t xml:space="preserve">CONSTRUC. DE 2 AULAS EN ESTABLECIMIENTOS VARIOS DEL MUNICIPI  </t>
  </si>
  <si>
    <t xml:space="preserve">CAMBIO DE CUBIERTAS EN ESCUELA Nº 4331 FINCA EL TIMBO  </t>
  </si>
  <si>
    <t xml:space="preserve">AMPLIACIÓN EN ESCUELA N° 411217 DE AGOSTO - FINCA LA MORA -  </t>
  </si>
  <si>
    <t xml:space="preserve">AMPLIACIÓN AULAS Y PLAYÓN DEPORTIVO EN ESCUELA N° 4819 POZO  </t>
  </si>
  <si>
    <t>071011128802</t>
  </si>
  <si>
    <t xml:space="preserve">AMPLIACIÓN Y REFACCIONES VARIAS EN ESCUELA N° 4602 PEDRO A.  </t>
  </si>
  <si>
    <t xml:space="preserve">CONSTRUC. COCINA COMEDOR PARAESCUELA N° 4609 - SANTA ROSA -  </t>
  </si>
  <si>
    <t xml:space="preserve">REFACCIONES VARIAS EN ESCUELANº 4471  </t>
  </si>
  <si>
    <t xml:space="preserve">REPARACIÓN BAÑOS ESCUELAS VARIAS SANTA VICTORIA ESTE - SANTA  </t>
  </si>
  <si>
    <t xml:space="preserve">AMPLIACIÓN 2 AULAS Y GALERÍA ESCUELA DE EDUCACIÓN TÉCNICA Nº  </t>
  </si>
  <si>
    <t xml:space="preserve">CONSTRUC. DE 9 AULAS EN ESTABLECIMIENTOS VARIOS DE LOS MUNIC  </t>
  </si>
  <si>
    <t xml:space="preserve">CONSTRUC. ALBERGUE 1° ETAPA EN ESCUELA N° 4348 - SAGRADO COR  </t>
  </si>
  <si>
    <t xml:space="preserve">ESC. 4.105 DR. FRANCISCO ALSINA-SAN CARLOS  </t>
  </si>
  <si>
    <t xml:space="preserve">CONSTRUC. 4 AULAS Y NUCLEOS SANIT. EET 3132  </t>
  </si>
  <si>
    <t xml:space="preserve">ESC. A CREAR Bº SAN CALIXTO-CAPITAL  </t>
  </si>
  <si>
    <t xml:space="preserve">CONST. SOBRETECHO E.E.E. N° 7039 -  "TOBAR GARCÍA"  </t>
  </si>
  <si>
    <t xml:space="preserve">AMPL. 2 AULAS, SANIT Y COC. ESC N° 4229 - "TAMBOR DE TACUARI" - RIV.BANDA NORTE </t>
  </si>
  <si>
    <t xml:space="preserve">REF. VAR. Y ESTRUCT. ESC 4460-  "GRAL. M. BELGRANO"  </t>
  </si>
  <si>
    <t xml:space="preserve">AMPL. Y REF. ESC. 4704 NORMALSUPERIOR - CAFAYATE  </t>
  </si>
  <si>
    <t xml:space="preserve">CUBIERTA EN PATIO ESCUELA Nº 4704 - CAFAYATE - DPTO. CAFAYATE - PROVINCIA DE SALTA </t>
  </si>
  <si>
    <t xml:space="preserve">ESCUELA Nº 4704 ESCUELA NORMALSUPERIOR - CAFAYATE  </t>
  </si>
  <si>
    <t>071011130304</t>
  </si>
  <si>
    <t xml:space="preserve">ESC Nº 4704 PRIMARIA   </t>
  </si>
  <si>
    <t>071011130305</t>
  </si>
  <si>
    <t>071011130306</t>
  </si>
  <si>
    <t xml:space="preserve">READECUACIÓN INST. ELÉCTRICA ESC. N° 4704 - CAFAYATE  </t>
  </si>
  <si>
    <t xml:space="preserve">CAMBIO INSTAL ELECTR ESC 4020- "JUSTO JOSÉ DE URQUIZA"  </t>
  </si>
  <si>
    <t>071011130501</t>
  </si>
  <si>
    <t xml:space="preserve">AMPL. Y REFAC. ESC. 4631 VIRREY FRANCISCO DE TOLEDO-LA SILLETA </t>
  </si>
  <si>
    <t xml:space="preserve">AMPL. Y REFAC. ESC. 4055 - "JOSE M. ESTRADA" - CAPITAL  </t>
  </si>
  <si>
    <t>071011130701</t>
  </si>
  <si>
    <t xml:space="preserve">AMPL. Y REFAC. ESC. 4089 GRAL.Pizarro-Oran  </t>
  </si>
  <si>
    <t xml:space="preserve">CONSTRUCCIÓN CENTRO DE DESARROLLO INFANTIL - EL QUEBRACHAL -DPTO. ANTA - PROV. DE SALTA </t>
  </si>
  <si>
    <t xml:space="preserve">CONSTRUCCIÓN CENTRO DE DESARROLLO INFANTIL - APOLINARIO SARAVIA - DPTO. ANTA - PROV. SALTA </t>
  </si>
  <si>
    <t xml:space="preserve">CONSTRUCCIÓN CENTRO DE DESARROLLO INFANTIL - PAYOGASTA - DPTO. CACHI - PROV. DE SALTA </t>
  </si>
  <si>
    <t>OBRA DE REFUNCIONALIZ., PUESTAEN VALOR DEL ENTORNO Y CALLESDE CONVIVENCIA MERCADO MUNICIPAL DE CAFAYATE</t>
  </si>
  <si>
    <t xml:space="preserve">REFACCIÓN Nº 4022 EX ESC. NRO. 47 - "DR.BENJAMIN ZORRILLA" </t>
  </si>
  <si>
    <t xml:space="preserve">REFACCIÓN ESC. Nº 4731 - "FRAY ROQUE CHIELLI"  </t>
  </si>
  <si>
    <t xml:space="preserve">CONSTRUCCIÓN CENTRO DE DESARROLLO INFANTIL - SAN LORENZO - DPTO. CAPITAL - PROV. DE SALTA </t>
  </si>
  <si>
    <t xml:space="preserve">CATEDRAL BASÍLICA - PROYECTO   </t>
  </si>
  <si>
    <t xml:space="preserve">CATEDRAL BASÍLICA - OBRAS Y VERIF. ESTRUCTURAL  </t>
  </si>
  <si>
    <t xml:space="preserve">EDIFICIO LEGISLATURA - PROYECTO DE PUESTA EN VALOR  </t>
  </si>
  <si>
    <t xml:space="preserve">EDIFICIO LEGISLATURA - OBRAS YVERIF. ESTRUCTURAL  </t>
  </si>
  <si>
    <t xml:space="preserve">ARREGLOS VARIOS Y VERIFICACIÓNESTRUCTURAL MAC Y TEATRO PROVINCIAL SALTA </t>
  </si>
  <si>
    <t xml:space="preserve">ARREGLOS VARIOS Y VERIFICACIÓN ESTRUCTURAL ESCUELA NORMAL  </t>
  </si>
  <si>
    <t xml:space="preserve">ARREGLOS VARIOS, PUESTA EN VALOR Y VERIFICACIÓN ESTRUCTURALHOSPITAL EL MILAGRO Y CAPILLA </t>
  </si>
  <si>
    <t>ARREGLOS VARIOS, PUESTA EN VALOR Y VERIFICACIÓN ESTRUCTURALHOSPITAL JOSEFA ARENALES DE URIBURU</t>
  </si>
  <si>
    <t xml:space="preserve">OBRAS DE REFACCIÓN EDIFICIO COPAUPS  </t>
  </si>
  <si>
    <t xml:space="preserve">OBRAS DE MANTENIMIENTO EDIFICIO EX ESCUELA DE MÚSICA  </t>
  </si>
  <si>
    <t xml:space="preserve">REFACCIONES VARIAS EN ESCUELAN° 4014 "SAN JOSÉ" - SALTA - DPTO. CAPITAL </t>
  </si>
  <si>
    <t>CAMBIO DE CUBIERTAS Y REFACCIONES VARIAS EN ESCUELA N° 4039"PROVINCIA DE BUENOS AIRES" -SALTA - DPTO. CAPITAL</t>
  </si>
  <si>
    <t xml:space="preserve">REFACCIONES VARIAS COLEGIO N°5080 Y COLEGIO N° 5082 - SALTA- DPTO. CAPITAL </t>
  </si>
  <si>
    <t xml:space="preserve">TERMINACIÓN CONSTRUCCIÓN DE AULAS EN ESTABLECIMIENTOS EDUCATIVOS VARIOS (EL CARRIL) </t>
  </si>
  <si>
    <t xml:space="preserve">CONSTRUCCIÓN CENTRO DE DESARROLLO INFANTIL - CHICOANA - DPTO. CHICOANA - PROV. DE SALTA </t>
  </si>
  <si>
    <t>CONSTRUCCIÓN CENTRO DE DESARROLLO INFANTIL - GRAL. GUEMES -DPTO. GRAL. GUEMES - PROV. DESALTA</t>
  </si>
  <si>
    <t>AMPLIACIÓN Y REFACCIÓN EEE N°7059 Y ESCUELA N° 4363 "BERNARDINO RIVADAVIA" - EMBARCACIÓN- DPTO. SAN MARTÍN</t>
  </si>
  <si>
    <t>AMPLIACIÓN Y REFACCIONES VARIAS EN ESCUELA N° 4816 "BICENTENARIO DE LA PATRIA" - GRAL. MOSCONI - DPTO. SAN MARTÍN</t>
  </si>
  <si>
    <t xml:space="preserve">TERMINACIÓN DE AULAS EN ESTABLECIMIENTOS EDUCATIVOS VARIOS (EMBARCACIÓN) </t>
  </si>
  <si>
    <t xml:space="preserve">CONSTRUCCIÓN DE DOS AULAS Y SANITARIOS EN ANEXO TRANQUITAS -COLEGIO Nº 5188 - TARTAGAL </t>
  </si>
  <si>
    <t>TERMINACIÓN CONSTRUCCIÓN DE AULAS EN ESTABLECIMIENTOS EDUCATIVOS VARIOS (AGUARAY) - AGUARAY - DPTO. SAN MARTÍN</t>
  </si>
  <si>
    <t xml:space="preserve">CONSTRUCCIÓN CENTRO DE DESARROLLO INFANTIL - AGUARAY - DPTO. SAN MARTÍN - PROV. DE SALTA </t>
  </si>
  <si>
    <t xml:space="preserve">CONSTRUCCIÓN CENTRO DE DESARROLLO INFANTIL - TARTAGAL - DPTO. SAN MARTÍN - PROV. SALTA </t>
  </si>
  <si>
    <t>CONSTRUCCIÓN CENTRO DE DESARROLLO INFANTIL - EMBARCACIÓN - DPTO. SAN MARTÍN - PROVINCIA DE SALTA</t>
  </si>
  <si>
    <t xml:space="preserve">CONSTRUCCIÓN CENTRO DE DESARROLLO INFANTIL - GUACHIPAS - DPTO. GUACHIPAS - PROV. DE SALTA </t>
  </si>
  <si>
    <t xml:space="preserve">AMPLIACIÓN EN LA ESCUELA N° 4113 AERONÁUTICA ARGENTINA  </t>
  </si>
  <si>
    <t>CONSTR. EDIF. COLEGIO Nº 5065"HEROE NACIONAL CABO PRINCIPALARA RICARDO GABRIEL GALLARDO" - EL JARDÍN</t>
  </si>
  <si>
    <t xml:space="preserve">CONSTRUCCIÓN CENTRO DE DESARROLLO INFANTIL - EL TALA - LA CANDELARIA - PROV. DE SALTA </t>
  </si>
  <si>
    <t>CONSTRUCCIÓN COCINA Y REFACCIONES VARIAS - ESC. Nº 4381 "NEVADO DE ACAY" - LOCALIDAD LA POMA - DPTO. LA POMA - PCIA. DE</t>
  </si>
  <si>
    <t xml:space="preserve">CONSTRUCCIÓN CENTRO DE DESARROLLO INFANTIL - CORONEL MOLDES- DPTO. LA VIÑA - PROV. SALTA </t>
  </si>
  <si>
    <t xml:space="preserve">REFACCIÓN Nº 4564 EX ESC. NRRO. 786 "DOMINGO FAUSTINO SARMIENTO" </t>
  </si>
  <si>
    <t xml:space="preserve">CONSTRUCCIÓN CENTRO DE DESARROLLO INFANTIL - RÍO PIEDRAS - DPTO. METÁN - PROV. DE SALTA </t>
  </si>
  <si>
    <t xml:space="preserve">CONSTRUCCIÓN CENTRO DE DESARROLLO INFANTIL - METÁN - DPTO. METÁN - PROVINCIA DE SALTA </t>
  </si>
  <si>
    <t xml:space="preserve">REFACCIÓN COLEGIO Nº 5059 - AGUAS BLANCAS  </t>
  </si>
  <si>
    <t xml:space="preserve">TERMINACIÓN CUBIERTA PLAYÓN DEPORTIVO COLEGIO N° 5040 - ORÁN  </t>
  </si>
  <si>
    <t xml:space="preserve">CONSTRUCCIÓN CENTRO DE DESARROLLO INFANTIL - ORÁN - DPTO. ORÁN - PROV. DE SALTA </t>
  </si>
  <si>
    <t>CONSTRUCCIÓN CENTRO DE DESARROLLO INFANTIL - HIPÓLITO YRIGOYEN - DPTO. ORÁN - PROV. DE SALTA</t>
  </si>
  <si>
    <t xml:space="preserve">AMPLIACIÓN Y REFACCIONES VARIAS ESCUELA N° 4221 - "SAN CAYETANO" </t>
  </si>
  <si>
    <t>071011136102</t>
  </si>
  <si>
    <t xml:space="preserve">AMPLIACIÓN Y REFACCIONES VARIAS ESCUELA N° 4221 - SAN CAYETANO </t>
  </si>
  <si>
    <t xml:space="preserve">AMPLIACIÓN Y REFACCIONES VARIAS ESCUELA N° 4228 - "ESTEBAN ECHEVERRIA" </t>
  </si>
  <si>
    <t xml:space="preserve">AMPLIACIÓN Y REFACCIONES VARIAS ESCUELA N° 4611 - "CHAÑARESALTOS" </t>
  </si>
  <si>
    <t>AMPLIACIÓN Y REFACCIONES VARIAS EN ESCUELA N° 4196 "SANTA MARÍA DEL PERPETUO SOCORRO" - PJE. POZO EL MULATO - ETAPA I -</t>
  </si>
  <si>
    <t xml:space="preserve">CONSTR. EDIF. ESCUELA Nº ANTILLAS EL POTRERO  </t>
  </si>
  <si>
    <t xml:space="preserve">CONSTRUCCIÓN CENTRO DE DESARROLLO INFANTIL - ROSARIO DE LERMA - PROV. DE SALTA </t>
  </si>
  <si>
    <t xml:space="preserve">PUESTA EN VALOR Y REFUNCIONALIZACIÓN MERCADO MUNICIPAL DE CAMPO QUIJANO </t>
  </si>
  <si>
    <t xml:space="preserve">PUESTA EN VALOR Y REFUNCIONALIZACIÓN MERCADO MUNICIPAL DE ROSARIO DE LERMA </t>
  </si>
  <si>
    <t>CONSTRUCCIÓN CENTRO DE DESARROLLO INFANTIL - SAN CARLOS - DPTO. SAN CARLOS - PROV. DE SALTA</t>
  </si>
  <si>
    <t>REFACCIÓN Y AMPLIACIÓN EN ESCUELA N° 4100 - SAN JOSÉ DE YACUY - 1ª ETAPA - YACUY - TARTAGAL</t>
  </si>
  <si>
    <t>071011137101</t>
  </si>
  <si>
    <t xml:space="preserve">REFACCIÓN VS. ESC. N° 4661 Y EEE N° 7168-S.A.COBRES  </t>
  </si>
  <si>
    <t>071011137201</t>
  </si>
  <si>
    <t xml:space="preserve">ESC. N° 3138 - CAPITAL   </t>
  </si>
  <si>
    <t>071011137301</t>
  </si>
  <si>
    <t xml:space="preserve">CONSTRUCCIÓN DE COCINA PARA ESCUELA Nº 4448 MIGUEL LARDIES - COBOS - CAMPO SANTO </t>
  </si>
  <si>
    <t>071011137401</t>
  </si>
  <si>
    <t>CONSTRUCCIÓN DE TRES AULAS Y NÚCLEO SANITARIO EN ESCUELA Nº4804 - MISIÓN LAPACHOS I - TARTAGAL</t>
  </si>
  <si>
    <t>071011137501</t>
  </si>
  <si>
    <t xml:space="preserve">REFACCIÓN NIVEL INICIAL ESC.Nº 4840  </t>
  </si>
  <si>
    <t>071011137601</t>
  </si>
  <si>
    <t xml:space="preserve">EDIFICIO ESCUELA Nº 4491 - SAUCELITO - COLONIA SANTA ROSA  </t>
  </si>
  <si>
    <t>071011137701</t>
  </si>
  <si>
    <t xml:space="preserve">OBRAS MINISTERIO DE EDUCACIÓN   </t>
  </si>
  <si>
    <t>071011137801</t>
  </si>
  <si>
    <t>RENEGOCIACIÓN DE CONTRATO CONSTRUCCIÓN CENTROS DE DESARROLLO INFANTIL - MUNICIPIOS VARIOS- PROVINCIA</t>
  </si>
  <si>
    <t>071011137901</t>
  </si>
  <si>
    <t xml:space="preserve">CONSTRUCCIÓN ESC. N° 4173 EL LARGUERO  </t>
  </si>
  <si>
    <t>071011138001</t>
  </si>
  <si>
    <t xml:space="preserve">REF. PLAYÓN ESC. Nº 4390 DE FRONTERA 2 "DON EUSTAQUIO LENES" - SANTA VICTORIA OESTE </t>
  </si>
  <si>
    <t>071032000101</t>
  </si>
  <si>
    <t xml:space="preserve">NODOS DE LA ECONOMIA DEL CONOCIMIENTO  </t>
  </si>
  <si>
    <t>071032000201</t>
  </si>
  <si>
    <t xml:space="preserve">CENTRO DE DIVULGACIÓN SALTA VENTANA AL UNIVERSO  </t>
  </si>
  <si>
    <t>071032000301</t>
  </si>
  <si>
    <t xml:space="preserve">CENTRO DE INNOVACION ABIERTA-HUB DE INNOVACION  </t>
  </si>
  <si>
    <t>0713400401A1</t>
  </si>
  <si>
    <t xml:space="preserve">COLEGIO SECUNDARIO Nº 5060 - E   </t>
  </si>
  <si>
    <t>0713400401A2</t>
  </si>
  <si>
    <t xml:space="preserve">ESC 4446 VOLCÁN HIGUERAS IRUYA   </t>
  </si>
  <si>
    <t>0713400401A3</t>
  </si>
  <si>
    <t xml:space="preserve">ESC. Nº 4113 "AERONÁUTICA ARGE   </t>
  </si>
  <si>
    <t>0713400401A4</t>
  </si>
  <si>
    <t xml:space="preserve">CONST. ALBERGUE ESC. Nº 4220 S   </t>
  </si>
  <si>
    <t>0713400401A5</t>
  </si>
  <si>
    <t xml:space="preserve">CONST. ESC. Nº 4571  DR. BENJA   </t>
  </si>
  <si>
    <t>0713400401A6</t>
  </si>
  <si>
    <t xml:space="preserve">CONST. COMEDOR Y AULAS ESC. Nº   </t>
  </si>
  <si>
    <t>0713400401A7</t>
  </si>
  <si>
    <t xml:space="preserve">CONST. AULAS Y HABITACIONES ES   </t>
  </si>
  <si>
    <t>0713400401A8</t>
  </si>
  <si>
    <t xml:space="preserve">TERM. ESC. Nº 4698 CERRO NEGRO   </t>
  </si>
  <si>
    <t>0713400401A9</t>
  </si>
  <si>
    <t xml:space="preserve">COLEGIO SECUND. Nº 5025 - "SAG   </t>
  </si>
  <si>
    <t>0713400401B1</t>
  </si>
  <si>
    <t xml:space="preserve">ESC 4183 VICT SOSA S A COBRES   </t>
  </si>
  <si>
    <t>0713400401B2</t>
  </si>
  <si>
    <t xml:space="preserve">ESC.N°4661"HOG. C.G. SPANO" S.SAN ANTONIO DE LOS COBRES  </t>
  </si>
  <si>
    <t>0713400401B3</t>
  </si>
  <si>
    <t xml:space="preserve">ESC. BROP DE EL GALPON   </t>
  </si>
  <si>
    <t>0713400401B4</t>
  </si>
  <si>
    <t xml:space="preserve">CONSTR. 3 AULAS ESC. Nº 4439 G   </t>
  </si>
  <si>
    <t>0713400401B5</t>
  </si>
  <si>
    <t xml:space="preserve">CONSTR. AULAS, BAÑOS Y SUM ESC   </t>
  </si>
  <si>
    <t>0713400401B6</t>
  </si>
  <si>
    <t xml:space="preserve">CONST. ESC.  Nº 4085 " CNEL PE   </t>
  </si>
  <si>
    <t>0713400401B7</t>
  </si>
  <si>
    <t xml:space="preserve">CONST. 4 AULAS ESC. JOSÉ M. ES   </t>
  </si>
  <si>
    <t>0713400401B8</t>
  </si>
  <si>
    <t xml:space="preserve">CONST. 4 AULAS Y BATERIAS DE B   </t>
  </si>
  <si>
    <t>0713400401B9</t>
  </si>
  <si>
    <t xml:space="preserve">REPARACION ESC. EMETA   </t>
  </si>
  <si>
    <t>0713400401C1</t>
  </si>
  <si>
    <t xml:space="preserve">REPARACION ESC. MARCOS AVELLAN   </t>
  </si>
  <si>
    <t>0713400401C2</t>
  </si>
  <si>
    <t xml:space="preserve">REPARACION ESC. JUANA MANUELA   </t>
  </si>
  <si>
    <t>0713400401C3</t>
  </si>
  <si>
    <t xml:space="preserve">ESC 5059 AGUAS BLANCAS ORAN   </t>
  </si>
  <si>
    <t>0713400401C4</t>
  </si>
  <si>
    <t xml:space="preserve">COLEGIO SECUNDARIO Nº 5078 "FR   </t>
  </si>
  <si>
    <t>0713400401C5</t>
  </si>
  <si>
    <t xml:space="preserve">ESC COM 5012 HIP IRIGOYEN   </t>
  </si>
  <si>
    <t>0713400401C6</t>
  </si>
  <si>
    <t xml:space="preserve">ESC 4341 CNEL. MAN ARIAS ORAN   </t>
  </si>
  <si>
    <t>0713400401C7</t>
  </si>
  <si>
    <t xml:space="preserve">CONST. 3 AULAS ESC. TECNICA Nº   </t>
  </si>
  <si>
    <t>0713400401C8</t>
  </si>
  <si>
    <t xml:space="preserve">ESCUELA B° ABDALA   </t>
  </si>
  <si>
    <t>0713400401C9</t>
  </si>
  <si>
    <t xml:space="preserve">AMPLIACIÓN 21 AULAS ESC. " EDG   </t>
  </si>
  <si>
    <t>0713400401D1</t>
  </si>
  <si>
    <t xml:space="preserve">RECONSTRUCCION ESC. Nº 4505 SA   </t>
  </si>
  <si>
    <t>0713400401D2</t>
  </si>
  <si>
    <t xml:space="preserve">ESC. Nº 691 - CNEL JUAN SOLÁ   </t>
  </si>
  <si>
    <t>0713400401D3</t>
  </si>
  <si>
    <t xml:space="preserve">AMPLIACIÓN ESC. Nº 4194 PARAJE   </t>
  </si>
  <si>
    <t>0713400401D4</t>
  </si>
  <si>
    <t xml:space="preserve">ESC 4733 EL PALOMAR QUIJANO   </t>
  </si>
  <si>
    <t>0713400401D5</t>
  </si>
  <si>
    <t xml:space="preserve">CONST. ESC. Nº 4479 PAMPA LLAN   </t>
  </si>
  <si>
    <t>0713400401D6</t>
  </si>
  <si>
    <t xml:space="preserve">AMPL. Y REFAC. ESC. SAF EDUC.   </t>
  </si>
  <si>
    <t>0713400401D7</t>
  </si>
  <si>
    <t xml:space="preserve">ESC 4628 COLONIA STA ROSA ORAN   </t>
  </si>
  <si>
    <t>0713400401D8</t>
  </si>
  <si>
    <t xml:space="preserve">ESC. ALBERGUE 4.756 EL PALOMAR   </t>
  </si>
  <si>
    <t>0713400401D9</t>
  </si>
  <si>
    <t xml:space="preserve">AMP COL SEC 5.037  LAS LAJITAS   </t>
  </si>
  <si>
    <t>0713400401E0</t>
  </si>
  <si>
    <t xml:space="preserve">CONST COL SEC 5030 APOL SARAVI   </t>
  </si>
  <si>
    <t>0713400401E1</t>
  </si>
  <si>
    <t xml:space="preserve">AMP CONSTR ESC 4449 LA FALDA   </t>
  </si>
  <si>
    <t>0713400401E2</t>
  </si>
  <si>
    <t xml:space="preserve">CONST. ALBERG ESC 4220 S ANTON   </t>
  </si>
  <si>
    <t>0713400401E3</t>
  </si>
  <si>
    <t xml:space="preserve">AMP REFAC ESC 4683 ESQ GUARDIA   </t>
  </si>
  <si>
    <t>0713400401E4</t>
  </si>
  <si>
    <t xml:space="preserve">ESC 7046 T COOSO HIP YRIGOYEN   </t>
  </si>
  <si>
    <t>0713400401E5</t>
  </si>
  <si>
    <t xml:space="preserve">AMP ESC. 4695 DE LAS LAJITAS   </t>
  </si>
  <si>
    <t>0713400401E6</t>
  </si>
  <si>
    <t xml:space="preserve">PROSECUCIÓN OBRAS DE EDUCACIÓN   </t>
  </si>
  <si>
    <t>0713400401E7</t>
  </si>
  <si>
    <t xml:space="preserve">AMP ESC 7171 DE ROSA. DE LERMA   </t>
  </si>
  <si>
    <t>0713400401E8</t>
  </si>
  <si>
    <t xml:space="preserve">AMP ESCUELA Nº 4231 CACHI   </t>
  </si>
  <si>
    <t>0713400401E9</t>
  </si>
  <si>
    <t xml:space="preserve">ESC POLIMODAL EN Vº SAN JOSE   </t>
  </si>
  <si>
    <t>0713400401F0</t>
  </si>
  <si>
    <t xml:space="preserve">CON ALBERG ESC 4236 IRUYA ESCU   </t>
  </si>
  <si>
    <t>0713400401F1</t>
  </si>
  <si>
    <t xml:space="preserve">CON ALBERG ESC 4765 IRUYA ALFA   </t>
  </si>
  <si>
    <t>0713400401F2</t>
  </si>
  <si>
    <t xml:space="preserve">ESC 4170 HIGUERAS - IRUYA   </t>
  </si>
  <si>
    <t>0713400401F3</t>
  </si>
  <si>
    <t xml:space="preserve">AMP 2 AULAS ESC 4640 VAQUEROS   </t>
  </si>
  <si>
    <t>0713400401F4</t>
  </si>
  <si>
    <t xml:space="preserve">CON ALBERG ESC 4698 C NEG POMA   </t>
  </si>
  <si>
    <t>0713400401F5</t>
  </si>
  <si>
    <t xml:space="preserve">ESCUELA EN OLACAPATO   </t>
  </si>
  <si>
    <t>0713400401F6</t>
  </si>
  <si>
    <t xml:space="preserve">AMP ESCUELA 4564 DE SAN ANTONI   </t>
  </si>
  <si>
    <t>0713400401F7</t>
  </si>
  <si>
    <t xml:space="preserve">AMP ESC 4087 DE RÍO PIEDRAS   </t>
  </si>
  <si>
    <t>0713400401F8</t>
  </si>
  <si>
    <t xml:space="preserve">CONST ALBERG CUCHIYACO MOLINOS   </t>
  </si>
  <si>
    <t>0713400401F9</t>
  </si>
  <si>
    <t xml:space="preserve">ESC EDU TÉCNICA PICHANAL ORAN   </t>
  </si>
  <si>
    <t>0713400401G0</t>
  </si>
  <si>
    <t xml:space="preserve">ESC 4628 - COLONIA SANTA ROSA   </t>
  </si>
  <si>
    <t>0713400401G1</t>
  </si>
  <si>
    <t xml:space="preserve">ESCUELA Nº 4756 EL PALOMAR Y A   </t>
  </si>
  <si>
    <t>0713400401G2</t>
  </si>
  <si>
    <t xml:space="preserve">AMP EET 8108 S MARTIN DE PORRE   </t>
  </si>
  <si>
    <t>0713400401G3</t>
  </si>
  <si>
    <t xml:space="preserve">CONST. ALBERGUE FINCA STA. ROS   </t>
  </si>
  <si>
    <t>0713400401G4</t>
  </si>
  <si>
    <t xml:space="preserve">CONST. ALBERGUE MONTEVIDEO   </t>
  </si>
  <si>
    <t>0713400401G5</t>
  </si>
  <si>
    <t xml:space="preserve">CONST. ALBERGUE POZO LA CHINA   </t>
  </si>
  <si>
    <t>0713400401G6</t>
  </si>
  <si>
    <t xml:space="preserve">CONST. ALBERGUE SAN BERNARDO   </t>
  </si>
  <si>
    <t>0713400401G7</t>
  </si>
  <si>
    <t xml:space="preserve">ESC TRES POZOS- RIVAD B SUR   </t>
  </si>
  <si>
    <t>0713400401G8</t>
  </si>
  <si>
    <t xml:space="preserve">AMP ESC 4360 CORRARILTO ANIMAN   </t>
  </si>
  <si>
    <t>0713400401G9</t>
  </si>
  <si>
    <t xml:space="preserve">AMP ESC 4399  BARRIAL SAN CARL   </t>
  </si>
  <si>
    <t>0713400401H0</t>
  </si>
  <si>
    <t xml:space="preserve">CONS ALBERG ESC 5055 S CARLOS   </t>
  </si>
  <si>
    <t>0713400401H1</t>
  </si>
  <si>
    <t xml:space="preserve">AMP ESC 7059 DE EMBARCACION   </t>
  </si>
  <si>
    <t>0713400401H2</t>
  </si>
  <si>
    <t xml:space="preserve">ESC 4225 SOB ARG SAL MAZZA   </t>
  </si>
  <si>
    <t>0713400401H3</t>
  </si>
  <si>
    <t xml:space="preserve">AMP 3 AULAS ESC DE MECOYITA   </t>
  </si>
  <si>
    <t>0713400401H4</t>
  </si>
  <si>
    <t xml:space="preserve">AMP ESC 4529 DE CUESTA AZUL   </t>
  </si>
  <si>
    <t>0713400401H5</t>
  </si>
  <si>
    <t xml:space="preserve">ALBERG ESC 4536 TUCTUCA NAZARE   </t>
  </si>
  <si>
    <t>0713400401H6</t>
  </si>
  <si>
    <t xml:space="preserve">CON ALBERG ESC 5146 NAZARENO   </t>
  </si>
  <si>
    <t>0713400401H7</t>
  </si>
  <si>
    <t xml:space="preserve">CONSTRUCCIÓN ESCUELA PUCARÁ   </t>
  </si>
  <si>
    <t>0713400401H8</t>
  </si>
  <si>
    <t xml:space="preserve">REF.ESC.4194-MISION SAN LUIS   </t>
  </si>
  <si>
    <t>0713400401H9</t>
  </si>
  <si>
    <t xml:space="preserve">ESC4282-SRA.DESANNICOLAS-FALDA   </t>
  </si>
  <si>
    <t>0713400401I0</t>
  </si>
  <si>
    <t xml:space="preserve">ESC4543-BERN.FRIAS-S.V.OESTE   </t>
  </si>
  <si>
    <t>0713400401I1</t>
  </si>
  <si>
    <t xml:space="preserve">REFAC ESC4058-FINCA M.-A.SARA.   </t>
  </si>
  <si>
    <t>0713400401I2</t>
  </si>
  <si>
    <t xml:space="preserve">CONS COC ESC 4178 - A.SARAVIA   </t>
  </si>
  <si>
    <t>0713400401I3</t>
  </si>
  <si>
    <t xml:space="preserve">REP.CUB.ESC 4498P.PAL.-J.V.G.   </t>
  </si>
  <si>
    <t>0713400401I4</t>
  </si>
  <si>
    <t xml:space="preserve">REACOND.EX ESC.NOR. - J.V.GONZ   </t>
  </si>
  <si>
    <t>0713400401I5</t>
  </si>
  <si>
    <t xml:space="preserve">CONSTR.1º ET.COL 5067 TALAVERA   </t>
  </si>
  <si>
    <t>0713400401I6</t>
  </si>
  <si>
    <t xml:space="preserve">CONST.4AULASESC.4483 LUIS BUR.   </t>
  </si>
  <si>
    <t>0713400401I7</t>
  </si>
  <si>
    <t xml:space="preserve">CONSTR. ESC. Nº 5166 QUEBRACH.   </t>
  </si>
  <si>
    <t>0713400401I8</t>
  </si>
  <si>
    <t xml:space="preserve">CANAL DESAG.ALBERG. ES.-PAYOG.   </t>
  </si>
  <si>
    <t>0713400401I9</t>
  </si>
  <si>
    <t xml:space="preserve">CONST.EDIF.ESC.4019URIBURU-CAP   </t>
  </si>
  <si>
    <t>0713400401J0</t>
  </si>
  <si>
    <t xml:space="preserve">CONSOLI MUROSCOL 5085 MAR.MOR.   </t>
  </si>
  <si>
    <t>0713400401J1</t>
  </si>
  <si>
    <t xml:space="preserve">REFAC.ESC 4605 GÓMEZ ROCA   </t>
  </si>
  <si>
    <t>0713400401J2</t>
  </si>
  <si>
    <t xml:space="preserve">CERC.PERI.YCUBESC.4681-LOSNOQ.   </t>
  </si>
  <si>
    <t>0713400401J3</t>
  </si>
  <si>
    <t xml:space="preserve">CONSTEDIF.NVO.ESC 4066EL BORDO   </t>
  </si>
  <si>
    <t>0713400401J4</t>
  </si>
  <si>
    <t xml:space="preserve">CONST.1ªET.ESC.4514 M M GÜEMES   </t>
  </si>
  <si>
    <t>0713400401J5</t>
  </si>
  <si>
    <t xml:space="preserve">REP.VS.ESC.4100 SAN JOSÉ-TART.   </t>
  </si>
  <si>
    <t>0713400401J6</t>
  </si>
  <si>
    <t xml:space="preserve">CONSTCERCOOLÍESC.4307-BALLIV.   </t>
  </si>
  <si>
    <t>0713400401J7</t>
  </si>
  <si>
    <t xml:space="preserve">OBRASVSCTRO.COM.FINCEL POTR.   </t>
  </si>
  <si>
    <t>0713400401J8</t>
  </si>
  <si>
    <t xml:space="preserve">REFAC.AMPL.ESC4150 SC-ISLACAÑA   </t>
  </si>
  <si>
    <t>0713400401J9</t>
  </si>
  <si>
    <t xml:space="preserve">AMP2 AULAS ESC4502 - EL JARDÍN   </t>
  </si>
  <si>
    <t>0713400401K1</t>
  </si>
  <si>
    <t xml:space="preserve">REF.Y AMPESC.4603 J.G EL POTRE   </t>
  </si>
  <si>
    <t>0713400401K2</t>
  </si>
  <si>
    <t xml:space="preserve">REP GALERÍA ESC. 4081- LA VIÑA   </t>
  </si>
  <si>
    <t>0713400401K3</t>
  </si>
  <si>
    <t xml:space="preserve">REF.YAMP ESC 4080-1º ET-LA VIÑ   </t>
  </si>
  <si>
    <t>0713400401K4</t>
  </si>
  <si>
    <t xml:space="preserve">REM.YREF.ESC.EDUC.ESP. Nº 7168   </t>
  </si>
  <si>
    <t>0713400401K5</t>
  </si>
  <si>
    <t xml:space="preserve">CONSTCOCCOM.ALBER.COL.5025-SAC   </t>
  </si>
  <si>
    <t>0713400401K6</t>
  </si>
  <si>
    <t xml:space="preserve">CANAL DESAGÜE PLU ESC TALAMUYO   </t>
  </si>
  <si>
    <t>0713400401K7</t>
  </si>
  <si>
    <t xml:space="preserve">REFAC.ESC ALB 4573C.M. BEDOYA   </t>
  </si>
  <si>
    <t>0713400401K8</t>
  </si>
  <si>
    <t xml:space="preserve">CONSTR.GUARDERÍA COL. STA ROSA   </t>
  </si>
  <si>
    <t>0713400401K9</t>
  </si>
  <si>
    <t xml:space="preserve">PROGR.ERRADICACIÓN ESC. RANCHO   </t>
  </si>
  <si>
    <t>0713400401L0</t>
  </si>
  <si>
    <t xml:space="preserve">REF.ESC4471PARAJ.MIRAD. RIV.BS   </t>
  </si>
  <si>
    <t>0713400401L1</t>
  </si>
  <si>
    <t xml:space="preserve">AMPL.ALB.EST.COL.SEC.5064DLRIV   </t>
  </si>
  <si>
    <t>0713400401L2</t>
  </si>
  <si>
    <t xml:space="preserve">AMPL.ESC4334INDEP.ARG.LAUNION   </t>
  </si>
  <si>
    <t>0713400401L3</t>
  </si>
  <si>
    <t xml:space="preserve">CONST.COC COMED ESC.4128- M.LP   </t>
  </si>
  <si>
    <t>0713400401L4</t>
  </si>
  <si>
    <t xml:space="preserve">REFAC.YAMP ESC.4648 EL GRITAO   </t>
  </si>
  <si>
    <t>0713400401L5</t>
  </si>
  <si>
    <t xml:space="preserve">AMPL.YREFAC. ESC.4631 LA SILL.   </t>
  </si>
  <si>
    <t>0713400401L6</t>
  </si>
  <si>
    <t xml:space="preserve">AMPL. ESC. Nº 7171 JEAN MERMOZ   </t>
  </si>
  <si>
    <t>0713400401L7</t>
  </si>
  <si>
    <t xml:space="preserve">CONST.COLRURAL 5160 C/ALB-ANG.   </t>
  </si>
  <si>
    <t>0713400401L8</t>
  </si>
  <si>
    <t xml:space="preserve">CONST.EDIF.ESC.4749 P.LL. JASI   </t>
  </si>
  <si>
    <t>0713400401L9</t>
  </si>
  <si>
    <t xml:space="preserve">CONTAUL.NIVINIC ESC.4559EL CO   </t>
  </si>
  <si>
    <t>0713400401M0</t>
  </si>
  <si>
    <t xml:space="preserve">REFAC.ESC4256 LA M.-LOS TOLDOS   </t>
  </si>
  <si>
    <t>0713400401M1</t>
  </si>
  <si>
    <t xml:space="preserve">REPAR. TECHOS E.E.T.Nº 5118   </t>
  </si>
  <si>
    <t>0713400401M2</t>
  </si>
  <si>
    <t xml:space="preserve">ESC MÚS 6003 NORM. INST.ELÉCT.   </t>
  </si>
  <si>
    <t>0713400401M3</t>
  </si>
  <si>
    <t xml:space="preserve">REFAC. VARIAS ESC.Nº 4032 "LEO   </t>
  </si>
  <si>
    <t>0713400401M4</t>
  </si>
  <si>
    <t xml:space="preserve">AMPL. COL. SEC. 8100 B° UNIV   </t>
  </si>
  <si>
    <t>0713400401M5</t>
  </si>
  <si>
    <t xml:space="preserve">REP.CUB.UN.DE FORMAC, INVEST.   </t>
  </si>
  <si>
    <t>0713400401M6</t>
  </si>
  <si>
    <t xml:space="preserve">AMP. Y REF. UNIV. AB.TERC. EDA   </t>
  </si>
  <si>
    <t>0713400401M7</t>
  </si>
  <si>
    <t xml:space="preserve">REFAC.SALA DE N. INI. ESC 4637   </t>
  </si>
  <si>
    <t>0713400401M8</t>
  </si>
  <si>
    <t xml:space="preserve">REP. DE CUB. ESC. 4069 G. SOLÁ   </t>
  </si>
  <si>
    <t>0713400401M9</t>
  </si>
  <si>
    <t xml:space="preserve">CONSTR. 3 AULAS ESC. Nº 4070 M   </t>
  </si>
  <si>
    <t>0713400401N0</t>
  </si>
  <si>
    <t xml:space="preserve">CONST.3 AULAS EN ESC 4320 S AG   </t>
  </si>
  <si>
    <t>0713400401N1</t>
  </si>
  <si>
    <t xml:space="preserve">CONST. DE ALB.EN ESC.4740 E.PE   </t>
  </si>
  <si>
    <t>0713400401N2</t>
  </si>
  <si>
    <t xml:space="preserve">CONSOL.AULAS TANQUE 4511 M TOB   </t>
  </si>
  <si>
    <t>0713400401N3</t>
  </si>
  <si>
    <t xml:space="preserve">AMP. SALA N.I.ESC.4167 LOS TAP   </t>
  </si>
  <si>
    <t>0713400401N4</t>
  </si>
  <si>
    <t xml:space="preserve">IMP.CUB. Y REF. GRAL.5130 YACU   </t>
  </si>
  <si>
    <t>0713400401N5</t>
  </si>
  <si>
    <t xml:space="preserve">CONS. ESC. ALBERGUE Nº 4446   </t>
  </si>
  <si>
    <t>0713400401N6</t>
  </si>
  <si>
    <t xml:space="preserve">REFAC.GRAL.ESC.4078 DR.B LÓPEZ   </t>
  </si>
  <si>
    <t>0713400401N7</t>
  </si>
  <si>
    <t xml:space="preserve">AMP. ESC. Nº 5003 J.M. ESTRADA   </t>
  </si>
  <si>
    <t>0713400401N8</t>
  </si>
  <si>
    <t xml:space="preserve">CONST. SALAS N.I. ESC. Nº 4084   </t>
  </si>
  <si>
    <t>0713400401N9</t>
  </si>
  <si>
    <t xml:space="preserve">AMP. ESC.4286 PTE.PERÓN -PICHA   </t>
  </si>
  <si>
    <t>0713400401O0</t>
  </si>
  <si>
    <t xml:space="preserve">CONS.MUROS Y REFAC. ESC 4491SA   </t>
  </si>
  <si>
    <t>0713400401O1</t>
  </si>
  <si>
    <t xml:space="preserve">CONST.1ª ET. ESC 4382 CNEL.LUC   </t>
  </si>
  <si>
    <t>0713400401O2</t>
  </si>
  <si>
    <t xml:space="preserve">CONST. DEP. Y PRECEPT. ESC5009   </t>
  </si>
  <si>
    <t>0713400401O3</t>
  </si>
  <si>
    <t xml:space="preserve">REP. CUBIERTAS ESC. Nº 4127 MA   </t>
  </si>
  <si>
    <t>0713400401O4</t>
  </si>
  <si>
    <t xml:space="preserve">AMP. ESC.4536 FACUNDO DE ZUVIR   </t>
  </si>
  <si>
    <t>0713400401O5</t>
  </si>
  <si>
    <t xml:space="preserve">CONST. ESC. Nº 4545   </t>
  </si>
  <si>
    <t>0713400401O6</t>
  </si>
  <si>
    <t xml:space="preserve">AMP. AULAS, SANIT. Y REF. 4347   </t>
  </si>
  <si>
    <t>0713400401O7</t>
  </si>
  <si>
    <t xml:space="preserve">CONS MUR ESC 4020 J.J. URQUIZA   </t>
  </si>
  <si>
    <t>0713400401O8</t>
  </si>
  <si>
    <t xml:space="preserve">CONS DE MUROS REFACC ESC 4413   </t>
  </si>
  <si>
    <t>0713400401O9</t>
  </si>
  <si>
    <t xml:space="preserve">CONST. ESC EDUC TEC 3102 C STO   </t>
  </si>
  <si>
    <t>0713400401P0</t>
  </si>
  <si>
    <t xml:space="preserve">NVO.ED.ESC.PR.BELLASARTES 5093   </t>
  </si>
  <si>
    <t>071340040101</t>
  </si>
  <si>
    <t xml:space="preserve">CONST. 2ª ETAPA COL. SEC. Nº 5   </t>
  </si>
  <si>
    <t>071340040102</t>
  </si>
  <si>
    <t xml:space="preserve">ESC. LORENZO BARCALÁ - GAONA (   </t>
  </si>
  <si>
    <t>071340040103</t>
  </si>
  <si>
    <t xml:space="preserve">PROSECUCIÓN COLEGIO SECUNDARIO   </t>
  </si>
  <si>
    <t>071340040104</t>
  </si>
  <si>
    <t xml:space="preserve">TERMIN. ESC. PARAJE 3 DE MAYO   </t>
  </si>
  <si>
    <t>071340040105</t>
  </si>
  <si>
    <t xml:space="preserve">COMPRA TERRENO PARA CONST. EST   </t>
  </si>
  <si>
    <t>071340040106</t>
  </si>
  <si>
    <t xml:space="preserve">CONTR. COL. SEC. Nº 5098   </t>
  </si>
  <si>
    <t>071340040107</t>
  </si>
  <si>
    <t xml:space="preserve">CONSTR. ESC. N° 4359 N. AVELLA   </t>
  </si>
  <si>
    <t>071340040108</t>
  </si>
  <si>
    <t xml:space="preserve">CENTRO CULTURAL AMÉRICA   </t>
  </si>
  <si>
    <t>071340040109</t>
  </si>
  <si>
    <t xml:space="preserve">EDIFICIOS PÚBLICOS - OBRAS VAR   </t>
  </si>
  <si>
    <t>071340040110</t>
  </si>
  <si>
    <t xml:space="preserve">ESC. GENERAL M.M. DE GUEMES   </t>
  </si>
  <si>
    <t>071340040111</t>
  </si>
  <si>
    <t xml:space="preserve">CONSTR. EDIFICIO ESC. B° SOLID   </t>
  </si>
  <si>
    <t>071340040112</t>
  </si>
  <si>
    <t xml:space="preserve">CONSTRUCCION ESC. Nº 5034 " EN   </t>
  </si>
  <si>
    <t>071340040113</t>
  </si>
  <si>
    <t xml:space="preserve">CONSTRUCCION COL. SEC. Nº 5060   </t>
  </si>
  <si>
    <t>071340040114</t>
  </si>
  <si>
    <t xml:space="preserve">CONST. 5077 COL. SEC. Nº 78 -   </t>
  </si>
  <si>
    <t>071340040115</t>
  </si>
  <si>
    <t xml:space="preserve">PROSECUCIÓN CONST. 10 AULAS Y   </t>
  </si>
  <si>
    <t>071340040116</t>
  </si>
  <si>
    <t xml:space="preserve">CONSTR. COL. POLIMODAL EN SALV   </t>
  </si>
  <si>
    <t>071340040117</t>
  </si>
  <si>
    <t xml:space="preserve">CONST. ESC. Nº 4113 - AERONÁUT   </t>
  </si>
  <si>
    <t>071340040118</t>
  </si>
  <si>
    <t xml:space="preserve">CONST. ESC. Nº 4183 - VICTORIN   </t>
  </si>
  <si>
    <t>071340040119</t>
  </si>
  <si>
    <t xml:space="preserve">CONST. ESC.Nº 4213 - J. GOMEZ   </t>
  </si>
  <si>
    <t>071340040120</t>
  </si>
  <si>
    <t xml:space="preserve">CONSTRUCCION ESC. Nº 4557" PAL   </t>
  </si>
  <si>
    <t>071340040121</t>
  </si>
  <si>
    <t xml:space="preserve">CONSTRUCCION ESC. Nº 4462 "RIO   </t>
  </si>
  <si>
    <t>071340040122</t>
  </si>
  <si>
    <t xml:space="preserve">CONST. ESC. Nº 4341 M. ARIAS   </t>
  </si>
  <si>
    <t>071340040123</t>
  </si>
  <si>
    <t xml:space="preserve">CONSTR. INSTITUTO TERCIARIO LO   </t>
  </si>
  <si>
    <t>071340040124</t>
  </si>
  <si>
    <t xml:space="preserve">PLAN PROV DE AMPL ESCUELAS   </t>
  </si>
  <si>
    <t>071340040125</t>
  </si>
  <si>
    <t xml:space="preserve">CONST. COL.SEC. Nº 5086 - ING.   </t>
  </si>
  <si>
    <t>071340040126</t>
  </si>
  <si>
    <t xml:space="preserve">CONSTRUCCION COLEGIO SECUNDARI   </t>
  </si>
  <si>
    <t>071340040128</t>
  </si>
  <si>
    <t xml:space="preserve">EDIF. PÚBLICOS EDUC.- OB. VS.   </t>
  </si>
  <si>
    <t>071340040129</t>
  </si>
  <si>
    <t xml:space="preserve">PLAN PROV. DE REFAC. DE ESC.   </t>
  </si>
  <si>
    <t>071340040130</t>
  </si>
  <si>
    <t xml:space="preserve">CONST.COL.SEC. 5.086-ING.MAURY   </t>
  </si>
  <si>
    <t>071340040131</t>
  </si>
  <si>
    <t xml:space="preserve">CONST. 2° ETAPA COL. SEC. 5037   </t>
  </si>
  <si>
    <t>071340040132</t>
  </si>
  <si>
    <t xml:space="preserve">TERM. ESC. PARAJE 3 DE MAYO   </t>
  </si>
  <si>
    <t>071340040133</t>
  </si>
  <si>
    <t xml:space="preserve">CPRA. TERR. CONST. ESTAB. EGB   </t>
  </si>
  <si>
    <t>071340040134</t>
  </si>
  <si>
    <t xml:space="preserve">CONST. COL. SEC. N° 5.098   </t>
  </si>
  <si>
    <t>071340040135</t>
  </si>
  <si>
    <t xml:space="preserve">CONST. COL. SEC. N° 5.060   </t>
  </si>
  <si>
    <t>071340040136</t>
  </si>
  <si>
    <t xml:space="preserve">CONST. 5.077 COL. SEC. N° 78   </t>
  </si>
  <si>
    <t>071340040137</t>
  </si>
  <si>
    <t xml:space="preserve">PROSEC.CONST.10 A. EET 5.123   </t>
  </si>
  <si>
    <t>071340040138</t>
  </si>
  <si>
    <t xml:space="preserve">CONST. ESC. N° 4.113   </t>
  </si>
  <si>
    <t>071340040139</t>
  </si>
  <si>
    <t xml:space="preserve">CONST. ESC. N° 4.183   </t>
  </si>
  <si>
    <t>071340040140</t>
  </si>
  <si>
    <t xml:space="preserve">ESC. N° 4.557 PALOMA LIBERTAD   </t>
  </si>
  <si>
    <t>071340040141</t>
  </si>
  <si>
    <t xml:space="preserve">ESC. N° 4.462 RIO BLANQUITO   </t>
  </si>
  <si>
    <t>071340040142</t>
  </si>
  <si>
    <t xml:space="preserve">ESC. N° 4.341 CNEL. ARIAS   </t>
  </si>
  <si>
    <t>071340040143</t>
  </si>
  <si>
    <t xml:space="preserve">COL. 5.055 1A. ETA. SAN CARLOS   </t>
  </si>
  <si>
    <t>071340040144</t>
  </si>
  <si>
    <t xml:space="preserve">CONST. ESC. N° 5034 CPO. SANTO   </t>
  </si>
  <si>
    <t>071340040145</t>
  </si>
  <si>
    <t xml:space="preserve">ESC. 4063 CACHI   </t>
  </si>
  <si>
    <t>071340040146</t>
  </si>
  <si>
    <t xml:space="preserve">AMPLIACION ESC. 4575 PAYOGASTA   </t>
  </si>
  <si>
    <t>071340040147</t>
  </si>
  <si>
    <t xml:space="preserve">ESC. 8134 CONST. 3 AULAS Y SAN   </t>
  </si>
  <si>
    <t>071340040148</t>
  </si>
  <si>
    <t xml:space="preserve">REFACC. ESC. 4261 STA. BARBARA   </t>
  </si>
  <si>
    <t>071340040149</t>
  </si>
  <si>
    <t xml:space="preserve">REFACC. ESC. 4427 LOROHUASI   </t>
  </si>
  <si>
    <t>071340040150</t>
  </si>
  <si>
    <t xml:space="preserve">REFACC. ESC. 4355 TOLOMBON   </t>
  </si>
  <si>
    <t>071340040151</t>
  </si>
  <si>
    <t xml:space="preserve">REFACC. ESC. 4366 LAS CONCHAS   </t>
  </si>
  <si>
    <t>071340040152</t>
  </si>
  <si>
    <t xml:space="preserve">REFACC. ESC. 7092 F ZUVIRIA   </t>
  </si>
  <si>
    <t>071340040153</t>
  </si>
  <si>
    <t xml:space="preserve">CONST. ESC. BENJAMIN ZORRILLA   </t>
  </si>
  <si>
    <t>071340040154</t>
  </si>
  <si>
    <t xml:space="preserve">E.C. 4215 JUAN PABLO II CAP.   </t>
  </si>
  <si>
    <t>071340040155</t>
  </si>
  <si>
    <t xml:space="preserve">ESC. 4446 VOLCAN HIGUERAS IRUY   </t>
  </si>
  <si>
    <t>071340040156</t>
  </si>
  <si>
    <t xml:space="preserve">CONST. ESC. 4020 SAN ANTONIO   </t>
  </si>
  <si>
    <t>071340040157</t>
  </si>
  <si>
    <t xml:space="preserve">CONST. ESC. 4571 COBRES   </t>
  </si>
  <si>
    <t>071340040158</t>
  </si>
  <si>
    <t xml:space="preserve">CONST. ESC. 4551 EL RODEO   </t>
  </si>
  <si>
    <t>071340040159</t>
  </si>
  <si>
    <t xml:space="preserve">CONST. ESC. 4603 EL POTRERO   </t>
  </si>
  <si>
    <t>071340040160</t>
  </si>
  <si>
    <t xml:space="preserve">TERM. ESC. 4698 CERRO NEGRO   </t>
  </si>
  <si>
    <t>071340040161</t>
  </si>
  <si>
    <t xml:space="preserve">COL. SEC. 5025 SAN ANTONIO COB   </t>
  </si>
  <si>
    <t>071340040162</t>
  </si>
  <si>
    <t xml:space="preserve">ESC. 4461 SAN ANTONIO COBRES   </t>
  </si>
  <si>
    <t>071340040163</t>
  </si>
  <si>
    <t xml:space="preserve">COL. SEC. 5031 EL GALPON   </t>
  </si>
  <si>
    <t>071340040164</t>
  </si>
  <si>
    <t xml:space="preserve">CONST. AULAS ESC. 4439 METAN   </t>
  </si>
  <si>
    <t>071340040165</t>
  </si>
  <si>
    <t xml:space="preserve">CONST. AULAS ESC. 4641 METAN   </t>
  </si>
  <si>
    <t>071340040166</t>
  </si>
  <si>
    <t xml:space="preserve">COL. SEC. 5059 AGUAS BLANCAS   </t>
  </si>
  <si>
    <t>071340040167</t>
  </si>
  <si>
    <t xml:space="preserve">COL. SEC. 5078 PICHANAL   </t>
  </si>
  <si>
    <t>071340040168</t>
  </si>
  <si>
    <t xml:space="preserve">E.C. 5012 H. IRIGOYEN   </t>
  </si>
  <si>
    <t>071340040169</t>
  </si>
  <si>
    <t xml:space="preserve">REFACC. ESC. 4291 EL BANANAL   </t>
  </si>
  <si>
    <t>071340040170</t>
  </si>
  <si>
    <t xml:space="preserve">OBRAS EDUC.FORTALEC. MUNICIPAL   </t>
  </si>
  <si>
    <t>071340040171</t>
  </si>
  <si>
    <t xml:space="preserve">RECONST. ESC.4505 S.V. ESTE   </t>
  </si>
  <si>
    <t>071340040172</t>
  </si>
  <si>
    <t xml:space="preserve">CONST. AULAS ESC. 5132 R. FRON   </t>
  </si>
  <si>
    <t>071340040173</t>
  </si>
  <si>
    <t xml:space="preserve">CONST. ESTABL.B° R. ABDALA R.F   </t>
  </si>
  <si>
    <t>071340040174</t>
  </si>
  <si>
    <t xml:space="preserve">PROS.REFAC.ESC. 5103 R. FRONTE   </t>
  </si>
  <si>
    <t>071340040175</t>
  </si>
  <si>
    <t xml:space="preserve">CONST. ESC.4479 PAMPA LLANA JA   </t>
  </si>
  <si>
    <t>071340040176</t>
  </si>
  <si>
    <t xml:space="preserve">EDIF. EDUCACIÓN - REDET. PRECIOS DCTO. 1170/03  </t>
  </si>
  <si>
    <t>071340040177</t>
  </si>
  <si>
    <t xml:space="preserve">AMPL. COLEGIO SEC. Nº 5037 "RE   </t>
  </si>
  <si>
    <t>071340040178</t>
  </si>
  <si>
    <t xml:space="preserve">COLEGIO SECUNDARIO 5098 JVG   </t>
  </si>
  <si>
    <t>071340040179</t>
  </si>
  <si>
    <t xml:space="preserve">ESC PARAJE 3 DE MAYO SAL FORES   </t>
  </si>
  <si>
    <t>071340040180</t>
  </si>
  <si>
    <t xml:space="preserve">ESC JUAN PABL II EL QUEBRACHAL   </t>
  </si>
  <si>
    <t>071340040181</t>
  </si>
  <si>
    <t xml:space="preserve">CONSTRUCCIÓN COLEGIO SECUNDARI   </t>
  </si>
  <si>
    <t>071340040182</t>
  </si>
  <si>
    <t xml:space="preserve">REFACCIÓN ESC. PRIMARIA ( EX C   </t>
  </si>
  <si>
    <t>071340040183</t>
  </si>
  <si>
    <t xml:space="preserve">CONST. COCINA Y COMEDOR EN ESC   </t>
  </si>
  <si>
    <t>071340040184</t>
  </si>
  <si>
    <t xml:space="preserve">REFACCIÓN ESC. PCIA DE SALTA-   </t>
  </si>
  <si>
    <t>071340040185</t>
  </si>
  <si>
    <t xml:space="preserve">REFACCIÓN ESC. PARAJE AGUA SUC   </t>
  </si>
  <si>
    <t>071340040186</t>
  </si>
  <si>
    <t xml:space="preserve">CONST. NUEVO COLEGIO SECUNDARI   </t>
  </si>
  <si>
    <t>071340040187</t>
  </si>
  <si>
    <t xml:space="preserve">ESC 4063 VICTORINO DE LA PLAZA   </t>
  </si>
  <si>
    <t>071340040188</t>
  </si>
  <si>
    <t xml:space="preserve">AMPLIACIÓN ESC. Nº 4575 - PJE.   </t>
  </si>
  <si>
    <t>071340040189</t>
  </si>
  <si>
    <t xml:space="preserve">ESC ALBERG 8134 EL DIVISADERO   </t>
  </si>
  <si>
    <t>071340040190</t>
  </si>
  <si>
    <t xml:space="preserve">REFACCIÓN ESC. Nº 4261 SANTA B   </t>
  </si>
  <si>
    <t>071340040191</t>
  </si>
  <si>
    <t xml:space="preserve">REFACCIÓN BAÑOS ESC. Nº 4427 L   </t>
  </si>
  <si>
    <t>071340040192</t>
  </si>
  <si>
    <t xml:space="preserve">REFACCIÓN ESC. Nº 4355 TOLOMBO   </t>
  </si>
  <si>
    <t>071340040193</t>
  </si>
  <si>
    <t xml:space="preserve">REFACCIÓN ESC. Nº 4366 LAS CON   </t>
  </si>
  <si>
    <t>071340040194</t>
  </si>
  <si>
    <t xml:space="preserve">REFACCIÓN ESC. Nº 7092 F. ZUVI   </t>
  </si>
  <si>
    <t>071340040195</t>
  </si>
  <si>
    <t xml:space="preserve">NUEVA ESC BENJAMÍN ZORRILLA   </t>
  </si>
  <si>
    <t>071340040196</t>
  </si>
  <si>
    <t xml:space="preserve">ESC COM 4215 JUAN PABLO II CAP   </t>
  </si>
  <si>
    <t>071340040197</t>
  </si>
  <si>
    <t xml:space="preserve">MUSEO PROVINCIAL DE ARTE MODER   </t>
  </si>
  <si>
    <t>071340040198</t>
  </si>
  <si>
    <t xml:space="preserve">REFUERZO ESTRUCTURAL Y REFACCI   </t>
  </si>
  <si>
    <t>071340040199</t>
  </si>
  <si>
    <t xml:space="preserve">ARCHIVO HISTÓRICO Y BIBLIOTECA   </t>
  </si>
  <si>
    <t>071340040201</t>
  </si>
  <si>
    <t xml:space="preserve">REF.ESC.COM. N°5.004 "ANT.ARG"   </t>
  </si>
  <si>
    <t>071340040202</t>
  </si>
  <si>
    <t xml:space="preserve">REF. ESC. N°4022 BENJ. ZORRILA   </t>
  </si>
  <si>
    <t>071340040301</t>
  </si>
  <si>
    <t xml:space="preserve">REFAC. ESC. 5141 CIUDAD DEL MI   </t>
  </si>
  <si>
    <t>071340040302</t>
  </si>
  <si>
    <t xml:space="preserve">REFAC. ESC. 5131 GRAL. GÜEMES   </t>
  </si>
  <si>
    <t>071340040303</t>
  </si>
  <si>
    <t xml:space="preserve">REFAC. ESC. 5136 CAMPAMENTO VE   </t>
  </si>
  <si>
    <t>071340040304</t>
  </si>
  <si>
    <t xml:space="preserve">REFAC. ESC. 5130 YACUY   </t>
  </si>
  <si>
    <t>071340040305</t>
  </si>
  <si>
    <t xml:space="preserve">REFAC. ESC. 5135 TARTAGAL   </t>
  </si>
  <si>
    <t>071340040306</t>
  </si>
  <si>
    <t xml:space="preserve">ESTABL. Nº  3151 - REF. INTEGR   </t>
  </si>
  <si>
    <t>071340040307</t>
  </si>
  <si>
    <t xml:space="preserve">ESTABL. Nº  3143 - REF. INTEGR   </t>
  </si>
  <si>
    <t>071340040308</t>
  </si>
  <si>
    <t xml:space="preserve">ESTABL. Nº  3121 - REF. INTEGR   </t>
  </si>
  <si>
    <t>071340040309</t>
  </si>
  <si>
    <t xml:space="preserve">INET REFAC. Y ACOND. ESCUELAS   </t>
  </si>
  <si>
    <t>071340040401</t>
  </si>
  <si>
    <t xml:space="preserve">NVA ESC. EN J.V.G. PRIMARIO   </t>
  </si>
  <si>
    <t>071340040402</t>
  </si>
  <si>
    <t xml:space="preserve">SUSTITUCIÓN ESC. EN Vº ASUNCIÓ   </t>
  </si>
  <si>
    <t>071340040403</t>
  </si>
  <si>
    <t xml:space="preserve">NVA ESC. EN Bº DEMOCRACIA   </t>
  </si>
  <si>
    <t>071340040404</t>
  </si>
  <si>
    <t xml:space="preserve">NVA ESC. EN Bº DOCENTE SUR   </t>
  </si>
  <si>
    <t>071340040405</t>
  </si>
  <si>
    <t xml:space="preserve">SUSTITUCIÓN ESC. 5106 ING. RIC   </t>
  </si>
  <si>
    <t>071340040406</t>
  </si>
  <si>
    <t xml:space="preserve">CONS DE EDIF  NRA S DE TALAVER   </t>
  </si>
  <si>
    <t>071340040407</t>
  </si>
  <si>
    <t xml:space="preserve">ESTABL. Nº  5026 - CONSTRUCCIÓ   </t>
  </si>
  <si>
    <t>071340040408</t>
  </si>
  <si>
    <t xml:space="preserve">ESTABL. Nº  5081 - CONSTRUCCIÓ   </t>
  </si>
  <si>
    <t>071340040409</t>
  </si>
  <si>
    <t xml:space="preserve">ESTABL. Nº  5118 - CONSTRUCCIÓ   </t>
  </si>
  <si>
    <t>071340040410</t>
  </si>
  <si>
    <t xml:space="preserve">CONSTRUCCIÓN DE EDIFICIO NUEVO   </t>
  </si>
  <si>
    <t>071340040411</t>
  </si>
  <si>
    <t>071340040412</t>
  </si>
  <si>
    <t>071340040413</t>
  </si>
  <si>
    <t>071340040414</t>
  </si>
  <si>
    <t>071340040415</t>
  </si>
  <si>
    <t xml:space="preserve">ESTABL. Nº  4086 - CONSTRUCCIÓ   </t>
  </si>
  <si>
    <t>071340040416</t>
  </si>
  <si>
    <t xml:space="preserve">ESTABL. Nº  4738 - CONSTRUCCIÓ   </t>
  </si>
  <si>
    <t>071340040417</t>
  </si>
  <si>
    <t>071340040501</t>
  </si>
  <si>
    <t xml:space="preserve">AMPL. Y REF. ESC. 4575 PAYOGAS   </t>
  </si>
  <si>
    <t>071340040502</t>
  </si>
  <si>
    <t xml:space="preserve">AMPL. Y REF. ESC. 4393 MA. VAL   </t>
  </si>
  <si>
    <t>071340040503</t>
  </si>
  <si>
    <t xml:space="preserve">AMPL. Y REF. ESC. 4236 FRAY BA   </t>
  </si>
  <si>
    <t>071340040504</t>
  </si>
  <si>
    <t xml:space="preserve">AMPL. Y REF. ESC. 4443 SAN JUA   </t>
  </si>
  <si>
    <t>071340040505</t>
  </si>
  <si>
    <t xml:space="preserve">AMPL. Y REF. ESC. 4106 PJE. EL   </t>
  </si>
  <si>
    <t>071340040506</t>
  </si>
  <si>
    <t xml:space="preserve">AMPL. Y REF. ESC. 4124 SARGENT   </t>
  </si>
  <si>
    <t>071340040507</t>
  </si>
  <si>
    <t xml:space="preserve">AMPL. Y REF. ESC. 4596 GRAL. M   </t>
  </si>
  <si>
    <t>071340040508</t>
  </si>
  <si>
    <t xml:space="preserve">AMP. ESC. Nº 4178 - A.SARAVIA   </t>
  </si>
  <si>
    <t>071340040509</t>
  </si>
  <si>
    <t xml:space="preserve">ESTABL. Nº  3142 - CONST. DE T   </t>
  </si>
  <si>
    <t>071340040510</t>
  </si>
  <si>
    <t xml:space="preserve">ESTABL. Nº  4007 - CONST. 1 AU   </t>
  </si>
  <si>
    <t>071340040511</t>
  </si>
  <si>
    <t xml:space="preserve">ESTABL. Nº  4008 - CONSTR.DE 1   </t>
  </si>
  <si>
    <t>071340040512</t>
  </si>
  <si>
    <t xml:space="preserve">ESTABL. Nº  4013 - CONSTRUCCIÓ   </t>
  </si>
  <si>
    <t>071340040513</t>
  </si>
  <si>
    <t xml:space="preserve">ESTABL. Nº  4015 - CONSTRUCCIÓ   </t>
  </si>
  <si>
    <t>071340040514</t>
  </si>
  <si>
    <t xml:space="preserve">ESTABL. Nº  4026 - CONSTRUCCIO   </t>
  </si>
  <si>
    <t>071340040515</t>
  </si>
  <si>
    <t xml:space="preserve">ESTABL. Nº  4030 - CERRAMIENTO   </t>
  </si>
  <si>
    <t>071340040516</t>
  </si>
  <si>
    <t xml:space="preserve">ESTABL. Nº  4031 - AMPLI. DE 5   </t>
  </si>
  <si>
    <t>071340040517</t>
  </si>
  <si>
    <t xml:space="preserve">ESTABL. Nº  3159 - 2 AULAS, GA   </t>
  </si>
  <si>
    <t>071340040518</t>
  </si>
  <si>
    <t xml:space="preserve">ESTABL. Nº  4100 - CONST. DE 2   </t>
  </si>
  <si>
    <t>071340040519</t>
  </si>
  <si>
    <t xml:space="preserve">ESTABL. Nº  4111 - CONSTRUCCIO   </t>
  </si>
  <si>
    <t>071340040520</t>
  </si>
  <si>
    <t xml:space="preserve">ESTABL. Nº  4224 - CONSTR.AULA   </t>
  </si>
  <si>
    <t>071340040521</t>
  </si>
  <si>
    <t xml:space="preserve">ESTABL. Nº  4078 - CONSTRUCCIO   </t>
  </si>
  <si>
    <t>071340040522</t>
  </si>
  <si>
    <t xml:space="preserve">ESTABL. Nº  4081 - REFACCION D   </t>
  </si>
  <si>
    <t>071340040523</t>
  </si>
  <si>
    <t xml:space="preserve">ESTABL. Nº  4183 - REF. BAÑO ,   </t>
  </si>
  <si>
    <t>071340040524</t>
  </si>
  <si>
    <t xml:space="preserve">ESTABL. Nº  4115 - CONSTR. POZ   </t>
  </si>
  <si>
    <t>071340040525</t>
  </si>
  <si>
    <t xml:space="preserve">ESTABL. Nº  4186 - CONSTR.AULA   </t>
  </si>
  <si>
    <t>071340040526</t>
  </si>
  <si>
    <t xml:space="preserve">ESTABL. Nº  4223 - AMPLIACIONE   </t>
  </si>
  <si>
    <t>071340040527</t>
  </si>
  <si>
    <t xml:space="preserve">ESTABL. Nº  4177 - AMPLIACIONE   </t>
  </si>
  <si>
    <t>071340040528</t>
  </si>
  <si>
    <t xml:space="preserve">ESTABL. Nº  4192 CONST.BAÑOS,   </t>
  </si>
  <si>
    <t>071340040529</t>
  </si>
  <si>
    <t xml:space="preserve">ESTABL. Nº  4193 - AMPLIACIONE   </t>
  </si>
  <si>
    <t>071340040530</t>
  </si>
  <si>
    <t xml:space="preserve">ESTABL. Nº  4199 - CONSTR.PIEZ   </t>
  </si>
  <si>
    <t>071340040531</t>
  </si>
  <si>
    <t xml:space="preserve">ESTABL. Nº  4181 - 4 AULAS, BA   </t>
  </si>
  <si>
    <t>071340040601</t>
  </si>
  <si>
    <t xml:space="preserve">SUSTITUCIÓN ESC. RANCHO 4174 S   </t>
  </si>
  <si>
    <t>071340040602</t>
  </si>
  <si>
    <t xml:space="preserve">SUSTITUCIÓN ESC. RANCHO 4627 A   </t>
  </si>
  <si>
    <t>071340040603</t>
  </si>
  <si>
    <t xml:space="preserve">SUSTITUCIÓN ESC. RANCHO 4753 T   </t>
  </si>
  <si>
    <t>071340040604</t>
  </si>
  <si>
    <t xml:space="preserve">SUSTITUCIÓN ESC. RANCHO 4161 T   </t>
  </si>
  <si>
    <t>071340040605</t>
  </si>
  <si>
    <t xml:space="preserve">SUSTITUCIÓN ESC. RANCHO 4566 D   </t>
  </si>
  <si>
    <t>071340040606</t>
  </si>
  <si>
    <t xml:space="preserve">SUSTITUCIÓN ESC. RANCHO 4783 M   </t>
  </si>
  <si>
    <t>071340040607</t>
  </si>
  <si>
    <t xml:space="preserve">SUSTITUCIÓN ESC. RANCHO 4300 F   </t>
  </si>
  <si>
    <t>071340040608</t>
  </si>
  <si>
    <t xml:space="preserve">SUSTITUCIÓN ESC. RANCHO 4538 C   </t>
  </si>
  <si>
    <t>071340040698</t>
  </si>
  <si>
    <t xml:space="preserve">ERRADICACIÓN ESCUELAS RANCHO   </t>
  </si>
  <si>
    <t>071340040699</t>
  </si>
  <si>
    <t xml:space="preserve">PROMER OB. Y REF. GRAL EN PROV   </t>
  </si>
  <si>
    <t>071340040701</t>
  </si>
  <si>
    <t xml:space="preserve">AMPL. ESC. 4562 SAN H. VALDIVI   </t>
  </si>
  <si>
    <t>071340040702</t>
  </si>
  <si>
    <t xml:space="preserve">AMPL. ESC. 4028 BRIG. ARENALES   </t>
  </si>
  <si>
    <t>071340040703</t>
  </si>
  <si>
    <t xml:space="preserve">AMPL. ESC. 5027 GRAL. SAN MART   </t>
  </si>
  <si>
    <t>071340040704</t>
  </si>
  <si>
    <t xml:space="preserve">REFACC. ESC. 5095 ESC. NORMAL   </t>
  </si>
  <si>
    <t>071340040705</t>
  </si>
  <si>
    <t xml:space="preserve">REFACC. ESC. 5082 DE COMERCIO   </t>
  </si>
  <si>
    <t>071340040706</t>
  </si>
  <si>
    <t xml:space="preserve">AMPL. ESC. 5102 ESC. EDUC. TÉC   </t>
  </si>
  <si>
    <t>071340040707</t>
  </si>
  <si>
    <t xml:space="preserve">CONST. SALA COMP. ESC. 4419 SG   </t>
  </si>
  <si>
    <t>071340040708</t>
  </si>
  <si>
    <t xml:space="preserve">REFAC Y AMPL ESC SECUND PCIA   </t>
  </si>
  <si>
    <t>071340040709</t>
  </si>
  <si>
    <t xml:space="preserve">CONST. TINGLADO ESC. 4099 DR.   </t>
  </si>
  <si>
    <t>071340040710</t>
  </si>
  <si>
    <t xml:space="preserve">CONST. SUM ESC. 5086 CNEL. JUL   </t>
  </si>
  <si>
    <t>071340040711</t>
  </si>
  <si>
    <t xml:space="preserve">AMPL. ESC. 4382 CNEL. DIEGO LU   </t>
  </si>
  <si>
    <t>071340040712</t>
  </si>
  <si>
    <t xml:space="preserve">AMPL. ESC. 5127 EET JUSTO PAST   </t>
  </si>
  <si>
    <t>071340040713</t>
  </si>
  <si>
    <t xml:space="preserve">ESTABL. Nº  5083 - CONSTRUCCIO   </t>
  </si>
  <si>
    <t>071340040714</t>
  </si>
  <si>
    <t xml:space="preserve">ESTABL. Nº  5034 - CONS. PLAYO   </t>
  </si>
  <si>
    <t>071340040715</t>
  </si>
  <si>
    <t xml:space="preserve">ESTABL. Nº  5008 - CONSTR.DE T   </t>
  </si>
  <si>
    <t>071340040716</t>
  </si>
  <si>
    <t xml:space="preserve">ESTABL. Nº  5045 - CONST. DE A   </t>
  </si>
  <si>
    <t>071340040717</t>
  </si>
  <si>
    <t xml:space="preserve">ESTABL. Nº  5050 - AMPLIACIONE   </t>
  </si>
  <si>
    <t>071340040718</t>
  </si>
  <si>
    <t xml:space="preserve">ESTABL. Nº  5025 - AMPLIACIONE   </t>
  </si>
  <si>
    <t>071340040719</t>
  </si>
  <si>
    <t xml:space="preserve">ESTABL. Nº  5099 - AMPLIACIONE   </t>
  </si>
  <si>
    <t>071340040720</t>
  </si>
  <si>
    <t xml:space="preserve">ESTABL. Nº  5158 - TALLER DE R   </t>
  </si>
  <si>
    <t>071340040721</t>
  </si>
  <si>
    <t xml:space="preserve">ESTABL. Nº  5089 - CONSTRUCCIO   </t>
  </si>
  <si>
    <t>071340040722</t>
  </si>
  <si>
    <t xml:space="preserve">ESTABL. Nº  5061 - CONSTRUCCIO   </t>
  </si>
  <si>
    <t>071340040723</t>
  </si>
  <si>
    <t xml:space="preserve">ESTABL. Nº  5074 - CONSTRUCCIO   </t>
  </si>
  <si>
    <t>071340040901</t>
  </si>
  <si>
    <t xml:space="preserve">PACTO FED. CONSTRUC. ESCUELAS   </t>
  </si>
  <si>
    <t>071340090101</t>
  </si>
  <si>
    <t xml:space="preserve">PROGR.ERRADICACIÓN ESC. RANCHOSAN ANTONIO DE LOS COBRES  </t>
  </si>
  <si>
    <t>071340090102</t>
  </si>
  <si>
    <t>071340090103</t>
  </si>
  <si>
    <t xml:space="preserve">CONST NINIC ESC 4752 DODY   </t>
  </si>
  <si>
    <t>071340090104</t>
  </si>
  <si>
    <t>071340090105</t>
  </si>
  <si>
    <t>071340090106</t>
  </si>
  <si>
    <t>071340090107</t>
  </si>
  <si>
    <t xml:space="preserve">AMP. ESC. 4366 VIRG D VALLE   </t>
  </si>
  <si>
    <t>071340090108</t>
  </si>
  <si>
    <t xml:space="preserve">AMPL. ESC. 4178 - A.SARAVIA -   </t>
  </si>
  <si>
    <t>071340090109</t>
  </si>
  <si>
    <t xml:space="preserve">AMPL. ESC. 4773 LAS LAJITAS   </t>
  </si>
  <si>
    <t>071340090110</t>
  </si>
  <si>
    <t xml:space="preserve">AMPL. ESC. 4695 LAS LAJITAS   </t>
  </si>
  <si>
    <t>071340090111</t>
  </si>
  <si>
    <t xml:space="preserve">AMPL. ESC. 4510 LAS LAJITAS   </t>
  </si>
  <si>
    <t>071340090112</t>
  </si>
  <si>
    <t xml:space="preserve">CONSTR EDIF NUEVO P/ ESC TÉCN   </t>
  </si>
  <si>
    <t>071340090113</t>
  </si>
  <si>
    <t xml:space="preserve">CONST. ESC ED. ESP 7044 EFETA   </t>
  </si>
  <si>
    <t>071340090114</t>
  </si>
  <si>
    <t xml:space="preserve">CONSTR. ESCUELA NVA., REF. Y   </t>
  </si>
  <si>
    <t>071340090115</t>
  </si>
  <si>
    <t xml:space="preserve">CONST. JARDÍN 4721 Vº SAN LORE   </t>
  </si>
  <si>
    <t>071340090116</t>
  </si>
  <si>
    <t xml:space="preserve">CONSTR. ESTABLEC. NIVEL INICIA   </t>
  </si>
  <si>
    <t>071340090117</t>
  </si>
  <si>
    <t xml:space="preserve">AMP. ESC. 4320 - SAN AGUSTÍN   </t>
  </si>
  <si>
    <t>071340090118</t>
  </si>
  <si>
    <t xml:space="preserve">CERC. PERIM. ESC. 4681 T. GUTI   </t>
  </si>
  <si>
    <t>071340090119</t>
  </si>
  <si>
    <t xml:space="preserve">CONST NVA. ESCUELA ZONA ESTE D   </t>
  </si>
  <si>
    <t>071340090120</t>
  </si>
  <si>
    <t xml:space="preserve">CONST. CERCO OLÍMPICO ESC. 430   </t>
  </si>
  <si>
    <t>071340090121</t>
  </si>
  <si>
    <t xml:space="preserve">CONSTR. ESC. ALBERGUE 4446 - V   </t>
  </si>
  <si>
    <t>071340090122</t>
  </si>
  <si>
    <t xml:space="preserve">AMPL. Y REF. ESC. 4150 S. DE C   </t>
  </si>
  <si>
    <t>071340090123</t>
  </si>
  <si>
    <t xml:space="preserve">CONSTR. ESC. 4170 SANTA ROSA D   </t>
  </si>
  <si>
    <t>071340090124</t>
  </si>
  <si>
    <t xml:space="preserve">CONSTR. ALBERGUE ESCUELA 4367   </t>
  </si>
  <si>
    <t>071340090125</t>
  </si>
  <si>
    <t xml:space="preserve">TERMIN. GIM COL. SEC. 5050   </t>
  </si>
  <si>
    <t>071340090126</t>
  </si>
  <si>
    <t xml:space="preserve">AMPL. Y REF. ESC. 4603 J.I.GOR   </t>
  </si>
  <si>
    <t>071340090127</t>
  </si>
  <si>
    <t xml:space="preserve">AMPL. ESC. 4081 CNEL. JOSÉ DE   </t>
  </si>
  <si>
    <t>071340090128</t>
  </si>
  <si>
    <t xml:space="preserve">ESC. 4663 ROSARIO DE SAN NICOL   </t>
  </si>
  <si>
    <t>071340090129</t>
  </si>
  <si>
    <t xml:space="preserve">ESC. 4129 F. J. STA. MARÍA DE   </t>
  </si>
  <si>
    <t>071340090130</t>
  </si>
  <si>
    <t xml:space="preserve">AMP. ESC. 4573 DR. J. DÍAZ DE   </t>
  </si>
  <si>
    <t>071340090131</t>
  </si>
  <si>
    <t xml:space="preserve">PLAN PROVINCIAL DE REFACCIÓN D   </t>
  </si>
  <si>
    <t>071340090132</t>
  </si>
  <si>
    <t xml:space="preserve">PROGRAMA DE ADECUACIÓN A LEY D   </t>
  </si>
  <si>
    <t>071340090133</t>
  </si>
  <si>
    <t xml:space="preserve">AMPL. Y REF. ESC. 4631 VIRREY   </t>
  </si>
  <si>
    <t>071340090134</t>
  </si>
  <si>
    <t xml:space="preserve">OBRAS ESC. 4334 INDEP. ARGENTI   </t>
  </si>
  <si>
    <t>071340090135</t>
  </si>
  <si>
    <t xml:space="preserve">CONST COC Y COMEDOR ESC 4128   </t>
  </si>
  <si>
    <t>071340090136</t>
  </si>
  <si>
    <t xml:space="preserve">AMP. ESC. 4555 ROSARIO VERA PE   </t>
  </si>
  <si>
    <t>071340090137</t>
  </si>
  <si>
    <t xml:space="preserve">AMP. Y REF. ESC. 4471 - EL MIR   </t>
  </si>
  <si>
    <t>071340090138</t>
  </si>
  <si>
    <t xml:space="preserve">AMPL. ALBER. COL. 5064 DIEGO L   </t>
  </si>
  <si>
    <t>071340090139</t>
  </si>
  <si>
    <t xml:space="preserve">AMPL. ESC. 4798 DE LA COMUNIDA   </t>
  </si>
  <si>
    <t>071340090140</t>
  </si>
  <si>
    <t xml:space="preserve">AMPL. ESC. 4670 EN EL PARAJE B   </t>
  </si>
  <si>
    <t>071340090141</t>
  </si>
  <si>
    <t xml:space="preserve">CONST NVO EDIF ESC LA UNION   </t>
  </si>
  <si>
    <t>071340090142</t>
  </si>
  <si>
    <t xml:space="preserve">CONST. NUEVO EDIF.ESC. 4749 -   </t>
  </si>
  <si>
    <t>071340090143</t>
  </si>
  <si>
    <t xml:space="preserve">COCINA COMEDOR ESC 4288   </t>
  </si>
  <si>
    <t>071340090144</t>
  </si>
  <si>
    <t xml:space="preserve">ESC. 4282 NTRA. SRA. MA DEL RO   </t>
  </si>
  <si>
    <t>071340090145</t>
  </si>
  <si>
    <t xml:space="preserve">CONST. AULAS NIVEL INICIALESC.   </t>
  </si>
  <si>
    <t>071340090146</t>
  </si>
  <si>
    <t xml:space="preserve">AMPL. Y REFAC. ESC. 4569 TRIGO   </t>
  </si>
  <si>
    <t>071340090147</t>
  </si>
  <si>
    <t xml:space="preserve">AMPL. Y REFAC. ESC. 4256 LA MI   </t>
  </si>
  <si>
    <t>071340090148</t>
  </si>
  <si>
    <t xml:space="preserve">CONSTR. ALBERGUE ESCUELA 5146   </t>
  </si>
  <si>
    <t>071340090149</t>
  </si>
  <si>
    <t xml:space="preserve">AMPL. Y REFAC. ESC. 4206 ABRA   </t>
  </si>
  <si>
    <t>071340090150</t>
  </si>
  <si>
    <t>071340090151</t>
  </si>
  <si>
    <t>071340090152</t>
  </si>
  <si>
    <t>071340090153</t>
  </si>
  <si>
    <t>071340090154</t>
  </si>
  <si>
    <t>071340090155</t>
  </si>
  <si>
    <t>071340090156</t>
  </si>
  <si>
    <t xml:space="preserve">AMP. ESC. Nº 4499 - LAS FLACAS   </t>
  </si>
  <si>
    <t>071340090157</t>
  </si>
  <si>
    <t xml:space="preserve">REFACCIÓN ESC. Nº 4704 (EX NOR   </t>
  </si>
  <si>
    <t>071340090158</t>
  </si>
  <si>
    <t xml:space="preserve">REF. ESC. Nº 4003 DR. J. CASTE   </t>
  </si>
  <si>
    <t>071340090159</t>
  </si>
  <si>
    <t xml:space="preserve">REP. CUBIERTA ESC. Nº 4012 PTE   </t>
  </si>
  <si>
    <t>071340090160</t>
  </si>
  <si>
    <t xml:space="preserve">REFACCIÓN ESC. Nº 4011 B. RIVA   </t>
  </si>
  <si>
    <t>071340090161</t>
  </si>
  <si>
    <t xml:space="preserve">AMPLIACIÓN ESC. Nº 4016 MTRA.   </t>
  </si>
  <si>
    <t>071340090162</t>
  </si>
  <si>
    <t xml:space="preserve">CONST 2 AULAS ESC. Nº 4734   </t>
  </si>
  <si>
    <t>071340090163</t>
  </si>
  <si>
    <t xml:space="preserve">REFACCIÓN ESC. Nº 4001 JUAN B.   </t>
  </si>
  <si>
    <t>071340090164</t>
  </si>
  <si>
    <t xml:space="preserve">REFACCIÓN SISTEMA DE CALDERA H   </t>
  </si>
  <si>
    <t>071340090165</t>
  </si>
  <si>
    <t xml:space="preserve">CUBIERTA EN PATIO ESC. 4681 T.   </t>
  </si>
  <si>
    <t>071340090166</t>
  </si>
  <si>
    <t xml:space="preserve">AMPLIACIÓN ESCUELA Nº 4448 MIG   </t>
  </si>
  <si>
    <t>071340090167</t>
  </si>
  <si>
    <t>071340090168</t>
  </si>
  <si>
    <t xml:space="preserve">AMPLIACION  SUM ESC. Nº 4450 M   </t>
  </si>
  <si>
    <t>071340090169</t>
  </si>
  <si>
    <t xml:space="preserve">AMPLIACIÓN ESC. Nº 4307 -GRAL.   </t>
  </si>
  <si>
    <t>071340090170</t>
  </si>
  <si>
    <t xml:space="preserve">REF. Y AMPL. ESC. Nº 4736 ANEX   </t>
  </si>
  <si>
    <t>071340090171</t>
  </si>
  <si>
    <t xml:space="preserve">CONST. EDIF. ESC. Nº 3165 (EX   </t>
  </si>
  <si>
    <t>071340090172</t>
  </si>
  <si>
    <t xml:space="preserve">AMPLIACIÓN ESC. Nº 4696 DANIEL   </t>
  </si>
  <si>
    <t>071340090173</t>
  </si>
  <si>
    <t xml:space="preserve">AMPLIACIÓN ESC. Nº 4494 - HICK   </t>
  </si>
  <si>
    <t>071340090174</t>
  </si>
  <si>
    <t xml:space="preserve">CONST. EDIF. ESC. Nº 4601 - VI   </t>
  </si>
  <si>
    <t>071340090175</t>
  </si>
  <si>
    <t xml:space="preserve">REFACCIÓN ESCUELA Nº 4367 - DI   </t>
  </si>
  <si>
    <t>071340090176</t>
  </si>
  <si>
    <t xml:space="preserve">AMP. ESC. Nº 4600 MY. JUAN CAR   </t>
  </si>
  <si>
    <t>071340090177</t>
  </si>
  <si>
    <t xml:space="preserve">AMPLIACIÓN ESC. Nº 4794 Y Nº 4   </t>
  </si>
  <si>
    <t>071340090178</t>
  </si>
  <si>
    <t xml:space="preserve">CONSTRUCCIÓN AULAS EN TODA LA   </t>
  </si>
  <si>
    <t>071340090179</t>
  </si>
  <si>
    <t xml:space="preserve">AMP. ESC. Nº 4587 - CERRO NEGR   </t>
  </si>
  <si>
    <t>071340090180</t>
  </si>
  <si>
    <t xml:space="preserve">AMP. ANEXO WICHI ESC. Nº 4382   </t>
  </si>
  <si>
    <t>071340090181</t>
  </si>
  <si>
    <t xml:space="preserve">CONST. EDIF.ESC. MISIÓN LEWETE   </t>
  </si>
  <si>
    <t>071340090182</t>
  </si>
  <si>
    <t xml:space="preserve">CONST. EDIF. ESC. Nº 4783 - MI   </t>
  </si>
  <si>
    <t>071340090183</t>
  </si>
  <si>
    <t xml:space="preserve">CONST. EDIF. ESC. Nº 4793 - PJ   </t>
  </si>
  <si>
    <t>071340090184</t>
  </si>
  <si>
    <t xml:space="preserve">AMPLIACIÓN ESC. Nº 4248 FINCA   </t>
  </si>
  <si>
    <t>071340090185</t>
  </si>
  <si>
    <t xml:space="preserve">AMP Y REFAC G. SANIT ESC 4156   </t>
  </si>
  <si>
    <t>071340090186</t>
  </si>
  <si>
    <t>071341040203</t>
  </si>
  <si>
    <t xml:space="preserve">REF. Y MANT.ESC. EGB 1 Y 2 PRO   </t>
  </si>
  <si>
    <t>071342040204</t>
  </si>
  <si>
    <t xml:space="preserve">REF. Y MANT. ESC.POL. PROV   </t>
  </si>
  <si>
    <t>071344040205</t>
  </si>
  <si>
    <t xml:space="preserve">AMPL, REFAC Y MANT ESC TÉCNICA   </t>
  </si>
  <si>
    <t>081011001001</t>
  </si>
  <si>
    <t xml:space="preserve">OBRAS REFACC. CENTROS DE SALUD   </t>
  </si>
  <si>
    <t>081017000101</t>
  </si>
  <si>
    <t xml:space="preserve">AMPLIACIÓN CENTRO DE SALUD Nº16 Bº SANTA ANA - SALTA CAPITA  </t>
  </si>
  <si>
    <t xml:space="preserve">REEMPLAZO DE TECHOS E INSTALACIÓN SANITARIA  CS N° 16 - B° SANTA ANA 1 </t>
  </si>
  <si>
    <t>081017000201</t>
  </si>
  <si>
    <t xml:space="preserve">AMPLIACIÓN CENTRO DE SALUD Nº46 BARRIO MOROSINI - SALTA CAP  </t>
  </si>
  <si>
    <t>081017000301</t>
  </si>
  <si>
    <t xml:space="preserve">AMPLIACIÓN CENTRO DE SALUD VºSOLEDAD - SALTA CAPITAL  </t>
  </si>
  <si>
    <t>081017000401</t>
  </si>
  <si>
    <t xml:space="preserve">AMPLIACIÓN HOSPITAL  ISLA DE CAÑAS  </t>
  </si>
  <si>
    <t>081017000501</t>
  </si>
  <si>
    <t xml:space="preserve">AMPLIACIÓN HOSPITAL CORONEL MOLDES  </t>
  </si>
  <si>
    <t>081017000601</t>
  </si>
  <si>
    <t>AMPLIACIÓN HOSPITAL DE CAMPO QUIJANO - APS 2013.827</t>
  </si>
  <si>
    <t>081017000701</t>
  </si>
  <si>
    <t xml:space="preserve">AMPLIACIÓN HOSPITAL GRAL. MOSCONI - 2º ETAPA  </t>
  </si>
  <si>
    <t xml:space="preserve">REACONDICIONAMIENTO DE SERVICIOS VARIOS DEL HOSPITAL DE. GRAL. MOSCONI </t>
  </si>
  <si>
    <t>081017000801</t>
  </si>
  <si>
    <t xml:space="preserve">AMPLIACIÓN HOSPITAL JOAQUÍN V. GONZÁLEZ  </t>
  </si>
  <si>
    <t>081017000901</t>
  </si>
  <si>
    <t>AMPLIACIÓN HOSPITAL SAN ANTONIO DE LOS COBRES 2013.811</t>
  </si>
  <si>
    <t>081017000902</t>
  </si>
  <si>
    <t>RE FUNCIONALIZACIÓN Y AMPLIACIÓN  HOSPITAL "NICOLÁS PAGANO"-  2º ETAPA  SAN ANTONIO DE LO2014.968</t>
  </si>
  <si>
    <t>081017000903</t>
  </si>
  <si>
    <t>AMPLIACION Y REFAC. HOSP. NICOLÁS PAGANO" SAN ANTONIO DE LOSCOBRES2014.968</t>
  </si>
  <si>
    <t xml:space="preserve">AMPLIACIÓN Y REFACCIÓN HOSPITAL "DR. NICOLÁS PAGANO" - SAN ANTONIO DE LOS COBRES </t>
  </si>
  <si>
    <t>081017000905</t>
  </si>
  <si>
    <t>RECAMBIO DE CALDERA Y TERMOTANQUE - REGULARIZACIÓN DE INSTALACIONES DE AGUA Y ELECTRICIDAD EN EL HOSPITAL DR. PAGANO - S</t>
  </si>
  <si>
    <t>081017001001</t>
  </si>
  <si>
    <t xml:space="preserve">AMPLIACIÓN HOSPITAL SANTA VICTORIA ESTE  </t>
  </si>
  <si>
    <t>081017001101</t>
  </si>
  <si>
    <t xml:space="preserve">AMPLIACIÓN Y REFACCIÓN CENTRODE SALUD EL JARDÍN  </t>
  </si>
  <si>
    <t xml:space="preserve">REFACCIÓN CENTRO DE SALUD EL JARDÍN  </t>
  </si>
  <si>
    <t>081017001201</t>
  </si>
  <si>
    <t xml:space="preserve">AMPLIACIÓN Y REFACCIÓN CENTRODE SALUD Nº 25 SAN LUIS - SALT  </t>
  </si>
  <si>
    <t>INSTALACIÓN DE SOBRETECHO Y REFACCIONES GENERALES EN CENTRODE SALUD N° 25 - SAN LUIS - DPTO. CAPITAL</t>
  </si>
  <si>
    <t>081017001301</t>
  </si>
  <si>
    <t xml:space="preserve">AMPLIACIÓN Y REFACCIÓN CENTRODE SALUD Nº 52 SANTA CECILIA -  </t>
  </si>
  <si>
    <t>081017001401</t>
  </si>
  <si>
    <t xml:space="preserve">AMPLIACIÓN Y REFACCIÓN CENTRODE SALUD VAQUEROS - LA CALDERA  </t>
  </si>
  <si>
    <t>081017001501</t>
  </si>
  <si>
    <t xml:space="preserve">AMPLIACIÓN Y REFACCIÓN PUESTOSANITARIO LOS ROSALES - EL GAL  </t>
  </si>
  <si>
    <t>081017001601</t>
  </si>
  <si>
    <t xml:space="preserve">AMPLIACIÓN Y REFUNCIONALIZACIÓN HOSPITAL PICHANAL  </t>
  </si>
  <si>
    <t>081017001701</t>
  </si>
  <si>
    <t xml:space="preserve">AMPLIACIÓN Y REMODELACIÓN CENTRO DE SALUD LOS BLANCOS  </t>
  </si>
  <si>
    <t>081017001702</t>
  </si>
  <si>
    <t>CONSTRUCCIÓN NUEVO TANQUE ELEVADO Y REFACCIÓN SALA DE MÁQUINAS CENTRO DE SALUD LOS BLANCOS - RIVADAVIA BANDA NORTE</t>
  </si>
  <si>
    <t>081017001801</t>
  </si>
  <si>
    <t xml:space="preserve">AMPLIACIÓN Y REMODELACIÓN HOSPITAL PROF. SALVADOR MAZZA  </t>
  </si>
  <si>
    <t>081017001901</t>
  </si>
  <si>
    <t>REFACCIÓN Y AMPLIACIÓN HOSPITAL ROSARIO DE LA FRONTERA 2013.826</t>
  </si>
  <si>
    <t>081017001902</t>
  </si>
  <si>
    <t xml:space="preserve">REFACCIÓN Y AMPLIACIÓN HOSPITAL ROSARIO DE LA FRONTERA  </t>
  </si>
  <si>
    <t>081017002001</t>
  </si>
  <si>
    <t xml:space="preserve">AMPLIACIÓN, REMODELACIÓN Y REFACCIÓN HOSPITAL DE ORÁN  </t>
  </si>
  <si>
    <t>081017002101</t>
  </si>
  <si>
    <t xml:space="preserve">CENTRO DE SALUD DE CAMPICHUELO (EMBARCACIÓN)  </t>
  </si>
  <si>
    <t>081017002201</t>
  </si>
  <si>
    <t xml:space="preserve">CONSTRUCCIÓN CENTRO DE PREVENCIÓN Y RECUPERACIÓN DE DESNUTRI  </t>
  </si>
  <si>
    <t>081017002301</t>
  </si>
  <si>
    <t xml:space="preserve">CONSTRUCCIÓN CENTRO DE SALUD Bº CONGRESO NACIONAL - CERRILLO  </t>
  </si>
  <si>
    <t>081017002401</t>
  </si>
  <si>
    <t xml:space="preserve">CONSTRUCCIÓN CENTRO DE SALUD Bº VALDIVIA -  SALTA CAPITAL  </t>
  </si>
  <si>
    <t>081017002501</t>
  </si>
  <si>
    <t>CONSTRUCCIÓN CENTRO DE SALUD EL NARANJO - ROSARIO DE LA FRON 2013.824</t>
  </si>
  <si>
    <t>081017002601</t>
  </si>
  <si>
    <t>CONSTRUCCIÓN CENTRO DE SALUD MISIÓN SAN FRANCISCO - PICHANAL 2013.817</t>
  </si>
  <si>
    <t>081017002701</t>
  </si>
  <si>
    <t xml:space="preserve">CONSTRUCCIÓN CERCADO PERIMETRAL CENTRO DE SALUD Nº 20 LA TRO  </t>
  </si>
  <si>
    <t>081017002801</t>
  </si>
  <si>
    <t xml:space="preserve">CONSTRUCCIÓN CERCADO PERIMETRAL PUESTO SANITARIO FINCA CÁMAR  </t>
  </si>
  <si>
    <t>081017002901</t>
  </si>
  <si>
    <t>CONSTRUCCIÓN HOSPITAL ANGASTACO 2013.831</t>
  </si>
  <si>
    <t>081017003001</t>
  </si>
  <si>
    <t>CONSTRUCCIÓN NUEVO CENTRO DE SALUD Nº 35 . Bº EL PROGRESO - 2013.784</t>
  </si>
  <si>
    <t>081017003101</t>
  </si>
  <si>
    <t>CONSTRUCCIÓN NUEVO HOSPITAL EL QUEBRACHAL 2013.777</t>
  </si>
  <si>
    <t>081017003102</t>
  </si>
  <si>
    <t>CONSTRUCCIÓN NUEVO HOSPITAL EL QUEBRACHAL (RED 1 ADIC 1) 2013.777</t>
  </si>
  <si>
    <t>081017003201</t>
  </si>
  <si>
    <t>CONSTRUCCIÓN NUEVO HOSPITAL ZONA SUR 2013.779</t>
  </si>
  <si>
    <t>081017003202</t>
  </si>
  <si>
    <t>081017003301</t>
  </si>
  <si>
    <t xml:space="preserve">CONSTRUCCIÓN PUESTO SANITARIOEN EL BORDO - ROSARIO DE LA FR  </t>
  </si>
  <si>
    <t xml:space="preserve">NUEVO CENTRO DE SALUD EL BORDO   </t>
  </si>
  <si>
    <t>081017003401</t>
  </si>
  <si>
    <t xml:space="preserve">CONSTRUCCIÓN PUESTO SANITARIOEN PAMPA LLANA - ANGASTACO  </t>
  </si>
  <si>
    <t>081017003501</t>
  </si>
  <si>
    <t xml:space="preserve">CONSTRUCCIÓN PUESTO SANITARIOLA CURVITA - SANTA VICTORIA ES  </t>
  </si>
  <si>
    <t>081017003601</t>
  </si>
  <si>
    <t xml:space="preserve">CONSTRUCCIÓN PUESTO SANITARIOLAS MESADAS - CAMPO QUIJANO  </t>
  </si>
  <si>
    <t>081017003701</t>
  </si>
  <si>
    <t xml:space="preserve">CONSTRUCCIÓN PUESTO SANITARIOSAN ANDRÉS - ORÁN  </t>
  </si>
  <si>
    <t>081017003801</t>
  </si>
  <si>
    <t xml:space="preserve">CONSTRUCCIÓN PUESTO SANITARIOSAN FELIPE - RIVADAVIA BANDA S  </t>
  </si>
  <si>
    <t>081017003901</t>
  </si>
  <si>
    <t xml:space="preserve">CONSTRUCCIÓN PUESTO SANITARIOVIZCACHANI - STA. VICTORIA OES  </t>
  </si>
  <si>
    <t>081017004001</t>
  </si>
  <si>
    <t xml:space="preserve">CONSTRUCCIÓN UNIDAD DE EMERGENCIA CENTRO DE SALUD Nº 24 - SA  </t>
  </si>
  <si>
    <t>081017004101</t>
  </si>
  <si>
    <t xml:space="preserve">EX-HOSPITAL NIÑO JESÚS DE PRAGA: REMODELACIÓN Y REFACCIÓN  </t>
  </si>
  <si>
    <t>081017004201</t>
  </si>
  <si>
    <t xml:space="preserve">HOSPITAL DE URUNDEL AMPLIACIONES VARIAS (APS, ESTERILIZACIÓN  </t>
  </si>
  <si>
    <t>081017004301</t>
  </si>
  <si>
    <t>HOSPITAL LA POMA 1º ETAPA  2013.807</t>
  </si>
  <si>
    <t>081017004401</t>
  </si>
  <si>
    <t>HOSPITAL LA POMA 2º ETAPA  2013.808</t>
  </si>
  <si>
    <t>081017004402</t>
  </si>
  <si>
    <t>CONSTRUCCIÓN NUEVO HOSPITAL DELA POMA - 2° ETAPA 2013.808</t>
  </si>
  <si>
    <t>081017004501</t>
  </si>
  <si>
    <t xml:space="preserve">HOSPITAL PÚBLICO MATERNO INFANTIL: SERV. HEMODINAMIA Y OTROS  </t>
  </si>
  <si>
    <t>081017004601</t>
  </si>
  <si>
    <t xml:space="preserve">HOSPITAL TARTAGAL:  NUEVO CENTRO DE RECUPERACIÓN NUTRICIONAL  </t>
  </si>
  <si>
    <t>081017004701</t>
  </si>
  <si>
    <t xml:space="preserve">INSTALACIÓN DE GAS NATURAL CENTRO DE SALUD VILLA COSTANERA -  </t>
  </si>
  <si>
    <t>081017004801</t>
  </si>
  <si>
    <t xml:space="preserve">INSTALACIÓN DE GAS NATURAL Y SANITARIA HOSPITAL EL GALPÓN -  </t>
  </si>
  <si>
    <t>081017004901</t>
  </si>
  <si>
    <t xml:space="preserve">NUEVOS QUIRÓFANOS NUEVO HOSPITAL DEL MILAGRO  </t>
  </si>
  <si>
    <t>081017005001</t>
  </si>
  <si>
    <t xml:space="preserve">PABELLÓN DESINTOXICACIÓN HOSPITAL SEÑOR DEL MILAGRO: REMODEL  </t>
  </si>
  <si>
    <t>081017005101</t>
  </si>
  <si>
    <t xml:space="preserve">REF. I. ELÉCTRICA HOSPITAL SEÑOR DEL MILAGRO  </t>
  </si>
  <si>
    <t>081017005201</t>
  </si>
  <si>
    <t>REFACCIÓN ÁREA DE MEDICINA NUCLEAR HOSPITAL OÑATIVIA - SALTA 2013.786</t>
  </si>
  <si>
    <t>081017005301</t>
  </si>
  <si>
    <t xml:space="preserve">REFACCIÓN CENTRO DE SALUD AGUAS BLANCAS  </t>
  </si>
  <si>
    <t>081017005401</t>
  </si>
  <si>
    <t xml:space="preserve">REFACCIÓN CENTRO DE SALUD MISIÓN CHAQUEÑA - EMBARCACIÓN  </t>
  </si>
  <si>
    <t>081017005501</t>
  </si>
  <si>
    <t xml:space="preserve">REFACCIÓN CENTRO DE SALUD VILLA LAS ROSAS (SALTA)  </t>
  </si>
  <si>
    <t>081017005601</t>
  </si>
  <si>
    <t xml:space="preserve">REFACCIÓN HOSPITAL DE CERRILLOS  </t>
  </si>
  <si>
    <t>081017005701</t>
  </si>
  <si>
    <t xml:space="preserve">REFACCIÓN HOSPITAL SAN CARLOS- 1º ETAPA  </t>
  </si>
  <si>
    <t>081017005801</t>
  </si>
  <si>
    <t>REFACCIÓN HOSPITAL SAN CARLOS- 2º ETAPA 2013.830</t>
  </si>
  <si>
    <t>081017005901</t>
  </si>
  <si>
    <t xml:space="preserve">REFACCIÓN INSTALACIÓN ELÉCTRICA HOSPITAL DR.ARNEÉ HOYGAARD -  </t>
  </si>
  <si>
    <t>081017006001</t>
  </si>
  <si>
    <t xml:space="preserve">REFACCIÓN INSTALACIÓN ELÉCTRICA HOSPITAL LA UNIÓN - DPTO. RI  </t>
  </si>
  <si>
    <t>081017006101</t>
  </si>
  <si>
    <t>REFACCIÓN INSTALACIONES CENTRO DE SALUD Nº 27 Bº INTERSINDIC 2013.783</t>
  </si>
  <si>
    <t xml:space="preserve">AMPLIACIÓN Y REMODELACIÓN DELCENTRO DE SALUD N° 27 B° INTER  </t>
  </si>
  <si>
    <t>081017006201</t>
  </si>
  <si>
    <t xml:space="preserve">REFACCIÓN PUESTO SANITARIO ELMORENILLO - EL POTRERO  </t>
  </si>
  <si>
    <t>081017006301</t>
  </si>
  <si>
    <t xml:space="preserve">REFACCIÓN Y AMPLIACIÓN HOSPITAL DE LA MERCED  </t>
  </si>
  <si>
    <t xml:space="preserve">REORDENAMIENTO EDILICIO Y AMPLIACIÓN HOSPITAL LA MERCED  </t>
  </si>
  <si>
    <t>081017006401</t>
  </si>
  <si>
    <t>REFACCIÓN Y AMPLIACIÓN HOSPITAL DE SECLANTÁS - 2DA. ETAPA 2013.814</t>
  </si>
  <si>
    <t>081017006501</t>
  </si>
  <si>
    <t xml:space="preserve">REFACCIÓN Y AMPLIACIÓN SALA DE PRIMEROS AUXILIOS EN LUIS BUR  </t>
  </si>
  <si>
    <t>081017006601</t>
  </si>
  <si>
    <t xml:space="preserve">REFACCIONES CENTRO DE SALUD Nº 15 Bº CASTAÑARES - SALTA CAPI  </t>
  </si>
  <si>
    <t>081017006701</t>
  </si>
  <si>
    <t xml:space="preserve">REFACCIONES VARIAS  HOSPITAL DE GUACHIPAS  </t>
  </si>
  <si>
    <t xml:space="preserve">NORMALIZACIÓN DE LA INSTALACIÓN ELÉCTRICA DEL HOSPITAL DR. R  </t>
  </si>
  <si>
    <t>081017006801</t>
  </si>
  <si>
    <t xml:space="preserve">REMODELACIÓN HOSPITAL  DR. JOAQUÍN CASTELLANOS (GRAL. GÜEMES  </t>
  </si>
  <si>
    <t>081017006901</t>
  </si>
  <si>
    <t>REMODELACIÓN TRAUMATOLOGÍA HOSPITAL SAN BERNARDO 2013.780</t>
  </si>
  <si>
    <t>081017007001</t>
  </si>
  <si>
    <t xml:space="preserve">REMODELACIÓN Y AMPLIACIÓN HOSPITAL ALTO DE LA SIERRA  </t>
  </si>
  <si>
    <t xml:space="preserve">CONSTRUCCION MORGUE EN HOSP. ALTO DE LA SIERRA  </t>
  </si>
  <si>
    <t>081017007101</t>
  </si>
  <si>
    <t xml:space="preserve">CONST. BIBIOTECA HOSPITAL DR.ARTURO OÑATIVIA SALTA CAP.  </t>
  </si>
  <si>
    <t>081017007201</t>
  </si>
  <si>
    <t xml:space="preserve">REMOD LAB TUBERC HOSP MILAGRO   </t>
  </si>
  <si>
    <t>081017007301</t>
  </si>
  <si>
    <t xml:space="preserve">OBRAS VS DE SALUD   </t>
  </si>
  <si>
    <t>081017007401</t>
  </si>
  <si>
    <t xml:space="preserve">REFACCION DESAGUES PLUVIALESHOSP. PUBLICO MATERNO INFANTIL  </t>
  </si>
  <si>
    <t>081017007501</t>
  </si>
  <si>
    <t xml:space="preserve">AMPLIAC., REFUNC. Y EQUIPAMIENTO HOSP. DEL CARMEN METAN  </t>
  </si>
  <si>
    <t>081017007601</t>
  </si>
  <si>
    <t xml:space="preserve">MODIF INTERNA INSTAL GAS NATURAL HOSP. SALUD MENT. M. RAGONE  </t>
  </si>
  <si>
    <t>081017007701</t>
  </si>
  <si>
    <t>AMPLIACIÓN HOSPITAL J.V.GONZÁLEZ (APS) 2013.778</t>
  </si>
  <si>
    <t>081017007702</t>
  </si>
  <si>
    <t>081017007801</t>
  </si>
  <si>
    <t>ACOND. SALA DE MAQUINAS Y REDDISTR.GASES MEDICINALES HOSPITAL MATERNO INFANTIL2013.781</t>
  </si>
  <si>
    <t>081017007901</t>
  </si>
  <si>
    <t>REFACCIÓN LOCAL PARA IRRADIADOR DE SANGRE CENTRO REGIONAL DE HEMOTERAPIA2013.782</t>
  </si>
  <si>
    <t>081017008001</t>
  </si>
  <si>
    <t>AMPLIACIÓN LABORATORIO BIOLOGÍA MOLECULAR CTRO. HEMOTERAPIA 2013.785</t>
  </si>
  <si>
    <t>081017008101</t>
  </si>
  <si>
    <t>REFACCIÓN Y REFUNC. NVO. CTRO. DE REHABILITACIÓN FÍSICA 2013.787</t>
  </si>
  <si>
    <t>081017008102</t>
  </si>
  <si>
    <t xml:space="preserve">CENTRO DE REHABILITACION FISICA  </t>
  </si>
  <si>
    <t>081017008201</t>
  </si>
  <si>
    <t>REPARACIÓN INSTALACIÓN ELÉCTRICA DEL EDIF. DEL PROGRAMA DE BROMATOLOGÍA2013.788</t>
  </si>
  <si>
    <t>081017008301</t>
  </si>
  <si>
    <t>REFACCIONES VARIAS PROGRAMA CENTRO PROVINCIAL INTEGRADOR SANITARIO CEPRIS2013.789</t>
  </si>
  <si>
    <t>081017008302</t>
  </si>
  <si>
    <t xml:space="preserve">REFACCIONES VARIAS PROGRAMA CENTRO PROVINCIAL INTEGRADOR SANITARIO CEPRIS </t>
  </si>
  <si>
    <t>081017008401</t>
  </si>
  <si>
    <t>INSTALACIÓN DE EQUIPOS DE A.A. EN ALAS EXISTENTES DEL HOSP.P. MATERNO INFANTIL2013.790</t>
  </si>
  <si>
    <t>081017008501</t>
  </si>
  <si>
    <t>REFUNCIONALIZACIÓN SISTEMA DECALEFACCIÓN, AGUA CALIENTE Y GAS HOSPITAL SAN BERNARDO2013.791</t>
  </si>
  <si>
    <t>081017008601</t>
  </si>
  <si>
    <t>REPARAC. CUBIERTA, CIELORRASOY BAÑO DEL DPTO. MÉDICO SEÑORDEL MILAGRO2013.792</t>
  </si>
  <si>
    <t>081017008701</t>
  </si>
  <si>
    <t>REPARACIÓN ELÉCTRICA SAMEC  2013.793</t>
  </si>
  <si>
    <t>081017008801</t>
  </si>
  <si>
    <t>AMPLIACIÓN Y REFACCIÓN CENTRODE SALUD N° 4 B° SAN ANTONIO 2013.794</t>
  </si>
  <si>
    <t>081017008802</t>
  </si>
  <si>
    <t>081017008901</t>
  </si>
  <si>
    <t>AMPLIACIÓN Y REFACCIÓN CENTRODE SALUD N° 56 B° PALERMO 2013.795</t>
  </si>
  <si>
    <t>081017009001</t>
  </si>
  <si>
    <t>REMOD. INTERNACIÓN SERVICIO DE TRAUMATOLOGÍA DEL HOSPITAL SAN BERNARDO (2° ETAPA)2013.796</t>
  </si>
  <si>
    <t>081017009101</t>
  </si>
  <si>
    <t>REFACCIÓN DE CUBIERTAS Y REFACCIONES VARIAS EN CENTRO DE SALUD N° 632013.797</t>
  </si>
  <si>
    <t>081017009201</t>
  </si>
  <si>
    <t>CONSULTORIOS EXTERNOS IPS  2013.798</t>
  </si>
  <si>
    <t>081017009301</t>
  </si>
  <si>
    <t>AMPLIACIÓN CENTRO DE SALUD N°64 B° LOS PINARES 2013.799</t>
  </si>
  <si>
    <t xml:space="preserve">AMPLIACIÓN CENTRO DE SALUD Nº64 Bº LOS PINARES  </t>
  </si>
  <si>
    <t>081017009401</t>
  </si>
  <si>
    <t>REMODEL.QUIRÓFANOS Y SERVICIODE TRAUMATOLOGÍA HOSPITAL DR.J. CASTELLANOS - GÜEMES2013.800</t>
  </si>
  <si>
    <t>081017009501</t>
  </si>
  <si>
    <t>CONSTR. NUEVO EDIFICIO HOSPITAL SAN ROQUE .- EMBARCACIÓN 2013.801</t>
  </si>
  <si>
    <t>081017009502</t>
  </si>
  <si>
    <t xml:space="preserve">CONSTRUCCIÓN NUEVO EDIFICIO HOSPITAL EMBARCACIÓN  </t>
  </si>
  <si>
    <t>081017009503</t>
  </si>
  <si>
    <t>081017009601</t>
  </si>
  <si>
    <t>REFACCIONES GENERALES EN C.S.GRAL. BALLIVIÁN 2013.802</t>
  </si>
  <si>
    <t>081017009701</t>
  </si>
  <si>
    <t>REFACCIONES GENERALES C.S. CNEL. CORNEJO 2013.803</t>
  </si>
  <si>
    <t>081017009801</t>
  </si>
  <si>
    <t>REFACCIÓN SALA DE 1° AUXILIOSEN ZANJA HONDA 2013.804</t>
  </si>
  <si>
    <t>081017009901</t>
  </si>
  <si>
    <t>AMPLIACIÓN DEL HOSPITAL - ISLADE CAÑAS 2013.805</t>
  </si>
  <si>
    <t>081017009902</t>
  </si>
  <si>
    <t>AMPLIACIÓN HOSPITAL ISLA DE CAÑAS 2013.811</t>
  </si>
  <si>
    <t>081017010001</t>
  </si>
  <si>
    <t>SALA DE EMERGENCIAS EN EL HOSPITAL SANTA TERESA 2013.806</t>
  </si>
  <si>
    <t>081017010101</t>
  </si>
  <si>
    <t>PUESTO SANITARIO ESQUINA DE GUARDIA - LA POMA 2013.809</t>
  </si>
  <si>
    <t>081017010201</t>
  </si>
  <si>
    <t>REMODELACIÓN Y AMPLIACIÓN HOSPITAL CORONEL MOLDES 2013.810</t>
  </si>
  <si>
    <t>081017010202</t>
  </si>
  <si>
    <t>REMODELACIÓN Y AMPLIACIÓN DELHOSPITAL CORONEL MOLDES 2013.810</t>
  </si>
  <si>
    <t xml:space="preserve">REPARACIONES VARIAS HOSPITAL DR. LUIS M. ANZOÁTEGUI - CORONEL MOLDES </t>
  </si>
  <si>
    <t>081017010301</t>
  </si>
  <si>
    <t>AMPLIACIÓN Y REFACCIONES CENTRO DE SALUD SAN JOSÉ DE ORQUERA 2013.812</t>
  </si>
  <si>
    <t>081017010401</t>
  </si>
  <si>
    <t>AMPLIACIÓN Y REFUNCIONALIZACIÓN HOSPITAL EL CARMEN - SAN JOSÉ DE METÁN2013.813</t>
  </si>
  <si>
    <t>081017010402</t>
  </si>
  <si>
    <t>081017010501</t>
  </si>
  <si>
    <t>REFACCIÓN PUESTO SANITARIO AMAICHA 2013.815</t>
  </si>
  <si>
    <t xml:space="preserve">CONSTRUCCIÓN PUESTO DE SALUD AMAICHA  </t>
  </si>
  <si>
    <t>081017010601</t>
  </si>
  <si>
    <t>REFACCIÓN PUESTO SANITARIO ENALUMBRE - LURACATAO 2013.816</t>
  </si>
  <si>
    <t>081017010701</t>
  </si>
  <si>
    <t>2° ETAPA GUARDIA HOSPITAL SANVICENTE DE PAUL 2013.818</t>
  </si>
  <si>
    <t>081017010702</t>
  </si>
  <si>
    <t>081017010801</t>
  </si>
  <si>
    <t>REFACCIÓN DEL CENTRO DE SALUDB° 200 AÑOS 2013.819</t>
  </si>
  <si>
    <t>081017010901</t>
  </si>
  <si>
    <t>REMODELACIÓN HOSP. RIVADAVIA BANDA SUR 2013.820</t>
  </si>
  <si>
    <t>081017011001</t>
  </si>
  <si>
    <t>REFACCIONES PUESTO SANITARIO MISIÓN LA GRACIA 2013.821</t>
  </si>
  <si>
    <t>081017011101</t>
  </si>
  <si>
    <t>CONSTR. NUEVO PUESTO SANITARIO LAS VERTIENTES 2013.822</t>
  </si>
  <si>
    <t>081017011201</t>
  </si>
  <si>
    <t>REFACCIÓN PUESTO SANITARIO POZO LA CHINA 2013.823</t>
  </si>
  <si>
    <t>081017011202</t>
  </si>
  <si>
    <t xml:space="preserve">REFACCIÓN PUESTO SANITARIO POZO LA CHINA - S.V.ESTE  </t>
  </si>
  <si>
    <t>081017011301</t>
  </si>
  <si>
    <t>PROVISIÓN E INSTALACIÓN GRUPOELECTRÓGENO EN HOSPITAL EL POTRERO2013.825</t>
  </si>
  <si>
    <t>081017011401</t>
  </si>
  <si>
    <t>CONSTR. CENTRO DE SALUD EL ALFARCITO - CAMPO QUIJANO 2013.828</t>
  </si>
  <si>
    <t>081017011501</t>
  </si>
  <si>
    <t>REFACCIÓN HOSPITAL JOAQUÍN CORVALÁN 2013.829</t>
  </si>
  <si>
    <t>081017011601</t>
  </si>
  <si>
    <t>TERMINACIÓN SALA DE ESPERA PUESTO SANITARIO SANTA CRUZ DE AGUILAR2013.832</t>
  </si>
  <si>
    <t>081017011701</t>
  </si>
  <si>
    <t>CONSTR. NUEVO P.S. PUCARÁ  2013.833</t>
  </si>
  <si>
    <t xml:space="preserve">CONSTRUCCIÓN DE NUEVO PUESTO SANITARIO PUCARÁ  </t>
  </si>
  <si>
    <t>081017011801</t>
  </si>
  <si>
    <t>REFAC. CENTRO DE SALUD SANTAROSA DE TASTIL 2013</t>
  </si>
  <si>
    <t>081017011901</t>
  </si>
  <si>
    <t>REFAC. PUESTO SANITARIO MISIÓNLA GRACIA - S.V.ESTE 2013</t>
  </si>
  <si>
    <t>081017011902</t>
  </si>
  <si>
    <t>081017011903</t>
  </si>
  <si>
    <t xml:space="preserve">PUESTO SANITARIO MISIÓN LA GRACIA - POZO LA CHINA  </t>
  </si>
  <si>
    <t>081017012001</t>
  </si>
  <si>
    <t xml:space="preserve">NO   </t>
  </si>
  <si>
    <t>081017012101</t>
  </si>
  <si>
    <t>AMPL. Y REFAC. PUESTO SANITARIO SANTA MARIA - S.V.ESTE 2013</t>
  </si>
  <si>
    <t>081017012102</t>
  </si>
  <si>
    <t>081017012201</t>
  </si>
  <si>
    <t>CONSTRUCCIÓN PUESTO SANITARIOPOZO EL TIGRE - S.V.ESTE 2013</t>
  </si>
  <si>
    <t>081017012202</t>
  </si>
  <si>
    <t>081017012301</t>
  </si>
  <si>
    <t>REFACCIÓN PUESTO SANITARIO ELDESEMBOQUE - S.V.ESTE 2013</t>
  </si>
  <si>
    <t>081017012302</t>
  </si>
  <si>
    <t>081017012401</t>
  </si>
  <si>
    <t>CONSULTORIOS AMBULATORIOS HOSP DR. ARTURO OÑATIVIA 2013</t>
  </si>
  <si>
    <t>081017012402</t>
  </si>
  <si>
    <t>CONSTRUCCIÓN CENTRO AMBULATORIO HOSPITAL OÑATIVIA – 1º ETAPA - SALTA2014.919</t>
  </si>
  <si>
    <t>081017012501</t>
  </si>
  <si>
    <t>AMPLIACION CENTRO DE SALUD N°16 B° SANTA ANA 2013</t>
  </si>
  <si>
    <t>081017012502</t>
  </si>
  <si>
    <t xml:space="preserve"> AMPLIACIÓN C.S. Nº16 Bº SANTA ANA 2014.926</t>
  </si>
  <si>
    <t>081017012601</t>
  </si>
  <si>
    <t>AMPLIACION CENTRO DE SALUD V°SOLEDAD 2013</t>
  </si>
  <si>
    <t>081017012602</t>
  </si>
  <si>
    <t xml:space="preserve"> AMPLIACIÓN C.S. Nº32 Vº SOLEDAD 2014.925</t>
  </si>
  <si>
    <t>081017012701</t>
  </si>
  <si>
    <t>AMPLIACION Y REFAC. CENTRO DESALUD N° 52 SANTA CECILIA 2013</t>
  </si>
  <si>
    <t>081017012702</t>
  </si>
  <si>
    <t xml:space="preserve"> AMPLIACIÓN DEL C.S. Nº52 Bº SANTA CECILIA 2014.927</t>
  </si>
  <si>
    <t>081017012801</t>
  </si>
  <si>
    <t>REFAC. Y AMPLIACION HOSP. CERRILLOS INCLUIDO PAVIMENTO DE ACCESO2013</t>
  </si>
  <si>
    <t>081017012901</t>
  </si>
  <si>
    <t>AMPL. Y REFACCIÓN DEL PUESTO DE SALUD DE EL VENCIDO EL QUEBRACHAL2014.912</t>
  </si>
  <si>
    <t>081017012902</t>
  </si>
  <si>
    <t>081017013001</t>
  </si>
  <si>
    <t>CONSTRUCCION NUEVO CENTRO DE SALUD DE GAONA 2014.913</t>
  </si>
  <si>
    <t>081017013101</t>
  </si>
  <si>
    <t>CONSTRUCCIÓN DE UN CENTRO DE DIÁLISIS EN JOAQUÍN V. GONZÁLEZ 2014.914</t>
  </si>
  <si>
    <t>081017013201</t>
  </si>
  <si>
    <t>AMPLIACIÓN Y REFACCIÓN HOSPITAL APOLINARIO SARAVIA 2014.917</t>
  </si>
  <si>
    <t xml:space="preserve">INSTALACIÓN DE GAS NATURAL ENEL HOSPITAL DE APOLINARIO SARAVIA </t>
  </si>
  <si>
    <t>081017013203</t>
  </si>
  <si>
    <t xml:space="preserve">AMPLIACIÓN Y REFACCIÓN HOSPITAL APOLINARIO SARAVIA  </t>
  </si>
  <si>
    <t>READECUACIÓN Y AMPLIACIÓN GUARDIA, REFAC. DE INTERNACIÓN Y READECUACIÓN DE INSTALACIÓN ELÉCTRICA DEL HOSPITAL A. SARAVIA</t>
  </si>
  <si>
    <t>081017013301</t>
  </si>
  <si>
    <t>REMODELACIÓN Y AMPLIACIÓN C.S. GRAL. MOLLINEDO - APOLINARIOSARAVIA2014.918</t>
  </si>
  <si>
    <t>081017013401</t>
  </si>
  <si>
    <t>PLAN INTEGRAL DE AMPLIACIÓN YREFACCIÓN DEL HOSPITAL SAN BERNARDO - 1° ETAPA2014.922</t>
  </si>
  <si>
    <t>081017013402</t>
  </si>
  <si>
    <t>081017013403</t>
  </si>
  <si>
    <t>PLAN INTEGRAL DE AMPLIACIÓN YREFACCIÓN DEL HOSPITAL SAN BERNARDO2014.922</t>
  </si>
  <si>
    <t>081017013501</t>
  </si>
  <si>
    <t>REFACCIÓN Y RE FUNCIONALIZACIÓN DE DIVERSOS SERVICIOS DEL HOSPITAL SEÑOR DEL MILAGRO - 1°2014.923</t>
  </si>
  <si>
    <t>081017013502</t>
  </si>
  <si>
    <t>REFACCION Y REFUNCIONALIZACION DE DIVERSOS SECT. HOSP. SR. DEL MILAGRO2014.923</t>
  </si>
  <si>
    <t>081017013503</t>
  </si>
  <si>
    <t>081017013601</t>
  </si>
  <si>
    <t>MEJORAS EDILICIAS DEL CENTRO DE SALUD N° 5 DE B° EL PILAR 2014.928</t>
  </si>
  <si>
    <t>081017013701</t>
  </si>
  <si>
    <t>REFACCIONES DEL C.S. Nº 15 DEBº CASTAÑARES 2014.929</t>
  </si>
  <si>
    <t>081017013801</t>
  </si>
  <si>
    <t>REACONDICIONAMIENTO DEL C.S. Nº 39 Vº  LUJAN 2014.930</t>
  </si>
  <si>
    <t>081017013901</t>
  </si>
  <si>
    <t>AMPLIACIÓN DEL CENTRO DE SALUD N° 9 DE VILLA LAVALLE 2014.931</t>
  </si>
  <si>
    <t>081017013902</t>
  </si>
  <si>
    <t>AMPLIACIÓN DEL CTRO. DE SALUD N° 9 V. LAVALLE - SALTA CAP. 2014.931</t>
  </si>
  <si>
    <t>081017014001</t>
  </si>
  <si>
    <t>AMPLIACIÓN Y REFACCIÓN  C.S. Nº 56 Bº PALERMO 2014.932</t>
  </si>
  <si>
    <t>081017014002</t>
  </si>
  <si>
    <t>AMPLIACIÓN Y REFACCIÓN  C.S. Nº 56 Bº PALERMO - SALTA CAP. 2014.932</t>
  </si>
  <si>
    <t>081017014003</t>
  </si>
  <si>
    <t>081017014101</t>
  </si>
  <si>
    <t>REFACCIÓN DE CUBIERTAS Y REFACCIONES VARIAS EN C.S. Nº 63 2014.933</t>
  </si>
  <si>
    <t>081017014102</t>
  </si>
  <si>
    <t>REFACCIÓN DE CUBIERTAS Y REFACCIONES VS CTRO. SALUD Nº 63 -SALTA CAP.2014.933</t>
  </si>
  <si>
    <t>081017014103</t>
  </si>
  <si>
    <t>081017014201</t>
  </si>
  <si>
    <t>CONSTRUCCIÓN CASA DEL NIÑO Y FUNDACIÓN H.O.PE. 2014.934</t>
  </si>
  <si>
    <t>081017014301</t>
  </si>
  <si>
    <t>CONSTRUCCIÓN DE NUEVO CENTRO DE SALUD B° EL HUAICO 2014.935</t>
  </si>
  <si>
    <t>081017014302</t>
  </si>
  <si>
    <t xml:space="preserve">NUEVO CENTRO DE SALUD BARRIO EL HUAICO  </t>
  </si>
  <si>
    <t>081017014401</t>
  </si>
  <si>
    <t>OBRAS VARIAS EN HOSPITAL OÑATIVIA 2014.936</t>
  </si>
  <si>
    <t>081017014402</t>
  </si>
  <si>
    <t>CONSTRUC. QUIRÓFANO HÍBRIDO EN HOSP. ARTURO OÑATIVIA - SALTA 2014.936</t>
  </si>
  <si>
    <t xml:space="preserve">CONSTR. QUIRÓFANO HÍBRIDO - HOSPITAL DR ARTURO OÑATIVIA  </t>
  </si>
  <si>
    <t xml:space="preserve">AMPLIACIÓN Y REMODELACIÓN GUARDIA Hº OÑATIVIA  </t>
  </si>
  <si>
    <t>081017014501</t>
  </si>
  <si>
    <t>REPARACIÓN INSTALACIÓN ELÉCTRICA DEL PROGRAMA DE BROMATOLOGÍA2014.937</t>
  </si>
  <si>
    <t>081017014601</t>
  </si>
  <si>
    <t>AMPLIACIONES Y REFACCIONES VARIAS EN HOSP. MIGUEL RAGONE 2014.938</t>
  </si>
  <si>
    <t xml:space="preserve">REFACCIONES VARIAS HOSPITAL RAGONE - SALTA  </t>
  </si>
  <si>
    <t>081017014603</t>
  </si>
  <si>
    <t>081017014701</t>
  </si>
  <si>
    <t>REFACCIONES GENERALES Y AMPLIACIONES EN EDIF DE CALLE BOLVAR6552014.939</t>
  </si>
  <si>
    <t>081017014801</t>
  </si>
  <si>
    <t>CONSTRUCCIÓN NUEVO CENTRO DE SALUD Nº 11 Bº CIUDAD DEL MILAGRO2014.940</t>
  </si>
  <si>
    <t>081017014901</t>
  </si>
  <si>
    <t>CONSTRUCCIÓN NUEVO CENTRO DE SALUD N° 10 - Bº 20 DE FEBRERO 2014.941</t>
  </si>
  <si>
    <t>081017015001</t>
  </si>
  <si>
    <t>INSTALACIÓN GAS NATURAL CENTRO DE SALUD Nº 30 - LAS COSTAS 2014.942</t>
  </si>
  <si>
    <t>081017015101</t>
  </si>
  <si>
    <t>MEJORAS EDILICIAS EN C.S. Nº 38 - Vº ESMERALDA 2014.943</t>
  </si>
  <si>
    <t>081017015201</t>
  </si>
  <si>
    <t>CONSTRUCCIÓN NUEVO CENTRO DE SALUD Nº 40 EN B° 9 DE JULIO -1º ETAPA2014.944</t>
  </si>
  <si>
    <t>081017015301</t>
  </si>
  <si>
    <t>AMPLIACIÓN CENTRO DE SALUD Nº44 - Bº FLORESTA 2014.945</t>
  </si>
  <si>
    <t>081017015401</t>
  </si>
  <si>
    <t>AMPLIACIÓN CENTRO DE SALUD Nº51 LIMACHE 2014.946</t>
  </si>
  <si>
    <t>081017015501</t>
  </si>
  <si>
    <t>AMPL. Y ACONDICIONAMIENTO DE INST. GAS NATURAL CENTRO DE SALUD N° 55 Bº 17 DE OCTUBRE2014.947</t>
  </si>
  <si>
    <t xml:space="preserve">CENTRO DE SALUD Bº 17 DE OCTUBRE - SALTA  </t>
  </si>
  <si>
    <t>081017015601</t>
  </si>
  <si>
    <t>AMPLIACIÓN CENTRO DE SALUD Nº57- Bº STA. ANA II 2014.948</t>
  </si>
  <si>
    <t>081017015701</t>
  </si>
  <si>
    <t>REMODELACIÓN DE LA INTERNACIÓN DEL SERVICIO DE TRAUMATOLOGÍA DEL HOSPITAL SAN BERNARDO - 22014.949</t>
  </si>
  <si>
    <t>081017015801</t>
  </si>
  <si>
    <t>AMPLIACIÓN DEL HOSPITAL SANTATERESITA DE CERRILLOS 2014.950</t>
  </si>
  <si>
    <t>081017015901</t>
  </si>
  <si>
    <t>REACONDICIONAMIENTO INST ELÉCTRICA HOSPITAL DE CERRILLOS 2014.951</t>
  </si>
  <si>
    <t>081017016001</t>
  </si>
  <si>
    <t>REPARACIONES VARIAS EN PS Bº LOS PINOS - REPARACIONES VARIAS EN P.S. Vº BALCÓN - CERRILLOS2014.952</t>
  </si>
  <si>
    <t>081017016101</t>
  </si>
  <si>
    <t>AMPLIACIÓN Y REMODELACIÓN DELHOSPITAL DR. JOAQUÍN CASTELLANOS2014.953</t>
  </si>
  <si>
    <t>081017016102</t>
  </si>
  <si>
    <t>AMPLIACIÓN HOSPITAL DR. CASTELLANOS - GÜEMES 2014.953</t>
  </si>
  <si>
    <t>081017016103</t>
  </si>
  <si>
    <t>AMPLIACIÓN Y REMOD. HOSP. DR.CASTELLANOS (REDET. 3) - GUEMES2014.953</t>
  </si>
  <si>
    <t>081017016201</t>
  </si>
  <si>
    <t>HOSPITAL LUIS GÜEMES - AGUARAY  2014.955</t>
  </si>
  <si>
    <t>081017016301</t>
  </si>
  <si>
    <t>REFACCIONES GENERALES CENTRO DE SALUD MISIÓN CHAQUEÑA 2014.956</t>
  </si>
  <si>
    <t xml:space="preserve">REFACCIONES GENERALES CENTRO DE SALUD MISION CHAQUEÑA  </t>
  </si>
  <si>
    <t>081017016401</t>
  </si>
  <si>
    <t>AMPLIACIÓN Y REFACCIÓN C.S. DRAGONES - EMBARCACIÓN 2014.957</t>
  </si>
  <si>
    <t>081017016501</t>
  </si>
  <si>
    <t>REFACCIONES GENERALES C.S. GRAL. CORNEJO 2014.958</t>
  </si>
  <si>
    <t>081017016601</t>
  </si>
  <si>
    <t>REACONDICIONAMIENTO INSTALACIÓN ELÉCTRICA EN HOSP. SALVADORMAZZA2014.959</t>
  </si>
  <si>
    <t>081017016701</t>
  </si>
  <si>
    <t>REFACCIONES EN SALA DE 1º AUXILIOS Bº SAN ANTONIO - TARTAGAL 2014.960</t>
  </si>
  <si>
    <t>081017016801</t>
  </si>
  <si>
    <t>REFACCIÓN Y AMPLIACIÓN HOSP. DR. EUGENIO ROMANOV - GUACHIPAS 2014.961</t>
  </si>
  <si>
    <t>081017016901</t>
  </si>
  <si>
    <t>AMPLIACIÓN Y REACONDICIONAMIENTO HOSPITAL EL TALA 2014.963</t>
  </si>
  <si>
    <t xml:space="preserve">AMPLIACIÓN Y REACONDICIONAMIENTO HOSPITAL EL TALA  </t>
  </si>
  <si>
    <t>081017017001</t>
  </si>
  <si>
    <t>CONSTRUCCIÓN NUEVO HOSPITAL DE LA POMA - 3° ETAPA 2014.965</t>
  </si>
  <si>
    <t>081017017101</t>
  </si>
  <si>
    <t>PROV. E INSTALACIÓN DE PUERTAS AUTOMÁTICAS PARA ASCENSORES EN HOSP. SAN VICENTE DE PAUL -2014.970</t>
  </si>
  <si>
    <t>081017017201</t>
  </si>
  <si>
    <t>CONSTRUCCIÓN PUESTO SANITARIOMISIÓN SAN FELIPE – RIVADAVIABANDA SUR2014.978</t>
  </si>
  <si>
    <t>081017017301</t>
  </si>
  <si>
    <t>AMPLIACIÓN Y REFACCIÓN HOSPITAL LA UNIÓN 2014.979</t>
  </si>
  <si>
    <t>081017017302</t>
  </si>
  <si>
    <t xml:space="preserve">RECONSTR. TANQUE Y NORMALIZACIÓN INSTALACIONES HOSPITAL LA UNIÓN - RIV. B.S. </t>
  </si>
  <si>
    <t>081017017401</t>
  </si>
  <si>
    <t>AMPLIACIÓN Y REMODELACIÓN HOSP. RIVADAVIA BANDA SUR (GAS) 2014.980</t>
  </si>
  <si>
    <t>081017017501</t>
  </si>
  <si>
    <t>REFACCIÓN Y AMPLIACIÓN PUESTOSANITARIO DE LA PUNTANA - STAV. ESTE2014.981</t>
  </si>
  <si>
    <t>081017017601</t>
  </si>
  <si>
    <t>REFACCIÓN PUESTO SANITARIO AGUAS VERDES - HOSP. ALTO LA SIERRA2014.982</t>
  </si>
  <si>
    <t xml:space="preserve">REFACCIÓN PUESTO SANITARIO AGUAS VERDES - HOSP. ALTO LA SIERRA </t>
  </si>
  <si>
    <t xml:space="preserve">REFACCIÓN INTEGRAL PS AGUAS VERDES  </t>
  </si>
  <si>
    <t>081017017701</t>
  </si>
  <si>
    <t>CONSTRUCCIÓN NUEVO PUESTO SANITARIO EN PARAJE EL TRASLADO 2014.983</t>
  </si>
  <si>
    <t>081017017801</t>
  </si>
  <si>
    <t>CONSTRUCCIÓN PUESTO SANITARIOEN CÁMARAS 2014.984</t>
  </si>
  <si>
    <t>081017017901</t>
  </si>
  <si>
    <t>RE FUNCIONALIZACIÓN Y AMPLIACIÓN CENTRO DE SALUD Nº 3, DR. RAMÓN ABDALA - VILLA JOSEFINA2014.986</t>
  </si>
  <si>
    <t>081017018001</t>
  </si>
  <si>
    <t>CERCADO PERIMETRAL PUESTO SANITARIO FINCA CÁMARA – CAMPO QUIJANO2014.987</t>
  </si>
  <si>
    <t>081017018101</t>
  </si>
  <si>
    <t>CONSTRUCCIÓN PUESTO DE SALUD LAS MESADAS - CPO. QUIJANO 2014.988</t>
  </si>
  <si>
    <t>081017018102</t>
  </si>
  <si>
    <t xml:space="preserve">NUEVO PUESTO SANITARIO LAS MESADAS - CAMPO QUIJANO  </t>
  </si>
  <si>
    <t>081017018201</t>
  </si>
  <si>
    <t>AMPLIACIÓN Y REFACCIÓN C.S. LA SILLETA - CAMPO QUIJANO 2014.989</t>
  </si>
  <si>
    <t xml:space="preserve">AMPLIACIÓN Y REFACCIÓN C.S. LA SILLETA - CAMPO QUIJANO  </t>
  </si>
  <si>
    <t>081017018301</t>
  </si>
  <si>
    <t>HOSPITAL JOAQUÍN CORVALÁN  2014.990</t>
  </si>
  <si>
    <t>081017018302</t>
  </si>
  <si>
    <t>REFACCIÓN HOSPITAL JOAQUÍN CORVALAN - RRIO. DE LERMA 2014.990</t>
  </si>
  <si>
    <t>081017018401</t>
  </si>
  <si>
    <t>AMPLIACIÓN Y REFACCIÓN DEL HOSPITAL DE ANGASTACO 2014.992</t>
  </si>
  <si>
    <t>081017018402</t>
  </si>
  <si>
    <t>081017018501</t>
  </si>
  <si>
    <t>CONSTRUCCIÓN 3° ETAPA HOSPITAL DE SAN CARLOS 2014.993</t>
  </si>
  <si>
    <t>081017018601</t>
  </si>
  <si>
    <t>REFACCIÓN PUESTO SANITARIO SAN RAFAEL 2014.994</t>
  </si>
  <si>
    <t>081017018701</t>
  </si>
  <si>
    <t>CONSTRUCCIÓN NUEVO P.S. CUESTA AZUL - NAZARENO 2014.995</t>
  </si>
  <si>
    <t>081017018801</t>
  </si>
  <si>
    <t>CONSTRUCCIÓN NUEVO P.S. LIZOITE S.V.O. 2014.996</t>
  </si>
  <si>
    <t>081017018901</t>
  </si>
  <si>
    <t>CONSTRUCCIÓN CENTRO AMBULATORIO HOSPITAL OÑATIVIA . 2° ETAPACAPITAL2014.996</t>
  </si>
  <si>
    <t>081017018902</t>
  </si>
  <si>
    <t>081017018903</t>
  </si>
  <si>
    <t>TERMINACIÓN CENTRO AMBULATORIO DR. ARTURO OÑATIVIA - SALTA 2014.996</t>
  </si>
  <si>
    <t>081017019001</t>
  </si>
  <si>
    <t xml:space="preserve">PAVIMENTO ARTICULADO CALLES ACCESO NUEVO HOSPITAL - LA POMA  </t>
  </si>
  <si>
    <t>081017019002</t>
  </si>
  <si>
    <t>081017019003</t>
  </si>
  <si>
    <t>081017019101</t>
  </si>
  <si>
    <t xml:space="preserve">AMPLIACIÓN HOSPITAL NTRA. SEÑORA DEL ROSARIO - CAFAYATE  </t>
  </si>
  <si>
    <t xml:space="preserve">AMPLIACIÓN Y REFACCIÓN HOSPITAL NTRA. SRA DEL ROSARIO - CAFA  </t>
  </si>
  <si>
    <t>081017019201</t>
  </si>
  <si>
    <t xml:space="preserve">REFACCIÓN Y REFUNCIONALIZACIÓN DE DIVERSOS SERVICIOS DEL HOSPITAL SEÑOR DEL MILAGRO - 2° E </t>
  </si>
  <si>
    <t>081017019202</t>
  </si>
  <si>
    <t>081017019203</t>
  </si>
  <si>
    <t xml:space="preserve">REFACCIÓN ESPERA LABORATORIO HOSPITAL SEÑOR DEL MILAGRO - SALTA </t>
  </si>
  <si>
    <t>081017019204</t>
  </si>
  <si>
    <t xml:space="preserve">LABORATORIO HOSPITAL SEÑOR DEL MILAGRO - SALTA  </t>
  </si>
  <si>
    <t>081017019301</t>
  </si>
  <si>
    <t xml:space="preserve">REFACCIÓN Y AMPLIACIÓN HOSPITAL DE CERRILLOS INCL. PAVIMENTO DE ACCESO </t>
  </si>
  <si>
    <t>081017019401</t>
  </si>
  <si>
    <t xml:space="preserve">REFACCIONES GENERALES EN C.S.GRAL. BALLIVIÁN  </t>
  </si>
  <si>
    <t xml:space="preserve">AMPLIACIÓN Y REFACCIÓN CENTRODE SALUD GRAL. BALLIVIÁN  </t>
  </si>
  <si>
    <t>081017019501</t>
  </si>
  <si>
    <t xml:space="preserve">REF. Y AMPL. PUESTOS SANITARIOS COROPAMPA, BODEGUITA, SANTABÁRBARA - GUACHIPAS </t>
  </si>
  <si>
    <t>081017019601</t>
  </si>
  <si>
    <t xml:space="preserve">CONSTRUCCIÓN NUEVO PUESTO SANITARIO EN RODEO COLORADO  </t>
  </si>
  <si>
    <t>081017019602</t>
  </si>
  <si>
    <t xml:space="preserve">CONSTRUCCIÓN NUEVO PUESTO SANITARIO EN RODEO COLORADO - IRUY  </t>
  </si>
  <si>
    <t>081017019701</t>
  </si>
  <si>
    <t xml:space="preserve">AMPLIACIÓN Y REFACCIÓN HOSPITAL SANTA TERESA - EL TALA  </t>
  </si>
  <si>
    <t>081017019801</t>
  </si>
  <si>
    <t xml:space="preserve">NUEVO HOSPITAL LA CANDELARIA - 1º ETAPA  </t>
  </si>
  <si>
    <t>081017019901</t>
  </si>
  <si>
    <t xml:space="preserve">AMPLIACIÓN PUESTO SANITARIO LOS ROSALES  </t>
  </si>
  <si>
    <t>081017020001</t>
  </si>
  <si>
    <t xml:space="preserve">REFACCIÓN ESPACIO FÍSICO PARAINSTALACIÓN EQUIPO DE RX - HOSPITAL ORÁN </t>
  </si>
  <si>
    <t>081017020101</t>
  </si>
  <si>
    <t xml:space="preserve">REFACCIÓN INSTALACIÓN ELÉCTRICA DE HOSPITAL SANTA VICTORIA ESTE </t>
  </si>
  <si>
    <t>081017020201</t>
  </si>
  <si>
    <t xml:space="preserve">NUEVO HOSPITAL CNEL. JUAN SOLA - 1RA. ETAPA - RIV. BANDA NORTE </t>
  </si>
  <si>
    <t>081017020301</t>
  </si>
  <si>
    <t xml:space="preserve">REFACCIÓN DE PISOS Y TECHOS DEL HOSPITAL DE NAZARENO  </t>
  </si>
  <si>
    <t>081017020401</t>
  </si>
  <si>
    <t xml:space="preserve">AMPL. GUARDIA HOSPITAL ARNEÉ HOYGAARD - CACHI  </t>
  </si>
  <si>
    <t>081017020501</t>
  </si>
  <si>
    <t xml:space="preserve">CONSTR. NUEVO CENTRO DE SALUDN° 10, Bº 20 DE FEBRERO - 2° ETAPA </t>
  </si>
  <si>
    <t>081017020502</t>
  </si>
  <si>
    <t xml:space="preserve">CONSTR. NUEVO CENTRO DE SALUDN° 10, Bº 20 DE FEBRERO - SALTA </t>
  </si>
  <si>
    <t>081017020503</t>
  </si>
  <si>
    <t>CONSTR. NUEVO EDIFICIO CS Nº10 - Bº 20 DE FEBRERO - CONSTR.2º ETAPA Y TERMINACIÓN PRIMERA ETAPA</t>
  </si>
  <si>
    <t>081017020601</t>
  </si>
  <si>
    <t xml:space="preserve">CONSTR. SERVICIO DE ONCOLOGÍAEN HOSPITAL PÚBLICO MATERNO INFANTIL </t>
  </si>
  <si>
    <t>081017020701</t>
  </si>
  <si>
    <t xml:space="preserve">EDIFICIO SAMEC SALTA   </t>
  </si>
  <si>
    <t>081017020801</t>
  </si>
  <si>
    <t xml:space="preserve">NUEVO CENTRO DE SALUD Nº 3 BºHERNANDO DE LERMA - CAPITAL  </t>
  </si>
  <si>
    <t>081017020802</t>
  </si>
  <si>
    <t>081017020901</t>
  </si>
  <si>
    <t xml:space="preserve">REFACCIONES DE SERVICIO DE GERIATRÍA DEL HOSPITAL SEÑOR DELMILAGRO </t>
  </si>
  <si>
    <t>081017021001</t>
  </si>
  <si>
    <t xml:space="preserve">REFUNCIONALIZACIÓN EDIFICIOS CENTROS DE SALUD CABECERA EN SALTA CAPITAL </t>
  </si>
  <si>
    <t>081017021101</t>
  </si>
  <si>
    <t xml:space="preserve">NVAS INSTAL.DE GAS, ELECTRICIDAD, AGUA Y DESAGÜES H° J. CASTELLANOS - GRAL. GÜEMES </t>
  </si>
  <si>
    <t>081017021201</t>
  </si>
  <si>
    <t xml:space="preserve">REF. PABELLÓN GERIÁTRICO HOSP.GRAL. GÜEMES  </t>
  </si>
  <si>
    <t>081017021301</t>
  </si>
  <si>
    <t xml:space="preserve">REF. INST. ELÉCTRICA HOSPITALJUAN D. PERÓN - TARTAGAL  </t>
  </si>
  <si>
    <t xml:space="preserve">REACONDICIONAMIENTO DE INSTALACIÓN ELÉCTRICA DEL HOSPITAL J.  </t>
  </si>
  <si>
    <t>081017021401</t>
  </si>
  <si>
    <t xml:space="preserve">CENTRO DE SALUD LA CANDELARIA- 1º ETAPA  </t>
  </si>
  <si>
    <t>081017021501</t>
  </si>
  <si>
    <t xml:space="preserve">AMPL. CENTRO DE SALUD TOLAR GRANDE  </t>
  </si>
  <si>
    <t>081017021601</t>
  </si>
  <si>
    <t xml:space="preserve">CONSTR. NUEVO EDIFICIO PUESTOSANITARIO EN VALLECITO - EL GALPÓN </t>
  </si>
  <si>
    <t>081017021701</t>
  </si>
  <si>
    <t xml:space="preserve">REF. Y AMPL. DEL CENTRO DE SALUD DE BARRIO AEROPARQUE  </t>
  </si>
  <si>
    <t>081017021801</t>
  </si>
  <si>
    <t xml:space="preserve">REFACCIONES VARIAS HOSPITAL DEORÁN  </t>
  </si>
  <si>
    <t>081017021901</t>
  </si>
  <si>
    <t xml:space="preserve">2° ETAPA NUEVO HOSPITAL CNEL.JUAN SOLÁ  </t>
  </si>
  <si>
    <t xml:space="preserve">NUEVO HOSPITAL CNEL. JUAN SOLÁ - 2° ETAPA  </t>
  </si>
  <si>
    <t>081017022001</t>
  </si>
  <si>
    <t xml:space="preserve">CERCADO PERIMETRAL HOSPITAL KACHA WET CHOWAI - ALTO LA SIERRA </t>
  </si>
  <si>
    <t>081017022002</t>
  </si>
  <si>
    <t>081017022101</t>
  </si>
  <si>
    <t xml:space="preserve">REF. HOSP. RIVADAVIA BANDA SUR   </t>
  </si>
  <si>
    <t>081017022201</t>
  </si>
  <si>
    <t xml:space="preserve">REF. INTEGRAL DE VIVIENDA PARAPROFESIONALES RIVADAVIA BANDASUR </t>
  </si>
  <si>
    <t>081017022301</t>
  </si>
  <si>
    <t>REF. P.S. MISIÓN LA GRACIA Y POZO LA CHINA; AMPL. Y REF. P.S. STA MARÍA; CONSTR. P.S. POZOEL TIGRE; REF. P.S. EL DESEMB</t>
  </si>
  <si>
    <t>081017022401</t>
  </si>
  <si>
    <t xml:space="preserve">2º ETAPA HOSPITAL MELCHORA CORNEJO - ROSARIO DE LA FRONTERA  </t>
  </si>
  <si>
    <t xml:space="preserve">AMPLIACIÓN 2° ETAPA HOSPITAL MELCHORA F. DE CORNEJO - ROSARIO DE LA FRONTERA </t>
  </si>
  <si>
    <t>081017022403</t>
  </si>
  <si>
    <t xml:space="preserve">AMPLIACIÓN 2° ETAPA HOSPITAL MELCHORA F. DE CORNEJO - ROSARI  </t>
  </si>
  <si>
    <t>081017022404</t>
  </si>
  <si>
    <t xml:space="preserve">AMPLIACIÓN HOSPITAL ROSARIO DE LA FRONTERA - 3° ETAPA Y READECUACIÓN SERVICIO APS </t>
  </si>
  <si>
    <t>081017022501</t>
  </si>
  <si>
    <t xml:space="preserve">CONSTR. NUEVO CENTRO DE SALUDNº3 DR. RAMÓN ABDALA – Vº JOSEFINA - Rº DE LA FRONTERA </t>
  </si>
  <si>
    <t>081017022601</t>
  </si>
  <si>
    <t xml:space="preserve">PUESTO SANITARIO DE ING. MAURY. CAMPO QUIJANO  </t>
  </si>
  <si>
    <t>081017022602</t>
  </si>
  <si>
    <t>081017022603</t>
  </si>
  <si>
    <t xml:space="preserve">CONSTR. NUEVO PUESTO SANITARIO EN ING. MAURY - CAMPO QUIJANO  </t>
  </si>
  <si>
    <t>081017022701</t>
  </si>
  <si>
    <t xml:space="preserve">2º ETAPA HOSPITAL DE ANGASTACO   </t>
  </si>
  <si>
    <t xml:space="preserve">AMPLIACIÓN Y REFACCIÓN HOSPITAL DE ANGASTACO - 2 ETAPA  </t>
  </si>
  <si>
    <t>081017022703</t>
  </si>
  <si>
    <t>081017022801</t>
  </si>
  <si>
    <t xml:space="preserve">REACOND. INST. ELÉCTRICA Y REF. HOSPITAL J. C. DÁVALOS - STA. VICTORIA OESTE </t>
  </si>
  <si>
    <t>081017022802</t>
  </si>
  <si>
    <t xml:space="preserve">AMPLIACIÓN Y REFACCIÓN HOSPITAL SANTA VICTORIA OESTE  </t>
  </si>
  <si>
    <t>081017022901</t>
  </si>
  <si>
    <t xml:space="preserve">PLAN DE MEJORAM. DE ESPACIOS P ATENCION CIUDADANA HOSP. SANBERNARDO - SALTA </t>
  </si>
  <si>
    <t>081017023001</t>
  </si>
  <si>
    <t xml:space="preserve">AMPL. Y REF. CENTRO DE SALUD CABECERA-ZONA SUR-B° INTERSINDICAL-SALTA </t>
  </si>
  <si>
    <t>081017023101</t>
  </si>
  <si>
    <t xml:space="preserve">AMPL. Y REF. CENTRO DE SALUD CABECERA-ZONA ESTE-B° EL MANJÓN-SALTA </t>
  </si>
  <si>
    <t xml:space="preserve">REPARACIÓN DE INSTALACIONES YTECHOS DEL CS N°6 - EL MANJÓN  </t>
  </si>
  <si>
    <t>081017023201</t>
  </si>
  <si>
    <t xml:space="preserve">AMPL. Y REF. CENTRO DE SALUD CABECERA-ZONA CENTRO-LA MADRE Y EL NIÑO-SALTA </t>
  </si>
  <si>
    <t>081017023301</t>
  </si>
  <si>
    <t xml:space="preserve">AMPL. Y REF. CENTRO DE SALUD CABECERA-ZONA OESTE-V°PRIMAVERA-SALTA </t>
  </si>
  <si>
    <t>081017023401</t>
  </si>
  <si>
    <t xml:space="preserve">AMPL. Y REF. CENTRO DE SALUD CABECERA-ZONA NORTE-B°CASTAÑARES-SALTA </t>
  </si>
  <si>
    <t>081017023501</t>
  </si>
  <si>
    <t xml:space="preserve">CONSTRUCCION CENTRO SAMEC   </t>
  </si>
  <si>
    <t>081017023601</t>
  </si>
  <si>
    <t xml:space="preserve">DEMOLICIÓN DE CHIMENEA DEL HOSP. SR. DEL MILAGRO - CAPITAL  </t>
  </si>
  <si>
    <t>081017023701</t>
  </si>
  <si>
    <t xml:space="preserve">CONSTR. NUEVO LABORATORIO PROD. DE FARMACIA Y AMPL. CENTRO REGIONAL DE HEMOTERAPIA - CAPIT </t>
  </si>
  <si>
    <t>081017023801</t>
  </si>
  <si>
    <t xml:space="preserve">INSTALACIÓN DE GAS DEL CENTRODE SALUD N° 56 - B° PALERMO -CAPITAL </t>
  </si>
  <si>
    <t>081017023802</t>
  </si>
  <si>
    <t xml:space="preserve">INSTALACIÓN DE GAS NATURAL ENC.S. Nº 56 . Bº PALERMO  </t>
  </si>
  <si>
    <t xml:space="preserve">REFACCIONES VARIAS EN EL CENTRO DE SALUD 56 - PALERMO  </t>
  </si>
  <si>
    <t>081017023901</t>
  </si>
  <si>
    <t xml:space="preserve">REF. INTEGRAL  Y READECUACIÓNDE INST. ELÉCTRICA DEL C.S. Nº 63  MADRE, NIÑO Y ADOLESCENTE </t>
  </si>
  <si>
    <t>081017024001</t>
  </si>
  <si>
    <t xml:space="preserve">HOSP. SALVADOR MAZZA: REF. GRALES. (TECHOS, INSTALACIONES, CIELORRASOS, CARPINTERIA, PINTU </t>
  </si>
  <si>
    <t>081017024101</t>
  </si>
  <si>
    <t xml:space="preserve">AMPLIACIÓN Y REFACCIÓN HOSPITAL DEL CARMEN - 1º ETAPA - METÁN </t>
  </si>
  <si>
    <t xml:space="preserve">AMPLIACIÓN HOSPITAL DE METÁN - 2º ETAPA  </t>
  </si>
  <si>
    <t xml:space="preserve">CONSTRUCCION II ETAPA HOSPITAL DEL CARMEN - METÁN  </t>
  </si>
  <si>
    <t xml:space="preserve">CONSTRUCCIÓN III ETAPA HOSPITAL EL CARMEN  </t>
  </si>
  <si>
    <t xml:space="preserve">AMPLIACIÓN Y REFUNCIONALIZACIÓN DEL HOSPITAL EL CARMEN - 4°ETAPA </t>
  </si>
  <si>
    <t>081017024106</t>
  </si>
  <si>
    <t xml:space="preserve">CONSTRUCCIÓN III ETAPA HOSPITA L EL CARMEN  </t>
  </si>
  <si>
    <t>081017024201</t>
  </si>
  <si>
    <t xml:space="preserve">AMPLIACIÓN GUARDIA HOSPITAL CACHI  </t>
  </si>
  <si>
    <t>081017024301</t>
  </si>
  <si>
    <t xml:space="preserve">TRABAJOS COMPLEMENTARIOS EN INSTALACION ELECTRICA HOSPITAL SR. DEL MILAGRO - CAPITAL </t>
  </si>
  <si>
    <t>081017024401</t>
  </si>
  <si>
    <t xml:space="preserve">CONSTRUCCION NUEVO EDIFICIO C. S. Nº 3 RAUL GOYTIA - Bº HERNANDO DE LERMA - CAPITAL </t>
  </si>
  <si>
    <t>081017024501</t>
  </si>
  <si>
    <t xml:space="preserve">CONSTR. CONSULTORIOS PARA EL IPSS - CAPITAL  </t>
  </si>
  <si>
    <t>081017024601</t>
  </si>
  <si>
    <t xml:space="preserve">AMPLIACIÓN Y REFACCIÓN HOSPITAL PAPA FRANCISCO - GUARDIA - CAPITAL </t>
  </si>
  <si>
    <t>081017024701</t>
  </si>
  <si>
    <t xml:space="preserve">AMPLIACIÓN Y REFACCIÓN HOSPITAL SR. DEL MILAGRO - CAPITAL  </t>
  </si>
  <si>
    <t>081017024801</t>
  </si>
  <si>
    <t xml:space="preserve">AMPLIACIÓN Y REFACCIÓN HOSPITAL "JOAQUÍN CASTELLANOS" - GRAL. GÜEMES </t>
  </si>
  <si>
    <t>081017024901</t>
  </si>
  <si>
    <t xml:space="preserve">AMPL. Y REFAC. HOSP. J.D.PERÓN - TARTAGAL (LABORATORIO+DIAGN.POR IMAGENES+GUARDIA PEDIATRI </t>
  </si>
  <si>
    <t>081017025001</t>
  </si>
  <si>
    <t xml:space="preserve">AMPLIACIÓN Y REFACCIÓN HOSPITAL LUIS GÜEMES AGUARAY  </t>
  </si>
  <si>
    <t>081017025002</t>
  </si>
  <si>
    <t xml:space="preserve">OBRAS COMPLEMENTARIAS, NEXOS YREFACCIONES HOSPITAL "LUIS ADOLFO GUEMES" - AGUARAY </t>
  </si>
  <si>
    <t>081017025003</t>
  </si>
  <si>
    <t xml:space="preserve">TERMINACIÓN DE AMPLIACIÓN Hº DR. LUIS A. GÜEMES - AGUARAY  </t>
  </si>
  <si>
    <t xml:space="preserve">REFACCIÓN INTEGRAL DE CUBIERTAS SECTOR INTERNACIÓN DEL HOSPITAL DE AGUARAY </t>
  </si>
  <si>
    <t>081017025101</t>
  </si>
  <si>
    <t xml:space="preserve">CONSTR. NUEVO CENTRO DE SALUDLA CANDELARIA  </t>
  </si>
  <si>
    <t>081017025102</t>
  </si>
  <si>
    <t xml:space="preserve">CONSTR. NUEVO CENTRO DE SALUD- LA CANDELARIA - 2º ETAPA  </t>
  </si>
  <si>
    <t xml:space="preserve">CENTRO DE SALUD LA CANDELARIA- 2º ETAPA  </t>
  </si>
  <si>
    <t xml:space="preserve">ADECUACIÓN INTEGRAL DEL PUESTO(APS, RX) - LA CANDELARIA  </t>
  </si>
  <si>
    <t>081017025201</t>
  </si>
  <si>
    <t xml:space="preserve">AMPLIACIÓN SALA DE RADIOLOGÍATOLAR GRANDE  </t>
  </si>
  <si>
    <t>081017025301</t>
  </si>
  <si>
    <t xml:space="preserve">AMPLIACIÓN Y REFACCIÓN HOSPITAL METÁN  </t>
  </si>
  <si>
    <t>081017025401</t>
  </si>
  <si>
    <t xml:space="preserve">AMPL. HOSP. SAN V. DE PAUL, CTRO. RECUP. NUTRIC., GUARDIA YHALL DE ENTRADA - S.R.N. ORÁN </t>
  </si>
  <si>
    <t>081017025501</t>
  </si>
  <si>
    <t xml:space="preserve">REFACCION CENTRO DE SALUD BARRIO 9 DE JULIO - S.R.DE LA NUEVA ORÁN </t>
  </si>
  <si>
    <t>081017025601</t>
  </si>
  <si>
    <t xml:space="preserve">AMPLIACIÓN, REFACCIÓN Y REFUNCIONALIZACIÓN HOSPITAL PICHANAL  </t>
  </si>
  <si>
    <t xml:space="preserve">AMPLIACIÓN Y REFUNCIONALIZACIÓN HOSPITAL DR. VICENTE ARROYABE - PICHANAL </t>
  </si>
  <si>
    <t>081017025701</t>
  </si>
  <si>
    <t xml:space="preserve">MINI HOSPITAL 400 VIVIENDAS.B° JESUS DE NAZARET - PICHANAL  </t>
  </si>
  <si>
    <t>081017025801</t>
  </si>
  <si>
    <t xml:space="preserve">CONSTRUCCION NUEVO CENTRO DE SALUD BARRIO TARANTO - S.R.DE LA NUEVA ORÁN </t>
  </si>
  <si>
    <t xml:space="preserve">NUEVO CENTRO DE SALUD BARRIO TARANTO  </t>
  </si>
  <si>
    <t>081017025901</t>
  </si>
  <si>
    <t xml:space="preserve">NUEVO HOSPITAL CNEL. JUAN SOLÁ (EST. MORILLO) - 1º ETAPA  </t>
  </si>
  <si>
    <t>081017026001</t>
  </si>
  <si>
    <t xml:space="preserve">TERMINACIÓN CENTRO DE SALUD PLUMA DE PATO, PAGÉ, LA SALVACIÓN Y FORTÍN BELGRANO </t>
  </si>
  <si>
    <t>081017026002</t>
  </si>
  <si>
    <t xml:space="preserve">NUEVO PUESTO SANITARIO PLUMA DE PATO - RIVADAVIA BANDA NORTE  </t>
  </si>
  <si>
    <t>081017026101</t>
  </si>
  <si>
    <t xml:space="preserve">CERCADO PERIMETRAL CENTRO DE SALUD EL OCULTAR  </t>
  </si>
  <si>
    <t>081017026201</t>
  </si>
  <si>
    <t xml:space="preserve">AMPLIACION, REFUNCIONALIZACION Y AMPLIACION DEL HOSPITAL JUAN C. DAVALOS </t>
  </si>
  <si>
    <t>081017026301</t>
  </si>
  <si>
    <t xml:space="preserve">CONSTRUCCION UNIDAD TERAPIA IN TENSIVA HOSPITAL DR OÑATIVIA  </t>
  </si>
  <si>
    <t>081017026401</t>
  </si>
  <si>
    <t xml:space="preserve">REFACCIONES EN CENTRO DE SALUD MADRES PLAZA DE MAYO-TARTAGAL  </t>
  </si>
  <si>
    <t>081017026501</t>
  </si>
  <si>
    <t xml:space="preserve">CONSTRUCCION SERVICIO DE IMAGES - HOSP. OÑATIVIA  </t>
  </si>
  <si>
    <t>081017026502</t>
  </si>
  <si>
    <t>081017026601</t>
  </si>
  <si>
    <t xml:space="preserve">CENTRO DE SALUD 400 VIVIENDAS- PICHANAL  </t>
  </si>
  <si>
    <t>081017026701</t>
  </si>
  <si>
    <t xml:space="preserve">CONSTRUCCIÓN PUESTO SANITARIOEN LA SALVACIÓN - RIV. BANDA NNORTE </t>
  </si>
  <si>
    <t>081017026702</t>
  </si>
  <si>
    <t xml:space="preserve">CONSTR. PUESTO SANITARIO LA SALVACIÓN - RIVADAVIA BANDA NORTE </t>
  </si>
  <si>
    <t>081017026801</t>
  </si>
  <si>
    <t xml:space="preserve">TERMINACIÓN GUARDIA HOSPITAL COLONIA SANTA ROSA  </t>
  </si>
  <si>
    <t>081017026802</t>
  </si>
  <si>
    <t xml:space="preserve">TERMINACIÓN GUARDIA Y NORMALIZACIÓN INSTALACIONES HOSPITAL COLONIA SANTA ROSA </t>
  </si>
  <si>
    <t>081017026901</t>
  </si>
  <si>
    <t xml:space="preserve">REFACCIÓN C.S. SANTA ROSA DE TASTIL - CAMPO QUIJANO  </t>
  </si>
  <si>
    <t>081017027001</t>
  </si>
  <si>
    <t xml:space="preserve">PROGR. PUENTE - NUEVA INST. DE GAS NATURAL - SECR. DE SALUD MENTAL Y ABORDAJE INTEGRAL DE </t>
  </si>
  <si>
    <t>081017027101</t>
  </si>
  <si>
    <t xml:space="preserve">REFACCIÓN CENTRO DE SALUD Nº 14 - Bº MIGUEL ORTIZ  </t>
  </si>
  <si>
    <t>081017027201</t>
  </si>
  <si>
    <t xml:space="preserve">REFACCIONES VARIAS HOSPITAL DE URUNDEL  </t>
  </si>
  <si>
    <t xml:space="preserve">REFACCIÓN CUBIERTAS HOSPITAL URUNDEL  </t>
  </si>
  <si>
    <t>081017027301</t>
  </si>
  <si>
    <t xml:space="preserve">CONSTRUCCIÓN NUEVO EDIFICIO  PUESTO SANITARIO SAN ISIDRO - IIRUYA </t>
  </si>
  <si>
    <t>081017027401</t>
  </si>
  <si>
    <t xml:space="preserve">REFACCIÓN PUESTO SANITARIO SAN LUIS - SANTA VICTORIA ESTE  </t>
  </si>
  <si>
    <t>081017027501</t>
  </si>
  <si>
    <t xml:space="preserve">REFACCIÓN INSTALACIÓN ELÉCTRICA HOSPITAL LAS LAJITAS  </t>
  </si>
  <si>
    <t>081017027601</t>
  </si>
  <si>
    <t xml:space="preserve">SECTOR RX CENTRO DE SALUD ISLA DE CAÑAS  </t>
  </si>
  <si>
    <t xml:space="preserve">REFACCIÓN INTEGRAL DEL CENTRODE SALUD DE ISLA DE CAÑAS. INSTALACIÓN ELÉCTRICA Y CUBIERTAS </t>
  </si>
  <si>
    <t>081017027701</t>
  </si>
  <si>
    <t xml:space="preserve">REFACCIÓN PUESTO SANITARIO OLLEROS - J. V. GONZÁLEZ  </t>
  </si>
  <si>
    <t>081017027702</t>
  </si>
  <si>
    <t xml:space="preserve">REFACCIÓN PUESTO SANITARIO CORONEL OLLEROS - J. V .GONZÁLEZ  </t>
  </si>
  <si>
    <t>081017027801</t>
  </si>
  <si>
    <t xml:space="preserve">AMPLIACIÓN CENTRO DE SALUD Nº9 - Vº LAVALLE  </t>
  </si>
  <si>
    <t>081017027901</t>
  </si>
  <si>
    <t xml:space="preserve">REFACCIÓN CENTRO DE SALUD Nº 49 - Bº PARQUE BELGRANO  </t>
  </si>
  <si>
    <t>081017028001</t>
  </si>
  <si>
    <t xml:space="preserve">CONSTRUCCIÓN 3º ETAPA HOSPITAL DE LA POMA  </t>
  </si>
  <si>
    <t xml:space="preserve">CONSTR. 3º ETAPA HOSPITAL DE LA POMA  </t>
  </si>
  <si>
    <t>081017028101</t>
  </si>
  <si>
    <t xml:space="preserve">AMPLIACIÓN HOSPITAL DE LA VIÑA   </t>
  </si>
  <si>
    <t xml:space="preserve">AMPLIACIÓN Y TENDIDO DE GAS HOSPITAL DE LA VIÑA  </t>
  </si>
  <si>
    <t>081017028103</t>
  </si>
  <si>
    <t xml:space="preserve">REFACCIÓN INTEGRAL HOSPITAL DE LA VIÑA - LA VIÑA  </t>
  </si>
  <si>
    <t>081017028201</t>
  </si>
  <si>
    <t xml:space="preserve">CONSTRUCCIÓN NUEVO PUESTO SANITARIO LA MISIÓN - COLONIA SANTTA ROSA </t>
  </si>
  <si>
    <t>081017028301</t>
  </si>
  <si>
    <t xml:space="preserve">REFACCIÓN Y ACONDICIONAMIENTOCENTRO DE SALUD DE AGUAS BLANCCAS </t>
  </si>
  <si>
    <t>081017028401</t>
  </si>
  <si>
    <t xml:space="preserve">REFACCIÓN Y AMPLIACIÓN CENTRODE SALUD CORONEL CORNEJO  </t>
  </si>
  <si>
    <t>081017028501</t>
  </si>
  <si>
    <t xml:space="preserve">REFACCION SECTOR VIEJO APS PARA NUEVOS CONSULTORIOS - PICHANNAL </t>
  </si>
  <si>
    <t>081017028601</t>
  </si>
  <si>
    <t xml:space="preserve">REFACCIÓN INSTALACIONES ELÉCTRICAS HOSPITAL "SAN VICENTE DE PAUL" - ORÁN </t>
  </si>
  <si>
    <t>081017028602</t>
  </si>
  <si>
    <t xml:space="preserve">NEXO ELÉCTRICO Hº SAN VICENTEDE PAUL - ORÁN  </t>
  </si>
  <si>
    <t>081017028603</t>
  </si>
  <si>
    <t xml:space="preserve">NORMALIZACIÓN INSTALACIÓN ELÉCTRICA Hº SAN VICENTE DE PAUL - ORÁN </t>
  </si>
  <si>
    <t>081017028701</t>
  </si>
  <si>
    <t xml:space="preserve">ARREGLO DE SOBRETECHO Y PLACAS DE FACHADA HOSPITAL "SAN VICEENTE DE PAUL" - ORÁN </t>
  </si>
  <si>
    <t>081017028702</t>
  </si>
  <si>
    <t xml:space="preserve">REFACCIÓN SOBRETECHO HOSPITALSAN VICENTE DE PAUL - 2º ETAPA  </t>
  </si>
  <si>
    <t>081017028801</t>
  </si>
  <si>
    <t>081017028901</t>
  </si>
  <si>
    <t xml:space="preserve">REFACCION Y READECUACION EDILICIA EN DIVERSOS EFECTORES DE SALUD </t>
  </si>
  <si>
    <t>081017029001</t>
  </si>
  <si>
    <t xml:space="preserve">REFACCIÓN SOBRETECHO HOSPITALSAN VICENTE DE PAUL - 3º ETAPA  </t>
  </si>
  <si>
    <t xml:space="preserve">REFACCIÓN PUESTO DE SALUD VILLA BALCÓN - CERRILLOS  </t>
  </si>
  <si>
    <t xml:space="preserve">REFACCIONES VARIAS CENTRO DE SALUD Nº 5 "DR. NÉSTOR KIRCHNER  </t>
  </si>
  <si>
    <t>081017029301</t>
  </si>
  <si>
    <t xml:space="preserve">REFACCIONES VARIAS HOSPITAL MATERNO INFANTIL  </t>
  </si>
  <si>
    <t>081017029401</t>
  </si>
  <si>
    <t xml:space="preserve">EDIFICIO SERV. GRALES. HOSP. OÑATIVIA  </t>
  </si>
  <si>
    <t>081017029601</t>
  </si>
  <si>
    <t>REFUNCIONALIZACIÓN PARA AMPLIACIÓN UNIDAD DE TERAPIA INTENSIVA HOSPITAL PAPA FRANCISCO - SALTA</t>
  </si>
  <si>
    <t>081017029701</t>
  </si>
  <si>
    <t xml:space="preserve">REFUNCIONALIZACIÓN PARA AMPLIACIÓN UNIDAD DE TERAPIA INTENSIVA HOSPITAL OÑATIVIA - SALTA </t>
  </si>
  <si>
    <t>081017029801</t>
  </si>
  <si>
    <t xml:space="preserve">OB. VS. HTAL. PAPA FRANCISCO -SALTA - CAPITAL  </t>
  </si>
  <si>
    <t xml:space="preserve">REFUNCIONALIZACIÓN Y AMPLIACIÓN DEL HOSPITAL DR. OSCAR COSTA- J. V. GONZÁLEZ </t>
  </si>
  <si>
    <t>READECUACIÓN SALA DE QUIRÓFANOS, SECTOR DE DIAGNÓSTICO POR IMÁGENES (RX Y MAMOGRAFÍA) Y CONSTRUC. NUEVO SERVICIO DE TERA</t>
  </si>
  <si>
    <t>081017030001</t>
  </si>
  <si>
    <t xml:space="preserve">AMPLIACIÓN DE GUARDIA Y REACONDICIONAMIENTO INSTALACIONES HOSPITAL ARNE HOYGAARD - CACHI </t>
  </si>
  <si>
    <t>081017030101</t>
  </si>
  <si>
    <t xml:space="preserve">REFACCIONES GENERALES CENTRO DE SALUD TOLOMBÓN - CAFAYATE  </t>
  </si>
  <si>
    <t>081017030201</t>
  </si>
  <si>
    <t xml:space="preserve">REPARACIÓN INTEGRAL RESIDENCIAPARA MUJERES - HOSPITAL DR. MIGUEL RAGONE - SALTA </t>
  </si>
  <si>
    <t>081017030301</t>
  </si>
  <si>
    <t xml:space="preserve">OBRAS VARIAS EN HOGAR DIVINO NIÑO JESÚS - SAN LORENZO  </t>
  </si>
  <si>
    <t xml:space="preserve">REFACCIÓN INTEGRAL HOGAR DIVINO NIÑO JESÚS - SAN LORENZO  </t>
  </si>
  <si>
    <t>081017030401</t>
  </si>
  <si>
    <t xml:space="preserve">REFACCIÓN DE RESIDENCIA ASISTIDA DE VARONES CON DISCAPACIDADINTELECTUAL - SALTA CAPITAL </t>
  </si>
  <si>
    <t>081017030501</t>
  </si>
  <si>
    <t>CONSULTORÍA PARA LA ELABORACIÓN DEL PROYECTO INSTALACIÓN ELÉCTRICA HOSPITAL SAN BERNARDO -SALTA</t>
  </si>
  <si>
    <t xml:space="preserve">NUEVO CENTRO DE SALUD N° 14 -B° MIGUEL ORTIZ - 1° ETAPA - SALTA </t>
  </si>
  <si>
    <t>081017030602</t>
  </si>
  <si>
    <t>081017030701</t>
  </si>
  <si>
    <t xml:space="preserve">CONSTRUCCIÓN NUEVO BLOQUE HOSPITAL PAPA FRANCISCO - SALTA CAPITAL </t>
  </si>
  <si>
    <t>081017030801</t>
  </si>
  <si>
    <t>REFACCIÓN Y REFUNCIONALIZACIÓNDE DIVERSOS SERVICIOS DEL HOSPITAL SEÑOR DEL MILAGRO - 2° ETAPA - SALTA</t>
  </si>
  <si>
    <t xml:space="preserve">REFACCIONES GENERALES Y AMPLIACIONES EN EDIFICIO DE CALLE BOLÍVAR 655 - SALTA </t>
  </si>
  <si>
    <t>081017031001</t>
  </si>
  <si>
    <t xml:space="preserve">NORMALIZACIÓN INSTALACIÓN ELÉCTRICA EN CENTROS DE SALUD DE LA CIUDAD DE SALTA </t>
  </si>
  <si>
    <t xml:space="preserve">REFACCIONES VARIAS CENTRO DE SALUD N° 49 - B° BELGRANO - SALTA </t>
  </si>
  <si>
    <t>081017031201</t>
  </si>
  <si>
    <t>INCORPORACIÓN EQUIPOS DE AIREACONDICIONADO CENTRAL PARA 3ºY 2º PISO H.P.MATERNO INFANTIL- SALTA</t>
  </si>
  <si>
    <t xml:space="preserve">NUEVO CENTRO DE SALUD Nº 40 ENB° 9 DE JULIO -1º ETAPA - SALTA </t>
  </si>
  <si>
    <t xml:space="preserve">REFACCIONES VARIAS EN CENTRO DE REHABILITACIÓN FÍSICA - SALTA </t>
  </si>
  <si>
    <t>REFAC.SANITARIOS, FACHADA, TECHOS, REMOC. ÁRBOLES CENTRO DEREHAB.FÍSICA, AMPL DEL CEPREFIS  Y READ. RESIDENCIAS P. N. D</t>
  </si>
  <si>
    <t>081017031501</t>
  </si>
  <si>
    <t xml:space="preserve">REFACCIÓN Y ADECUACIÓN DE TALL TA </t>
  </si>
  <si>
    <t xml:space="preserve">NORMALIZACIÓN INSTALACIÓN ELÉCTRICA CENTRO DE SALUD N° 63 -SALTA </t>
  </si>
  <si>
    <t>081017031701</t>
  </si>
  <si>
    <t>ADECUACIÓN SUBSUELO Y RECAMBIODE RED TRONCAL Y DISTRIBUCIÓNDE AGUA POTABLE HOSPITAL DELMILAGRO - SALTA</t>
  </si>
  <si>
    <t>081017031702</t>
  </si>
  <si>
    <t xml:space="preserve">DEMOLICIÓN DE CHIMENEA DEL HOSP. SEÑOR DEL MILAGRO  </t>
  </si>
  <si>
    <t xml:space="preserve">REFACCIÓN Y REFUNCIONALIZACIÓNDE DIVERSOS SERVICIOS DEL HOSPITAL SEÑOR DEL MILAGRO. </t>
  </si>
  <si>
    <t>081017031801</t>
  </si>
  <si>
    <t xml:space="preserve">REFACCIÓN INTEGRAL CENTRO DE DISCAPACIDAD SAN RAFAEL ARCÁNGEL - CERRILLOS </t>
  </si>
  <si>
    <t>081017031901</t>
  </si>
  <si>
    <t xml:space="preserve">REACONDICIONAMIENTO INST. ELÉCTRICA HOSPITAL DE CERRILLOS  </t>
  </si>
  <si>
    <t xml:space="preserve">REFACCIÓN INTEGRAL PS PULARES- CHICOANA  </t>
  </si>
  <si>
    <t>081017032101</t>
  </si>
  <si>
    <t xml:space="preserve">AMPLIACIÓN SALA DE PRIMEROS AUXILIOS BARRIO COOPERATIVA - GRAL. GÜEMES </t>
  </si>
  <si>
    <t xml:space="preserve">REFACCIONES GENERALES EN HOSPITAL DR. JOAQUÍN CASTELLANOS -GRAL. GÜEMES </t>
  </si>
  <si>
    <t xml:space="preserve">REMODELACIÓN DEL PABELLÓN DE PEDIATRÍA DEL HOSPITAL DE GRAL.GÜEMES </t>
  </si>
  <si>
    <t xml:space="preserve">REFACCIÓN Y AMPLIACIÓN HOSPITAL JUAN DOMINGO PERÓN - TARTAGAL </t>
  </si>
  <si>
    <t>081017032302</t>
  </si>
  <si>
    <t xml:space="preserve">NUEVA COCINA Y FARMACIA DEL HOSPITAL DE TARTAGAL  </t>
  </si>
  <si>
    <t>081017032401</t>
  </si>
  <si>
    <t xml:space="preserve">AMPLIACIÓN Y REFACCIÓN CENTRODE SALUD DRAGONES - EMBARCACIÓN </t>
  </si>
  <si>
    <t>081017032501</t>
  </si>
  <si>
    <t xml:space="preserve">REFACCIÓN INTEGRAL DEL CENTRODE ADICCIONES PUENTE NORTE - TARTAGAL </t>
  </si>
  <si>
    <t xml:space="preserve">REFACCIONES GENERALES CENTRO DE SALUD CORONEL CORNEJO - GRAL. MOSCONI </t>
  </si>
  <si>
    <t xml:space="preserve">REFACCIÓN Y AMPLIACIÓN DEL HOSPITAL SALVADOR MAZZA  </t>
  </si>
  <si>
    <t xml:space="preserve">CONSTRUCCION MORGUE Y SERVICIODE APSDEL HOSPITAL DE SALVADOR MAZZA </t>
  </si>
  <si>
    <t xml:space="preserve">CONSTRUCCIÓN PUESTO SANITARIOSAN ISIDRO - IRUYA  </t>
  </si>
  <si>
    <t xml:space="preserve">CONSTRUCCIÓN PUESTO SANITARIOSALAR DE POCITOS  </t>
  </si>
  <si>
    <t>081017033001</t>
  </si>
  <si>
    <t xml:space="preserve">NUEVO PUESTO SANITARIO EN VALLECITO - EL GALPÓN  </t>
  </si>
  <si>
    <t>AMPLIACIÓN DEL HOSPITAL DEL CARMEN DE METÁN - 3º ETAPA (SERV. GENERALES, UTI, NEONATOLOGÍA)</t>
  </si>
  <si>
    <t>081017033201</t>
  </si>
  <si>
    <t xml:space="preserve">NORMALIZACIÓN INSTALACIÓN ELÉCTRICA HOSPITAL EL GALPÓN  </t>
  </si>
  <si>
    <t>081017033301</t>
  </si>
  <si>
    <t xml:space="preserve">AMPLIACIÓN Y REFACCIONES CENTRO DE SALUD SAN JOSÉ DE ORQUERA- EL GALPÓN </t>
  </si>
  <si>
    <t xml:space="preserve">NUEVO PUESTO SANITARIO EN ALUMBRE - SECLANTÁS  </t>
  </si>
  <si>
    <t xml:space="preserve">OBRAS EN SECTORES VARIOS - HOSPITAL SAN VICENTE DE PAUL - S.R. DE LA N. ORÁN </t>
  </si>
  <si>
    <t>081017033601</t>
  </si>
  <si>
    <t xml:space="preserve">NUEVO PUESTO SANITARIO LA MISIÓN - COLONIA SANTA ROSA  </t>
  </si>
  <si>
    <t xml:space="preserve">REFACCIÓN Y REACONDICIONAMIENTO CENTRO DE SALUD AGUAS BLANCAS </t>
  </si>
  <si>
    <t xml:space="preserve">CERCADO PERIMETRAL DEL CENTRODE SALUD DE AGUAS BLANCAS  </t>
  </si>
  <si>
    <t xml:space="preserve">REACONDICIONAMIENTO CENTRO ASISTENCIAL TINKU - ORÁN  </t>
  </si>
  <si>
    <t>081017033901</t>
  </si>
  <si>
    <t xml:space="preserve">REFACCIÓN CENTRO DE SALUD BARRIO MATADEROS - PICHANAL  </t>
  </si>
  <si>
    <t>081017034001</t>
  </si>
  <si>
    <t xml:space="preserve">NORMALIZACIÓN INSTALACIÓN ELÉCTRICA HOSPITAL HIPÓLITO YRIGOYEN </t>
  </si>
  <si>
    <t>081017034101</t>
  </si>
  <si>
    <t xml:space="preserve">REFACCIÓN Y AMPLIACIÓN CENTRODE SALUD BARRIO AEROPARQUE - ORÁN </t>
  </si>
  <si>
    <t xml:space="preserve">AMPLIACIÓN CENTRO DE SALUD BARRIO GÜEMES - ORÁN  </t>
  </si>
  <si>
    <t xml:space="preserve">AMPLIACIÓN Y REMODELACIÓN HOSPITAL RIVADAVIA BANDA SUR  </t>
  </si>
  <si>
    <t xml:space="preserve">REFACCIÓN INTEGRAL DEL HOSPITAL RIVADAVIA BANDA SUR  </t>
  </si>
  <si>
    <t xml:space="preserve">CONSTRUCCIÓN MORGUE HOSPITAL SANTA VICTORIA ESTE  </t>
  </si>
  <si>
    <t xml:space="preserve">REFACCIÓN DE VIVIENDA DE MÉDICOS HOSPITAL ALTO LA SIERRA  </t>
  </si>
  <si>
    <t>081017034601</t>
  </si>
  <si>
    <t xml:space="preserve">REFACCIONES GENERALES EN HOSPITAL DE EL POTRERO  </t>
  </si>
  <si>
    <t>081017034701</t>
  </si>
  <si>
    <t xml:space="preserve">AMPLIACIÓN Y REFUNCIONALIZACIÓN HOSPITAL ROSARIO DE LA FRONTERA </t>
  </si>
  <si>
    <t xml:space="preserve">REMODELACIÓN Y AMPLIACIÓN HOSPITAL ROSARIO DE LERMA - 2° ETAPA </t>
  </si>
  <si>
    <t xml:space="preserve">REMODELACIÓN Y AMPLIACIÓN HOSPITAL ROSARIO DE LERMA  </t>
  </si>
  <si>
    <t xml:space="preserve">REACONDICIONAMIENTO DE SISTEMADE CALEFACCIÓN Y AGUA CALIENTE DEL HOSPITAL DE NAZARENO </t>
  </si>
  <si>
    <t xml:space="preserve">AMPLIACIÓN Y REFUNCIONALIZACIÓN HOSPITAL SAN BERNARDO - SALTA </t>
  </si>
  <si>
    <t>081017035101</t>
  </si>
  <si>
    <t xml:space="preserve">REFACCIÓN CUBIERTAS SECTOR PROGRAMA PROVINCIAL DE ONCOLOGÍA– EX HOSPITAL DE NIÑOS </t>
  </si>
  <si>
    <t>REFACCIÓN INTEGRAL DE SANITARIOS EX HOSPITAL DE NIÑOS. READECUACIÓN DEL SISTEMA DE ABASTEC. DE AGUA. REFAC.ELÉCTRICA DEL</t>
  </si>
  <si>
    <t>081017035201</t>
  </si>
  <si>
    <t xml:space="preserve">REFACCIÓN SALA DE PRIMEROS AUXILIOS EN MACAPILLO - EL QUEBRACHAL </t>
  </si>
  <si>
    <t xml:space="preserve">REFACCIÓN INTEGRAL DE PS MACAPILLO - EL QUEBRACHAL  </t>
  </si>
  <si>
    <t xml:space="preserve">AMPLIACIÓN Y REFACCIÓN DE CS PAYOGASTA  </t>
  </si>
  <si>
    <t xml:space="preserve">AMPLIACIÓN CENTRO DE SALUD Nº42 BARRIO AUTÓDROMO  </t>
  </si>
  <si>
    <t xml:space="preserve">NUEVO PUESTO SANITARIO POTRERODE DÍAZ  </t>
  </si>
  <si>
    <t>081017035601</t>
  </si>
  <si>
    <t xml:space="preserve">NUEVO PUESTO SANITARIO LA ZANJA  </t>
  </si>
  <si>
    <t>081017035701</t>
  </si>
  <si>
    <t xml:space="preserve">RED DE GAS NATURAL PARA TODO EL HOSPITAL (COCINA, CALDERAS,LABORATORIO) </t>
  </si>
  <si>
    <t xml:space="preserve">REFUNCIONALIZACIÓN Y AMPLIACIÓN DEL HOSPITAL SAN FRANCISCO SOLANO - EL GALPÓN </t>
  </si>
  <si>
    <t>REFACCIÓN DE CUBIERTAS HOSPITAL SAN FRANCISCO SOLANO - EL GALPÓN - DPTO. METÁN - PROVINCIA DE SALTA</t>
  </si>
  <si>
    <t>081017035901</t>
  </si>
  <si>
    <t xml:space="preserve">NUEVO PUESTO SANITARIO EN EL REFUGIO  </t>
  </si>
  <si>
    <t>081017036001</t>
  </si>
  <si>
    <t xml:space="preserve">NUEVO CENTRO DE SALUD EN LA PUERTA - LURACATAO  </t>
  </si>
  <si>
    <t xml:space="preserve">CONSTR. NUEVO PUESTO SANITARIORÍO BLANQUITO  </t>
  </si>
  <si>
    <t xml:space="preserve">CONSTR. NUEVO PUESTO SANITARIOCORTADERAS  </t>
  </si>
  <si>
    <t xml:space="preserve">CONSTR. NUEVO PUESTO SANITARIOLOS NARANJOS  </t>
  </si>
  <si>
    <t xml:space="preserve">CONSTR. NUEVO PUESTO SANITARIOANGOSTO DEL PARANÍ  </t>
  </si>
  <si>
    <t xml:space="preserve">AMPLIACIÓN APS, FARMACIA Y COCINA COMEDOR Hº EVA PERÓN - YRIGOYEN </t>
  </si>
  <si>
    <t>081017036502</t>
  </si>
  <si>
    <t>081017036601</t>
  </si>
  <si>
    <t xml:space="preserve">CONSTR. NUEVO PUESTO SANITARIOEN PARAJE SAN BERNARDO  </t>
  </si>
  <si>
    <t xml:space="preserve">AMPLIACIÓN Y REFACC. DE CENTRODE SALUD DE MISIÓN LA PAZ  </t>
  </si>
  <si>
    <t xml:space="preserve">REFACC. DE TECHO DE PS EL ENCÓN  </t>
  </si>
  <si>
    <t>081017036901</t>
  </si>
  <si>
    <t xml:space="preserve">REFACCIÓN PUESTO SANITARIO PAYOGASTILLA  </t>
  </si>
  <si>
    <t xml:space="preserve">REFACCIÓN INTEGRAL DEL CENTRODE SALUD DE YACUY  </t>
  </si>
  <si>
    <t xml:space="preserve">CONSTR. NUEVO P.S. SAN MARCOSDE TRIGO HUAICO  </t>
  </si>
  <si>
    <t xml:space="preserve">CONSTRUC. NUEVO HOSPITAL DE LAS LAJITAS  </t>
  </si>
  <si>
    <t xml:space="preserve">CONSTRUC. DE NUEVO SERVICIO DE ONCOLOGÍA DE ADULTOS Y OBRAS  </t>
  </si>
  <si>
    <t xml:space="preserve">REFUNCIONALIZACIÓN EX HOGAR DIVINO NIÑO EN CENTRO PARA REHAB  </t>
  </si>
  <si>
    <t xml:space="preserve">REFACCIONES VARIAS EN CENTRO DE SALUD N° 13 - VILLA CHARTAS  </t>
  </si>
  <si>
    <t xml:space="preserve">REFACCIONES VARIAS CENTRO DE INTEGRACIÓN Y TRATAMIENTO - PRO  </t>
  </si>
  <si>
    <t xml:space="preserve">NUEVO HOSPITAL DE EMERGENCIAS- SALTA CAPITAL  </t>
  </si>
  <si>
    <t xml:space="preserve">REACONDICIONAMIENTO Y REFUNCIONALIZACION RESIDENCIA EN PSICO  </t>
  </si>
  <si>
    <t xml:space="preserve">OBRAS EN EL HOSPITAL RAGONE -SEGUNDA ETAPA  </t>
  </si>
  <si>
    <t xml:space="preserve">AMPLIACIÓN DEL CENTRO DE SALUD N° 13 DE VILLA CHARTAS  </t>
  </si>
  <si>
    <t>081017038002</t>
  </si>
  <si>
    <t xml:space="preserve">AMPLIACIÓN Y REFACCIÓN CENTRODE SALUD Nº 41 Bº TRES CERRITO  </t>
  </si>
  <si>
    <t xml:space="preserve">CONSTRUC. NUEVO CENTRO DE SALUD EN B° DON SANTIAGO - EL CÍRC  </t>
  </si>
  <si>
    <t xml:space="preserve">REFACCIÓN INTEGRAL DE INSTALACIONES DEL CENTRO MARQ'AY DE SA  </t>
  </si>
  <si>
    <t xml:space="preserve">AMPL. AULA VIRTUAL Y SALA MATERNAL CENTRO DE INTEGRACIÓN Y T  </t>
  </si>
  <si>
    <t xml:space="preserve">INSTALACIÓN ELÉCTRICA Y REFACCIONES EN EL EX GERIÁTRICO DEL  </t>
  </si>
  <si>
    <t xml:space="preserve">AMPLIACIÓN DE SERVICIO DE GUARDIA Y DIAGNÓSTICO POR IMÁGENES  </t>
  </si>
  <si>
    <t xml:space="preserve">REFAC. CENTRO DE SALUD N° 34 - LA CIÉNAGA - SAN LORENZO  </t>
  </si>
  <si>
    <t xml:space="preserve">AMPLIACIÓN HOGAR SAN RAFAEL ARCÁNGEL - CERRILLOS  </t>
  </si>
  <si>
    <t xml:space="preserve">AMPLIACIÓN Y REFACCION HOSPITAL SANTA TERESITA - CERRILLOS  </t>
  </si>
  <si>
    <t xml:space="preserve">AMPLIACIÓN GUARDIA HOSPITAL DE EL CARRIL  </t>
  </si>
  <si>
    <t xml:space="preserve">REFACCIONES VARIAS EN PS COBOS   </t>
  </si>
  <si>
    <t xml:space="preserve">NUEVAS INSTALAC. DE GAS, ELECTRICIDAD, AGUA Y DESAGÜES HOSPI  </t>
  </si>
  <si>
    <t xml:space="preserve">CONSTRUC. DE NUEVO CS VAQUEROS   </t>
  </si>
  <si>
    <t xml:space="preserve">REACONDICIONAMIENTO Y NORMALIZACIÓN ELÉCTRICA HOSPITAL ELÍASANNA - COLONIA SANTA ROSA </t>
  </si>
  <si>
    <t xml:space="preserve">AMPLIACIÓN Y REFACCIÓN DEL SERVICIO DE ESTERILIZACIÓN DEL HO  </t>
  </si>
  <si>
    <t xml:space="preserve">AMPLIACIÓN DE HOSPITAL SAN VICENTE DE PAUL PARA UNIDAD DE SA  </t>
  </si>
  <si>
    <t>PROVISIÓN DE TRANSFORMADOR DE630 KVA Y READECUACIÓN DE INSTALACIÓN ELÉCTRICA Hº SAN VICENTE DE PAUL</t>
  </si>
  <si>
    <t xml:space="preserve">REFACC. LABORATORIO Y OFICINAPARA EL REG CIVIL HOSPITAL DR.  </t>
  </si>
  <si>
    <t xml:space="preserve">CONSTRUC. DE NUEVO PS EL YUCHÁN  </t>
  </si>
  <si>
    <t xml:space="preserve">IMPERMEABILIZACIÓN Y REPARACIÓN DE CUBIERTAS Y TAREAS VARIAS  </t>
  </si>
  <si>
    <t xml:space="preserve">REFACCIÓN INTEGRAL DEL PUESTOSANITARIO KM 2 DE PLUMA DE PAT  </t>
  </si>
  <si>
    <t xml:space="preserve">SUMINISTRO Y PUESTA EN FUNCIONAMIENTO GRUPOS ELECTRÓGENOS DE  </t>
  </si>
  <si>
    <t xml:space="preserve">CONSTRUCCIÓN NUEVO HOSPITAL DE CHICOANA  </t>
  </si>
  <si>
    <t xml:space="preserve">NORMALIZACIÓN DE INSTALACIÓN ELÉCTRICA DEL HOSPITAL KACHA WE  </t>
  </si>
  <si>
    <t xml:space="preserve">AMPLIACIÓN Y REFACCIONES DE PUESTO SANITARIO POZO EL TIGRE  </t>
  </si>
  <si>
    <t>SISTEMA DE TRATAMIENTO DE LÍQUIDOS CLOACALES EN EL HOSPITALDR. FRANCISCO HERRERA - CAMPOQUIJANO</t>
  </si>
  <si>
    <t xml:space="preserve">NUEVO HOSPITAL DE ROSARIO DE LERMA  </t>
  </si>
  <si>
    <t xml:space="preserve">REFACCIÓN INTEGRAL DE PUESTO SANITARIO EL ARREMO  </t>
  </si>
  <si>
    <t xml:space="preserve">REFACCIÓN Y AMPLIACIÓN CS ANIMANÁ  </t>
  </si>
  <si>
    <t xml:space="preserve">REFACCIONES GENERALES EN DIVERSOS CENTROS DE SALUD Y PUESTOS  </t>
  </si>
  <si>
    <t xml:space="preserve">CONSTRUC. DE PUESTO SANITARIOEN PARAJE 3 PARAÍSOS  </t>
  </si>
  <si>
    <t xml:space="preserve">REFACCIÓN INTEGRAL DE CENTRO DE SALUD KM 6  - TARTAGAL  </t>
  </si>
  <si>
    <t xml:space="preserve">REFACCIÓN INTEGRAL DE PUESTO SANITARIO TONONO  - TARTAGAL  </t>
  </si>
  <si>
    <t xml:space="preserve">CONSTRUC. DE ALBERGUE PARA PUEBLOS ORIGINARIOS EN TARTAGAL  </t>
  </si>
  <si>
    <t xml:space="preserve">AMPLIACIÓN SECTOR INTERNACIÓNDE CS LOS TOLDOS  </t>
  </si>
  <si>
    <t xml:space="preserve">AMPLIACIÓN Y REFACCIÓN HOSPITAL LA UNIÓN  </t>
  </si>
  <si>
    <t xml:space="preserve">NUEVO HOSPITAL RICARDO SALINAS - EL POTRERO  </t>
  </si>
  <si>
    <t>081017041602</t>
  </si>
  <si>
    <t xml:space="preserve">NUEVO CENTRO DE SALUD DRAGONES - 1° ETAPA - EMBARCACIÓN  </t>
  </si>
  <si>
    <t xml:space="preserve">NUEVO CENTRO DE SALUD DRAGONES- 2° ETAPA  </t>
  </si>
  <si>
    <t>081017041703</t>
  </si>
  <si>
    <t xml:space="preserve">TERM. NUEVO CENTRO DE SALUDDRAGONES-EMBARCACION  </t>
  </si>
  <si>
    <t>081017041801</t>
  </si>
  <si>
    <t xml:space="preserve">READ. SECTOR DIAL-ONCOL TARTAGAL  </t>
  </si>
  <si>
    <t>081017041901</t>
  </si>
  <si>
    <t xml:space="preserve">READ. SECTOR DIAL-ONCOL CAFAYATE  </t>
  </si>
  <si>
    <t xml:space="preserve">OBRAS VARIAS DE SALUD   </t>
  </si>
  <si>
    <t>081017042002</t>
  </si>
  <si>
    <t xml:space="preserve">REFACCIONES GRALES. HOSP. CORINA BUSTAMANTE-LA CALDERA  </t>
  </si>
  <si>
    <t>REFACCIONES GENERALES EN HOSPITAL ENFERMERA CORINA BUSTAMANTE DE LA LOCALIDAD DE LA CALDERA - 2º ETAPA</t>
  </si>
  <si>
    <t>081017042103</t>
  </si>
  <si>
    <t xml:space="preserve">AMPLIACIÓN EN HOSPITAL “ENFERMERA CORINA BUSTAMANTE” DE LA LOCALIDAD DE LA CALDERA </t>
  </si>
  <si>
    <t xml:space="preserve">REFACCIONES GRALES. HOSPITAL SANTA VICTORIA ESTE  </t>
  </si>
  <si>
    <t xml:space="preserve">REFACCIÓN Y REMODELACIÓN EN HOSP. SANTA VICTORIA ESTE - 2 ETAPA </t>
  </si>
  <si>
    <t>081017042301</t>
  </si>
  <si>
    <t xml:space="preserve">AMPL. Y CERCADO PERIMET. CENTRO SALUD N°46 B° MOROSINI-SALTA  </t>
  </si>
  <si>
    <t xml:space="preserve">AMPLIACIÓN Y CERCADO PERIMETRAL CENTRO DE SALUD Nº 46 – Bº MOROSINI </t>
  </si>
  <si>
    <t>081017042401</t>
  </si>
  <si>
    <t xml:space="preserve">REF. GRAL. Y NUEVO TANQUE RESERVA HOSP. ARNEE HOYGAARD-CACHI  </t>
  </si>
  <si>
    <t xml:space="preserve">REFACCIONES GRALES. Y NUEVO TANQUE DE RESERVA EN Hº ARNEE HOYGAARD </t>
  </si>
  <si>
    <t>READECUACIÓN DE VESTUARIOS, READECUACIÓN Y REFACCIÓN DE COCINA, INTERNACIÓN, INSTALACIÓN ELÉCTRICA E INSTALACIÓN SANITAR</t>
  </si>
  <si>
    <t xml:space="preserve">GUARDIA EMERG. Y QUIROFANOS AMBULATORIOS-HOSP. SR. EL MILAGRO </t>
  </si>
  <si>
    <t xml:space="preserve">CONSTRUCCIÓN NUEVO SECTOR APSDEL CS PIZARRO  </t>
  </si>
  <si>
    <t xml:space="preserve">REFACCIÓN CENTRO DE SALUD ROIGER - CAFAYATE  </t>
  </si>
  <si>
    <t xml:space="preserve">REPARACIÓN DE INSTALACIONES YTECHOS DEL CS N°8 - EL TRIBUNO  </t>
  </si>
  <si>
    <t xml:space="preserve">REMODELACIÓN DE OFICINAS EX SAMEC, ESPAÑA 1350, PLANTA ALTA  </t>
  </si>
  <si>
    <t xml:space="preserve">REFACCIONES VARIAS DEL CS N° 12 DE B° SANTA LUCÍA  </t>
  </si>
  <si>
    <t xml:space="preserve">NUEVO HOSPITAL DE EMERGENCIASPARA GENERAL GÜEMES  </t>
  </si>
  <si>
    <t xml:space="preserve">REFUNCIONALIZACIÓN DEL HOSPITAL DE EMBARCACIÓN  </t>
  </si>
  <si>
    <t xml:space="preserve">CONSTRUCCIÓN SAMEC TARTAGAL   </t>
  </si>
  <si>
    <t xml:space="preserve">CONSTRUCCIÓN PUESTO SANITARIOCOROPAMPA  </t>
  </si>
  <si>
    <t>REFACCIONES GENERALES EN INSTALACIÓN ELÉCTRICA, DE CALEFACCIÓN Y DE FUERZA MOTRIZ DEL HOSPITAL DE IRUYA</t>
  </si>
  <si>
    <t xml:space="preserve">PUESTO SANITARIO MESADA GRANDE   </t>
  </si>
  <si>
    <t xml:space="preserve">REFACCIÓN PUESTOS SANITARIOS EL GALPÓN  </t>
  </si>
  <si>
    <t xml:space="preserve">REFACCIÓN Y READECUACIÓN INTEGRAL DEL HOSPITAL DE MOLINOS  </t>
  </si>
  <si>
    <t xml:space="preserve">REFACCIÓN PUESTOS SANITARIOS MUNICIPIO SAN CARLOS  </t>
  </si>
  <si>
    <t xml:space="preserve">CONSTRUCCIÓN PUESTO DE SALUD POSCAYA  </t>
  </si>
  <si>
    <t>081017044101</t>
  </si>
  <si>
    <t xml:space="preserve">REFACC. Y AMPL. EMERGENCIAS HOSP. SAN BERNARDO  </t>
  </si>
  <si>
    <t>081017044102</t>
  </si>
  <si>
    <t xml:space="preserve">INSTALACIÓN CONTRA INCENDIOS EN EDIFICIO EXISTENTE Hº SAN BERNARDO - SALTA </t>
  </si>
  <si>
    <t>081017044103</t>
  </si>
  <si>
    <t xml:space="preserve">INSTALACIÓN DE CORRIENTES DÉBILES EN EDIFICO EXISTENTE Hº SAN BERNARDO - SALTA </t>
  </si>
  <si>
    <t>081017044104</t>
  </si>
  <si>
    <t xml:space="preserve">NORMALIZACIÓN ELÉCTRICA DEL EDIFICIO EXISTENTE Hº SAN BERNARDO - SALTA </t>
  </si>
  <si>
    <t>081017044105</t>
  </si>
  <si>
    <t xml:space="preserve">DESAGÜES PLUVIALES DE TODO ELPREDIO DEL Hº SAN BERNARDO - SALTA </t>
  </si>
  <si>
    <t>081017044106</t>
  </si>
  <si>
    <t>RED CLOACAL SOBRE CALLE BOEDOY PLANTA COMPACTA DE TRATAMIENTO HÍDRICO Hº SAN BERNARDO - SALTA</t>
  </si>
  <si>
    <t>081017044201</t>
  </si>
  <si>
    <t xml:space="preserve">REGULARIZACIÓN DE DESAGÜES CLOACALES EN DIVERSOS CENTROS DESALUD - DPTO. CAPITAL </t>
  </si>
  <si>
    <t>081017044301</t>
  </si>
  <si>
    <t xml:space="preserve">REFACCIONES VARIAS Hº DR. NICOLAS LOZANO - LA MERCED  </t>
  </si>
  <si>
    <t>081031000201</t>
  </si>
  <si>
    <t xml:space="preserve">OBRA REF. C.S. N° 9 VILLA LAVALLE  </t>
  </si>
  <si>
    <t>081031000301</t>
  </si>
  <si>
    <t xml:space="preserve">OBRA REF. C.S. N°45 B° PROVIPO   </t>
  </si>
  <si>
    <t>081034000100</t>
  </si>
  <si>
    <t xml:space="preserve">PROG. NAC. MUNICIPIOS SALUDABLES  </t>
  </si>
  <si>
    <t>0813101001A0</t>
  </si>
  <si>
    <t xml:space="preserve">CONSTRUCCIÓN HOSPITAL ZONA SUR   </t>
  </si>
  <si>
    <t>0813101001A1</t>
  </si>
  <si>
    <t xml:space="preserve">REF Y AMP AR MED NUC HOSP OÑAT   </t>
  </si>
  <si>
    <t>0813101001A2</t>
  </si>
  <si>
    <t>0813101001A3</t>
  </si>
  <si>
    <t xml:space="preserve">CONST. 2 QUIROF. HOSP MAT INFA   </t>
  </si>
  <si>
    <t>0813101001A4</t>
  </si>
  <si>
    <t xml:space="preserve">CONST BIBLIOT EN HOSP ART OÑAT   </t>
  </si>
  <si>
    <t>081310100101</t>
  </si>
  <si>
    <t xml:space="preserve">TERM. HOSP."J.D.PERÓN" DE TART   </t>
  </si>
  <si>
    <t>081310100102</t>
  </si>
  <si>
    <t xml:space="preserve">CONST. HOSP.GRAL. MOSCONI - SA   </t>
  </si>
  <si>
    <t>081310100103</t>
  </si>
  <si>
    <t xml:space="preserve">REFUNC. HOSP. SAN VICENTE DE P   </t>
  </si>
  <si>
    <t>081310100104</t>
  </si>
  <si>
    <t xml:space="preserve">REFUNC. HOSP. RIV. BANDA SUR   </t>
  </si>
  <si>
    <t>081310100105</t>
  </si>
  <si>
    <t xml:space="preserve">CONST. NVO HOSP ZONAL DE METAN   </t>
  </si>
  <si>
    <t>081310100106</t>
  </si>
  <si>
    <t xml:space="preserve">PROSECUCIÓN OBRAS VARIAS DE SA   </t>
  </si>
  <si>
    <t>081310100107</t>
  </si>
  <si>
    <t xml:space="preserve">CONST. HOSP. "N. SRA. DEL ROSA   </t>
  </si>
  <si>
    <t>081310100108</t>
  </si>
  <si>
    <t xml:space="preserve">AMPL. Y REFAC. HOSP. SAN BERNA   </t>
  </si>
  <si>
    <t>081310100109</t>
  </si>
  <si>
    <t xml:space="preserve">AMPL. NUEVO HOSP. EL MILAGRO -   </t>
  </si>
  <si>
    <t>081310100110</t>
  </si>
  <si>
    <t xml:space="preserve">REFUNC. HOSP. SAN VIC. DE PAUL   </t>
  </si>
  <si>
    <t>081310100111</t>
  </si>
  <si>
    <t xml:space="preserve">PLAN REFACCIÓN HOSP., CENTROS   </t>
  </si>
  <si>
    <t>081310100112</t>
  </si>
  <si>
    <t xml:space="preserve">AMPL. PUESTO SANIT. Bº SAN ANT   </t>
  </si>
  <si>
    <t>081310100113</t>
  </si>
  <si>
    <t xml:space="preserve">CONST. PUESTO DE SALUD LAS TRA   </t>
  </si>
  <si>
    <t>081310100114</t>
  </si>
  <si>
    <t xml:space="preserve">HOSP. SANTA TERESITA CERRILLOS   </t>
  </si>
  <si>
    <t>081310100115</t>
  </si>
  <si>
    <t xml:space="preserve">CONST. HOSP. IRUYA   </t>
  </si>
  <si>
    <t>081310100116</t>
  </si>
  <si>
    <t xml:space="preserve">CONST. HOSP. LA POMA   </t>
  </si>
  <si>
    <t>081310100117</t>
  </si>
  <si>
    <t xml:space="preserve">CONSTR. GERIÁTRICO EL GALPON   </t>
  </si>
  <si>
    <t>081310100118</t>
  </si>
  <si>
    <t xml:space="preserve">CONSTR. C.S. BARRIO CABALLITO   </t>
  </si>
  <si>
    <t>081310100119</t>
  </si>
  <si>
    <t xml:space="preserve">OBRAS DE SALUD DE FORTALEC. MU   </t>
  </si>
  <si>
    <t>081310100120</t>
  </si>
  <si>
    <t xml:space="preserve">OBRAS VARIAS PROMIN   </t>
  </si>
  <si>
    <t>081310100121</t>
  </si>
  <si>
    <t xml:space="preserve">REF. Y AMPLIACION PUESTO SANIT   </t>
  </si>
  <si>
    <t>081310100122</t>
  </si>
  <si>
    <t xml:space="preserve">REF. HOSP. M. F. DE CORNEJO R.   </t>
  </si>
  <si>
    <t>081310100123</t>
  </si>
  <si>
    <t xml:space="preserve">CONST. PUESTO SANIT. FINCA PUC   </t>
  </si>
  <si>
    <t>081310100124</t>
  </si>
  <si>
    <t xml:space="preserve">EDIF. SALUD - REDET. PRECIOSDCTO. 1170/03  </t>
  </si>
  <si>
    <t>081310100125</t>
  </si>
  <si>
    <t xml:space="preserve">AMPL. PUESTO SANITARIO Bº SAN   </t>
  </si>
  <si>
    <t>081310100126</t>
  </si>
  <si>
    <t>081310100127</t>
  </si>
  <si>
    <t xml:space="preserve">AMPL NUEVO HOSP EL MILAGRO CAP   </t>
  </si>
  <si>
    <t>081310100128</t>
  </si>
  <si>
    <t xml:space="preserve">CONS CENTRO REGIONAL DE HEMOTE   </t>
  </si>
  <si>
    <t>081310100129</t>
  </si>
  <si>
    <t xml:space="preserve">CONST. SALON DE ATENCION PRIMA   </t>
  </si>
  <si>
    <t>081310100130</t>
  </si>
  <si>
    <t xml:space="preserve">REFAC AMPL HOSPITAL IRUYA   </t>
  </si>
  <si>
    <t>081310100131</t>
  </si>
  <si>
    <t xml:space="preserve">CONST. HOSPITAL LA POMA   </t>
  </si>
  <si>
    <t>081310100132</t>
  </si>
  <si>
    <t xml:space="preserve">NUEVO HOSPITAL ZONAL DE METAN   </t>
  </si>
  <si>
    <t>081310100133</t>
  </si>
  <si>
    <t xml:space="preserve">CENTRO SALUD Bº EL CRESTÓN   </t>
  </si>
  <si>
    <t>081310100134</t>
  </si>
  <si>
    <t>081310100135</t>
  </si>
  <si>
    <t xml:space="preserve">REF. HOSPITAL MELCHORA F. DE C   </t>
  </si>
  <si>
    <t>081310100136</t>
  </si>
  <si>
    <t>081310100137</t>
  </si>
  <si>
    <t xml:space="preserve">REFACCIÓN CENTRO SALUD EL TRAM   </t>
  </si>
  <si>
    <t>081310100138</t>
  </si>
  <si>
    <t xml:space="preserve">CONST. PUESTO SANITARIO PARAJE   </t>
  </si>
  <si>
    <t>081310100139</t>
  </si>
  <si>
    <t xml:space="preserve">AMPLIACIÓN CENTRO SALUD EN LOS   </t>
  </si>
  <si>
    <t>081310100140</t>
  </si>
  <si>
    <t xml:space="preserve">CONST. PUESTO SANITARIO FINCA   </t>
  </si>
  <si>
    <t>081310100141</t>
  </si>
  <si>
    <t xml:space="preserve">PROYECTO NUEVO HOSPITAL DE EMB   </t>
  </si>
  <si>
    <t>081310100142</t>
  </si>
  <si>
    <t xml:space="preserve">CONST. HOSPITAL  GRAL MOSCONI   </t>
  </si>
  <si>
    <t>081310100143</t>
  </si>
  <si>
    <t xml:space="preserve">PROSEC. OBRAS VARIAS DE AGUA Y   </t>
  </si>
  <si>
    <t>081310100144</t>
  </si>
  <si>
    <t xml:space="preserve">PROSEC.OBRAS VARIAS DE SALUD   </t>
  </si>
  <si>
    <t>081310100145</t>
  </si>
  <si>
    <t xml:space="preserve">PROY Y EJ OBRA H.J.V.GONZALEZ   </t>
  </si>
  <si>
    <t>081310100146</t>
  </si>
  <si>
    <t xml:space="preserve">PUEST SALUD Bº SARAV QUEBRACHA   </t>
  </si>
  <si>
    <t>081310100147</t>
  </si>
  <si>
    <t xml:space="preserve">CONS PUEST DE SALUD LAS PAILAS   </t>
  </si>
  <si>
    <t>081310100148</t>
  </si>
  <si>
    <t xml:space="preserve">OBRAS HOSPITAL SAN BERNARDO (E   </t>
  </si>
  <si>
    <t>081310100149</t>
  </si>
  <si>
    <t xml:space="preserve">AMPL. HOSPITAL DE ISLA DE CAÑA   </t>
  </si>
  <si>
    <t>081310100150</t>
  </si>
  <si>
    <t xml:space="preserve">PUESTO SANIT EN ESCUYA IRUYA   </t>
  </si>
  <si>
    <t>081310100151</t>
  </si>
  <si>
    <t xml:space="preserve">PUEST SANIT B SAN NICOL VAQUER   </t>
  </si>
  <si>
    <t>081310100152</t>
  </si>
  <si>
    <t xml:space="preserve">AMPL PUESTO DE SALUD EL CEIBAL   </t>
  </si>
  <si>
    <t>081310100153</t>
  </si>
  <si>
    <t xml:space="preserve">CONSTR. HOSPITAL DE LA POMA   </t>
  </si>
  <si>
    <t>081310100154</t>
  </si>
  <si>
    <t xml:space="preserve">PUESTO DE SALUD EN EL RODEO   </t>
  </si>
  <si>
    <t>081310100155</t>
  </si>
  <si>
    <t xml:space="preserve">PUESTO DE SALUD EN ESQ GUARDIA   </t>
  </si>
  <si>
    <t>081310100156</t>
  </si>
  <si>
    <t xml:space="preserve">AMP. HOSPITAL DE EL GALPÓN   </t>
  </si>
  <si>
    <t>081310100157</t>
  </si>
  <si>
    <t xml:space="preserve">CENT DE SALUD EN BAR EST ORAN   </t>
  </si>
  <si>
    <t>081310100158</t>
  </si>
  <si>
    <t xml:space="preserve">REF Y REM HOSP MELCHORA DE COR   </t>
  </si>
  <si>
    <t>081310100159</t>
  </si>
  <si>
    <t xml:space="preserve">AMPL HOSPITAL DE CAMPO QUIJANO   </t>
  </si>
  <si>
    <t>081310100160</t>
  </si>
  <si>
    <t xml:space="preserve">PUEST SANIT  V MERC R DE LERMA   </t>
  </si>
  <si>
    <t>081310100161</t>
  </si>
  <si>
    <t xml:space="preserve">HOG DE TRÁNSITO M INFANTIL QUI   </t>
  </si>
  <si>
    <t>081310100162</t>
  </si>
  <si>
    <t xml:space="preserve">PUESTO SANIT SAN BERN DE ZORRA   </t>
  </si>
  <si>
    <t>081310100163</t>
  </si>
  <si>
    <t xml:space="preserve">REF HOSP S VICT ESTE Y ALTO S   </t>
  </si>
  <si>
    <t>081310100164</t>
  </si>
  <si>
    <t xml:space="preserve">HOSP 2º ETAPA GRAL MOSCONI   </t>
  </si>
  <si>
    <t>081310100165</t>
  </si>
  <si>
    <t xml:space="preserve">P.SALUD-PASO LACRUZY SALADILLO   </t>
  </si>
  <si>
    <t>081310100166</t>
  </si>
  <si>
    <t xml:space="preserve">CONST.CENTRO SALUD EN EL DELMI   </t>
  </si>
  <si>
    <t>081310100167</t>
  </si>
  <si>
    <t xml:space="preserve">SALA MEDIO CAM. HOSP.SAN BERN.   </t>
  </si>
  <si>
    <t>081310100168</t>
  </si>
  <si>
    <t xml:space="preserve">SERV.BRAQUITERAPIA H.SAN BERN.   </t>
  </si>
  <si>
    <t>081310100169</t>
  </si>
  <si>
    <t xml:space="preserve">REF. CENTRO SALUD Bº INTERS.   </t>
  </si>
  <si>
    <t>081310100170</t>
  </si>
  <si>
    <t xml:space="preserve">SALA MEDIO CAM. HOSP.DE NIÑOS   </t>
  </si>
  <si>
    <t>081310100171</t>
  </si>
  <si>
    <t xml:space="preserve">AMPL. HOSP. CAMPO SANTO   </t>
  </si>
  <si>
    <t>081310100172</t>
  </si>
  <si>
    <t xml:space="preserve">P S -ABRA ARAG.-V.DELG-VN.HIG.   </t>
  </si>
  <si>
    <t>081310100173</t>
  </si>
  <si>
    <t xml:space="preserve">REF. HOSP. SECLANTAS   </t>
  </si>
  <si>
    <t>081310100174</t>
  </si>
  <si>
    <t xml:space="preserve">REF. PUESTO SANIT.EL BORDO   </t>
  </si>
  <si>
    <t>081310100175</t>
  </si>
  <si>
    <t xml:space="preserve">AMPL. HOSPITAL POTRERO   </t>
  </si>
  <si>
    <t>081310100176</t>
  </si>
  <si>
    <t xml:space="preserve">REF. HOSP. ANGASTACO   </t>
  </si>
  <si>
    <t>081310100177</t>
  </si>
  <si>
    <t xml:space="preserve">REF.CENTR.SAL. PADRE LOZANO   </t>
  </si>
  <si>
    <t>081310100178</t>
  </si>
  <si>
    <t xml:space="preserve">REF.CENTR.SAL. CARBONCITO   </t>
  </si>
  <si>
    <t>081310100179</t>
  </si>
  <si>
    <t xml:space="preserve">AMPL CARDIOL HOSP SAN BERNARDO   </t>
  </si>
  <si>
    <t>081310100180</t>
  </si>
  <si>
    <t xml:space="preserve">PUESTOS SAN.STA CRUZ, VISCACHO   </t>
  </si>
  <si>
    <t>081310100181</t>
  </si>
  <si>
    <t xml:space="preserve">CAMBIO CUB DIV HOSP DEL MILAGR   </t>
  </si>
  <si>
    <t>081310100182</t>
  </si>
  <si>
    <t xml:space="preserve">ABASTAGUA CTRO SAL PASO LA C   </t>
  </si>
  <si>
    <t>081310100183</t>
  </si>
  <si>
    <t xml:space="preserve">CONSTR. HOSPITAL EL QUEBRACHAL   </t>
  </si>
  <si>
    <t>081310100184</t>
  </si>
  <si>
    <t xml:space="preserve">INST GAS NATUR. HOSP LA MERCED   </t>
  </si>
  <si>
    <t>081310100185</t>
  </si>
  <si>
    <t xml:space="preserve">AMP.YREF.CTROSALUD - CPO SANTO   </t>
  </si>
  <si>
    <t>081310100186</t>
  </si>
  <si>
    <t xml:space="preserve">CONST.NUEVOEDIF HOSPITAL-IRUYA   </t>
  </si>
  <si>
    <t>081310100187</t>
  </si>
  <si>
    <t xml:space="preserve">LABOR P/ENFERMED. TROPICALES   </t>
  </si>
  <si>
    <t>081310100188</t>
  </si>
  <si>
    <t xml:space="preserve">DESAG. CLOAC.HOSP STA VIC ESTE   </t>
  </si>
  <si>
    <t>081310100189</t>
  </si>
  <si>
    <t xml:space="preserve">CTRO REHAB. P/DROGAD.-RºFRONT.   </t>
  </si>
  <si>
    <t>081310100190</t>
  </si>
  <si>
    <t xml:space="preserve">CONST.NUEVO EDIF HOSP J.V.GONZ   </t>
  </si>
  <si>
    <t>081310100191</t>
  </si>
  <si>
    <t xml:space="preserve">CONST.NUEVO EDIF HOSPITAL- EMB   </t>
  </si>
  <si>
    <t>081310100192</t>
  </si>
  <si>
    <t xml:space="preserve">CONST.NUEVO ED HOS SROQUE-EMBN   </t>
  </si>
  <si>
    <t>081310100193</t>
  </si>
  <si>
    <t xml:space="preserve">CONST. LAB.DE HISTOCOM. CUCAI   </t>
  </si>
  <si>
    <t>081310100194</t>
  </si>
  <si>
    <t xml:space="preserve">REFAC. DE C. SALUD Nº 12 S LUC   </t>
  </si>
  <si>
    <t>081310100195</t>
  </si>
  <si>
    <t xml:space="preserve">NORM. INST. ELÉCT DEL H. A. OÑ   </t>
  </si>
  <si>
    <t>081310100196</t>
  </si>
  <si>
    <t xml:space="preserve">REFAC. DE INST. ELÉCT H MELCHO   </t>
  </si>
  <si>
    <t>081310100197</t>
  </si>
  <si>
    <t xml:space="preserve">REFAC. DE CUB. HOSP MELCHORA   </t>
  </si>
  <si>
    <t>081310100198</t>
  </si>
  <si>
    <t xml:space="preserve">CONST. NVO. ED. H. J:V.GONZ.1°   </t>
  </si>
  <si>
    <t>081310100199</t>
  </si>
  <si>
    <t xml:space="preserve">REM.PABELL.PEDIAT. HOSP. PERON   </t>
  </si>
  <si>
    <t>081310100201</t>
  </si>
  <si>
    <t>081310100202</t>
  </si>
  <si>
    <t>081310100203</t>
  </si>
  <si>
    <t xml:space="preserve">HOSP EL QUEBRACHAL: NUEVO EDIF   </t>
  </si>
  <si>
    <t>081310100204</t>
  </si>
  <si>
    <t xml:space="preserve">HOSP MILITAR CONST DE GUARDIA   </t>
  </si>
  <si>
    <t>081310100205</t>
  </si>
  <si>
    <t xml:space="preserve">REFACCIÓN Y AMPLIACIÓN CENTRO   </t>
  </si>
  <si>
    <t>081310100206</t>
  </si>
  <si>
    <t xml:space="preserve">REFUNCIONALIZ. Y REFACC.SALA D   </t>
  </si>
  <si>
    <t>081310100207</t>
  </si>
  <si>
    <t xml:space="preserve">HOSP ZONA SUR: OBRA NVA   </t>
  </si>
  <si>
    <t>081310100208</t>
  </si>
  <si>
    <t xml:space="preserve">CONSTR. PUESTO DE SALUD EN Bº   </t>
  </si>
  <si>
    <t>081310100209</t>
  </si>
  <si>
    <t xml:space="preserve">AMPL. HOSP SANTA TERESITA CERR   </t>
  </si>
  <si>
    <t>081310100210</t>
  </si>
  <si>
    <t xml:space="preserve">HOSP EMBARCACIÓN: CONST PABELL   </t>
  </si>
  <si>
    <t>081310100211</t>
  </si>
  <si>
    <t xml:space="preserve">CONSTR. CENTRO DE SALUD EN CAM   </t>
  </si>
  <si>
    <t>081310100212</t>
  </si>
  <si>
    <t xml:space="preserve">HOSP IRUYA: OBRA NVA - IRUYA   </t>
  </si>
  <si>
    <t>081310100213</t>
  </si>
  <si>
    <t xml:space="preserve">CONSTR. HOSP DE LA POMA   </t>
  </si>
  <si>
    <t>081310100214</t>
  </si>
  <si>
    <t xml:space="preserve">CONSTR. PUESTO SANITARIO EN ES   </t>
  </si>
  <si>
    <t>081310100215</t>
  </si>
  <si>
    <t xml:space="preserve">AMPL. HOSP ZONAL NICOLÁS PAGAN   </t>
  </si>
  <si>
    <t>081310100216</t>
  </si>
  <si>
    <t xml:space="preserve">HOSP ORÁN: AMPLIACIÓN, REMODEL   </t>
  </si>
  <si>
    <t>081310100217</t>
  </si>
  <si>
    <t xml:space="preserve">AMPL. HOSP MELCHORA DE FIGUERO   </t>
  </si>
  <si>
    <t>081310100218</t>
  </si>
  <si>
    <t xml:space="preserve">AMPL. HOSP DE EL POTRERO   </t>
  </si>
  <si>
    <t>081310100219</t>
  </si>
  <si>
    <t xml:space="preserve">CONSTR. PUESTOS SANITARIOS EN   </t>
  </si>
  <si>
    <t>081310100220</t>
  </si>
  <si>
    <t xml:space="preserve">CONSTR. PUESTO SANITARIO EN LA   </t>
  </si>
  <si>
    <t>081310100221</t>
  </si>
  <si>
    <t xml:space="preserve">DESAGÜES CLOACALES HOSP SANTA   </t>
  </si>
  <si>
    <t>081310100222</t>
  </si>
  <si>
    <t>081310100223</t>
  </si>
  <si>
    <t xml:space="preserve">OB VS EDIFICIOS DE SALUD   </t>
  </si>
  <si>
    <t>081310100224</t>
  </si>
  <si>
    <t>081310100225</t>
  </si>
  <si>
    <t>081310100226</t>
  </si>
  <si>
    <t>081310100227</t>
  </si>
  <si>
    <t>081310100228</t>
  </si>
  <si>
    <t>081310100229</t>
  </si>
  <si>
    <t>081310100230</t>
  </si>
  <si>
    <t xml:space="preserve">CONSTRUCCIÓN GUARDIA J. V. GON   </t>
  </si>
  <si>
    <t>081310100231</t>
  </si>
  <si>
    <t xml:space="preserve">CONSTRUCCIÓN CENTRO DE SALUD Z   </t>
  </si>
  <si>
    <t>081310100232</t>
  </si>
  <si>
    <t xml:space="preserve">CONS MAN. DE COMUNI. H S BERNA   </t>
  </si>
  <si>
    <t>081310100233</t>
  </si>
  <si>
    <t xml:space="preserve">CONS NVO SERV DE HEMOD. OÑATIV   </t>
  </si>
  <si>
    <t>081310100234</t>
  </si>
  <si>
    <t xml:space="preserve">CONSTRUCCIÓN C. SALUD VILLA PA   </t>
  </si>
  <si>
    <t>081310100235</t>
  </si>
  <si>
    <t xml:space="preserve">CONSTR. CENTRO DE SALUD ATOCHARENZO  </t>
  </si>
  <si>
    <t>081310100236</t>
  </si>
  <si>
    <t xml:space="preserve">REMOD. P/SALAS DE RAYOS X - CS   </t>
  </si>
  <si>
    <t>081310100237</t>
  </si>
  <si>
    <t xml:space="preserve">PABELLÓN DE PEDIATRÍA Y LAB. A   </t>
  </si>
  <si>
    <t>081310100238</t>
  </si>
  <si>
    <t xml:space="preserve">CONSTRUCCIÓN C. SALUD DE OLACA   </t>
  </si>
  <si>
    <t>081310100239</t>
  </si>
  <si>
    <t xml:space="preserve">REF. Y AMPLIACIÓN HOSPITAL PBR   </t>
  </si>
  <si>
    <t>081310100240</t>
  </si>
  <si>
    <t xml:space="preserve">CONSTRUCCIÓN C. SALUD EN CERRO   </t>
  </si>
  <si>
    <t>091012000201</t>
  </si>
  <si>
    <t xml:space="preserve">OBRAS VARIAS EN RAMAL C14   </t>
  </si>
  <si>
    <t>091021000301</t>
  </si>
  <si>
    <t xml:space="preserve">CENTRO EMPRENDEDOR REGIONAL BID  </t>
  </si>
  <si>
    <t>091021000302</t>
  </si>
  <si>
    <t xml:space="preserve">CENTRO EMPRENDEDOR REGIONAL CP   </t>
  </si>
  <si>
    <t>091021000401</t>
  </si>
  <si>
    <t xml:space="preserve">PLAN DE COMUNICACIÓN - RRIO. DE LERMA - BID  </t>
  </si>
  <si>
    <t>091021000402</t>
  </si>
  <si>
    <t xml:space="preserve">PLAN DE COMUNICACIÓN - RRIO. DE LERMA - CP  </t>
  </si>
  <si>
    <t>091021000501</t>
  </si>
  <si>
    <t xml:space="preserve">REVALUO INMOBILIARIO URBANO - SALTA - BID  </t>
  </si>
  <si>
    <t>091021000502</t>
  </si>
  <si>
    <t xml:space="preserve">REVALUO INMOBILIARIO URBANO - SALTA - CONTRAPARTE  </t>
  </si>
  <si>
    <t>091021000601</t>
  </si>
  <si>
    <t xml:space="preserve">CENTRO DE VINCULACIÓN MUNICIPAL - BID  </t>
  </si>
  <si>
    <t>091021000602</t>
  </si>
  <si>
    <t xml:space="preserve">CENTRO DE VINCULACIÓN MUNICIPAL - CONTRAPARTE  </t>
  </si>
  <si>
    <t>091021000701</t>
  </si>
  <si>
    <t>ADECUACIÓN EDILICIA OFICINAS - BOCA UNICA PARA ATENCIÓN AL CIUDADANO - TARTAGAL2014.608</t>
  </si>
  <si>
    <t>091021000702</t>
  </si>
  <si>
    <t>ADECUACIÓN EDILICIA OFICINAS - BOCA UNICA PARA ATENCIÓN AL CIUDADANO - TARTAGAL2014.598</t>
  </si>
  <si>
    <t>091021000801</t>
  </si>
  <si>
    <t>ADECUACIÓN EDILICIA OFICINAS - MODELO DE GESTIÓN PARTICIPATIVA EN EL MUNICIPIO DE GUACHIPA2014.609</t>
  </si>
  <si>
    <t>091021000802</t>
  </si>
  <si>
    <t>ADECUACIÓN EDILICIA OFICINAS - MODELO DE GESTIÓN PARTICIPATIVA EN EL MUNICIPIO DE GUACHIPA2014.599</t>
  </si>
  <si>
    <t>091021000901</t>
  </si>
  <si>
    <t>ADECUACIÓN EDILICIA OFICINAS -PIDUA VAQUEROS 2014.610</t>
  </si>
  <si>
    <t>091021000902</t>
  </si>
  <si>
    <t>ADECUACIÓN EDILICIA OFICINAS - PIDUA VAQUEROS 2014.600</t>
  </si>
  <si>
    <t>091021001001</t>
  </si>
  <si>
    <t>MEJORA DE LA GESTIÓN MUNICIPAL PARA EL ABORDAJE INTEGRAL DELA PROBLEMÁTICA SOCIAL - ORÁN2014.611</t>
  </si>
  <si>
    <t>091021001002</t>
  </si>
  <si>
    <t xml:space="preserve">MEJORA DE LA GESTIÓN MUNICIPAL PARA EL ABORDAJE INTEGRAL DELA PROBLEMÁTICA SOCIAL - ORÁN </t>
  </si>
  <si>
    <t>091021001101</t>
  </si>
  <si>
    <t>ADECUACIÓN EDILICIA OFICINAS -SISTEMA INTEGRAL DE INFORMACIÓN PARA EL MUNICIPIO DE ORÁN2014.612</t>
  </si>
  <si>
    <t>091021001102</t>
  </si>
  <si>
    <t>ADECUACIÓN EDILICIA OFICINAS - SISTEMA INTEGRAL DE INFORMACIÓN PARA EL MUNICIPIO DE ORÁN2014.602</t>
  </si>
  <si>
    <t>091021001201</t>
  </si>
  <si>
    <t>MEJORA DE LA GESTIÓN MUNICIPAL A TRAVÉS DE LOS CAV 2014.613</t>
  </si>
  <si>
    <t>091021001202</t>
  </si>
  <si>
    <t>MEJORA DE LA GESTIÓN MUNICIPAL A TRAVÉS DE LOS CAV 2014.603</t>
  </si>
  <si>
    <t>091021001301</t>
  </si>
  <si>
    <t>ADECUACIÓN EDILICIA OFICINAS -MODERNIZACIÓN E INFORMATIZACIÓN DE INMUEBLES2014.615</t>
  </si>
  <si>
    <t>091021001302</t>
  </si>
  <si>
    <t>ADECUACIÓN EDILICIA OFICINAS - MODERNIZACIÓN E INFORMATIZACIÓN DE INMUEBLES2014.605</t>
  </si>
  <si>
    <t>091021001401</t>
  </si>
  <si>
    <t>ADECUACIÓN EDILICIA OFICINAS - GESTIÓN INTEGRAL DE RRHH EN LOS MUNICIPIOS2014.617</t>
  </si>
  <si>
    <t>091021001402</t>
  </si>
  <si>
    <t>ADECUACIÓN EDILICIA OFICINAS - GESTIÓN INTEGRAL DE RRHH EN LOS MUNICIPIOS2014.607</t>
  </si>
  <si>
    <t>091024000101</t>
  </si>
  <si>
    <t xml:space="preserve">INFRAESTRUCTURA PÚBLICA B° LAPAZ - II ETAPA  </t>
  </si>
  <si>
    <t>091024000401</t>
  </si>
  <si>
    <t>INFRAESTRUCTURA B° FRATERNIDAD ZONA SUDESTE 2014.333</t>
  </si>
  <si>
    <t>091024000402</t>
  </si>
  <si>
    <t xml:space="preserve">INFRAESTRUCTURA PÚBLICA ZONA SURESTE - Bº LIBERTAD Y CONVIVENCIA - ETAPA I </t>
  </si>
  <si>
    <t>091024000403</t>
  </si>
  <si>
    <t xml:space="preserve">EQUIPAMIENTO COMUNITARIO Y OBRAS COMPLEMENTARIAS - Bº LIBERTAD Y CONVIVENCIA - CIUDAD DE S </t>
  </si>
  <si>
    <t>091024000404</t>
  </si>
  <si>
    <t xml:space="preserve">INFRAESTRUCTURA B°FRATERNIDAD-FERIA  </t>
  </si>
  <si>
    <t>091024000405</t>
  </si>
  <si>
    <t xml:space="preserve">INFRAESTRUCTURA B°FRATERNIDAD-PARQUE  </t>
  </si>
  <si>
    <t>091024000406</t>
  </si>
  <si>
    <t xml:space="preserve">INFRAESTRUCTURA B°FRATERNIDAD-SUM  </t>
  </si>
  <si>
    <t>091026000101</t>
  </si>
  <si>
    <t xml:space="preserve">REHABILITACIÓN Y OPTIMIZACIÓNPLANTA DEP. CLOACAL SUR-CAPITA  </t>
  </si>
  <si>
    <t>091026000102</t>
  </si>
  <si>
    <t>091026000201</t>
  </si>
  <si>
    <t xml:space="preserve">POZO SANTA TERESITA GRAL. GUEMES  </t>
  </si>
  <si>
    <t>091026000202</t>
  </si>
  <si>
    <t>091026000301</t>
  </si>
  <si>
    <t xml:space="preserve">POZO DEPORTIVO SOEM GRAL. GUEMES  </t>
  </si>
  <si>
    <t>091026000302</t>
  </si>
  <si>
    <t>091026000401</t>
  </si>
  <si>
    <t xml:space="preserve">NUEVO POZO ASENTAMIENTO JUAN TARANTO ORAN  </t>
  </si>
  <si>
    <t>091026000402</t>
  </si>
  <si>
    <t>091026000501</t>
  </si>
  <si>
    <t xml:space="preserve">POZO PROFUNDO VILLA LOLA CPO.QUIJANO R. DE LERMA  </t>
  </si>
  <si>
    <t>091026000502</t>
  </si>
  <si>
    <t>091026000601</t>
  </si>
  <si>
    <t xml:space="preserve">NUEVO POZO BOMBEO Y POZO SANTA VICTORIA N° 9 STA.VICT. ESTE  </t>
  </si>
  <si>
    <t>091026000602</t>
  </si>
  <si>
    <t>091026000701</t>
  </si>
  <si>
    <t xml:space="preserve">POZO EN B° JUAN PABLO II CERRILLOS  </t>
  </si>
  <si>
    <t>091026000801</t>
  </si>
  <si>
    <t xml:space="preserve">CAÑERIA DE REFUERZO EN ACUED.ITIRUYO-PEÑA MORADA-CARAPARI-TARTAGAL </t>
  </si>
  <si>
    <t>091026000802</t>
  </si>
  <si>
    <t>091026000901</t>
  </si>
  <si>
    <t xml:space="preserve">EQUIP. Y OBRAS COMPLEM. POZO PREDIO PLANTA POTABILIZ. COBOS- GRAL. GUEMES </t>
  </si>
  <si>
    <t>091026001001</t>
  </si>
  <si>
    <t xml:space="preserve">MANTENIMIENTO DE POZO DE AGUAEN PARAJES Y ESCUELAS-S.V.ESTE  </t>
  </si>
  <si>
    <t>091026001002</t>
  </si>
  <si>
    <t xml:space="preserve">MANTENIMIENTO DE POZO DE AGUAEN PARAJES Y ESC.-S.V.ESTE  </t>
  </si>
  <si>
    <t>091026001101</t>
  </si>
  <si>
    <t xml:space="preserve">CONSTRUCCIÓN DE POZO PROF. Y OB. COMPL. B° BONAVI QUEBRACHAL  </t>
  </si>
  <si>
    <t>091026001102</t>
  </si>
  <si>
    <t>CONSTRUC. POZO PROFUNDO Y OBRAS COMPLEMENTARIAS EN Bº FONAVI IV - EL QUEBRACHAL2014.529</t>
  </si>
  <si>
    <t>091026001201</t>
  </si>
  <si>
    <t xml:space="preserve">REEMPLAZO 181 MTS. RED COLECTORA MAXIMA LOCALIDAD EL GALPON  </t>
  </si>
  <si>
    <t>091026001301</t>
  </si>
  <si>
    <t xml:space="preserve">MEJORAS EN PLANTA DEPURAD. ZONA SUR ADIC.SALTA CAPITAL  </t>
  </si>
  <si>
    <t>091026001302</t>
  </si>
  <si>
    <t>TRABAJOS DE MEJORAS EN PLANTADEPURADORA ZONA SUR - CAPITAL 2014.537</t>
  </si>
  <si>
    <t>091026001401</t>
  </si>
  <si>
    <t xml:space="preserve">EQUIP. POZO PROFUNDO, INSTAL.EQ. DE OSMOSOS INVERSA Y CONST OBRAS ACCES. EN TOLLOCHE </t>
  </si>
  <si>
    <t>091026001501</t>
  </si>
  <si>
    <t>EQUIPAMIENTO POZO LA FABRICA - APOLINARIO SARAVIA 2014.531</t>
  </si>
  <si>
    <t>091026001601</t>
  </si>
  <si>
    <t>EQUIPAMIENTO POZO TOLOCHE - EL QUEBRACHAL 2014.532</t>
  </si>
  <si>
    <t>091026001701</t>
  </si>
  <si>
    <t>EQUIPAMIENTO POZO EL BRETE - EMBARCACIÓN 2014.552</t>
  </si>
  <si>
    <t>091026001801</t>
  </si>
  <si>
    <t>EQUIPAMIENTO POZO FRANZINI - EL ALGARROBAL 2014.570</t>
  </si>
  <si>
    <t>091026001901</t>
  </si>
  <si>
    <t>ASISTENCIA TÉCNICA-SANTA VICTORIA ESTE - ETAPA INVERSIÓN 2014.573</t>
  </si>
  <si>
    <t>091026002001</t>
  </si>
  <si>
    <t>ASISTENCIA TÉCNICA-SANTA VICTORIA ESTE - ETAPA COSTO OPERATIVO (10 MESES)2014.574</t>
  </si>
  <si>
    <t>091026002101</t>
  </si>
  <si>
    <t>OPTIMIZACIÓN DEL SISTEMA ALTOMOLINO - GRAND BOURG DE AGUA POTABLE - SALTA2014.538</t>
  </si>
  <si>
    <t>091026002102</t>
  </si>
  <si>
    <t>091026002201</t>
  </si>
  <si>
    <t>REPOTENCIACION ELECTRICA EN PLAZA GURRUCHAGA - CAPITAL 2014.333</t>
  </si>
  <si>
    <t>091026002301</t>
  </si>
  <si>
    <t>REFUNCIONALIZACION DEL ALUMBRADO PUBLICO CTRO CIV GR BOURG 2014.333</t>
  </si>
  <si>
    <t>091029000301</t>
  </si>
  <si>
    <t xml:space="preserve">RUTA ESCENICA PN LOS CARDONES   </t>
  </si>
  <si>
    <t>091029000302</t>
  </si>
  <si>
    <t>091029000401</t>
  </si>
  <si>
    <t>ESTACIÓN DE FAUNA AUTÓCTONA YCENTRO DE INTERPRETACIÓN EN FINCA LAS COSTAS2014.587</t>
  </si>
  <si>
    <t>091029000402</t>
  </si>
  <si>
    <t>ESTACIÓN DE FAUNA AUTÓCTONA YCENTRO DE INTERPRETACIÓN EN FINCA LAS COSTAS2014.592</t>
  </si>
  <si>
    <t>091029000501</t>
  </si>
  <si>
    <t>CASA LEGUIZAMÓN - SALTA  2014.588</t>
  </si>
  <si>
    <t>091029000502</t>
  </si>
  <si>
    <t>CASA LEGUIZAMÓN - SALTA  2014.593</t>
  </si>
  <si>
    <t>091029000601</t>
  </si>
  <si>
    <t>CIRCUITO TURÍSTICO Y MUSEO DEL GRAL. MARTÍN MIGUEL DE GÜEMES - SALTA2014.589</t>
  </si>
  <si>
    <t>091029000602</t>
  </si>
  <si>
    <t>CIRCUITO TURÍSTICO Y MUSEO DEL GRAL. MARTÍN MIGUEL DE GÜEMES - SALTA2014.594</t>
  </si>
  <si>
    <t>091029000701</t>
  </si>
  <si>
    <t>CENTRO DE INTERPRETACIÓN DE LOS ANDES - SAN ANTONIO DE LOS COBRES2014.590</t>
  </si>
  <si>
    <t>091029000702</t>
  </si>
  <si>
    <t>CENTRO DE INTERPRETACIÓN DE LOS ANDES - SAN ANTONIO DE LOS COBRES2014.596</t>
  </si>
  <si>
    <t>091029000801</t>
  </si>
  <si>
    <t>CENTRO DE INTERPRETACIÓN DE LA QUEBRADA DE LAS CONCHAS EN LA ESTACIÓN DE ALEMANIA - GUACHI2014.595</t>
  </si>
  <si>
    <t>091029000901</t>
  </si>
  <si>
    <t>ESTACIÓN DE TREN Y ÁREA TURÍSTICA CULTURAL - CAMPO QUIJANO 2014.597</t>
  </si>
  <si>
    <t>091030000301</t>
  </si>
  <si>
    <t>MEJORAMIENTO Y AMPLIACIÓN ÁREA DE RIEGO METÁN (ADICIONAL) 2014.621</t>
  </si>
  <si>
    <t>091030000302</t>
  </si>
  <si>
    <t>MEJORAMIENTO Y AMPLIACIÓN ÁREA DE RIEGO METÁN (ADICIONAL) 2014.628</t>
  </si>
  <si>
    <t>091030000303</t>
  </si>
  <si>
    <t>MEJORAMIENTO Y AMPLIACIÓN ÁREA DE RIEGO METÁN (REDETERMINACIÓN)2014.622</t>
  </si>
  <si>
    <t>091030000304</t>
  </si>
  <si>
    <t>MEJORAMIENTO Y AMPLIACIÓN ÁREA DE RIEGO METÁN (REDETERMINACIÓN)2014.629</t>
  </si>
  <si>
    <t>091030000401</t>
  </si>
  <si>
    <t>OPTIMIZACIÓN ÁREA DE RIEGO COLONIA SANTA ROSA (ADICIONAL) 2014.623</t>
  </si>
  <si>
    <t>091030000402</t>
  </si>
  <si>
    <t>OPTIMIZACIÓN ÁREA DE RIEGO COLONIA SANTA ROSA (ADICIONAL) 2014.630</t>
  </si>
  <si>
    <t>091030000403</t>
  </si>
  <si>
    <t>OPTIMIZACIÓN ÁREA DE RIEGO COLONIA SANTA ROSA (REDETERMINACIÓN)2014.624</t>
  </si>
  <si>
    <t>091030000404</t>
  </si>
  <si>
    <t>OPTIMIZACIÓN ÁREA DE RIEGO COLONIA SANTA ROSA (REDETERMINACIÓN)2014.631</t>
  </si>
  <si>
    <t>091030000405</t>
  </si>
  <si>
    <t>OPTIMIZACIÓN ÁREA DE RIEGO COLONIA SANTA ROSA - ETAPA II 2014.625</t>
  </si>
  <si>
    <t>091030000406</t>
  </si>
  <si>
    <t>OPTIMIZACIÓN ÁREA DE RIEGO COLONIA SANTA ROSA - ETAPA II 2014.632</t>
  </si>
  <si>
    <t>091030000501</t>
  </si>
  <si>
    <t>ELECTRIFICACIÓN LOTE 55 Y 14 - TONONO 2014.626</t>
  </si>
  <si>
    <t>091030000502</t>
  </si>
  <si>
    <t>ELECTRIFICACIÓN LOTE 55 Y 14 - TONONO 2014.633</t>
  </si>
  <si>
    <t>091030000601</t>
  </si>
  <si>
    <t>SISTEMA DE RIEGO DE RIO TORO  2014.627</t>
  </si>
  <si>
    <t>091030000602</t>
  </si>
  <si>
    <t>SISTEMA DE RIEGO DE RIO TORO  2014.634</t>
  </si>
  <si>
    <t>091031000301</t>
  </si>
  <si>
    <t>PARQUE BICENTENARIO - ETAPA HÍDRICA (LAGUNA) 2014.329</t>
  </si>
  <si>
    <t>091031000302</t>
  </si>
  <si>
    <t>PARQUE BICENTENARIO - ETAPA HÍDRICA (LAGUNA) 2014.332</t>
  </si>
  <si>
    <t>091031000401</t>
  </si>
  <si>
    <t>OBRAS EN RÍO ARIAS Y ARENALES  2014.330</t>
  </si>
  <si>
    <t>091031000402</t>
  </si>
  <si>
    <t>OBRAS EN RÍO ARIAS Y ARENALES  2014.333</t>
  </si>
  <si>
    <t>091031000501</t>
  </si>
  <si>
    <t>PARADORES DE COLECTIVOS (REFUGIOS) - ÁREAS METROPOLITANAS 2014.331</t>
  </si>
  <si>
    <t>091031000502</t>
  </si>
  <si>
    <t>PARADORES DE COLECTIVOS (REFUGIOS) - ÁREAS METROPOLITANAS 2014.334</t>
  </si>
  <si>
    <t>091031000601</t>
  </si>
  <si>
    <t>CICLOVIA EN AREA METROPOLITANA DE SALTA - ET. 1 2014.331</t>
  </si>
  <si>
    <t>091031000602</t>
  </si>
  <si>
    <t>CICLOVIA EN AREA METROPOLITANA DE SALTA - ET. 1 2014.334</t>
  </si>
  <si>
    <t>091032000301</t>
  </si>
  <si>
    <t>PAVIMENTO RIGIDO EN CIRCUITO V - CERRILLOS 2014.333</t>
  </si>
  <si>
    <t>091032000302</t>
  </si>
  <si>
    <t>091033000101</t>
  </si>
  <si>
    <t xml:space="preserve">REFUNCIONALIZACION DEL ALUMBRADO PUBLICO S/RUTA N° 68  </t>
  </si>
  <si>
    <t>091033000201</t>
  </si>
  <si>
    <t xml:space="preserve">REFUNCIONALIZACION Y READECUACIÓN DE RED DE ALUMB PÚB S/RUTA9 AUTOPISTA ACCESO SALTA CAP. </t>
  </si>
  <si>
    <t>091033000301</t>
  </si>
  <si>
    <t xml:space="preserve">REFUNCIONAL. DEL ALUMBRADO PUBLICO EN DIVERSOS ACCESOS A LACIUDAD DE SALTA </t>
  </si>
  <si>
    <t>091033000401</t>
  </si>
  <si>
    <t xml:space="preserve">REFUNCIONAL. Y PUESTA EN CERODEL ALUMB. PÚB. ORÁN  </t>
  </si>
  <si>
    <t>091033000501</t>
  </si>
  <si>
    <t xml:space="preserve">REPOTENCIACIÓN ELÉCTRICA RUTA24  </t>
  </si>
  <si>
    <t>091041000201</t>
  </si>
  <si>
    <t xml:space="preserve">11° COLECTORA MÁXIMA - SALTA CAPITAL  </t>
  </si>
  <si>
    <t>091041000301</t>
  </si>
  <si>
    <t xml:space="preserve">PROVISIÓN DE AGUA POTAB. B° FLORESTA Y ZONA ESTE - SALTA CAPITAL </t>
  </si>
  <si>
    <t>091041000401</t>
  </si>
  <si>
    <t xml:space="preserve">OPTIMIZACIÓN Y AMPL. DE PLANTA DEPURADORA DE LIQ. CLOACALESMETÁN </t>
  </si>
  <si>
    <t>091041000501</t>
  </si>
  <si>
    <t xml:space="preserve">CONSTRUCCIÓN DE POZO PROF. Y OBRAS COMPLEMENT. AGUAS BLANCASORÁN </t>
  </si>
  <si>
    <t>091041000601</t>
  </si>
  <si>
    <t xml:space="preserve">CONSTRUCCIÓN DE POZO PROF. Y OBRAS COMPLEMENT. -EMBARCACIÓN- SAN MARTÍN </t>
  </si>
  <si>
    <t>091042000101</t>
  </si>
  <si>
    <t xml:space="preserve">RED DE AGUA - COBRES - MUNICIPIO LA POMA  </t>
  </si>
  <si>
    <t>091042000201</t>
  </si>
  <si>
    <t xml:space="preserve">RED DE AGUA Y POZOS - MUNICIPIO SANTA VICTORIA ESTE  </t>
  </si>
  <si>
    <t>091042000301</t>
  </si>
  <si>
    <t xml:space="preserve">RED DE AGUA Y RED DE CLOACA -MUNICIPIO LA POMA  </t>
  </si>
  <si>
    <t>091042000401</t>
  </si>
  <si>
    <t xml:space="preserve">AGUA Y SANEAMIENTO EN PARAJESRURALES - NAZARENO  </t>
  </si>
  <si>
    <t>091110100101</t>
  </si>
  <si>
    <t xml:space="preserve">LEGISLATURA PROVINCIAL   </t>
  </si>
  <si>
    <t>091120100102</t>
  </si>
  <si>
    <t xml:space="preserve">OBRAS COMPLEMENTARIAS EDIFICIO   </t>
  </si>
  <si>
    <t>091120100103</t>
  </si>
  <si>
    <t xml:space="preserve">OBRAS COMPLEMENTARIAS P.JUDICI   </t>
  </si>
  <si>
    <t>091120100104</t>
  </si>
  <si>
    <t>091120100105</t>
  </si>
  <si>
    <t>091120100106</t>
  </si>
  <si>
    <t>091120100107</t>
  </si>
  <si>
    <t xml:space="preserve">GASTOS DE INSPECCIÓN PODER JUD   </t>
  </si>
  <si>
    <t>091120100108</t>
  </si>
  <si>
    <t>091210170101</t>
  </si>
  <si>
    <t xml:space="preserve">CONST. DESTAC. POLICIAL PAYOGA   </t>
  </si>
  <si>
    <t>091210170102</t>
  </si>
  <si>
    <t xml:space="preserve">DESTACAMENTO POLICIAL Bº SAN J   </t>
  </si>
  <si>
    <t>091300190101</t>
  </si>
  <si>
    <t xml:space="preserve">TERM PUESTO SANIT PAR EL SALAD   </t>
  </si>
  <si>
    <t>091300190102</t>
  </si>
  <si>
    <t xml:space="preserve">REFAC. Y AMPI.HOSP. S FRANCISC   </t>
  </si>
  <si>
    <t>091300190103</t>
  </si>
  <si>
    <t xml:space="preserve">CONST CENT DE SALUD B° EL CRES   </t>
  </si>
  <si>
    <t>091300190104</t>
  </si>
  <si>
    <t xml:space="preserve">CONST. DE DOS AULAS ESC T.5126   </t>
  </si>
  <si>
    <t>091300190105</t>
  </si>
  <si>
    <t xml:space="preserve">AMPL. ESC. 4551 "EL RODEO"   </t>
  </si>
  <si>
    <t>091300190106</t>
  </si>
  <si>
    <t xml:space="preserve">AMP 3 AULAS Y GAL ESC 4450 MM   </t>
  </si>
  <si>
    <t>091300190107</t>
  </si>
  <si>
    <t xml:space="preserve">AMP 2 AULAS Y GAL ESC M LARDIE   </t>
  </si>
  <si>
    <t>091300190108</t>
  </si>
  <si>
    <t xml:space="preserve">AMP SUM 2 AULAS Y GAL ESC 532   </t>
  </si>
  <si>
    <t>091300190109</t>
  </si>
  <si>
    <t xml:space="preserve">AMP SUM 2 AULAS ESC 4678 SALAD   </t>
  </si>
  <si>
    <t>091300190110</t>
  </si>
  <si>
    <t xml:space="preserve">CAPILLA B° LOS ALAMOS - CERRIL   </t>
  </si>
  <si>
    <t>091300190111</t>
  </si>
  <si>
    <t xml:space="preserve">CONST. SUM EL TUNAL - EL GALPÓ   </t>
  </si>
  <si>
    <t>091300190112</t>
  </si>
  <si>
    <t xml:space="preserve">PUESTA FUNCIONAM.POZO DE AGUA   </t>
  </si>
  <si>
    <t>091300190113</t>
  </si>
  <si>
    <t xml:space="preserve">MODIFICACIÓN TRAZA RED CLOACAL   </t>
  </si>
  <si>
    <t>091300190114</t>
  </si>
  <si>
    <t xml:space="preserve">CANAL DE DESAG.PLUV.EN RIO PIE   </t>
  </si>
  <si>
    <t>091300190115</t>
  </si>
  <si>
    <t xml:space="preserve">NORM INSTAL ELECT ESC TECN 514   </t>
  </si>
  <si>
    <t>091300190116</t>
  </si>
  <si>
    <t xml:space="preserve">RED DE AGUA Y CLOAC ESC 4235 T   </t>
  </si>
  <si>
    <t>091300190117</t>
  </si>
  <si>
    <t xml:space="preserve">CONST TINGLADO PLAYON DEPORTIV   </t>
  </si>
  <si>
    <t>091300190118</t>
  </si>
  <si>
    <t xml:space="preserve">CONST CERCO PER ESC 4759 PJE L   </t>
  </si>
  <si>
    <t>091300190119</t>
  </si>
  <si>
    <t xml:space="preserve">TERM COMP DEP CNEL MOLDES   </t>
  </si>
  <si>
    <t>091300190120</t>
  </si>
  <si>
    <t xml:space="preserve">REFAC PRED FESTIV LA CHICHA   </t>
  </si>
  <si>
    <t>091300190121</t>
  </si>
  <si>
    <t xml:space="preserve">CERC PERIM CEN SALUD G PIZARRO   </t>
  </si>
  <si>
    <t>091300190122</t>
  </si>
  <si>
    <t xml:space="preserve">CONST COR CUNETA ENRIPIA GAONA   </t>
  </si>
  <si>
    <t>091300190123</t>
  </si>
  <si>
    <t xml:space="preserve">CONST COR CUNETA ENRIPIA TALAV   </t>
  </si>
  <si>
    <t>091300190124</t>
  </si>
  <si>
    <t xml:space="preserve">ALUMBR.PÚBLICO C° MAIPÚ   </t>
  </si>
  <si>
    <t>091300190125</t>
  </si>
  <si>
    <t xml:space="preserve">ALUMBR.PÚB SA.A.COBR. D. ANDES   </t>
  </si>
  <si>
    <t>091300190126</t>
  </si>
  <si>
    <t xml:space="preserve">TERM.ALBERGUE COMP.EDUCATIVO   </t>
  </si>
  <si>
    <t>091300190127</t>
  </si>
  <si>
    <t xml:space="preserve">CLUB SOC. Y CULT. S. ANIMANÁ   </t>
  </si>
  <si>
    <t>091300190128</t>
  </si>
  <si>
    <t xml:space="preserve">AMPL.CUARTEL BOMB.VOL TARTAGAL   </t>
  </si>
  <si>
    <t>091300190129</t>
  </si>
  <si>
    <t xml:space="preserve">CONST.CORD.CUN.PAV.VEREST.   </t>
  </si>
  <si>
    <t>091300190130</t>
  </si>
  <si>
    <t xml:space="preserve">AMPL. ESC. N° 5007-F. ZUVIRIA   </t>
  </si>
  <si>
    <t>091300190131</t>
  </si>
  <si>
    <t xml:space="preserve">AMPL.ESC.M.TAV.TALLER II   </t>
  </si>
  <si>
    <t>091300190132</t>
  </si>
  <si>
    <t xml:space="preserve">AMPL.ESC.M.TAV.TALLER I   </t>
  </si>
  <si>
    <t>091300190133</t>
  </si>
  <si>
    <t xml:space="preserve">AMPL.ESC.TEC. J. AZURDUY   </t>
  </si>
  <si>
    <t>091300190134</t>
  </si>
  <si>
    <t xml:space="preserve">AMPL.ESC.M.TAV.TALLER III   </t>
  </si>
  <si>
    <t>091300190135</t>
  </si>
  <si>
    <t xml:space="preserve">ALUMB.PÚB.-C°9 DEJULIO LA MER.   </t>
  </si>
  <si>
    <t>091300190136</t>
  </si>
  <si>
    <t xml:space="preserve">CONST. RED DESAGÜE-EL PRESTAMO   </t>
  </si>
  <si>
    <t>091300190137</t>
  </si>
  <si>
    <t xml:space="preserve">REF.PROY.DESAG.PLUV.II,III,IV   </t>
  </si>
  <si>
    <t>091300190138</t>
  </si>
  <si>
    <t xml:space="preserve">CONST.CTRO.CULTURAL Y DEPORT.   </t>
  </si>
  <si>
    <t>091300190139</t>
  </si>
  <si>
    <t xml:space="preserve">CONST.CORDÓN CUNETA R° DE LERM   </t>
  </si>
  <si>
    <t>091300190140</t>
  </si>
  <si>
    <t xml:space="preserve">SALÓN ESC. N° 4208 - FINCA CHI   </t>
  </si>
  <si>
    <t>091300190141</t>
  </si>
  <si>
    <t xml:space="preserve">PLAYON DEPORT. B° SOEM   </t>
  </si>
  <si>
    <t>091300190142</t>
  </si>
  <si>
    <t xml:space="preserve">AMP. Y REF. ESC. 4156 EL LIPEO   </t>
  </si>
  <si>
    <t>091300190143</t>
  </si>
  <si>
    <t xml:space="preserve">URBANIZ. FINCA LA LONJA - ET.1   </t>
  </si>
  <si>
    <t>091300190144</t>
  </si>
  <si>
    <t xml:space="preserve">REFAC. VS. ESC. 4604 IRUYA   </t>
  </si>
  <si>
    <t>091300190145</t>
  </si>
  <si>
    <t xml:space="preserve">CANAL. ARROYP INNOMINADO S LOR   </t>
  </si>
  <si>
    <t>091300190146</t>
  </si>
  <si>
    <t xml:space="preserve">CORD. CUN B° EL CRUCE Y S ROQU   </t>
  </si>
  <si>
    <t>091300190147</t>
  </si>
  <si>
    <t xml:space="preserve">CONST. 1500 M. CORD CUN B° SIL   </t>
  </si>
  <si>
    <t>091300190148</t>
  </si>
  <si>
    <t xml:space="preserve">PLAZA B° SAN NICOLAS MOLDES   </t>
  </si>
  <si>
    <t>091300190149</t>
  </si>
  <si>
    <t xml:space="preserve">CONST CENT DE SALUD CPO LA PAZ   </t>
  </si>
  <si>
    <t>091300190150</t>
  </si>
  <si>
    <t xml:space="preserve">ACOND. PZA EL CONDADO LOS TOLD   </t>
  </si>
  <si>
    <t>091300190151</t>
  </si>
  <si>
    <t xml:space="preserve">SALON ESC. 4404 EJ. LIBER. CAC   </t>
  </si>
  <si>
    <t>091300190152</t>
  </si>
  <si>
    <t xml:space="preserve">REFAC. ESCUELA Nº 4238 EL TOTO   </t>
  </si>
  <si>
    <t>091300190153</t>
  </si>
  <si>
    <t xml:space="preserve">PLAN UNA CASA P TU HOG OB VS M   </t>
  </si>
  <si>
    <t>091300190154</t>
  </si>
  <si>
    <t xml:space="preserve">SANEAMIENTO RIO ARENALES   </t>
  </si>
  <si>
    <t>091300190155</t>
  </si>
  <si>
    <t xml:space="preserve">ACUED. RN 86 TARTAGAL - TONONO   </t>
  </si>
  <si>
    <t>091310110101</t>
  </si>
  <si>
    <t xml:space="preserve">CONSTR. PUESTO SALUD Y POLICIA   </t>
  </si>
  <si>
    <t>091310110102</t>
  </si>
  <si>
    <t xml:space="preserve">CONSTRUC. CONSULT. ODONT. ESC.   </t>
  </si>
  <si>
    <t>091310110103</t>
  </si>
  <si>
    <t xml:space="preserve">CENTRO DE SALUD 55 -  JUAN PAB   </t>
  </si>
  <si>
    <t>091310110104</t>
  </si>
  <si>
    <t xml:space="preserve">CENTRO DE SALUD  BARRIO PROVIP   </t>
  </si>
  <si>
    <t>091310110105</t>
  </si>
  <si>
    <t xml:space="preserve">AMPLIACIÓN CENTRO DE SALUD Nº   </t>
  </si>
  <si>
    <t>091310110106</t>
  </si>
  <si>
    <t xml:space="preserve">CONSTR. SALA DE GERIATRÍA HOSP   </t>
  </si>
  <si>
    <t>091310110107</t>
  </si>
  <si>
    <t xml:space="preserve">AMPLIAC. CENTRO DE SALUD Vº SO   </t>
  </si>
  <si>
    <t>091310110108</t>
  </si>
  <si>
    <t xml:space="preserve">AMPLIACIÓN HOSPITAL DE LA MERC   </t>
  </si>
  <si>
    <t>091310110109</t>
  </si>
  <si>
    <t xml:space="preserve">PROSEC. CONSTRUC. HOSPITAL TAR   </t>
  </si>
  <si>
    <t>091310110110</t>
  </si>
  <si>
    <t xml:space="preserve">PROSEC. CONSTRUC. HOSPITAL MOS   </t>
  </si>
  <si>
    <t>091310110111</t>
  </si>
  <si>
    <t xml:space="preserve">REPARACIÓN CENTRO SALUD  ACOST   </t>
  </si>
  <si>
    <t>091310110112</t>
  </si>
  <si>
    <t xml:space="preserve">AMPL. CENTRO DE SALUD LA POMA   </t>
  </si>
  <si>
    <t>091310110113</t>
  </si>
  <si>
    <t xml:space="preserve">CONSTRUCCIÓN COCINA Y REFUNCIO   </t>
  </si>
  <si>
    <t>091310110114</t>
  </si>
  <si>
    <t xml:space="preserve">CONSTR. SALA PRIMEROS AUXILIOS   </t>
  </si>
  <si>
    <t>091310110115</t>
  </si>
  <si>
    <t xml:space="preserve">REFUNCIONALIZACIÓN HOSPITAL SA   </t>
  </si>
  <si>
    <t>091310110116</t>
  </si>
  <si>
    <t xml:space="preserve">CENTRO DE SALUD SAN ANDRÉS   </t>
  </si>
  <si>
    <t>091310110117</t>
  </si>
  <si>
    <t xml:space="preserve">REFUNCIONALIZACIÓN  HOSPITAL R   </t>
  </si>
  <si>
    <t>091310110118</t>
  </si>
  <si>
    <t xml:space="preserve">REFUNCIONALIZACIÓN  HOSPITAL M   </t>
  </si>
  <si>
    <t>091310110119</t>
  </si>
  <si>
    <t xml:space="preserve">REFUNCIONALIZACIÓN HOSPITAL RO   </t>
  </si>
  <si>
    <t>091310110120</t>
  </si>
  <si>
    <t xml:space="preserve">PUESTO SANITARIO EL MORENILLO   </t>
  </si>
  <si>
    <t>091310110121</t>
  </si>
  <si>
    <t xml:space="preserve">REPARACIÓN DE  TECHOS HOSPITAL   </t>
  </si>
  <si>
    <t>091310110122</t>
  </si>
  <si>
    <t xml:space="preserve">AMP. Y REFUNC.NEURO PSIQUIATRI   </t>
  </si>
  <si>
    <t>091310110123</t>
  </si>
  <si>
    <t xml:space="preserve">HOSPITAL DE ANGASTACO - SALA D   </t>
  </si>
  <si>
    <t>091310110124</t>
  </si>
  <si>
    <t xml:space="preserve">REPARACIÓN DE  VIVIENDA HOSPIT   </t>
  </si>
  <si>
    <t>091310110125</t>
  </si>
  <si>
    <t xml:space="preserve">TERMINACIÓN PUESTO SANITARIO P   </t>
  </si>
  <si>
    <t>091310110126</t>
  </si>
  <si>
    <t xml:space="preserve">REFAC. EDIFICIO PARA USO HOSPI   </t>
  </si>
  <si>
    <t>091310110127</t>
  </si>
  <si>
    <t xml:space="preserve">SALA DE PRIMEROS AUXILIOS B° S   </t>
  </si>
  <si>
    <t>091310110128</t>
  </si>
  <si>
    <t>091310110129</t>
  </si>
  <si>
    <t>091310110130</t>
  </si>
  <si>
    <t xml:space="preserve">CONST. DE GARAGE PARA AMBULANC   </t>
  </si>
  <si>
    <t>091310110131</t>
  </si>
  <si>
    <t xml:space="preserve">PINTURA EXTERIOR DEL HOSPITAL   </t>
  </si>
  <si>
    <t>091320110125</t>
  </si>
  <si>
    <t xml:space="preserve">CONSTR. S.U.M. CENTRO DE JUBIL   </t>
  </si>
  <si>
    <t>091320110126</t>
  </si>
  <si>
    <t xml:space="preserve">CONSTR. MURO PERIMETRAL CENTRO   </t>
  </si>
  <si>
    <t>091320110127</t>
  </si>
  <si>
    <t xml:space="preserve">TERM. CENTRO DE JUBILADOS Y PE   </t>
  </si>
  <si>
    <t>091320110128</t>
  </si>
  <si>
    <t xml:space="preserve">CONSTR. CERCADO PERIMETRAL CLU   </t>
  </si>
  <si>
    <t>091320110129</t>
  </si>
  <si>
    <t xml:space="preserve">CONSTR. S.U.M. EN Bº 15 DE SEP   </t>
  </si>
  <si>
    <t>091320110130</t>
  </si>
  <si>
    <t xml:space="preserve">COMEDORES INFANT.COMUN.ABORÍGE   </t>
  </si>
  <si>
    <t>091340110201</t>
  </si>
  <si>
    <t xml:space="preserve">REFAC.ESC. Nº 4657 SAN MARTIN   </t>
  </si>
  <si>
    <t>091340110202</t>
  </si>
  <si>
    <t xml:space="preserve">CONSTR. COL. SEC. Nº 5030 JOSÉ   </t>
  </si>
  <si>
    <t>091340110203</t>
  </si>
  <si>
    <t xml:space="preserve">CONSTR. S.U.M. ESC. Nº 4069 GD   </t>
  </si>
  <si>
    <t>091340110204</t>
  </si>
  <si>
    <t xml:space="preserve">REFACC. COMPLEJO DEPORTIVO JUA   </t>
  </si>
  <si>
    <t>091340110205</t>
  </si>
  <si>
    <t xml:space="preserve">REFACC. CUBIERTA IGLESIA SAN M   </t>
  </si>
  <si>
    <t>091340110206</t>
  </si>
  <si>
    <t xml:space="preserve">CONSTR. 3 AULAS ESC. 4006 A. S   </t>
  </si>
  <si>
    <t>091340110207</t>
  </si>
  <si>
    <t xml:space="preserve">CONSTR. 2 AULAS COL. SEC. Nº 5   </t>
  </si>
  <si>
    <t>091340110208</t>
  </si>
  <si>
    <t xml:space="preserve">CONSTR. CUBIERTA COMPLEJO DEP.   </t>
  </si>
  <si>
    <t>091340110209</t>
  </si>
  <si>
    <t xml:space="preserve">TERMIN. COL. SEC. Nº 5050 VAQU   </t>
  </si>
  <si>
    <t>091340110210</t>
  </si>
  <si>
    <t xml:space="preserve">CONSTR. EDIFICIO ESC. Nº 4571   </t>
  </si>
  <si>
    <t>091340110211</t>
  </si>
  <si>
    <t xml:space="preserve">CONSTR. S.U.M. Y DORMITORIO PA   </t>
  </si>
  <si>
    <t>091340110212</t>
  </si>
  <si>
    <t xml:space="preserve">CONSTR. COL. POLIMODAL Nº 5158   </t>
  </si>
  <si>
    <t>091340110213</t>
  </si>
  <si>
    <t xml:space="preserve">PLAYONES DEPORTIVOS SALTA-CAP   </t>
  </si>
  <si>
    <t>091340110214</t>
  </si>
  <si>
    <t xml:space="preserve">CONST.SALÓN COM.ESC.4404-CACHI   </t>
  </si>
  <si>
    <t>091340110215</t>
  </si>
  <si>
    <t xml:space="preserve">CONST.SALÓN ESC. Nº 4208-CACHI   </t>
  </si>
  <si>
    <t>091340110216</t>
  </si>
  <si>
    <t>091340110217</t>
  </si>
  <si>
    <t xml:space="preserve">AMPL. PARR. NTRA. SRA. DE MERC   </t>
  </si>
  <si>
    <t>091340110218</t>
  </si>
  <si>
    <t>091340110219</t>
  </si>
  <si>
    <t xml:space="preserve">TECHADO COMPL. DEP. R. ROMERO   </t>
  </si>
  <si>
    <t>091340110220</t>
  </si>
  <si>
    <t xml:space="preserve">REFAC. COMPL. DEP. - C. SANTO   </t>
  </si>
  <si>
    <t>091340110221</t>
  </si>
  <si>
    <t xml:space="preserve">REFAC. GRAL CASA DE LA CULTURA   </t>
  </si>
  <si>
    <t>091340110222</t>
  </si>
  <si>
    <t xml:space="preserve">CONST. DE PLAYÓN DEP.-EL BORDO   </t>
  </si>
  <si>
    <t>091340110223</t>
  </si>
  <si>
    <t xml:space="preserve">CONST.CENT CULT Y DEPOR EX MAT   </t>
  </si>
  <si>
    <t>091340110224</t>
  </si>
  <si>
    <t xml:space="preserve">PLAYÓN DEP. EN COL. SEC. 5034   </t>
  </si>
  <si>
    <t>091340110225</t>
  </si>
  <si>
    <t xml:space="preserve">REFUNCIONALIZACIÓN PILETA NATA   </t>
  </si>
  <si>
    <t>091340110226</t>
  </si>
  <si>
    <t xml:space="preserve">CONST. PISTA PARA DEPORTES EXT   </t>
  </si>
  <si>
    <t>091340110227</t>
  </si>
  <si>
    <t xml:space="preserve">CONST. SUM E.E.T. Nº 5120 - AG   </t>
  </si>
  <si>
    <t>091340110228</t>
  </si>
  <si>
    <t xml:space="preserve">AMPL. ESC AGRÍCOLA Nº 8178 AGU   </t>
  </si>
  <si>
    <t>091340110229</t>
  </si>
  <si>
    <t xml:space="preserve">PLAYÓN POLIDEPORTIVO CLUB EL J   </t>
  </si>
  <si>
    <t>091340110230</t>
  </si>
  <si>
    <t>091340110231</t>
  </si>
  <si>
    <t xml:space="preserve">CERCO PERIMETRAL CLUB PELLEGRI   </t>
  </si>
  <si>
    <t>091340110232</t>
  </si>
  <si>
    <t xml:space="preserve">CERCO PERIM.COMPL.DEPORT- LA V   </t>
  </si>
  <si>
    <t>091340110233</t>
  </si>
  <si>
    <t xml:space="preserve">CUBIERTA EN COMPLEJO DE MOLINO   </t>
  </si>
  <si>
    <t>091340110234</t>
  </si>
  <si>
    <t xml:space="preserve">TERM. PLAYÓN DEPORT. SECLANTÁS   </t>
  </si>
  <si>
    <t>091340110235</t>
  </si>
  <si>
    <t xml:space="preserve">CONST. PISO ARMADO POLIDEPORTI   </t>
  </si>
  <si>
    <t>091340110236</t>
  </si>
  <si>
    <t xml:space="preserve">TERM. CERCADO PERIM.CAMPO DEPO   </t>
  </si>
  <si>
    <t>091340110237</t>
  </si>
  <si>
    <t>091340110238</t>
  </si>
  <si>
    <t xml:space="preserve">REFAC. GENERAL DOS AULAS Y CER   </t>
  </si>
  <si>
    <t>091340110239</t>
  </si>
  <si>
    <t xml:space="preserve">CONT CER. PER ESC 4759 Y 4323   </t>
  </si>
  <si>
    <t>091340110240</t>
  </si>
  <si>
    <t xml:space="preserve">MEJORAS EDILICIAS ESC. Nº 4395   </t>
  </si>
  <si>
    <t>091340110241</t>
  </si>
  <si>
    <t xml:space="preserve">CONST. PLAYÓN DEPORTIVO EN CAM   </t>
  </si>
  <si>
    <t>091340110242</t>
  </si>
  <si>
    <t xml:space="preserve">AMPL. Y REFAC.ESC. TÉCN 5108   </t>
  </si>
  <si>
    <t>091340110243</t>
  </si>
  <si>
    <t xml:space="preserve">CLUB SOCIAL SPORTIVO ANIMANÁ   </t>
  </si>
  <si>
    <t>091340110244</t>
  </si>
  <si>
    <t xml:space="preserve">CONST. COMPL. DEPORT. - ANGAST   </t>
  </si>
  <si>
    <t>091340110245</t>
  </si>
  <si>
    <t xml:space="preserve">AMPLIACIÓN Y REFAC. ESC. 4156   </t>
  </si>
  <si>
    <t>091340110246</t>
  </si>
  <si>
    <t>091340110247</t>
  </si>
  <si>
    <t>091340110248</t>
  </si>
  <si>
    <t>091340110249</t>
  </si>
  <si>
    <t>091372110301</t>
  </si>
  <si>
    <t xml:space="preserve">4000 MTS.COR. CUNETA -C. SANTO   </t>
  </si>
  <si>
    <t>091372110302</t>
  </si>
  <si>
    <t xml:space="preserve">2000 MTS. COR.CUNETA- EL BORDO   </t>
  </si>
  <si>
    <t>091372110303</t>
  </si>
  <si>
    <t xml:space="preserve">CONST. 2DA ETAPA 1000 MTS DE C   </t>
  </si>
  <si>
    <t>091372110304</t>
  </si>
  <si>
    <t xml:space="preserve">PLAZA SAN NICOLÁS - CNEL. MOLD   </t>
  </si>
  <si>
    <t>091372110305</t>
  </si>
  <si>
    <t xml:space="preserve">2800 M DE CORDÓN CUNETA - LA V   </t>
  </si>
  <si>
    <t>091372110306</t>
  </si>
  <si>
    <t xml:space="preserve">INFRAESTRUCTURA ZONA RURAL 62   </t>
  </si>
  <si>
    <t>091372110307</t>
  </si>
  <si>
    <t xml:space="preserve">CORDÓN CUNETA PLAZA AGUAS BLAN   </t>
  </si>
  <si>
    <t>091372110308</t>
  </si>
  <si>
    <t xml:space="preserve">3500 MTS CORDÓN CUNETA - AGUAS   </t>
  </si>
  <si>
    <t>091372110309</t>
  </si>
  <si>
    <t xml:space="preserve">CORDÓN CUNETA EN EL POTRERO   </t>
  </si>
  <si>
    <t>091372110310</t>
  </si>
  <si>
    <t xml:space="preserve">3750 MTS CORDÓN CUNETA  EN ROS   </t>
  </si>
  <si>
    <t>091372110311</t>
  </si>
  <si>
    <t xml:space="preserve">BAÑOS CAMPING MUNICIPAL - 2º M   </t>
  </si>
  <si>
    <t>091372110312</t>
  </si>
  <si>
    <t xml:space="preserve">CONST. CORDÓN CUNETA DE PIEDRA   </t>
  </si>
  <si>
    <t>091372110313</t>
  </si>
  <si>
    <t xml:space="preserve">ACONDICIONAMIENTO PLAZA EL CON   </t>
  </si>
  <si>
    <t>091372110314</t>
  </si>
  <si>
    <t xml:space="preserve">URBANIZ FINCA LA LONJA ATOCHA   </t>
  </si>
  <si>
    <t>091372160101</t>
  </si>
  <si>
    <t xml:space="preserve">INFRAEST. PUBL. Y EQ. B. SOLID   </t>
  </si>
  <si>
    <t>091380110301</t>
  </si>
  <si>
    <t xml:space="preserve">REFACCIÓN Y PROV. AGUA POTABLE   </t>
  </si>
  <si>
    <t>091380110302</t>
  </si>
  <si>
    <t xml:space="preserve">CONSTR. POZO ABSORBENTE ESC. N   </t>
  </si>
  <si>
    <t>091380110303</t>
  </si>
  <si>
    <t xml:space="preserve">CONST.POZOS LA PUNTANA, SALTA   </t>
  </si>
  <si>
    <t>091380110304</t>
  </si>
  <si>
    <t xml:space="preserve">CONSTR. RED AGUA POTABLE EN LA   </t>
  </si>
  <si>
    <t>091380110305</t>
  </si>
  <si>
    <t xml:space="preserve">CONSTR. RED DE CLOACA EN PAYOG   </t>
  </si>
  <si>
    <t>091380110307</t>
  </si>
  <si>
    <t xml:space="preserve">DESAGUES Y SANEAMIENTO DE CARC   </t>
  </si>
  <si>
    <t>091380110308</t>
  </si>
  <si>
    <t xml:space="preserve">CANAL DE VELARDE   </t>
  </si>
  <si>
    <t>091380110309</t>
  </si>
  <si>
    <t xml:space="preserve">REVESTIMIENTO CALLE CANAL CERR   </t>
  </si>
  <si>
    <t>091380110310</t>
  </si>
  <si>
    <t xml:space="preserve">ESTUDIO Y PROY. DESAGÛES PLUVI   </t>
  </si>
  <si>
    <t>091380110311</t>
  </si>
  <si>
    <t xml:space="preserve">CANAL DE DESAGÛE EL CARRIL   </t>
  </si>
  <si>
    <t>091380110312</t>
  </si>
  <si>
    <t xml:space="preserve">COLECTORA MÁXIMA Y PLANTA DEPU   </t>
  </si>
  <si>
    <t>091380110313</t>
  </si>
  <si>
    <t xml:space="preserve">PROSECUCION PLANTA POTABILIZAD   </t>
  </si>
  <si>
    <t>091380110314</t>
  </si>
  <si>
    <t xml:space="preserve">PROVISIÓN DE AGUA POTABLE COMU   </t>
  </si>
  <si>
    <t>091380110315</t>
  </si>
  <si>
    <t xml:space="preserve">PERFORACIÓN DE POZO DE AGUA EN   </t>
  </si>
  <si>
    <t>091380110316</t>
  </si>
  <si>
    <t xml:space="preserve">PROV.AGUA POTABLE A COMUNIDADE   </t>
  </si>
  <si>
    <t>091380110317</t>
  </si>
  <si>
    <t xml:space="preserve">PROVISIÓN DE AGUA POTABLE A MI   </t>
  </si>
  <si>
    <t>091380110318</t>
  </si>
  <si>
    <t xml:space="preserve">REEMPLAZO SECTOR DE CAÑERÍA CL   </t>
  </si>
  <si>
    <t>091380110319</t>
  </si>
  <si>
    <t xml:space="preserve">AMPL. PLANTA DEPURADORA EN EMB   </t>
  </si>
  <si>
    <t>091380110320</t>
  </si>
  <si>
    <t xml:space="preserve">RED COLECTORA Y PLANTA DEPURAD   </t>
  </si>
  <si>
    <t>091380110321</t>
  </si>
  <si>
    <t xml:space="preserve">CONSTR. SIFÓN RÍO GUACHIPAS TO   </t>
  </si>
  <si>
    <t>091380110322</t>
  </si>
  <si>
    <t xml:space="preserve">PROVISIÓN DE MATERIALES PARA P   </t>
  </si>
  <si>
    <t>091380110323</t>
  </si>
  <si>
    <t xml:space="preserve">PROSEC. PLANTA POTABILIZADORA   </t>
  </si>
  <si>
    <t>091380110324</t>
  </si>
  <si>
    <t xml:space="preserve">CONSTR. RED DE CLOACA EN LA VI   </t>
  </si>
  <si>
    <t>091380110325</t>
  </si>
  <si>
    <t xml:space="preserve">CONSTR. RED DE CLOACA PUEBLO M   </t>
  </si>
  <si>
    <t>091380110326</t>
  </si>
  <si>
    <t xml:space="preserve">PROVISIÓN DE AGUA POTABLE A ES   </t>
  </si>
  <si>
    <t>091380110327</t>
  </si>
  <si>
    <t xml:space="preserve">PROV. AGUA POTABLE PARAJES Y E   </t>
  </si>
  <si>
    <t>091380110328</t>
  </si>
  <si>
    <t xml:space="preserve">CONSTR. SIFÓN RÍO PIEDRAS EN U   </t>
  </si>
  <si>
    <t>091380110329</t>
  </si>
  <si>
    <t xml:space="preserve">PROSECUCION DE OBRAS VARIAS CA   </t>
  </si>
  <si>
    <t>091380110330</t>
  </si>
  <si>
    <t xml:space="preserve">PROSEC. ELABORAC.PROYECTO OBRA   </t>
  </si>
  <si>
    <t>091380110331</t>
  </si>
  <si>
    <t xml:space="preserve">OBRAS VARIAS PLAN MIS BARRIOS   </t>
  </si>
  <si>
    <t>091380110332</t>
  </si>
  <si>
    <t xml:space="preserve">PROVISIÓN, TRANSPORTE Y DISTRI   </t>
  </si>
  <si>
    <t>091380110333</t>
  </si>
  <si>
    <t xml:space="preserve">PLANTA DE TRATAMIENTO DE LÍQUI   </t>
  </si>
  <si>
    <t>091380110334</t>
  </si>
  <si>
    <t xml:space="preserve">CONSTR. POZO DE AGUA EN SANTA   </t>
  </si>
  <si>
    <t>091380110335</t>
  </si>
  <si>
    <t xml:space="preserve">PROV.AGUA POTABLE A PARAJES   </t>
  </si>
  <si>
    <t>091380110336</t>
  </si>
  <si>
    <t xml:space="preserve">CANAL DERIVADOR SUR Rº DE LA F   </t>
  </si>
  <si>
    <t>091380110337</t>
  </si>
  <si>
    <t xml:space="preserve">CANAL DEFENSA OESTE Rº DE LERM   </t>
  </si>
  <si>
    <t>091380110338</t>
  </si>
  <si>
    <t xml:space="preserve">PROVISION AGUA  POTABLE  PUCAR   </t>
  </si>
  <si>
    <t>091380110339</t>
  </si>
  <si>
    <t xml:space="preserve">PROVISION AGUA  POTABLE  A LA   </t>
  </si>
  <si>
    <t>091380110340</t>
  </si>
  <si>
    <t xml:space="preserve">PROVISION AGUA  POTABLE LA ARC   </t>
  </si>
  <si>
    <t>091380110341</t>
  </si>
  <si>
    <t xml:space="preserve">PROVISION AGUA  POTABLE A ANGA   </t>
  </si>
  <si>
    <t>091380110342</t>
  </si>
  <si>
    <t xml:space="preserve">CANAL DESDE PAYOGASTILLA  AL D   </t>
  </si>
  <si>
    <t>091380110343</t>
  </si>
  <si>
    <t xml:space="preserve">PROSEC. CONSTRUCCIÓN DE LETRIN   </t>
  </si>
  <si>
    <t>091380110344</t>
  </si>
  <si>
    <t xml:space="preserve">PROSEC.PROVISIÓN P. DEPURADORA   </t>
  </si>
  <si>
    <t>091380110345</t>
  </si>
  <si>
    <t xml:space="preserve">AMPL. PLANTA DEPUR. DE GÜEMES   </t>
  </si>
  <si>
    <t>091380110346</t>
  </si>
  <si>
    <t xml:space="preserve">AMPL. PLANTA POTAB.CAMPO SANTO   </t>
  </si>
  <si>
    <t>091380110347</t>
  </si>
  <si>
    <t xml:space="preserve">DES. PPAL ZONA NORTE L LAJITAS   </t>
  </si>
  <si>
    <t>091380110348</t>
  </si>
  <si>
    <t xml:space="preserve">CANAL. ARROYO INNOM. S LORENZO   </t>
  </si>
  <si>
    <t>091380110349</t>
  </si>
  <si>
    <t xml:space="preserve">INFR. B°LAS TUNAS- P DE AGUA C   </t>
  </si>
  <si>
    <t>091380110350</t>
  </si>
  <si>
    <t xml:space="preserve">CONSTR. TANQUE ELEVADO Y RED D   </t>
  </si>
  <si>
    <t>091380110351</t>
  </si>
  <si>
    <t>091380110352</t>
  </si>
  <si>
    <t xml:space="preserve">REFAC. PLANTA LÍQUIDOS CLOACAL   </t>
  </si>
  <si>
    <t>091380110353</t>
  </si>
  <si>
    <t xml:space="preserve">CAMBIO DE TRAZA DE RED DE CLOA   </t>
  </si>
  <si>
    <t>091380110354</t>
  </si>
  <si>
    <t xml:space="preserve">CAMBIO DE TRAZA RED DE AGUA PO   </t>
  </si>
  <si>
    <t>091380110355</t>
  </si>
  <si>
    <t xml:space="preserve">CONSTR. RED DE CLOACAS Bº LIBE   </t>
  </si>
  <si>
    <t>091380110356</t>
  </si>
  <si>
    <t xml:space="preserve">RED CLOACAL BARRIOS VARIOS - G   </t>
  </si>
  <si>
    <t>091380110357</t>
  </si>
  <si>
    <t xml:space="preserve">CONST. RED DESAGÜE, RED AGUA Y   </t>
  </si>
  <si>
    <t>091380110358</t>
  </si>
  <si>
    <t xml:space="preserve">ACUEDUCTO AGUA POTABLE EN TOLA   </t>
  </si>
  <si>
    <t>091380110359</t>
  </si>
  <si>
    <t>091380110360</t>
  </si>
  <si>
    <t xml:space="preserve">RED AGUA POTABLE EN MOLINOS   </t>
  </si>
  <si>
    <t>091380110361</t>
  </si>
  <si>
    <t>091380120201</t>
  </si>
  <si>
    <t xml:space="preserve">DES.PLUV.ZON.CTRO. Y NOR SALTA   </t>
  </si>
  <si>
    <t>091380120202</t>
  </si>
  <si>
    <t xml:space="preserve">PAVIM. RIG. CIRCU. VIAL ALTERN   </t>
  </si>
  <si>
    <t>091380120203</t>
  </si>
  <si>
    <t xml:space="preserve">OPT. Y AMP.PTA.TRAT.LIQ.CL.SUR   </t>
  </si>
  <si>
    <t>091380120401</t>
  </si>
  <si>
    <t>091380120402</t>
  </si>
  <si>
    <t>091380120403</t>
  </si>
  <si>
    <t>091390010101</t>
  </si>
  <si>
    <t xml:space="preserve">OBRAS EN MUNICIPIOS (U.C.O.M.)   </t>
  </si>
  <si>
    <t>091390010102</t>
  </si>
  <si>
    <t xml:space="preserve">CERCO PERIM. ETAPA II -GR. PIZ   </t>
  </si>
  <si>
    <t>091390010103</t>
  </si>
  <si>
    <t xml:space="preserve">REMOD. FACH. Y ACC. CAMENT PAY   </t>
  </si>
  <si>
    <t>091390010104</t>
  </si>
  <si>
    <t xml:space="preserve">CONST. PISO GRANÍTICO CENTRO G   </t>
  </si>
  <si>
    <t>091390010105</t>
  </si>
  <si>
    <t>091400200101</t>
  </si>
  <si>
    <t xml:space="preserve">PAVIMENTO AVDA. TESTA - AGUARA   </t>
  </si>
  <si>
    <t>091400200102</t>
  </si>
  <si>
    <t xml:space="preserve">PUENTE PEATONAL ACCESO AL BARR   </t>
  </si>
  <si>
    <t>091400200103</t>
  </si>
  <si>
    <t xml:space="preserve">PAVIM. HORMIGÓN EN CALLES VARI   </t>
  </si>
  <si>
    <t>091400200104</t>
  </si>
  <si>
    <t xml:space="preserve">TERMINAL DE ÓMNIBUS - PICHANAL   </t>
  </si>
  <si>
    <t>091400200105</t>
  </si>
  <si>
    <t xml:space="preserve">ELECTRIF PUEBLO DE ALEMANÍA   </t>
  </si>
  <si>
    <t>091400200106</t>
  </si>
  <si>
    <t xml:space="preserve">PAVIMENTACIÓN AVDA. SARMIENTO-   </t>
  </si>
  <si>
    <t>091400200107</t>
  </si>
  <si>
    <t xml:space="preserve">DEFENSAS EN ISLA DE CAÑAS Y CO   </t>
  </si>
  <si>
    <t>091400200108</t>
  </si>
  <si>
    <t xml:space="preserve">DEF.Y ENCAUZ. EN EL RIO ANGAST   </t>
  </si>
  <si>
    <t>091400200109</t>
  </si>
  <si>
    <t xml:space="preserve">PROV. MAT. DEF. R. POSCAYA, FR   </t>
  </si>
  <si>
    <t>091400200110</t>
  </si>
  <si>
    <t xml:space="preserve">DEF. ARROYO SECO Y RÍOS VICTOR   </t>
  </si>
  <si>
    <t>091400200111</t>
  </si>
  <si>
    <t xml:space="preserve">OBRAS VS EN CASCO HISTÓR SAF1   </t>
  </si>
  <si>
    <t>091400200112</t>
  </si>
  <si>
    <t>091400200113</t>
  </si>
  <si>
    <t xml:space="preserve">ACCE VEHIC B S MIGUEL Y ROMERO   </t>
  </si>
  <si>
    <t>091400200114</t>
  </si>
  <si>
    <t xml:space="preserve">PAV. AVDA.TTE.IBAÑEZ 2°ETAPA   </t>
  </si>
  <si>
    <t>091400200115</t>
  </si>
  <si>
    <t xml:space="preserve">CONST.DEF.MARGQUEBR.YARIGUAR.   </t>
  </si>
  <si>
    <t>091400200116</t>
  </si>
  <si>
    <t xml:space="preserve">REP.VS. CANAL DE RÍO ANCHO   </t>
  </si>
  <si>
    <t>091400200117</t>
  </si>
  <si>
    <t xml:space="preserve">MERCADO DE ARTESANÍAS - CACHI   </t>
  </si>
  <si>
    <t>091400200118</t>
  </si>
  <si>
    <t xml:space="preserve">ENC. Y DEF. C/GAVIONES EL CAND   </t>
  </si>
  <si>
    <t>091400200119</t>
  </si>
  <si>
    <t xml:space="preserve">CORD.CUNETA B°MATAD, 17 AGOSTO   </t>
  </si>
  <si>
    <t>091400200120</t>
  </si>
  <si>
    <t xml:space="preserve">CONST. 1000M CORD CUN AV. SAEN   </t>
  </si>
  <si>
    <t>091400200121</t>
  </si>
  <si>
    <t xml:space="preserve">CORD.CUNETA A.SARAVIA Y MOLLIN   </t>
  </si>
  <si>
    <t>091400200122</t>
  </si>
  <si>
    <t xml:space="preserve">REFUNC. PILETA MUNIC - AGUARAY   </t>
  </si>
  <si>
    <t>091400200123</t>
  </si>
  <si>
    <t xml:space="preserve">MEJ EN CICLOV Y CUN RN34 MARG   </t>
  </si>
  <si>
    <t>091400200124</t>
  </si>
  <si>
    <t xml:space="preserve">RECICLAJE Y REF. EDIF. EX YPF   </t>
  </si>
  <si>
    <t>091400200125</t>
  </si>
  <si>
    <t xml:space="preserve">CONST. CTRO. EXTENS MUNIC TART   </t>
  </si>
  <si>
    <t>091400200126</t>
  </si>
  <si>
    <t xml:space="preserve">CONST. CORD. CUN. MOSCONI   </t>
  </si>
  <si>
    <t>091400200127</t>
  </si>
  <si>
    <t xml:space="preserve">DEF. Y ENCAUZ. Q.INTER S.M. 2E   </t>
  </si>
  <si>
    <t>091400200128</t>
  </si>
  <si>
    <t xml:space="preserve">DEF. Y ENCAUZ. Q.INTER S.M. 3E   </t>
  </si>
  <si>
    <t>091400200129</t>
  </si>
  <si>
    <t xml:space="preserve">RED ELECTR. B° LAS TUNAS CERRI   </t>
  </si>
  <si>
    <t>091400200130</t>
  </si>
  <si>
    <t xml:space="preserve">DEF Y ENCAUZ - OB VS MUNIC   </t>
  </si>
  <si>
    <t>091410120101</t>
  </si>
  <si>
    <t xml:space="preserve">LÍNEA 132 KV. J.V.GONZÁLEZ - A   </t>
  </si>
  <si>
    <t>091410120102</t>
  </si>
  <si>
    <t xml:space="preserve">RED ELÉCTRICA SALTA FORESTAL:   </t>
  </si>
  <si>
    <t>091410120103</t>
  </si>
  <si>
    <t xml:space="preserve">ILUMINACIÓN RUTA 23 DESDE CERR   </t>
  </si>
  <si>
    <t>091410120104</t>
  </si>
  <si>
    <t xml:space="preserve">PROSECUCIÓN ELECTRIFICACIÓN PA   </t>
  </si>
  <si>
    <t>091410120105</t>
  </si>
  <si>
    <t>091410120106</t>
  </si>
  <si>
    <t xml:space="preserve">SUMINISTRO DE E.ELÉCTRICA A CO   </t>
  </si>
  <si>
    <t>091410120107</t>
  </si>
  <si>
    <t xml:space="preserve">OBRAS ELECTRICAS   </t>
  </si>
  <si>
    <t>091410120108</t>
  </si>
  <si>
    <t xml:space="preserve">CONSTR. RED ELECTRICA EN LA CU   </t>
  </si>
  <si>
    <t>091410120109</t>
  </si>
  <si>
    <t xml:space="preserve">CONSTR. RED ENERGÍA ELÉCTRICA   </t>
  </si>
  <si>
    <t>091410120110</t>
  </si>
  <si>
    <t xml:space="preserve">RED ELÉCT.-J.V. GONZ.-LAS LAJ   </t>
  </si>
  <si>
    <t>091410120111</t>
  </si>
  <si>
    <t>091410120112</t>
  </si>
  <si>
    <t xml:space="preserve">ELECTRIF PUEBLO DE SAN ANTONIO   </t>
  </si>
  <si>
    <t>091410120113</t>
  </si>
  <si>
    <t xml:space="preserve">PROV.ENERG.ELECTR.PARAJ.-CACHI   </t>
  </si>
  <si>
    <t>091410120114</t>
  </si>
  <si>
    <t xml:space="preserve">ALUMB PUBL CALLES VARIAS LAJIT   </t>
  </si>
  <si>
    <t>091410120115</t>
  </si>
  <si>
    <t xml:space="preserve">ILUM. B° CONGR. NACIONAL CERRI   </t>
  </si>
  <si>
    <t>091410120116</t>
  </si>
  <si>
    <t xml:space="preserve">ALUM. PÚBL SOBRE CALLE MAI   </t>
  </si>
  <si>
    <t>091410120117</t>
  </si>
  <si>
    <t xml:space="preserve">ALUM. PÚBL. S/C  9 DE JULIO ME   </t>
  </si>
  <si>
    <t>091410120118</t>
  </si>
  <si>
    <t xml:space="preserve">ALUM. PÚB. S/C 25 DE MAYO MERC   </t>
  </si>
  <si>
    <t>091410120119</t>
  </si>
  <si>
    <t xml:space="preserve">ILUMINACIÓN PÚBLICA 2DA ETAPA   </t>
  </si>
  <si>
    <t>091410120120</t>
  </si>
  <si>
    <t xml:space="preserve">ILUM.ACC ACAPITÁN PAGE (660MT)   </t>
  </si>
  <si>
    <t>091430120110</t>
  </si>
  <si>
    <t xml:space="preserve">CONSTR. CICLOVIAS EN ACCESO CA   </t>
  </si>
  <si>
    <t>091430120111</t>
  </si>
  <si>
    <t xml:space="preserve">ESTUDIO Y PROY. PUENTE S/ RÍO   </t>
  </si>
  <si>
    <t>091430120112</t>
  </si>
  <si>
    <t xml:space="preserve">CICLOVIA  RUTA 23  DESDE CERRI   </t>
  </si>
  <si>
    <t>091430120113</t>
  </si>
  <si>
    <t xml:space="preserve">APERTURA CALLE SUNDAL-LA ZANJA   </t>
  </si>
  <si>
    <t>091430120114</t>
  </si>
  <si>
    <t xml:space="preserve">CONSTR. PUENTE PEATONAL S/ RÍO   </t>
  </si>
  <si>
    <t>091430120115</t>
  </si>
  <si>
    <t xml:space="preserve">ESTUDIO Y PROY. CAMINO ORAN -   </t>
  </si>
  <si>
    <t>091430120116</t>
  </si>
  <si>
    <t xml:space="preserve">PAV. DE HORM. EN CALLES A SARA   </t>
  </si>
  <si>
    <t>091430120117</t>
  </si>
  <si>
    <t xml:space="preserve">CONST. DE 500 MTS LIN. DE CALL   </t>
  </si>
  <si>
    <t>091430120118</t>
  </si>
  <si>
    <t xml:space="preserve">PAVIMENTO AV. SAN MARTÍN - CAP   </t>
  </si>
  <si>
    <t>091430120119</t>
  </si>
  <si>
    <t xml:space="preserve">REFAC. Y REFUNC.EST. FERROCARR   </t>
  </si>
  <si>
    <t>091430120120</t>
  </si>
  <si>
    <t xml:space="preserve">PAVIM. VARIAS CALLES -CHICOANA   </t>
  </si>
  <si>
    <t>091430120121</t>
  </si>
  <si>
    <t xml:space="preserve">PAVIM.DE LA AV.TENIENTE IBÁÑEZ   </t>
  </si>
  <si>
    <t>091430120122</t>
  </si>
  <si>
    <t>091430120123</t>
  </si>
  <si>
    <t>091430120124</t>
  </si>
  <si>
    <t xml:space="preserve">AMPL. TERMINAL DE OMNIBUS SALV   </t>
  </si>
  <si>
    <t>091430120125</t>
  </si>
  <si>
    <t>091430120126</t>
  </si>
  <si>
    <t xml:space="preserve">PUENTE PEATONAL BARRIO SAN CAY   </t>
  </si>
  <si>
    <t>091430120127</t>
  </si>
  <si>
    <t xml:space="preserve">CONST. DE CICLOVÍAS - GUACHIPA   </t>
  </si>
  <si>
    <t>091430120128</t>
  </si>
  <si>
    <t xml:space="preserve">COLOCACIÓN DE ADOQUÍN ARTICULA   </t>
  </si>
  <si>
    <t>091430120129</t>
  </si>
  <si>
    <t xml:space="preserve">CONST. SENDA Y PUENTE PEATONAL   </t>
  </si>
  <si>
    <t>091430120130</t>
  </si>
  <si>
    <t xml:space="preserve">CONST. CICLOVÍA - LA VIÑA   </t>
  </si>
  <si>
    <t>091430120131</t>
  </si>
  <si>
    <t>091430120132</t>
  </si>
  <si>
    <t xml:space="preserve">PAVIMENTO CALLE COLÓN - S.R.N.   </t>
  </si>
  <si>
    <t>091430120133</t>
  </si>
  <si>
    <t xml:space="preserve">PAVIMENTO CALLE BELGRANO S.R.N   </t>
  </si>
  <si>
    <t>091430120134</t>
  </si>
  <si>
    <t xml:space="preserve">PAVIMENTO CALLES VARIAS - AGUA   </t>
  </si>
  <si>
    <t>091430120135</t>
  </si>
  <si>
    <t xml:space="preserve">TERMINAL DE ORAN   </t>
  </si>
  <si>
    <t>091430120136</t>
  </si>
  <si>
    <t xml:space="preserve">ENRIPIADO DE CALLES - PICHANAL   </t>
  </si>
  <si>
    <t>091430120137</t>
  </si>
  <si>
    <t>091430120138</t>
  </si>
  <si>
    <t xml:space="preserve">CONST. CICLO VÍA RUTA 36 - Rº   </t>
  </si>
  <si>
    <t>091430120139</t>
  </si>
  <si>
    <t xml:space="preserve">CONST. DE PUENTE EN RÍO PUCARÁ   </t>
  </si>
  <si>
    <t>091450120116</t>
  </si>
  <si>
    <t xml:space="preserve">PROYECTO Y CONSTRUCCIÓN RED DE   </t>
  </si>
  <si>
    <t>091450120117</t>
  </si>
  <si>
    <t xml:space="preserve">ESTUDIO, RELEVAMIENTO Y ADECUA   </t>
  </si>
  <si>
    <t>091450120118</t>
  </si>
  <si>
    <t xml:space="preserve">OBRAS DEF, ENCAUZ Y SANE R°ARE   </t>
  </si>
  <si>
    <t>091450120119</t>
  </si>
  <si>
    <t xml:space="preserve">DEF.Y ENCAUZ ARROYO ISASMENDI   </t>
  </si>
  <si>
    <t>091450120120</t>
  </si>
  <si>
    <t xml:space="preserve">DEF.YENCAUZ. R° MOJOT-CAM.SANT   </t>
  </si>
  <si>
    <t>091450120121</t>
  </si>
  <si>
    <t xml:space="preserve">ENCAUZ. EN EL R. JURAM. JVGONZ   </t>
  </si>
  <si>
    <t>091450120122</t>
  </si>
  <si>
    <t xml:space="preserve">REPARACIÓN Y ALTEO TERRAPLÉN D   </t>
  </si>
  <si>
    <t>091450120123</t>
  </si>
  <si>
    <t xml:space="preserve">DEFENSAS EN QUEBRADA INTERNACI   </t>
  </si>
  <si>
    <t>091450120124</t>
  </si>
  <si>
    <t xml:space="preserve">DEFENSAS MARGINALES EN LA QUEB   </t>
  </si>
  <si>
    <t>091450120125</t>
  </si>
  <si>
    <t>091450120126</t>
  </si>
  <si>
    <t xml:space="preserve">LIMPIEZA DEL CAUCE DEL RÍO COR   </t>
  </si>
  <si>
    <t>091450120127</t>
  </si>
  <si>
    <t>091450120128</t>
  </si>
  <si>
    <t>091450120129</t>
  </si>
  <si>
    <t>091450120130</t>
  </si>
  <si>
    <t xml:space="preserve">ENCAUZ. Y DEF. CON GAVIONES   </t>
  </si>
  <si>
    <t>091470120118</t>
  </si>
  <si>
    <t xml:space="preserve">OBRAS VARIAS EN CASCO HISTÓRIC   </t>
  </si>
  <si>
    <t>091470120119</t>
  </si>
  <si>
    <t xml:space="preserve">ILUMINACION CERRO SAN BERNARDO   </t>
  </si>
  <si>
    <t>091470120120</t>
  </si>
  <si>
    <t xml:space="preserve">RECUPERACIÓN CASONA POTRERO DE   </t>
  </si>
  <si>
    <t>091470120121</t>
  </si>
  <si>
    <t xml:space="preserve">PROSECUCIÓN CONSOLIDACIÓN HOST   </t>
  </si>
  <si>
    <t>091470120122</t>
  </si>
  <si>
    <t>091470130101</t>
  </si>
  <si>
    <t xml:space="preserve">SEÑALIZACIÓN TURISTICA BID   </t>
  </si>
  <si>
    <t>091470130102</t>
  </si>
  <si>
    <t xml:space="preserve">PUEBLOS VALLISTOS BID   </t>
  </si>
  <si>
    <t>091470130103</t>
  </si>
  <si>
    <t xml:space="preserve">HOSTERIAS EN LA PROVINCIA BID   </t>
  </si>
  <si>
    <t>091470130104</t>
  </si>
  <si>
    <t xml:space="preserve">RUTA DE ARTESANOS BID   </t>
  </si>
  <si>
    <t>091470130105</t>
  </si>
  <si>
    <t xml:space="preserve">CAMINO DEL VINO BID   </t>
  </si>
  <si>
    <t>091470130106</t>
  </si>
  <si>
    <t xml:space="preserve">CAMINO DEL INCA BID   </t>
  </si>
  <si>
    <t>091470130107</t>
  </si>
  <si>
    <t xml:space="preserve">REFUNC. EDILICIA SECTUR - BID   </t>
  </si>
  <si>
    <t>091470130201</t>
  </si>
  <si>
    <t xml:space="preserve">SEÑALIZACIÓN TURISTICA CP   </t>
  </si>
  <si>
    <t>091470130202</t>
  </si>
  <si>
    <t xml:space="preserve">PUEBLOS VALLISTOS CP   </t>
  </si>
  <si>
    <t>091470130203</t>
  </si>
  <si>
    <t xml:space="preserve">HOSTERIAS EN LA PROVINCIA CP   </t>
  </si>
  <si>
    <t>091470130204</t>
  </si>
  <si>
    <t xml:space="preserve">RUTA DE ARTESANOS CP   </t>
  </si>
  <si>
    <t>091470130205</t>
  </si>
  <si>
    <t xml:space="preserve">CAMINO DEL VINO CP   </t>
  </si>
  <si>
    <t>091470130206</t>
  </si>
  <si>
    <t xml:space="preserve">CAMINO DEL INCA CP   </t>
  </si>
  <si>
    <t>091470130207</t>
  </si>
  <si>
    <t xml:space="preserve">REFUNC. EDILICIA SECTUR - C.P.   </t>
  </si>
  <si>
    <t>092001911601</t>
  </si>
  <si>
    <t xml:space="preserve">MEJORAMIENTO DE ALUMBRADO PÚBLICO EN ACCESOS Y CALLES PRINCI  </t>
  </si>
  <si>
    <t>092005000101</t>
  </si>
  <si>
    <t xml:space="preserve">PUESTO DE CONTROL EL TALA   </t>
  </si>
  <si>
    <t>092005000201</t>
  </si>
  <si>
    <t xml:space="preserve">PUESTOS DE CONTROL D.G.R.   </t>
  </si>
  <si>
    <t>092005000301</t>
  </si>
  <si>
    <t xml:space="preserve">CONSTR. SALA DE VELATORIOS ENCERRILLOS  </t>
  </si>
  <si>
    <t>092005000401</t>
  </si>
  <si>
    <t xml:space="preserve">CONSTR.EDIFICIO NUEVO ESC., CENTRO DE SALUD, PUESTO POLICIAL  </t>
  </si>
  <si>
    <t>092005000501</t>
  </si>
  <si>
    <t>REFACCIÓN EDIFICIO MUNICIPAL DE SAN CARLOS 2013.428</t>
  </si>
  <si>
    <t>092005000601</t>
  </si>
  <si>
    <t xml:space="preserve">AMPLIACIÓN PODER JUDICIAL SALTA CAPITAL  </t>
  </si>
  <si>
    <t>092005000602</t>
  </si>
  <si>
    <t>AMPLIACIÓN PODER JUDICIAL SALTA CAPITAL 2013.558</t>
  </si>
  <si>
    <t>092005000603</t>
  </si>
  <si>
    <t>AMPLIACIÓN EDIFICIO PODER JUDICIAL SALTA 2014.386</t>
  </si>
  <si>
    <t>092005000701</t>
  </si>
  <si>
    <t>AMPL COMPL INTEG-PASO DE SICOA CAPITAL 2013.403</t>
  </si>
  <si>
    <t>092005000702</t>
  </si>
  <si>
    <t xml:space="preserve">AMPL COMPL INTEG-PASO DE SICO   </t>
  </si>
  <si>
    <t>092005000801</t>
  </si>
  <si>
    <t xml:space="preserve">OBRAS VARIAS DE EDIFICIOS PÚBLICOS  </t>
  </si>
  <si>
    <t>092005000802</t>
  </si>
  <si>
    <t>092005000901</t>
  </si>
  <si>
    <t xml:space="preserve">REFAC. EDIF. SIND. GRAL. PCIA.   </t>
  </si>
  <si>
    <t>092005001001</t>
  </si>
  <si>
    <t xml:space="preserve">CENTRO DE MEDIACION CAFAYATE   </t>
  </si>
  <si>
    <t>092005001002</t>
  </si>
  <si>
    <t>CONSTRUCCIÓN CENTRO COMUNITARIO DE MEDIACIÓN - CAFAYATE 2014.355</t>
  </si>
  <si>
    <t>092005001101</t>
  </si>
  <si>
    <t>EDIFICIO MUNICIPAL - LAS LAJITAS 2014.345</t>
  </si>
  <si>
    <t>092005001102</t>
  </si>
  <si>
    <t xml:space="preserve">EDIFICIO MUNICIPAL - LAS LAJITAS  </t>
  </si>
  <si>
    <t>092005001103</t>
  </si>
  <si>
    <t>EDIFICIO MUNICIPAL EN LAS LAJITAS - 2ª ETAPA - DPTO. ANTA 2014.346</t>
  </si>
  <si>
    <t>092005001104</t>
  </si>
  <si>
    <t xml:space="preserve">CONSTRUCCIÓN SEGUNDA ETAPA DELEDIFICIO MUNICIPAL - LAS LAJITAS </t>
  </si>
  <si>
    <t xml:space="preserve">EDIFICIO MUNICIPAL LAS LAJITAS- 3º ETAPA  </t>
  </si>
  <si>
    <t>092005001201</t>
  </si>
  <si>
    <t xml:space="preserve">REFACCIÓN ANEXO EAP   </t>
  </si>
  <si>
    <t>092005001301</t>
  </si>
  <si>
    <t xml:space="preserve">NUEVO EDIFICIO MUNICIPAL - ROS. DE LA FRONTERA  </t>
  </si>
  <si>
    <t>092005001302</t>
  </si>
  <si>
    <t>092005001401</t>
  </si>
  <si>
    <t>CONSTRUCCIÓN PODER JUDICIAL YMINISTERIO PÚBLICO DE TARTAGAL 2014.435</t>
  </si>
  <si>
    <t>092005001402</t>
  </si>
  <si>
    <t>092005001501</t>
  </si>
  <si>
    <t>CONSTRUCCIÓN ALCAIDÍA PARA JUSTICIA FEDERAL - ORÁN 2014.472</t>
  </si>
  <si>
    <t>092005001601</t>
  </si>
  <si>
    <t>PUESTO DE CONTROL D.G.R. RUTA40 -TOLOMBÓN 2014.357</t>
  </si>
  <si>
    <t>092005001701</t>
  </si>
  <si>
    <t xml:space="preserve">READ. VS. EN EDIF. PPAL. Y GALPÓN COMPLEJO FRONETRIZO PASO DE SICO </t>
  </si>
  <si>
    <t>092005001801</t>
  </si>
  <si>
    <t xml:space="preserve">AMPL. EDIF. MUN. AGUAS BLANCAS   </t>
  </si>
  <si>
    <t>092005001802</t>
  </si>
  <si>
    <t>092005001901</t>
  </si>
  <si>
    <t xml:space="preserve">REACONDICIONAMIENTO SECTORES OFICINAS - CENTRO CÍVICO GRANDBOURG </t>
  </si>
  <si>
    <t>092005002001</t>
  </si>
  <si>
    <t xml:space="preserve">REF. EDIFICIO PARA OFICINAS PÚBLICAS EN LA CIUDAD DE TARTAGAL </t>
  </si>
  <si>
    <t>092005002101</t>
  </si>
  <si>
    <t xml:space="preserve">CONSTR. SALÓN DE USOS MÚLTIPLES EN PICHANAL  </t>
  </si>
  <si>
    <t>092005002201</t>
  </si>
  <si>
    <t xml:space="preserve">REF. INST. ELÉCTRICA EDIFICIOPUEYRREDÓN 74 SALTA  </t>
  </si>
  <si>
    <t>092005002301</t>
  </si>
  <si>
    <t xml:space="preserve">CONSTR. EDIFICIO MUNICIPAL LASLAJITAS - 3ª ETAPA  </t>
  </si>
  <si>
    <t>092005002401</t>
  </si>
  <si>
    <t xml:space="preserve">NUEVO EDIFICIO MUNICIPAL - 1ºETAPA - SANTA VICTORIA OESTE  </t>
  </si>
  <si>
    <t>092005002402</t>
  </si>
  <si>
    <t xml:space="preserve">TERMINACIÓN DEL EDIFICIO MUNICIPAL - STA. VICTORIA OESTE  </t>
  </si>
  <si>
    <t>092005002501</t>
  </si>
  <si>
    <t xml:space="preserve">REFACCIONES VARIAS REGISTRO CIVIL - SEDE HIPER LIBERTAD - SA  </t>
  </si>
  <si>
    <t>092005002601</t>
  </si>
  <si>
    <t xml:space="preserve">REPARACIONES PASARELAS ENTRE MINISTERIOS - CCGBOURG  </t>
  </si>
  <si>
    <t>092005002701</t>
  </si>
  <si>
    <t xml:space="preserve">CENTRO DE ATENCION CIUDADANA Y GARITA EN CTRO. CIVICO GRANDBOURG </t>
  </si>
  <si>
    <t>092005002801</t>
  </si>
  <si>
    <t xml:space="preserve">RELEVAMIENTO ESTRUCTURA EXISTENTE EDIFICIOS CC GRAND BOURG YHOSP. SAN BERNARDO </t>
  </si>
  <si>
    <t>092005002901</t>
  </si>
  <si>
    <t xml:space="preserve">CONSTRUCCIÓN EDIFICIO MUNICIPAL LAS LAJITAS 1 PISO - 1ET.  </t>
  </si>
  <si>
    <t>092005003001</t>
  </si>
  <si>
    <t xml:space="preserve">REFACCIONES VARIAS CASA DE LAPROVINCIA - MOSCONI  </t>
  </si>
  <si>
    <t>092005003101</t>
  </si>
  <si>
    <t xml:space="preserve">CAMBIO DE CUBIERTA EN AVIACIONCIVIL - SALTA  </t>
  </si>
  <si>
    <t>092005003201</t>
  </si>
  <si>
    <t xml:space="preserve">CONSTRUCCION 6 MÓDULOS P NICHOS EN CEMENTERIO VIRGEN DEL CARMEN - METÁN </t>
  </si>
  <si>
    <t>092005003202</t>
  </si>
  <si>
    <t xml:space="preserve">CONSTR. DE SEIS MÓDULOS PARA NICHOS EN CEMENTERIO VIRGEN DEL CARMEN - METÁN </t>
  </si>
  <si>
    <t>092005003301</t>
  </si>
  <si>
    <t xml:space="preserve">PUESTOS DE CONTROL DGR RIO DEFRONTERA Y ANTA  </t>
  </si>
  <si>
    <t>092005003401</t>
  </si>
  <si>
    <t xml:space="preserve">REPARACIONES VARIAS DEPÓSITO ARCHIVO DE LA PROVINCIA  </t>
  </si>
  <si>
    <t>092005003501</t>
  </si>
  <si>
    <t xml:space="preserve">REFACCIONES VARIAS EDIFICIO DIR. GRAL. ESTADISTICAS-SALTA  </t>
  </si>
  <si>
    <t>092005003601</t>
  </si>
  <si>
    <t xml:space="preserve">AMPLIACIÓN OFICINAS ESCRIBANÍA DE GOBIERNO - SALTA  </t>
  </si>
  <si>
    <t>092005003701</t>
  </si>
  <si>
    <t xml:space="preserve">NORMALIZACIÓN TABLEROS DE DISTRIBUCIÓN ELÉCTRICA EN CENTRO CÍVICO GRAND BOURG </t>
  </si>
  <si>
    <t>092005003801</t>
  </si>
  <si>
    <t xml:space="preserve">REFACCIONES VARIAS EN EDIFICIO DIRECCIÓN GENERAL DE ESTADÍSTICAS - SALTA </t>
  </si>
  <si>
    <t>092005003901</t>
  </si>
  <si>
    <t xml:space="preserve">REMODELACIÓN EDIFICIO DRG PARA OFICINAS PROVINCIA TARTAGAL  </t>
  </si>
  <si>
    <t>092005004001</t>
  </si>
  <si>
    <t xml:space="preserve">CONSTRUCCIÓN RECINTO TÉCNICO CENTRO CÍVICO GRAND BOURG  </t>
  </si>
  <si>
    <t>092005004101</t>
  </si>
  <si>
    <t xml:space="preserve">IMP. LOSA, RED INFORMATICA Y ELECT. BO  </t>
  </si>
  <si>
    <t>092005004201</t>
  </si>
  <si>
    <t xml:space="preserve">CAMBIO CUBIERTA SALÓN D.G.R -TARTAGAL - DPTO. SAN MARTÍN  </t>
  </si>
  <si>
    <t>092005004301</t>
  </si>
  <si>
    <t xml:space="preserve">CENTRO DE ACCESO A LA JUSTICIA   </t>
  </si>
  <si>
    <t>092005004401</t>
  </si>
  <si>
    <t xml:space="preserve">EDIFICIO DE SERVICIOS CENTRO CÍVICO GRAND BOURG  </t>
  </si>
  <si>
    <t>092005004501</t>
  </si>
  <si>
    <t xml:space="preserve">RESTAURACIÓN PINTURA E ILUMINACIÓN FACHADA  DGR (CALLE ESPAÑA 625) </t>
  </si>
  <si>
    <t>092005004601</t>
  </si>
  <si>
    <t xml:space="preserve">RESTAURACIÓN PINTURA E ILUMINACIÓN FACHADA DGR (CALLE BALCARCE) </t>
  </si>
  <si>
    <t>092005004701</t>
  </si>
  <si>
    <t xml:space="preserve">RESTAURACIÓN PINTURA E ILUMINACIÓN FACHADA DGR (CALLE CASEROS) </t>
  </si>
  <si>
    <t>092005004801</t>
  </si>
  <si>
    <t xml:space="preserve">REFUNCIONALIZACIÓN Y AMPLIACIÓN EDIFICIO COPAUPS - SALTA  </t>
  </si>
  <si>
    <t>092005004901</t>
  </si>
  <si>
    <t xml:space="preserve">REFACCIONES VARIAS EN RANCHO DE LAS COSTAS - MUNICIPIO DE SAN LORENZO </t>
  </si>
  <si>
    <t>092005005001</t>
  </si>
  <si>
    <t>NORMALIZACIÓN TABLEROS GENERALES ELÉCTRICOS DE EDIFICIOS BALCARCE 30, CASEROS 670 Y ESPAÑA625 - DGR - SALTA</t>
  </si>
  <si>
    <t>092005005101</t>
  </si>
  <si>
    <t xml:space="preserve">REFACCIONES VARIAS EDIFICIO SINDICATURA DE LA PROVINCIA (PUEYRREDÓN 74) - CAPITAL </t>
  </si>
  <si>
    <t xml:space="preserve">REFACCIONES VARIAS EDIFICIO AVDA. BELGRANO ESQ. MITRE (EX IPS) - SALTA </t>
  </si>
  <si>
    <t>092005005301</t>
  </si>
  <si>
    <t xml:space="preserve">REFACCIONES GENERALES EDIFICIOAVDA. BELGRANO 1349 - SALTA  </t>
  </si>
  <si>
    <t xml:space="preserve">PUESTA EN VALOR DGR CASEROS -CAPITAL  </t>
  </si>
  <si>
    <t>092005005501</t>
  </si>
  <si>
    <t xml:space="preserve">REACONDICIONAMIENTO EDIF. PÚBLICO MUNICIPAL - GRAL. GÜEMES  </t>
  </si>
  <si>
    <t>092005005601</t>
  </si>
  <si>
    <t xml:space="preserve">PUESTA EN VALOR CASA DE LA PROVINCIA - CAMPAMENTO VESPUCIO -GRAL. MOSCONI </t>
  </si>
  <si>
    <t xml:space="preserve">TERMINACIÓN EDIFICIO MUNICIPALGRAL. MOSCONI  </t>
  </si>
  <si>
    <t>092005005801</t>
  </si>
  <si>
    <t xml:space="preserve">NUEVO EDIFICIO MUNICIPAL TOLARGRANDE  </t>
  </si>
  <si>
    <t>092005005901</t>
  </si>
  <si>
    <t xml:space="preserve">REFUNCIONALIZACIÓN PUESTOS DECONTROL - DGR  </t>
  </si>
  <si>
    <t>092005006001</t>
  </si>
  <si>
    <t xml:space="preserve">REFACCIONES VARIAS EN COMPLEJOFRONTERIZO EN MISIÓN LA PAZ -SANTA VICTORIA ESTE </t>
  </si>
  <si>
    <t>092005006101</t>
  </si>
  <si>
    <t xml:space="preserve">REFACCIONES GENERALES EDIFICIODIR. GRAL. ESTADÍSTICAS - CAPITAL </t>
  </si>
  <si>
    <t xml:space="preserve">CIUDAD JUDICIAL DE ORÁN - 1RA.ETAPA  </t>
  </si>
  <si>
    <t>092005006301</t>
  </si>
  <si>
    <t xml:space="preserve">REFACC. VARIAS EN EL BOLETÍN OFICIAL SALTA - CAPITAL  </t>
  </si>
  <si>
    <t xml:space="preserve">OBRAS EDIFICIO LEGISLATURA   </t>
  </si>
  <si>
    <t xml:space="preserve">REFACCIONES VARIAS REGISTRO CIVIL SALTA CAPITAL  </t>
  </si>
  <si>
    <t xml:space="preserve">REFACCIONES VARIAS REGISTRO CIVIL SALTA CAPITAL - 2º ETAPA  </t>
  </si>
  <si>
    <t>READECUACIÓN ELÉCTRICA DEL 2DO BLOCK DEL CENTRO CÍVICO GRAND BOURG, ALA ESTE Y ALA OESTE,MINISTERIO DE SALUD PÚBLICA</t>
  </si>
  <si>
    <t xml:space="preserve">OBRAS Y REPARACIONES - CENTROCÍVICO GRAND BOURG - SALTA- CAPITAL </t>
  </si>
  <si>
    <t xml:space="preserve">VEREDA DE CIRCULACIÓN PEATONAL EXTERIOR EN CENTRO CÍVICO- GRAND BOURG - SALTA CAPITAL </t>
  </si>
  <si>
    <t>REFACCIONES VARIAS EN COMPLEJO FRONTERIZO DE MISIÓN LA PAZ (2° ETAPA) - SANTA VICTORIA ESTE</t>
  </si>
  <si>
    <t>092005006802</t>
  </si>
  <si>
    <t xml:space="preserve">REMODELACIÓN CASA DE SALTA - BUENOS AIRES - CIUDAD AUTÓNOMADE BS. AS. </t>
  </si>
  <si>
    <t xml:space="preserve">OBRA TERMINACIÓN DE EDIFICIO MUNICIPAL ETAPA II - GRAL. MOSC  </t>
  </si>
  <si>
    <t xml:space="preserve">CENTRO DE ATENCION CIUDADANA-LA CANDELARIA  </t>
  </si>
  <si>
    <t>092006000101</t>
  </si>
  <si>
    <t>AMPLIACIÓN 911 CAPITAL1° ETAPA 2013.351</t>
  </si>
  <si>
    <t>092006000102</t>
  </si>
  <si>
    <t>AMPLIACIÓN SISTEMA DE EMERGENCIA 911 - 2ª ETAPA 2013.352</t>
  </si>
  <si>
    <t>092006000103</t>
  </si>
  <si>
    <t>SISTEMA ELÉCTRICO 911 - SALTACAP. 2013.352</t>
  </si>
  <si>
    <t>092006000201</t>
  </si>
  <si>
    <t xml:space="preserve">COMISARÍA ZONA NORTE ORÁN   </t>
  </si>
  <si>
    <t>092006000301</t>
  </si>
  <si>
    <t>CONSTRUCCIÓN COMISARÍA BARRIO17 DE OCTUBRE 2012.641</t>
  </si>
  <si>
    <t>092006000302</t>
  </si>
  <si>
    <t xml:space="preserve">CONSTRUCCIÓN COMISARÍA BARRIO17 DE OCTUBRE  </t>
  </si>
  <si>
    <t>092006000401</t>
  </si>
  <si>
    <t>CONSTRUCCIÓN COMISARÍA BARRIOPALERMO 2013.355</t>
  </si>
  <si>
    <t>092006000402</t>
  </si>
  <si>
    <t xml:space="preserve">CONSTRUCCIÓN COMISARÍA BARRIOPALERMO  </t>
  </si>
  <si>
    <t>092006000501</t>
  </si>
  <si>
    <t xml:space="preserve">CONSTRUCCIÓN DESTACAMENTO POLICIAL EN PALERMO  </t>
  </si>
  <si>
    <t>092006000601</t>
  </si>
  <si>
    <t>CONSTRUCCIÓN NUEVA COMISARÍA PARQUE INDUSTRIAL 2013.353</t>
  </si>
  <si>
    <t>092006000701</t>
  </si>
  <si>
    <t xml:space="preserve">CONSTRUCCIÓN PUESTO POLICIAL Bº SAN FELIPE ROSARIO DE LA FRO  </t>
  </si>
  <si>
    <t>092006000801</t>
  </si>
  <si>
    <t xml:space="preserve">CONSTRUCCIÓN SUBCOMISARÍA Bº SAN JORGE - R. DE LERMA  </t>
  </si>
  <si>
    <t>092006000901</t>
  </si>
  <si>
    <t>CONSTRUCCIÓN SUBCOMISARÍA S.A. DE LOS COBRES 2013.404</t>
  </si>
  <si>
    <t>092006001001</t>
  </si>
  <si>
    <t xml:space="preserve">NUEVO EDIFICIO COMISARÍA CHICOANA  </t>
  </si>
  <si>
    <t>092006001101</t>
  </si>
  <si>
    <t xml:space="preserve">REFACCIÓN COMISARÍA LA VIÑA   </t>
  </si>
  <si>
    <t>092006001201</t>
  </si>
  <si>
    <t xml:space="preserve">REFACCIÓN PATRONATO DE PRESOSY LIBERADOS  </t>
  </si>
  <si>
    <t>092006001301</t>
  </si>
  <si>
    <t xml:space="preserve">REFACCIÓN SUBCOMISARÍA LA MERCED  </t>
  </si>
  <si>
    <t>092006001401</t>
  </si>
  <si>
    <t>NUEVO EDIFICIO DESTACAMENTO POLICIAL 25 DE JUNIO - J.V. GONZÁLEZ2013.334</t>
  </si>
  <si>
    <t>092006001501</t>
  </si>
  <si>
    <t>NUEVO EDIFICIO DESTACAMENTO POLICIAL EL VENCIDO - EL QUEBRACHAL2013.335</t>
  </si>
  <si>
    <t>092006001601</t>
  </si>
  <si>
    <t>CONSTR.DESTACAMENTO POLICIAL EN AVENIDA BÉLGICA - JURISDICCIÓN COMISARÍA 2ª UR 1 - CAPITAL2013.354</t>
  </si>
  <si>
    <t>092006001701</t>
  </si>
  <si>
    <t>CONSTR. SUB COMISARÍA B° SANIDAD (ATSA) 2013.356</t>
  </si>
  <si>
    <t>092006001801</t>
  </si>
  <si>
    <t>CONSTR. COMISARÍA 3° B° TRES CERRITOS 2013.357</t>
  </si>
  <si>
    <t>092006001901</t>
  </si>
  <si>
    <t>NUEVO EDIFICIO COMISARÍA CHICOANA 2013.381</t>
  </si>
  <si>
    <t>092006002001</t>
  </si>
  <si>
    <t>PUESTO CONTROL CARAPARI  2013.390</t>
  </si>
  <si>
    <t>092006002101</t>
  </si>
  <si>
    <t>CONSTR. COMISARIA B° ZONA NORTE - ORÁN 2013.410</t>
  </si>
  <si>
    <t>092006002102</t>
  </si>
  <si>
    <t>092006002201</t>
  </si>
  <si>
    <t>CONSTRUCCIÓN NUEVO EDIFICIO DE SUBCOMISARIA - RIVADAVIA B. S.2013.417</t>
  </si>
  <si>
    <t>092006002301</t>
  </si>
  <si>
    <t>CONSTR. ESCUELA DE CADETES - FCA. STA. ANA 2013.577</t>
  </si>
  <si>
    <t>092006002302</t>
  </si>
  <si>
    <t>CONSTRUCCIÓN ESCUELA DE CADETES SERVICIO PENITENCIARIO - 1ªETAPA - FINCA SANTA TERESA2014.414</t>
  </si>
  <si>
    <t>092006002401</t>
  </si>
  <si>
    <t xml:space="preserve">CONSTRUCCIÓN MODULOS DORMITORIOS GENDARMERIA NACIONAL  </t>
  </si>
  <si>
    <t>092006002501</t>
  </si>
  <si>
    <t xml:space="preserve">SEGUNDA ETAPA OBRA CONSTRUCCION ALCALDIA - TARTAGAL  </t>
  </si>
  <si>
    <t>092006002601</t>
  </si>
  <si>
    <t>CONSTRUCCIÓN DE ESPACIO PARA ALBERGAR AUTOBOMBAS EN DEFENSACIVIL - SALTA CAPITAL2014.388</t>
  </si>
  <si>
    <t>092006002701</t>
  </si>
  <si>
    <t>CONSTRUCCIÓN SUB COMISARÍA B°SANIDAD (ATSA) 2014.389</t>
  </si>
  <si>
    <t>092006002702</t>
  </si>
  <si>
    <t>092006002703</t>
  </si>
  <si>
    <t>CONSTRUCCIÓN COMISARÍA B°SANIDAD (ATSA) 2014.389</t>
  </si>
  <si>
    <t>092006002801</t>
  </si>
  <si>
    <t>CONSTRUCCIÓN COMISARÍA 3° B° TRES CERRITOS 2014.390</t>
  </si>
  <si>
    <t>092006002901</t>
  </si>
  <si>
    <t>COMISARÍA BARRIO SCALABRINI ORTÍZ 2014.391</t>
  </si>
  <si>
    <t>092006002902</t>
  </si>
  <si>
    <t xml:space="preserve">COMISARÍA BARRIO SCALABRINI ORTÍZ  </t>
  </si>
  <si>
    <t>092006003001</t>
  </si>
  <si>
    <t>COMISARÍA BARRIO EL HUAICO  2014.392</t>
  </si>
  <si>
    <t>092006003101</t>
  </si>
  <si>
    <t>NUEVA COMISARÍA 2º BARRIO CEFERINO 2014.393</t>
  </si>
  <si>
    <t>092006003201</t>
  </si>
  <si>
    <t>NUEVA COMISARÍA BARRIO CASTAÑARES 2014.394</t>
  </si>
  <si>
    <t>092006003301</t>
  </si>
  <si>
    <t>SUBCOMISARÍA BARRIO VICENTE SOLÁ 2014.395</t>
  </si>
  <si>
    <t>092006003401</t>
  </si>
  <si>
    <t>SUBCOMISARÍA BARRIO DEMOCRACIA  2014.396</t>
  </si>
  <si>
    <t>092006003501</t>
  </si>
  <si>
    <t>REFACCIÓN DE DEPARTAMENTO  PRESOS Y LIBERADOS 2014.397</t>
  </si>
  <si>
    <t>092006003601</t>
  </si>
  <si>
    <t>NUEVO EDIFICIO COMISARÍA CHICOANA 2014.419</t>
  </si>
  <si>
    <t>092006003602</t>
  </si>
  <si>
    <t>CONSTRUCCIÓN COMISARÍA CHICOANA 2014.419</t>
  </si>
  <si>
    <t>092006003701</t>
  </si>
  <si>
    <t>COMISARÍA ANGASTACO  2014.505</t>
  </si>
  <si>
    <t>092006003702</t>
  </si>
  <si>
    <t xml:space="preserve">COMISARÍA ANGASTACO   </t>
  </si>
  <si>
    <t>092006003801</t>
  </si>
  <si>
    <t>OB VS. ED. 911 PROVINCIAOB. VARIAS EDIFICIOS 911 PROV 2014</t>
  </si>
  <si>
    <t>092006003802</t>
  </si>
  <si>
    <t xml:space="preserve">OB VS. ED. 911 PROVINCIA   </t>
  </si>
  <si>
    <t>092006003901</t>
  </si>
  <si>
    <t>OBRAS EN UNIDAD CARCELARIA N°3 - ORAN 2014</t>
  </si>
  <si>
    <t>092006003902</t>
  </si>
  <si>
    <t xml:space="preserve">REFACCIÓN Y AMPLIACIÓN U.C. 3- ORÁN  </t>
  </si>
  <si>
    <t>092006004001</t>
  </si>
  <si>
    <t>OBRAS EN UNIDAD CARCELARIA N°5 - TARTAGAL 2014</t>
  </si>
  <si>
    <t>092006004002</t>
  </si>
  <si>
    <t xml:space="preserve">REFACCIÓN Y AMPLIACIÓN U.C. 5- TARTAGAL  </t>
  </si>
  <si>
    <t>092006004003</t>
  </si>
  <si>
    <t xml:space="preserve">SIST. ALOJAM. MODULAR EN SPPS-UC N° 5-TARTAGAL  </t>
  </si>
  <si>
    <t>092006004101</t>
  </si>
  <si>
    <t xml:space="preserve">DIRECCIÓN UNIDAD REGIONAL 5- OF. ADMINISTRATIVAS J.V.GONZÁLEZ </t>
  </si>
  <si>
    <t>092006004201</t>
  </si>
  <si>
    <t xml:space="preserve">DESTACAMENTO. 25 DE JUNIO   </t>
  </si>
  <si>
    <t>092006004301</t>
  </si>
  <si>
    <t xml:space="preserve">DESTACAMENTO. GAONA DUR-5   </t>
  </si>
  <si>
    <t>092006004401</t>
  </si>
  <si>
    <t xml:space="preserve">DESTACAMENTO. TOLLOCHE DUR-5   </t>
  </si>
  <si>
    <t>092006004501</t>
  </si>
  <si>
    <t xml:space="preserve">EL QUEBRACHAL DUR-5   </t>
  </si>
  <si>
    <t>092006004601</t>
  </si>
  <si>
    <t xml:space="preserve">COMISARIA Nº 60 CACHI   </t>
  </si>
  <si>
    <t>092006004701</t>
  </si>
  <si>
    <t xml:space="preserve">DESTACAMENTO PALERMO OESTE DUR-6  </t>
  </si>
  <si>
    <t>092006004801</t>
  </si>
  <si>
    <t xml:space="preserve">CUBIERTA ANTIGUA EDIF. HIST. CENTRAL DE POLICIA  </t>
  </si>
  <si>
    <t>092006004901</t>
  </si>
  <si>
    <t xml:space="preserve">COMISARIA Nº 2 - CAPITAL   </t>
  </si>
  <si>
    <t>092006005001</t>
  </si>
  <si>
    <t xml:space="preserve">REF. GRAL. BASE OP. DSU   </t>
  </si>
  <si>
    <t>092006005101</t>
  </si>
  <si>
    <t xml:space="preserve">REFACCIÓN Y AMPLIACIÓN U.C. 1- SALTA  </t>
  </si>
  <si>
    <t>092006005201</t>
  </si>
  <si>
    <t xml:space="preserve">REFACCIONES VARIAS U.C. 4 - SALTA  </t>
  </si>
  <si>
    <t>092006005301</t>
  </si>
  <si>
    <t xml:space="preserve">REF. PATRONATO DE PRESOS Y LIBERADOS  </t>
  </si>
  <si>
    <t>092006005401</t>
  </si>
  <si>
    <t xml:space="preserve">AMPLIACIÓN UNIDAD CARCELARIA 7 - CERRILLOS  </t>
  </si>
  <si>
    <t>092006005501</t>
  </si>
  <si>
    <t xml:space="preserve">COMISARIA 16 CAMPO SANTO DUR-1   </t>
  </si>
  <si>
    <t>092006005601</t>
  </si>
  <si>
    <t xml:space="preserve">DESTACAMENTO BETANIA DUR-1   </t>
  </si>
  <si>
    <t>092006005701</t>
  </si>
  <si>
    <t xml:space="preserve">CONSTRUCCIÓN PABELLÓN COMUNITARIO Y PABELLÓN DE SEMILIBERTAD EN CÁRCEL DE TARTAGAL </t>
  </si>
  <si>
    <t>092006005801</t>
  </si>
  <si>
    <t xml:space="preserve">REFACC. GENERAL COMISARIA Nº 43 EMBARCACIÓN  </t>
  </si>
  <si>
    <t>092006005901</t>
  </si>
  <si>
    <t xml:space="preserve">COMISARIA Nº 40 SALVADOR MAZZA DUR-4  </t>
  </si>
  <si>
    <t>092006006001</t>
  </si>
  <si>
    <t xml:space="preserve">DESTACAMENTO. ACAMBUCO DUR-4 - TARTAGAL  </t>
  </si>
  <si>
    <t>092006006101</t>
  </si>
  <si>
    <t xml:space="preserve">DESTACAMENTO POLICIAL IRUYA   </t>
  </si>
  <si>
    <t>092006006201</t>
  </si>
  <si>
    <t xml:space="preserve">DESTACAMENTO EL JARDÍN DUR-3   </t>
  </si>
  <si>
    <t>092006006202</t>
  </si>
  <si>
    <t xml:space="preserve">DESTACAMENTO EL JARDÍN   </t>
  </si>
  <si>
    <t>092006006301</t>
  </si>
  <si>
    <t xml:space="preserve">SUBCOMISARIA LA VIÑA DUR-1   </t>
  </si>
  <si>
    <t>092006006302</t>
  </si>
  <si>
    <t xml:space="preserve">SUB COMISARÍA LA VIÑA   </t>
  </si>
  <si>
    <t xml:space="preserve">CONSTR. NVO. EDIFICIO SUBCOMISARÍA LA VIÑA Y NVO.EDIFICIO CUERPO POLICIA INFANTIL </t>
  </si>
  <si>
    <t>092006006401</t>
  </si>
  <si>
    <t xml:space="preserve">SUBCOMISARIA MOLDES   </t>
  </si>
  <si>
    <t>092006006402</t>
  </si>
  <si>
    <t xml:space="preserve">REFACCIÓN SUB COMISARÍA CORONEL MOLDES  </t>
  </si>
  <si>
    <t>092006006501</t>
  </si>
  <si>
    <t xml:space="preserve">DESTACAMENTO SAN JOSÉ DE ORQUERA DUR-5  </t>
  </si>
  <si>
    <t>092006006601</t>
  </si>
  <si>
    <t xml:space="preserve">DESTACAMENTO LOS ROSALES DUR-5   </t>
  </si>
  <si>
    <t>092006006701</t>
  </si>
  <si>
    <t xml:space="preserve">REFACCIÓN Y AMPLIACIÓN U.C. 2- METÁN  </t>
  </si>
  <si>
    <t>092006006801</t>
  </si>
  <si>
    <t xml:space="preserve">CONSTRUCCIÓN PABELLÓN COMUNITARIO EN CÁRCEL DE ORÁN  </t>
  </si>
  <si>
    <t>092006006802</t>
  </si>
  <si>
    <t>092006006901</t>
  </si>
  <si>
    <t xml:space="preserve">NUEVA ALCAIDÍA DE ORÁN   </t>
  </si>
  <si>
    <t>092006007001</t>
  </si>
  <si>
    <t xml:space="preserve">DESTACAMENTO Bº ESTACIÓN ORÁNDUR-2  </t>
  </si>
  <si>
    <t>092006007101</t>
  </si>
  <si>
    <t xml:space="preserve">COMISARIA Nº 21 PICHANAL DUR-2   </t>
  </si>
  <si>
    <t>092006007201</t>
  </si>
  <si>
    <t xml:space="preserve">CONSTRUCCION DE CUARTEL PARA 911 - ORAN  </t>
  </si>
  <si>
    <t>092006007301</t>
  </si>
  <si>
    <t xml:space="preserve">SUBCOMISARIA RIVADAVIA BANDA SUR  </t>
  </si>
  <si>
    <t>092006007401</t>
  </si>
  <si>
    <t xml:space="preserve">SISTEMA DE EMERGENCIAS 911 - SEDE Rº DE LA FRONTERA  </t>
  </si>
  <si>
    <t>092006007501</t>
  </si>
  <si>
    <t xml:space="preserve">DESTACAMENTO. ANTILLAS DUR-3   </t>
  </si>
  <si>
    <t>092006007502</t>
  </si>
  <si>
    <t xml:space="preserve">DESTACAMENTO EL POTRERO- ANTILLAS  </t>
  </si>
  <si>
    <t>092006007601</t>
  </si>
  <si>
    <t xml:space="preserve">SUBCOMISARIA EL POTRERO DUR-3- ROSARIO DE LA FRONTERA  </t>
  </si>
  <si>
    <t>092006007701</t>
  </si>
  <si>
    <t xml:space="preserve">DESTACAMENTO LOS NARANJOS DUR-3  </t>
  </si>
  <si>
    <t>092006007801</t>
  </si>
  <si>
    <t xml:space="preserve">SUBCOMISARIA CAMPO QUIJANO   </t>
  </si>
  <si>
    <t>092006007901</t>
  </si>
  <si>
    <t xml:space="preserve">OBRAS VARIAS U.C. 6 - ROSARIODE LERMA  </t>
  </si>
  <si>
    <t>092006008001</t>
  </si>
  <si>
    <t xml:space="preserve">SUBCOMISARIA SAN CARLOS DUR-6   </t>
  </si>
  <si>
    <t>092006008101</t>
  </si>
  <si>
    <t xml:space="preserve">SUBCOMISARIA SANTA VICTORIA OESTE DUR-1  </t>
  </si>
  <si>
    <t>092006008201</t>
  </si>
  <si>
    <t xml:space="preserve">CONSTRUCCIÓN COMISARIA BARRIOMIGUEL ORTIZ  </t>
  </si>
  <si>
    <t>092006008301</t>
  </si>
  <si>
    <t xml:space="preserve">REMODELACIÓN EX HOSP. SAN ROQUE PARA ALCALDIA PENITENCIARIA- EMBARCACIÓN </t>
  </si>
  <si>
    <t>092006008401</t>
  </si>
  <si>
    <t xml:space="preserve">DESTACAMENTO POLICIAL SALTA FORESTAL  </t>
  </si>
  <si>
    <t>092006008402</t>
  </si>
  <si>
    <t xml:space="preserve">DESTACAMENTO SALTA FORESTAL   </t>
  </si>
  <si>
    <t>092006008501</t>
  </si>
  <si>
    <t xml:space="preserve">COMISARÍA DE TRES CERRITOS - CAPITAL  </t>
  </si>
  <si>
    <t>092006008601</t>
  </si>
  <si>
    <t xml:space="preserve">NUEVA CARCEL - CERRILLOS   </t>
  </si>
  <si>
    <t>092006008701</t>
  </si>
  <si>
    <t xml:space="preserve">TERMINACION DESTACAMENTO POLICIAL BARRIO FERROVIARIO - TARTAGAL </t>
  </si>
  <si>
    <t>092006008702</t>
  </si>
  <si>
    <t xml:space="preserve">TERMINACIÓN DESTACAMENTO POL.Bº FERROVIARIO  </t>
  </si>
  <si>
    <t>092006008801</t>
  </si>
  <si>
    <t xml:space="preserve">COMISARÍA DE EL JARDÍN   </t>
  </si>
  <si>
    <t>092006008901</t>
  </si>
  <si>
    <t xml:space="preserve">REFACCIÓN COMISIARIA CORONEL MOLDES  </t>
  </si>
  <si>
    <t>092006009001</t>
  </si>
  <si>
    <t xml:space="preserve">COMISARÍA ANTILLA   </t>
  </si>
  <si>
    <t>092006009101</t>
  </si>
  <si>
    <t xml:space="preserve">OBRAS ACCESORIAS Y NEXOS A DESTACAMENTO POLICIAL B" FERROVIA  </t>
  </si>
  <si>
    <t>092006009102</t>
  </si>
  <si>
    <t>092006009201</t>
  </si>
  <si>
    <t xml:space="preserve">CONSTR. CENTRO DE ADMISIÓN YDERIVACIÓN ( CAD )  </t>
  </si>
  <si>
    <t>092006009301</t>
  </si>
  <si>
    <t xml:space="preserve">DEMOLICIÓN ACTUAL CTRO. VECINAL TRASL Y ACOND. VIV. DEST. PO  </t>
  </si>
  <si>
    <t>092006009401</t>
  </si>
  <si>
    <t xml:space="preserve">REFACCION DEPARTAMENTO DE TRANSPORTE POLICIA DE SALTA-SALTA  </t>
  </si>
  <si>
    <t>092006009501</t>
  </si>
  <si>
    <t xml:space="preserve">CONSTRUC. DE UN EDIFICIO PARACOMISARÌA Y OFICINAS DEL SERVICIO 911 - CACHI </t>
  </si>
  <si>
    <t>092006009601</t>
  </si>
  <si>
    <t xml:space="preserve">CONSTRUCCIÓN DE DESTACAMENTO POLICIAL B° FERROVIARIO - SALVADOR MAZZA </t>
  </si>
  <si>
    <t>092006009701</t>
  </si>
  <si>
    <t xml:space="preserve">REFACCIONES VARIAS DIVISIÓN CONTRAVENCIONES POLICÍA DE SALTA  </t>
  </si>
  <si>
    <t>092006009702</t>
  </si>
  <si>
    <t xml:space="preserve">DIVISIÓN CONTRAVENCIONES - POLICÍA DE SALTA  </t>
  </si>
  <si>
    <t>092006009801</t>
  </si>
  <si>
    <t xml:space="preserve">CONSTRUCCIÓN BASE OPERATIVA EN BARRIO SANTA LUCÍA  </t>
  </si>
  <si>
    <t>092006009802</t>
  </si>
  <si>
    <t xml:space="preserve">BASE OPERATIVA Bº SANTA LUCÍA   </t>
  </si>
  <si>
    <t>092006009901</t>
  </si>
  <si>
    <t xml:space="preserve">CONSTRUCCIÓN DESTACAMENTO POLICIAL EN LUIS BURELA - APOLINARIO SARAVIA </t>
  </si>
  <si>
    <t>092006009902</t>
  </si>
  <si>
    <t xml:space="preserve">DESTACAMENTO LUIS BURELA   </t>
  </si>
  <si>
    <t>092006010001</t>
  </si>
  <si>
    <t xml:space="preserve">PABELLÓN JÓVENES ADULTOS PENAL VILLA LAS ROSAS  </t>
  </si>
  <si>
    <t>092006010101</t>
  </si>
  <si>
    <t>092006010102</t>
  </si>
  <si>
    <t>092006010201</t>
  </si>
  <si>
    <t xml:space="preserve">REFACCIÓN INSTALACIÓN ELÉCTRICA U.C. VILLA LAS ROSAS  </t>
  </si>
  <si>
    <t>092006010301</t>
  </si>
  <si>
    <t xml:space="preserve">MEJORA DEL EDIFICIO DEL INSTITUTO PENAL MICHEL TORINO  </t>
  </si>
  <si>
    <t>092006010401</t>
  </si>
  <si>
    <t>CONSTR. DE PABELLÓN COMUNITARIO PARA JÓVENES ADULTOS - UNIDAD CARCELARIA Nº 1 - SALTA CAPITAL</t>
  </si>
  <si>
    <t xml:space="preserve">NUEVO EDIFICIO MINISTERIO DE SEGURIDAD (COMISARÍA BARRIO ELHUAICO) </t>
  </si>
  <si>
    <t>092006010601</t>
  </si>
  <si>
    <t xml:space="preserve">ALCAIDÍA EMBARCACIÓN   </t>
  </si>
  <si>
    <t>092006010701</t>
  </si>
  <si>
    <t xml:space="preserve">CENTRO DE VIDEO VIGILANCIA - SEDE METÁN - CABLEADO ESTRUCTURAL </t>
  </si>
  <si>
    <t>092006010801</t>
  </si>
  <si>
    <t xml:space="preserve">CENTRO DE VIDEO VIGILANCIA - SEDE J. V. GONZÁLEZ  </t>
  </si>
  <si>
    <t>092006010901</t>
  </si>
  <si>
    <t>092006011001</t>
  </si>
  <si>
    <t xml:space="preserve">DESTACAMENTO Bº ABDALA   </t>
  </si>
  <si>
    <t>092006011101</t>
  </si>
  <si>
    <t xml:space="preserve">TALLER POLICÍA - FINALIZACIÓN   </t>
  </si>
  <si>
    <t>092006011201</t>
  </si>
  <si>
    <t xml:space="preserve">COMISARÍA Nº 14- ROSARIO DE LERMA  </t>
  </si>
  <si>
    <t>092006011301</t>
  </si>
  <si>
    <t xml:space="preserve">COMISARÍA Nº 16- CAMPO SANTO   </t>
  </si>
  <si>
    <t>092006011401</t>
  </si>
  <si>
    <t xml:space="preserve">SUB COMISARÍA  EL GALPÓN   </t>
  </si>
  <si>
    <t xml:space="preserve">CONSTR. SUBCOMISARÍA EL GALPÓN   </t>
  </si>
  <si>
    <t xml:space="preserve">COMISARÍA Nº 31 - Rº FRONTERA   </t>
  </si>
  <si>
    <t>092006011601</t>
  </si>
  <si>
    <t xml:space="preserve">DESTACAMENTO CORONEL MOLLINEDO   </t>
  </si>
  <si>
    <t>092006011701</t>
  </si>
  <si>
    <t xml:space="preserve">CONSTRUCCIÓN EDIFICIO COMISARIA Nº 61 MUNICIPIO CACHI  </t>
  </si>
  <si>
    <t>092006011801</t>
  </si>
  <si>
    <t xml:space="preserve">CONSTRUCCIÓN SUBCOMISARÍA EN SAN JOSÉ DE METÁN  </t>
  </si>
  <si>
    <t>092006011901</t>
  </si>
  <si>
    <t xml:space="preserve">CONSTRUCCIÓN EDIFICIO DEFENSACIVIL  </t>
  </si>
  <si>
    <t>092006011902</t>
  </si>
  <si>
    <t xml:space="preserve">RECONSTRUCCIÓN PASILLOS Y PATIO CÁRCEL DE TARTAGAL  </t>
  </si>
  <si>
    <t>092006012101</t>
  </si>
  <si>
    <t xml:space="preserve">U.C. Nº 1 - OBRAS VARIAS - SALTA  </t>
  </si>
  <si>
    <t>092006012201</t>
  </si>
  <si>
    <t xml:space="preserve">ALCAIDÍA Nº 1 - CONSTRUCCIÓN PABELLÓN COMUNITARIO - SALTA  </t>
  </si>
  <si>
    <t>092006012301</t>
  </si>
  <si>
    <t xml:space="preserve">COMISARÍA 3 - Bº TRES CERRITOS- SALTA  </t>
  </si>
  <si>
    <t>092006012401</t>
  </si>
  <si>
    <t xml:space="preserve">BRIGADA DE INVESTIGACIONES - SALTA  </t>
  </si>
  <si>
    <t>092006012501</t>
  </si>
  <si>
    <t xml:space="preserve">SUBCOMISARÍA CASTAÑARES - SALTA  </t>
  </si>
  <si>
    <t>092006012601</t>
  </si>
  <si>
    <t xml:space="preserve">BASE OPERATIVA Bº SANTA LUCÍA- SALTA  </t>
  </si>
  <si>
    <t>092006012701</t>
  </si>
  <si>
    <t xml:space="preserve">U.C. Nº 7 - OBRAS VARIAS - CERRILLOS  </t>
  </si>
  <si>
    <t>092006012801</t>
  </si>
  <si>
    <t xml:space="preserve">DESTACAMENTO BETANIA   </t>
  </si>
  <si>
    <t>092006012901</t>
  </si>
  <si>
    <t xml:space="preserve">RECONSTRUCCIÓN TRAMO PASILLO U. C. N° 5 TARTAGAL - TARTAGAL  </t>
  </si>
  <si>
    <t>092006013001</t>
  </si>
  <si>
    <t xml:space="preserve">COMISARÍA Nº 40 - SALVADOR MAZZA  </t>
  </si>
  <si>
    <t>092006013101</t>
  </si>
  <si>
    <t xml:space="preserve">U.C. Nº 2 - OBRAS VARIAS - METÁN  </t>
  </si>
  <si>
    <t>092006013201</t>
  </si>
  <si>
    <t xml:space="preserve">U.C. Nº 3 - OBRAS VARIAS - ORÁN  </t>
  </si>
  <si>
    <t xml:space="preserve">DESTACAMENTO Bº ABDALA - ROSARIO DE LA FRONTERA  </t>
  </si>
  <si>
    <t>092006013401</t>
  </si>
  <si>
    <t xml:space="preserve">COMISARÍA Nº 14 - ROSARIO DE LERMA  </t>
  </si>
  <si>
    <t xml:space="preserve">CONSTR. POLÍGONO DE TIRO - SALTA-CAPITAL  </t>
  </si>
  <si>
    <t>092006013601</t>
  </si>
  <si>
    <t xml:space="preserve">REFACCIÓN PLAYÓN DEPORTIVO UC- SALTA  </t>
  </si>
  <si>
    <t>092006013701</t>
  </si>
  <si>
    <t xml:space="preserve">REFACCIÓN EDIFICIOS SEGURIDAD   </t>
  </si>
  <si>
    <t xml:space="preserve">DESTACAMENTO POLICIAL BARRIO SAN FERNANDO - CERRILLOS  </t>
  </si>
  <si>
    <t xml:space="preserve">REFACCIONES Y READECUACIONES VARIAS EN DIVISIÓN CUERPO FEMENINO (DUR-3) </t>
  </si>
  <si>
    <t xml:space="preserve">CONST. GARITA POLICIAL-REF. Vs. Min. Produccion  </t>
  </si>
  <si>
    <t>092006014101</t>
  </si>
  <si>
    <t xml:space="preserve">OBRAS VARIAS PUESTO 28 GENDARMERIA-ORAN  </t>
  </si>
  <si>
    <t>092007000101</t>
  </si>
  <si>
    <t xml:space="preserve">ABASTECIMIENTO AGUA PARAJE SAN FELIPE - LA UNIÓN  </t>
  </si>
  <si>
    <t>092007000201</t>
  </si>
  <si>
    <t>ABASTECIMIENTO AGUA POT. EN ESCUELAS Y LOCALIDADES - GRUPO 2 2013.505</t>
  </si>
  <si>
    <t>092007000301</t>
  </si>
  <si>
    <t>ABASTECIMIENTO AGUA POT. EN ESCUELAS Y LOCALIDADES - INFRAES 2013.513</t>
  </si>
  <si>
    <t>092007000401</t>
  </si>
  <si>
    <t xml:space="preserve">ACUEDUCTO C° MACÓN - TOLAR GRANDE  </t>
  </si>
  <si>
    <t>092007000501</t>
  </si>
  <si>
    <t xml:space="preserve">ACUEDUCTO EL ACAY - S.A.DE LOS COBRES  </t>
  </si>
  <si>
    <t>092007000601</t>
  </si>
  <si>
    <t xml:space="preserve">ACUEDUCTO EL CHORRO (CAPIAZUTI) - AGUARAY  </t>
  </si>
  <si>
    <t>092007000701</t>
  </si>
  <si>
    <t xml:space="preserve">ACUEDUCTO RÍO PIEDRAS   </t>
  </si>
  <si>
    <t>092007000801</t>
  </si>
  <si>
    <t xml:space="preserve">AMPL. PLANTA POTABILIZADORA DE CAMPO SANTO  </t>
  </si>
  <si>
    <t>092007000901</t>
  </si>
  <si>
    <t xml:space="preserve">AMPLIACIÓN PLANTA DEPURADORA Y LIMPIEZA DE LAGUNAS EXISTENTE  </t>
  </si>
  <si>
    <t>092007001001</t>
  </si>
  <si>
    <t xml:space="preserve">AMPLIACIÓN RED CLOACAL Bº BELLA VISTA, CALLE H. IRIGOYEN Y B  </t>
  </si>
  <si>
    <t>092007001101</t>
  </si>
  <si>
    <t xml:space="preserve">AMPLIACIÓN RED CLOACAL NUEVA URBANIZACIÓN SAN ANTONIO  </t>
  </si>
  <si>
    <t>092007001201</t>
  </si>
  <si>
    <t xml:space="preserve">AMPLIACIÓN RED COLECTORA CLOACAL Bº COOPERATIVA  </t>
  </si>
  <si>
    <t>092007001301</t>
  </si>
  <si>
    <t xml:space="preserve">AMPLIACIÓN RED COLECTORA CLOACAL EL CARRIL  </t>
  </si>
  <si>
    <t>092007001401</t>
  </si>
  <si>
    <t xml:space="preserve">AMPLIACIÓN RED COLECTORA CLOACAL EN BARRIOS - CAMPO SANTO  </t>
  </si>
  <si>
    <t>092007001501</t>
  </si>
  <si>
    <t xml:space="preserve">AMPLIACIÓN RED DE AGUA POTABLE EL TALA  </t>
  </si>
  <si>
    <t>092007001601</t>
  </si>
  <si>
    <t xml:space="preserve">AMPLIACIÓN RED DISTRIBUIDORA DE AGUA POTABLE BARRIO SAN FRAN  </t>
  </si>
  <si>
    <t>092007001701</t>
  </si>
  <si>
    <t xml:space="preserve">AMPLIACIÓN Y MEJORAS SISTEMA DE AGUA EN DRAGONES  </t>
  </si>
  <si>
    <t>092007001801</t>
  </si>
  <si>
    <t xml:space="preserve">CAÑERÍA DE CONDUCCIÓN PARA AGUA POTABLE EN VAQUEROS  </t>
  </si>
  <si>
    <t>092007001901</t>
  </si>
  <si>
    <t xml:space="preserve">COLECTORA CLOACAL EN CAMPAMENTO VESPUCIO  </t>
  </si>
  <si>
    <t>092007002001</t>
  </si>
  <si>
    <t xml:space="preserve">COLECTORA MÁXIMA Y PLANTA DEPURADORA - ZONA NORTE  </t>
  </si>
  <si>
    <t>092007002002</t>
  </si>
  <si>
    <t>COLECTORA MÁXIMA Y PLANTA DEPURADORA ZONA NORTE 2013.522</t>
  </si>
  <si>
    <t>092007002101</t>
  </si>
  <si>
    <t>CONST. POZO PROFUNDO Y CAÑERÍA DE IMPULSIÓN P/COMUNIDAD SAN 2013.329</t>
  </si>
  <si>
    <t>092007002201</t>
  </si>
  <si>
    <t xml:space="preserve">CONSTR. RED DE CLOACAS EN Bº LA BANDA IRUYA  </t>
  </si>
  <si>
    <t>092007002202</t>
  </si>
  <si>
    <t xml:space="preserve">TERMINACIÓN INSTALACIÓN RED DECLOACAS EN BARRIO LA BANDA -IRUYA </t>
  </si>
  <si>
    <t>092007002301</t>
  </si>
  <si>
    <t xml:space="preserve">CONSTR. RED DE CLOACAS EN EL NARANJO  </t>
  </si>
  <si>
    <t>092007002401</t>
  </si>
  <si>
    <t xml:space="preserve">CONSTR. RED DE CLOACAS EN LA CALDERA  </t>
  </si>
  <si>
    <t>092007002501</t>
  </si>
  <si>
    <t xml:space="preserve">CONSTRUCCIÓN RED COLECTORA CLOACAL LA VIÑA  </t>
  </si>
  <si>
    <t>092007002601</t>
  </si>
  <si>
    <t xml:space="preserve">CONSTRUCCIÓN RED COLECTORA ENCAFAYATE  </t>
  </si>
  <si>
    <t>092007002701</t>
  </si>
  <si>
    <t xml:space="preserve">DREN HORIZONTAL - LAS CALAS -VAQUEROS  </t>
  </si>
  <si>
    <t>092007002801</t>
  </si>
  <si>
    <t xml:space="preserve">DREN. Y ACUEDUCTO RÍO ROSARIO- ROSARIO DE LA FRONTERA  </t>
  </si>
  <si>
    <t>092007002901</t>
  </si>
  <si>
    <t xml:space="preserve">DREN. Y CONDUCCIÓN PARA AGUA POTABLE EN EL ALGARROBAL - CACH  </t>
  </si>
  <si>
    <t xml:space="preserve">PROVISIÓN DE AGUA POTABLE EL ALGARROBAL - EL POTRERO  </t>
  </si>
  <si>
    <t>092007002903</t>
  </si>
  <si>
    <t>092007003001</t>
  </si>
  <si>
    <t xml:space="preserve">DREN. Y CONDUCCIÓN PARA AGUA POTABLE EN LOCALIDAD DE PALERMO  </t>
  </si>
  <si>
    <t>092007003101</t>
  </si>
  <si>
    <t xml:space="preserve">ESTACIÓN DE BOMBEO CLOACAL ENBº STA. RITA  </t>
  </si>
  <si>
    <t>092007003201</t>
  </si>
  <si>
    <t xml:space="preserve">ESTACIÓN DE BOMBEO, PTA. COMPACTA, REHAB. LAG., DESCARGA AL  </t>
  </si>
  <si>
    <t>092007003301</t>
  </si>
  <si>
    <t xml:space="preserve">EXTENSIÓN RED DE AGUA LAS VERTIENTES - AGUAS VERDES - STA. V  </t>
  </si>
  <si>
    <t>092007003401</t>
  </si>
  <si>
    <t xml:space="preserve">INSTALACIÓN PLANTA DE OSMOSISINVERSA Y OBRAS COMPLEMENTARIA  </t>
  </si>
  <si>
    <t>092007003501</t>
  </si>
  <si>
    <t xml:space="preserve">NEXO CLOACAL Y PERFORACIÓN DEPOZO PROFUNDO PARA MONOAMBIENT  </t>
  </si>
  <si>
    <t>092007003601</t>
  </si>
  <si>
    <t xml:space="preserve">NEXO DE AGUA POTABLE PARA Bº SAN ROQUE - EL GALPÓN  </t>
  </si>
  <si>
    <t>092007003701</t>
  </si>
  <si>
    <t xml:space="preserve">NUEVOS POZOS DE BOMBEO Y OBRAS COMPLEMENTARIAS Bº SAN JOSÉ  </t>
  </si>
  <si>
    <t>092007003702</t>
  </si>
  <si>
    <t>CONSTR. DE DOS NUEVOS POZOS EN BARRIO SAN JOSÉ 2013.523</t>
  </si>
  <si>
    <t>092007003801</t>
  </si>
  <si>
    <t>OBRAS COMPLEMENTARIAS Y RED DE AGUA P/COMUNIDAD SAN MIGUEL 2013.330</t>
  </si>
  <si>
    <t>092007003901</t>
  </si>
  <si>
    <t xml:space="preserve">OPTIMIZACION SISTEMA DE AGUA POTABLE EN FINCA COLÓN  </t>
  </si>
  <si>
    <t>092007004001</t>
  </si>
  <si>
    <t xml:space="preserve">PERFORACIÓN DE POZO PROFUNDO ESC. Nº 4285 Y PUESTO LAS BARRA  </t>
  </si>
  <si>
    <t>092007004101</t>
  </si>
  <si>
    <t xml:space="preserve">PERFORACIÓN POZO DE AGUA PARACOMUNIDAD DE LA BANDA DE ARRIB  </t>
  </si>
  <si>
    <t>092007004201</t>
  </si>
  <si>
    <t xml:space="preserve">PERFORACIÓN POZO DE AGUA POTABLE COMUNIDAD MATADERO  </t>
  </si>
  <si>
    <t>092007004301</t>
  </si>
  <si>
    <t xml:space="preserve">PLANTA COMPACTA EN SERIE CON CÁMARA SÉPTICA EXISTENTE, DESCA  </t>
  </si>
  <si>
    <t>092007004401</t>
  </si>
  <si>
    <t xml:space="preserve">PLANTA COMPACTA, NEXO A CÁMARA SÉPTICA EXISTENTE Y OBRAS COM  </t>
  </si>
  <si>
    <t>092007004501</t>
  </si>
  <si>
    <t xml:space="preserve">POZO DE BOMBEO Y RED DE AGUA COMUNIDAD ABORIGEN - GRAL. BALL  </t>
  </si>
  <si>
    <t>092007004601</t>
  </si>
  <si>
    <t xml:space="preserve">POZO PARA AGUA POTABLE Y OBRAS COMPLEMENTARIAS - PLUMA DE PA  </t>
  </si>
  <si>
    <t>092007004701</t>
  </si>
  <si>
    <t xml:space="preserve">PROVISIÓN DE AGUA POTABLE A ISONZA - AMBLAYO  </t>
  </si>
  <si>
    <t>092007004801</t>
  </si>
  <si>
    <t xml:space="preserve">PROVISIÓN DE AGUA POTABLE AMPLIACIÓN ATOCHA  </t>
  </si>
  <si>
    <t>092007004901</t>
  </si>
  <si>
    <t xml:space="preserve">PROVISIÓN DE AGUA POTABLE Bº SANTA ANITA  </t>
  </si>
  <si>
    <t>092007005001</t>
  </si>
  <si>
    <t xml:space="preserve">PROVISIÓN DE AGUA POTABLE DIVERSOS BARRIOS LA CALDERA  </t>
  </si>
  <si>
    <t>092007005101</t>
  </si>
  <si>
    <t xml:space="preserve">PROVISIÓN DE AGUA POTABLE EN PARAJES DE CHICOANA  </t>
  </si>
  <si>
    <t>092007005201</t>
  </si>
  <si>
    <t xml:space="preserve">PROVISIÓN DE AGUA POTABLE LASTRANCAS, LA AGUADA, FUERTE ALT  </t>
  </si>
  <si>
    <t>092007005301</t>
  </si>
  <si>
    <t xml:space="preserve">PROVISIÓN DE AGUA POTABLE TALAPAMPA  </t>
  </si>
  <si>
    <t>092007005401</t>
  </si>
  <si>
    <t xml:space="preserve">REACONDICIONAMIENTO SISTEMA DE ABASTECIMIENTO DE AGUA POTABL  </t>
  </si>
  <si>
    <t>092007005501</t>
  </si>
  <si>
    <t xml:space="preserve">RED COLECTORA CLOACAL EN PAYOGASTA  </t>
  </si>
  <si>
    <t>092007005601</t>
  </si>
  <si>
    <t>RED COLECTORA MÁXIMA Y PLANTADEPURADORA - 1ª ETAPA - CAMPO 2013.333</t>
  </si>
  <si>
    <t>092007005701</t>
  </si>
  <si>
    <t xml:space="preserve">RED DE AGUA POTABLE BARRIO CANILLITAS, SAN LUCAS, SAN MATEOS  </t>
  </si>
  <si>
    <t>092007005801</t>
  </si>
  <si>
    <t xml:space="preserve">RED DE AGUA POTABLE BARRIO LALONJA - ETAPAS 3 A 5 - ATOCHA  </t>
  </si>
  <si>
    <t>092007005901</t>
  </si>
  <si>
    <t xml:space="preserve">RED DE AGUA POTABLE NUEVA URBANIZACIÓN CAFAYATE  </t>
  </si>
  <si>
    <t>092007006001</t>
  </si>
  <si>
    <t xml:space="preserve">RED DE AGUA POTABLE Y RED COLECTORA CLOACAL LOTEO EL AYBAL I  </t>
  </si>
  <si>
    <t>092007006101</t>
  </si>
  <si>
    <t xml:space="preserve">RED, COLECTORA MÁXIMA Y PLANTA DEPURADORA - 1ª ETAPA - CAMPO  </t>
  </si>
  <si>
    <t>092007006201</t>
  </si>
  <si>
    <t xml:space="preserve">REEMP. COLECTORA CALLE ESPAÑAENTRE 24 DE SEPTIEMBRE Y RUTA  </t>
  </si>
  <si>
    <t>092007006301</t>
  </si>
  <si>
    <t xml:space="preserve">REEMPLAZO CAÑERÍA DE AGUA POTABLE EN VALLE HERMOSO  </t>
  </si>
  <si>
    <t>092007006401</t>
  </si>
  <si>
    <t xml:space="preserve">REEMPLAZO RED DE AGUA POTABLEEN CNEL. JUAN SOLÁ  </t>
  </si>
  <si>
    <t>092007006501</t>
  </si>
  <si>
    <t xml:space="preserve">REEMPLAZO RED DE AGUA POTABLEEN LOS BLANCOS  </t>
  </si>
  <si>
    <t>092007006601</t>
  </si>
  <si>
    <t xml:space="preserve">REEMPLAZO REDES COLECTORAS CLOACALES EN DIVERSOS BARRIOS - T  </t>
  </si>
  <si>
    <t>092007006701</t>
  </si>
  <si>
    <t xml:space="preserve">REEMPLAZO REDES COLECTORAS DIVERSAS CUADRAS APOLINARIO SARAV  </t>
  </si>
  <si>
    <t>092007006801</t>
  </si>
  <si>
    <t xml:space="preserve">REEMPLAZO REDES COLECTORAS DIVERSAS CUADRAS J.V. GONZÁLEZ  </t>
  </si>
  <si>
    <t>092007006901</t>
  </si>
  <si>
    <t xml:space="preserve">REFACCIÓN PLANTA POTABILIZADORA ANIMANÁ  </t>
  </si>
  <si>
    <t>092007007001</t>
  </si>
  <si>
    <t xml:space="preserve">REFACCIÓN Y AMPLIACIÓN AGUA POTABLE EL RODEO  </t>
  </si>
  <si>
    <t>092007007101</t>
  </si>
  <si>
    <t xml:space="preserve">RENOV. REDES CLOACALES EN DIV. CALLES Y RENOV. COLECTORA MÁX  </t>
  </si>
  <si>
    <t>092007007201</t>
  </si>
  <si>
    <t>RENOVACIÓN REDES COLECTORAS CLOACALES EN DIVERSAS CALLES LOC 2013.331</t>
  </si>
  <si>
    <t>092007007202</t>
  </si>
  <si>
    <t xml:space="preserve">RENOVACIÓN REDES COLECTORAS CLOACALES EN DIVERSAS CALLES LOC  </t>
  </si>
  <si>
    <t>092007007301</t>
  </si>
  <si>
    <t xml:space="preserve">ACONDICIONAMIENTO EDIFICIO PARA MUSEO HISTÓRICO  </t>
  </si>
  <si>
    <t>092007007401</t>
  </si>
  <si>
    <t xml:space="preserve">ACONDICIONAMIENTO MUSEO DE ALTA MONTAÑA  </t>
  </si>
  <si>
    <t>092007007501</t>
  </si>
  <si>
    <t xml:space="preserve">CLIMATIZACIÓN SECTOR 2 MUSEO DEL VINO  </t>
  </si>
  <si>
    <t>092007007601</t>
  </si>
  <si>
    <t xml:space="preserve">CONST. COMPLEJO DEPORTIVO LURACATAO 2º ETAPA  </t>
  </si>
  <si>
    <t>092007007701</t>
  </si>
  <si>
    <t xml:space="preserve">CONSTR. DE UN PLAYÓN DEPORTIVO Y CERCADO PERIMETRAL DE CANCH  </t>
  </si>
  <si>
    <t>092007007801</t>
  </si>
  <si>
    <t xml:space="preserve">CONSTR. PLAYONES DEPORTIVOS Bº 1 DE MAYO, VÉLEZ SARSFIELD, A  </t>
  </si>
  <si>
    <t>092007007901</t>
  </si>
  <si>
    <t xml:space="preserve">CONSTR. PLAYONES DEPORTIVOS Bº SANTA ANA I, SANTA ANA III Y  </t>
  </si>
  <si>
    <t>092007008001</t>
  </si>
  <si>
    <t xml:space="preserve">CONSTR. TRIBUNAS Y CUBIERTA DEL COMPLEJO DEPORTIVO MUNICIPAL  </t>
  </si>
  <si>
    <t>092007008101</t>
  </si>
  <si>
    <t xml:space="preserve">CONSTRUC. CENTRO DE ARTES Y OFICIOS  </t>
  </si>
  <si>
    <t>092007008102</t>
  </si>
  <si>
    <t>092007008201</t>
  </si>
  <si>
    <t xml:space="preserve">CONSTRUCCIÓN DE UN SALÓN MULTIUSO EN LA CALDERILLA  </t>
  </si>
  <si>
    <t>092007008301</t>
  </si>
  <si>
    <t xml:space="preserve">CONSTRUCCIÓN PLAYÓN DEPORTIVOBº SAN ANTONIO J.V. GONZALEZ  </t>
  </si>
  <si>
    <t>092007008401</t>
  </si>
  <si>
    <t xml:space="preserve">CONSTRUCCIÓN PLAYONES DEPORTIVOS DIVERSOS SECTORES  </t>
  </si>
  <si>
    <t>092007008501</t>
  </si>
  <si>
    <t xml:space="preserve">CONSTRUCCIÓN POLIDEPORTIVO LACALDERA  </t>
  </si>
  <si>
    <t>092007008601</t>
  </si>
  <si>
    <t xml:space="preserve">CONSTRUCCIÓN POLIDEPORTIVO NAZARENO  </t>
  </si>
  <si>
    <t>092007008701</t>
  </si>
  <si>
    <t xml:space="preserve">CONSTRUCCIÓN TINGLADO COMPLEJO DEPORTIVO ISLA DE CAÑAS  </t>
  </si>
  <si>
    <t>092007008801</t>
  </si>
  <si>
    <t xml:space="preserve">PLAYON DEPORTIVO B° SAN NICOLAS VAQUEROS  </t>
  </si>
  <si>
    <t>092007008901</t>
  </si>
  <si>
    <t>PLAYÓN DEPORTIVO Y OBRAS VARIAS - CERRO NEGRO DEL TIRAO 2013.424</t>
  </si>
  <si>
    <t>092007009001</t>
  </si>
  <si>
    <t xml:space="preserve">REFACCIÓN COMPLEJO POLIDEPORTIVO J. V. GONZÁLEZ  </t>
  </si>
  <si>
    <t>092007009101</t>
  </si>
  <si>
    <t xml:space="preserve">REFACCIÓN IGLESIA CORONEL MOLDES  </t>
  </si>
  <si>
    <t>092007009201</t>
  </si>
  <si>
    <t xml:space="preserve">REFACCIÓN IGLESIA DE GUACHIPAS   </t>
  </si>
  <si>
    <t>092007009301</t>
  </si>
  <si>
    <t xml:space="preserve">REFACCIÓN MUSEO ANTROPOLÓGICO   </t>
  </si>
  <si>
    <t>092007009302</t>
  </si>
  <si>
    <t>092007009303</t>
  </si>
  <si>
    <t>092007009401</t>
  </si>
  <si>
    <t xml:space="preserve">REFACCIÓN MUSEO DE ARTE CONTEMPORÁNEO  </t>
  </si>
  <si>
    <t>092007009501</t>
  </si>
  <si>
    <t xml:space="preserve">REFACCIÓN MUSEO DE BELLAS ARTES - FLORIDA 20  </t>
  </si>
  <si>
    <t>092007009601</t>
  </si>
  <si>
    <t xml:space="preserve">REFACCIONES VARIAS COMPLEJO DEPORTIVO DE EL BORDO  </t>
  </si>
  <si>
    <t>092007009701</t>
  </si>
  <si>
    <t xml:space="preserve">SUSTITUCIÓN EDIF. E.E.T. Nº 3102-CAMPO SANTO-GRAL. GÜEMES  </t>
  </si>
  <si>
    <t>092007009702</t>
  </si>
  <si>
    <t>CONSTRUCCION DE ESC. TECN. N°5102 - ANEXO 2013.569</t>
  </si>
  <si>
    <t>092007009801</t>
  </si>
  <si>
    <t xml:space="preserve">TERMINACIÓN ALBERGUE POLIDEPORTIVO ANGOSTO DEL PARANÍ  </t>
  </si>
  <si>
    <t>092007009901</t>
  </si>
  <si>
    <t xml:space="preserve">TERMINACIÓN ALBERGUE POLIDEPORTIVO RÍO BLANQUITO  </t>
  </si>
  <si>
    <t>092007010001</t>
  </si>
  <si>
    <t xml:space="preserve">CONSTR. POLIDEPORTIVO Y REFACCIONES VARIAS EN CENTRO VECINAL  </t>
  </si>
  <si>
    <t>092007010101</t>
  </si>
  <si>
    <t xml:space="preserve">CONSTR. S.U.M. EN CENTRO VECINAL M J CASTILLA CAPITAL  </t>
  </si>
  <si>
    <t>092007010201</t>
  </si>
  <si>
    <t xml:space="preserve">CONSTR. SALA DE VELATORIOS ENEL BORDO  </t>
  </si>
  <si>
    <t>092007010301</t>
  </si>
  <si>
    <t xml:space="preserve">CONSTRUCCIÓN NUEVO EDIFICIO CASA CUNA  </t>
  </si>
  <si>
    <t>092007010401</t>
  </si>
  <si>
    <t>INSTITUTO MICHEL TORINO - NUEVA CUBIERTA 2013.374</t>
  </si>
  <si>
    <t>092007010501</t>
  </si>
  <si>
    <t xml:space="preserve">REFACCIÓN ASILO DE ANCIANOS VILLA MITRE  </t>
  </si>
  <si>
    <t>092007010601</t>
  </si>
  <si>
    <t>REFACCIÓN EDIFICIO DIVINO NIÑO  2013.350</t>
  </si>
  <si>
    <t>092007010602</t>
  </si>
  <si>
    <t>REFACCIÓN EDIFICIO DIVINO NIÑO-SALTA 2013.350</t>
  </si>
  <si>
    <t>092007010603</t>
  </si>
  <si>
    <t xml:space="preserve">REFACCIÓN EDIFICIO DIVINO NIÑO - VILLA SAN LORENZO  </t>
  </si>
  <si>
    <t>092007010701</t>
  </si>
  <si>
    <t xml:space="preserve">CONSTR. DE UN PUESTO SANITARIO EN EL BARRIO EL ALTO, J. V. G  </t>
  </si>
  <si>
    <t>092007010801</t>
  </si>
  <si>
    <t xml:space="preserve">CONSTR. DE VIVIENDAS PARA PROFESIONALES EN EL HOSPITAL DR. N  </t>
  </si>
  <si>
    <t>092007010901</t>
  </si>
  <si>
    <t xml:space="preserve">CONSTR. NUEVO EDIFICIO CENTRODE SALUD Nº 3 CAPITAL  </t>
  </si>
  <si>
    <t>092007011001</t>
  </si>
  <si>
    <t xml:space="preserve">CONSTR. PUESTO SANITARIO EN ESQUINA DE GUARDIA LA POMA  </t>
  </si>
  <si>
    <t>092007011101</t>
  </si>
  <si>
    <t>092007011201</t>
  </si>
  <si>
    <t>CONSTRUCCIÓN NUEVO EDIFICIO HOSPITAL EMBARCACIÓN 2013.570</t>
  </si>
  <si>
    <t>092007011301</t>
  </si>
  <si>
    <t xml:space="preserve">REFACCION PUESTO SANITARIO DEANTILLAS  </t>
  </si>
  <si>
    <t>092007011401</t>
  </si>
  <si>
    <t xml:space="preserve">REFACCIÓN Y REFUNCIONALIZACIÓN NUEVO CENTRO DE REHABILITACIÓ  </t>
  </si>
  <si>
    <t>092007011402</t>
  </si>
  <si>
    <t>REFACCIÓN Y REFUNCIONALIZACIÓN NUEVO CENTRO DE REHABILITACIÓ 2013.559</t>
  </si>
  <si>
    <t>092007011501</t>
  </si>
  <si>
    <t xml:space="preserve">REMODELACIÓN PUESTO SANITARIOVª JOSEFINA ROSARIO DE LA FRON  </t>
  </si>
  <si>
    <t>092007011601</t>
  </si>
  <si>
    <t xml:space="preserve">AMPLIACIÓN ALBERGUE COMPLEJO DE ENTRENAMIENTO DE ALTURA CACH  </t>
  </si>
  <si>
    <t>092007011701</t>
  </si>
  <si>
    <t xml:space="preserve">AMPLIACIÓN REFUGIO TOLAR GRANDE  </t>
  </si>
  <si>
    <t>092007011801</t>
  </si>
  <si>
    <t xml:space="preserve">AMPLIACIÓN VEREDAS CALLE CASEROS (HASTA CONVENTO S. BERNARDO  </t>
  </si>
  <si>
    <t>092007011901</t>
  </si>
  <si>
    <t xml:space="preserve">CONST. CORDÓN CUNETA ZONA OESTE I  </t>
  </si>
  <si>
    <t>092007012001</t>
  </si>
  <si>
    <t>CONST. PAVIMENTO ARTICULADO  - Bº Cº VALDIVIA 2013.513</t>
  </si>
  <si>
    <t>092007012101</t>
  </si>
  <si>
    <t xml:space="preserve">CONST. PAVIMENTO DE HORMIGÓN CON CORDÓN INTEGRAL EN AVDA. IN  </t>
  </si>
  <si>
    <t>092007012201</t>
  </si>
  <si>
    <t xml:space="preserve">CONSTR. CORDON CUNETA B° SAN NICOLAS VAQUEROS  </t>
  </si>
  <si>
    <t>092007012301</t>
  </si>
  <si>
    <t xml:space="preserve">CONSTR. CORDON CUNETA Bº LAS TUNAS  </t>
  </si>
  <si>
    <t>092007012401</t>
  </si>
  <si>
    <t xml:space="preserve">CONSTR. PASARELA SOBRE QUEBRADA DE MILMAHUASI IRUYA  </t>
  </si>
  <si>
    <t>092007012501</t>
  </si>
  <si>
    <t xml:space="preserve">CONSTRUC. PASEO EN ACCESO LOCALIDAD SALVADOR MAZZA  </t>
  </si>
  <si>
    <t>092007012601</t>
  </si>
  <si>
    <t xml:space="preserve">CONSTRUCCIÓN PLAZOLETA EN GUACHIPAS  </t>
  </si>
  <si>
    <t>092007012701</t>
  </si>
  <si>
    <t xml:space="preserve">CONSTRUCCIÓN S.U.M. BARRIO ELCHORRO - S. MAZZA  </t>
  </si>
  <si>
    <t>092007012801</t>
  </si>
  <si>
    <t xml:space="preserve">CONSTRUCCIÓN S.U.M. MISIÓN ELALGARROBAL - EMBARCACIÓN  </t>
  </si>
  <si>
    <t>092007012901</t>
  </si>
  <si>
    <t>EJECUCIÓN DE 52.164,52 M2 DE PAVIMENTO DE HORMIGÓN CON CORDÓ 2013.593</t>
  </si>
  <si>
    <t>092007013001</t>
  </si>
  <si>
    <t xml:space="preserve">INFRAESTRUCTURA PÚBLICA Bº LAPAZ - I ETAPA  </t>
  </si>
  <si>
    <t>092007013101</t>
  </si>
  <si>
    <t xml:space="preserve">INFRAESTRUCTURA PÚBLICA Bº LAPAZ - II ETAPA  </t>
  </si>
  <si>
    <t>092007013201</t>
  </si>
  <si>
    <t xml:space="preserve">INFRAESTRUCTURA PÚBLICA Bº SOLIDARIDAD  </t>
  </si>
  <si>
    <t>092007013301</t>
  </si>
  <si>
    <t xml:space="preserve">INFRAESTRUCTURA PÚBLICA ZONA SURESTE - I ETAPA  </t>
  </si>
  <si>
    <t>092007013401</t>
  </si>
  <si>
    <t xml:space="preserve">OBRAS DE INFRAESTRUCTURA NUEVO LOTEO EN LA MERCED  </t>
  </si>
  <si>
    <t>092007013501</t>
  </si>
  <si>
    <t xml:space="preserve">PARQUE BICENTENARIO - ETAPA HÍDRICA  </t>
  </si>
  <si>
    <t>092007013502</t>
  </si>
  <si>
    <t>PARQUE BICENTENARIO. - ETAPA HIDRICA - LAGUNA 2013.325</t>
  </si>
  <si>
    <t>092007013503</t>
  </si>
  <si>
    <t>PARQUE BICENTENARIO. - ETAPA HIDRICA - LAGUNA 2013.327</t>
  </si>
  <si>
    <t>092007013601</t>
  </si>
  <si>
    <t xml:space="preserve">PARQUE BICENTENARIO - RED VIAL   </t>
  </si>
  <si>
    <t>092007013701</t>
  </si>
  <si>
    <t xml:space="preserve">PASARELA SOBRE AV. SAN MARTÍNY CALLE ARENALES, J. V. GONZÁL  </t>
  </si>
  <si>
    <t>092007013801</t>
  </si>
  <si>
    <t>PAVIMENTACIÓN URBANA EN LOS MUNICIPIOS DEL DPTO. GRAL. JOSÉ 2013.537</t>
  </si>
  <si>
    <t>092007013802</t>
  </si>
  <si>
    <t>PAVIMENTACIÓN URBANA EN LOS MUNICIPIOS DEL DPTO. GRAL. JOSÉ 2013.571</t>
  </si>
  <si>
    <t>092007013901</t>
  </si>
  <si>
    <t xml:space="preserve">PAVIMENTACIÓN URBANA EN LOS MUNICIPIOS DEL DPTO. ORÁN  </t>
  </si>
  <si>
    <t>092007013902</t>
  </si>
  <si>
    <t>092007014001</t>
  </si>
  <si>
    <t>PAVIMENTO ARTICULADO EN BARRIOS ZONA SUD OESTE 2013.512</t>
  </si>
  <si>
    <t>092007014101</t>
  </si>
  <si>
    <t xml:space="preserve">PAVIMENTO AVDA. PALAU ROSARIODE LA FRONTERA  </t>
  </si>
  <si>
    <t>092007014102</t>
  </si>
  <si>
    <t>092007014201</t>
  </si>
  <si>
    <t xml:space="preserve">PAVIMENTO CON TRATAMIENTO SUPERFICIAL TIPO DOBLE Bº  SOLÍS P  </t>
  </si>
  <si>
    <t>092007014301</t>
  </si>
  <si>
    <t xml:space="preserve">PAVIMENTO CON TRATAMIENTO SUPERFICIAL TIPO DOBLE Bº  VILLA L  </t>
  </si>
  <si>
    <t>092007014401</t>
  </si>
  <si>
    <t>092007014501</t>
  </si>
  <si>
    <t xml:space="preserve">PAVIMENTO CON TRATAMIENTO SUPERFICIAL TIPO DOBLE EN  Bº LIMA  </t>
  </si>
  <si>
    <t>092007014601</t>
  </si>
  <si>
    <t xml:space="preserve">PAVIMENTO RÍGIDO EN CIRCUITO VIAL ALTERNATIVO  </t>
  </si>
  <si>
    <t>092007014602</t>
  </si>
  <si>
    <t>092007014701</t>
  </si>
  <si>
    <t xml:space="preserve">PUENTE SOBRE CALLE BELGRANO SAN LORENZO  </t>
  </si>
  <si>
    <t>092007014801</t>
  </si>
  <si>
    <t xml:space="preserve">REFACCIÓN ESTACIÓN LOS BAÑOS   </t>
  </si>
  <si>
    <t>092007014901</t>
  </si>
  <si>
    <t xml:space="preserve">SIC SOLIDARIDAD - COMPLETAMIENTO  </t>
  </si>
  <si>
    <t>092007015001</t>
  </si>
  <si>
    <t>CONSTRUCCIÓN 270 MÓDULOS HABITACIONALES SOCIALES ZONA SUR - 2013.369</t>
  </si>
  <si>
    <t>092007015002</t>
  </si>
  <si>
    <t>CONSTRUCCIÓN 270 MÓDULOS HABITACIONALES SOCIALES ZONA SUR - 2013.561</t>
  </si>
  <si>
    <t>092007015101</t>
  </si>
  <si>
    <t xml:space="preserve">CONSTRUCCIÓN 34 MÓDULOS HABITACIONALES SOCIALES - ZONA 1  </t>
  </si>
  <si>
    <t>092007015102</t>
  </si>
  <si>
    <t>092007015201</t>
  </si>
  <si>
    <t xml:space="preserve">CONSTRUCCIÓN 48 MONOAMBIENTESEN PARQUE EL HUAICO - ETAPA 1  </t>
  </si>
  <si>
    <t>092007015202</t>
  </si>
  <si>
    <t>092007015301</t>
  </si>
  <si>
    <t xml:space="preserve">CONSTRUCCIÓN 48 MONOAMBIENTESEN PARQUE EL HUAICO - ETAPA 10  </t>
  </si>
  <si>
    <t>092007015302</t>
  </si>
  <si>
    <t>092007015401</t>
  </si>
  <si>
    <t xml:space="preserve">CONSTRUCCIÓN 48 MONOAMBIENTESEN PARQUE EL HUAICO - ETAPA 11  </t>
  </si>
  <si>
    <t>092007015402</t>
  </si>
  <si>
    <t>092007015501</t>
  </si>
  <si>
    <t xml:space="preserve">CONSTRUCCIÓN 48 MONOAMBIENTESEN PARQUE EL HUAICO - ETAPA 12  </t>
  </si>
  <si>
    <t>092007015502</t>
  </si>
  <si>
    <t>092007015601</t>
  </si>
  <si>
    <t xml:space="preserve">CONSTRUCCIÓN 48 MONOAMBIENTESEN PARQUE EL HUAICO - ETAPA 13  </t>
  </si>
  <si>
    <t>092007015602</t>
  </si>
  <si>
    <t>092007015701</t>
  </si>
  <si>
    <t xml:space="preserve">CONSTRUCCIÓN 48 MONOAMBIENTESEN PARQUE EL HUAICO - ETAPA 14  </t>
  </si>
  <si>
    <t>092007015702</t>
  </si>
  <si>
    <t>092007015801</t>
  </si>
  <si>
    <t xml:space="preserve">CONSTRUCCIÓN 48 MONOAMBIENTESEN PARQUE EL HUAICO - ETAPA 15  </t>
  </si>
  <si>
    <t>092007015802</t>
  </si>
  <si>
    <t>092007015901</t>
  </si>
  <si>
    <t xml:space="preserve">CONSTRUCCIÓN 48 MONOAMBIENTESEN PARQUE EL HUAICO - ETAPA 16  </t>
  </si>
  <si>
    <t>092007015902</t>
  </si>
  <si>
    <t>092007016001</t>
  </si>
  <si>
    <t xml:space="preserve">CONSTRUCCIÓN 48 MONOAMBIENTESEN PARQUE EL HUAICO - ETAPA 17  </t>
  </si>
  <si>
    <t>092007016002</t>
  </si>
  <si>
    <t>092007016101</t>
  </si>
  <si>
    <t xml:space="preserve">CONSTRUCCIÓN 48 MONOAMBIENTESEN PARQUE EL HUAICO - ETAPA 18  </t>
  </si>
  <si>
    <t>092007016102</t>
  </si>
  <si>
    <t>092007016201</t>
  </si>
  <si>
    <t xml:space="preserve">CONSTRUCCIÓN 48 MONOAMBIENTESEN PARQUE EL HUAICO - ETAPA 19  </t>
  </si>
  <si>
    <t>092007016202</t>
  </si>
  <si>
    <t>092007016301</t>
  </si>
  <si>
    <t xml:space="preserve">CONSTRUCCIÓN 48 MONOAMBIENTESEN PARQUE EL HUAICO - ETAPA 2  </t>
  </si>
  <si>
    <t>092007016302</t>
  </si>
  <si>
    <t>092007016401</t>
  </si>
  <si>
    <t>CONSTRUCCIÓN 48 MONOAMBIENTESEN PARQUE EL HUAICO - ETAPA 20 2013.371</t>
  </si>
  <si>
    <t>092007016402</t>
  </si>
  <si>
    <t>CONSTRUCCIÓN 48 MONOAMBIENTESEN PARQUE EL HUAICO - ETAPA 20 2013.563</t>
  </si>
  <si>
    <t>092007016501</t>
  </si>
  <si>
    <t xml:space="preserve">CONSTRUCCIÓN 48 MONOAMBIENTESEN PARQUE EL HUAICO - ETAPA 21  </t>
  </si>
  <si>
    <t>092007016502</t>
  </si>
  <si>
    <t>092007016601</t>
  </si>
  <si>
    <t xml:space="preserve">CONSTRUCCIÓN 48 MONOAMBIENTESEN PARQUE EL HUAICO - ETAPA 3  </t>
  </si>
  <si>
    <t>092007016602</t>
  </si>
  <si>
    <t>092007016701</t>
  </si>
  <si>
    <t xml:space="preserve">CONSTRUCCIÓN 48 MONOAMBIENTESEN PARQUE EL HUAICO - ETAPA 4  </t>
  </si>
  <si>
    <t>092007016702</t>
  </si>
  <si>
    <t>092007016801</t>
  </si>
  <si>
    <t xml:space="preserve">CONSTRUCCIÓN 48 MONOAMBIENTESEN PARQUE EL HUAICO - ETAPA 5  </t>
  </si>
  <si>
    <t>092007016802</t>
  </si>
  <si>
    <t>092007016901</t>
  </si>
  <si>
    <t xml:space="preserve">CONSTRUCCIÓN 48 MONOAMBIENTESEN PARQUE EL HUAICO - ETAPA 6  </t>
  </si>
  <si>
    <t>092007016902</t>
  </si>
  <si>
    <t>092007017001</t>
  </si>
  <si>
    <t xml:space="preserve">CONSTRUCCIÓN 48 MONOAMBIENTESEN PARQUE EL HUAICO - ETAPA 7  </t>
  </si>
  <si>
    <t>092007017002</t>
  </si>
  <si>
    <t>092007017101</t>
  </si>
  <si>
    <t xml:space="preserve">CONSTRUCCIÓN 48 MONOAMBIENTESEN PARQUE EL HUAICO - ETAPA 8  </t>
  </si>
  <si>
    <t>092007017102</t>
  </si>
  <si>
    <t>092007017201</t>
  </si>
  <si>
    <t xml:space="preserve">CONSTRUCCIÓN 48 MONOAMBIENTESEN PARQUE EL HUAICO - ETAPA 9  </t>
  </si>
  <si>
    <t>092007017202</t>
  </si>
  <si>
    <t>092007017301</t>
  </si>
  <si>
    <t xml:space="preserve">CONSTRUCCIÓN 56 MÓDULOS H. S.FINCA EL SOCORRO - ETAPA 6 - C  </t>
  </si>
  <si>
    <t>092007017302</t>
  </si>
  <si>
    <t>092007017303</t>
  </si>
  <si>
    <t>092007017401</t>
  </si>
  <si>
    <t>CONSTRUCCIÓN 64 MÓDULOS H. S.FINCA EL SOCORRO - ETAPA 5 - C 2013.343</t>
  </si>
  <si>
    <t>092007017402</t>
  </si>
  <si>
    <t>CONSTRUCCIÓN 64 MÓDULOS H. S.FINCA EL SOCORRO - ETAPA 5 - C 2013.556</t>
  </si>
  <si>
    <t>092007017403</t>
  </si>
  <si>
    <t>092007017501</t>
  </si>
  <si>
    <t>CONSTRUCCIÓN 70 MÓDULOS HABITACIONALES SOCIALES - ZONA 2 2013.372</t>
  </si>
  <si>
    <t>092007017502</t>
  </si>
  <si>
    <t>CONSTRUCCIÓN 70 MÓDULOS HABITACIONALES SOCIALES - ZONA 2 2013.564</t>
  </si>
  <si>
    <t>092007017601</t>
  </si>
  <si>
    <t xml:space="preserve">CONSTRUCCIÓN 79 MÓDULOS H. S.FINCA EL SOCORRO - ETAPA 3 - C  </t>
  </si>
  <si>
    <t>092007017602</t>
  </si>
  <si>
    <t>092007017603</t>
  </si>
  <si>
    <t>092007017701</t>
  </si>
  <si>
    <t xml:space="preserve">CONSTRUCCIÓN 80 MÓDULOS H. S.FINCA EL SOCORRO - ETAPA 1 - C  </t>
  </si>
  <si>
    <t>092007017702</t>
  </si>
  <si>
    <t>092007017703</t>
  </si>
  <si>
    <t>092007017801</t>
  </si>
  <si>
    <t xml:space="preserve">CONSTRUCCIÓN 80 MÓDULOS H. S.FINCA EL SOCORRO - ETAPA 4 - C  </t>
  </si>
  <si>
    <t>092007017802</t>
  </si>
  <si>
    <t>092007017803</t>
  </si>
  <si>
    <t>092007017901</t>
  </si>
  <si>
    <t>CONSTRUCCIÓN 84 MÓDULOS HABITACIONALES SOCIALES - ZONA 3 2013.370</t>
  </si>
  <si>
    <t>092007017902</t>
  </si>
  <si>
    <t>CONSTRUCCIÓN 84 MÓDULOS HABITACIONALES SOCIALES - ZONA 3 2013.562</t>
  </si>
  <si>
    <t>092007018001</t>
  </si>
  <si>
    <t>CONSTRUCCIÓN 91 MÓDULOS H. S.FINCA EL SOCORRO - ETAPA 2 - C 2013.344</t>
  </si>
  <si>
    <t>092007018002</t>
  </si>
  <si>
    <t>CONSTRUCCIÓN 91 MÓDULOS H. S.FINCA EL SOCORRO - ETAPA 2 - C 2013.555</t>
  </si>
  <si>
    <t>092007018003</t>
  </si>
  <si>
    <t>092007018101</t>
  </si>
  <si>
    <t>CONSTRUCCIÓN 92 MÓDULOS H. S.EN BARRIO RAMÓN ABDALA 2013.423</t>
  </si>
  <si>
    <t>092007018102</t>
  </si>
  <si>
    <t>CONSTRUCCIÓN 92 MÓDULOS H. S.EN BARRIO RAMÓN ABDALA 2013.575</t>
  </si>
  <si>
    <t>092007018201</t>
  </si>
  <si>
    <t xml:space="preserve">PLANTA COMPACTA (TRES MÓDULOS), GALPÓN PARA AISLACIÓN TÉRMIC  </t>
  </si>
  <si>
    <t>092007018301</t>
  </si>
  <si>
    <t xml:space="preserve">ACUED RN 86 TARTAG-TONONO, GALPÓN PARA AISLACIÓN TÉRMIC  </t>
  </si>
  <si>
    <t>092007018401</t>
  </si>
  <si>
    <t xml:space="preserve">SANEAMIENTO RIO ARENALES -COLEECC. E IMPULS. LIQUID CLOA  </t>
  </si>
  <si>
    <t>092007018402</t>
  </si>
  <si>
    <t>SANEAMIENTO RIO ARENALES  2014.535</t>
  </si>
  <si>
    <t>092007018501</t>
  </si>
  <si>
    <t xml:space="preserve">CONST 24 MODULOS HABITACIONALES FINCA EL SOCORRO ETAPA 7  </t>
  </si>
  <si>
    <t>092007018502</t>
  </si>
  <si>
    <t>092007018601</t>
  </si>
  <si>
    <t xml:space="preserve">CONST 24 MODULOS HABITACIONALES FINCA EL SOCORRO ETAPA 8  </t>
  </si>
  <si>
    <t>092007018602</t>
  </si>
  <si>
    <t>CONST 24 MODULOS HABITACIONALES FINCA EL SOCORRO ETAPA 8 2013.557</t>
  </si>
  <si>
    <t>092007018603</t>
  </si>
  <si>
    <t>CONSTR. 24 MÓDULOS HABIT. SOCIALES FINCA EL SOCORRO ETAPA 8- CAFAYATE2013.346</t>
  </si>
  <si>
    <t>092007018701</t>
  </si>
  <si>
    <t xml:space="preserve">PAVIMENTACIÓN URBANA EN MUNICIPIOS DEL DPTO LA CANDELARIA  </t>
  </si>
  <si>
    <t>092007018702</t>
  </si>
  <si>
    <t>092007018801</t>
  </si>
  <si>
    <t>PAVIMENTACIÓN URBANA EN MUNICIPIOS DEL DPTO ANTA 2013.518</t>
  </si>
  <si>
    <t>092007018802</t>
  </si>
  <si>
    <t xml:space="preserve">PAVIMENTACIÓN URBANA EN MUNICIPIOS DEL DPTO ANTA  </t>
  </si>
  <si>
    <t>092007018901</t>
  </si>
  <si>
    <t xml:space="preserve">PAVIMENTACIÓN URBANA EN MUNICIPIOS DEL DPTO ROSARIO DE LERMA  </t>
  </si>
  <si>
    <t>092007018902</t>
  </si>
  <si>
    <t>092007019001</t>
  </si>
  <si>
    <t xml:space="preserve">OBRAS VARIAS DE AGUA Y SANEAMIENTO  </t>
  </si>
  <si>
    <t>092007019002</t>
  </si>
  <si>
    <t>092007019101</t>
  </si>
  <si>
    <t>092007019102</t>
  </si>
  <si>
    <t>092007019103</t>
  </si>
  <si>
    <t>092007019201</t>
  </si>
  <si>
    <t xml:space="preserve">OBRAS DE DESARROLLO MUNICIPAL   </t>
  </si>
  <si>
    <t>092007019202</t>
  </si>
  <si>
    <t>092007019203</t>
  </si>
  <si>
    <t>092007019204</t>
  </si>
  <si>
    <t xml:space="preserve">OBRAS DE DESARROLLO MUNICIPAL(OBRAS VARIAS)  </t>
  </si>
  <si>
    <t>092007019301</t>
  </si>
  <si>
    <t xml:space="preserve">CONST DE POZO PROFUNDO Y OBRASCOMPL EN B° CABALLITO II  </t>
  </si>
  <si>
    <t>092007019401</t>
  </si>
  <si>
    <t xml:space="preserve">ADIC N° 1 PAVIM URBANA MUNIC LA CALDERA Y VAQUEROS  </t>
  </si>
  <si>
    <t>092007019402</t>
  </si>
  <si>
    <t>092007019501</t>
  </si>
  <si>
    <t xml:space="preserve">PAVIM. URBANA MUN. SAN CARLOS   </t>
  </si>
  <si>
    <t>092007019502</t>
  </si>
  <si>
    <t>092007019601</t>
  </si>
  <si>
    <t xml:space="preserve">PAVIM. URB. EN MUN. DPTO. GUEMES  </t>
  </si>
  <si>
    <t>092007019602</t>
  </si>
  <si>
    <t>092007019701</t>
  </si>
  <si>
    <t xml:space="preserve">PAVIMENTACION URBANA ENMUNICIPIOS DE CERRILOS Y MERCE  </t>
  </si>
  <si>
    <t>092007019702</t>
  </si>
  <si>
    <t>PAVIMENTACION URBANA EN MUNICIPIOS DE CERRILOS Y MERCE 2013.566</t>
  </si>
  <si>
    <t>092007019703</t>
  </si>
  <si>
    <t>PAVIMENTACION URBANA ENMUNICIPIOS DE CERRILOS Y MERCE 2013.531</t>
  </si>
  <si>
    <t>092007019801</t>
  </si>
  <si>
    <t xml:space="preserve">RED AGUA POTABLE FINCA ELSOCORRO  </t>
  </si>
  <si>
    <t>092007019901</t>
  </si>
  <si>
    <t xml:space="preserve">RED AGUA POTABLE LA LONJAETAPA 1 Y 2  </t>
  </si>
  <si>
    <t>092007020001</t>
  </si>
  <si>
    <t xml:space="preserve">RED AGUA POTABLE LA LONJAETAPA 3 A 5  </t>
  </si>
  <si>
    <t>092007020101</t>
  </si>
  <si>
    <t xml:space="preserve">RED AGUA POTABLE LOTEO LA VIÑA   </t>
  </si>
  <si>
    <t>092007020201</t>
  </si>
  <si>
    <t xml:space="preserve">CONST MÓD COSECHA AGUA DS LOCDE LA PROV SALTA - GRUPO 1  </t>
  </si>
  <si>
    <t>092007020301</t>
  </si>
  <si>
    <t xml:space="preserve">CONST MÓD COSECHA AGUA DS LOCDE LA PROV SALTA - GRUPO 4  </t>
  </si>
  <si>
    <t>092007020401</t>
  </si>
  <si>
    <t xml:space="preserve">CONST MÓD COSECHA AGUA DS LOCDE LA PROV SALTA - GRUPO 5  </t>
  </si>
  <si>
    <t>092007020501</t>
  </si>
  <si>
    <t xml:space="preserve">PROV AGUA POTAB ESC Y PARAJEEL POTRERO - RRIO FRONTERA  </t>
  </si>
  <si>
    <t>092007020601</t>
  </si>
  <si>
    <t xml:space="preserve">CONST MÓD COSECHA AGUA DS LOCDE LA PROV SALTA - GRUPO 3  </t>
  </si>
  <si>
    <t>092007020701</t>
  </si>
  <si>
    <t xml:space="preserve">PROV AGUA POTAB ESC 4116 YCOMUNIDAD COPO QUILERRIO DE LA FRONTERA </t>
  </si>
  <si>
    <t>092007020801</t>
  </si>
  <si>
    <t xml:space="preserve">CONST MÓD COSECHA AGUA DS LOCDE LA PROV SALTA - GRUPO 2  </t>
  </si>
  <si>
    <t>092007020901</t>
  </si>
  <si>
    <t xml:space="preserve">CONST CAPTACIÓN SUB SUPERFVAQUEROS -DREN HORIZ LAS CALAS  </t>
  </si>
  <si>
    <t>092007021001</t>
  </si>
  <si>
    <t>ABASTEC AGUA POTAB ESC YLOC PROV DE SALTA - GRUPO 3 2013.504</t>
  </si>
  <si>
    <t>092007021101</t>
  </si>
  <si>
    <t xml:space="preserve">ABASTEC AGUA POTAB ESC YLOC PROV DE SALTA - GRUPO 2  </t>
  </si>
  <si>
    <t>092007021201</t>
  </si>
  <si>
    <t xml:space="preserve">PLAN MEJORAM B° CIUDAD SALTAPAVIM ARTICULADO EN B° ZONAOESTE I - SALTA CAPITAL </t>
  </si>
  <si>
    <t>092007021301</t>
  </si>
  <si>
    <t xml:space="preserve">EQUIPAM DEPORT EN 10 SECTORESCIUDAD DE SALTA  </t>
  </si>
  <si>
    <t>092007021401</t>
  </si>
  <si>
    <t xml:space="preserve">OPTIMIZ SIST AGUA POTAB ZONAOESTE - SALTA CAPITAL  </t>
  </si>
  <si>
    <t>092007021501</t>
  </si>
  <si>
    <t xml:space="preserve">OPTIMIZ SIST G.BOURG AGUA POTEN SALTA CAPITAL  </t>
  </si>
  <si>
    <t>092007021601</t>
  </si>
  <si>
    <t>PAVIMENT C TRATAM BITUMINOSOSUPERF B° LAPACHOS - SALTA CAP 2013.514</t>
  </si>
  <si>
    <t>092007021701</t>
  </si>
  <si>
    <t xml:space="preserve">PLAN MEJORAM DE B° - PAVIMARTIC EN B° ZONA SUDESTE CAPIT  </t>
  </si>
  <si>
    <t>092007021801</t>
  </si>
  <si>
    <t xml:space="preserve">PLAN MEJORAM DE B° - PAVIMC TRATAM BITUMINOSO SUPERFDOBLE B° LIMACHE - Z SUDOESTE </t>
  </si>
  <si>
    <t>092007021901</t>
  </si>
  <si>
    <t xml:space="preserve">PARQUE URBANO BICENT. - NIVEL.Y LIMP. PREDIO, ALUM. PUB. Y E  </t>
  </si>
  <si>
    <t>092007021902</t>
  </si>
  <si>
    <t>092007021903</t>
  </si>
  <si>
    <t>092007022001</t>
  </si>
  <si>
    <t xml:space="preserve">PAVIMENTACIÓN URBANA EM LA LOCALIDAD DE AGUAS BLANCAS  </t>
  </si>
  <si>
    <t>092007022002</t>
  </si>
  <si>
    <t xml:space="preserve">PAVIMENTACIÓN URBANA EN LA LOCALIDAD DE AGUAS BLANCAS  </t>
  </si>
  <si>
    <t>092007022101</t>
  </si>
  <si>
    <t xml:space="preserve">PAVIMENTACIÓN CON ADOQUINES ENEL CARRIL Y CNEL MOLDES  </t>
  </si>
  <si>
    <t>092007022201</t>
  </si>
  <si>
    <t xml:space="preserve">CERCADO PERIMETRAL DEL PLAYONSOCIAL, CULTURAL Y DEPORTIVO D  </t>
  </si>
  <si>
    <t>092007022301</t>
  </si>
  <si>
    <t xml:space="preserve">NVO. POZO BOMBEO Y OB. COMPL.BANDA ARRIBA  </t>
  </si>
  <si>
    <t>092007022401</t>
  </si>
  <si>
    <t xml:space="preserve">RED DE AGUA LOTEO EL SOCORRO   </t>
  </si>
  <si>
    <t>092007022501</t>
  </si>
  <si>
    <t>PAVIM. HORMIGON ARTICULADOBARRIOS ZONA NORTE 2013.515</t>
  </si>
  <si>
    <t>092007022601</t>
  </si>
  <si>
    <t xml:space="preserve">ABASTECIMIENTO AGUA POT. EN ESCUELAS Y LOCALIDADES - GRUPO 1  </t>
  </si>
  <si>
    <t>092007022701</t>
  </si>
  <si>
    <t>NUEVO POZO BOMBEO Y CAÑERIAABAST. AGUA POT. B° ABDALA 2013.507</t>
  </si>
  <si>
    <t>092007022801</t>
  </si>
  <si>
    <t>POZO PROFUNDO Y CAÑ. DE IMPULSIÓN Y RED AG. POTAB. B° JM ROS 2013.494</t>
  </si>
  <si>
    <t>092007022901</t>
  </si>
  <si>
    <t>ENSANCHE DE VEREDAS EN CALLECASEROS 2013.365</t>
  </si>
  <si>
    <t>092007023001</t>
  </si>
  <si>
    <t xml:space="preserve">PARQUE URBANO BICENTENARIO OBRAS DE INFRAEST EQ. URBANO  </t>
  </si>
  <si>
    <t>092007023002</t>
  </si>
  <si>
    <t>PARQUE URBANO BICENTENARIO OBRAS DE INFRAEST EQ. URBANOENTO URBANO2013.368</t>
  </si>
  <si>
    <t>092007023003</t>
  </si>
  <si>
    <t>PARQUE URBANO BICENTENARIO OBRAS DE INFRAEST EQ. URBANO 2013.368</t>
  </si>
  <si>
    <t>092007023101</t>
  </si>
  <si>
    <t>RED DE AGUA POTABLE EN B° LA ANGOSTURA - SALTA CAPITAL 2013.511</t>
  </si>
  <si>
    <t>092007023201</t>
  </si>
  <si>
    <t>REF. GRAL. PUESTO DE SALUD ELVENCIDO - EL QUEBRACHAL 2013.553</t>
  </si>
  <si>
    <t>092007023301</t>
  </si>
  <si>
    <t>CONSTR. PUESTO DE SALUD BARRIO SAN CARLOS - CAPITAL 2013.560</t>
  </si>
  <si>
    <t>092007023401</t>
  </si>
  <si>
    <t>PUESTO SANITARIO PARAJE " EL SIMBOLAR" - CHICOANA 2013.568</t>
  </si>
  <si>
    <t>092007023501</t>
  </si>
  <si>
    <t>SALA DE PRIMEROS AUXILIOS LA CALDERILLA - LA CALDERA 2013.572</t>
  </si>
  <si>
    <t>092007023601</t>
  </si>
  <si>
    <t>AMPLIACIÓN CENTRO DE SALUD CON SALA DE RAYOS X - TOLAR GRANDE2013.573</t>
  </si>
  <si>
    <t>092007023701</t>
  </si>
  <si>
    <t>PUESTO SANITARIO COMUNIDAD WICHI - SAN FELIPE - RIVADAVIA B. S.2013.574</t>
  </si>
  <si>
    <t>092007023801</t>
  </si>
  <si>
    <t>REFAC. GRAL., CONSTR.SUM  Y ALBERGUE HOSPITAL J.C.DAVALOS -SANTA VICTORIA2013.576</t>
  </si>
  <si>
    <t>092007023901</t>
  </si>
  <si>
    <t>REFACCIÓN CUBIERTA GUARDERÍA B° SANTA ANA 2013.349</t>
  </si>
  <si>
    <t>092007024001</t>
  </si>
  <si>
    <t>CONSTRUCCIÓN SALA DE VELATORIO - CHICOANA 2013.380</t>
  </si>
  <si>
    <t>092007024101</t>
  </si>
  <si>
    <t>CONSTR. SALA VELATORIA EL BORDO 2013.383</t>
  </si>
  <si>
    <t>092007024201</t>
  </si>
  <si>
    <t>REFAC. GRAL EDIFICIO ESC. Nº 4086 M. GÜEMES DE TEJADA - EL GALPÓN2013.545</t>
  </si>
  <si>
    <t>092007024301</t>
  </si>
  <si>
    <t>ESC. Nº 4125 RIO CORTADERAS -IRUYA - MUN. ISLA DE CAÑAS 2013.591</t>
  </si>
  <si>
    <t>092007024401</t>
  </si>
  <si>
    <t>ESPACIO INCAA ( HOGAR ESCUELA)  2013.347</t>
  </si>
  <si>
    <t>092007024501</t>
  </si>
  <si>
    <t>SALÓN PARA ARTESANIAS EN LA POMA 2013.398</t>
  </si>
  <si>
    <t>092007024601</t>
  </si>
  <si>
    <t>REFACCIONES VARIAS EN CAPILLASAN BERNARDO DE CORONEL MOLDES 2013.399</t>
  </si>
  <si>
    <t>092007024701</t>
  </si>
  <si>
    <t>CONSTR. CENTRO CULTURAL Y EDUCATIVO TOLAR GRANDE 2013.402</t>
  </si>
  <si>
    <t>092007024801</t>
  </si>
  <si>
    <t>REFACCIÓN BIBLIOTECA POPULAR GRAL. M.M. DE GÜEMES - EL GALPON2013.407</t>
  </si>
  <si>
    <t>092007024901</t>
  </si>
  <si>
    <t>CONSTRUCCIÓN DE EDIFICIO PARALA BIBLIOTECA MUNICIPAL - AGUARAY2013.536</t>
  </si>
  <si>
    <t>092007025001</t>
  </si>
  <si>
    <t>COMPLEJO DEPORTIVO CUBIERTO -PAYOGASTA 2013.340</t>
  </si>
  <si>
    <t>092007025101</t>
  </si>
  <si>
    <t>MANTENIMIENTO ESTRUCTURA ESTADIO DELMI Y OBRAS COMPLEMENTARIAS2013.348</t>
  </si>
  <si>
    <t>092007025201</t>
  </si>
  <si>
    <t>ESTADIO DE FÚTBOL Y ESTADIO DE BÁSQUET EN EL COMPLEJO MUNICIPAL DE TARTAGAL2013.389</t>
  </si>
  <si>
    <t>092007025301</t>
  </si>
  <si>
    <t>CONSTR. TECHO COMPLEJO POLIDEPORTIVO ISLA DE CAÑAS 2013.395</t>
  </si>
  <si>
    <t>092007025401</t>
  </si>
  <si>
    <t>COMPLEJO DEPORTIVO EL RODEO -LA POMA 2013.397</t>
  </si>
  <si>
    <t>092007025501</t>
  </si>
  <si>
    <t>AMPLIACIÓN EDIFICIO COMPLEJO DEPORTIVO LUMBRERAS 2013.408</t>
  </si>
  <si>
    <t>092007025601</t>
  </si>
  <si>
    <t>CONSTR. DE PLAYÓN DEPORTIVO EN LOS NARANJOS 2013.409</t>
  </si>
  <si>
    <t>092007025701</t>
  </si>
  <si>
    <t>CONSTRUCCIÓN PLAYON DEPORTIVOEN CAFAYATE 2013.520</t>
  </si>
  <si>
    <t>092007025801</t>
  </si>
  <si>
    <t>CONSTRUCCIÓN PLAYÓN DEPORTIVOEN Bº SAN FRANCISCO SOLANO - CAPITAL2013.526</t>
  </si>
  <si>
    <t>092007025901</t>
  </si>
  <si>
    <t>CONSTRUCCIÓN DE PLAYÓN DEPORTIVO EN SAN ANDRES - ORÁN 2013.547</t>
  </si>
  <si>
    <t>092007026001</t>
  </si>
  <si>
    <t>CONSTRUCCIÓN Y REFACCIÓN POLIDEPORTIVO - EL POTRERO 2013.551</t>
  </si>
  <si>
    <t>092007026101</t>
  </si>
  <si>
    <t>PAVIMENTO EN CALLES VARIAS ENAPOLINARIO SARAVIA 2013.336</t>
  </si>
  <si>
    <t>092007026102</t>
  </si>
  <si>
    <t>092007026201</t>
  </si>
  <si>
    <t>PAVIMENTO EN CALLES VARIAS ENJ.V.GONZÁLEZ 2013.337</t>
  </si>
  <si>
    <t>092007026202</t>
  </si>
  <si>
    <t>092007026203</t>
  </si>
  <si>
    <t xml:space="preserve">PAVIMENTO CALLES VARIAS J.V. GONZÁLEZ  </t>
  </si>
  <si>
    <t>092007026301</t>
  </si>
  <si>
    <t>PAVIMENTO ARTICULADO CALLES VARIAS GRAL. PIZARRO 2013.338</t>
  </si>
  <si>
    <t>092007026401</t>
  </si>
  <si>
    <t>PAVIMENTO ARTICULADO CALLES VARIAS LAS LAJITAS 2013.339</t>
  </si>
  <si>
    <t>092007026501</t>
  </si>
  <si>
    <t>PAVIMENTO ARTICULADO EN CACHIADENTRO - CACHI 2013.341</t>
  </si>
  <si>
    <t>092007026601</t>
  </si>
  <si>
    <t>REPARACIÓN PLAZA TOLOMBÓN  2013.343</t>
  </si>
  <si>
    <t>092007026701</t>
  </si>
  <si>
    <t>CONSTR. CERCO E ILUMINACIÓN PARROQUIA PADRE PÍO 2013.358</t>
  </si>
  <si>
    <t>092007026801</t>
  </si>
  <si>
    <t>CONSTR. PASEO ZONA SUR  2013.359</t>
  </si>
  <si>
    <t>092007026802</t>
  </si>
  <si>
    <t>CONSTR. PASEO ZONA SUR  2014.405</t>
  </si>
  <si>
    <t>092007026803</t>
  </si>
  <si>
    <t>092007026804</t>
  </si>
  <si>
    <t>092007026901</t>
  </si>
  <si>
    <t>PLAZA SALUD ACCESO NORTE  2013.360</t>
  </si>
  <si>
    <t>092007027001</t>
  </si>
  <si>
    <t>CONVENIO MANO DE OBRA CON LA MUNICIPALIDAD DE SALTA 2013.361</t>
  </si>
  <si>
    <t>092007027101</t>
  </si>
  <si>
    <t>REPARACIONES VARIAS Y MANTENIMIENTO EN EDIF. PÚBLICOS DE LACAPITAL2013.362</t>
  </si>
  <si>
    <t>092007027201</t>
  </si>
  <si>
    <t>PARQUE URBANO DEL BICENTENARIO DE LA CIUDAD DE SALTA REDETERM. OBRA BÁSICA (1, 2 Y 3)2013.363</t>
  </si>
  <si>
    <t>092007027301</t>
  </si>
  <si>
    <t>PARQUE URBANO DEL BICENTENARIO DE LA CIUDAD DE SALTA ADICIONALES DE OBRA (1, 2 Y 3)2013.364</t>
  </si>
  <si>
    <t>092007027401</t>
  </si>
  <si>
    <t>PARQUE ZONA SUR CENTRO CONVENCIONES 2013.366</t>
  </si>
  <si>
    <t>092007027501</t>
  </si>
  <si>
    <t>SEMIPEATONALIZACIÓN CALLE CASEROS (SECTOR IGLESIA SAN FRANCISCO)2013.367</t>
  </si>
  <si>
    <t>092007027502</t>
  </si>
  <si>
    <t xml:space="preserve">SEMIPEATONALIZACIÓN CALLE CASEROS (SECTOR IGLESIA SAN FRANCISCO) </t>
  </si>
  <si>
    <t>092007027601</t>
  </si>
  <si>
    <t>PAVIMENTO ARTICULADO BARRIOS DE CERRILLOS 2013.375</t>
  </si>
  <si>
    <t>092007027701</t>
  </si>
  <si>
    <t>PAVIMENTO ARTICULADO CALLES VARIAS EN LA MERCED 2013.376</t>
  </si>
  <si>
    <t>092007027801</t>
  </si>
  <si>
    <t>REMODELACIÓN PLAZA PRINCIPAL CERRILLOS 2013.377</t>
  </si>
  <si>
    <t>092007027901</t>
  </si>
  <si>
    <t>PAVIMENTO EN B° BATALLA DE SALTA Y B° PARQUE LA CRUZ - CHICOANA2013.382</t>
  </si>
  <si>
    <t>092007028001</t>
  </si>
  <si>
    <t>CONSTR. CORDÓN CUNETA CALLES VARIAS EN CAMPO SANTO 2013.385</t>
  </si>
  <si>
    <t>092007028101</t>
  </si>
  <si>
    <t>CONSTR. DE CORDÓN CUNETA CALLES VARIAS EL BORDO 2013.386</t>
  </si>
  <si>
    <t>092007028201</t>
  </si>
  <si>
    <t>CONSTR. DE CORDÓN CUNETA EN CALLES VARIAS GRAL. GÜEMES 2013.387</t>
  </si>
  <si>
    <t>092007028301</t>
  </si>
  <si>
    <t>REMODELACIÓN PLAZA J. D. PERÓN EN GRAL. GÜEMES 2013.388</t>
  </si>
  <si>
    <t>092007028401</t>
  </si>
  <si>
    <t>PAVIMENTACIÓN EN VARIAS CALLESEMBARCACIÓN 2013.392</t>
  </si>
  <si>
    <t>092007028402</t>
  </si>
  <si>
    <t>092007028403</t>
  </si>
  <si>
    <t xml:space="preserve">PAVIMENTO EN EMBARCACIÓN   </t>
  </si>
  <si>
    <t>092007028404</t>
  </si>
  <si>
    <t xml:space="preserve">PAVIMENTACIÓN CALLES VARIAS -EMBARCACIÓN  </t>
  </si>
  <si>
    <t>092007028501</t>
  </si>
  <si>
    <t>CONSTR. DE PAVIMENTO ARTICULADO EN CORONEL CORNEJO 2013.393</t>
  </si>
  <si>
    <t>092007028601</t>
  </si>
  <si>
    <t>PAVIMENTO ARTICULADO EN BARRIOS DE CNEL. MOLDES 2013.400</t>
  </si>
  <si>
    <t>092007028602</t>
  </si>
  <si>
    <t>PAVIMENTO ARTICULADO EN CALLES DE CNEL. MOLDES 2013.400</t>
  </si>
  <si>
    <t>092007028603</t>
  </si>
  <si>
    <t xml:space="preserve">PAVIMENTO ARTICULADO EN CORONEL MOLDES  </t>
  </si>
  <si>
    <t>092007028604</t>
  </si>
  <si>
    <t xml:space="preserve">ADOQUINES DE CALLE ALBERDI   </t>
  </si>
  <si>
    <t>092007028701</t>
  </si>
  <si>
    <t>PAVIMENTO ARTICULADO EN LA VIÑA 2013.401</t>
  </si>
  <si>
    <t>092007028702</t>
  </si>
  <si>
    <t>092007028801</t>
  </si>
  <si>
    <t>PAVIMENTO ARTICULADO EN H. YRIGOYEN 2013.411</t>
  </si>
  <si>
    <t>092007028901</t>
  </si>
  <si>
    <t>CONSTR. CORDÓN CUNETA EN H. YRIGOYEN 2013.412</t>
  </si>
  <si>
    <t>092007028902</t>
  </si>
  <si>
    <t xml:space="preserve">CONSTR. DE CORDÓN CUNETA EN DIVERSAS CALLES - HIPÓLITO YRIGOYEN </t>
  </si>
  <si>
    <t>092007029001</t>
  </si>
  <si>
    <t>CORDÓN CUNETA Y PAVIMENTO EN CALLES VARIAS - PICHANAL 2013.413</t>
  </si>
  <si>
    <t>092007029002</t>
  </si>
  <si>
    <t>092007029101</t>
  </si>
  <si>
    <t>PAVIMENTO ARTICULADO EN URUNDEL 2013.414</t>
  </si>
  <si>
    <t>092007029201</t>
  </si>
  <si>
    <t>PLAZA EN LA UNIÓN  2013.419</t>
  </si>
  <si>
    <t>092007029301</t>
  </si>
  <si>
    <t>PAVIMENTO ARTICULADO EN LOS TOLDOS 2013.429</t>
  </si>
  <si>
    <t>092007029302</t>
  </si>
  <si>
    <t>PAVIMENTO ARTICULADO LOS TOLDOS 2014.582</t>
  </si>
  <si>
    <t>092007029303</t>
  </si>
  <si>
    <t xml:space="preserve">CORDÓN CUNETA Y PAVIMENTO ARTICULADO EN LOS TOLDOS - LOS TOLDOS </t>
  </si>
  <si>
    <t>092007029401</t>
  </si>
  <si>
    <t>PAVIMENTO ARTICULADO EN NAZARENO 2013.430</t>
  </si>
  <si>
    <t>092007029501</t>
  </si>
  <si>
    <t>PAVIMENTACIÓN ACCESO GRAL. BALLIVIÁN 2013.444</t>
  </si>
  <si>
    <t>092007029601</t>
  </si>
  <si>
    <t>OBRAS VARIAS EN TOMA DE RIO TORO - CAMPO QUIJANO 2013.467</t>
  </si>
  <si>
    <t>092007029701</t>
  </si>
  <si>
    <t>INFRAESTRUCTURA NUEVOS LOTEOSEL QUEBRACHAL 2013.519</t>
  </si>
  <si>
    <t>092007029801</t>
  </si>
  <si>
    <t>PAVIMENTO ARTICULADO CALLES VARIAS DE CAFAYATE 2013.521</t>
  </si>
  <si>
    <t>092007029901</t>
  </si>
  <si>
    <t>INFRAESTRUCTURA NUEVO LOTEO LA MERCED (PROV. AGUA) 2013.532</t>
  </si>
  <si>
    <t>092007030001</t>
  </si>
  <si>
    <t>INFRAESTRUCTURA NUEVOS LOTEOSCAMPO SANTO 2013.535</t>
  </si>
  <si>
    <t>092007030101</t>
  </si>
  <si>
    <t>INFRAESTRUCTURA NUEVOS LOTEOSEMBARCACIÓN 2013.538</t>
  </si>
  <si>
    <t>092007030201</t>
  </si>
  <si>
    <t>INFRAESTRUCTURA NUEVOS LOTEOSTARTAGAL 2013.539</t>
  </si>
  <si>
    <t>092007030301</t>
  </si>
  <si>
    <t>INFRAESTRUCTURA NUEVOS LOTEOSLA CANDELARIA 2013.540</t>
  </si>
  <si>
    <t>092007030401</t>
  </si>
  <si>
    <t>PAVIMENTO DE HORMIGÓN ARTICULADO EN EL CARRIL Y CNEL. MOLDES 2013.541</t>
  </si>
  <si>
    <t>092007030501</t>
  </si>
  <si>
    <t>INFRAESTRUCTURA NUEVO LOTEO LA VIÑA 2013.542</t>
  </si>
  <si>
    <t>092007030601</t>
  </si>
  <si>
    <t>INFRAESTRUCTURA NUEVO LOTEO EL GALPÓN 2013.546</t>
  </si>
  <si>
    <t>092007030701</t>
  </si>
  <si>
    <t>INFRAESTRUCTURA NUEVOS LOTEOS- COLONIA SANTA ROSA 2013.548</t>
  </si>
  <si>
    <t>092007030801</t>
  </si>
  <si>
    <t>INFRAESTRUCTURA NUEVOS LOTEOS- ORÁN 2013.549</t>
  </si>
  <si>
    <t>092007030901</t>
  </si>
  <si>
    <t>INFRAESTRUCTURA NUEVO LOTEO PICHANAL 2013.550</t>
  </si>
  <si>
    <t>092007031001</t>
  </si>
  <si>
    <t>INFRAESTRUCTURA NUEVO LOTEO ANIMANÁ 2013.552</t>
  </si>
  <si>
    <t>092007031002</t>
  </si>
  <si>
    <t>092007031003</t>
  </si>
  <si>
    <t>INFRAESTRUCTURA EN LOTEOS DE ANIMANÁ 2014.506</t>
  </si>
  <si>
    <t>092007031101</t>
  </si>
  <si>
    <t>PAV.URBANA MUNICIPIOS DE LAS LAJITAS, JV GONZÁLEZ, EL QUEBRACHAL, A. SARAVIA Y GRAL. PIZAR2013.554</t>
  </si>
  <si>
    <t>092007031201</t>
  </si>
  <si>
    <t>PAVIMENTO RIGIDO EN CIRCUITO VIAL ALTERNATIVO CERRILLOS 2013.580</t>
  </si>
  <si>
    <t>092007031301</t>
  </si>
  <si>
    <t>PAVIMENTO RIGIDO EN CIRCUITO VIAL ALTERNATIVO CERRILLOS 2013.581</t>
  </si>
  <si>
    <t>092007031401</t>
  </si>
  <si>
    <t>INFRAESTRUCTURA PÚBLICA BARRIO LA PAZ - II ETAPA 2013.582</t>
  </si>
  <si>
    <t>092007031501</t>
  </si>
  <si>
    <t>INFRAESTR.PÚB.ZONA SURESTE I ETAPA PROMEBA III: B° LIBERTAD, CONVIVENCIA Y FRATERNIDAD2013.583</t>
  </si>
  <si>
    <t>092007031601</t>
  </si>
  <si>
    <t>PROYECTO DE INICIATIVA COMUNITARA (PIC) DE SOLIDARIDAD - ETAPA II2013.584</t>
  </si>
  <si>
    <t>092007031701</t>
  </si>
  <si>
    <t>ESTACIÓN ELEVADORA DE LIQUIDOS CLOACALES EN PLANTA DEPURADORA ORÁN2013.332</t>
  </si>
  <si>
    <t>092007031801</t>
  </si>
  <si>
    <t>RED DE AGUA, CLOACA Y REPAVIMENTACIÓN CALLE BELGRANO - EL CARRIL2013.378</t>
  </si>
  <si>
    <t>092007031901</t>
  </si>
  <si>
    <t>RED CLOACAL Y PLANTA DEPURADORA DE LIQUIDOS CLOACALES - RIOPIEDRAS2013.405</t>
  </si>
  <si>
    <t>092007032001</t>
  </si>
  <si>
    <t>PROVISIÓN DE AGUA POTABLE ESCUELA N° 4512 DE LA ANGOSTURA -ANGASTACO2013.427</t>
  </si>
  <si>
    <t>092007032101</t>
  </si>
  <si>
    <t>PROV. AGUA POTABLE PARAJES: MONASTERIO, LAS PALMAS, EL BORDO Y LAS CUARENTA - A. SARAVIA2013.431</t>
  </si>
  <si>
    <t>092007032201</t>
  </si>
  <si>
    <t>CONSTR. CANAL DE DESAGÜES PLUVIALES GAONA 2013.432</t>
  </si>
  <si>
    <t>092007032301</t>
  </si>
  <si>
    <t>RED DE DESAGÜES CLOACALES Y PLANTA DEPURADORA - 2ª ETAPA - PAYOGASTA2013.436</t>
  </si>
  <si>
    <t>092007032302</t>
  </si>
  <si>
    <t>RED DE DESAGÜES CLOACALES Y PLANTA DEPURADORA - 2ª ETAPA - PAYOGASTA2014.349</t>
  </si>
  <si>
    <t>092007032303</t>
  </si>
  <si>
    <t xml:space="preserve">RED DE DESAGÜES CLOACALES Y PLANTA DEPURADORA - 3ª ETAPA - PAYOGASTA </t>
  </si>
  <si>
    <t>092007032401</t>
  </si>
  <si>
    <t>NUEVO POZO DE BOMBEO Y OBRAS COMPL. EN LA BANDA DE ARRIBA DE CAFAYATE2013.438</t>
  </si>
  <si>
    <t>092007032501</t>
  </si>
  <si>
    <t>PERFORACIÓN DE POZO PROFUNDO EN TOLOMBÓN 2013.439</t>
  </si>
  <si>
    <t>092007032601</t>
  </si>
  <si>
    <t>RED DE AGUA POTABLE Y CLOACASLOTEO ZONA SUR - CAPITAL 2013.440</t>
  </si>
  <si>
    <t>092007032701</t>
  </si>
  <si>
    <t>PROVISIÓN AGUA POTABLE BARRIONUEVA ESPERANZA - ATOCHA 2013.441</t>
  </si>
  <si>
    <t>092007032801</t>
  </si>
  <si>
    <t>EJECUCIÓN DE EMPALMES EN REDES DE AGUA (ETAPA 2) - EMBARCACIÓN2013.442</t>
  </si>
  <si>
    <t>092007032803</t>
  </si>
  <si>
    <t xml:space="preserve">RED DE DESAGÜES CLOACALES Y PLANTA DEPURADORA - 2ª ETAPA - PAYOGASTA </t>
  </si>
  <si>
    <t>092007032901</t>
  </si>
  <si>
    <t>MEJORAMIENTO SISTEMA DE AGUA POTABLE EN ISLA DE CAÑAS 2013.446</t>
  </si>
  <si>
    <t>092007033001</t>
  </si>
  <si>
    <t>CANAL DE GUARDA CALLE "LAS MARGARITAS" - LA CALDERA - DPTO.LA CALDERA2013.449</t>
  </si>
  <si>
    <t>092007033101</t>
  </si>
  <si>
    <t>AMPLIACIÓN RED DE AGUA EN LA CALDERA 2013.450</t>
  </si>
  <si>
    <t>092007033201</t>
  </si>
  <si>
    <t>RED DE AGUA EN ZONA ALTA - VAQUEROS 2013.451</t>
  </si>
  <si>
    <t>092007033301</t>
  </si>
  <si>
    <t>MEJORAMIENTO TOMA Y AMPLIACIÓN RESERVA DE AGUA POTABLE EN EL ESPINAL2013.452</t>
  </si>
  <si>
    <t>092007033401</t>
  </si>
  <si>
    <t>NEXO CLOACAL Y PLANTA DEPURADORA LA VIÑA 2013.454</t>
  </si>
  <si>
    <t>092007033501</t>
  </si>
  <si>
    <t>RED DE SANEAMIENTO (2° ETAPA)- TOLAR GRANDE 2013.455</t>
  </si>
  <si>
    <t>092007033601</t>
  </si>
  <si>
    <t>CONSTR. DE DESAGÜES PLUVIALESEN ZONAS RURALES DE METÁN 2013.456</t>
  </si>
  <si>
    <t>092007033701</t>
  </si>
  <si>
    <t>CONSTR. POZO PROFUNDO Y OBRASCOMPLEMENTARIAS EN BARRIO CABALLITO 22013.461</t>
  </si>
  <si>
    <t>092007033801</t>
  </si>
  <si>
    <t>AGUA POTABLE A DIFERENTES PARAJES DE EL POTRERO 2013.465</t>
  </si>
  <si>
    <t>092007033901</t>
  </si>
  <si>
    <t>AMPLIACIÓN RED DE AGUA CAMPO QUIJANO 2013.466</t>
  </si>
  <si>
    <t>092007034001</t>
  </si>
  <si>
    <t>AMPLIACIÓN RED DE AGUA POTABLE EN ANGASTACO 2013.469</t>
  </si>
  <si>
    <t>092007034101</t>
  </si>
  <si>
    <t>PROVISIÓN DE AGUA POTABLE ESCUELA N° 4512 DE LA ANGOSTURA -ANGASTACO2013.470</t>
  </si>
  <si>
    <t>092007034201</t>
  </si>
  <si>
    <t>PROVISIÓN DE AGUA POTABLE ESCUELA ALBERGUE N° 4596 Y COMUNIDAD DE ISONZA2013.471</t>
  </si>
  <si>
    <t>092007034301</t>
  </si>
  <si>
    <t>AMPLIACIÓN 4.000 MTS RED CLOACAL - J.V.GONZALEZ 2013.492</t>
  </si>
  <si>
    <t>092007034401</t>
  </si>
  <si>
    <t>CONSTRUCCIÓN PLANTA DEPURADORA DE LÍQUIDOS CLOACALES - GRAL. PIZARRO2013.493</t>
  </si>
  <si>
    <t>092007034501</t>
  </si>
  <si>
    <t>RED DE CLOACAS 7.000 MTS - CAMPO SANTO 2013.495</t>
  </si>
  <si>
    <t>092007034601</t>
  </si>
  <si>
    <t>PLANTA DEPURADORA DE LÍQUIDOSCLOACALES - EL TALA 2013.496</t>
  </si>
  <si>
    <t>092007034701</t>
  </si>
  <si>
    <t>REFAC.PLANTA POTABILIZADORA YAMPL.RED DE AGUA POTABLE EN COBRES2013.497</t>
  </si>
  <si>
    <t>092007034801</t>
  </si>
  <si>
    <t>AMPLIACIÓN REDES DE AGUA, CLOACA Y ELECTRICIDAD - CORONEL MOLDES2013.498</t>
  </si>
  <si>
    <t>092007034901</t>
  </si>
  <si>
    <t>CONSTRUCCIÓN PLANTA DEPURADORA DE LÍQUIDOS CLOACALES - S.A.DE LOS COBRES2013.499</t>
  </si>
  <si>
    <t xml:space="preserve">PLANTA DEPURADORA DE LÍQUIDOSCLOACALES SAN ANTONIO DE LOS COBRES </t>
  </si>
  <si>
    <t>092007035001</t>
  </si>
  <si>
    <t>CONSTRUCCIÓN TOMA Y RED DE AGUA . CERRO ACAY A SAN ANTONIO DE LOS COBRES - S.A. DE LOS COB2013.500</t>
  </si>
  <si>
    <t>092007035101</t>
  </si>
  <si>
    <t>PLANTA DEPURADORA DE LÍQUIDOSCLOACALES - MOLINOS 2013.501</t>
  </si>
  <si>
    <t>092007035201</t>
  </si>
  <si>
    <t>PLANTA DEPURADORA DE LÍQUIDOSCLOACALES Bº LAS PALMERAS - COLONIA SANTA ROSA2013.502</t>
  </si>
  <si>
    <t>092007035301</t>
  </si>
  <si>
    <t>TOMA RIO HORCONES, ACUEDUCTO Y PLANTA POTABILIZADORA - ROSARIO DE LA FRONTERA2013.506</t>
  </si>
  <si>
    <t>092007035401</t>
  </si>
  <si>
    <t>ACUEDUCTO Y RED DISTRIBUIDORADE AGUA POTABLE - ROSARIO DE LERMA2013.508</t>
  </si>
  <si>
    <t>092007035501</t>
  </si>
  <si>
    <t>CONSTR. PTA. POTABILIZADORA EN EL LIPEO - LOS TOLDOS 2013.509</t>
  </si>
  <si>
    <t>092007035601</t>
  </si>
  <si>
    <t>CONSTR. DE DOS CÁMARAS DEPURADORAS COMPACTAS Y AMPLIACIÓN RED DE CLOACAS - SANTA VICTORIA2013.510</t>
  </si>
  <si>
    <t>092007035701</t>
  </si>
  <si>
    <t>CONSTR. RED CLOACAL GRAL. PIZARRO 2013.517</t>
  </si>
  <si>
    <t>092007035801</t>
  </si>
  <si>
    <t>AMPLIACIÓN RED DE AGUA Y CLOACAS EN DIVERSOS BARRIOS DE SALTA - ETAPA 22013.524</t>
  </si>
  <si>
    <t>092007035802</t>
  </si>
  <si>
    <t>AMPLIACIÓN REDES DE AGUA Y CLOACA EN DIVERSOS BARRIOS DE LACIUDAD DE SALTA2014.365</t>
  </si>
  <si>
    <t>092007035803</t>
  </si>
  <si>
    <t>092007035901</t>
  </si>
  <si>
    <t>PLANTA DEPURADORA ZONA SUR  2013.525</t>
  </si>
  <si>
    <t>092007036001</t>
  </si>
  <si>
    <t>RED COLECTORA Y PLANTA DEPURADORA DE LIQUIDOS CLOACALES - LA MERCED2013.529</t>
  </si>
  <si>
    <t>092007036101</t>
  </si>
  <si>
    <t>AMPLIACIÓN RED CLOACAL GRAL. GÜEMES 2013.534</t>
  </si>
  <si>
    <t>092007036201</t>
  </si>
  <si>
    <t>COLECTORAS CLOACALES SUBSIDIARIAS METÁN 2013.544</t>
  </si>
  <si>
    <t>092007036301</t>
  </si>
  <si>
    <t>DESAGÜES PLUVIALES EN METÁN -CANAL METÁN II 2013.578</t>
  </si>
  <si>
    <t>092007036401</t>
  </si>
  <si>
    <t>DESAGÜES PLUVIALES EN METÁN -REFUNCIONALIZACIÓN CANAL METÁN IV2013.579</t>
  </si>
  <si>
    <t>092007036402</t>
  </si>
  <si>
    <t>092007036403</t>
  </si>
  <si>
    <t>OBRAS COMPLEMENTARIAS CANAL METÁN IV - S. JOSÉ METÁN 2013.579</t>
  </si>
  <si>
    <t>092007036501</t>
  </si>
  <si>
    <t>AGUA POTABLE LA POMA - MUNICIPIO LA POMA 2013.592</t>
  </si>
  <si>
    <t>092007036601</t>
  </si>
  <si>
    <t xml:space="preserve">OBRAS EDUCACION LEY N° 7462   </t>
  </si>
  <si>
    <t>092007036701</t>
  </si>
  <si>
    <t xml:space="preserve">RESIDUOS SÓLIDOS EN YRIGOYEN,ANIMANÁ, STA. ROSA Y MOSCONI  </t>
  </si>
  <si>
    <t>092007036801</t>
  </si>
  <si>
    <t xml:space="preserve">PROTECCIÓN DE TOMA Y ACUEDUCTO LA CALDERA  </t>
  </si>
  <si>
    <t>092007036901</t>
  </si>
  <si>
    <t xml:space="preserve">DEF. Y ENCAUZ. EN QUEBRADA DEPOCITOS (DEF. ESC. N° 4225 "EL SAUZAL") </t>
  </si>
  <si>
    <t>092007036902</t>
  </si>
  <si>
    <t>092007037001</t>
  </si>
  <si>
    <t xml:space="preserve">CONSTR. PLAYÓN DEPORTIVO BARRIO 20 DE FEBRERO - CAPITAL  </t>
  </si>
  <si>
    <t>092007037101</t>
  </si>
  <si>
    <t xml:space="preserve">AMPLIACIÓN UNID EDUCATIVA 4766DR MARIO JULIO ELSZTAIN  </t>
  </si>
  <si>
    <t>092007037102</t>
  </si>
  <si>
    <t>092007037201</t>
  </si>
  <si>
    <t xml:space="preserve">PLAYONES DEPORTIVOS EN BARRIOSDE LA CIUDAD DE SALTA  </t>
  </si>
  <si>
    <t>092007037202</t>
  </si>
  <si>
    <t>092007037301</t>
  </si>
  <si>
    <t xml:space="preserve">OPTIMIZACIÓN SERVICIO DE AGUAPOTABLE SISTEMA DE POZOS V° ESTELA Y MARIA ESTHER </t>
  </si>
  <si>
    <t>092007037302</t>
  </si>
  <si>
    <t>092007037303</t>
  </si>
  <si>
    <t>OPTIMIZACIÓN SERVICIO DE AGUAPOTABLE EN Vº ESTELA Y MARÍA ESTHER - SALTA2014.359</t>
  </si>
  <si>
    <t>092007037401</t>
  </si>
  <si>
    <t xml:space="preserve">CORDÓN CUNETA EN B° ARÁOZ   </t>
  </si>
  <si>
    <t>092007037501</t>
  </si>
  <si>
    <t xml:space="preserve">PUESTA EN VALOR BASILICA SAN FRANCISCO  </t>
  </si>
  <si>
    <t>092007037502</t>
  </si>
  <si>
    <t>092007037601</t>
  </si>
  <si>
    <t>PAVIMENTACIÓN 26 CUADRAS RECORRIDO TRANSPORTE DE PASAJEROS 2013.461</t>
  </si>
  <si>
    <t>092007037602</t>
  </si>
  <si>
    <t>092007037603</t>
  </si>
  <si>
    <t>092007037701</t>
  </si>
  <si>
    <t xml:space="preserve">REFACCIÓN DEL EDIFICIO SEC TRABAJO Y PREVISIÓN SOCIAL  </t>
  </si>
  <si>
    <t>092007037801</t>
  </si>
  <si>
    <t xml:space="preserve">OBRAS DE INFRAESTRUCTURA BARRIO LAS TUNAS  </t>
  </si>
  <si>
    <t>092007037802</t>
  </si>
  <si>
    <t>092007037901</t>
  </si>
  <si>
    <t xml:space="preserve">PAVIMENTO CALLES VARIASLA MERCED  </t>
  </si>
  <si>
    <t>092007037902</t>
  </si>
  <si>
    <t>092007038001</t>
  </si>
  <si>
    <t xml:space="preserve">TECHADO COMPLEJO DEPORTIVO - LA CANDELARIA  </t>
  </si>
  <si>
    <t>092007038002</t>
  </si>
  <si>
    <t>092007038101</t>
  </si>
  <si>
    <t xml:space="preserve">LOTEO FINCA EL SOCORRO - MOVIMIENTO DE SUELOS  </t>
  </si>
  <si>
    <t>092007038201</t>
  </si>
  <si>
    <t xml:space="preserve">PAVIMENTO ARTICULADO EN CALLES VARIAS DE MOLINOS  </t>
  </si>
  <si>
    <t>092007038202</t>
  </si>
  <si>
    <t>092007038203</t>
  </si>
  <si>
    <t xml:space="preserve">PAVIMENTO ARTICULADO EN LA LOCALIDAD DE MOLINOS  </t>
  </si>
  <si>
    <t>092007038301</t>
  </si>
  <si>
    <t xml:space="preserve">REFACCION CENTRO DE SALUD N° 15 B° CASTAÑARES  </t>
  </si>
  <si>
    <t>092007038302</t>
  </si>
  <si>
    <t>092007038401</t>
  </si>
  <si>
    <t xml:space="preserve">MEJORAS EDILICIAS CENTRO DE SALUD N° 5 B° EL PILAR  </t>
  </si>
  <si>
    <t>092007038402</t>
  </si>
  <si>
    <t>092007038501</t>
  </si>
  <si>
    <t xml:space="preserve">REACONDICIONAMIENTO CENTRO DESALUD N° 39 V° LUJAN  </t>
  </si>
  <si>
    <t>092007038502</t>
  </si>
  <si>
    <t>092007038601</t>
  </si>
  <si>
    <t xml:space="preserve">PAVIMENTO ARTICULADO EN CALLES VARIAS - EL GALPON  </t>
  </si>
  <si>
    <t>092007038602</t>
  </si>
  <si>
    <t>092007038701</t>
  </si>
  <si>
    <t xml:space="preserve">PAVIMENTO DE HORMIGON CALLES VARIAS - METAN  </t>
  </si>
  <si>
    <t>092007038702</t>
  </si>
  <si>
    <t>092007038801</t>
  </si>
  <si>
    <t xml:space="preserve">PASEO GUEMES (CLOACA Y PAVIMENTO)  </t>
  </si>
  <si>
    <t>092007038802</t>
  </si>
  <si>
    <t>092007038803</t>
  </si>
  <si>
    <t>PASEO GÜEMES CLOACA Y PAVIMENTO - GRAL. MOSCONI 2014.440</t>
  </si>
  <si>
    <t>092007038901</t>
  </si>
  <si>
    <t xml:space="preserve">REPAVIMENTACION CALLES VARIAS- GRAL. MOSCONI  </t>
  </si>
  <si>
    <t>092007038902</t>
  </si>
  <si>
    <t>092007038903</t>
  </si>
  <si>
    <t>REPAVIMENTACIÓN CALLES VARIAS- GRAL. MOSCONI 2014.436</t>
  </si>
  <si>
    <t>092007039001</t>
  </si>
  <si>
    <t>REPAVIMENTACION CALLE BELGRANO EL CARRIL 2013.400</t>
  </si>
  <si>
    <t>092007039002</t>
  </si>
  <si>
    <t>092007039101</t>
  </si>
  <si>
    <t xml:space="preserve">CORDÓN CUNETA GRAL. PIZARRO YLUIS BURELA - GRAL. PIZARRO  </t>
  </si>
  <si>
    <t>092007039102</t>
  </si>
  <si>
    <t>092007039103</t>
  </si>
  <si>
    <t xml:space="preserve">CORDÓN CUNETA EN GRAL. PIZARRO   </t>
  </si>
  <si>
    <t>092007039201</t>
  </si>
  <si>
    <t>ADOQUINADO DE DISTINTAS CUADRAS DEL PUEBLO 2013.400</t>
  </si>
  <si>
    <t>092007039202</t>
  </si>
  <si>
    <t>092007039203</t>
  </si>
  <si>
    <t xml:space="preserve">ADOQUINADO DE DISTINTAS CUADRAS DEL PUEBLO- GRAL. BALLIVIÁN  </t>
  </si>
  <si>
    <t>092007039301</t>
  </si>
  <si>
    <t>NUEVO POZO Y OBRAS COMPLEMENTARIAS - PICHANAL 2013.400</t>
  </si>
  <si>
    <t>092007039302</t>
  </si>
  <si>
    <t>092007039303</t>
  </si>
  <si>
    <t>092007039401</t>
  </si>
  <si>
    <t>REEMPLAZO REDES CLOACALES - URUNDEL 2013.400</t>
  </si>
  <si>
    <t>092007039402</t>
  </si>
  <si>
    <t>092007039403</t>
  </si>
  <si>
    <t>092007039501</t>
  </si>
  <si>
    <t>CONSTRUCCION DE TINGLADO EN COMPLEJO DEPORTIVO - PAYOGASTA 2013.400</t>
  </si>
  <si>
    <t>092007039502</t>
  </si>
  <si>
    <t>092007039503</t>
  </si>
  <si>
    <t xml:space="preserve">CONSTRUCCION DE TINGLADO EN COMPLEJO DEPORTIVO - PAYOGASTA  </t>
  </si>
  <si>
    <t>092007039601</t>
  </si>
  <si>
    <t>PLAYON B° 1° JUNTA, B° FRATERNIDAD Y B° EL CIRCULO 2013.400</t>
  </si>
  <si>
    <t>092007039602</t>
  </si>
  <si>
    <t>092007039603</t>
  </si>
  <si>
    <t>PLAYÓN Bº PRIMERA JUNTA, Bº FRATERNIDAD Y Bº EL CÍRCULO 2014.379</t>
  </si>
  <si>
    <t>092007039701</t>
  </si>
  <si>
    <t>PLAYON B° LAS COSTAS Y B° LOSOLIVOS 2013.400</t>
  </si>
  <si>
    <t>092007039702</t>
  </si>
  <si>
    <t>092007039703</t>
  </si>
  <si>
    <t>PLAYÓN Bº LAS COSTAS Y Bº LOSOLIVOS 2014.378</t>
  </si>
  <si>
    <t>092007039801</t>
  </si>
  <si>
    <t>PLAYON B° 6 DE SETIEMBRE Y B°SANTA CLARA 2013.400</t>
  </si>
  <si>
    <t>092007039802</t>
  </si>
  <si>
    <t>092007039803</t>
  </si>
  <si>
    <t>PLAYÓN Bº 6 DE SETIEMBRE Y BºSANTA CLARA 2014.380</t>
  </si>
  <si>
    <t>092007039901</t>
  </si>
  <si>
    <t>PLAYON B° 1° DE MAYO Y B° LAMADRID 2013.400</t>
  </si>
  <si>
    <t>092007039902</t>
  </si>
  <si>
    <t>092007039903</t>
  </si>
  <si>
    <t>PLAYÓN EN Bº 1º DE MAYO Y Bº LAMADRID 2014.381</t>
  </si>
  <si>
    <t>092007040001</t>
  </si>
  <si>
    <t>AMPLIACION RED DE AGUA POTABLE EN B° SAN FRANCISCO Y S FRANCISCO SOLANO2013.400</t>
  </si>
  <si>
    <t>092007040002</t>
  </si>
  <si>
    <t>092007040003</t>
  </si>
  <si>
    <t>AMPLIACIÓN RED DISTRIBUIDORA DE AGUA POTABLE EN Bº SAN FRANCISCO SOLANO - SALTA CAPITAL2014.363</t>
  </si>
  <si>
    <t>092007040101</t>
  </si>
  <si>
    <t>OPTIMIZACION DEL SECTOR NORTEABASTECIDO POR LA CISTERNA ELHUAICO2013.400</t>
  </si>
  <si>
    <t>092007040102</t>
  </si>
  <si>
    <t>092007040103</t>
  </si>
  <si>
    <t>OPTIMIZACIÓN DEL SECTOR NORTEABASTECIDO POR LA CISTERNA ELHUAICO - SALTA2014.364</t>
  </si>
  <si>
    <t>092007040104</t>
  </si>
  <si>
    <t>092007040201</t>
  </si>
  <si>
    <t>ACUEDUCTO CISTERNA A REDES  2013.400</t>
  </si>
  <si>
    <t>092007040202</t>
  </si>
  <si>
    <t>092007040203</t>
  </si>
  <si>
    <t>ACUEDUCTO CISTERNA A REDES - ROSARIO DE LERMA 2014.496</t>
  </si>
  <si>
    <t>092007040301</t>
  </si>
  <si>
    <t>ACUEDUCTO POZO ARIZONA - CISTERNA 2013.400</t>
  </si>
  <si>
    <t>092007040302</t>
  </si>
  <si>
    <t>092007040303</t>
  </si>
  <si>
    <t>ACUEDUCTO POZO ARIZONA -CISTERNA - ROSARIO DE LERMA 2014.497</t>
  </si>
  <si>
    <t>092007040401</t>
  </si>
  <si>
    <t>RED DE CLOACAS PARA EL B° 259VIVIENDAS 2013.400</t>
  </si>
  <si>
    <t>092007040402</t>
  </si>
  <si>
    <t>092007040403</t>
  </si>
  <si>
    <t>RED DE CLOACAS PARA Bº 259 VIVIENDAS - CAFAYATE 2014.354</t>
  </si>
  <si>
    <t>092007040501</t>
  </si>
  <si>
    <t>NUEVO POZO PARA B° SARMIENTO,PROGRESO, STA. LUCIA Y FINCA A 2013.400</t>
  </si>
  <si>
    <t>092007040502</t>
  </si>
  <si>
    <t>092007040503</t>
  </si>
  <si>
    <t>NUEVO POZO PARA Bº SARMIENTO,PROGRESO, SANTA LUCÍA Y FINCAARENALES - SALTA2014.360</t>
  </si>
  <si>
    <t>092007040601</t>
  </si>
  <si>
    <t>NUEVO POZO PARA B° VILLA LAVALLE 2013.400</t>
  </si>
  <si>
    <t>092007040602</t>
  </si>
  <si>
    <t>092007040603</t>
  </si>
  <si>
    <t>NUEVO POZO PARA VILLA LAVALLE- SALTA 2014.361</t>
  </si>
  <si>
    <t>092007040701</t>
  </si>
  <si>
    <t>NUEVO POZO PARA B° SANIDAD  2013.400</t>
  </si>
  <si>
    <t>092007040702</t>
  </si>
  <si>
    <t>092007040703</t>
  </si>
  <si>
    <t>NUEVO POZO PARA Bº SANIDAD - SALTA 2014.362</t>
  </si>
  <si>
    <t>092007040801</t>
  </si>
  <si>
    <t>PAVIMENTO ARTICULADO EN CALLES VARIAS - EL TALA 2013.400</t>
  </si>
  <si>
    <t>092007040802</t>
  </si>
  <si>
    <t>PAVIMENTO ARTICULADO AN CALLES VARIAS - EL TALA 2013.400</t>
  </si>
  <si>
    <t>092007040901</t>
  </si>
  <si>
    <t>PAVIMENTO ARTICULADO AN CALLES VARIAS - EL JARDIN 2013.400</t>
  </si>
  <si>
    <t>092007040902</t>
  </si>
  <si>
    <t>092007040903</t>
  </si>
  <si>
    <t xml:space="preserve">PAVIMENTO ARTICULADO EN LA LOCALIDAD DE EL JARDÍN  </t>
  </si>
  <si>
    <t>092007040904</t>
  </si>
  <si>
    <t xml:space="preserve">PAVIMENTO CALLES VARIAS EL JARDÍN  </t>
  </si>
  <si>
    <t>092007041001</t>
  </si>
  <si>
    <t>TERMINACIÓN CICLOVIA EN ACCESO E ILUMINACIÓN CICLOVIA-CAFAYA 2013.400</t>
  </si>
  <si>
    <t>092007041002</t>
  </si>
  <si>
    <t>092007041003</t>
  </si>
  <si>
    <t>TERMINACIÓN CICLOVÍA EN ACCESO E ILUMINACIÓN CICLOVÍA - CAFAYATE2014.358</t>
  </si>
  <si>
    <t>092007041004</t>
  </si>
  <si>
    <t>092007041101</t>
  </si>
  <si>
    <t>NUEVO POZO DE BOMBEO Y OBRAS COMPLEMENTARIAS EL QUEBRACHAL -ANTA2013.400</t>
  </si>
  <si>
    <t>092007041102</t>
  </si>
  <si>
    <t>092007041103</t>
  </si>
  <si>
    <t>NUEVOS POZOS Y OBRAS COMPLEMENTARIAS EN EL QUEBRACHAL 2014.336</t>
  </si>
  <si>
    <t>092007041201</t>
  </si>
  <si>
    <t>RED DE AGUA PARA LOTEO EN LA CALDERA 2013.400</t>
  </si>
  <si>
    <t>092007041202</t>
  </si>
  <si>
    <t>RED DE AGUA POTABLE PARA LOTEOEN LA CALDERA 2013.400</t>
  </si>
  <si>
    <t>092007041203</t>
  </si>
  <si>
    <t>RED DE AGUA PARA LOTEO EN LA CALDERA 2014.445</t>
  </si>
  <si>
    <t>092007041301</t>
  </si>
  <si>
    <t>CONSTR. POZO PROFUNDO Y OBRASCOMPLEM. EN B° IS.MALVINAS N°2 2013.400</t>
  </si>
  <si>
    <t>092007041302</t>
  </si>
  <si>
    <t>092007041303</t>
  </si>
  <si>
    <t>NUEVO POZO Y OBRAS COMPLEMENTARIAS EN J. V. GONZÁLEZ 2014.337</t>
  </si>
  <si>
    <t>092007041401</t>
  </si>
  <si>
    <t>CONST. CASA DEL NIÑO Y FUNDACION H.O.PE. - DEP. CAPITAL 2013.400</t>
  </si>
  <si>
    <t>092007041402</t>
  </si>
  <si>
    <t xml:space="preserve">CONST. CASA DEL NIÑO Y FUNDACION H.O.PE. - DEP. CAPITAL  </t>
  </si>
  <si>
    <t>092007041501</t>
  </si>
  <si>
    <t>PLAN INTEGRAL DE AMPL. Y REFAC HOSP. SAN BERNARDO 2013.400</t>
  </si>
  <si>
    <t>092007041502</t>
  </si>
  <si>
    <t>092007041601</t>
  </si>
  <si>
    <t>ACUEDUCTO DESDE POZOS DE YACUY A TARTAGAL 2013.400</t>
  </si>
  <si>
    <t>092007041602</t>
  </si>
  <si>
    <t>092007041603</t>
  </si>
  <si>
    <t>ACUEDUCTO DESDE POZOS DE YACUY A TARTAGAL 2014.430</t>
  </si>
  <si>
    <t>092007041604</t>
  </si>
  <si>
    <t>ACUEDUCTO DESDE POZOS YACUY ATARTAGAL 2014.430</t>
  </si>
  <si>
    <t>092007041701</t>
  </si>
  <si>
    <t>NUEVO POZO DE BOMBEO - LA SILLETA 2013.400</t>
  </si>
  <si>
    <t>092007041801</t>
  </si>
  <si>
    <t>NUEVO POZO Y REDES EN LAS DELICIAS 2013.400</t>
  </si>
  <si>
    <t>092007041901</t>
  </si>
  <si>
    <t>REFACCION Y REFUND. DE DIVERSOS SECTORES DEL HOSP. DEL MILAG 2013.400</t>
  </si>
  <si>
    <t>092007042001</t>
  </si>
  <si>
    <t>CONSTRUCCIÓN CENTRO PROV. INTEGRADOR SANITARIO CEPRIS - ORÁN 2013.400</t>
  </si>
  <si>
    <t>092007042002</t>
  </si>
  <si>
    <t>CONSTRUCCIÓN CENTRO PROVINCIAL INTEGRADOR SANITARIO (CEPRIS) ORÁN2014.473</t>
  </si>
  <si>
    <t>092007042101</t>
  </si>
  <si>
    <t>OBRAS HÍDRICAS EN LA PROVINCIA  2014.335</t>
  </si>
  <si>
    <t>092007042201</t>
  </si>
  <si>
    <t>NUEVO POZO DE BOMBEO Y REDES - A. SARAVIA 2014.338</t>
  </si>
  <si>
    <t>092007042202</t>
  </si>
  <si>
    <t xml:space="preserve">NUEVO POZO DE BOMBEO Y REDES - A. SARAVIA  </t>
  </si>
  <si>
    <t>092007042301</t>
  </si>
  <si>
    <t>RED CLOACAL GRAL. PIZARRO  2014.339</t>
  </si>
  <si>
    <t>092007042401</t>
  </si>
  <si>
    <t>CONDUCCIÓN PARA AGUA POTABLE EN LA LOCALIDAD DE FINCA PALERMO ETAPA II - PAYOGASTA2014.350</t>
  </si>
  <si>
    <t>092007042501</t>
  </si>
  <si>
    <t>NUEVO POZO DE BOMBEO Y OPTIMIZACIÓN DEL SISTEMA - CACHI 2014.351</t>
  </si>
  <si>
    <t>092007042502</t>
  </si>
  <si>
    <t>092007042601</t>
  </si>
  <si>
    <t>PLANTA DEPURADORA CACHI  2014.352</t>
  </si>
  <si>
    <t>092007042602</t>
  </si>
  <si>
    <t>PLANTA DEPURADORA CACHI  2014</t>
  </si>
  <si>
    <t>092007042701</t>
  </si>
  <si>
    <t>RED DE AGUA POTABLE Y CLOACASLOTEO 39 HAS. ZONA SUR - SALTA 2014.366</t>
  </si>
  <si>
    <t>092007042702</t>
  </si>
  <si>
    <t>092007042703</t>
  </si>
  <si>
    <t>092007042704</t>
  </si>
  <si>
    <t>092007042801</t>
  </si>
  <si>
    <t>PROVISIÓN DE AGUA POTABLE Bº SANTA ANITA - SALTA 2014.367</t>
  </si>
  <si>
    <t>092007042901</t>
  </si>
  <si>
    <t>OPTIMIZACIÓN DE PLANTAS POTABILIZADORAS, CISTERNAS Y SISTEMAS - SALTA2014.368</t>
  </si>
  <si>
    <t>092007043001</t>
  </si>
  <si>
    <t>OPTIMIZACIÓN DE SISTEMAS - SALTA 2014.369</t>
  </si>
  <si>
    <t>092007043101</t>
  </si>
  <si>
    <t>REEMPLAZO DE CAÑERÍAS DEL ACUEDUCTO NORTE - SALTA 2014.370</t>
  </si>
  <si>
    <t>092007043201</t>
  </si>
  <si>
    <t>NUEVO POZO PARA Bº  MARÍA ESTHER - SALTA CAPITAL 2014.371</t>
  </si>
  <si>
    <t>092007043301</t>
  </si>
  <si>
    <t>NUEVO POZO PARA Bº 20 DE JUNIO, VILLA JUANITA, ASENT. 6 DE SETIEMBRE, ASENT. 20 DE JUNIO Y2014.372</t>
  </si>
  <si>
    <t>092007043401</t>
  </si>
  <si>
    <t>NUEVO POZO Bº HERNANDO DE LERMA, CEFERINO Y MUNICIPAL - SALTA CAPITAL2014.373</t>
  </si>
  <si>
    <t>092007043501</t>
  </si>
  <si>
    <t>NUEVO POZO PARA Bº SANTA VICTORIA Y 25 DE MAYO -SALTA CAPITAL2014.374</t>
  </si>
  <si>
    <t>092007043601</t>
  </si>
  <si>
    <t>NUEVO POZO PARA BARRIO CALCHAQUÍ - SALTA CAPITAL 2014.375</t>
  </si>
  <si>
    <t>092007043602</t>
  </si>
  <si>
    <t>092007043701</t>
  </si>
  <si>
    <t>NUEVO SISTEMA DE AGUA POTABLELESSER Y TOMA 2014.376</t>
  </si>
  <si>
    <t>092007043702</t>
  </si>
  <si>
    <t>092007043801</t>
  </si>
  <si>
    <t>CONSTRUCCIÓN POZO PROFUNDO Y OBRAS COMPLEMENTARIAS EN UNIDAD CARCELARIA Nº 72014.413</t>
  </si>
  <si>
    <t>092007043901</t>
  </si>
  <si>
    <t>NUEVA CAPTACIÓN Aº PULARES, MEJORA EN PLANTA ACUEDUCTO - CHICOANA2014.417</t>
  </si>
  <si>
    <t>092007043902</t>
  </si>
  <si>
    <t>092007043903</t>
  </si>
  <si>
    <t xml:space="preserve">NUEVA CAPTACIÓN Aº PULARES, MEJORAS DE LA PLANTA, ACUEDUCTOCHICOANA </t>
  </si>
  <si>
    <t>092007043904</t>
  </si>
  <si>
    <t>092007044001</t>
  </si>
  <si>
    <t>NUEVA CAPTACIÓN Y ACUEDUCTO RÍO MOJOTORO - CAMPO SANTO 2014.421</t>
  </si>
  <si>
    <t>092007044101</t>
  </si>
  <si>
    <t>AMPLIACIÓN PLANTA POTABILIZADORA CAMPO SANTO 2014.422</t>
  </si>
  <si>
    <t>092007044102</t>
  </si>
  <si>
    <t>092007044103</t>
  </si>
  <si>
    <t xml:space="preserve">AMPL. PLANTA POTABILIZADORA CAMPO SANTO  </t>
  </si>
  <si>
    <t>092007044201</t>
  </si>
  <si>
    <t>NUEVO POZO DE BOMBEO Y REDES - EL BORDO 2014.423</t>
  </si>
  <si>
    <t>092007044202</t>
  </si>
  <si>
    <t>092007044301</t>
  </si>
  <si>
    <t>OPTIMIZACIÓN DE LOS SISTEMAS - GRAL. GÜEMES 2014.424</t>
  </si>
  <si>
    <t>092007044302</t>
  </si>
  <si>
    <t>092007044401</t>
  </si>
  <si>
    <t>RECAMBIO DE REDES COLECTORAS CLOACALES - GRAL. GÜEMES 2014.425</t>
  </si>
  <si>
    <t>092007044402</t>
  </si>
  <si>
    <t>092007044501</t>
  </si>
  <si>
    <t>OPTIMIZACIÓN PLANTA POTABILIZADORA TARTAGAL 2014.431</t>
  </si>
  <si>
    <t>092007044601</t>
  </si>
  <si>
    <t>MEJORAS EN LA PLANTA POTABILIZADORA Y CANAL DE ADUCCIÓN - LA CALDERA2014.446</t>
  </si>
  <si>
    <t>092007044701</t>
  </si>
  <si>
    <t>ACUED., MEJORAS EN PLANTA POTAB., CANAL DE ADUC. Y REDES  -VAQUEROS2014.447</t>
  </si>
  <si>
    <t>092007044702</t>
  </si>
  <si>
    <t>092007044801</t>
  </si>
  <si>
    <t>TENDIDO RED CLOACAL - VAQUEROS  2014.448</t>
  </si>
  <si>
    <t>092007044901</t>
  </si>
  <si>
    <t>AMPLIACIÓN RED DE AGUA POTABLE EL TALA 2014.449</t>
  </si>
  <si>
    <t>092007045001</t>
  </si>
  <si>
    <t>OPTIMIZACIÓN PLANTA POTABILIZADORA EL TALA 2014.450</t>
  </si>
  <si>
    <t>092007045101</t>
  </si>
  <si>
    <t>NUEVO POZO Y REDES EN LAS DELICIAS - CNEL. MOLDES. 2014.453</t>
  </si>
  <si>
    <t>092007045102</t>
  </si>
  <si>
    <t>092007045103</t>
  </si>
  <si>
    <t>092007045201</t>
  </si>
  <si>
    <t>NEXO CLOACAL Y PLANTA DEPURADORA LA VIÑA (1º ETAPA) 2014.454</t>
  </si>
  <si>
    <t>092007045301</t>
  </si>
  <si>
    <t>NUEVA CAPTACIÓN Y ACUEDUCTO EL ACAY - SAN ANTONIO DE LOS COBRES2014.456</t>
  </si>
  <si>
    <t>092007045302</t>
  </si>
  <si>
    <t xml:space="preserve">NUEVA CAPTACIÓN Y ACUEDUCTO EL ACAY - SAN ANTONIO DE LOS COBRES </t>
  </si>
  <si>
    <t>092007045303</t>
  </si>
  <si>
    <t xml:space="preserve">NUEVA CAPTACIÓN Y ACUEDUCTO ELACAY  </t>
  </si>
  <si>
    <t>092007045304</t>
  </si>
  <si>
    <t>092007045305</t>
  </si>
  <si>
    <t>092007045401</t>
  </si>
  <si>
    <t>OPTIMIZACIÓN PLANTA POTABILIZADORA RÍO CONCHAS 2014.458</t>
  </si>
  <si>
    <t>092007045402</t>
  </si>
  <si>
    <t>092007045403</t>
  </si>
  <si>
    <t xml:space="preserve">OPTIMIZACIÓN PLANTA POTABILIZADORA RÍO CONCHAS - METÁN  </t>
  </si>
  <si>
    <t>092007045501</t>
  </si>
  <si>
    <t>CLOACA MÁXIMA Y AMPLIACIÓN  DE PLANTA DEPURADORA METÁN 2014.459</t>
  </si>
  <si>
    <t>092007045601</t>
  </si>
  <si>
    <t>MEJORAS DE LA PLANTA POTABILIZADORA, CANAL DE ADUCCIÓN Y POZO DE BOMBEO - RÍO PIEDRAS2014.460</t>
  </si>
  <si>
    <t>092007045602</t>
  </si>
  <si>
    <t>092007045701</t>
  </si>
  <si>
    <t>POZO DE BOMBEO Y OBRAS COMPLEMENTARIAS - LUMBRERAS 2014.461</t>
  </si>
  <si>
    <t>092007045702</t>
  </si>
  <si>
    <t xml:space="preserve">EQUIPAMIENTO POZO LUMBRERAS -RÍO PIEDRAS  </t>
  </si>
  <si>
    <t>092007045801</t>
  </si>
  <si>
    <t>MEJORA PLANTA POTABILIZADORA Y CANAL DE ADUCCIÓN - COL. STA. ROSA2014.467</t>
  </si>
  <si>
    <t>092007045802</t>
  </si>
  <si>
    <t>092007045901</t>
  </si>
  <si>
    <t>REPOTENCIACIÓN POZO DE BOMBEOY EJECUCIÓN NUEVO POZO - H. YRIGOYEN2014.468</t>
  </si>
  <si>
    <t>092007046001</t>
  </si>
  <si>
    <t>AMPL. Y REACONDIC. PTA. POTABILIZADORA Y CAPTACIÓN EN RÍO BERMEJO ACUEDUCTO Y TOMA AGUAS B2014.469</t>
  </si>
  <si>
    <t>092007046101</t>
  </si>
  <si>
    <t>REHABILITACIÓN PLANTA DEPURADORA DE LÍQUIDOS CLOACALES - AGUAS BLANCAS2014.470</t>
  </si>
  <si>
    <t>092007046201</t>
  </si>
  <si>
    <t>OPTIMIZACIÓN RED DE AGUA POTABLE EN SANTA VICTORIA ESTE 2014.479</t>
  </si>
  <si>
    <t>092007046202</t>
  </si>
  <si>
    <t xml:space="preserve">OPTIMIZACIÓN RED DE AGUA POTABLE EN SANTA VICTORIA ESTE  </t>
  </si>
  <si>
    <t>092007046301</t>
  </si>
  <si>
    <t>RED CLOACAL DEL BARRIO RAMÓN ABDALA - ROSARIO DE LA FRONTERA 2014.485</t>
  </si>
  <si>
    <t>092007046401</t>
  </si>
  <si>
    <t>NUEVO POZO Y CAÑERÍA DE IMPULSIÓN ZONA CENTRO Y OPTIMIZACIÓN SISTEMAS2014.486</t>
  </si>
  <si>
    <t>092007046501</t>
  </si>
  <si>
    <t>RECAMBIO DE REDES COLECTORAS CLOACALES Y COLECTORA MÁXIMA 2014.487</t>
  </si>
  <si>
    <t>092007046601</t>
  </si>
  <si>
    <t>NUEVO POZO DE BOMBEO - LA  SILLETA 2014.494</t>
  </si>
  <si>
    <t>092007046602</t>
  </si>
  <si>
    <t xml:space="preserve">NUEVO POZO DE BOMBEO - LA  SILLETA  </t>
  </si>
  <si>
    <t>092007046603</t>
  </si>
  <si>
    <t>092007046701</t>
  </si>
  <si>
    <t>ACUEDUCTO Y PLANTA POTABILIZADORA RÍO BLANCO 2014.495</t>
  </si>
  <si>
    <t>092007046801</t>
  </si>
  <si>
    <t>MEJORA EN LA PLANTA POTABILIZADORA Y CANAL DE ADUCCIÓN - ANIMANÁ2014.502</t>
  </si>
  <si>
    <t>092007046901</t>
  </si>
  <si>
    <t>PROV. DE AGUA POTABLE ESCUELAALBERGUE N° 4596 Y COMUNIDAD DE ISONZA2014.503</t>
  </si>
  <si>
    <t>092007047001</t>
  </si>
  <si>
    <t>MEJORAS EN LA PLANTA DE TRATAMIENTO DE LÍQUIDOS CLOACALES -SAN CARLOS2014.504</t>
  </si>
  <si>
    <t>092007047101</t>
  </si>
  <si>
    <t>CONSTRUCCIÓN DE CANAL DE DESAGÜES PLUVIALES DE GAONA 2014.528</t>
  </si>
  <si>
    <t>092007047201</t>
  </si>
  <si>
    <t>AMPLIACIÓN RED DE AGUA Y CLOACAS Bº VIRGEN DEL ROSARIO DE SAN NICOLÁS - SALTA2014.533</t>
  </si>
  <si>
    <t>092007047202</t>
  </si>
  <si>
    <t>AMPLIACIÓN RED DE AGUA Y CLOACAS Bº VIRGEN DEL ROSARIO (RED1 ADIC 1)2014.533</t>
  </si>
  <si>
    <t>092007047301</t>
  </si>
  <si>
    <t>PROVISIÓN DE AGUA POTABLE SANIDAD II Y ZONAS ALEDAÑAS 2014.534</t>
  </si>
  <si>
    <t>092007047302</t>
  </si>
  <si>
    <t>092007047401</t>
  </si>
  <si>
    <t>DESAGÜES PLUVIALES CALLE ARÁOZ - CERRILLOS 2014.539</t>
  </si>
  <si>
    <t>092007047501</t>
  </si>
  <si>
    <t>RED CLOACAL LA MERCED  2014.540</t>
  </si>
  <si>
    <t>092007047601</t>
  </si>
  <si>
    <t>PROVISIÓN DE AGUA POTABLE PARAJES VARIOS 2014.543</t>
  </si>
  <si>
    <t>092007047701</t>
  </si>
  <si>
    <t>DESAGÜES PLUVIALES Y CONTENCIÓN DE EROSIÓN - SECTORES ALEDAÑOS EMBARCACIÓN2014.550</t>
  </si>
  <si>
    <t>092007047801</t>
  </si>
  <si>
    <t>AMPLIACIÓN RED CLOACAL GUACHIPAS 2014.556</t>
  </si>
  <si>
    <t>092007047901</t>
  </si>
  <si>
    <t>PROTECCIÓN CAÑERÍA DE AGUA POTABLE 2014.558</t>
  </si>
  <si>
    <t>092007048001</t>
  </si>
  <si>
    <t>OPTIMIZACIÓN PROVISIÓN AGUA POTABLE ISLA DE CAÑAS 2014.559</t>
  </si>
  <si>
    <t>092007048002</t>
  </si>
  <si>
    <t>OPTIMIZACIÓN SERVICIO AGUA POTABLE IRUYA 1° ET 2014.559</t>
  </si>
  <si>
    <t>092007048003</t>
  </si>
  <si>
    <t xml:space="preserve">OPTIMIZACIÓN DEL SERVICIO DE AGUA POTABLE ETAPA I - IRUYA  </t>
  </si>
  <si>
    <t>092007048101</t>
  </si>
  <si>
    <t>OPTIMIZACIÓN PROVISIÓN AGUA POTABLE EN EL JARDÍN 2014.561</t>
  </si>
  <si>
    <t>092007048201</t>
  </si>
  <si>
    <t>AMPLIACIÓN RED CLOACAL LA CANDELARIA 2014.562</t>
  </si>
  <si>
    <t>092007048301</t>
  </si>
  <si>
    <t>AMPLIACIÓN RED DE CLOACAS TOLAR GRANDE 2014.565</t>
  </si>
  <si>
    <t>092007048401</t>
  </si>
  <si>
    <t>CANAL URBANO COLONIA SANTA ROSA 2014.568</t>
  </si>
  <si>
    <t>092007048501</t>
  </si>
  <si>
    <t>PLANTA POTABILIZADORA EN ROSARIO DE LA FRONTERA 2014.575</t>
  </si>
  <si>
    <t>092007048601</t>
  </si>
  <si>
    <t>OPTIMIZACIÓN PROVISIÓN AGUA POTABLE EL POTRERO 2014.576</t>
  </si>
  <si>
    <t xml:space="preserve">OPTIMIZACIÓN SERVICIO DE AGUAPOTABLE EN EL POTRERO  </t>
  </si>
  <si>
    <t>092007048701</t>
  </si>
  <si>
    <t>AMPLIACIÓN PLANTA DEPURADORA DE LÍQUIDOS CLOACALES CAMPO QUIJANO2014.577</t>
  </si>
  <si>
    <t>092007048801</t>
  </si>
  <si>
    <t>CONSTRUCCIÓN DE DOS PLANTAS DEPURADORAS Y AMPLIACIÓN DE LA RED CLOACAL2014.581</t>
  </si>
  <si>
    <t>092007048901</t>
  </si>
  <si>
    <t>DESAGÜES PLUVIALES EN SALVADOR MAZZA - AMPLIACIÓN 2014.583</t>
  </si>
  <si>
    <t>092007049001</t>
  </si>
  <si>
    <t>OBRAS EN COMPLEJO DEPORTIVO CAMPO SANTO 2014.426</t>
  </si>
  <si>
    <t>092007049002</t>
  </si>
  <si>
    <t>092007049003</t>
  </si>
  <si>
    <t>092007049101</t>
  </si>
  <si>
    <t>REFACCIÓN POLIDEPORTIVO 1º ETAPA - EL BORDO 2014.427</t>
  </si>
  <si>
    <t>092007049201</t>
  </si>
  <si>
    <t>ESTADIO DE FÚTBOL Y BÁSQUET EN EL COMPLEJO MUNICIPAL  - TARTAGAL2014.432</t>
  </si>
  <si>
    <t>092007049301</t>
  </si>
  <si>
    <t>CONSTRUCCIÓN COMEDOR EN BARRIO ATOCHA 3 - SAN LORENZO 2014.387</t>
  </si>
  <si>
    <t>092007049401</t>
  </si>
  <si>
    <t>CONSTRUCCIÓN CENTRO CONIN - CNEL. JUAN SOLÁ - RIVADAVIA BANDA NORTE2014.482</t>
  </si>
  <si>
    <t>092007049402</t>
  </si>
  <si>
    <t xml:space="preserve">CONSTRUCCIÓN CENTRO CONIN - CNEL. JUAN SOLÁ - RIVADAVIA BANDA NORTE </t>
  </si>
  <si>
    <t>092007049501</t>
  </si>
  <si>
    <t>CENTRO COMUNITARIO Bº CONVIVENCIA 2014.618</t>
  </si>
  <si>
    <t>092007049601</t>
  </si>
  <si>
    <t>PAV. CALLES EN NTRA. SRA. DE TALAVERA 2014.340</t>
  </si>
  <si>
    <t>092007049701</t>
  </si>
  <si>
    <t>PAV. AVDA. 1º DE SEPTIEMBRE GRAL. PIZARRO 2014.341</t>
  </si>
  <si>
    <t>092007049801</t>
  </si>
  <si>
    <t>PAVIMENTACIÓN CALLES 3ª SECCION DE ANTA 2014.342</t>
  </si>
  <si>
    <t>092007049901</t>
  </si>
  <si>
    <t>PAVIMENTACIÓN CALLES VARIAS EL QUEBRACHAL 2014.344</t>
  </si>
  <si>
    <t>092007050001</t>
  </si>
  <si>
    <t>RE FUNCIONALIZACIÓN PEATONALES CIUDAD DE SALTA 2014.399</t>
  </si>
  <si>
    <t>092007050002</t>
  </si>
  <si>
    <t xml:space="preserve">RE FUNCIONALIZACIÓN PEATONALES CIUDAD DE SALTA  </t>
  </si>
  <si>
    <t>092007050003</t>
  </si>
  <si>
    <t>REFACCIÓN PEATONAL ALBERDI  2014.399</t>
  </si>
  <si>
    <t>092007050004</t>
  </si>
  <si>
    <t xml:space="preserve">REFACCIÓN PEATONAL ALBERDI   </t>
  </si>
  <si>
    <t>092007050005</t>
  </si>
  <si>
    <t>REFACCIÓN PEATONAL FLORIDA  2014.399</t>
  </si>
  <si>
    <t>092007050006</t>
  </si>
  <si>
    <t xml:space="preserve">REFACCIÓN PEATONAL FLORIDA   </t>
  </si>
  <si>
    <t>092007050007</t>
  </si>
  <si>
    <t>092007050008</t>
  </si>
  <si>
    <t>092007050101</t>
  </si>
  <si>
    <t>PAVIMENTO EN CALLES VARIAS - SALVADOR MAZZA 2014.438</t>
  </si>
  <si>
    <t>092007050102</t>
  </si>
  <si>
    <t>092007050103</t>
  </si>
  <si>
    <t xml:space="preserve">PAVIMENTO EN CALLES VARIAS - SALVADOR MAZZA  </t>
  </si>
  <si>
    <t>092007050201</t>
  </si>
  <si>
    <t>PAVIMENTO EN CALLES VARIAS - H. YRIGOYEN 2014.476</t>
  </si>
  <si>
    <t>092007050301</t>
  </si>
  <si>
    <t>PAVIMENTACIÓN ACCESO ANTILLAS  2014.488</t>
  </si>
  <si>
    <t>092007050401</t>
  </si>
  <si>
    <t>RECONSTRUCCIÓN PAVIMENTO Y BADENES CALLE CHILE - ROSARIO DELERMA2014.499</t>
  </si>
  <si>
    <t>092007050402</t>
  </si>
  <si>
    <t xml:space="preserve">RECONSTRUCCIÓN PAVIMENTO Y BADENES CALLE CHILE - ROSARIO DELERMA </t>
  </si>
  <si>
    <t>092007050501</t>
  </si>
  <si>
    <t>PAVIMENTO ARTICULADO EN CORONEL CORNEJO 2014.551</t>
  </si>
  <si>
    <t>092007050601</t>
  </si>
  <si>
    <t>PAVIMENTO ARTICULADO LA CALDERA 2014.560</t>
  </si>
  <si>
    <t>092007050602</t>
  </si>
  <si>
    <t xml:space="preserve">PAVIMENTO ARTICULADO CALLE LOSHELECHOS - LA CALDERA  </t>
  </si>
  <si>
    <t>092007050701</t>
  </si>
  <si>
    <t>CONSTRUCCIÓN DÁRSENA EN PLAZAPRINCIPAL DE CNEL. MOLDES 2014.563</t>
  </si>
  <si>
    <t>092007050801</t>
  </si>
  <si>
    <t>PAVIMENTO ARTICULADO EN SECLANTÁS 2014.567</t>
  </si>
  <si>
    <t>092007050901</t>
  </si>
  <si>
    <t>PASARELA SOBRE RÍO ANGASTACO PARAJE LA BANDA 2014.580</t>
  </si>
  <si>
    <t>092007051001</t>
  </si>
  <si>
    <t>CONSTR. S.U.M. CENTRO VECINALBARRIO EL PILAR - CAPITAL 2014.403</t>
  </si>
  <si>
    <t>092007051101</t>
  </si>
  <si>
    <t>REFACCIÓN DEL S.U.M. CENTRO VECINAL Bº SAN FRANCISCO SOLANO- CAPITAL2014.404</t>
  </si>
  <si>
    <t>092007051201</t>
  </si>
  <si>
    <t>PASEO CALLE MITRE Y CALLE PACHI GORRITI 2014.406</t>
  </si>
  <si>
    <t>092007051301</t>
  </si>
  <si>
    <t>PLAZA GRAND BOURG - SALTA CAPITAL 2014.409</t>
  </si>
  <si>
    <t>092007051401</t>
  </si>
  <si>
    <t>ILUMINACIÓN CLUB SOCIAL ZONA OESTE Y CERCADO PERIMETRAL - SALTA CAPITAL2014.410</t>
  </si>
  <si>
    <t>092007051501</t>
  </si>
  <si>
    <t>AMPLIACIÓN EDIFICIOS CENTRO CÍVICO GRAN BOURG 2014.411</t>
  </si>
  <si>
    <t>092007051601</t>
  </si>
  <si>
    <t>OBRAS DE INFRAESTRUCTURA EN BARRIOS DE LA CIUDAD DE SALTA 2014.412</t>
  </si>
  <si>
    <t>092007051701</t>
  </si>
  <si>
    <t>PILETA COMPLEJO MUNICIPAL SALVADOR MAZZA 2014.439</t>
  </si>
  <si>
    <t>092007051801</t>
  </si>
  <si>
    <t>BALIZAMIENTO PISTA GRAL. MOSCONI 2014.442</t>
  </si>
  <si>
    <t>092007051901</t>
  </si>
  <si>
    <t>CONSTRUCCIÓN DE PLAZA Y ADOQUINADO EN LA UNIÓN 2014.484</t>
  </si>
  <si>
    <t>092007051902</t>
  </si>
  <si>
    <t>092007051903</t>
  </si>
  <si>
    <t xml:space="preserve">CONSTRUCCIÓN DE PLAZA Y ADOQUINADO EN LA UNIÓN  </t>
  </si>
  <si>
    <t>092007051904</t>
  </si>
  <si>
    <t xml:space="preserve">CONSTRUCCIÓN DE PLAZA Y ADOQUINADO EN LA UNIÓN -RIVADAVIA BANDA SUR </t>
  </si>
  <si>
    <t>092007052001</t>
  </si>
  <si>
    <t>CONSOLIDACIÓN URBANA DEL PUEBLO DE SANTA ROSA DE TASTIL 2014.500</t>
  </si>
  <si>
    <t>092007052101</t>
  </si>
  <si>
    <t>CONSTR. MATADERO EN GAONA  2014.530</t>
  </si>
  <si>
    <t>092007052201</t>
  </si>
  <si>
    <t>CONSTR. CICLOVÍA DESDE SAN AGUSTÍN A LA MERCED 2014.542</t>
  </si>
  <si>
    <t>092007052301</t>
  </si>
  <si>
    <t>OBRAS DE INFRAESTRUCTURA PARALOTEOS Bº LA CANDELARIA, LA CHACRA Y LOS FILTROS2014.564</t>
  </si>
  <si>
    <t>092007052401</t>
  </si>
  <si>
    <t>CORDÓN CUNETA EN RÍO PIEDRAS  2014.566</t>
  </si>
  <si>
    <t>092007052402</t>
  </si>
  <si>
    <t xml:space="preserve">CONSTRUCCIÓN CORDÓN CUNETA CALLES VARIAS EN RÍO PIEDRAS  </t>
  </si>
  <si>
    <t>092007052501</t>
  </si>
  <si>
    <t>EQUIPAMIENTO COMUNITARIO Y OBRAS COMPLEMENTARIAS - Bº LIBERTAD Y CONVIVENCIA - CIUDAD DE S2014.620</t>
  </si>
  <si>
    <t>092007052601</t>
  </si>
  <si>
    <t>OB COMPL Y CONST TANQUEELEVADO LA LONJA 2014</t>
  </si>
  <si>
    <t>092007052701</t>
  </si>
  <si>
    <t>PERFORACIÓN DE POZO Y OBRAS COMPL. EN ESC. SAN NICOLÁS 2014</t>
  </si>
  <si>
    <t>092007052801</t>
  </si>
  <si>
    <t>CONSTRUCCION DE 60 PARADORES PARA EL TRANSPORTE URBANO 2014</t>
  </si>
  <si>
    <t>092007052802</t>
  </si>
  <si>
    <t>092007052803</t>
  </si>
  <si>
    <t xml:space="preserve">CONSTRUCCIÓN DE 60 PARADORES PARA EL TRANSPORTE URBANO - SALTA CAPITAL </t>
  </si>
  <si>
    <t>092007052901</t>
  </si>
  <si>
    <t>OPTIMIZACIÓN SISTEMA DE AGUA POTABLE EN CAFAYATE 2014</t>
  </si>
  <si>
    <t>092007053001</t>
  </si>
  <si>
    <t>AMPL. Y CAMBIO REDES AGUA ZONA CENTRO 2014</t>
  </si>
  <si>
    <t>092007053002</t>
  </si>
  <si>
    <t>092007053003</t>
  </si>
  <si>
    <t>092007053004</t>
  </si>
  <si>
    <t xml:space="preserve">AMPL. Y CAMBIO REDES AGUA ZONA CENTRO DE LA CIUDAD DE SALTA  </t>
  </si>
  <si>
    <t>092007053101</t>
  </si>
  <si>
    <t>CONSTR. EDIFICIO CONIN -SALTA  2014</t>
  </si>
  <si>
    <t>092007053102</t>
  </si>
  <si>
    <t>092007053103</t>
  </si>
  <si>
    <t xml:space="preserve">CONSTRUCCIÓN EDIFICIO CONIN EN LA CIUDAD DE SALTA  </t>
  </si>
  <si>
    <t>092007053104</t>
  </si>
  <si>
    <t>092007053201</t>
  </si>
  <si>
    <t>OPTIMIZACION DEL SERV. DE AGUA POTABLE B° SARMIENTO ET. ! 2014</t>
  </si>
  <si>
    <t>092007053301</t>
  </si>
  <si>
    <t>PROVISION DE AGUA POTABLE ASENTAMIENTO EL CARMEN 2014</t>
  </si>
  <si>
    <t>092007053401</t>
  </si>
  <si>
    <t>CAMINERÍA Y JUEGOS DEPORT. CAMPO LA CRUZ 2014</t>
  </si>
  <si>
    <t>092007053402</t>
  </si>
  <si>
    <t>092007053403</t>
  </si>
  <si>
    <t xml:space="preserve">CAMINERÍA Y JUEGOS DEPORTIVOSEN CAMPO LA CRUZ - SALTA - CAPITAL </t>
  </si>
  <si>
    <t>092007053501</t>
  </si>
  <si>
    <t xml:space="preserve">CONST. DE PLANTA DE MEDICIÓN,ODORIZACION Y REGUL. - GRAL BALLIVIAN </t>
  </si>
  <si>
    <t>092007053502</t>
  </si>
  <si>
    <t>092007053503</t>
  </si>
  <si>
    <t xml:space="preserve">CONSTRUCCIÓN DE PLANTA DE MEDICIÓN, ODORIZACIÓN Y REGULACIÓN - GRAL. BALLIVIÁN </t>
  </si>
  <si>
    <t>092007053504</t>
  </si>
  <si>
    <t>092007053601</t>
  </si>
  <si>
    <t xml:space="preserve">CONST. DE PLANTA DE MEDICIÓN,ODORIZACION Y REGUL. - URUNDEL  </t>
  </si>
  <si>
    <t>092007053602</t>
  </si>
  <si>
    <t>092007053603</t>
  </si>
  <si>
    <t xml:space="preserve">CONSTRUCCIÓN DE PLANTA DE MEDICIÓN, ODORIZACIÓN Y REGULACIÓN - URUNDEL </t>
  </si>
  <si>
    <t>092007053604</t>
  </si>
  <si>
    <t>092007053701</t>
  </si>
  <si>
    <t xml:space="preserve">REMOD. Y AMPLIAC. BIBLIOTECA TATA  </t>
  </si>
  <si>
    <t>092007053702</t>
  </si>
  <si>
    <t xml:space="preserve">REMOD. Y AMPLIACIÓN BIBLIOTECA POPULAR TATA SARAPURA  </t>
  </si>
  <si>
    <t>092007053703</t>
  </si>
  <si>
    <t xml:space="preserve">REMODELACIÓN Y AMPLIACIÓN BIBLIOTECA POPULAR "TATA SARAPURA" - SAN LORENZO </t>
  </si>
  <si>
    <t>092007053704</t>
  </si>
  <si>
    <t>092007053801</t>
  </si>
  <si>
    <t xml:space="preserve">PROVISION AGUA POTABLE V° LOLA Y ALREDEDORES  </t>
  </si>
  <si>
    <t>092007053901</t>
  </si>
  <si>
    <t xml:space="preserve">PAVIMENTO ARTICULADO EN CALLESVARIAS - LA VIÑA  </t>
  </si>
  <si>
    <t>092007053902</t>
  </si>
  <si>
    <t>092007054001</t>
  </si>
  <si>
    <t xml:space="preserve">URBANIZACIÓN NUEVO LOTEO CAFAYATE  </t>
  </si>
  <si>
    <t>092007054002</t>
  </si>
  <si>
    <t>092007054003</t>
  </si>
  <si>
    <t>092007054004</t>
  </si>
  <si>
    <t xml:space="preserve">URBANIZACIÓN NUEVO LOTEO CAFAYATE - DPTO. CAFAYATE - (PERFORACIÓN POZO) </t>
  </si>
  <si>
    <t>092007054005</t>
  </si>
  <si>
    <t xml:space="preserve">URBAN.LOTEO CAFAYATE (SUMINISTRO DE ENERGÍA ELÉCTRICA AMPL.LOTEO FINCA SOCORRO) </t>
  </si>
  <si>
    <t>092007054006</t>
  </si>
  <si>
    <t xml:space="preserve">URBANIZACION NUEVO LOTEO CAFAYATE  </t>
  </si>
  <si>
    <t>092007054101</t>
  </si>
  <si>
    <t xml:space="preserve">CONSTR. POZO PROF DE AGUA POTABLE EN LA BENDICION - S MAZZA  </t>
  </si>
  <si>
    <t>092007054102</t>
  </si>
  <si>
    <t>092007054103</t>
  </si>
  <si>
    <t xml:space="preserve">CONSTRUCCIÓN DE POZO PROFUNDODE AGUA POTABLE EN LA BENDICIÓN - SALVADOR MAZZA </t>
  </si>
  <si>
    <t>092007054201</t>
  </si>
  <si>
    <t xml:space="preserve">CAÑERIA DE IMPULSION DESDE POZO SIVERO-SAN JOSE DE CERRILLOS  </t>
  </si>
  <si>
    <t>092007054202</t>
  </si>
  <si>
    <t>092007054203</t>
  </si>
  <si>
    <t xml:space="preserve">CAÑERÍA DE IMPULSIÓN DESDE POZO SIVERO - CERRILLOS  </t>
  </si>
  <si>
    <t>092007054301</t>
  </si>
  <si>
    <t>092007054401</t>
  </si>
  <si>
    <t xml:space="preserve">REVESTIMIENTO CANAL DE DESAGÜES PLUVIALES GAONA  </t>
  </si>
  <si>
    <t>092007054402</t>
  </si>
  <si>
    <t xml:space="preserve">REV. CANAL DE DESAGÜES PLUVIALES GAONA - EL QUEBRACHAL  </t>
  </si>
  <si>
    <t>092007054501</t>
  </si>
  <si>
    <t xml:space="preserve">PLAYÓN DEPORTIVO EN J. V. GONZÁLEZ  </t>
  </si>
  <si>
    <t>092007054601</t>
  </si>
  <si>
    <t xml:space="preserve">REMODELACION COMPLEJO DEPORTIVO MUNICIPIAL - EL QUEBRACHAL  </t>
  </si>
  <si>
    <t>092007054801</t>
  </si>
  <si>
    <t xml:space="preserve">CONSTRUCCIÓN CÁMARA SÉPTICA PARA DESAGÜES CLOACALES ZONA BAJA DE CACHI </t>
  </si>
  <si>
    <t>092007054901</t>
  </si>
  <si>
    <t xml:space="preserve">CONSTR. COMEDOR EN ALBERGUE ESC. EDUC. AGROTECNICA Nº 3151 - PAYOGASTA </t>
  </si>
  <si>
    <t>092007055001</t>
  </si>
  <si>
    <t xml:space="preserve">COMPLEJO DEPORTIVO PAYOGASTA - 2º ETAPA  </t>
  </si>
  <si>
    <t>092007055101</t>
  </si>
  <si>
    <t xml:space="preserve">AMPLIACION DE LA GUARDIA DEL HOSPITAL "DR. ARNE HOYGARD" - CACHI </t>
  </si>
  <si>
    <t>092007055201</t>
  </si>
  <si>
    <t xml:space="preserve">CONSTR. RED DE AGUA POTABLE YRED DE CLOACAS BARRIO BANDA DE ARRIBA - CAFAYATE </t>
  </si>
  <si>
    <t>092007055301</t>
  </si>
  <si>
    <t xml:space="preserve">CONSTR. RED DE CLOACAS EN LA LOCALIDAD TOLOMBÓN, DEPARTAMENTO CAFAYATE </t>
  </si>
  <si>
    <t>092007055401</t>
  </si>
  <si>
    <t xml:space="preserve">CONSTR. DESAGÜES PLUVIALES ENCAFAYATE  </t>
  </si>
  <si>
    <t>092007055501</t>
  </si>
  <si>
    <t xml:space="preserve">CONSTR. S.U.M EN TOLOMBON - CAFAYATE  </t>
  </si>
  <si>
    <t>092007055601</t>
  </si>
  <si>
    <t xml:space="preserve">AMPLIAC. RED DE AGUA POTABLE Y RED DE CLOACAS VILLA FLORESTA CAPITAL </t>
  </si>
  <si>
    <t>092007055701</t>
  </si>
  <si>
    <t xml:space="preserve">CANALIZACIÓN CANAL TINKUNAKU SALTA  </t>
  </si>
  <si>
    <t>092007055801</t>
  </si>
  <si>
    <t xml:space="preserve">CONSTR. PLAYÓN DEPORTIVO BARRIO SAN CARLOS Y Vª FLORESTA - CAPITAL </t>
  </si>
  <si>
    <t>092007055901</t>
  </si>
  <si>
    <t xml:space="preserve">CONSTR. NVO. EDIFICIO COL. SEC. Nº 5056 S.J. DE CALASANZ - CAPITAL </t>
  </si>
  <si>
    <t>092007056001</t>
  </si>
  <si>
    <t xml:space="preserve">REFACCIONES VARIAS DE ESPACIOS RECREATIVOS EN Bº CALCHAQUÍ - SALTA </t>
  </si>
  <si>
    <t>092007056101</t>
  </si>
  <si>
    <t xml:space="preserve">OBRAS PREDIO DEPORTIVO EN Bº SANTA LUCIA - SALTA CAPITAL  </t>
  </si>
  <si>
    <t>092007056201</t>
  </si>
  <si>
    <t xml:space="preserve">TECHADO CANCHA DE BÁSQUET - SALTA  </t>
  </si>
  <si>
    <t>092007056301</t>
  </si>
  <si>
    <t xml:space="preserve">OBRAS DE ILUMINACIÓN EN PARQUE 20 DE FEBRERO - SALTA  </t>
  </si>
  <si>
    <t>092007056401</t>
  </si>
  <si>
    <t xml:space="preserve">CONSTR. S.U.M. Y ESPACIO DE RECREACIÓN Bº HERNANDO DE LERMA  </t>
  </si>
  <si>
    <t>092007056501</t>
  </si>
  <si>
    <t xml:space="preserve">REFACC. INTEGRAL CENTRO DE SALUD Nº 3 Bº HERNANDO DE LERMA - CAPITAL </t>
  </si>
  <si>
    <t>092007056601</t>
  </si>
  <si>
    <t xml:space="preserve">CONSTRUCCIÓN S.U.M. EN CENTRODE JUBILADOS Y PENSIONADOS "GRAL. MANUEL BELGRANO" - Bº UNIV </t>
  </si>
  <si>
    <t>092007056701</t>
  </si>
  <si>
    <t xml:space="preserve">DESAGÜES PLUVIALES - ZONA NOROESTE - CALLE ARÁOZ M. J. CASTILLA, FERMÍN PERDIGUERO - SAN J </t>
  </si>
  <si>
    <t>092007056702</t>
  </si>
  <si>
    <t xml:space="preserve">DESAG.PLUVIALES ZONA NOROESTECALLE ARÁOZ, M.J.CASTILLA, F.PERDIGUERO - S.J.DE CERRILLOS </t>
  </si>
  <si>
    <t>092007056703</t>
  </si>
  <si>
    <t>092007056801</t>
  </si>
  <si>
    <t xml:space="preserve">RED DE CLOACAS Bº LAS PALMAS - CERRILLOS  </t>
  </si>
  <si>
    <t>092007056901</t>
  </si>
  <si>
    <t xml:space="preserve">PLAYÓN DEPORTIVO CLUB SOCIAL DE LOS ÁLAMOS  </t>
  </si>
  <si>
    <t>092007056902</t>
  </si>
  <si>
    <t>092007057001</t>
  </si>
  <si>
    <t xml:space="preserve">REFACCIÓN IGLESIA LA MERCED (FRENTE Y TECHOS)  </t>
  </si>
  <si>
    <t>092007057101</t>
  </si>
  <si>
    <t xml:space="preserve">CONSTR. DOS AULAS, SANITARIOS, TINGLADO PATIO ESC.Nº 4.374 PARAJE EL TIPAL </t>
  </si>
  <si>
    <t>092007057201</t>
  </si>
  <si>
    <t xml:space="preserve">SALA VELATORIA CHICOANA   </t>
  </si>
  <si>
    <t>092007057301</t>
  </si>
  <si>
    <t xml:space="preserve">AMPLIACIÓN RED DE AGUA PARQUEINDUSTRIAL DE GRAL. GÜEMES  </t>
  </si>
  <si>
    <t>092007057401</t>
  </si>
  <si>
    <t xml:space="preserve">CONSTRUCCION COLEGIO SECUNDARIO BANDA ESTE - GRAL GÜEMES  </t>
  </si>
  <si>
    <t>092007057501</t>
  </si>
  <si>
    <t xml:space="preserve">RED DE AGUA POTABLE Y PLAYÓN DEP. ESC.Nº 4136 “J.A.CORNEJO”CPO. SANTO </t>
  </si>
  <si>
    <t>092007057601</t>
  </si>
  <si>
    <t xml:space="preserve">AMPLIAC. RED DE AGUA POTABLE Y RED DE CLOACAS BARRIOS DE AGUARAY </t>
  </si>
  <si>
    <t>092007057701</t>
  </si>
  <si>
    <t xml:space="preserve">CONSTR. DESAGÜES PLUVIALES ENEMBARCACIÓN - OBRAS COMPLEMENTARIAS </t>
  </si>
  <si>
    <t>092007057801</t>
  </si>
  <si>
    <t xml:space="preserve">CANALIZACIÓN BARRIO 64 VIVIENDAS - AGUARAY  </t>
  </si>
  <si>
    <t>092007057901</t>
  </si>
  <si>
    <t xml:space="preserve">AMPL. Y REFAC. ESCUELA Nº 4307 MISION EL QUEBRACHAL - BALLIVIAN </t>
  </si>
  <si>
    <t>092007058001</t>
  </si>
  <si>
    <t xml:space="preserve">CONSTR. NUEVO EDIFICIO DE LA ESCUELA Nº 7059 - EMBARCACION  </t>
  </si>
  <si>
    <t>092007058101</t>
  </si>
  <si>
    <t xml:space="preserve">ESTADIO UNICO EN COMPLEJO MUNICIPAL TARTAGAL  </t>
  </si>
  <si>
    <t>092007058201</t>
  </si>
  <si>
    <t xml:space="preserve">REFAC. INTEGRAL ESCUELA Nº 4111 JUAN XXIII - PJE. YARIGUARENDA </t>
  </si>
  <si>
    <t>092007058301</t>
  </si>
  <si>
    <t xml:space="preserve">CONSTR. E.E.T. Nº 5115 DE EMBARCACIÓN 2ª ETAPA  </t>
  </si>
  <si>
    <t>092007058401</t>
  </si>
  <si>
    <t xml:space="preserve">SEÑALIZACIÓN E ILUMINACIÓN CRUCE R.N. Nº 16 - R.P. Nº30  </t>
  </si>
  <si>
    <t>092007058501</t>
  </si>
  <si>
    <t xml:space="preserve">ILUMINACIÓN ACCESO NORTE EMBARCACIÓN  </t>
  </si>
  <si>
    <t>092007058601</t>
  </si>
  <si>
    <t xml:space="preserve">CONSTRUCCIÓN MERCADO MUNICIPAL AGUARAY  </t>
  </si>
  <si>
    <t>092007058701</t>
  </si>
  <si>
    <t xml:space="preserve">CONSTR. NVO. HOSPITAL DE AGUARAY  </t>
  </si>
  <si>
    <t>092007058801</t>
  </si>
  <si>
    <t xml:space="preserve">CONSTR. PASEO ECOLOGICO BIOSALUDABLE EN CAMPAMENTO VESPUCIO- MOSCONI </t>
  </si>
  <si>
    <t>092007058901</t>
  </si>
  <si>
    <t xml:space="preserve">CONSTRUCCIÓN CORDÓN CUNETA CALLES VARIAS EN EMBARCACIÓN  </t>
  </si>
  <si>
    <t>092007059001</t>
  </si>
  <si>
    <t xml:space="preserve">CORDÓN CUNETA BARRIO 64 VIVIENDAS - AGUARAY  </t>
  </si>
  <si>
    <t>092007059101</t>
  </si>
  <si>
    <t xml:space="preserve">AMPLIACIÓN RED DE CLOACAS GUACHIPAS  </t>
  </si>
  <si>
    <t>092007059201</t>
  </si>
  <si>
    <t xml:space="preserve">CONSTR. RED DE AGUA POTABLE YRED DE CLOACAS Bº 40 VIVIENDAS - COROPAMPA </t>
  </si>
  <si>
    <t>092007059301</t>
  </si>
  <si>
    <t xml:space="preserve">CONSTRUCCIÓN S.N.I. EN ESTABLECIMIENTOS EDUCATIVOS DE GUACHIPAS </t>
  </si>
  <si>
    <t>092007059401</t>
  </si>
  <si>
    <t xml:space="preserve">CONSTR. S.U.M. EN PAMPA GRANDE - GUACHIPAS  </t>
  </si>
  <si>
    <t>092007059501</t>
  </si>
  <si>
    <t xml:space="preserve">MEJORAMIENTO COMPLEJO MUNICIPAL GUACHIPAS  </t>
  </si>
  <si>
    <t>092007059502</t>
  </si>
  <si>
    <t xml:space="preserve">REACOND. COMPLEJO MUNICIPAL -GAUCHIPAS  </t>
  </si>
  <si>
    <t>092007059601</t>
  </si>
  <si>
    <t xml:space="preserve">REFACCIÓN Y AMPLIACIÓN IGLESIA DE GUACHIPAS  </t>
  </si>
  <si>
    <t>092007059701</t>
  </si>
  <si>
    <t xml:space="preserve">CONSTRUCCIÓN HOSTERÍA EN GUACHIPAS - 2º ETAPA  </t>
  </si>
  <si>
    <t>092007059801</t>
  </si>
  <si>
    <t xml:space="preserve">MEJORAMIENTO DE PLAZAS Y ESPACIOS DEPORTIVOS DE USO PÚBLICOEN GUACHIPAS </t>
  </si>
  <si>
    <t>092007059901</t>
  </si>
  <si>
    <t xml:space="preserve">CONSTR. EDIFICIO COLEGIO SECUNDARIO Nº 5181 DE COLANZULI - IRUYA </t>
  </si>
  <si>
    <t>092007059902</t>
  </si>
  <si>
    <t xml:space="preserve">CONSTRUCCION DE COLEGIO SECUNDARIO Nº5.181 DE COLANZULI - IRUYA </t>
  </si>
  <si>
    <t>092007060001</t>
  </si>
  <si>
    <t>092007060002</t>
  </si>
  <si>
    <t>092007060003</t>
  </si>
  <si>
    <t>092007060101</t>
  </si>
  <si>
    <t xml:space="preserve">TECHADO COMPLEJO DEPORTIVO CAMPO CARRERAS - IRUYA  </t>
  </si>
  <si>
    <t>092007060201</t>
  </si>
  <si>
    <t xml:space="preserve">PASARELA SOBRE RÍO MILMAHUASI   </t>
  </si>
  <si>
    <t>092007060301</t>
  </si>
  <si>
    <t xml:space="preserve">PUENTE PEATONAL SOBRE RIO CORTADERAS - ISLA DE CAÑA  </t>
  </si>
  <si>
    <t>092007060401</t>
  </si>
  <si>
    <t xml:space="preserve">CONSTR. RED DE AGUA Y CLOACA - LA CALDERA  </t>
  </si>
  <si>
    <t>092007060501</t>
  </si>
  <si>
    <t xml:space="preserve">CONSTR. ACUEDUCTO VAQUEROS - VAQUEROS  </t>
  </si>
  <si>
    <t>092007060601</t>
  </si>
  <si>
    <t xml:space="preserve">CONSTR. RED DE CLOACAS - EL TALA  </t>
  </si>
  <si>
    <t>092007060602</t>
  </si>
  <si>
    <t xml:space="preserve">OBRA DE RED DE CLOACAS - EL TALA  </t>
  </si>
  <si>
    <t>092007060701</t>
  </si>
  <si>
    <t xml:space="preserve">CONSTR. RED DE CLOACAS EN LA LOCALIDAD DE LA POMA  </t>
  </si>
  <si>
    <t>092007060801</t>
  </si>
  <si>
    <t xml:space="preserve">CONSTR. RED DE CLOACAS Y PLANTA DEPURADORA EN LA LOCALIDAD DE COBRES </t>
  </si>
  <si>
    <t>092007060901</t>
  </si>
  <si>
    <t xml:space="preserve">CONSTR. EDIFICIO COLEGIO SECUNDARIO Nº 5069 DE LA LOCALIDADLA POMA </t>
  </si>
  <si>
    <t>092007061001</t>
  </si>
  <si>
    <t xml:space="preserve">CONSTR. PLAYÓN DEPORTIVO EN EL PUEBLO CERRO NEGRO DEL DEPARTAMENTO LA POMA </t>
  </si>
  <si>
    <t>092007061101</t>
  </si>
  <si>
    <t xml:space="preserve">CONSTR. S.U.M. EN LA POMA   </t>
  </si>
  <si>
    <t>092007061201</t>
  </si>
  <si>
    <t xml:space="preserve">PLAYÓN DEPORTIVO EN CORONEL MOLDES  </t>
  </si>
  <si>
    <t>092007061301</t>
  </si>
  <si>
    <t xml:space="preserve">PLAYÓN DEPORTIVO EN LA VIÑA   </t>
  </si>
  <si>
    <t>092007061401</t>
  </si>
  <si>
    <t xml:space="preserve">OBRAS DE INFRAESTRUCTURA PARALOTEO LA ESPERANZA - CNEL. MOLDES </t>
  </si>
  <si>
    <t>092007061402</t>
  </si>
  <si>
    <t>092007061403</t>
  </si>
  <si>
    <t>092007061404</t>
  </si>
  <si>
    <t xml:space="preserve">OBRAS DE INFRA.LOTEO LA ESPERANZA (ELECTRIFICACIÓN Y ALUMBRADO PÚBLICO) - CNEL. MOLDES </t>
  </si>
  <si>
    <t>092007061405</t>
  </si>
  <si>
    <t>092007061501</t>
  </si>
  <si>
    <t xml:space="preserve">CONSTRUCCIÓN CORDÓN CUNETA CALLES VARIAS CORONEL MOLDES  </t>
  </si>
  <si>
    <t>092007061601</t>
  </si>
  <si>
    <t xml:space="preserve">RED DE CLOACAS TOLAR GRANDE   </t>
  </si>
  <si>
    <t>092007061701</t>
  </si>
  <si>
    <t xml:space="preserve">CONSTR. DE PLANTA DEPURADORA DE LIQUIDOS CLOACALES SAN ANTONIO DE LOS COBRES </t>
  </si>
  <si>
    <t>092007061702</t>
  </si>
  <si>
    <t xml:space="preserve">CONSTR. PLANTA DEP. LIQUIDOS CLOACALES - S.A. DE LOS COBRES  </t>
  </si>
  <si>
    <t>092007061801</t>
  </si>
  <si>
    <t xml:space="preserve">ABASTECIMIENTO DE AGUA POTABLE PARA TOLAR GRANDE  </t>
  </si>
  <si>
    <t>092007061802</t>
  </si>
  <si>
    <t xml:space="preserve">REFUNCIONALIZACIÓN SISTEMA DEABASTECIMIENTO DE AGUA - TOLARGRANDE </t>
  </si>
  <si>
    <t>092007061803</t>
  </si>
  <si>
    <t xml:space="preserve">OPTIMIZACIÓN ABASTECIMIENTO DEAGUA POTABLE TOLAR GRANDE  </t>
  </si>
  <si>
    <t>092007061901</t>
  </si>
  <si>
    <t xml:space="preserve">CONSTR. DE NUEVO COLEGIO SECUNDARIO - TOLAR GRANDE  </t>
  </si>
  <si>
    <t>092007061902</t>
  </si>
  <si>
    <t xml:space="preserve">CONSTRUCCION DE EDIFICIO PARACOLEGIO SECUNDARIO - TOLAR GRANDE </t>
  </si>
  <si>
    <t>092007062001</t>
  </si>
  <si>
    <t xml:space="preserve">EDIFICIO PROYECTO LLAMA - S. A. DE LOS COBRES  </t>
  </si>
  <si>
    <t>092007062101</t>
  </si>
  <si>
    <t xml:space="preserve">CONSTR. S.U.M. Y ESPACIO DE RECREACIÓN TOLAR GRANDE  </t>
  </si>
  <si>
    <t>092007062102</t>
  </si>
  <si>
    <t xml:space="preserve">INSTALACIÓN DE UN PLAYÓN DEPORTIVO EN EL BARRIO FERROVIARIO- TOLAR GRANDE </t>
  </si>
  <si>
    <t>092007062201</t>
  </si>
  <si>
    <t xml:space="preserve">SALA DE RAYOS X CENTRO DE SALUD TOLAR GRANDE  </t>
  </si>
  <si>
    <t>092007062301</t>
  </si>
  <si>
    <t xml:space="preserve">AMPLIACION DE RED CLOACAL - RIO PIEDRAS  </t>
  </si>
  <si>
    <t>092007062401</t>
  </si>
  <si>
    <t xml:space="preserve">AMPLIACION ESCUELA Nº4706 "EVELIO MELIAN" - METAN  </t>
  </si>
  <si>
    <t>092007062402</t>
  </si>
  <si>
    <t>092007062501</t>
  </si>
  <si>
    <t xml:space="preserve">REFACCIÓN Y AMPLIACIÓN ESC. Nº 4340 AZUCENA CARRENZO DE VILLA LOS ROSALES </t>
  </si>
  <si>
    <t>092007062601</t>
  </si>
  <si>
    <t xml:space="preserve">REFACCIÓN BIBLIOTECA POPULAR GRAL. M.M. DE GÜEMES DE EL GALPON </t>
  </si>
  <si>
    <t>092007062701</t>
  </si>
  <si>
    <t xml:space="preserve">TERMINACIÓN OBRAS CINE METÁN   </t>
  </si>
  <si>
    <t>092007062702</t>
  </si>
  <si>
    <t>092007062703</t>
  </si>
  <si>
    <t xml:space="preserve">CONSTRUCCION MICRO SALA DE CINE - SAN JOSE DE METAN  </t>
  </si>
  <si>
    <t>092007062704</t>
  </si>
  <si>
    <t xml:space="preserve">FINALIZACIÓN EDIFICIO DEL CINEY DEL TEATRO DE LA CIUDAD DE S JOSE DE METAN </t>
  </si>
  <si>
    <t>092007062801</t>
  </si>
  <si>
    <t xml:space="preserve">CONSTR. CENTRO DE REHABILITACION Y AYUDA EN SAN JOSE DE METAN - METAN </t>
  </si>
  <si>
    <t>092007062901</t>
  </si>
  <si>
    <t xml:space="preserve">CONSTRUCCIÓN EDIFICIO CONIN METÁN  </t>
  </si>
  <si>
    <t>092007063001</t>
  </si>
  <si>
    <t xml:space="preserve">CONSTRUCCIÓN CORDÓN CUNETA CALLES VARIAS EN SAN JOSÉ DE METÁN </t>
  </si>
  <si>
    <t>092007063101</t>
  </si>
  <si>
    <t xml:space="preserve">CONSTRUCCIÓN CORDÓN CUNETA CALLES VARIAS EL GALPÓN  </t>
  </si>
  <si>
    <t>092007063301</t>
  </si>
  <si>
    <t xml:space="preserve">AMPL. PLANTA POTABILIZADORA DE SAN RAMÓN DE LA NUEVA ORÁN  </t>
  </si>
  <si>
    <t>092007063401</t>
  </si>
  <si>
    <t xml:space="preserve">LIMPIEZA Y REVESTIMIENTO CANAL DE DESAGÜE 62 HAS HIPÓLITO YRIGOYEN </t>
  </si>
  <si>
    <t>092007063501</t>
  </si>
  <si>
    <t xml:space="preserve">CONSTR. TINGLADO PLAYÓN DEPORTIVO DE HIPÓLITO YRIGOYEN  </t>
  </si>
  <si>
    <t>CONSTRUCCIÓN DE TINGLADO DE USOS MÚLTIPLES COMPLEJO DEPORTIVO JUAN DOMINGO PERÓN - HIPÓLITO YRIGOYEN - DPTO. ORÁN - PROV</t>
  </si>
  <si>
    <t>092007063601</t>
  </si>
  <si>
    <t xml:space="preserve">COMPLEJO DEPORTIVO LOS NARANJOS - ORÁN  </t>
  </si>
  <si>
    <t>092007063701</t>
  </si>
  <si>
    <t xml:space="preserve">CONSTR. EDIFICIOS DE USO MUNICIPAL DE HIPÓLITO YRIGOYEN  </t>
  </si>
  <si>
    <t>092007063801</t>
  </si>
  <si>
    <t xml:space="preserve">MEJORAMIENTO COMPLEJO MUNICIPAL COLONIA SANTA ROSA  </t>
  </si>
  <si>
    <t>092007063901</t>
  </si>
  <si>
    <t xml:space="preserve">CONSTR. PUESTO DE SANITARIO CÁMARA  </t>
  </si>
  <si>
    <t>092007064001</t>
  </si>
  <si>
    <t xml:space="preserve">CONSTR. CENTRO DE SALUD VILLAJOSEFINA - ROSARIO DE LA FRONTERA </t>
  </si>
  <si>
    <t>092007064002</t>
  </si>
  <si>
    <t>092007064101</t>
  </si>
  <si>
    <t xml:space="preserve">CONSTR. CENTRO DE SALUD Bº PERÓN - ROSARIO DE LA FRONTERA  </t>
  </si>
  <si>
    <t>092007064201</t>
  </si>
  <si>
    <t xml:space="preserve">CONSTR. RED CLOACAL Y PLANTA DEPURADORA EN LA SILLETA - CAMPO QUIJANO </t>
  </si>
  <si>
    <t>092007064301</t>
  </si>
  <si>
    <t xml:space="preserve">AMPLIACION COLEGIO SECUNDARIONº 5073 - ROSARIO DE LERMA  </t>
  </si>
  <si>
    <t>092007064401</t>
  </si>
  <si>
    <t xml:space="preserve">MEJORAMIENTO ESPACIOS PÚBLICOS ROSARIO DE LERMA  </t>
  </si>
  <si>
    <t>092007064501</t>
  </si>
  <si>
    <t xml:space="preserve">CONSTR. DE UN PLAYÓN DEPORTIVO BARRIO JUAN PABLO II, MUNICIPIO ANIMANÁ </t>
  </si>
  <si>
    <t>092007064601</t>
  </si>
  <si>
    <t xml:space="preserve">CONSTR. ALBERGUE Y  COLEGIO SECUNDARIO Nº 5160 - ANGASTACO  </t>
  </si>
  <si>
    <t>092007064701</t>
  </si>
  <si>
    <t xml:space="preserve">CONSTR. S.U.M Y PLAYON DEPORTIVO BARRIO JUAN PABLO II - ANIMANA </t>
  </si>
  <si>
    <t>092007064801</t>
  </si>
  <si>
    <t xml:space="preserve">AMPLIACIÓN CENTRO DE SALUD DEL PARAJE RÍO GRANDE, MUNICIPIOANGASTACO </t>
  </si>
  <si>
    <t>092007064901</t>
  </si>
  <si>
    <t xml:space="preserve">REFACC. GRAL. BAÑOS Y COCINASDE ESCUELAS DPTO. STA. VICTORIA </t>
  </si>
  <si>
    <t>092007065001</t>
  </si>
  <si>
    <t xml:space="preserve">CONSTR. COMPLEJO POLIDEPORTIVO EN SANTA CRUZ - MUNICIPIO SANTA VICTORIA OESTE </t>
  </si>
  <si>
    <t>092007065101</t>
  </si>
  <si>
    <t xml:space="preserve">CONSTR. COMPLEJO POLIDEPORTIVO EN EL CONDADO, MUNICIPIO LOSTOLDOS </t>
  </si>
  <si>
    <t>092007065201</t>
  </si>
  <si>
    <t xml:space="preserve">CONSTR. NUEVO EDIFICIO ESC. Nº 4.347 PARAJE SANTA CRUZ  </t>
  </si>
  <si>
    <t>092007065301</t>
  </si>
  <si>
    <t xml:space="preserve">REFACC. GRAL. BAÑOS Y COCINASCENTROS DE SALUD DEL DPTO. STA. VICTORIA </t>
  </si>
  <si>
    <t>092007065401</t>
  </si>
  <si>
    <t xml:space="preserve">ALUMBRADO PÚBLICO EN EL CONDADO Y EL ARAZAY, MUNICIPIO LOS TOLDOS </t>
  </si>
  <si>
    <t>092007065501</t>
  </si>
  <si>
    <t xml:space="preserve">RED ELÉCTRICA Y ALUMBRADO PÚBLICO BARRIO SAN SILVESTRE  </t>
  </si>
  <si>
    <t>092007065601</t>
  </si>
  <si>
    <t xml:space="preserve">ILUMINACIÓN EN DISTINTOS SECTORES DEL PUEBLO DE LA MERCED YSAN AGUSTÍN - LA MERCED </t>
  </si>
  <si>
    <t>092007065701</t>
  </si>
  <si>
    <t xml:space="preserve">ILUMINACIÓN DE LA RINCONADA ABº CONGRESO  </t>
  </si>
  <si>
    <t>092007065801</t>
  </si>
  <si>
    <t xml:space="preserve">ILUMINACIÓN RUTA 26 BARRIO PINARES HASTA LA ISLA  </t>
  </si>
  <si>
    <t>092007065901</t>
  </si>
  <si>
    <t xml:space="preserve">ILUMINACIÓN LOTEO LAS PALTAS   </t>
  </si>
  <si>
    <t>092007065902</t>
  </si>
  <si>
    <t xml:space="preserve">ELECT LOTEO LAS PALTAS CHICOANA  </t>
  </si>
  <si>
    <t>092007066001</t>
  </si>
  <si>
    <t xml:space="preserve">ELECTRIFICACIÓN LOTEO EN EL BORDO  </t>
  </si>
  <si>
    <t>092007066101</t>
  </si>
  <si>
    <t xml:space="preserve">AMPL. TRES AULAS ESC. Nº 4796J.R. IRIARTE Bº R. ABDALA ROSARIO DE LA FRONTERA </t>
  </si>
  <si>
    <t>092007066201</t>
  </si>
  <si>
    <t xml:space="preserve">CONSTRUCCIÓN SKATEPARK EN PARQQUE ZONA SUDESTE  </t>
  </si>
  <si>
    <t>092007066301</t>
  </si>
  <si>
    <t xml:space="preserve">RECAMBIO DE REDES COLECT. CLOACALES Y COLECT. MÁX. -RRIO DELA FRONTERA </t>
  </si>
  <si>
    <t>092007066302</t>
  </si>
  <si>
    <t>092007066303</t>
  </si>
  <si>
    <t>092007066401</t>
  </si>
  <si>
    <t>ALUMBRADO PÚBLICO B° JARDIN Y200 V1RA. ET. 2013.651</t>
  </si>
  <si>
    <t>092007066501</t>
  </si>
  <si>
    <t>ALUMBRADO PÚBLICO B° JARDIN Y200 V2DA. ET. 2013.651</t>
  </si>
  <si>
    <t>092007066601</t>
  </si>
  <si>
    <t>ILUMINACIÓN ALUMBRADO PÚBLICOEN BARRIOS 2013.651</t>
  </si>
  <si>
    <t>092007066701</t>
  </si>
  <si>
    <t>REFAC. ESC. N° 4340 AZUCENA C.DE VILLA 2013.651</t>
  </si>
  <si>
    <t>092007066801</t>
  </si>
  <si>
    <t>MEJORAS EN LA PLANTA DE TRATAMIENTO DE LIQ. CLOACALES - SANCARLOS2013.651</t>
  </si>
  <si>
    <t>092007066802</t>
  </si>
  <si>
    <t>092007066901</t>
  </si>
  <si>
    <t>NUEVO POZO Y CAÑERIA DE IMPULSION ZONA CENTRO Y OPTIMIZ. SISTEMAS - RRIO. DE LA FRONTERA2013.651</t>
  </si>
  <si>
    <t>092007066902</t>
  </si>
  <si>
    <t>092007066903</t>
  </si>
  <si>
    <t>092007067001</t>
  </si>
  <si>
    <t xml:space="preserve">PROV. AGUA POTABLE ENCON Y BELLAVISTA  </t>
  </si>
  <si>
    <t>092007067101</t>
  </si>
  <si>
    <t xml:space="preserve">CONSTR. POZO PROFUNDO Y OBRASCOMPLEMENTARIAS B° PRIMAVERAORÁN </t>
  </si>
  <si>
    <t>092007067201</t>
  </si>
  <si>
    <t xml:space="preserve">ILUM AVDA B° HUAYCO ETAPA 2SALTA CAPITAL  </t>
  </si>
  <si>
    <t>092007067301</t>
  </si>
  <si>
    <t xml:space="preserve">CONSTR. SALA DE ONCOLOGIA DELHOSP. PUBL. MATERNO INFANTIL  </t>
  </si>
  <si>
    <t>092007067302</t>
  </si>
  <si>
    <t>092007067303</t>
  </si>
  <si>
    <t>092007067401</t>
  </si>
  <si>
    <t xml:space="preserve">CAÑERIA DE IMPULSION Y RED DEDISTRIB. DE AGUA POT. PQUE INDUSTRIAL DE SALTA </t>
  </si>
  <si>
    <t>092007067402</t>
  </si>
  <si>
    <t>092007067403</t>
  </si>
  <si>
    <t>092007067501</t>
  </si>
  <si>
    <t xml:space="preserve">DEMOL. Y CONSTR. NUEVO EDIFICIO ESC. 4203 - GANOA (EL QUEBRACHAL) </t>
  </si>
  <si>
    <t>092007067601</t>
  </si>
  <si>
    <t xml:space="preserve">OPTIMIZ. Y AMPLIAC. RED DE AGUA - CACHI  </t>
  </si>
  <si>
    <t>092007067701</t>
  </si>
  <si>
    <t xml:space="preserve">CONSTRUCCIÓN DE PAVIMENTO EN B° EL HUAICO - SALTA CAPITAL  </t>
  </si>
  <si>
    <t>092007067702</t>
  </si>
  <si>
    <t>092007067801</t>
  </si>
  <si>
    <t xml:space="preserve">COLOC. TORRES ALUMB. PÚBLICO EN ORÁN  </t>
  </si>
  <si>
    <t>092007067901</t>
  </si>
  <si>
    <t>092007068001</t>
  </si>
  <si>
    <t xml:space="preserve">RED DE AGUA Y POZOS - MUNICIPIO STA. VICTORIA ESTE  </t>
  </si>
  <si>
    <t>092007068101</t>
  </si>
  <si>
    <t xml:space="preserve">CONST. PLAYON DEPORTIVO B° BOULOGNE SUR MER  - SALTA  </t>
  </si>
  <si>
    <t>092007068201</t>
  </si>
  <si>
    <t xml:space="preserve">OBRAS COMPL. NUEVA ESCUELA COMERCIO N°5005 "JUAN XXIII"-GRALMOSCONI </t>
  </si>
  <si>
    <t>092007068301</t>
  </si>
  <si>
    <t xml:space="preserve">REF. VS ESC N° 4036 DR. CORTAZAR  </t>
  </si>
  <si>
    <t>092007068401</t>
  </si>
  <si>
    <t xml:space="preserve">MOV. DE SUELOS, APERTURA DE CALLES Y NIVELACIÓN URBANIZACIÓN 575 LOTES </t>
  </si>
  <si>
    <t>092007068402</t>
  </si>
  <si>
    <t xml:space="preserve">MOV. DE SUELOS, APERTURA DE CALZADAS Y NIVELACIÓN URBANIZACION 575 LOTES </t>
  </si>
  <si>
    <t>092007068501</t>
  </si>
  <si>
    <t xml:space="preserve">CONST. SUM POLIC -ALTOS DE M   </t>
  </si>
  <si>
    <t>092007068502</t>
  </si>
  <si>
    <t xml:space="preserve">CONSTR. SUM POLICÍA - ALTOS DE MEDEIROS  </t>
  </si>
  <si>
    <t>092007068503</t>
  </si>
  <si>
    <t>092007068601</t>
  </si>
  <si>
    <t xml:space="preserve">CONST. CORD. CUNETA Y RECONSTCALLES B° VIRGEN DEL ROSARIO  </t>
  </si>
  <si>
    <t>092007068701</t>
  </si>
  <si>
    <t xml:space="preserve">TRAB COMPL EN H SR. DEL MILAGR   </t>
  </si>
  <si>
    <t>092007068801</t>
  </si>
  <si>
    <t xml:space="preserve">PROV AGUA POT Y RED COLEC 575LOTES ( SALTA - CAP.)  </t>
  </si>
  <si>
    <t>092007068802</t>
  </si>
  <si>
    <t xml:space="preserve">RED AGUA POTABLE Y CLOACAS URBANIZACIÓN 575 LOTES - SALTA  </t>
  </si>
  <si>
    <t>092007068901</t>
  </si>
  <si>
    <t xml:space="preserve">INFR. URBANA VIAL 575 LOTES   </t>
  </si>
  <si>
    <t>092007068902</t>
  </si>
  <si>
    <t xml:space="preserve">INFR. URBANA  Y VIAL 575 LOTES   </t>
  </si>
  <si>
    <t>092007069001</t>
  </si>
  <si>
    <t xml:space="preserve">RECONSTRUCCIÓN Y REFUERZOS ENEDIFICIOS VARIOS EN LA LOCALIDAD DEL GALPÓN </t>
  </si>
  <si>
    <t>092007069002</t>
  </si>
  <si>
    <t>RECONSTRUCCIÓN Y REFUERZOS ENEDIFICIOS VARIOS EN LA LOCALIDAD DEL GALPÓN GRUPO 2 (VIVIENDAS)</t>
  </si>
  <si>
    <t>092007069101</t>
  </si>
  <si>
    <t xml:space="preserve">REVESTIMIENTO CANAL B° FRATERNIDAD  </t>
  </si>
  <si>
    <t>092007069201</t>
  </si>
  <si>
    <t xml:space="preserve">ENRIPIADO CALLES URBANIZACIÓN39 HAS  </t>
  </si>
  <si>
    <t>092007069301</t>
  </si>
  <si>
    <t xml:space="preserve">CONSTRUCCIÓN SOBRETECHO EDIFICIO 911  </t>
  </si>
  <si>
    <t>092007069302</t>
  </si>
  <si>
    <t>092007069303</t>
  </si>
  <si>
    <t>092007069401</t>
  </si>
  <si>
    <t xml:space="preserve">NUEVA COLECTORA RÍO ARENALES   </t>
  </si>
  <si>
    <t>092007069402</t>
  </si>
  <si>
    <t>092007069403</t>
  </si>
  <si>
    <t>092007069501</t>
  </si>
  <si>
    <t xml:space="preserve">COMPLEMENTO ADICIONAL - CANALEL MOLINO - CANAL CASTAÑO  </t>
  </si>
  <si>
    <t>092007069502</t>
  </si>
  <si>
    <t>092007069601</t>
  </si>
  <si>
    <t xml:space="preserve">AMPL. DE RED CLOACAL BARRIO JUAN MANUEL DE ROSAS - ZONA NORTE </t>
  </si>
  <si>
    <t>092007069701</t>
  </si>
  <si>
    <t>AMPL.REDES COLEC. Vª JUANITA,Vª 20 DE JUNIO COLECTOR PPAL.Y NVA. EST.BOMBEO CLOACAL - SALTA</t>
  </si>
  <si>
    <t>092007069801</t>
  </si>
  <si>
    <t xml:space="preserve">POZO SOMERO ESC. Nº 4251 - FINCA ARBALLITO - LAS LAJITAS  </t>
  </si>
  <si>
    <t>092007069802</t>
  </si>
  <si>
    <t>092007069901</t>
  </si>
  <si>
    <t xml:space="preserve">EQUIPAMIENTO POZO PROFUNDO SANLUCAS III Y OBRAS COMPL. - SALTA </t>
  </si>
  <si>
    <t>092007069902</t>
  </si>
  <si>
    <t>092007070001</t>
  </si>
  <si>
    <t xml:space="preserve">NUEVO POZO PROFUNDO Y OBRAS COMPL. BARRIO ALEM  </t>
  </si>
  <si>
    <t>092007070101</t>
  </si>
  <si>
    <t xml:space="preserve">OPTIMIZACIÓN SERVICIO DE AGUAPOTABLE Bº SARMIENTO - ETAPA 2- SALTA </t>
  </si>
  <si>
    <t>092007070201</t>
  </si>
  <si>
    <t xml:space="preserve">PROVISIÓN DE AGUA POTABLE Bº EL CAMBIO - SALTA  </t>
  </si>
  <si>
    <t>092007070301</t>
  </si>
  <si>
    <t xml:space="preserve">PROVISIÓN DE AGUA POTABLE Y DESAGÜE CLOACAL - ZONA OESTE SALTA </t>
  </si>
  <si>
    <t>092007070401</t>
  </si>
  <si>
    <t xml:space="preserve">PROVISIÓN DE AGUA POTABLE CAMPO DURÁN - ETAPA 1  </t>
  </si>
  <si>
    <t>092007070501</t>
  </si>
  <si>
    <t xml:space="preserve">SUMINISTRO DE AGUA POTABLE ENMISIÓN CHAQUEÑA - EMBARCACIÓN  </t>
  </si>
  <si>
    <t>092007070601</t>
  </si>
  <si>
    <t xml:space="preserve">AMPL. RED DE AGUA EN VAQUEROS   </t>
  </si>
  <si>
    <t>092007070701</t>
  </si>
  <si>
    <t xml:space="preserve">POZO PROFUNDO ESC. Nº 4819 - PJE. POZO LA YEGUA - STA. VICTORIA ESTE </t>
  </si>
  <si>
    <t>092007070801</t>
  </si>
  <si>
    <t xml:space="preserve">MEJORAMIENTO SISTEMA DE AGUA POTABLE EL ROSAL - Rº DE LERMA  </t>
  </si>
  <si>
    <t>092007070901</t>
  </si>
  <si>
    <t xml:space="preserve">PROVISIÓN DE AGUA POTABLE A VILLA LOLA - 2º ETAPA - CAMPO QUIJANO </t>
  </si>
  <si>
    <t>092007071001</t>
  </si>
  <si>
    <t xml:space="preserve">PROV. AGUA POTABLE ESC. Nº 4650 PUCARÁ - ANGASTACO  </t>
  </si>
  <si>
    <t>092007071101</t>
  </si>
  <si>
    <t xml:space="preserve">CONSTR. RED DE AGUA POTABLE BARRIO LUJAN CACHI  </t>
  </si>
  <si>
    <t>092007071201</t>
  </si>
  <si>
    <t xml:space="preserve">CONSTR. POZO DE AGUA PAYOGASTA   </t>
  </si>
  <si>
    <t>092007071301</t>
  </si>
  <si>
    <t xml:space="preserve">IMPULSION DE AGUA DESDE POZO NUEVO A PLANTA DE POTABILIZACION BANDA ARRIBA - CAFAYATE </t>
  </si>
  <si>
    <t>092007071401</t>
  </si>
  <si>
    <t xml:space="preserve">CONSTRUC. DE UNA PILETA DECANTADORA EN BANDA ARRIBA - CAFAYATE </t>
  </si>
  <si>
    <t>092007071501</t>
  </si>
  <si>
    <t>092007071601</t>
  </si>
  <si>
    <t xml:space="preserve">AMPL. RED DE CLOACAS Vª FLORESTA - CAPITAL  </t>
  </si>
  <si>
    <t>092007071701</t>
  </si>
  <si>
    <t xml:space="preserve">OBRAS EN CANAL DE DESAGÜE PLUVIAL ZONA ESTE - SALTA  </t>
  </si>
  <si>
    <t>092007071801</t>
  </si>
  <si>
    <t xml:space="preserve">PLANTA DEPURADORA DE LIQUIDOSCLOACALES - EL BORDO  </t>
  </si>
  <si>
    <t>092007071901</t>
  </si>
  <si>
    <t xml:space="preserve">CONSTR. RED DE CLOACAS DIVERSOS BARRIOS DE GÜEMES  </t>
  </si>
  <si>
    <t>092007072001</t>
  </si>
  <si>
    <t xml:space="preserve">NEXO CLOACAL CALLE BABILONIA -TARTAGAL  </t>
  </si>
  <si>
    <t>092007072101</t>
  </si>
  <si>
    <t xml:space="preserve">AMPL. RED DE AGUA POTABLE EN VAQUEROS  </t>
  </si>
  <si>
    <t>092007072201</t>
  </si>
  <si>
    <t xml:space="preserve">CONSTR. RED DE CLOACA EN LA CALDERA  </t>
  </si>
  <si>
    <t>092007072301</t>
  </si>
  <si>
    <t xml:space="preserve">CONSTR. RED DE AGUA POTABLE SANTA ROSA DE LOS PASTOS GRANDES  </t>
  </si>
  <si>
    <t xml:space="preserve">PROVISIÓN DE AGUA POTABLE A SANTA ROSA DE LOS PASTOS GRANDES  </t>
  </si>
  <si>
    <t>092007072401</t>
  </si>
  <si>
    <t xml:space="preserve">CONST. RED DE CLOACAS Bº GÜEMES - RÍO PIEDRAS  </t>
  </si>
  <si>
    <t>092007072501</t>
  </si>
  <si>
    <t xml:space="preserve">PLANTA POTABILIZADORA DE AGUA- SAN RAMON DE LA NUEVA ORAN  </t>
  </si>
  <si>
    <t>092007072601</t>
  </si>
  <si>
    <t xml:space="preserve">AMPL. RED DE CLOACAS EN BARRIOS CABALLITO Y 200 AÑOS - S.R.DE LA NVA. ORÁN </t>
  </si>
  <si>
    <t>092007072701</t>
  </si>
  <si>
    <t xml:space="preserve">REDES DE DESAGÜE CLOACAL EN BARRIOS DE PICHANAL  </t>
  </si>
  <si>
    <t>092007072801</t>
  </si>
  <si>
    <t xml:space="preserve">CONSTR. RED DE CLOACAS Bº SANJORGE - Rº DE LERMA  </t>
  </si>
  <si>
    <t>092007072901</t>
  </si>
  <si>
    <t xml:space="preserve">PROVISION DE AGUA POTABLE, PARAJE SANTA ROSA - ANGASTACO  </t>
  </si>
  <si>
    <t>092007073001</t>
  </si>
  <si>
    <t xml:space="preserve">PROVISIÓN E INSTALACION TANQUECISTERNA NAZARENO  </t>
  </si>
  <si>
    <t>092007073101</t>
  </si>
  <si>
    <t xml:space="preserve">OPTIMIZACIÓN SISTEMA CAPTACIÓNAGUA POTABLE EN NAZARENO  </t>
  </si>
  <si>
    <t>092007073201</t>
  </si>
  <si>
    <t xml:space="preserve">RED DE AGUA - COBRES (LA POMA)   </t>
  </si>
  <si>
    <t>092007073301</t>
  </si>
  <si>
    <t xml:space="preserve">RED DE AGUA Y CLOACA - LA POMA   </t>
  </si>
  <si>
    <t>092007073401</t>
  </si>
  <si>
    <t xml:space="preserve">RED DE AGUA Y POZOS - STA VICTORIA ESTE  </t>
  </si>
  <si>
    <t>092007073501</t>
  </si>
  <si>
    <t xml:space="preserve">RED DE AGUA POTABLE Y CLOACA -NAZARENO  </t>
  </si>
  <si>
    <t>092007073601</t>
  </si>
  <si>
    <t xml:space="preserve">EJEC.POZOS SOMEROS EN MUNICIPIOS DE LA PROVINCIA - RIVADAVIAB.N. </t>
  </si>
  <si>
    <t>092007073701</t>
  </si>
  <si>
    <t xml:space="preserve">EJEC.POZOS SOMEROS EN MUNICIPIOS DE LA PROVINCIA - RIVADAVIAB.S. </t>
  </si>
  <si>
    <t>092007073801</t>
  </si>
  <si>
    <t xml:space="preserve">COLECTORA MÁXIMA Y PLANTA DEPURADORA - CAFAYATE  </t>
  </si>
  <si>
    <t>092007073901</t>
  </si>
  <si>
    <t xml:space="preserve">RED DE CLOACA - Bº LA LONJA I- II - III  </t>
  </si>
  <si>
    <t>092007074001</t>
  </si>
  <si>
    <t xml:space="preserve">CONSTR. PLAYÓN DEPORTIVO EN BARRIO FLORESTA - CAPITAL  </t>
  </si>
  <si>
    <t>092007074101</t>
  </si>
  <si>
    <t xml:space="preserve">REFACCIONES VARIAS ESTADIO DELMI - CAPITAL  </t>
  </si>
  <si>
    <t>092007074201</t>
  </si>
  <si>
    <t xml:space="preserve">RESTAURACIÓN Y PINTURA FACHADAMUSEO DE ARTE CONTEMPORÁNEO -M.A.C - CAPITAL </t>
  </si>
  <si>
    <t>092007074202</t>
  </si>
  <si>
    <t>092007074301</t>
  </si>
  <si>
    <t xml:space="preserve">CONSTR. PLAYONES DEPORTIVOS YJUEGOS DE LA SALUD EN LA PROVINCIA </t>
  </si>
  <si>
    <t>092007074401</t>
  </si>
  <si>
    <t xml:space="preserve">CONSTRUCCION ESCUELA Nº 4579 -SANTA MARIA - SANTA VICTORIAOESTE </t>
  </si>
  <si>
    <t>092007074501</t>
  </si>
  <si>
    <t xml:space="preserve">COMPLEJO POLIDEPORTIVO EN LOSTOLDOS  </t>
  </si>
  <si>
    <t>092007074601</t>
  </si>
  <si>
    <t xml:space="preserve">CUBIERTA DE TECHO PATIO ESCUELA Nº 4325 DR. BENJAMIN ZORRILLA PALERMO - PAYOGASTA </t>
  </si>
  <si>
    <t>092007074701</t>
  </si>
  <si>
    <t xml:space="preserve">CERCADO PERIMETRAL AREA DE RECREACION EN Bº SOLIDARIDAD - CAPITAL </t>
  </si>
  <si>
    <t>092007074801</t>
  </si>
  <si>
    <t xml:space="preserve">CONSTR. PLAYON DEPORTIVO ESC.Nº 4012 PTE.J.A.ROCA - CAPITAL  </t>
  </si>
  <si>
    <t>092007074901</t>
  </si>
  <si>
    <t xml:space="preserve">CONSTR. PLAYÓN DEPORTIVO CUBIERTO COL. SEC. Nº 5010 - CHICOANA </t>
  </si>
  <si>
    <t>092007075001</t>
  </si>
  <si>
    <t xml:space="preserve">CONSTRUCCIO COLEGIO RURAL "GENERAL GUEMES" Nº 5213 - GUACHIPAS </t>
  </si>
  <si>
    <t>092007075101</t>
  </si>
  <si>
    <t xml:space="preserve">TERMINACIÓN CUBIERTA COMPLEJODEPORTIVO CPO. CARRERAS - IRUYA </t>
  </si>
  <si>
    <t>092007075201</t>
  </si>
  <si>
    <t xml:space="preserve">CONSTR. PLAYÓN DEPORTIVO EN ELTALA  </t>
  </si>
  <si>
    <t>092007075301</t>
  </si>
  <si>
    <t xml:space="preserve">CERCADO PERIMETRAL CLUB LA ESPERANZA TALAPAMPA  </t>
  </si>
  <si>
    <t>092007075401</t>
  </si>
  <si>
    <t xml:space="preserve">AMPLIACION COMPLEJO LUMBRERAS- RIO PIEDRAS  </t>
  </si>
  <si>
    <t>092007075501</t>
  </si>
  <si>
    <t xml:space="preserve">CONSTR. CANCHA DE HOCKEY EN S.J. DE METÁN  </t>
  </si>
  <si>
    <t xml:space="preserve">CANCHA DE HOCKEY - METÁN   </t>
  </si>
  <si>
    <t>092007075601</t>
  </si>
  <si>
    <t xml:space="preserve">TERMINACIÓN COMPLEJO MUNICIPALMOLINOS  </t>
  </si>
  <si>
    <t>092007075701</t>
  </si>
  <si>
    <t xml:space="preserve">CONSTR. 2 PLAYONES DEPORTIVOSEN BARRIOS DE PICHANAL  </t>
  </si>
  <si>
    <t>092007075801</t>
  </si>
  <si>
    <t xml:space="preserve">CONSTR. ALBERGUE PARA ESTUDIANTES DE LA QUEBRADA EN CPO. QUIJANO </t>
  </si>
  <si>
    <t>092007075901</t>
  </si>
  <si>
    <t xml:space="preserve">CONST. ESC. ALBERGUE Nº 4446 -VOLCÁN HIGUERAS  </t>
  </si>
  <si>
    <t>092007076001</t>
  </si>
  <si>
    <t>092007076002</t>
  </si>
  <si>
    <t xml:space="preserve">URBAN.LOTEO CAFAYATE (SUMINISTRO DE ENERGÍA ELÉCTRICA)  </t>
  </si>
  <si>
    <t>092007076101</t>
  </si>
  <si>
    <t xml:space="preserve">ILUMINACIÓN PÚBLICA EN ASENTAMIENTO RÍO GRANDE - EL BORDO  </t>
  </si>
  <si>
    <t>092007076201</t>
  </si>
  <si>
    <t xml:space="preserve">ILUMINACIÓN PÚBLICA EN PARAJESDE EMBARCACIÓN  </t>
  </si>
  <si>
    <t>092007076301</t>
  </si>
  <si>
    <t xml:space="preserve">CONSTRUC. SUM PARA EL B° EL AYBAL - CAPITAL  </t>
  </si>
  <si>
    <t>092007076401</t>
  </si>
  <si>
    <t xml:space="preserve">REF. EDIFICIO SALA CUNA - SALTA  </t>
  </si>
  <si>
    <t>092007076402</t>
  </si>
  <si>
    <t>092007076501</t>
  </si>
  <si>
    <t xml:space="preserve">AMPLIACION HOSPITAL DE CAFAYATE CUARTA ALA SALA MATERNO INFANTIL - CAFAYATE </t>
  </si>
  <si>
    <t>092007076601</t>
  </si>
  <si>
    <t xml:space="preserve">CONSTR. VIV. PARA MEDICO NVO.HOSPITAL SAN ROQUE EMBARCACIÓN  </t>
  </si>
  <si>
    <t>092007076701</t>
  </si>
  <si>
    <t xml:space="preserve">REF. GRAL. CENTRO DE SALUD DERODIO DEL VALLE DELGADO - IRUYA </t>
  </si>
  <si>
    <t>092007076801</t>
  </si>
  <si>
    <t xml:space="preserve">CENTRO DE SALUD BARRIO 20 DE FEBRERO - SAN RAMON DE LA NUEVA ORAN </t>
  </si>
  <si>
    <t>092007076901</t>
  </si>
  <si>
    <t xml:space="preserve">CONSTR. CENTRO DE SALUD EN RÍOBLANCO - ORÁN  </t>
  </si>
  <si>
    <t>092007077001</t>
  </si>
  <si>
    <t xml:space="preserve">CONSTR. EDIFICIO CONIN EN LA UNIÓN  </t>
  </si>
  <si>
    <t>092007077101</t>
  </si>
  <si>
    <t xml:space="preserve">CENTRO DE SALUD VILLA SANTA RITA - ROSARIO DE LA FRONTERA  </t>
  </si>
  <si>
    <t>092007077201</t>
  </si>
  <si>
    <t xml:space="preserve">CONSTR. CENTRO DE SALUD EN CÁMARA - RO. DE LA FRONTERA  </t>
  </si>
  <si>
    <t>092007077301</t>
  </si>
  <si>
    <t xml:space="preserve">CONSTR. CENTRO DE SALUD Bº ECOSOL - Rº DE LERMA  </t>
  </si>
  <si>
    <t>092007077401</t>
  </si>
  <si>
    <t xml:space="preserve">AMPLIACION Y REFACCION TOTAL DEL HOSPITAL JUAN CARLOS DAVALOS - SANTA VICTORIA OESTE </t>
  </si>
  <si>
    <t>092007077501</t>
  </si>
  <si>
    <t xml:space="preserve">CONSTR. CENTRO AMBULATORIO HOSPITAL DR. ARTURO OÑATIVIA - 2ºETAPA </t>
  </si>
  <si>
    <t>092007077601</t>
  </si>
  <si>
    <t xml:space="preserve">PLAN INTEGRAL DE AMPL. Y REF.HOSPITAL SAN BERNARDO - SALTACAPITAL </t>
  </si>
  <si>
    <t>092007077701</t>
  </si>
  <si>
    <t xml:space="preserve">REF. Y REFUNCIONALIZACIÓN DE DIVERSOS SECTORES DEL HOSPITALSR. DEL MILAGRO </t>
  </si>
  <si>
    <t>092007077801</t>
  </si>
  <si>
    <t>092007077901</t>
  </si>
  <si>
    <t xml:space="preserve">AMPL. GARITA CONTROL VIAL R.N.Nº 9/34 - ACCESO A EL TALA  </t>
  </si>
  <si>
    <t>092007078001</t>
  </si>
  <si>
    <t xml:space="preserve">OBRAS DE MEJORAMIENTO INFRAESTRUCTURA SERVICIO PENITENCIARIODE LA PROVINCIA </t>
  </si>
  <si>
    <t>092007078101</t>
  </si>
  <si>
    <t xml:space="preserve">DESTACAMENTO POLICIAL ZONA NORTE - ROSARIO DE LERMA  </t>
  </si>
  <si>
    <t>092007078201</t>
  </si>
  <si>
    <t xml:space="preserve">CONSTR. PLAZA Bº GRAL. M.M. DEGÜEMES - CAPITAL  </t>
  </si>
  <si>
    <t>092007078301</t>
  </si>
  <si>
    <t xml:space="preserve">CONSTR. S.U.M Y BAÑOS EN BARRIO SOLÍS PIZARRO  </t>
  </si>
  <si>
    <t>092007078401</t>
  </si>
  <si>
    <t xml:space="preserve">CONSTR. SUM EN LA CIÉNAGA   </t>
  </si>
  <si>
    <t>092007078501</t>
  </si>
  <si>
    <t xml:space="preserve">ENSANCHE DE VEREDAS CALLE BALCARCE  </t>
  </si>
  <si>
    <t>092007078601</t>
  </si>
  <si>
    <t xml:space="preserve">OBRAS DE MEJORA Y DESAGÜES PLUVIALES EN PARQUE BICENTENARIO  </t>
  </si>
  <si>
    <t>092007078602</t>
  </si>
  <si>
    <t>092007078701</t>
  </si>
  <si>
    <t xml:space="preserve">OBRAS VARIAS EN PARQUE BICENTENARIO  </t>
  </si>
  <si>
    <t>092007078702</t>
  </si>
  <si>
    <t>092007078801</t>
  </si>
  <si>
    <t xml:space="preserve">OBRAS VARIAS PARQUE 20 DE FEBRERO  </t>
  </si>
  <si>
    <t>092007078901</t>
  </si>
  <si>
    <t xml:space="preserve">REF. EDIFICIO SEC. DE IGUALDADDE OPORTUNIDADES  </t>
  </si>
  <si>
    <t>092007079001</t>
  </si>
  <si>
    <t xml:space="preserve">REFACCIONES VARIAS EDIFICIO DEL MINISTERIO DE LA PRIMERA INFANCIA - SALTA </t>
  </si>
  <si>
    <t>092007079101</t>
  </si>
  <si>
    <t xml:space="preserve">CONSTR. CORDON CUNETA DIVERSOBARRIOS DE EL CARRIL  </t>
  </si>
  <si>
    <t>092007079102</t>
  </si>
  <si>
    <t xml:space="preserve">CONSTR. DE CORDÓN CUNETA EN BARRIOS DE EL CARRIL - EL CARRIL  </t>
  </si>
  <si>
    <t>092007079201</t>
  </si>
  <si>
    <t xml:space="preserve">CONSTR. DESAGÜES PLUVIALES ENSAN ANTONIO DE LOS COBRES  </t>
  </si>
  <si>
    <t>092007079301</t>
  </si>
  <si>
    <t xml:space="preserve">OBRAS EN PQUE. BICENTENARIO DES.R. DE LA NVA. ORÁN  </t>
  </si>
  <si>
    <t>092007079401</t>
  </si>
  <si>
    <t xml:space="preserve">CONSTR. PLAZA DE LA SALUD EN Bº SAN MARTÍN - Rº DE LA FRONTERA </t>
  </si>
  <si>
    <t>092007079501</t>
  </si>
  <si>
    <t xml:space="preserve">CONSTR. PEATONAL EL QUEBRACHAL   </t>
  </si>
  <si>
    <t>092007079601</t>
  </si>
  <si>
    <t xml:space="preserve">URBANIZACIÓN NUEVO LOTEO CAFAYATE (AMPL. FINCA EL SOCORRO)  </t>
  </si>
  <si>
    <t>092007079701</t>
  </si>
  <si>
    <t xml:space="preserve">CRUCES PEATONALES, SEÑALECTICAY CAMINERÍAS DE ACCESO AL PARQUE DEL BICENTENARIO </t>
  </si>
  <si>
    <t>092007079801</t>
  </si>
  <si>
    <t xml:space="preserve">CORDÓN CUNETA EN EL BORDO   </t>
  </si>
  <si>
    <t>092007079802</t>
  </si>
  <si>
    <t xml:space="preserve">CORDÓN CUNETA EN VARIOS SECTORES - EL BORDO  </t>
  </si>
  <si>
    <t>092007079901</t>
  </si>
  <si>
    <t xml:space="preserve">CORDÓN CUNETA EN GRAL. MOSCONI   </t>
  </si>
  <si>
    <t>092007080001</t>
  </si>
  <si>
    <t>092007080101</t>
  </si>
  <si>
    <t xml:space="preserve">INFRAESTRUCTURA PÚBLICA - S.U.M. BARRIO FRATERNIDAD  </t>
  </si>
  <si>
    <t>092007080201</t>
  </si>
  <si>
    <t xml:space="preserve">INFRAESTRUCTURA PÚBLICA PARQUEZONA SUDESTE  </t>
  </si>
  <si>
    <t>092007080301</t>
  </si>
  <si>
    <t xml:space="preserve">RECONSTR. Y REFUERZOS EN EDIFICIOS VARIOS LOCALIDAD DE EL GALPÓN </t>
  </si>
  <si>
    <t>092007080401</t>
  </si>
  <si>
    <t xml:space="preserve">OPTIM. SIST. AGUA POTAB. BANDA ABAJO Y NUEVA TERMINAL  </t>
  </si>
  <si>
    <t>092007080501</t>
  </si>
  <si>
    <t xml:space="preserve">CERCADO PERIMETRAL PARQUE DE LA FAMILIA (ZONA SUR)  </t>
  </si>
  <si>
    <t>092007080601</t>
  </si>
  <si>
    <t xml:space="preserve">INFRAESTRUCTURA DEPORTIVA EN DEPARTAMENTO RIVADAVIA  </t>
  </si>
  <si>
    <t>092007080701</t>
  </si>
  <si>
    <t xml:space="preserve">NEXO CLOACAL LOTEO 39HAS. PARQUE LA VEGA - SALTA CAPITAL  </t>
  </si>
  <si>
    <t>092007080801</t>
  </si>
  <si>
    <t xml:space="preserve">INFRAESTRUCTURA URBANA Y TRANSP. - LIMPIEZA Y NIVELACION DE  </t>
  </si>
  <si>
    <t>092007080901</t>
  </si>
  <si>
    <t xml:space="preserve">AMPLIACION Y REFACCION ESC. N°4755 "LA PROVIDENCIA"  </t>
  </si>
  <si>
    <t>092007080902</t>
  </si>
  <si>
    <t>092007081001</t>
  </si>
  <si>
    <t xml:space="preserve">ELECTRIFICACION PARAJE POZO EL TORO -STA. VICTORIA ESTE  </t>
  </si>
  <si>
    <t>092007081101</t>
  </si>
  <si>
    <t xml:space="preserve">ELECTRIFICACION PARAJE POZO LA CHINA -STA. VICTORIA ESTE  </t>
  </si>
  <si>
    <t>092007081201</t>
  </si>
  <si>
    <t xml:space="preserve">CONSTRUCCION POZO PROFUNDO Y OBRAS COMPL. EN PREDIO POZO N°2 - SAN CARLOS </t>
  </si>
  <si>
    <t>092007081301</t>
  </si>
  <si>
    <t xml:space="preserve">CERCADO PERIMETRAL PARQUE DE LA FAMILIA - SALTA  </t>
  </si>
  <si>
    <t>092007081401</t>
  </si>
  <si>
    <t xml:space="preserve">RECONSTRUCCIÓN MUROS POSTERIORES CALLE 13 DE JULIO - SALTA  </t>
  </si>
  <si>
    <t>092007081501</t>
  </si>
  <si>
    <t xml:space="preserve">OBRAS DE INFRAESTRUCTURA BAS.Y FORTAL. COMUNIT. RIV. BDA. S  </t>
  </si>
  <si>
    <t>092007081601</t>
  </si>
  <si>
    <t xml:space="preserve">OBRAS DE INFRAESTRUCTURA BAS.Y FORTAL. COMUNIT. LA UNION  </t>
  </si>
  <si>
    <t>092007081701</t>
  </si>
  <si>
    <t xml:space="preserve">OBRAS DE INFRAESTRUCTURA BAS.Y FORTAL. COMUNIT. CNEL. JUANSOLA - ESTAC. MORILLO </t>
  </si>
  <si>
    <t>092007081801</t>
  </si>
  <si>
    <t xml:space="preserve">OBRAS DE INFRAESTRUCTURA BAS.Y FORTAL. COMUNIT. STA. VICT.ESTE </t>
  </si>
  <si>
    <t>092007081901</t>
  </si>
  <si>
    <t xml:space="preserve">RELEVAMIENTO ESTRUCTURA RESISTENTE HOSP. SAN VICENTE DE PAUL - ORAN </t>
  </si>
  <si>
    <t>092007082001</t>
  </si>
  <si>
    <t xml:space="preserve">ESTACION DE BOMBEO CLOACAL B°SANTA TERESITA - CHICOANA  </t>
  </si>
  <si>
    <t>092007082101</t>
  </si>
  <si>
    <t xml:space="preserve">AMPLIACIÓN RED CLOACAL Y DE AGUA POTABLE B° ALTO LA VIÑA Y DON SANTIAGO (REDET 1 ADIC 1) </t>
  </si>
  <si>
    <t>092007082201</t>
  </si>
  <si>
    <t xml:space="preserve">AMPLIACIÓN RED DE GAS NATURALESC. JUANA A. DE PADILLA - SALTA </t>
  </si>
  <si>
    <t>092007082301</t>
  </si>
  <si>
    <t xml:space="preserve">ACUEDUCTO VAQUEROS -LA CALDERA   </t>
  </si>
  <si>
    <t>092007082401</t>
  </si>
  <si>
    <t xml:space="preserve">PERFORACION POZO PROFUNDO ESC.4616 LA TOMA - COL. STA. ROSA  </t>
  </si>
  <si>
    <t>092007082501</t>
  </si>
  <si>
    <t xml:space="preserve">AMPLIACIÓN RED DE GAS NATURALP/ 575 VIV. PROCREAR - SALTA CAPITAL </t>
  </si>
  <si>
    <t>092007082601</t>
  </si>
  <si>
    <t xml:space="preserve">ELECTRIFICACION AMPLIACION DEL LOTEO B° SAN CALIXTO - SALTA  </t>
  </si>
  <si>
    <t>092007082602</t>
  </si>
  <si>
    <t xml:space="preserve">ELECTRIF. AMPLIACIÓN DEL LOTEO B° SAN CALIXTO - SALTA  </t>
  </si>
  <si>
    <t>092007082701</t>
  </si>
  <si>
    <t xml:space="preserve">INSTALACIÓN DE ASCENSOR Y ESTRUCTURA SOPORTE P TANQUES EN ELCCAMÉRICA </t>
  </si>
  <si>
    <t>092007082801</t>
  </si>
  <si>
    <t xml:space="preserve">REFACCIONES VS SEC. DE LA DISCAPACIDAD Y POLITICAS INCLUSIVAS </t>
  </si>
  <si>
    <t>092007082901</t>
  </si>
  <si>
    <t xml:space="preserve">CONSTRUCCIÓN CANCHA DE FUTBOLC CESPED SINTETICO-S.A. DE LOS COBRES </t>
  </si>
  <si>
    <t>092007082902</t>
  </si>
  <si>
    <t xml:space="preserve">CONSTR. CANCHA DE FÚTBOL CON CÉSPED SINTÉTICO EN SAN ANTONIO DE LOS COBRES </t>
  </si>
  <si>
    <t>092007083001</t>
  </si>
  <si>
    <t xml:space="preserve">ELECT Y ALUMB PUB P RODEOCOLORADOIRUYA </t>
  </si>
  <si>
    <t>092007083101</t>
  </si>
  <si>
    <t xml:space="preserve">REFACCION CENTRO DE SALUD B° 9 DE JULIO - ORAN  </t>
  </si>
  <si>
    <t>092007083201</t>
  </si>
  <si>
    <t xml:space="preserve">REP. PAVIMENTO, ADOQ., CORD. CUNETA, BADENES Y BOCACALLES  </t>
  </si>
  <si>
    <t>092007083301</t>
  </si>
  <si>
    <t xml:space="preserve">REFACCIÓN HOSPITAL - RIVADAVIA BANDA SUR  </t>
  </si>
  <si>
    <t>092007083401</t>
  </si>
  <si>
    <t xml:space="preserve">RELLENO SANITARIO CAPA PROTECTORA DE ARCILLA COLOCACIÓN - PICHANAL </t>
  </si>
  <si>
    <t>092007083501</t>
  </si>
  <si>
    <t xml:space="preserve">RELLENO SANITARIO - GEOMEMBRANA IMPERMEABILIZANTES - PICHANAL </t>
  </si>
  <si>
    <t>092007083601</t>
  </si>
  <si>
    <t xml:space="preserve">RELLENO SANITARIO - CÁMARA DELIXIVIADOS - PICHANAL  </t>
  </si>
  <si>
    <t>092007083701</t>
  </si>
  <si>
    <t xml:space="preserve">RELLENO SANITARIO - CAÑERIAS COLECTORAS DE LIXIVADOS PROVISIÓN E INSTALACIÓN - PICHANAL </t>
  </si>
  <si>
    <t>092007083801</t>
  </si>
  <si>
    <t xml:space="preserve">RELLENO SANITARIO CAÑERIAS DEVENTEO - PICHANAL  </t>
  </si>
  <si>
    <t>092007083901</t>
  </si>
  <si>
    <t xml:space="preserve">RELLENO SANITARIO, CERCADO PERIMETRAL Y PORTÓN DE ACCESO PROV. E INSTAL. - PICHANAL </t>
  </si>
  <si>
    <t>092007084001</t>
  </si>
  <si>
    <t xml:space="preserve">RELLENO SANITARIO - CAMINOS DE ACCESO Y CAMINERÍA PERIMETRAL - PICHANAL </t>
  </si>
  <si>
    <t>092007084101</t>
  </si>
  <si>
    <t xml:space="preserve">RELLENO SANITARIO - PLANTA DESEPARACION DE RESIDUOS - PICHANAL </t>
  </si>
  <si>
    <t>092007084201</t>
  </si>
  <si>
    <t xml:space="preserve">OBRAS DE RELLENO SANITARIO ENMUNICIPIOS  </t>
  </si>
  <si>
    <t>092007084301</t>
  </si>
  <si>
    <t xml:space="preserve">NUCLEO DE INNOVACIÓN Y DESARROLLO DE OPORTUNIDADES CENTRO COMUNITARIO - SUM - RIVADAVIA B </t>
  </si>
  <si>
    <t>092007084401</t>
  </si>
  <si>
    <t xml:space="preserve">NUCLEO DE INNOVACIÓN Y DESARROLLO DE OPORTUNIDADES CENTRO COMUNITARIO - TALLER - RIVADAVIA </t>
  </si>
  <si>
    <t>092007084501</t>
  </si>
  <si>
    <t xml:space="preserve">NUCLEO DE INNOVACIÓN Y DESARROLLO DE OPORTUNIDADES CENTRO COMUNITARIO -SUM - SANTA VICTORI </t>
  </si>
  <si>
    <t>092007084601</t>
  </si>
  <si>
    <t xml:space="preserve">NUCLEO DE INNOVACIÓN Y DESARROLLO DE OPORTUNIDADES CENTRO COMUNITARIO -TALLER - SANTA VICT </t>
  </si>
  <si>
    <t>092007084701</t>
  </si>
  <si>
    <t>092007084801</t>
  </si>
  <si>
    <t xml:space="preserve">ALBERGUE PARA ABORÍGENES EN SALTA CAPITAL  </t>
  </si>
  <si>
    <t>092007084901</t>
  </si>
  <si>
    <t xml:space="preserve">AMPLIACIÓN ALBERGUE MUNICIPAL - STA. VICTORIA ESTE  </t>
  </si>
  <si>
    <t>092007085001</t>
  </si>
  <si>
    <t xml:space="preserve">CONSTR. ESC. Nº4199 LAS VERTIENTES - EX LOTES 55 Y 14, MISION LA PAZ Y SANTA MARIA - STA. </t>
  </si>
  <si>
    <t>092007085101</t>
  </si>
  <si>
    <t xml:space="preserve">ASCENSOR CENTRO CULTURAL AMÉRICA - SALTA  </t>
  </si>
  <si>
    <t>092007085201</t>
  </si>
  <si>
    <t xml:space="preserve">CONSTR. DEL INSTITUTO DE ARTEY CULTURA - TARTAGAL  </t>
  </si>
  <si>
    <t>092007085301</t>
  </si>
  <si>
    <t xml:space="preserve">CONSTR. ESPACIO RECREATIVO PASEO MISIÓN CHOROTE - COMUNIDADABORIGEN MISION CHOROTE </t>
  </si>
  <si>
    <t>092007085401</t>
  </si>
  <si>
    <t xml:space="preserve">CONSTR. PLAZA PEDRO SACAYANE - YACUY - TARTAGAL  </t>
  </si>
  <si>
    <t>092007085501</t>
  </si>
  <si>
    <t xml:space="preserve">ESPACIO VERDE MZNA. IGLESIA, COMPLET. PLAYÓN DEPORTIVO Y SUM - MISIÓN S. FRANCISICO - PICH </t>
  </si>
  <si>
    <t>092007085601</t>
  </si>
  <si>
    <t xml:space="preserve">POLIDEPORTIVO - MISIÓN SAN FRANCISICO - PICHANAL  </t>
  </si>
  <si>
    <t>092007085701</t>
  </si>
  <si>
    <t xml:space="preserve">PLAYONES DEPORTIVOS (8 UN) - ASENTAMIENTO FRANCINI - PICHANAL </t>
  </si>
  <si>
    <t>092007085801</t>
  </si>
  <si>
    <t xml:space="preserve">PLAZOLETAS (8 UN) - ASENTAMIENTO FRANCINI - PICHANAL  </t>
  </si>
  <si>
    <t>092007085901</t>
  </si>
  <si>
    <t xml:space="preserve">ÁREA JUEGO DE NIÑOS - LA UNION   </t>
  </si>
  <si>
    <t>092007086001</t>
  </si>
  <si>
    <t xml:space="preserve">PLAYÓN DEPORTIVO - LA UNION   </t>
  </si>
  <si>
    <t>092007086101</t>
  </si>
  <si>
    <t xml:space="preserve">AREA JUEGOS DEPORTIVOS Y DE SALUD - RIVADAVIA BANDA SUR  </t>
  </si>
  <si>
    <t>092007086201</t>
  </si>
  <si>
    <t xml:space="preserve">AREA JUEGO DE NIÑOS - RIVADAVIA BANDA SUR  </t>
  </si>
  <si>
    <t>092007086301</t>
  </si>
  <si>
    <t xml:space="preserve">PLAYÓN DEPORTIVO - RIVADAVIA BANDA SUR  </t>
  </si>
  <si>
    <t>092007086401</t>
  </si>
  <si>
    <t xml:space="preserve">AREA JUEGOS DEPORTIVOS Y DE SALUD - PLAZA - RIVADAVIA BANDASUR </t>
  </si>
  <si>
    <t>092007086501</t>
  </si>
  <si>
    <t xml:space="preserve">AREA JUEGO DE NIÑOS - PLAZA -RIVADAVIA BANDA SUR  </t>
  </si>
  <si>
    <t>092007086601</t>
  </si>
  <si>
    <t xml:space="preserve">CONSTR. PLAYÓN DEPORT. LAS VERTIENTES - EX LOTES 55 Y 14, MISION LA PAZ Y SANTA MARIA - ST </t>
  </si>
  <si>
    <t>092007086701</t>
  </si>
  <si>
    <t xml:space="preserve">ÁREA JUEGOS DEPORTIVOS Y DE SALUD - SANTA VICTORIA ESTE  </t>
  </si>
  <si>
    <t>092007086801</t>
  </si>
  <si>
    <t xml:space="preserve">ÁREA JUEGO DE NIÑOS - SANTA VICTORIA ESTE  </t>
  </si>
  <si>
    <t>092007086901</t>
  </si>
  <si>
    <t xml:space="preserve">PLAYÓN DEPORTIVO - SANTA VICTORIA ESTE  </t>
  </si>
  <si>
    <t>092007087001</t>
  </si>
  <si>
    <t>092007087101</t>
  </si>
  <si>
    <t>092007087201</t>
  </si>
  <si>
    <t>092007087301</t>
  </si>
  <si>
    <t xml:space="preserve">OBRAS VARIAS ESTADIO DELMI - CAPITAL  </t>
  </si>
  <si>
    <t>092007087302</t>
  </si>
  <si>
    <t xml:space="preserve">OBRAS VARIAS EN ESTADO DELMI   </t>
  </si>
  <si>
    <t>092007087303</t>
  </si>
  <si>
    <t>092007087304</t>
  </si>
  <si>
    <t xml:space="preserve">READECUACION ELECTRICA Y EQUIPAMIENTO URBANO ESTADIO DELMI-SALTA CAPITAL </t>
  </si>
  <si>
    <t>092007087305</t>
  </si>
  <si>
    <t xml:space="preserve">OBRAS DE REFACCIÓN  DELMI   </t>
  </si>
  <si>
    <t>092007087401</t>
  </si>
  <si>
    <t xml:space="preserve">OBRAS SECTOR NORTE PARQUE BICENTENARIO - CAPITAL  </t>
  </si>
  <si>
    <t>092007087501</t>
  </si>
  <si>
    <t xml:space="preserve">RECUPERACIÓN Y REFACCIÓN LEGADO GÜEMES - CAPITAL  </t>
  </si>
  <si>
    <t>092007087601</t>
  </si>
  <si>
    <t xml:space="preserve">NUEVAS ÁREAS RECREATIVAS AGUAS ARRIBA SOBRE PUENTE PACKHAM - TARTAGAL </t>
  </si>
  <si>
    <t>092007087701</t>
  </si>
  <si>
    <t xml:space="preserve">PLAY. DEPORT. DIVERSOS BOS DES.R.DE LA N.ORÁN (CONSTITUY.,20 DE JUNIO, EL MILAGRO, ESTAC </t>
  </si>
  <si>
    <t>092007087801</t>
  </si>
  <si>
    <t xml:space="preserve">RE FUNCIONALIZACIÓN COMPLEJO DEPORTIVO "NICOLÁS VUJOVICH" -ORÁN </t>
  </si>
  <si>
    <t>092007087901</t>
  </si>
  <si>
    <t xml:space="preserve">COMPLEJO DEPORTIVO PREDIO 62 HAS HIPÓLITO YRIGOYEN  </t>
  </si>
  <si>
    <t>092007088001</t>
  </si>
  <si>
    <t xml:space="preserve">CONSTR. DE CANCHAS DE FUTBOL   </t>
  </si>
  <si>
    <t>092007088101</t>
  </si>
  <si>
    <t xml:space="preserve">NUEVA VIVIENDA - YACUY - TARTAGAL  </t>
  </si>
  <si>
    <t>092007088201</t>
  </si>
  <si>
    <t xml:space="preserve">BAÑO+1 DORMITORIO (MODULO EXISTENTE) - YACUY - TARTAGAL  </t>
  </si>
  <si>
    <t>092007088301</t>
  </si>
  <si>
    <t xml:space="preserve">NUEVAS VIV. (MODELO ABORIGEN)- COMUNIDAD ABORIGEN MISION CHOROTE - TARTAGAL </t>
  </si>
  <si>
    <t>092007088401</t>
  </si>
  <si>
    <t xml:space="preserve">BAÑO + 1 DORMITORIO (MODULO EXISTENTE) - COMUNIDAD ABORIGENMISION CHOROTE - TARTAGAL </t>
  </si>
  <si>
    <t>092007088501</t>
  </si>
  <si>
    <t xml:space="preserve">VIVIENDA NUEVA COMPLETA 2 DORMITORIOS - MODELO INDÍGENA - DRAGONES </t>
  </si>
  <si>
    <t>092007088601</t>
  </si>
  <si>
    <t xml:space="preserve">VIVIENDA NUEVA COMPLETA 2 DORMITORIOS - MODELO CRIOLLO - DRAGONES </t>
  </si>
  <si>
    <t>092007088701</t>
  </si>
  <si>
    <t xml:space="preserve">VIVIENDA NUEVA COMPLETA 3 DORMITORIOS - MODELO INDÍGENA - DRAGONES </t>
  </si>
  <si>
    <t>092007088801</t>
  </si>
  <si>
    <t xml:space="preserve">VIVIENDA NUEVA COMPLETA 3 DORMITORIOS - MODELO CRIOLLO - DRAGONES </t>
  </si>
  <si>
    <t>092007088901</t>
  </si>
  <si>
    <t xml:space="preserve">BAÑO + 1 DORMITORIO (EN MÓDULO HABITACIONAL EXISTENTE) - DRAGONES </t>
  </si>
  <si>
    <t>092007089001</t>
  </si>
  <si>
    <t xml:space="preserve">2 DORMITORIOS (EN MÓDULO HABITACIONAL EXISTENTE) - DRAGONES  </t>
  </si>
  <si>
    <t>092007089101</t>
  </si>
  <si>
    <t xml:space="preserve">BAÑO (EN MÓDULO HABITACIONAL EXISTENTE) - DRAGONES  </t>
  </si>
  <si>
    <t>092007089201</t>
  </si>
  <si>
    <t xml:space="preserve">BAÑO ADAPTADO (EN MÓDULO HABIT. CON INTEGRANTE CON DISCAPACIDAD MOTORA) - DRAGONES </t>
  </si>
  <si>
    <t>092007089301</t>
  </si>
  <si>
    <t xml:space="preserve">BAÑO + DORMITORIO (EN CASA EXISTENTE) - DRAGONES  </t>
  </si>
  <si>
    <t>092007089401</t>
  </si>
  <si>
    <t xml:space="preserve">BAÑO (EN CASA EXISTENTE) - DRAGONES  </t>
  </si>
  <si>
    <t>092007089501</t>
  </si>
  <si>
    <t xml:space="preserve">BAÑO ADAPTADO (EN CASA EXISTENTE CON INTEGRANTE CON DISCAPACIDAD MOTORA) - DRAGONES </t>
  </si>
  <si>
    <t>092007089601</t>
  </si>
  <si>
    <t xml:space="preserve">ENRIPIADO DE CALLES - ASENTAMIENTO FRANCINI - PICHANAL  </t>
  </si>
  <si>
    <t>092007089701</t>
  </si>
  <si>
    <t xml:space="preserve">CONSTR. DE 20 NUEVAS VIV. PARA COMUNIDAD ABORIGEN - EL ALGARROBAL - PICHANAL </t>
  </si>
  <si>
    <t>092007089801</t>
  </si>
  <si>
    <t xml:space="preserve">VIVIENDA NUEVA COMPLETA 2 DORMITORIOS - MODELO INDÍGENA - LA UNION </t>
  </si>
  <si>
    <t>092007089901</t>
  </si>
  <si>
    <t xml:space="preserve">VIVIENDA NUEVA COMPLETA 2 DORMITORIOS - MODELO CRIOLLO - LAUNION </t>
  </si>
  <si>
    <t>092007090001</t>
  </si>
  <si>
    <t xml:space="preserve">VIVIENDA NUEVA COMPLETA 3 DORMITORIOS - MODELO INDÍGENA - LA UNION </t>
  </si>
  <si>
    <t>092007090101</t>
  </si>
  <si>
    <t xml:space="preserve">VIVIENDA NUEVA COMPLETA 3 DORMITORIOS - MODELO CRIOLLO - LAUNION </t>
  </si>
  <si>
    <t>092007090201</t>
  </si>
  <si>
    <t xml:space="preserve">BAÑO + 1 DORMITORIO (EN MODULO HABITACIONAL EXISTENTE) - LAUNION </t>
  </si>
  <si>
    <t>092007090301</t>
  </si>
  <si>
    <t xml:space="preserve">2 DORMITORIOS (EN MODULO HABITACIONAL EXISTENTE) - LA UNION  </t>
  </si>
  <si>
    <t>092007090401</t>
  </si>
  <si>
    <t xml:space="preserve">BAÑO (EN MODULO HABITACIONAL EXISTENTE) - LA UNION  </t>
  </si>
  <si>
    <t>092007090501</t>
  </si>
  <si>
    <t xml:space="preserve">BAÑO + DORMITORIO (EN CASA EXISTENTE) - LA UNION  </t>
  </si>
  <si>
    <t>092007090601</t>
  </si>
  <si>
    <t xml:space="preserve">BAÑO (EN CASA EXISTENTE) - LAUNION  </t>
  </si>
  <si>
    <t>092007090701</t>
  </si>
  <si>
    <t xml:space="preserve">BAÑO ADAPTADO (PARA FAMILIAS CON INTEGRANTE CON DISCAPACIDAD MOTORA) - LA UNION </t>
  </si>
  <si>
    <t>092007090801</t>
  </si>
  <si>
    <t xml:space="preserve">VIVIENDA NUEVA COMPLETA 2 DORMITORIOS - MODELO INDÍGENA - RIVADAVIA BANDA SUR </t>
  </si>
  <si>
    <t>092007090901</t>
  </si>
  <si>
    <t xml:space="preserve">VIVIENDA NUEVA COMPLETA 2 DORMITORIOS - MODELO CRIOLLO - RIVADAVIA BANDA SUR </t>
  </si>
  <si>
    <t>092007091001</t>
  </si>
  <si>
    <t xml:space="preserve">VIVIENDA NUEVA COMPLETA 3 DORMITORIOS - MODELO INDÍGENA - RIVADAVIA BANDA SUR </t>
  </si>
  <si>
    <t>092007091101</t>
  </si>
  <si>
    <t xml:space="preserve">VIVIENDA NUEVA COMPLETA 3 DORMITORIOS - MODELO CRIOLLO - RIVADAVIA BANDA SUR </t>
  </si>
  <si>
    <t>092007091201</t>
  </si>
  <si>
    <t xml:space="preserve">BAÑO + 1 DORMITORIO (EN MÓDULO HABITACIONAL EXISTENTE) - RIVADAVIA BANDA SUR </t>
  </si>
  <si>
    <t>092007091301</t>
  </si>
  <si>
    <t xml:space="preserve">2 DORMITORIOS (EN MÓDULO HABITACIONAL EXISTENTE) - RIVADAVIA BANDA SUR </t>
  </si>
  <si>
    <t>092007091401</t>
  </si>
  <si>
    <t xml:space="preserve">BAÑO (EN MÓDULO HABITACIONAL EXISTENTE) - RIVADAVIA BANDA SUR </t>
  </si>
  <si>
    <t>092007091501</t>
  </si>
  <si>
    <t xml:space="preserve">BAÑO + DORMITORIO (EN CASA EXISTENTE) - RIVADAVIA BANDA SUR  </t>
  </si>
  <si>
    <t>092007091601</t>
  </si>
  <si>
    <t xml:space="preserve">BAÑO (EN CASA EXISTENTE) - RIVADAVIA BANDA SUR  </t>
  </si>
  <si>
    <t>092007091701</t>
  </si>
  <si>
    <t xml:space="preserve">BAÑO ADAPTADO (PARA FAMILIAS CON INTEGRANTE CON DISCAPACIDAD MOTORA) - RIVADAVIA BANDA SUR </t>
  </si>
  <si>
    <t>092007091801</t>
  </si>
  <si>
    <t xml:space="preserve">MENSURA DE TERRENOS P/REUBICACION DE FLIAS. CRIOLLAS EN MISION LA PAZ Y SANTA MARIA - EX L </t>
  </si>
  <si>
    <t>092007091901</t>
  </si>
  <si>
    <t xml:space="preserve">CONSTR. 25 VIV. RURALES P/REUBICACION FAMILIAS CRIOLLAS MISION LA PAZ Y SANTA MARIA - EX L </t>
  </si>
  <si>
    <t>092007092001</t>
  </si>
  <si>
    <t xml:space="preserve">CONSTR. 150 VIV. PARA FAMILIAS ABORÍGENES EN EL ÁREA DEL PARAJE SANTA MARÍA - EX LOTES 55 </t>
  </si>
  <si>
    <t>092007092101</t>
  </si>
  <si>
    <t xml:space="preserve">CONSTR. DE 150 VIV. P/FAMILIAS ABORÍGENES EN EL ÁREA DEL PARAJE MISIÓN LA PAZ - EX LOTES 5 </t>
  </si>
  <si>
    <t>092007092201</t>
  </si>
  <si>
    <t xml:space="preserve">VIVIENDA NUEVA COMPLETA 2 DORMITORIOS - MODELO INDÍGENA - CORONEL JUAN SOLA </t>
  </si>
  <si>
    <t>092007092301</t>
  </si>
  <si>
    <t xml:space="preserve">VIVIENDA NUEVA COMPLETA 2 DORMITORIOS - MODELO CRIOLLO - CORONEL JUAN SOLA </t>
  </si>
  <si>
    <t>092007092401</t>
  </si>
  <si>
    <t xml:space="preserve">VIVIENDA NUEVA COMPLETA 3 DORMITORIOS - MODELO INDÍGENA - CORONEL JUAN SOLA </t>
  </si>
  <si>
    <t>092007092501</t>
  </si>
  <si>
    <t xml:space="preserve">VIVIENDA NUEVA COMPLETA 3 DORMITORIOS - MODELO CRIOLLO - CORONEL JUAN SOLA </t>
  </si>
  <si>
    <t>092007092601</t>
  </si>
  <si>
    <t xml:space="preserve">BAÑO + 1 DORMITORIO (EN MÓDULO HABITACIONAL EXISTENTE) - CORONEL JUAN SOLA </t>
  </si>
  <si>
    <t>092007092701</t>
  </si>
  <si>
    <t xml:space="preserve">2 DORMITORIOS (EN MÓDULO HABITACIONAL EXISTENTE) - CORONEL JUAN SOLA </t>
  </si>
  <si>
    <t>092007092801</t>
  </si>
  <si>
    <t xml:space="preserve">BAÑO (EN MÓDULO HABITACIONAL EXISTENTE) - CORONEL JUAN SOLA  </t>
  </si>
  <si>
    <t>092007092901</t>
  </si>
  <si>
    <t xml:space="preserve">BAÑO ADAPTADO (EN MÓDULO HABITACIONAL CON INTEGRANTE CON DISCAPACIDAD MOTORA) - CORONEL JU </t>
  </si>
  <si>
    <t>092007093001</t>
  </si>
  <si>
    <t xml:space="preserve">BAÑO + DORMITORIO (EN CASA EXISTENTE) - CORONEL JUAN SOLA  </t>
  </si>
  <si>
    <t>092007093101</t>
  </si>
  <si>
    <t xml:space="preserve">BAÑO (EN CASA EXISTENTE) - CORONEL JUAN SOLA  </t>
  </si>
  <si>
    <t>092007093201</t>
  </si>
  <si>
    <t xml:space="preserve">BAÑO ADAPTADO (EN CASA EXISTENTE CON INTEGRANTE CON DISCAPACIDAD MOTORA) - CORONEL JUAN SO </t>
  </si>
  <si>
    <t>092007093301</t>
  </si>
  <si>
    <t xml:space="preserve">VIVIENDA NUEVA COMPLETA 2 DORMITORIOS - MODELO INDÍGENA - SANTA VICTORIA ESTE </t>
  </si>
  <si>
    <t>092007093401</t>
  </si>
  <si>
    <t xml:space="preserve">VIVIENDA NUEVA COMPLETA 2 DORMITORIOS - MODELO CRIOLLO - SANTA VICTORIA ESTE </t>
  </si>
  <si>
    <t>092007093501</t>
  </si>
  <si>
    <t xml:space="preserve">VIVIENDA NUEVA COMPLETA 3 DORMITORIOS - MODELO INDÍGENA - SANTA VICTORIA ESTE </t>
  </si>
  <si>
    <t>092007093601</t>
  </si>
  <si>
    <t xml:space="preserve">VIVIENDA NUEVA COMPLETA 3 DORMITORIOS - MODELO CRIOLLO - SANTA VICTORIA ESTE </t>
  </si>
  <si>
    <t>092007093701</t>
  </si>
  <si>
    <t xml:space="preserve">BAÑO + 1 DORMITORIO (EN MODULO HABITACIONAL EXISTENTE) - SANTA VICTORIA ESTE </t>
  </si>
  <si>
    <t>092007093801</t>
  </si>
  <si>
    <t xml:space="preserve">2 DORMITORIOS (EN MODULO HABITACIONAL EXISTENTE) - SANTA VICTORIA ESTE </t>
  </si>
  <si>
    <t>092007093901</t>
  </si>
  <si>
    <t xml:space="preserve">BAÑO (EN MODULO HABITACIONAL EXISTENTE) - SANTA VICTORIA ESTE </t>
  </si>
  <si>
    <t>092007094001</t>
  </si>
  <si>
    <t xml:space="preserve">BAÑO + DORMITORIO (EN CASA EXISTENTE) - SANTA VICTORIA ESTE  </t>
  </si>
  <si>
    <t>092007094101</t>
  </si>
  <si>
    <t xml:space="preserve">BAÑO (EN CASA EXISTENTE) - SANTA VICTORIA ESTE  </t>
  </si>
  <si>
    <t>092007094201</t>
  </si>
  <si>
    <t xml:space="preserve">BAÑO ADAPTADO (PARA FAMILIAS CON INTEGRANTE CON DISCAPACIDAD MOTORA) - SANTA VICTORIA ESTE </t>
  </si>
  <si>
    <t>092007094301</t>
  </si>
  <si>
    <t xml:space="preserve">VIVIENDA NUEVA COMPLETA 2 DORMITORIOS - MODELO INDÍGENA -LOS BLANCOS </t>
  </si>
  <si>
    <t>092007094401</t>
  </si>
  <si>
    <t xml:space="preserve">VIVIENDA NUEVA COMPLETA 2 DORMITORIOS - MODELO CRIOLLO - LOS BLANCOS </t>
  </si>
  <si>
    <t>092007094501</t>
  </si>
  <si>
    <t xml:space="preserve">VIVIENDA NUEVA COMPLETA 3 DORMITORIOS - MODELO INDÍGENA - LOS BLANCOS </t>
  </si>
  <si>
    <t>092007094601</t>
  </si>
  <si>
    <t xml:space="preserve">VIVIENDA NUEVA COMPLETA 3 DORMITORIOS - MODELO CRIOLLO - LOS BLANCOS </t>
  </si>
  <si>
    <t>092007094701</t>
  </si>
  <si>
    <t xml:space="preserve">BAÑO + 1 DORMITORIO (EN MODULO HABITACIONAL EXISTENTE) - LOS BLANCOS </t>
  </si>
  <si>
    <t>092007094801</t>
  </si>
  <si>
    <t xml:space="preserve">2 DORMITORIOS (EN MODULO HABITACIONAL EXISTENTE) - LOS BLANCOS </t>
  </si>
  <si>
    <t>092007094901</t>
  </si>
  <si>
    <t xml:space="preserve">BAÑO (EN MODULO HABITACIONAL EXISTENTE) - LOS BLANCOS  </t>
  </si>
  <si>
    <t>092007095001</t>
  </si>
  <si>
    <t xml:space="preserve">BAÑO ADAPTADO (PARA FAMILIAS CON INTEGRANTE CON DISCAPACIDAD MOTORA) - LOS BLANCOS </t>
  </si>
  <si>
    <t>092007095101</t>
  </si>
  <si>
    <t xml:space="preserve">BAÑO + DORMITORIO (EN CASA EXISTENTE) - LOS BLANCOS  </t>
  </si>
  <si>
    <t>092007095201</t>
  </si>
  <si>
    <t xml:space="preserve">BAÑO (EN CASA EXISTENTE) - LOS BLANCOS  </t>
  </si>
  <si>
    <t>092007095301</t>
  </si>
  <si>
    <t>092007095401</t>
  </si>
  <si>
    <t xml:space="preserve">OBRAS EN URBANIZACIÓN PALMERITAS - SALTA  </t>
  </si>
  <si>
    <t>092007095501</t>
  </si>
  <si>
    <t xml:space="preserve">OBRAS EN URBANIZACIÓN LOS SAUCES - SALTA  </t>
  </si>
  <si>
    <t>092007095502</t>
  </si>
  <si>
    <t xml:space="preserve">PROV. AGUA POT. Y DESAGÜES CLOACALES B° LOS SAUCES  </t>
  </si>
  <si>
    <t>092007095503</t>
  </si>
  <si>
    <t xml:space="preserve">RED DE AGUA POTABLE - LOTEO VILLA LOS SAUCES - SALTA  </t>
  </si>
  <si>
    <t>092007095601</t>
  </si>
  <si>
    <t xml:space="preserve">OBRAS DE INFRAESTRUCTURA PARABARRIO AMPLIACIÓN SOLÍS PIZARRO - SALTA </t>
  </si>
  <si>
    <t>092007095701</t>
  </si>
  <si>
    <t xml:space="preserve">OBRAS EN URBANIZACIÓN LA MERCED (CDI) - LA MERCED  </t>
  </si>
  <si>
    <t>092007095801</t>
  </si>
  <si>
    <t xml:space="preserve">OBRAS EN URBANIZACIÓN EL BORDO   </t>
  </si>
  <si>
    <t>092007095901</t>
  </si>
  <si>
    <t xml:space="preserve">AMPLIACIÓN RED DE GAS EN DIVERSAS CUADRAS DE LA LOCALIDAD DE AGUARAY </t>
  </si>
  <si>
    <t>092007095902</t>
  </si>
  <si>
    <t>092007096001</t>
  </si>
  <si>
    <t xml:space="preserve">OBRAS EN URBANIZACIÓN SALVADOR MAZZA  </t>
  </si>
  <si>
    <t>092007096101</t>
  </si>
  <si>
    <t xml:space="preserve">CORDÓN CUNETA EN LA LOCALIDADDE LUMBRERAS  </t>
  </si>
  <si>
    <t>092007096201</t>
  </si>
  <si>
    <t xml:space="preserve">INFRAESTRUCTURA BARRIO SAN RAFAEL - SAN LORENZO  </t>
  </si>
  <si>
    <t>092007096301</t>
  </si>
  <si>
    <t xml:space="preserve">RED DE CLOACA - YACUY - TARTAGAL  </t>
  </si>
  <si>
    <t>092007096401</t>
  </si>
  <si>
    <t xml:space="preserve">RE FUNCIONALIZACION DEL SISTEMA DE ALUMBRADO PUBLICO - YACUY - TARTAGAL </t>
  </si>
  <si>
    <t>092007096501</t>
  </si>
  <si>
    <t xml:space="preserve">CORDÓN CUNETA - YACUY - TARTAGAL  </t>
  </si>
  <si>
    <t>092007096601</t>
  </si>
  <si>
    <t xml:space="preserve">CORDÓN CUNETA - COMUNIDAD ABORIGEN MISION CHOROTE - TARTAGAL  </t>
  </si>
  <si>
    <t>092007096701</t>
  </si>
  <si>
    <t xml:space="preserve">OPTIMIZ./REFUNCION. ALUMBRADOPÚBLICO - COMUNIDAD ABORIGEN MISION CHOROTE - TARTAGAL </t>
  </si>
  <si>
    <t>092007096801</t>
  </si>
  <si>
    <t xml:space="preserve">OBRAS DE INFRAESTRUCTURA COMUNITARIA DE AGUA Y CLOACA EN DRAGONES - EMBARCACIÓN </t>
  </si>
  <si>
    <t>092007096901</t>
  </si>
  <si>
    <t xml:space="preserve">ENRIPIADO Y CORDÓN CUNETA - MISIÓN SAN FRANCISICO - PICHANAL  </t>
  </si>
  <si>
    <t>092007097001</t>
  </si>
  <si>
    <t xml:space="preserve">RED PEATONAL, CONT. DE RESIDUOS, ARBOLADO Y OPTIM. ALUMB. PUBLICO - MISIÓN SAN FRANCISICO </t>
  </si>
  <si>
    <t>092007097101</t>
  </si>
  <si>
    <t xml:space="preserve">CORDÓN CUNETA - ASENTAMIENTO FRANCINI - PICHANAL  </t>
  </si>
  <si>
    <t>092007097201</t>
  </si>
  <si>
    <t xml:space="preserve">CONSTR. DE PLAZA CENTRAL - ASENTAMIENTO FRANCINI - PICHANAL  </t>
  </si>
  <si>
    <t>092007097301</t>
  </si>
  <si>
    <t xml:space="preserve">RED COLECTORA CLOACAL - LOS BLANCOS  </t>
  </si>
  <si>
    <t>092007097401</t>
  </si>
  <si>
    <t xml:space="preserve">CORDÓN CUNETA - LA UNION   </t>
  </si>
  <si>
    <t>092007097501</t>
  </si>
  <si>
    <t xml:space="preserve">PAVIMENTACIÓN DE 170 CUADRAS - CAPITAL  </t>
  </si>
  <si>
    <t>092007097601</t>
  </si>
  <si>
    <t xml:space="preserve">INFRAESTRUCTURA URBANA Y TRANSP. - ENRIPIADO AMPLIACIÓN 39 HAS. - SALTA </t>
  </si>
  <si>
    <t>092007097701</t>
  </si>
  <si>
    <t xml:space="preserve">OBRAS LOTEO SANTA MONICA - SALTA  </t>
  </si>
  <si>
    <t>092007097801</t>
  </si>
  <si>
    <t xml:space="preserve">APERTURA DE CALLES LOTEO LOS SAUCES - SALTA  </t>
  </si>
  <si>
    <t>092007097901</t>
  </si>
  <si>
    <t xml:space="preserve">CERCADO PERIMETRAL PARQUE DE LA FAMILIA 2º ETAPA - CAPITAL  </t>
  </si>
  <si>
    <t>092007098001</t>
  </si>
  <si>
    <t xml:space="preserve">OBRAS VARIAS EN CENTRO CÍVICOGRAND BOURG - CAPITAL  </t>
  </si>
  <si>
    <t>092007098101</t>
  </si>
  <si>
    <t xml:space="preserve">MEJORA Y AMPLIACIÓN DE LA PLANTA DE TRATAMIENTO DE LIQ.CLOACALES SALVADOR MAZZA </t>
  </si>
  <si>
    <t>092007098201</t>
  </si>
  <si>
    <t xml:space="preserve">PAVIMENTO URBANO HºSº SECTORES VARIOS - AGUARAY - 2º CONVENIO </t>
  </si>
  <si>
    <t>092007098301</t>
  </si>
  <si>
    <t xml:space="preserve">NUEVA PLANTA DEPURADORA DE LÍQUIDOS CLOACALES - PICHANAL  </t>
  </si>
  <si>
    <t xml:space="preserve">COLECTORA Y NUEVA PLANTA DEPURADORA DE LÍQUIDOS CLOACALES -PICHANAL </t>
  </si>
  <si>
    <t>092007098401</t>
  </si>
  <si>
    <t xml:space="preserve">INFRAESTRUCTURA NUEVAS URBANIZACIONES EN SAN RAMÓN DE LA NUEVA ORÁN </t>
  </si>
  <si>
    <t>092007098501</t>
  </si>
  <si>
    <t xml:space="preserve">CONSTR. DE SISTEMA DE REDES CLOACALES DOMICILIARIAS Y COLECTORAS - STA. VICTORIA ESTE </t>
  </si>
  <si>
    <t>092007098601</t>
  </si>
  <si>
    <t xml:space="preserve">CONSTR. CORDÓN CUNETA EN SANTA VICTORIA ESTE  </t>
  </si>
  <si>
    <t>092007098602</t>
  </si>
  <si>
    <t xml:space="preserve">CORDÓN CUENTA CALLES VARIAS -SANTA VICTORIA ESTE  </t>
  </si>
  <si>
    <t>092007098701</t>
  </si>
  <si>
    <t xml:space="preserve">ESPACIOS VERDES, CONTENEDORESY ARBOLADO PÚBLICO - Bº LA LONJA III - CAPITAL </t>
  </si>
  <si>
    <t>092007098801</t>
  </si>
  <si>
    <t xml:space="preserve">AMPLIACIÓN PTA. POTABILIZADORA - CAMPO SANTO  </t>
  </si>
  <si>
    <t>092007098802</t>
  </si>
  <si>
    <t xml:space="preserve">FINALIZACIÓN OBRA NUEVA PLANTA POTABILIZADORA EN LA LOCALIDAD DE CAMPO SANTO </t>
  </si>
  <si>
    <t>092007098901</t>
  </si>
  <si>
    <t xml:space="preserve">POZO PROFUNDO Y OBRAS COMPLEMENTARIAS COMUNIDAD LA GOLONDRINA - EMBARCACION </t>
  </si>
  <si>
    <t>092007099001</t>
  </si>
  <si>
    <t xml:space="preserve">OBRAS COMPLEM. P/PUESTA EN FUNCIONAMIENTO TANQUES DE AGUA -LOCALIDADES VARIAS </t>
  </si>
  <si>
    <t>092007099101</t>
  </si>
  <si>
    <t xml:space="preserve">CONSTRUC. TORRE DE ESTRUCTURAMETÁLICA PARA SUSTENTO DE TANQUE DE AGUA - SANTA VICTORIA ES </t>
  </si>
  <si>
    <t>092007099201</t>
  </si>
  <si>
    <t xml:space="preserve">PROVISIÓN DE AGUA POTABLE PARAJE ISONZA  </t>
  </si>
  <si>
    <t>092007099301</t>
  </si>
  <si>
    <t xml:space="preserve">PERFORACIÓN POZO PARA ESCUELANº 4650 "SANTA TERESA DE JESÚS" - PUCARÁ </t>
  </si>
  <si>
    <t>092007099401</t>
  </si>
  <si>
    <t xml:space="preserve">RED DE AGUA - YACUY - TARTAGAL   </t>
  </si>
  <si>
    <t>092007099501</t>
  </si>
  <si>
    <t xml:space="preserve">NÚCLEOS HÚMEDOS - MISIÓN SAN FRANCISICO - PICHANAL  </t>
  </si>
  <si>
    <t>092007099601</t>
  </si>
  <si>
    <t xml:space="preserve">POZO Y TANQUE DE RESERVA - CONEXIÓN A RED EXISTENTE - MISIÓN SAN FRANCISICO - PICHANAL </t>
  </si>
  <si>
    <t>092007099701</t>
  </si>
  <si>
    <t xml:space="preserve">REVESTIMIENTO DE CANALES - MISIÓN SAN FRANCISICO - PICHANAL  </t>
  </si>
  <si>
    <t>092007099801</t>
  </si>
  <si>
    <t xml:space="preserve">CANALES DE DESAGÜES PLUVIALESY DISIPADOR - ASENTAMIENTO FRANCINI - PICHANAL </t>
  </si>
  <si>
    <t>092007099901</t>
  </si>
  <si>
    <t xml:space="preserve">NÚCLEOS HÚMEDOS (1,2X1,2 MTS)(422 UN) - ASENTAMIENTO FRANCINI - PICHANAL </t>
  </si>
  <si>
    <t>092007100001</t>
  </si>
  <si>
    <t xml:space="preserve">CONSTR. DEL POZO DE BOMBEO PLANTA DE OSMOSIS INVERSA - LOS BLANCOS </t>
  </si>
  <si>
    <t>092007100101</t>
  </si>
  <si>
    <t xml:space="preserve">TANQUE ELEVADO - LOS BLANCOS   </t>
  </si>
  <si>
    <t>092007100201</t>
  </si>
  <si>
    <t xml:space="preserve">IMPULSIÓN CLOACAL - LOS BLANCOS  </t>
  </si>
  <si>
    <t>092007100301</t>
  </si>
  <si>
    <t xml:space="preserve">PLANTA DEPURADORA DE LÍQUIDOSCLOACALES - LOS BLANCOS  </t>
  </si>
  <si>
    <t>092007100401</t>
  </si>
  <si>
    <t xml:space="preserve">CAÑERÍA DE DESAGÜES DE LA PLANTA DEPURADORA - LOS BLANCOS  </t>
  </si>
  <si>
    <t>092007100501</t>
  </si>
  <si>
    <t xml:space="preserve">CONSTR. Y EQUIP. 5 POZOS PROF. P/REUBIC. FLIAS CRIOLLAS - MISION LA PAZ Y STA. MARIA - EX </t>
  </si>
  <si>
    <t>092007100601</t>
  </si>
  <si>
    <t xml:space="preserve">ESTACIONES DE BOMBEO - LOS BLANCOS  </t>
  </si>
  <si>
    <t>092007100701</t>
  </si>
  <si>
    <t xml:space="preserve">RED DISTRIBUIDORA AGUA POTABLE - LOS BLANCOS  </t>
  </si>
  <si>
    <t>092007100801</t>
  </si>
  <si>
    <t xml:space="preserve">CONEXIONES DOMICILIARIAS DE AGUA POTABLE - LOS BLANCOS  </t>
  </si>
  <si>
    <t>092007100901</t>
  </si>
  <si>
    <t xml:space="preserve">CONEXIONES DOMICILIARIAS DE CLOACA - LOS BLANCOS  </t>
  </si>
  <si>
    <t>092007101001</t>
  </si>
  <si>
    <t xml:space="preserve">OPTIMIZACION SISTEMA DISTRIBUCIÓN BARRIO GRAND BOURG  </t>
  </si>
  <si>
    <t>092007101101</t>
  </si>
  <si>
    <t xml:space="preserve">OPTIMIZACION SISTEMA ABASTECIMIENTO ZONA NORTE - CAPITAL  </t>
  </si>
  <si>
    <t>092007101201</t>
  </si>
  <si>
    <t xml:space="preserve">REDES DE AGUA Y CLOACA AMPLIACIÓN 16 HAS. BARRIO SAN CALIXTO  </t>
  </si>
  <si>
    <t>092007101301</t>
  </si>
  <si>
    <t xml:space="preserve">ARREGLO CANAL RIO ANCHO - CERRILLOS  </t>
  </si>
  <si>
    <t>092007101401</t>
  </si>
  <si>
    <t xml:space="preserve">REEMPLAZO CAÑERÍA DE IMPULSIÓN 650MM A CISTERNA EXISTENTE -SALVADOR MAZZA </t>
  </si>
  <si>
    <t>092007101501</t>
  </si>
  <si>
    <t xml:space="preserve">SISTEMA DE FLOTACIÓN PARA ELIMINACIÓN DE ALGAS - SALVADOR MAZZA </t>
  </si>
  <si>
    <t>092007101601</t>
  </si>
  <si>
    <t xml:space="preserve">REPARACIÓN Y MANTENIMIENTO ELECTROMECÁNICO PLANTA ITIYURO  </t>
  </si>
  <si>
    <t>092007101701</t>
  </si>
  <si>
    <t xml:space="preserve">CONSTR. NUEVA TOMA ADUCCIÓN EMBALSE EL LIMÓN  </t>
  </si>
  <si>
    <t>092007101702</t>
  </si>
  <si>
    <t>092007101801</t>
  </si>
  <si>
    <t xml:space="preserve">NUEVA CAPTACIÓN SUPERFICIAL DE AGUA EN CAPIAZUTI Y ACUEDUCTO EN AGUARAY </t>
  </si>
  <si>
    <t>092007101901</t>
  </si>
  <si>
    <t xml:space="preserve">OPTIMIZACIÓN DEL SERVICIO DE AGUA B° SECTOR 5 - SALVADOR MAZZA </t>
  </si>
  <si>
    <t>092007102001</t>
  </si>
  <si>
    <t xml:space="preserve">OPTIM. SISTEMA DE REDES DE ABASTEC. DE AGUA POTABLE EN DIVERSAS ZONAS - TARTAGAL </t>
  </si>
  <si>
    <t>092007102101</t>
  </si>
  <si>
    <t xml:space="preserve">REEMPLAZO Y NUEVAS REDES COLECTORAS EN DIVERSAS CALLES DE LA CIUDAD DE TARTAGAL </t>
  </si>
  <si>
    <t>092007102201</t>
  </si>
  <si>
    <t xml:space="preserve">MEJORAS OPERATIVAS Y DEFENSASACTUAL PLANTA DE TRATAMIENTO DE LÍQU. CLOACALES - TARTAGAL </t>
  </si>
  <si>
    <t>092007102301</t>
  </si>
  <si>
    <t xml:space="preserve">PROVISIÓN DE AGUA POTABLE EN LA LOMA  </t>
  </si>
  <si>
    <t>092007102401</t>
  </si>
  <si>
    <t xml:space="preserve">AMPL. PTA. POTABILIZADORA, DEFENSAS CISTERNA Y NUEVO ACUEDUCTO A ZONA URBANA - EMBARCACIÓN </t>
  </si>
  <si>
    <t>092007102501</t>
  </si>
  <si>
    <t xml:space="preserve">AMPLIACIÓN PLANTA DEPURADORA LÍQUIDOS CLOACALES - EMBARCACIÓN </t>
  </si>
  <si>
    <t>092007102601</t>
  </si>
  <si>
    <t xml:space="preserve">INFRAESTRUCTURA PARA NUEVOS LOTEOS (1°CONVENIO): RED CLOACAL - 715 M - GRAL. BALLIVIAN </t>
  </si>
  <si>
    <t>092007102701</t>
  </si>
  <si>
    <t xml:space="preserve">REEMPLAZO DE REDES Y AMPLIACIÓN RED CLOACAL - SALVADOR MAZZA  </t>
  </si>
  <si>
    <t>092007102702</t>
  </si>
  <si>
    <t xml:space="preserve">REEMPLAZO DE REDES Y AMPLIACIÓN RED CLOACAL EN CALLES VARIAS PROF. S. MAZZA </t>
  </si>
  <si>
    <t>092007102801</t>
  </si>
  <si>
    <t xml:space="preserve">REEMPL. REDES DISTRIB. DIVER.SECTORES (AMPL. RED DE AGUA EN B° EL MILAGRO) 1° CONVENIO - </t>
  </si>
  <si>
    <t>092007102901</t>
  </si>
  <si>
    <t xml:space="preserve">ACUED. HASTA ZONA NVA. CISTERNA Y CAÑERÍA DE NEXO ENTRE CISTERNA Y ZONA URBANA AGUARAY 2ª </t>
  </si>
  <si>
    <t>092007103001</t>
  </si>
  <si>
    <t xml:space="preserve">BY PASS PLANTA VIEJA A LA NUEVA PLANTA DE DEPURACIÓN TARTAGAL </t>
  </si>
  <si>
    <t>092007103101</t>
  </si>
  <si>
    <t xml:space="preserve">NUEVO ACUEDUCTO YACUY TARTAGAL - 2º ETAPA IMPULSIÓN  </t>
  </si>
  <si>
    <t>092007103201</t>
  </si>
  <si>
    <t xml:space="preserve">LIMP. DES. PLUVIAL, ALCANTARILLA AVDA. MARIANO MORENO Y CANAL PARALELO A R.N.Nº 34 - AGUAR </t>
  </si>
  <si>
    <t>092007103301</t>
  </si>
  <si>
    <t xml:space="preserve">CONSTR. DE PLANTA DE MEDICIÓN- ODORIZACIÓN Y REGULACIÓN - GRAL. BALLIVIÁN </t>
  </si>
  <si>
    <t>CONSTR. DE PLANTA DE MEDICIÓN, ODORIZACIÓN Y REGULACIÓN - GRAL. BALLIVIÁN - DPTO. SAN MARTÍN</t>
  </si>
  <si>
    <t>092007103401</t>
  </si>
  <si>
    <t xml:space="preserve">AMPLIACIÓN CANAL DE DESAGÜES PLUVIALES EL TALA  </t>
  </si>
  <si>
    <t>092007103501</t>
  </si>
  <si>
    <t xml:space="preserve">CONSTR. POZO PROFUNDO ESC. Nº4.311 - R. MANERO - COL. STA.ROSA </t>
  </si>
  <si>
    <t>092007103601</t>
  </si>
  <si>
    <t xml:space="preserve">AMPL. RED DE AGUA POTABLE P/COMUNIDAD KOLLA DE RÍO BLANQUITO Y ANGOSTO DEL PARANÍ </t>
  </si>
  <si>
    <t>092007103701</t>
  </si>
  <si>
    <t xml:space="preserve">NVOS. POZOS DE BOMBEO P/COMUNIDADES SOLAZUTY Y BANDA NORTE RÍO BLANCO </t>
  </si>
  <si>
    <t>092007103801</t>
  </si>
  <si>
    <t xml:space="preserve">PLANTA DEPURADORA UASB DE HIPÓLITO YRIGOYEN  </t>
  </si>
  <si>
    <t>092007103901</t>
  </si>
  <si>
    <t xml:space="preserve">AMPLIACIÓN REDES DE CLOACAS EN DIVERSAS CALLES - PICHANAL  </t>
  </si>
  <si>
    <t>092007104001</t>
  </si>
  <si>
    <t xml:space="preserve">PLANTA DEPURADORA EN COLONIA SANTA ROSA  </t>
  </si>
  <si>
    <t>092007104101</t>
  </si>
  <si>
    <t xml:space="preserve">RED CLOACAL BARRIO LAS PALMERAS Y LA MISIÓN - COL. SANTA ROSA </t>
  </si>
  <si>
    <t>092007104201</t>
  </si>
  <si>
    <t xml:space="preserve">CONTROL DE CÁRCAVAS EN LOS DESAGÜES EN AGUAS BLANCAS  </t>
  </si>
  <si>
    <t>092007104301</t>
  </si>
  <si>
    <t xml:space="preserve">CANAL 25 DE MAYO - COLONIA SANTA ROSA  </t>
  </si>
  <si>
    <t>092007104401</t>
  </si>
  <si>
    <t xml:space="preserve">DESAGÜES PLUVIALES DE LA CIUDAD DE S. R. DE LA NUEVA ORÁN -1° ETAPA </t>
  </si>
  <si>
    <t>092007104501</t>
  </si>
  <si>
    <t xml:space="preserve">SISTEMA DE TRATAMIENTO DE LÍQUIDOS CLOACALES  - STA. VICTORIA ESTE </t>
  </si>
  <si>
    <t>092007104601</t>
  </si>
  <si>
    <t xml:space="preserve">CONSTR. TANQUE ELEVADO PARA LA UNIÓN (POZO PROFUNDO EN LA UNIÓN) </t>
  </si>
  <si>
    <t>092007104701</t>
  </si>
  <si>
    <t xml:space="preserve">AMPL. DE RED DE AGUA P/COMUNIDADES ABORÍG. LA UNIÓN Y RIVADAVIA (PTA POTABILIZADOR LA UNIÓ </t>
  </si>
  <si>
    <t>092007104801</t>
  </si>
  <si>
    <t xml:space="preserve">CONSTR. DE UNA PLANTA POTABILIZADORA DE AGUA EN LA LOCALIDAD RIVADAVIA BS </t>
  </si>
  <si>
    <t>092007104901</t>
  </si>
  <si>
    <t xml:space="preserve">AMPLIACIÓN DE REDES DE AGUA POTABLE DE LAS LOCALIDADES DE RIVADAVIA Y LA UNIÓN </t>
  </si>
  <si>
    <t>092007105001</t>
  </si>
  <si>
    <t xml:space="preserve">TANQUE ELEV. Y RED DE GRIFOS INDIVIDUALES P/COMUNIDAD WICHIDE RIVADAVIA (POZO RIVADAVIA) </t>
  </si>
  <si>
    <t>092007105101</t>
  </si>
  <si>
    <t xml:space="preserve">REDES CLOACALES Y PLANTA DE TRATAMIENTO DE LÍQUIDOS CLOACALES PARA RIVADAVÍA BS </t>
  </si>
  <si>
    <t>092007105201</t>
  </si>
  <si>
    <t xml:space="preserve">CONSTR. DE SISTEMA DE REDES CLOACALES DOMICILIARIAS Y COLECTORAS. CNEL. JUAN SOLÁ </t>
  </si>
  <si>
    <t>092007105301</t>
  </si>
  <si>
    <t xml:space="preserve">CONSTR. DE PLANTA DE TRATAMIENTO DE LÍQUIDOS CLOACALES. CNEL. JUAN SOLÁ </t>
  </si>
  <si>
    <t>092007105401</t>
  </si>
  <si>
    <t xml:space="preserve">AGUA Y SALUD EN PARAJES RURALES DE RIVADAVIA BANDA SUR  </t>
  </si>
  <si>
    <t>092007105501</t>
  </si>
  <si>
    <t xml:space="preserve">AGUA Y SALUD EN PARAJES RURALES DEL CHACO SALTEÑO - STA VICTORIA ESTE </t>
  </si>
  <si>
    <t>092007105601</t>
  </si>
  <si>
    <t xml:space="preserve">PTA. DEP. LÍQ. CLOACALES, RECAMBIO DE REDES COLECT., AMPL YSUBSIDIARIAS DIVERSOS BARRIOS </t>
  </si>
  <si>
    <t>092007105701</t>
  </si>
  <si>
    <t xml:space="preserve">PAVIMENTO DE HORMIGON SIMPLE GRAL. PIZARRO  </t>
  </si>
  <si>
    <t>092007105801</t>
  </si>
  <si>
    <t xml:space="preserve">PAVIMENTO DE HORMIGON CALLES VS - AGUAS BLANCAS  </t>
  </si>
  <si>
    <t>092007105802</t>
  </si>
  <si>
    <t xml:space="preserve">PAVIMENTO DE HORMIGÓN CALLES VARIAS - AGUAS BLANCAS  </t>
  </si>
  <si>
    <t>092007105901</t>
  </si>
  <si>
    <t xml:space="preserve">PAVIMENTO DE HORMIGON CALLE SAAVEDRA - S.R.N. ORÁN  </t>
  </si>
  <si>
    <t>092007106001</t>
  </si>
  <si>
    <t xml:space="preserve">PAVIMENTO DE HORMIGON EN DIVERSAS CALLES - AGUARAY  </t>
  </si>
  <si>
    <t>092007106101</t>
  </si>
  <si>
    <t xml:space="preserve">PAVIMENTO DE HORMIGON SIMPLE CALLE MADRE TERESA DE CALCUTA -EMBARCACIÓN </t>
  </si>
  <si>
    <t>092007106201</t>
  </si>
  <si>
    <t xml:space="preserve">TERMINACIÓN COMPLEJO DEPORTIVOMUNICIPAL - MOLINOS  </t>
  </si>
  <si>
    <t>092007106301</t>
  </si>
  <si>
    <t xml:space="preserve">PROVISION E INST. SIST. DE AGUA POTAB. PJE. PALERMO O-CACHI  </t>
  </si>
  <si>
    <t xml:space="preserve">PROVISIÓN DE AGUA POTABLE PALERMO - PAYOGASTA  </t>
  </si>
  <si>
    <t>092007106401</t>
  </si>
  <si>
    <t xml:space="preserve">REFACCIONES VARIAS ESC. 4606 CALIXTO GAUNA-PJE CEIBALITO-JVGONZALEZ </t>
  </si>
  <si>
    <t>092007106501</t>
  </si>
  <si>
    <t xml:space="preserve">MANO DE OBRA P CONSTRUCCION CORDON CUNETA CALLE GUEMES - MEÁN </t>
  </si>
  <si>
    <t>092007106502</t>
  </si>
  <si>
    <t>M.O. CONSTR. DE CORDÓN CUNETACALLE GÜEMES (ESTE) DESDE VICTORINO DE LA PLAZA HASTA PJE. SAGRADO CORAZÓN - METÁN</t>
  </si>
  <si>
    <t>092007106601</t>
  </si>
  <si>
    <t xml:space="preserve">CONSTRUCCION PLAZOLETA CALLE RIO PIEDRAS METÁN  </t>
  </si>
  <si>
    <t>092007106701</t>
  </si>
  <si>
    <t xml:space="preserve">CONSTRUCCION PLAZOLETA B° SANPANTALEON PJE ORÁN - METÁN  </t>
  </si>
  <si>
    <t>092007106801</t>
  </si>
  <si>
    <t xml:space="preserve">LIMPIEZA Y NIVELACION APERTURA DE CALLES NUEVA URBANIZACION60 HAS - CERRILLOS </t>
  </si>
  <si>
    <t>092007106901</t>
  </si>
  <si>
    <t xml:space="preserve">CONSTRUCCION DESAGUE PLUVIAL CALLE RECONQUISTA B° 9 JULIOSALTA </t>
  </si>
  <si>
    <t>092007107001</t>
  </si>
  <si>
    <t xml:space="preserve">EJECUCION OBRAS COMPLEMENTARIAS P TANQUES DE AGUA PARAJES VSSAN MARTIN </t>
  </si>
  <si>
    <t>092007107101</t>
  </si>
  <si>
    <t xml:space="preserve">RED DE AGUA POTABLE Y CLOACA -NAZARERO  </t>
  </si>
  <si>
    <t>092007107201</t>
  </si>
  <si>
    <t xml:space="preserve">NUEVA RED DE ALUMBRADO PÚB. HOSPITAL SAN ROQUE - EMBARCACION  </t>
  </si>
  <si>
    <t>092007107301</t>
  </si>
  <si>
    <t xml:space="preserve">OBRAS COMPLEMENTARIAS EN ALBERGUE MUNICIPAL-SVESTE  </t>
  </si>
  <si>
    <t>092007107401</t>
  </si>
  <si>
    <t xml:space="preserve">MANTENIMIENTO GRAL. Y REFACCIONES EDIFICIO ESC. EL CHORRO  </t>
  </si>
  <si>
    <t>092007107402</t>
  </si>
  <si>
    <t>092007107501</t>
  </si>
  <si>
    <t xml:space="preserve">CONSTRUCCION PAVIMENTO DE H" EN AV. JUAN BORNG-MOSCONI  </t>
  </si>
  <si>
    <t>092007107601</t>
  </si>
  <si>
    <t xml:space="preserve">CORDON CUNETA CALLE PERÚ-B" BELGRANO-MOSCONI  </t>
  </si>
  <si>
    <t>092007107602</t>
  </si>
  <si>
    <t>092007107701</t>
  </si>
  <si>
    <t xml:space="preserve">CORDON CUNETA CALLE URUGUAY B°SAN ROQUE-MOSCONI  </t>
  </si>
  <si>
    <t>092007107801</t>
  </si>
  <si>
    <t xml:space="preserve">CORDON CUNETA CALLE MEXICO B°BELGRANO-MOSCONI  </t>
  </si>
  <si>
    <t>092007107802</t>
  </si>
  <si>
    <t>092007107901</t>
  </si>
  <si>
    <t xml:space="preserve">DESAGUES PLUVIALES PICHANAL -ORAN  </t>
  </si>
  <si>
    <t>092007108001</t>
  </si>
  <si>
    <t xml:space="preserve">INFRAESTRUCTURA P NUEVOS LOTEOS-PICHANAL  </t>
  </si>
  <si>
    <t>092007108101</t>
  </si>
  <si>
    <t xml:space="preserve">NUEVO ACCESO URBANO AV. GUEMES-PICHANAL  </t>
  </si>
  <si>
    <t>092007108201</t>
  </si>
  <si>
    <t xml:space="preserve">NUEVO HOSPITAL CNEL. JUAN SOLA   </t>
  </si>
  <si>
    <t>092007108301</t>
  </si>
  <si>
    <t xml:space="preserve">NUEVO COLEGIO SECUNDARIO HICKMAN - EMBARCACION  </t>
  </si>
  <si>
    <t>092007108302</t>
  </si>
  <si>
    <t>092007108401</t>
  </si>
  <si>
    <t xml:space="preserve">ESTABLECIMIENTOS PROPIOS P TERCIARIO Y ESC. NIÑOS DE CAPAC.ESP. </t>
  </si>
  <si>
    <t>092007108501</t>
  </si>
  <si>
    <t xml:space="preserve">AMPLIACION HOSP. SAN VICENTE DE PAUL-NVA. MATERNIDAD INF. YALB. FLIAR. </t>
  </si>
  <si>
    <t>092007108601</t>
  </si>
  <si>
    <t xml:space="preserve">TERMINACION CANAL DE DESAGUESPLUVIALES EL TALA-LA CANDELARIA </t>
  </si>
  <si>
    <t>092007108602</t>
  </si>
  <si>
    <t xml:space="preserve">TERMINACIÓN CANAL DE DESAGÜE PLUVIAL - EL TALA  </t>
  </si>
  <si>
    <t>092007108701</t>
  </si>
  <si>
    <t xml:space="preserve">RED DE AGUA Y CLOACA P LOTEO NUEVA ESPERANZA - GUEMES  </t>
  </si>
  <si>
    <t>092007108801</t>
  </si>
  <si>
    <t xml:space="preserve">CONEXIONES DOMICILIARIAS AMP.RED CLOACAL B° SANTA RITA, ELMILAGRO </t>
  </si>
  <si>
    <t>092007108901</t>
  </si>
  <si>
    <t xml:space="preserve">CORDON CUNETA B° MATADERO - PICHANAL  </t>
  </si>
  <si>
    <t>092007109001</t>
  </si>
  <si>
    <t xml:space="preserve">PLANTA COMPACTA DE TRATAMIENTO DE EFLUENTES LIQ.  </t>
  </si>
  <si>
    <t>092007109002</t>
  </si>
  <si>
    <t>092007109101</t>
  </si>
  <si>
    <t xml:space="preserve">PERFORACION DE POZO PROFUNDO Y OBRAS COMPLEMENTARIAS - LAS LAJITAS </t>
  </si>
  <si>
    <t>092007109102</t>
  </si>
  <si>
    <t>092007109201</t>
  </si>
  <si>
    <t xml:space="preserve">CONSTRUCCION POZO PROFUNDO Y OBRAS COMPLEMENTARIAS 25 DE MAYO-EMBARCACION </t>
  </si>
  <si>
    <t>092007109301</t>
  </si>
  <si>
    <t xml:space="preserve">PLAYON DEPORTIVO B° SAN ANTONIO - PICHANAL  </t>
  </si>
  <si>
    <t>092007109401</t>
  </si>
  <si>
    <t xml:space="preserve">OBRAS NEXO RED DE AGUA B° MATADERO - AGUARAY  </t>
  </si>
  <si>
    <t>092007109402</t>
  </si>
  <si>
    <t>092007109501</t>
  </si>
  <si>
    <t xml:space="preserve">AMPLIACION RED DE GAS SECTOR LAVANDERIA HOSP. RRIO FRONTERA  </t>
  </si>
  <si>
    <t>092007109601</t>
  </si>
  <si>
    <t xml:space="preserve">PAVIMENTO ARTICULADO EN DIV. CALLES GUACHIPAS  </t>
  </si>
  <si>
    <t>092007109701</t>
  </si>
  <si>
    <t xml:space="preserve">AMPLIACION Y REFUNCIONALIZACION HOSPITAL PICHANAL  </t>
  </si>
  <si>
    <t>092007109702</t>
  </si>
  <si>
    <t xml:space="preserve">AMPLIACION Y REFACCION DE HOSPITALES, CENTRO DE SALUD Y SALITAS </t>
  </si>
  <si>
    <t>092007109801</t>
  </si>
  <si>
    <t xml:space="preserve">ESTACION REDUCTORA DE PRESIONY NUEVAS REDES DOMIC. CNEL. CORNEJO </t>
  </si>
  <si>
    <t>092007109901</t>
  </si>
  <si>
    <t xml:space="preserve">NUEVAS AREAS RECREATIVAS AGUASARRIBAS PUENTE PACKMAN - TARTAGAL </t>
  </si>
  <si>
    <t>092007110001</t>
  </si>
  <si>
    <t xml:space="preserve">AMPLIACION ALBERGUE MUNICIPAL   </t>
  </si>
  <si>
    <t>092007110101</t>
  </si>
  <si>
    <t xml:space="preserve">PERFORACION POZO PROFUNDO Y OBRAS COMPLEMENTARIAS-S.MAZZA  </t>
  </si>
  <si>
    <t>092007110201</t>
  </si>
  <si>
    <t xml:space="preserve">CAMBIO DE PISO CAMPO DE JUEGOESTADIO POLIDEPORTIVO DELMI -SALTA </t>
  </si>
  <si>
    <t>092007110301</t>
  </si>
  <si>
    <t xml:space="preserve">CONSTRUCCION USINA DEL ARTE -SALTA  </t>
  </si>
  <si>
    <t xml:space="preserve">CONSTR. USINA CULTURAL - SALTA CAPITAL  </t>
  </si>
  <si>
    <t>092007110303</t>
  </si>
  <si>
    <t xml:space="preserve">CONSTR. USINA DEL ARTE - SALTA CAPITAL  </t>
  </si>
  <si>
    <t>092007110401</t>
  </si>
  <si>
    <t xml:space="preserve">CONTROL DE CÁRCAVAS EN LOS DESAGUES EN AGUAS BLANCAS  </t>
  </si>
  <si>
    <t>092007110501</t>
  </si>
  <si>
    <t xml:space="preserve">PAVIM. H° AVDA. ALBERDI Y BELGANO - A.SARAVIA  </t>
  </si>
  <si>
    <t xml:space="preserve">ADOQUINADO, CORDÓN CUNETA Y VEREDAS EN CALLE ALBERDI - DPTO.ANTA - PROVINCIA DE SALTA </t>
  </si>
  <si>
    <t xml:space="preserve">PAVIM. ADOQ. CALLE BELGRANO -SAN LORENZO  </t>
  </si>
  <si>
    <t>092007110701</t>
  </si>
  <si>
    <t xml:space="preserve">PAVIM. HS CALLE CORNEJO - GUEMES  </t>
  </si>
  <si>
    <t>092007110801</t>
  </si>
  <si>
    <t xml:space="preserve">PAVIM. H CALLES VARIAS COL. STA. ROSA  </t>
  </si>
  <si>
    <t>092007110901</t>
  </si>
  <si>
    <t xml:space="preserve">LIMPIEZA DE DESCOLMATACIÓN DECANAL SAN MARTIN Y REP. SALTOS  </t>
  </si>
  <si>
    <t>092007111001</t>
  </si>
  <si>
    <t xml:space="preserve">RED AGUA POTABLE Y CLOACA - NACANAL SAN MARTIN Y REP. SALTOS  </t>
  </si>
  <si>
    <t>092007111101</t>
  </si>
  <si>
    <t xml:space="preserve">RED AGUA Y POZOS - STA VICT ES   </t>
  </si>
  <si>
    <t>092007111201</t>
  </si>
  <si>
    <t xml:space="preserve">RED AGUA Y CLOACA - LA POMA   </t>
  </si>
  <si>
    <t>092007111301</t>
  </si>
  <si>
    <t xml:space="preserve">CORDON CUNETA EN CALLES B° SAN ANTONIO, LUJAN Y VILLA GUEMES-TARTAGAL </t>
  </si>
  <si>
    <t>092007111401</t>
  </si>
  <si>
    <t xml:space="preserve">LIMPIEZA, DESCOLMATACION Y OBRAS DE PROTECCION EN CANALES DEDESAGUES PLUV-LAS LAJITAS </t>
  </si>
  <si>
    <t>092007111501</t>
  </si>
  <si>
    <t xml:space="preserve">NUEVO SIST DE DESAG CLOACALESSECTOR SUR - TARTAGAL  </t>
  </si>
  <si>
    <t>092007111502</t>
  </si>
  <si>
    <t>092007111601</t>
  </si>
  <si>
    <t xml:space="preserve">SUMINISTRO DE ENERGIA ELECTRICA A PJE. SAN ISIDRO-SECLANTAS  </t>
  </si>
  <si>
    <t>092007111602</t>
  </si>
  <si>
    <t xml:space="preserve">SUMINISTRO DE ENERGÍA ELÉCTRICA A PJE. SAN ISIDRO - SECLANTÁS </t>
  </si>
  <si>
    <t xml:space="preserve">PAVIM. H CALLE CORDOBA CON RECAMBIO DE CAÑERIA DE CLOACA YAGUA-JVGONZALEZ </t>
  </si>
  <si>
    <t>092007111801</t>
  </si>
  <si>
    <t xml:space="preserve">OBRA RED CLOACAL PARA EL B° NUEVA ESPERANZA-SAN LORENZO  </t>
  </si>
  <si>
    <t xml:space="preserve">ELECTR. Y ALUMBR. LOS TOLDOS   </t>
  </si>
  <si>
    <t>092007112001</t>
  </si>
  <si>
    <t xml:space="preserve">PAVIM. H° S° CALLES VS. ROSARIO DE LERMA  </t>
  </si>
  <si>
    <t>092007112101</t>
  </si>
  <si>
    <t xml:space="preserve">CONSTRUCCION SANITARIOS Y COCINA-ESC. TRES PARAISOS-MOSCONI  </t>
  </si>
  <si>
    <t>092007112201</t>
  </si>
  <si>
    <t xml:space="preserve">AMPLIACION PLANTA POTABLIZADORA - RIO PIEDRAS  </t>
  </si>
  <si>
    <t>092007112202</t>
  </si>
  <si>
    <t>AMPLIACIÓN DE LA PLANTA POTABILIZADORA DE LA LOCALIDAD DE RÍO PIEDRAS - DPTO. METÁN EN LAPROVINCIA DE SALTA - ETAPA I</t>
  </si>
  <si>
    <t>092007112301</t>
  </si>
  <si>
    <t xml:space="preserve">CANALES DE DESAGUE PLUVIALES SOBRE RIO TARTAGAL  </t>
  </si>
  <si>
    <t>092007112401</t>
  </si>
  <si>
    <t xml:space="preserve">PAVIMENTO H° AV. SOLA CAMPO SANTO  </t>
  </si>
  <si>
    <t>092007112501</t>
  </si>
  <si>
    <t xml:space="preserve">PAVIMENTO H° B° AVERDE SALVADOR MAZZA  </t>
  </si>
  <si>
    <t>092007112601</t>
  </si>
  <si>
    <t xml:space="preserve">ACONDICIONAMIENTO DE PLAYONESDEPORTIVOS B° DE METÁN  </t>
  </si>
  <si>
    <t>092007112602</t>
  </si>
  <si>
    <t xml:space="preserve">ACONDICIONAMIENTO INTEGRAL DEPLAYONES DEPORTIVOS B° METÁN - METÁN </t>
  </si>
  <si>
    <t>092007112701</t>
  </si>
  <si>
    <t xml:space="preserve">REPARACION DE CAMINERAS Y CANTEROS EN ESPACIOS VERDES URBANOS-METÁN </t>
  </si>
  <si>
    <t>092007112801</t>
  </si>
  <si>
    <t xml:space="preserve">REPARACION DE CANALES Y ALCANTARILLAS SECTOR NORTE-METÁN  </t>
  </si>
  <si>
    <t>092007112901</t>
  </si>
  <si>
    <t xml:space="preserve">SISTEMA DE PROVISION DE AGUA POTABLE NUEVO LOTEO 60HAS. - CERRILLOS </t>
  </si>
  <si>
    <t>092007113001</t>
  </si>
  <si>
    <t xml:space="preserve">POZO PROFUNDO Y OBRAS COMPLEMENTARIAS SOPOTA GRAL. BALLIVIAN  </t>
  </si>
  <si>
    <t>092007113101</t>
  </si>
  <si>
    <t xml:space="preserve">RELLENO Y NIVELACION MAT 16677Y 166775 - SALTA  </t>
  </si>
  <si>
    <t xml:space="preserve">CORDON CUNETA Y BADENES - EL TALA  </t>
  </si>
  <si>
    <t>092007113301</t>
  </si>
  <si>
    <t xml:space="preserve">ELECT. Y ALUMB. PÚB. PJE. RODEO COLORADO-IRUYA  </t>
  </si>
  <si>
    <t>092007113401</t>
  </si>
  <si>
    <t xml:space="preserve">PAVIMENTO ADOQ. INTERTRAB. CALLES VS. PAYOGASTA  </t>
  </si>
  <si>
    <t>092007113501</t>
  </si>
  <si>
    <t xml:space="preserve">PAVIMENTO HORM. AV. SAN MARTINY MOSCONI-METÁN  </t>
  </si>
  <si>
    <t>092007113601</t>
  </si>
  <si>
    <t xml:space="preserve">MEJORAS DE LA GESTION MUNICIPAL-ABORDAJE INTEGRAL-ORAN  </t>
  </si>
  <si>
    <t>092007113701</t>
  </si>
  <si>
    <t xml:space="preserve">OBRAS DE EMERGENCIA DPTO. ANTA   </t>
  </si>
  <si>
    <t>092007113801</t>
  </si>
  <si>
    <t xml:space="preserve">TAREAS DE MANTENIMIENTO CANALPILOTO MISION LA PAZ S. V. E.  </t>
  </si>
  <si>
    <t>092007113901</t>
  </si>
  <si>
    <t xml:space="preserve">REFACCIÓN SECTOR VIEJO APS PARA NUEVOS CONSULTORIOS - PICHAN  </t>
  </si>
  <si>
    <t>092007114001</t>
  </si>
  <si>
    <t xml:space="preserve">CONSTRUC. RED DE CLOACAS CON CONEXINES DOMICIL. B° LIBERTAD  </t>
  </si>
  <si>
    <t>092007114101</t>
  </si>
  <si>
    <t xml:space="preserve">PERFORACIÓN POZO EN COMUNIDADABORIGEN PJE SOPOTA  </t>
  </si>
  <si>
    <t>092007114201</t>
  </si>
  <si>
    <t xml:space="preserve">EJECUCIÓN DE PLATEAS DE HORMIGON ARMADO  </t>
  </si>
  <si>
    <t>092007114301</t>
  </si>
  <si>
    <t xml:space="preserve">ELETRIF Y ALUMB PÚB NVO LOTEO60 HAS. - CERRILLOS  </t>
  </si>
  <si>
    <t xml:space="preserve">PAVIMENTO DE HA YRIGOYEN   </t>
  </si>
  <si>
    <t>092007114501</t>
  </si>
  <si>
    <t xml:space="preserve">CRUCE RED DE GAS EN RN 68 - CERRILLOS  </t>
  </si>
  <si>
    <t xml:space="preserve">PAVIMENTO ARTIC. CALLES VS. C.MOLDES  </t>
  </si>
  <si>
    <t xml:space="preserve">PAVIMENTO DE HS Y CORDON LAS LAJITAS  </t>
  </si>
  <si>
    <t>PAVIMENTO DE HORMIGÓN SIMPLE CALLE JUAN BAUTISTA ALBERDI ENTRE CALLES BUENOS AIRES Y MENDOZA - LAS LAJITAS</t>
  </si>
  <si>
    <t xml:space="preserve">PAVIMENTO H CALLES B SAN CAYETANO-CERRILLOS  </t>
  </si>
  <si>
    <t>092007114901</t>
  </si>
  <si>
    <t xml:space="preserve">RED MEDIA PRESION ATOCHA CON CAÑERIA  </t>
  </si>
  <si>
    <t>092007115001</t>
  </si>
  <si>
    <t xml:space="preserve">RED MEDIA PRESION LA VIÑA SINCAÑERIA  </t>
  </si>
  <si>
    <t>092007115101</t>
  </si>
  <si>
    <t xml:space="preserve">RED MEDIA PRESION GUACHIPAS SIN CAÑERIA  </t>
  </si>
  <si>
    <t>092007115201</t>
  </si>
  <si>
    <t xml:space="preserve">GASODUCTO ALTA PRESION GUACHIPAS SIN CAÑERIA  </t>
  </si>
  <si>
    <t>092007115301</t>
  </si>
  <si>
    <t xml:space="preserve">COMPLEJO DEPORTIVO PREDIO 62 HAS.  </t>
  </si>
  <si>
    <t>092007115401</t>
  </si>
  <si>
    <t xml:space="preserve">INSTALACION ELECTRICA EQ. DE MEDICION TOMOGRAFO HOS. RRIO. F  </t>
  </si>
  <si>
    <t>092007115501</t>
  </si>
  <si>
    <t xml:space="preserve">CONSTRUCCION ESC. PJE. LAS VERTIENTES CHICA-STA. VICTORIA ESTE </t>
  </si>
  <si>
    <t>092007115601</t>
  </si>
  <si>
    <t xml:space="preserve">AMPLIACIÓN 2° ETAPA HOSPITAL J. V. GONZALEZ  </t>
  </si>
  <si>
    <t>092007115701</t>
  </si>
  <si>
    <t xml:space="preserve">CONSTRUC. Y AMPLIACIÓN DE UN PUESTO SANITARIO EN LA LOCALIDAD DE GAONA </t>
  </si>
  <si>
    <t>092007115801</t>
  </si>
  <si>
    <t>CREACION Y CONSTRUC. DE UN PUESTO SANITARIO EN Bº EL ALTO EN LA LOCALIDAD DE J..V. GONZALEZ</t>
  </si>
  <si>
    <t>092007115901</t>
  </si>
  <si>
    <t xml:space="preserve">AMPLIACIONES VARIAS HOSPITAL NUESTRA SEÑORA DEL ROSARIO - CAFAYATE </t>
  </si>
  <si>
    <t>092007116001</t>
  </si>
  <si>
    <t xml:space="preserve">CONSTRUC. DE UN CENTRO DE SALUD EN EL EL CARRIL  </t>
  </si>
  <si>
    <t>092007116101</t>
  </si>
  <si>
    <t xml:space="preserve">CONSTRUCCIÓN CENTRO SAMEC   </t>
  </si>
  <si>
    <t>092007116201</t>
  </si>
  <si>
    <t xml:space="preserve">AMPLIACIÓN Y REFACCIÓN CENTRODE SALUD CABECERA ZONA OESTE – Vº PRIMAVERA </t>
  </si>
  <si>
    <t>092007116301</t>
  </si>
  <si>
    <t xml:space="preserve">AMPLIACIÓN Y REFACCIÓN CENTRODE SALUD CABECERA - ZONA NORTE - Bº CASTAÑARES </t>
  </si>
  <si>
    <t>092007116401</t>
  </si>
  <si>
    <t xml:space="preserve">AMPLIACIÓN Y REFACCIÓN CENTRODE SALUD CABECERA - ZONA SUR - BARRIO INTERSINDICAL </t>
  </si>
  <si>
    <t>092007116501</t>
  </si>
  <si>
    <t xml:space="preserve">AMPLIACIÓN Y REMODELACIÓN DELHOSPITAL DR. JOAQUÍN CASTELLANOS - 1º ETAPA: QUIRÓFANOS </t>
  </si>
  <si>
    <t>092007116601</t>
  </si>
  <si>
    <t xml:space="preserve">REMODELACIÓN OFICINAS PARA IPS - SALTA  </t>
  </si>
  <si>
    <t>092007116701</t>
  </si>
  <si>
    <t xml:space="preserve">CONSTRUC. SEDE CENTRO DE JUBILADOS "VIRGEN DE GUADALUPE" - NAZARENO </t>
  </si>
  <si>
    <t>092007116801</t>
  </si>
  <si>
    <t xml:space="preserve">CONSTRUC. DE UN SALON DE USOSMULTIPLES EN EL CENTRO VECINAL DE B° AYBAL - CAPITAL </t>
  </si>
  <si>
    <t>092007116901</t>
  </si>
  <si>
    <t xml:space="preserve">TECHADO SALÓN COMUNITARIO EN LA LOCALIDAD DE CAMPO CARRERA  </t>
  </si>
  <si>
    <t>092007117001</t>
  </si>
  <si>
    <t xml:space="preserve">CONSTRUC. SALA DE VELATORIO EN EL MUNICIPIO DE EL TALA  </t>
  </si>
  <si>
    <t>092007117101</t>
  </si>
  <si>
    <t xml:space="preserve">CONSTRUC. SALA VELATORIA EN EL JARDÍN  </t>
  </si>
  <si>
    <t>092007117201</t>
  </si>
  <si>
    <t xml:space="preserve">CONSTRUC. SALA VELATORIA EN LA CANDELARIA  </t>
  </si>
  <si>
    <t>092007117301</t>
  </si>
  <si>
    <t xml:space="preserve">OBRAS PROGRAMA HÁBITAT NACIÓN   </t>
  </si>
  <si>
    <t>092007117401</t>
  </si>
  <si>
    <t xml:space="preserve">CONSTRUC. EDIFICIO ESCUELA EDUCACIÓN ESPECIAL N° 7057 EN APOLINARIO SARAVIA </t>
  </si>
  <si>
    <t>092007117501</t>
  </si>
  <si>
    <t xml:space="preserve">CONST. DE NUEVA ESC. PRIMARIAEN B° LUJAN - CACHI  </t>
  </si>
  <si>
    <t>092007117601</t>
  </si>
  <si>
    <t xml:space="preserve">CONSTRUC. ESCUELA ESPECIAL  VIRGEN DEL ROSARIO N° 7054 - CAFAYATE </t>
  </si>
  <si>
    <t>092007117701</t>
  </si>
  <si>
    <t xml:space="preserve">CONSTRUC. ESCUELA PRIMARIA ENBARRIO CONGRESO NACIONAL DE LA LOCALIDAD DE CERRILLOS </t>
  </si>
  <si>
    <t>092007117801</t>
  </si>
  <si>
    <t xml:space="preserve">CONSTRUC. TINGLADO ESCUELA Nº4448 DE COBOS  </t>
  </si>
  <si>
    <t>092007117901</t>
  </si>
  <si>
    <t xml:space="preserve">CONSTRUC. EDIFICIO ESCUELA ESPECIAL Nº 7059 - EMBARCACIÓN  </t>
  </si>
  <si>
    <t>092007118001</t>
  </si>
  <si>
    <t xml:space="preserve">REFAC. Y ADECUACIÓN SIST. DE AGUA ESCUELA Nº 4405 "COMBATIENTES DE MALVINAS" DE LAS JUNTAS </t>
  </si>
  <si>
    <t>092007118101</t>
  </si>
  <si>
    <t xml:space="preserve">ESCUELA PRIMARIA EN ASENTAMIENTO FRANCINI - PICHANAL  </t>
  </si>
  <si>
    <t>092007118201</t>
  </si>
  <si>
    <t xml:space="preserve">CONSTRUC. EDIFICIO ESCUELA N°4505 REP. DEL PARAGUAY EN SANTA VICTORIA ESTE </t>
  </si>
  <si>
    <t>092007118301</t>
  </si>
  <si>
    <t xml:space="preserve">CONSTRUC. NUEVA ESCUELA PRIMARIA Y NIVEL INICIAL - SANTA VICTORIA ESTE </t>
  </si>
  <si>
    <t>092007118401</t>
  </si>
  <si>
    <t>CONSTRUC. SALAS NIVEL INICIALESCUELAS Nº 4819; 4798 Y 4670, MUNICIPIO DE SANTA VICTORIA ESTE</t>
  </si>
  <si>
    <t>092007118501</t>
  </si>
  <si>
    <t xml:space="preserve">CONSTRUC. AULAS ESCUELA Nº 4760 CAMPO LA CRUZ - NAZARENO  </t>
  </si>
  <si>
    <t>092007118601</t>
  </si>
  <si>
    <t xml:space="preserve">CONSTRUC. COLEGIO SECUNDARIO Nº 3102 NIKOLAS TESLA EN BANDAESTE - GENERAL GÜEMES </t>
  </si>
  <si>
    <t>092007118701</t>
  </si>
  <si>
    <t xml:space="preserve">CONSTRUC. EDIFICIO COLEGIO SECUNADARIO Nº 5079 EN PADRE LOZANO </t>
  </si>
  <si>
    <t>092007118801</t>
  </si>
  <si>
    <t xml:space="preserve">CONSTRUC. DE UN EDIF. PARA ELCOLEGIO SECUNDARIO RURAL N° 5213 - GUACHIPAS </t>
  </si>
  <si>
    <t>092007118901</t>
  </si>
  <si>
    <t>CONSTRUC. NUEVO EDIFICIO COLEGIO BACHILLER Nº 5228 CON ORIENT. EN CIENCIAS SOCIALES - ISLA DE CAÑAS</t>
  </si>
  <si>
    <t>092007119001</t>
  </si>
  <si>
    <t xml:space="preserve">CONSTRUC. COLEGIO SECUNDARIO EN LA LOCALIDAD DE COBRES  </t>
  </si>
  <si>
    <t>092007119101</t>
  </si>
  <si>
    <t xml:space="preserve">CONSTRUC. COLEGIO SECUNDARIO Nº 5069 EN EL MUNICIPIO DE LA POMA </t>
  </si>
  <si>
    <t>092007119201</t>
  </si>
  <si>
    <t>CONSTRUC. EDIFICIO COLEGIO SECUND. N° 5041 NTRA SRA DE FÁTIMA EN MORILLO - CORONEL JUAN SOLA</t>
  </si>
  <si>
    <t>092007119301</t>
  </si>
  <si>
    <t xml:space="preserve">NUEVO EDIFICIO INSTITUTO TERCIARIO Nº 6017 AMADEO SIROLLI DE GRAL. GÜEMES </t>
  </si>
  <si>
    <t>092007119401</t>
  </si>
  <si>
    <t xml:space="preserve">CONSTRUC. ALBERGUE P/DOCENTESEN LA LOCALIDAD DE LA PUERTA - SECLANTAS </t>
  </si>
  <si>
    <t>092007119501</t>
  </si>
  <si>
    <t xml:space="preserve">REFACCIONES VARIAS IGLESIA SAN JOSÉ DE METÁN  </t>
  </si>
  <si>
    <t>092007119601</t>
  </si>
  <si>
    <t>CONSTRUC. DE UN COMPLEJO DEPORTIVO PARA EL B° CANILLITAS, SAN MATEOS, TORINO Y SAN LUCAS - CAPITAL</t>
  </si>
  <si>
    <t>092007119701</t>
  </si>
  <si>
    <t xml:space="preserve">REPARAC. Y MANTENIMIENTO PLAYONES DEPORTIVOS - CAPITAL  </t>
  </si>
  <si>
    <t>092007119801</t>
  </si>
  <si>
    <t xml:space="preserve">REFACCIÓN COMPLEJO MUNICIPAL EN LA MERCED  </t>
  </si>
  <si>
    <t>092007119901</t>
  </si>
  <si>
    <t xml:space="preserve">CONSTRUC. DE TRIBUNAS EN CANCHA DE FÚTBOL EN LA CANDELARIA  </t>
  </si>
  <si>
    <t>092007120001</t>
  </si>
  <si>
    <t xml:space="preserve">MOVIMIENTO Y PERFILADO DE SUELO P/ESPACIO DEPORTIVO C/ALUMBRADO Y VESTUARIO - H- YRIGOYEN </t>
  </si>
  <si>
    <t>092007120101</t>
  </si>
  <si>
    <t xml:space="preserve">CONSTR. CANCHA DE FUTBOL (NIVELACIÓN, CERCADO PERIMETRAL Y CESPED SINTÉCTICO) - NAZARENO </t>
  </si>
  <si>
    <t>092007120201</t>
  </si>
  <si>
    <t xml:space="preserve">PLAYONES DEPORTIVOS DIVERSOS BARRIOS - ORÁN  </t>
  </si>
  <si>
    <t>092007120301</t>
  </si>
  <si>
    <t xml:space="preserve">REFACCIÓN ELÉCTRICA ESTADIO PADRE ERNESTO MARTEARENA - SALTA  </t>
  </si>
  <si>
    <t>092007120401</t>
  </si>
  <si>
    <t xml:space="preserve">CONSTRUCCIÓN PLAYÓN DEPORTIVOBARRIO PUERTO ARGENTINO  </t>
  </si>
  <si>
    <t>092007120501</t>
  </si>
  <si>
    <t xml:space="preserve">CONSTRUCCIÓN PLAYÓN DEPORTIVOEN EL MUNICIPIO DE LOS TOLDOS  </t>
  </si>
  <si>
    <t>092007120601</t>
  </si>
  <si>
    <t xml:space="preserve">CONSTRUCCIÓN PLAYÓN DEPORTIVOEN EL MUNICIPIO DE NAZARENO  </t>
  </si>
  <si>
    <t>092007120701</t>
  </si>
  <si>
    <t>CONSTR. GARITA DE INGRESO, DEPÓSITO DE ATLETISMO Y REST. DEVEST. DEL LEGADO "DR. LUIS GUEMES"</t>
  </si>
  <si>
    <t>092007120702</t>
  </si>
  <si>
    <t>CONSTR. GARITA DE INGRESO, DEPÓSITO DE ATLETISMO Y RESTAURACIÓN DE VESTUARIOS DEL LEGADO DR. LUIS GÜEMES - SALTA CAPITAL</t>
  </si>
  <si>
    <t>092007120801</t>
  </si>
  <si>
    <t xml:space="preserve">PASEO DEL BICENTENARIO - PICHANAL  </t>
  </si>
  <si>
    <t>092007120901</t>
  </si>
  <si>
    <t xml:space="preserve">MEJORAMIENTO DE VIVIENDA MÓDULO 1 - PARAJES LA PROVIDENCIA Y SOPOTA - GRAL. BALLIVIÁN </t>
  </si>
  <si>
    <t>092007121001</t>
  </si>
  <si>
    <t xml:space="preserve">SUMINISTRO DE E.E. NUEVO LOTEO EN LAS LAJITAS  </t>
  </si>
  <si>
    <t>092007121002</t>
  </si>
  <si>
    <t>092007121101</t>
  </si>
  <si>
    <t xml:space="preserve">RED ELÉCTRICA PARA PLANTA HORMIGONERA CONSORCIO MUNICIPIOS  </t>
  </si>
  <si>
    <t>092007121201</t>
  </si>
  <si>
    <t xml:space="preserve">SUMINISTRO DE E.E. A PARAJE COROPAMPA - GUACHIPAS  </t>
  </si>
  <si>
    <t>092007121301</t>
  </si>
  <si>
    <t xml:space="preserve">ILUMINACCIÓN ACCESO NUEVOS BARRIOS EN ANIMANÁ  </t>
  </si>
  <si>
    <t>092007121401</t>
  </si>
  <si>
    <t>REFAC. DE ILUMINACIÓN PÚBL. SOBRE RUTA Nº 68 - RUTA Nº 47 -RUTA Nº 87 - RUTA Nº 36 - RUTA Nº 34 - RUTA Nº 9 - SALTA</t>
  </si>
  <si>
    <t>092007121501</t>
  </si>
  <si>
    <t xml:space="preserve">TENDIDO DE RED DE GAS NATURALMETÁN VIEJO - ZONA INDUSTRIAL- METÁN </t>
  </si>
  <si>
    <t>092007121601</t>
  </si>
  <si>
    <t xml:space="preserve">ELECTRIFICACIÓN Y AºPº LOTEO LOS PARAÍSOS  </t>
  </si>
  <si>
    <t>092007121701</t>
  </si>
  <si>
    <t xml:space="preserve">OBRAS EN EDIFICIO MUNICIPAL SANTA VICTORIA OESTE  </t>
  </si>
  <si>
    <t>092007121801</t>
  </si>
  <si>
    <t xml:space="preserve">REPARAC. DE PAVIMENTO, EJECUC. DE ADOQUINADO, C.C. BADENES Y BOCACALLES - AGUAS BLANCAS </t>
  </si>
  <si>
    <t>092007121901</t>
  </si>
  <si>
    <t xml:space="preserve">LIMPIEZA , NIVELACIÓN Y APERTURA DE CALLES NUEVO LOTEO LAS LAJITAS </t>
  </si>
  <si>
    <t>092007122001</t>
  </si>
  <si>
    <t xml:space="preserve">NIVELACIÓN Y APERTURA DE CALLES NUEVA URBANIZACIÓN EL BORDO  </t>
  </si>
  <si>
    <t>092007122101</t>
  </si>
  <si>
    <t xml:space="preserve">PAVIMENTACIÓN DE CALLES RECORRIDO DE COLECTIVO EN V° LOS ALAMOS - CERRILLOS </t>
  </si>
  <si>
    <t>092007122201</t>
  </si>
  <si>
    <t xml:space="preserve">PAVIMENTO DE HORMIGON PARA LAS CALLES PRINCIPALES DE CHICOANA </t>
  </si>
  <si>
    <t>092007122301</t>
  </si>
  <si>
    <t xml:space="preserve">PAVIMENTO DE HORMIGON PARA LAS CALLES PRINCIPALES DE EL CARRIL </t>
  </si>
  <si>
    <t>092007122401</t>
  </si>
  <si>
    <t xml:space="preserve">PAVIMENTACION DIVERSAS CALLES- PICHANAL  </t>
  </si>
  <si>
    <t>092007122501</t>
  </si>
  <si>
    <t>INFRAESTRUCTURA NVAS. URBANIZACIONES (ELECTRIFICACIÓN Y ALUMBRADO PÚBLICO B° TARANTO) - ORÁN</t>
  </si>
  <si>
    <t>092007122601</t>
  </si>
  <si>
    <t xml:space="preserve">OBRAS DE INFRAESTRUCTURA BARRIO 62 HAS. - H. YRIGOYEN  </t>
  </si>
  <si>
    <t>092007122701</t>
  </si>
  <si>
    <t xml:space="preserve">OBRAS DE INFRAESTRUCTURA PARAPROVISIÓN DE AGUA POTABLE EN LA CALDERA </t>
  </si>
  <si>
    <t>092007122801</t>
  </si>
  <si>
    <t>EJECUCION INTEGRAL DE OBRAS COMPLEMENTARIAS AL PLAN HÁBITATDE DESAGÜES CLOACALES EN RIV.B.N. (INCUYE 2 LAGUNAS DE ESTA</t>
  </si>
  <si>
    <t>092007122901</t>
  </si>
  <si>
    <t xml:space="preserve">EJECUCIÓN INTEGRAL DE OBRAS DE AGUA Y CLOACA EN TARTAGAL  </t>
  </si>
  <si>
    <t>ACUEDUCTO YACUY TARTAGAL 2° ETAPA, NUEVA CISTERNA EN VILLA GÜEMES Y OBRAS COMPLEMENTARIASEN TARTAGAL</t>
  </si>
  <si>
    <t>ACUEDUCTO YACUY TARTAGAL 2° ETAPA, NUEVA CISTERNA EN VILLA GÜEMES Y OBRAS COMPLEMENTARIASEN TARTAGAL - ADICIONAL</t>
  </si>
  <si>
    <t>092007122904</t>
  </si>
  <si>
    <t>092007123001</t>
  </si>
  <si>
    <t>EJECUCIÓN INTEGRAL DE OBRAS COMPLEMENTARIAS AL PLAN HÁBITATDE DESAGÜES CLOACALES EN SANTA VICTORIA ESTE (INCLUYE OBRAS</t>
  </si>
  <si>
    <t>092007123101</t>
  </si>
  <si>
    <t xml:space="preserve">LIMPIEZA, NIVELACIÓN Y APERTURA DE CALLES LOTEO CAMPO QUIJANO </t>
  </si>
  <si>
    <t>092007123201</t>
  </si>
  <si>
    <t xml:space="preserve">CORDÓN CUNETA EN EL MUNICIPIODE EL POTRERO  </t>
  </si>
  <si>
    <t>092007123301</t>
  </si>
  <si>
    <t xml:space="preserve">OBRAS DE INFRAESTRUCTURA EN LOTEO MUNICIPAL - PALERMO OESTE- PAYOGASTA </t>
  </si>
  <si>
    <t>092007123401</t>
  </si>
  <si>
    <t xml:space="preserve">CONSTRUCCIÓN CORDÓN CUNETA CALLES VARIAS EL BORDO  </t>
  </si>
  <si>
    <t>092007123501</t>
  </si>
  <si>
    <t xml:space="preserve">CONSTRUCCIÓN CORDÓN CUNETA Y BADENES EN EL JARDÍN  </t>
  </si>
  <si>
    <t>092007123601</t>
  </si>
  <si>
    <t xml:space="preserve">COSNTRUCCIÓN CORDÓN CUNETA ENLA MERCED  </t>
  </si>
  <si>
    <t>092007123602</t>
  </si>
  <si>
    <t xml:space="preserve">CONSTR. CORDÓN CUNETA EN BARRIOS DE LA MERCED - LA MERCED  </t>
  </si>
  <si>
    <t>092007123701</t>
  </si>
  <si>
    <t xml:space="preserve">INFRAESTRUCTURA BÁSICA EN NUEVOS LOTEOS - CORDÓN CUENTA EN B° 9 DE JULIO - AGUARAY </t>
  </si>
  <si>
    <t>092007123702</t>
  </si>
  <si>
    <t>092007123801</t>
  </si>
  <si>
    <t xml:space="preserve">RED DE CLOACAS AMPLIACION EN FINCA EL SOCORRO - CAFAYATE  </t>
  </si>
  <si>
    <t>092007123901</t>
  </si>
  <si>
    <t xml:space="preserve">TENDIDO DE RED CLOACAL B° ALTOS HORNOS EN EL MUNICIPIO DE CAMPO SANTO </t>
  </si>
  <si>
    <t>092007124001</t>
  </si>
  <si>
    <t xml:space="preserve">PROVISIÓN DE AGUA POTABLE Y SANEAMIENTO EN DEPARTAMENTO GRAL. SAN MARTIN </t>
  </si>
  <si>
    <t>092007124101</t>
  </si>
  <si>
    <t xml:space="preserve">REFACCIÓN PLANTA DEPURADORA DE GUACHIPAS  </t>
  </si>
  <si>
    <t>092007124201</t>
  </si>
  <si>
    <t xml:space="preserve">CONSTRUC. DE UN POZO DE AGUA POTABLE EN ISLA DE CAÑAS  </t>
  </si>
  <si>
    <t>092007124301</t>
  </si>
  <si>
    <t xml:space="preserve">CONSTRUC.  1000MTS RED DE CLOACAS EN EL TALA  </t>
  </si>
  <si>
    <t>092007124401</t>
  </si>
  <si>
    <t>CONSTRUC. DE UNA CISTERNA DE AGUA POTABLE EN  B° 36 Y 40 VIVIENDAS Y B° ALTO MOLINO  SAN.A. COBRES</t>
  </si>
  <si>
    <t>092007124501</t>
  </si>
  <si>
    <t xml:space="preserve">TENDIDO DE RED PARA DISTRIBUCIÓN DE AGUA POTABLE EN SAN ANTONIO DE LOS PASTOS GRANDES </t>
  </si>
  <si>
    <t>092007124601</t>
  </si>
  <si>
    <t xml:space="preserve">AMPLIACIÓN, REPARACIÓN Y OPTIMIZACIÓN PLANTA POTABILIZADORAEN EL RIO CONCHAS EN METÁN </t>
  </si>
  <si>
    <t>092007124701</t>
  </si>
  <si>
    <t xml:space="preserve">CONST. NUEVA PLANTA POTABILIZADORA RÍO METAN - METAN  </t>
  </si>
  <si>
    <t>092007124801</t>
  </si>
  <si>
    <t xml:space="preserve">PLANTA DEPURADORA DE EFLUENTES CLOACALES EN EL MUNICIPIO DEGALPÓN </t>
  </si>
  <si>
    <t>092007124901</t>
  </si>
  <si>
    <t xml:space="preserve">PROVISIÓN DE AGUA POTABLE Y RED DE DISTRIBUCION EN LUMBRERAS - RIO PIEDRAS </t>
  </si>
  <si>
    <t>092007125001</t>
  </si>
  <si>
    <t xml:space="preserve">SISTEMA DE AGUA P/LAS COMUNIDADES DE TAKUIL - CHURCAL Y AMAICHA </t>
  </si>
  <si>
    <t>092007125101</t>
  </si>
  <si>
    <t xml:space="preserve">TEND. RED CLOACAL EN Vª EL MONTE - SECLANTAS  </t>
  </si>
  <si>
    <t>092007125201</t>
  </si>
  <si>
    <t xml:space="preserve">AMPLIACION DE RED DE CLOACAS EN AGUAS BLANCAS  </t>
  </si>
  <si>
    <t>092007125301</t>
  </si>
  <si>
    <t xml:space="preserve">PLANTA POTABILIZADORA RÍO ROSARIO Y RED DE DISTRIBUCIÓN - ROSARIO DE LA FRONTERA </t>
  </si>
  <si>
    <t>092007125401</t>
  </si>
  <si>
    <t xml:space="preserve">OBRA PARA SERVICIO DE AGUA POTABLE VILLA LOLA, LA SILLETA, VILLA EL DIQUE Y MERCED CHICA </t>
  </si>
  <si>
    <t>092007125501</t>
  </si>
  <si>
    <t xml:space="preserve">AMPLIACIÓN RED DE AGUA Y CLOACA EN EL MUNICIPIO DE ANIMANA  </t>
  </si>
  <si>
    <t>092007125601</t>
  </si>
  <si>
    <t xml:space="preserve">ALUMBRADO PÚBLICO Y RED DE AGUA POTABLE PARA COL. SECUNDARIO HICKMAN - EMBARCACIÓN </t>
  </si>
  <si>
    <t>092007125602</t>
  </si>
  <si>
    <t xml:space="preserve">ALUMBRADO PÚBLICO Y RED DE AGUA POTABLE EN HICKMAN - EMBARCACIÓN </t>
  </si>
  <si>
    <t>092007125701</t>
  </si>
  <si>
    <t xml:space="preserve">RED DE AGUA POTABLE EN B° EL CRUCE - AGUARAY  </t>
  </si>
  <si>
    <t>092007125702</t>
  </si>
  <si>
    <t>092007125801</t>
  </si>
  <si>
    <t xml:space="preserve">RED DE AGUA POTABLE EN B° MATADERO - AGUARAY  </t>
  </si>
  <si>
    <t>092007125901</t>
  </si>
  <si>
    <t xml:space="preserve">RED COLECTORA CLOACAL EN B° SAN JUAN - ORÁN  </t>
  </si>
  <si>
    <t>092007126001</t>
  </si>
  <si>
    <t xml:space="preserve">PROVISIÓN RED AGUA ASENTAMIENTO FRANCINI - PICHANAL  </t>
  </si>
  <si>
    <t>092007126101</t>
  </si>
  <si>
    <t xml:space="preserve">PROVISIÓN DE AGUA POTABLE NUEVO LOTEO LAS LAJITAS  </t>
  </si>
  <si>
    <t>092007126201</t>
  </si>
  <si>
    <t xml:space="preserve">RED DE AGUA POTABLE AMPLIACIÓN FINCA EL SOCORRO  </t>
  </si>
  <si>
    <t>092007126301</t>
  </si>
  <si>
    <t xml:space="preserve">RED CLOACAL ASENTAMIENTO EL CARMEN - SALTA  </t>
  </si>
  <si>
    <t>092007126302</t>
  </si>
  <si>
    <t xml:space="preserve">RED DE CLOACAS BARRIO EL CARMEN  </t>
  </si>
  <si>
    <t>092007126401</t>
  </si>
  <si>
    <t xml:space="preserve">AMPLIACIÓN REDES CLOACALES SALTA CAPITAL  </t>
  </si>
  <si>
    <t>092007126501</t>
  </si>
  <si>
    <t xml:space="preserve">AMPLIACIÓN RED DE AGUA BARRIOLA VERBENA - SALTA  </t>
  </si>
  <si>
    <t>092007126601</t>
  </si>
  <si>
    <t xml:space="preserve">PROVISIÓN DE AGUA POTABLE PARAJE IKIRA - AGUARAY  </t>
  </si>
  <si>
    <t>092007126602</t>
  </si>
  <si>
    <t>092007126701</t>
  </si>
  <si>
    <t xml:space="preserve">PROVISIÓN DE AGUA POTABLE PARAJE PUCARÁ - ANGASTACO  </t>
  </si>
  <si>
    <t>092007126702</t>
  </si>
  <si>
    <t>092007126801</t>
  </si>
  <si>
    <t xml:space="preserve">PROVISIÓN DE AGUA POTABLE - LOTEO LA MERCED  </t>
  </si>
  <si>
    <t>092007126901</t>
  </si>
  <si>
    <t xml:space="preserve">AMPLIACIÓN REDES DE AGUA POTABLE Y DESAGÜES CLOACALES - VAQUEROS </t>
  </si>
  <si>
    <t>092007126902</t>
  </si>
  <si>
    <t xml:space="preserve">OPTIMIZACIÓN RED DE AGUA POTABLE VAQUEROS ZONA ALTA - VAQUEROS </t>
  </si>
  <si>
    <t>092007126903</t>
  </si>
  <si>
    <t>092007127001</t>
  </si>
  <si>
    <t xml:space="preserve">PERFORACIÓN POZO PARA AGUA POTABLE EN GAONA - EL QUEBRACHAL  </t>
  </si>
  <si>
    <t xml:space="preserve">PERFORACIÓN NUEVO POZO DE AGUA POTABLE EN GAONA  </t>
  </si>
  <si>
    <t>092007127101</t>
  </si>
  <si>
    <t xml:space="preserve">PERFORACIÓN POZO PARA AGUA POTABLE EN EL QUEBRACHAL  </t>
  </si>
  <si>
    <t xml:space="preserve">PERFORACIÓN NUEVO POZO DE AGUA POTABLE EN EL QUEBRACHAL  </t>
  </si>
  <si>
    <t>092007127201</t>
  </si>
  <si>
    <t xml:space="preserve">CONSTRUCCIÓN DE ALCANTARILLASEN LAS LAJITAS  </t>
  </si>
  <si>
    <t>092007127301</t>
  </si>
  <si>
    <t xml:space="preserve">LIMPIEZA Y MANTEN. CANALES ESTE, OESTE Y TEJADA - CERRILLOS- PLAN DE MÍNIMA 2017-2018 </t>
  </si>
  <si>
    <t>092007127302</t>
  </si>
  <si>
    <t xml:space="preserve">DEFENSA EN ESCUELA AGUILAR Y PUEBLO ACOYTE-S.V.OESTE  </t>
  </si>
  <si>
    <t>092007127303</t>
  </si>
  <si>
    <t>092007127401</t>
  </si>
  <si>
    <t>EJECUCIÓN INTEGRAL DE OBRAS DE AGUA Y CLOACA EN LAS LOCALIDADES DE ORÁN - PICHANAL - COLONIA SANTA ROSA E HIPÓLITO YRIGO</t>
  </si>
  <si>
    <t xml:space="preserve">AMPLIACIÓN DE PTLC ADICIONAL 1 - COLONIA SANTA ROSA  </t>
  </si>
  <si>
    <t>092007127501</t>
  </si>
  <si>
    <t xml:space="preserve">RED DE AGUA POTABLE Y CLOACASTRAMO AVDA. MADRE TERESA DE CALCUTA - EMBARCACIÓN </t>
  </si>
  <si>
    <t>092007127601</t>
  </si>
  <si>
    <t xml:space="preserve">RESVESTIMIENTO DESAGUE PLUVIAL EN EL SECTOR DE 62 HAS. MUNIC. HIPOLITO YRIGOYEN </t>
  </si>
  <si>
    <t>092007127701</t>
  </si>
  <si>
    <t xml:space="preserve">PAVIMENTO ARTICULADO CALLES VARIAS ANGASTACO  </t>
  </si>
  <si>
    <t>092007127801</t>
  </si>
  <si>
    <t xml:space="preserve">PAVIMENTO DE H° CALLES VARIASB° SAN CAYETANO - LA MERCED  </t>
  </si>
  <si>
    <t xml:space="preserve">COMPLEJO DEPORTIVO MUNICIPAL 3° ETAPA - LA CANDELARIA  </t>
  </si>
  <si>
    <t>092007128001</t>
  </si>
  <si>
    <t xml:space="preserve">CONSTRUCCION POLIDEPORTIVO LAUNION-RBS  </t>
  </si>
  <si>
    <t>092007128101</t>
  </si>
  <si>
    <t xml:space="preserve">PAVIMENTO A CALLES VARIAS CACHI  </t>
  </si>
  <si>
    <t>092007128201</t>
  </si>
  <si>
    <t xml:space="preserve">EJEC INTEGR DE OBRAS DE AGUAY CLOACAS EN SALTA - CAPITAL Y  </t>
  </si>
  <si>
    <t>092007128202</t>
  </si>
  <si>
    <t>CONSTR. DE NVO POZO PROF. Y OBRAS COMPLEM., REDES DISTRIBUIDORAS Bº ALEM Y CAÑERÍAS DE NEXO OPTIMIZACIÓN DE Bº SANTA ANA</t>
  </si>
  <si>
    <t>092007128301</t>
  </si>
  <si>
    <t xml:space="preserve">EJEC INTEGR DE OBRAS DE AGUAY CLOACAS EN VAQUEROS  </t>
  </si>
  <si>
    <t>092007128401</t>
  </si>
  <si>
    <t xml:space="preserve">EJEC INTEGR DE OBRAS DE AGUAY CLOACAS EN DIV. LOCALID DELA PCIA. </t>
  </si>
  <si>
    <t>092007128501</t>
  </si>
  <si>
    <t xml:space="preserve">EJEC INTEGR DE OBRAS DE AGUAY CLOACAS EN LUGARES DIVERSOSDE METÁN </t>
  </si>
  <si>
    <t xml:space="preserve">AMPLIACIÓN DE PLANTA DEPURADORA DE LÍQUIDOS CLOACALES  METÁN  </t>
  </si>
  <si>
    <t>092007128503</t>
  </si>
  <si>
    <t>092007128601</t>
  </si>
  <si>
    <t xml:space="preserve">AMPLIACION REDES DE GAS CIUDAD DE SALTA  </t>
  </si>
  <si>
    <t>092007128701</t>
  </si>
  <si>
    <t xml:space="preserve">PAVIMENTACIÓN ARTICUL. CALLESVARIAS EL BORDO  </t>
  </si>
  <si>
    <t>092007128801</t>
  </si>
  <si>
    <t xml:space="preserve">OBRAS VARIAS EN CASCO HISTÓRICO  </t>
  </si>
  <si>
    <t>092007128802</t>
  </si>
  <si>
    <t>092007128901</t>
  </si>
  <si>
    <t xml:space="preserve">HOGAR DE PROTECCION INTEGRAL P MUJERES EN SITUACION DE VIOLENCIA </t>
  </si>
  <si>
    <t>092007129001</t>
  </si>
  <si>
    <t xml:space="preserve">COLECTORA MAXIMA - SALTA CAPITAL  </t>
  </si>
  <si>
    <t xml:space="preserve">11° COLECTORA MÁXIMA SALTA CAPITAL  </t>
  </si>
  <si>
    <t>11° COLEC.MÁX. CAPITAL RUBRO III: REDES COLECT. ATOCHA, LA VERBENA Y LA CIÉNAGA / RUBRO IV: REDES COLECT. SAN LORENZO Y</t>
  </si>
  <si>
    <t>092007129004</t>
  </si>
  <si>
    <t>092007129005</t>
  </si>
  <si>
    <t>092007129101</t>
  </si>
  <si>
    <t xml:space="preserve">PROV. DE AGUA POTABLE B° FLORESTA  </t>
  </si>
  <si>
    <t>092007129201</t>
  </si>
  <si>
    <t xml:space="preserve">REFACCION Y MEJORA DE EDIFICIO MIN. PRODUCCION-TRABAJO Y DES  </t>
  </si>
  <si>
    <t>092007129301</t>
  </si>
  <si>
    <t xml:space="preserve">MEDIANERA EN COMPLEJO DEPORTIVO MUNICIPAL ET. I  </t>
  </si>
  <si>
    <t>092007129401</t>
  </si>
  <si>
    <t xml:space="preserve">MEDIANERA EN COMPLEJO DEPORTIVO MUNICIPAL ET. II  </t>
  </si>
  <si>
    <t>092007129501</t>
  </si>
  <si>
    <t xml:space="preserve">CONSTRUCCIÓN DE CORDÓN CUNETAEN CALLES PARAJE TRANQUITAS  </t>
  </si>
  <si>
    <t>092007129502</t>
  </si>
  <si>
    <t xml:space="preserve">CONSTR. DE CORDÓN CUNETA EN CALLES DEL PARAJE LAS TRANQUITAS - TARTAGAL </t>
  </si>
  <si>
    <t>092007129601</t>
  </si>
  <si>
    <t xml:space="preserve">CONSTRUCCIÓN DE CORDÓN CUNETAEN CALLES B° NACIONAL Y NVA. ESPERANZA </t>
  </si>
  <si>
    <t>092007129701</t>
  </si>
  <si>
    <t xml:space="preserve">ACONDICIONAMIENTO DE EDIFICIOS Y ESPACIOS PÚBLICOS  </t>
  </si>
  <si>
    <t>092007129801</t>
  </si>
  <si>
    <t>092007129901</t>
  </si>
  <si>
    <t xml:space="preserve">MEJORAS EN CALLES DE ALTO TRÁNSITO (SAN MARTIN, MANERO Y LOS JESUITAS) </t>
  </si>
  <si>
    <t>092007129902</t>
  </si>
  <si>
    <t>MEJORAS EN CALLES DE ALTO TRÁNSITO (CALLES SAN MARTÍN, MANERO Y LOS JESUITAS) - COLONIA SANTA ROSA</t>
  </si>
  <si>
    <t>092007130001</t>
  </si>
  <si>
    <t xml:space="preserve">DISMINUCIÓN DE ENTURBAMIENTO RÍO CHUSCHA  </t>
  </si>
  <si>
    <t>092007130101</t>
  </si>
  <si>
    <t xml:space="preserve">HOGAR DE PROTECCIÓN INTEGRAL PARA MUJERES EN SITUACIÓN DE VIOLENCIA - SALTA </t>
  </si>
  <si>
    <t>092007130102</t>
  </si>
  <si>
    <t xml:space="preserve">HOGAR DE PROTECCIÓN INTEGRAL PARA MUJERES EN SITUACIÓN DE VIOLENCIA </t>
  </si>
  <si>
    <t>092007130201</t>
  </si>
  <si>
    <t xml:space="preserve">CONSTRUCCIÓN CORDON CUNETA ENCALLES VARIAS CNEL. CORNEJO  </t>
  </si>
  <si>
    <t>092007130301</t>
  </si>
  <si>
    <t xml:space="preserve">CONSTRUCCIÓN RED CLOACAL CON CONEXIONES DOMICILIARIAS EN CALLES SAN JUAN, CORRIENTES, MISI </t>
  </si>
  <si>
    <t>092007130401</t>
  </si>
  <si>
    <t xml:space="preserve">CORDON CUNETA EN CALLES VARIAS   </t>
  </si>
  <si>
    <t>092007130402</t>
  </si>
  <si>
    <t xml:space="preserve">CORDÓN CUNETA CALLES VS. V° GÜEMES - TARTAGAL  </t>
  </si>
  <si>
    <t>092007130501</t>
  </si>
  <si>
    <t xml:space="preserve">OBRAS VARIAS DE MANTENIMIENTOY CONSERVACION EN ESCUELAS, PLAZAS Y CANALES ET II </t>
  </si>
  <si>
    <t>092007130502</t>
  </si>
  <si>
    <t>OBRAS VS. DE MANTENIMIENTO Y CONSERVACIÓN EN ESCUELAS, PLAZAS Y CANALES II ETAPA - TARTAGAL</t>
  </si>
  <si>
    <t>092007130601</t>
  </si>
  <si>
    <t xml:space="preserve">ACONDICIONAMIENTO Y PINTURA DEESCUELAS VARIAS ET II  </t>
  </si>
  <si>
    <t>092007130602</t>
  </si>
  <si>
    <t xml:space="preserve">ACONDICIONAMIENTO Y PINTURAS DE ESCUELAS VARIAS L - ETAPA II - TARTAGAL </t>
  </si>
  <si>
    <t>092007130603</t>
  </si>
  <si>
    <t>092007130701</t>
  </si>
  <si>
    <t xml:space="preserve">CORDON CUNETA EN CALLES VARIAS VILLA SAAVEDRA  </t>
  </si>
  <si>
    <t>092007130702</t>
  </si>
  <si>
    <t xml:space="preserve">CORDÓN CUNETA CALLES VS. V° SAAVEDRA - TARTAGAL  </t>
  </si>
  <si>
    <t>092007130801</t>
  </si>
  <si>
    <t xml:space="preserve">CORDON CUNETA EN CALLES VARIAS VILLA GUEMES  </t>
  </si>
  <si>
    <t>092007130901</t>
  </si>
  <si>
    <t xml:space="preserve">CONSTRUCCION DE VEREDAS EN ESCUELAS VARIAS Y COMPLEJO MUNICIPAL </t>
  </si>
  <si>
    <t>092007131001</t>
  </si>
  <si>
    <t xml:space="preserve">COSTANERA RÍO VAQUEROS, CORDÓN CUNETA Y SENDA PEATONAL  </t>
  </si>
  <si>
    <t>092007131002</t>
  </si>
  <si>
    <t xml:space="preserve">COSTANERA RÍO VAQUEROS, CORDÓN CUNETA Y SENDA PEATONAL - VAQUEROS </t>
  </si>
  <si>
    <t xml:space="preserve">CONSTRUCCIÓN PREDIO COSTANERARÍO VAQUEROS LADO SUR  </t>
  </si>
  <si>
    <t>092007131101</t>
  </si>
  <si>
    <t xml:space="preserve">PAVIMENTO DE HORMIGÓN SIMPLE YRECAMBIO DE CAÑERIAS DE AGUA Y CLOACAS AV. PIZARRO-ORÁN </t>
  </si>
  <si>
    <t>092007131201</t>
  </si>
  <si>
    <t xml:space="preserve">CORDÓN CUNETA Y BADENES H° B°62 HAS. H. YRIGOYEN  </t>
  </si>
  <si>
    <t xml:space="preserve">CONSTRUCCIÓN CORDÓN CUENTA Bº62 HAS. - H. YRIGOYEN  </t>
  </si>
  <si>
    <t>092007131301</t>
  </si>
  <si>
    <t xml:space="preserve">RED DE GAS NATURAL B° JUAN PABLO II - CHICOANA  </t>
  </si>
  <si>
    <t>092007131401</t>
  </si>
  <si>
    <t xml:space="preserve">PAVIMENTO DE HORMIGÓN SIMPLECALLES VARIAS ZONA OESTE METÁN  </t>
  </si>
  <si>
    <t>092007131501</t>
  </si>
  <si>
    <t xml:space="preserve">ADICIONAL 1 SUMINISTRO DE ENERGIA ELECTRICA P OJO DE AGUA YBELLA VISTA-RRIO. FRONTERA </t>
  </si>
  <si>
    <t>092007131502</t>
  </si>
  <si>
    <t xml:space="preserve">SUMINISTRO DE ENERGÍA ELÉCTRICA PARA OJO DE AGUA Y BELLA VISTA - ROSARIO DE LA FRONTERA </t>
  </si>
  <si>
    <t>092007131601</t>
  </si>
  <si>
    <t xml:space="preserve">ADOQUINADO CALLE LEOPOLDO LUGONES DESDE AV. SAN MARTIN A CALLE BELGRANO </t>
  </si>
  <si>
    <t>092007131602</t>
  </si>
  <si>
    <t>ADOQ. CALLE L. LUGONES DE SANMARTÍN A M. BELGRANO Y CANAL.PLUVIALES CALLE LEOPOLDO LUGONES - SAN LORENZO</t>
  </si>
  <si>
    <t>092007131701</t>
  </si>
  <si>
    <t xml:space="preserve">SUMINISTRO DE ENERGIA ELECTRICA A LOTEO 3 DE ABRIL  </t>
  </si>
  <si>
    <t>092007131702</t>
  </si>
  <si>
    <t xml:space="preserve">SUMINISTRO DE ENERGÍA ELÉCTRICA LOTEO 3 DE ABRIL - LAS LAJITAS </t>
  </si>
  <si>
    <t>092007131801</t>
  </si>
  <si>
    <t xml:space="preserve">REDES COLECTORAS, COLEC MÁX VAQUEROS  </t>
  </si>
  <si>
    <t xml:space="preserve">COLECTORA MÁXIMA Y COLECTORASPRINCIPALES DE LA LOCALIDAD DE VAQUEROS </t>
  </si>
  <si>
    <t>092007131803</t>
  </si>
  <si>
    <t>092007131901</t>
  </si>
  <si>
    <t xml:space="preserve">ALUMBRADO PÚBLICO CALLE ISLASMALVINAS B° LOS EUCALIPTUS ET. II </t>
  </si>
  <si>
    <t>092007132001</t>
  </si>
  <si>
    <t xml:space="preserve">ADQUISICIÓN DE MATERIALES P CONSTRUCCIÓN DE PUENTE CARRETERO  </t>
  </si>
  <si>
    <t>092007132101</t>
  </si>
  <si>
    <t xml:space="preserve">READECUACIÓN DE LA ILUMINACIÓNS/ RUTA 40  </t>
  </si>
  <si>
    <t>092007132201</t>
  </si>
  <si>
    <t xml:space="preserve">SANEAMIENTO DE CANALES-SECTORPALMERAS, 25 DE MAYO Y CONFLUE  </t>
  </si>
  <si>
    <t>092007132301</t>
  </si>
  <si>
    <t xml:space="preserve">PUESTA EN VALOR AVDA. 9 DE JULIO - CPO. QUIJANO  </t>
  </si>
  <si>
    <t>092007132401</t>
  </si>
  <si>
    <t xml:space="preserve">ADQUISICION ARTEFACTOS RECAMBIO DE LUMINARIAS CALLES VARIAS  </t>
  </si>
  <si>
    <t>092007132402</t>
  </si>
  <si>
    <t>092007132501</t>
  </si>
  <si>
    <t xml:space="preserve">RED CLOACAL B° STA. ROSA DE LIMA 2° ETAPA  </t>
  </si>
  <si>
    <t>092007132601</t>
  </si>
  <si>
    <t xml:space="preserve">PAVIMENTO DE DOS CUADRAS EN EL CASCO CENTRICO  </t>
  </si>
  <si>
    <t>NVA PTA POTABIL. DIQUE CAMPO ALEGRE Y ACUED. NORTE PARA ZONAS NORTE, ESTE SURESTE Y PARTEDE ZONA CENTRO</t>
  </si>
  <si>
    <t>092007132801</t>
  </si>
  <si>
    <t xml:space="preserve">OBRAS DE INFRAESTRUCTURA PERIURBANAS  </t>
  </si>
  <si>
    <t xml:space="preserve">NUEVO EDIFICIO MINISTERIO DE EDUCACIÓN  </t>
  </si>
  <si>
    <t>092007133001</t>
  </si>
  <si>
    <t xml:space="preserve">PLAZA SECA EN CALLE ESPAÑA   </t>
  </si>
  <si>
    <t>092007133101</t>
  </si>
  <si>
    <t xml:space="preserve">REFACCIÓN OFICINAS SECRETARÍADE NIÑEZ Y FAMILIA  </t>
  </si>
  <si>
    <t>092007133201</t>
  </si>
  <si>
    <t xml:space="preserve">CONSTR. PLAZA BARRIO NUEVA ESPERANZA - ATOCHA  </t>
  </si>
  <si>
    <t>092007133301</t>
  </si>
  <si>
    <t xml:space="preserve">REPARACIÓN FACHADA EDIFICIO COMPLEJO DE BIBLIOTECAS Y ARCHIVO </t>
  </si>
  <si>
    <t xml:space="preserve">REFACCIÓN COMPLEJO DE BIBLIOTECAS - SALTA  </t>
  </si>
  <si>
    <t>092007133401</t>
  </si>
  <si>
    <t>092007133501</t>
  </si>
  <si>
    <t xml:space="preserve">CENTRO DE ADMISIÓN Y DERIVACIÓN - PREDIO MICHEL TORINO  </t>
  </si>
  <si>
    <t>092007133601</t>
  </si>
  <si>
    <t xml:space="preserve">PUESTA EN VALOR CASA JUAN CARLOS DÁVALOS  </t>
  </si>
  <si>
    <t xml:space="preserve">RED DE AGUA POTABLE - 85 LOTES - LA MERCED - DPTO. CERRILLOS  </t>
  </si>
  <si>
    <t>092007133801</t>
  </si>
  <si>
    <t xml:space="preserve">ELECTRIFICACIÓN 85 LOTES - LAMERCED - DPTO. CERRILLOS  </t>
  </si>
  <si>
    <t xml:space="preserve">ELECTRIFICACIÓN 32 LOTES - LAMERCED - DPTO. CERRILLOS  </t>
  </si>
  <si>
    <t>092007134001</t>
  </si>
  <si>
    <t xml:space="preserve">ELECTRIFICACIÓN LOTEO VILLA LOS SAUCES - SALTA  </t>
  </si>
  <si>
    <t>092007134101</t>
  </si>
  <si>
    <t xml:space="preserve">RED DE AGUA POTABLE LOTEO EL BORDO - EL BORDO  </t>
  </si>
  <si>
    <t>092007134201</t>
  </si>
  <si>
    <t xml:space="preserve">ELECTRIFICACIÓN LOTEO EL BORDO - EL BORDO  </t>
  </si>
  <si>
    <t>092007134301</t>
  </si>
  <si>
    <t xml:space="preserve">ELECTRIFICACIÓN BARRIO SAN SILVESTRE - SALTA  </t>
  </si>
  <si>
    <t xml:space="preserve">REPARACIÓN CANAL DE DESAGÜES PLUVIALES EN CERRILLOS  </t>
  </si>
  <si>
    <t>092007134501</t>
  </si>
  <si>
    <t xml:space="preserve">PAVIMENTACIÓN URBANA EN PAYOGASTA  </t>
  </si>
  <si>
    <t xml:space="preserve">PAVIMENTACIÓN URBANA EN ACCESO AGUAS BLANCAS  </t>
  </si>
  <si>
    <t xml:space="preserve">PARQUE III   </t>
  </si>
  <si>
    <t>092007134801</t>
  </si>
  <si>
    <t xml:space="preserve">PARQUE EX BORA - ETAPA 2   </t>
  </si>
  <si>
    <t>092007134901</t>
  </si>
  <si>
    <t xml:space="preserve">PARQUE EX BORA - ETAPA 3   </t>
  </si>
  <si>
    <t>092007135001</t>
  </si>
  <si>
    <t xml:space="preserve">ACONDICIONAMIENTO INTERIOR ESTADIO DELMI  </t>
  </si>
  <si>
    <t>092007135101</t>
  </si>
  <si>
    <t xml:space="preserve">RESTAURACIÓN DE CALLE MITRE   </t>
  </si>
  <si>
    <t>092007135201</t>
  </si>
  <si>
    <t xml:space="preserve">RESTAURACIÓN DE CALLE 20 DE FEBRERO  </t>
  </si>
  <si>
    <t>092007135301</t>
  </si>
  <si>
    <t xml:space="preserve">INTERVENCIÓN URBANA EN PASEO GÜEMES  </t>
  </si>
  <si>
    <t>092007135401</t>
  </si>
  <si>
    <t xml:space="preserve">RESTAURACIÓN PINTURA E ILUMINACIÓN FACHADA TEATRO PROVINCIAL  </t>
  </si>
  <si>
    <t>092007135501</t>
  </si>
  <si>
    <t xml:space="preserve">RESTAURACIÓN PINTURA E ILUMINACIÓN FACHADA ESCUELA POLIVALENTE DE ARTE (CALLE URQUIZA) </t>
  </si>
  <si>
    <t>092007135601</t>
  </si>
  <si>
    <t xml:space="preserve">RESTAURACIÓN PINTURA E ILUMINACIÓN FACHADA ESCUELA DE MÚSICA (CALLE ZUVIRÍA) </t>
  </si>
  <si>
    <t>092007135701</t>
  </si>
  <si>
    <t xml:space="preserve">RESTAURACIÓN PINTURA E ILUMINACIÓN FACHADA CORO POLIFÓNICO(CALLE ZUVIRÍA) </t>
  </si>
  <si>
    <t>092007135801</t>
  </si>
  <si>
    <t>RESTAURACIÓN PINTURA E ILUMINACIÓN FACHADA ESCUELA ORQUESTASINFÓNICA INFANTIL (CALLE 20 DE FEBRERO)</t>
  </si>
  <si>
    <t>092007135901</t>
  </si>
  <si>
    <t xml:space="preserve">RESTAURACIÓN PINTURA E ILUMINACIÓN FACHADA PROCULTURA (CALLE MITRE) </t>
  </si>
  <si>
    <t>092007136001</t>
  </si>
  <si>
    <t xml:space="preserve">TRABAJOS DE PINTURA E ILUMINACIÓN DE  ESCUELA URQUIZA (CALLE ZUVIRÍA) </t>
  </si>
  <si>
    <t>092007136101</t>
  </si>
  <si>
    <t xml:space="preserve">TRABAJOS DE PINTURA E ILUMINACIÓN DE ESCUELA NORMAL  </t>
  </si>
  <si>
    <t>092007136201</t>
  </si>
  <si>
    <t xml:space="preserve">TRABAJOS DE PINTURA E ILUMINACIÓN DE ESCUELA JACOBA SARAVIA  </t>
  </si>
  <si>
    <t>092007136301</t>
  </si>
  <si>
    <t xml:space="preserve">TRABAJOS DE PINTURA E ILUMINACIÓN DE ESCUELA ALBERDI  </t>
  </si>
  <si>
    <t>092007136401</t>
  </si>
  <si>
    <t xml:space="preserve">PUESTA EN VALOR PARQUE 20 DE FEBRERO  </t>
  </si>
  <si>
    <t>NVA PTA POTABIL. DE CAMPO SANTO - ANEXO I - E - INFR.BÁS. YFORTAL.COMUN. RED DE AGUA POT. Y CLOACAS</t>
  </si>
  <si>
    <t>NVA PTA DEPURADORA DE LÍQUIDOS CLOACALES Y NUEVAS COLECTORAS MÁXIMAS PARA LA CIUDAD DE ELGALPÓN - ANEXO I-D</t>
  </si>
  <si>
    <t>092007136602</t>
  </si>
  <si>
    <t>092007136701</t>
  </si>
  <si>
    <t xml:space="preserve">INFRAESTRUCTURA URBANA Y PASEO FERIAL EN ORÁN - PROV. DE SALTA - ANEXO I - N </t>
  </si>
  <si>
    <t>092007136801</t>
  </si>
  <si>
    <t>REVESTIMIENTO DEL SISTEMA DE DRENAJE PLUVIAL DE LA CIUDAD DE ORÁN - DPTO. ORÁN - ANEXO I - N</t>
  </si>
  <si>
    <t>OBRAS DE INFR.BÁSICA Y FORTALEC. COMUN. RED DE AGUA POTABLEY CLOACAS CNEL J. SOLÁ - MORILLO DTO.1207/16 - CONV.0173</t>
  </si>
  <si>
    <t>092007137001</t>
  </si>
  <si>
    <t>INFR.SOCIAL COMUN. MORILLO (ILUMIN., CAMIN., VEREDA PREDIO FFCC Y TQUE. AGUA, JUEGOS NIÑOS, JUEGOS DE LA SALUD, PYÓN DEP</t>
  </si>
  <si>
    <t>092007137101</t>
  </si>
  <si>
    <t>AMPL. REDES COLECTORAS EN BARRIOS DE CANAL TINKUNAKU - COLECTORA PCPAL Y NVA ESTACIÓN DE BOMBEO - ANEXO I.G. CAPITAL</t>
  </si>
  <si>
    <t>092007137201</t>
  </si>
  <si>
    <t>ETAPA II - DESAG.PLUV.SUPERF., RED VIAL Y PEATONAL, ARBOLADO Y CONTENEDORES Bº SAN RAFAEL- SAN LORENZO DTO. 1530/16 - C</t>
  </si>
  <si>
    <t>092007137301</t>
  </si>
  <si>
    <t xml:space="preserve">ALUMBRADO PÚBLICO Y CAMINERÍAEN MISIÓN GRANDE - SANTA MARÍA  </t>
  </si>
  <si>
    <t xml:space="preserve">CONSTR. CENTRO CULTURAL TARTAGAL - LOCALIDAD TARTAGAL  </t>
  </si>
  <si>
    <t>OPTIM.SIST. REDES DE ABAST. AGUA POT. EN TARTAGAL - REEMPL.Y NVAS REDES COLECT. - MEJ.OPER. Y DEF. ACTUAL PTA DE LÍQ. C</t>
  </si>
  <si>
    <t>092007137502</t>
  </si>
  <si>
    <t>PTA DE TRATAM. LÍQU. CLOACALES (NUEVAS LAGUNAS), COLECT. MÁXIMA Y SIST. DE BOMBEO - COLONIA SANTA ROSA</t>
  </si>
  <si>
    <t>092007137602</t>
  </si>
  <si>
    <t>AMPLIAC. PTA DE TRATAM. LÍQU.CLOACALES (NUEVAS LAGUNAS), IMA Y SIST. DE BOMBEO - COLONIASANTA ROSA</t>
  </si>
  <si>
    <t xml:space="preserve">NUEVA PLANTA DEPURADORA DE LÍQUIDOS CLOACALES - HIPÓLITO YRIGOYEN </t>
  </si>
  <si>
    <t>092007137801</t>
  </si>
  <si>
    <t>CONSTR. REDES CLOACALES DOMIC. Y COLECT.1° ETAPA (EST. BOMBEO Y CAÑ. DE IMPULSIÓN) PTA DETRAT. LÍQU.CLOACALES. CNEL. J.</t>
  </si>
  <si>
    <t>092007137901</t>
  </si>
  <si>
    <t xml:space="preserve">POZO Bº 125 VIVIENDAS - ORÁN   </t>
  </si>
  <si>
    <t>PROV.AGUA POT.EN LA LOMA - AMPL.PTA. POTABIL. DEF.CIST.Y NVO ACUED.ZONA URBANA - AMPL.PTADEPUR.LÍQ.CLOACALES EMBARCACIÓ</t>
  </si>
  <si>
    <t>NVA PLANTA DEP. LÍQ. CLOACALES, RECAMBIO COLECT., AMPL. Y SUBSIDIARIAS BOS S.R. DE LA NVAORAN - ESTAC.DE BOMBEO E IMPUL</t>
  </si>
  <si>
    <t>092007138201</t>
  </si>
  <si>
    <t>CONSTR. REDES CLOACALES DOM. Y COLECT. 1° ETAPA (EST. BOMBEO Y CAÑ. DE IMPULSIÓN) SIST. DE TRAT. LÍQU. CLOACALES RIVADAV</t>
  </si>
  <si>
    <t xml:space="preserve">POZO Y NEXO DE AGUA PARA Bº 18 DE MARZO - EMBARCACIÓN  </t>
  </si>
  <si>
    <t xml:space="preserve">SISTEMA CLOACAL COLECTORA MÁXIMA Y PLANTA DEPURADORA LA VIÑA  </t>
  </si>
  <si>
    <t>092007138501</t>
  </si>
  <si>
    <t xml:space="preserve">CONSTR. CORDÓN CUNETA EN CALLES VS. - AGUARAY  </t>
  </si>
  <si>
    <t>092007138601</t>
  </si>
  <si>
    <t>092007138701</t>
  </si>
  <si>
    <t>REEMPLAZO DE REDES DISTRIBUIDORAS EN DIVERSOS SECTORES (AMPLIACIÓN RED DE AGUA EN B° EL MILAGRO) PROF. S. MAZZA</t>
  </si>
  <si>
    <t>092007138801</t>
  </si>
  <si>
    <t xml:space="preserve">REVESTIMIENTO CANAL  CALLE GRAL. GÜEMES DESDE CALLE MAIPU HASTA CEMENTERIO - LA MERCED </t>
  </si>
  <si>
    <t>092007138901</t>
  </si>
  <si>
    <t xml:space="preserve">CONSTRUCCIÓN SALA DE VELATORIO, EN EL MUNICIPIO DE EL TALA  </t>
  </si>
  <si>
    <t>092007139001</t>
  </si>
  <si>
    <t xml:space="preserve">TENDIDO DE RED DE CLOACA EN LOS MUNICIPIOS DE EL BORDO Y CAMPO SANTO </t>
  </si>
  <si>
    <t>092007139101</t>
  </si>
  <si>
    <t xml:space="preserve">PLANTA DE TRATAMIENTO DE LIQUIDOA CLOACALES EN SAN ANTONIO DE LOS COBRES </t>
  </si>
  <si>
    <t>092007139201</t>
  </si>
  <si>
    <t xml:space="preserve">ADOQUINADO 20 CUADRAS EN LA POMA  </t>
  </si>
  <si>
    <t>092007139301</t>
  </si>
  <si>
    <t xml:space="preserve">CONSTRUCCIÓN PASARELA SOBRE RIO CALCHAQUI, PARAJE EL RODEO,EN LA POMA </t>
  </si>
  <si>
    <t>092007139401</t>
  </si>
  <si>
    <t xml:space="preserve">PLANTA POTABILIZADORA Y DSITRIBUCIÓN DE AGUA POTABLE EN ROSARIO DE LA FRONTERA </t>
  </si>
  <si>
    <t>092007139501</t>
  </si>
  <si>
    <t xml:space="preserve">CONST. DEFENSAS Y ENCAUZAMIENTO MARGEN IZQUIERDO RIO DORADOAPROX. 3,5 KM EN GRAL. PIZARRO </t>
  </si>
  <si>
    <t>092007139601</t>
  </si>
  <si>
    <t xml:space="preserve">PAVIMENTACIÓN EN LOS Bº PARQUE LA CRUZ Y JUAN PABLO II, EN EL MUNICIPIO DE CHICOANA </t>
  </si>
  <si>
    <t>092007139701</t>
  </si>
  <si>
    <t xml:space="preserve">ESTABILIZACIÓN Y REVESTIMIENTO CANAL TINCUNACU BARRIO AUTÓDROMO </t>
  </si>
  <si>
    <t>092007139801</t>
  </si>
  <si>
    <t>PARQUIZ. Y PUESTA EN VALOR DEESPACIO VERDE PLAZA MIRADOR DE CASTAÑARES Y PARQUE LOS LAPACHOS - CAPITAL</t>
  </si>
  <si>
    <t>092007139901</t>
  </si>
  <si>
    <t>PARQUIZ. Y PUESTA EN VALOR DEESPACIO VERDE ZONA OESTE BAJA, SECTOR FFCC, ESPACIO RECREATIVA Y DEPORTIVO, Vª LOS SAUCES</t>
  </si>
  <si>
    <t>092007140001</t>
  </si>
  <si>
    <t>ADOQUINADO, PARQUIZ. Y PUESTAEN VALOR ESPACIO VERDE AVDA. COSTANEROA, ESPACIO RECREATIVOY DEPORTIVO, Bº SAN JOSÉ - CAP</t>
  </si>
  <si>
    <t>092007140101</t>
  </si>
  <si>
    <t xml:space="preserve">REVITALIZACIÓN Y PUESTA EN VALOR JARDINES PALACIO LEGISLATIVO - CAPITAL </t>
  </si>
  <si>
    <t>092007140201</t>
  </si>
  <si>
    <t>PARQUIZ. Y PUESTA EN VALOR ESPACIO VERDE EX PILETONES ZONA NORTE, ESPACIOS RECREATIVA Y DEPORTIVO, Bº 17 DE OCTUBRE - CA</t>
  </si>
  <si>
    <t>092007140301</t>
  </si>
  <si>
    <t>RECUPERACIÓN ESPACIOS VERDES BARRIOS LA PAZ, 1ª JUNTA, JUSTICIA, CEFERINO, COSTANERA, ESPERANZA, SAN ALFONSO, SAN BENITO</t>
  </si>
  <si>
    <t>092007140401</t>
  </si>
  <si>
    <t>OBRAS DE INFRAESTRUCTURA (LUZ, AGUA CLOACAS) EN LOS LOTEOS LA CANDELARIA, Y CHACRA EN CNEL. MOLDES</t>
  </si>
  <si>
    <t>092007140501</t>
  </si>
  <si>
    <t xml:space="preserve">PAVIMENTO BARRIOS PARQUE LA CRUZ Y JUAN PABLO II DE CHICOANA  </t>
  </si>
  <si>
    <t>092007140601</t>
  </si>
  <si>
    <t xml:space="preserve">PAVIMENTACIÓN Bº LOS ALAMOS YLAS TUNAS, EN EL MUNICIPIO DECERRILLOS </t>
  </si>
  <si>
    <t>092007140701</t>
  </si>
  <si>
    <t>AMPLIACIÓN RED CLOACAL EN EL BARRIO CHAÑARCITO, EN EL MUNICIPIO DE SAN ANTONIO DE LOS COBRES</t>
  </si>
  <si>
    <t>092007140801</t>
  </si>
  <si>
    <t xml:space="preserve">AMPLIACIÓN HOSPITAL AREA OPERATIVA IV, EN CNEL JUAN SOLÁ  </t>
  </si>
  <si>
    <t>092007140901</t>
  </si>
  <si>
    <t xml:space="preserve">PROYECTO Y CONSTRUCCIÓN RED AGUA POTABLE EN LA CALDERILLA  </t>
  </si>
  <si>
    <t>092007141001</t>
  </si>
  <si>
    <t xml:space="preserve">PROYECTO Y CONSTRUCCIÓN CLOACAS ZONA ALTA VAQUEROS 2ª ETAPA  </t>
  </si>
  <si>
    <t>092007141101</t>
  </si>
  <si>
    <t xml:space="preserve">CONSTRUCCIÓN CENTRO DE PRIMERA INFANCIA EN SAN JOSÉ DE METÁN  </t>
  </si>
  <si>
    <t>092007141201</t>
  </si>
  <si>
    <t xml:space="preserve">CONSTRUCCIÓN PLANTA POTABILIZADORA EN SAN RAMÓN DE LA NVA. ORÁN </t>
  </si>
  <si>
    <t>092007141301</t>
  </si>
  <si>
    <t xml:space="preserve">RED AGUA POTABLE VIRGEN DEL CARMEN - CAMPO SANTO  </t>
  </si>
  <si>
    <t>092007141401</t>
  </si>
  <si>
    <t xml:space="preserve">RED AGUA POTABLE LOTE SAN MARTÍN - CAMPO SANTO  </t>
  </si>
  <si>
    <t>092007141501</t>
  </si>
  <si>
    <t xml:space="preserve">PROV. RED DE AGUA POTABLE Y CONEXIÓN DAOMICILIARIA, EN LUMBRERAS, MUNICIPIO DE RIO PIEDRAS </t>
  </si>
  <si>
    <t>092007141601</t>
  </si>
  <si>
    <t xml:space="preserve">ACUEDUCTO Y PLANTA POTABILIZADORA DE SAN LUCAS PARA ABASTECER A SAN CARLOS </t>
  </si>
  <si>
    <t>092007141701</t>
  </si>
  <si>
    <t xml:space="preserve">CONSTRUCCIÓN PUESTOS SANITARIOS EN LOS CARDONES, MUNICIPIO DE ANGASTACO </t>
  </si>
  <si>
    <t>092007141801</t>
  </si>
  <si>
    <t xml:space="preserve">CONSTRUCCIÓN PUESTOS SANITARIOS EN PUCARÁ, MUNICIPIO DE ANGASTACO </t>
  </si>
  <si>
    <t>092007141901</t>
  </si>
  <si>
    <t xml:space="preserve">CANAL DE DESAGÜES PLUVIALES EN GAONA  </t>
  </si>
  <si>
    <t>092007142001</t>
  </si>
  <si>
    <t xml:space="preserve">CANALIZACIÓN Y ENCUACE DE LOSDESAGÜES PLUVIALES CNEL. MOLDES </t>
  </si>
  <si>
    <t>092007142101</t>
  </si>
  <si>
    <t xml:space="preserve">RED DE AGUA POTABLE EN LOTEO MUNICIPAL - CAMPO QUIJANO  </t>
  </si>
  <si>
    <t>092007142201</t>
  </si>
  <si>
    <t xml:space="preserve">CONST. DE ALBERGUE  PARA RESIDENTES DE LA QUEBRADA DEL TORO- CAMPO QUIJANO </t>
  </si>
  <si>
    <t>092007142301</t>
  </si>
  <si>
    <t xml:space="preserve">CONSTRUCCIÓN PUESTO DE SALUD EN PARAJE SAN ISIDRO, EN EL MUNICIPIO DE IRUYA </t>
  </si>
  <si>
    <t>092007142401</t>
  </si>
  <si>
    <t xml:space="preserve">CONSTRUCCIÓN PUESTO DE SALUD EN PARAJE MESADA GRANDE, EN ELMUNICIPIO DE IRUYA </t>
  </si>
  <si>
    <t xml:space="preserve">REFACCIONES VARIAS ESCUELA N°4420 PJE. LAGUNA VERDE - LAS LAJITAS </t>
  </si>
  <si>
    <t xml:space="preserve">REPAVIMENTACIÓN CON HORMIGON CALLE SAN MARTÍN - RÍO PIEDRAS  </t>
  </si>
  <si>
    <t xml:space="preserve">CORDÓN CUNETA Y BADENES LOS TOLDOS - SVE  </t>
  </si>
  <si>
    <t xml:space="preserve">SALÓN COMUNITARIO USOS MULTIPLES SECLANTAS  </t>
  </si>
  <si>
    <t>092007143001</t>
  </si>
  <si>
    <t xml:space="preserve">RED DE CLOACAS B° SANIDAD II -SALTA  </t>
  </si>
  <si>
    <t xml:space="preserve">CLOACAS B° NTRA. SRA. DEL CARMEN - SALTA  </t>
  </si>
  <si>
    <t>092007143201</t>
  </si>
  <si>
    <t xml:space="preserve">CORDÓN CUNETA B° GUEMES - LA MERCED  </t>
  </si>
  <si>
    <t xml:space="preserve">CANALIZACIÓN ARROYO INNOMINADO - SAN LORENZO  </t>
  </si>
  <si>
    <t xml:space="preserve">PROVISIÓN DE AGUA POTABLE A ESCUELA Y PUESTOS SALTA FORESTAL - 1RA ETAPA </t>
  </si>
  <si>
    <t xml:space="preserve">PUESTA EN VALOR DGR (CALLE ESPAÑA) - SALTA  </t>
  </si>
  <si>
    <t xml:space="preserve">PUESTA EN VALOR CORO POLIFÓNICO - SALTA  </t>
  </si>
  <si>
    <t xml:space="preserve">PUESTA EN VALOR TEATRO PROVINCIAL - SALTA  </t>
  </si>
  <si>
    <t xml:space="preserve">PERFORACIÓN DE POZOS DE AGUA PCIA. - CONVENIO CON  EJÉRCITOARGENTINO </t>
  </si>
  <si>
    <t>REFUNCIONALIZACIÓN ALUMBRADO PÚBLICO S/ RUTA NAC. 34 Y NUEVARED DE ACCESO A TERMINAL GRAL.MOSCONI</t>
  </si>
  <si>
    <t>092007144201</t>
  </si>
  <si>
    <t xml:space="preserve">OBRAS VARIAS CENTRO DE CONVENCIONES - EMERGENCIA SANITARIA -SALTA (CAPITAL) </t>
  </si>
  <si>
    <t>092007144301</t>
  </si>
  <si>
    <t xml:space="preserve">OBRAS VARIAS EMERGENCIA SANITARIA  </t>
  </si>
  <si>
    <t xml:space="preserve">OBRAS VARIAS EMERGENCIA SANITARIA - PCIA. DE SALTA  </t>
  </si>
  <si>
    <t>092007144501</t>
  </si>
  <si>
    <t xml:space="preserve">PROTECCIÓN PLANTA POTABILIZADORA Y NUEVO ACUEDUCTO RIO PIEDRA </t>
  </si>
  <si>
    <t>092007144601</t>
  </si>
  <si>
    <t xml:space="preserve">PAVIMENTO ARTICULADO CORDÓN CUNETA Y BADENES CALLE GUEMES -VAQUEROS </t>
  </si>
  <si>
    <t xml:space="preserve">CONSTRUCCIÓN PAVIMENTO DE HORMIGÓN CALLE GUEMES - METÁN  </t>
  </si>
  <si>
    <t>092007144702</t>
  </si>
  <si>
    <t xml:space="preserve">PAVIMENTO DE HORMIGÓN CALLES VARIAS - METÁN  </t>
  </si>
  <si>
    <t>092007144801</t>
  </si>
  <si>
    <t xml:space="preserve">ELABORACIÓN PROYECTO INSTALACIÓN ELÉCTRICA AMP. Y REFUNC. HOSPITAL SAN BERNARDO - SALTA </t>
  </si>
  <si>
    <t>092007144901</t>
  </si>
  <si>
    <t xml:space="preserve">SUMINISTRO DE ENER. ELECT. ESC 4810 LAS COSTAS LOS ROSALES RP 29 </t>
  </si>
  <si>
    <t>092007144902</t>
  </si>
  <si>
    <t xml:space="preserve">SUMINISTRO DE ENERGÍA ELÉCTRICA ESC. N° 4810 LAS COSTAS - LOS ROSALES (EL GALPÓN) </t>
  </si>
  <si>
    <t>092007145001</t>
  </si>
  <si>
    <t xml:space="preserve">ELECTRIFICACIÓN 179 LOTESJ. V. GONZALEZ  </t>
  </si>
  <si>
    <t>092007145101</t>
  </si>
  <si>
    <t xml:space="preserve">SUMINISTRO DE ENER. ELECT. A PARAJE REMANCITO - LOS ROSALES  </t>
  </si>
  <si>
    <t>092007145201</t>
  </si>
  <si>
    <t xml:space="preserve">LINEA M. T. 33 KV. DOBLE TERNA E. T. - R. DE FRONTERA - PARQUE INDUSTRIAL </t>
  </si>
  <si>
    <t>092007145301</t>
  </si>
  <si>
    <t xml:space="preserve">SUMINISTRO DE ENER. ELECT. A 85 LOTES - LA POMA  </t>
  </si>
  <si>
    <t>092007145401</t>
  </si>
  <si>
    <t xml:space="preserve">SUMINISTRO DE ENER. ELECT. A LOTEO B° OVNIPUERTO - CACHI  </t>
  </si>
  <si>
    <t>092007145501</t>
  </si>
  <si>
    <t xml:space="preserve">SUMINISTRO DE ENER. ELECT. A PARAJE SAN ISIDRO - SECLANTAS  </t>
  </si>
  <si>
    <t>092007145601</t>
  </si>
  <si>
    <t xml:space="preserve">OPTIMIZ. SERV. DE AGUA POTABLEHOSPITAL DE TARTAGAL  </t>
  </si>
  <si>
    <t>092007145701</t>
  </si>
  <si>
    <t xml:space="preserve">OPTIMIZ. PLANTA POTABILIZAD.EXISTENTE EN RÍO CONCHAS - MET  </t>
  </si>
  <si>
    <t>092007145702</t>
  </si>
  <si>
    <t>092007145801</t>
  </si>
  <si>
    <t xml:space="preserve">OBRAS COMPLEMENTARIAS CONVENIO ENHOSA PCIA. DE SALTA  </t>
  </si>
  <si>
    <t>092007145901</t>
  </si>
  <si>
    <t xml:space="preserve">NUEVA ILUMINACION LED Y READECUACION DE ALUMBRADO PÚBL  </t>
  </si>
  <si>
    <t>092007146001</t>
  </si>
  <si>
    <t xml:space="preserve">SUMINISTRO DE ENERGIA ELECTRICA A 391 LOTES GRAL. PIZARRO-ETI </t>
  </si>
  <si>
    <t>092007146101</t>
  </si>
  <si>
    <t xml:space="preserve">SUMINISTRO DE ENERGIA ELECTRICA LOTEO NUEVA ESPERANZA-ET. III - GRAL. GUEMES </t>
  </si>
  <si>
    <t>092007146201</t>
  </si>
  <si>
    <t xml:space="preserve">CONSTRUCCIÓN OBRAS COMPLEMENTARIAS Y CAÑERIAS DE IMPULSION POZOS DE AGUA LOS BLANCOS </t>
  </si>
  <si>
    <t>092007146301</t>
  </si>
  <si>
    <t xml:space="preserve">OBRAS DE TRATAMIENTO DE LIQUIDOS CLOACALES VILLA EL MONTE -SECLANTAS </t>
  </si>
  <si>
    <t>092007146401</t>
  </si>
  <si>
    <t xml:space="preserve">MATERIALES PARA BASE OPERATIVA ALTAS (PROVISIÓN DE AGUA POTABLE) - SANTA VICTORIA ESTE </t>
  </si>
  <si>
    <t>092007146501</t>
  </si>
  <si>
    <t xml:space="preserve">OPTIM. Y AMPL. PLANTA DEP. CLOACAL SUR (CAPITAL)  </t>
  </si>
  <si>
    <t>092007146601</t>
  </si>
  <si>
    <t xml:space="preserve">ELECTRIFICACIÓN OBRA 157 VIV.METÁN  </t>
  </si>
  <si>
    <t>092007146701</t>
  </si>
  <si>
    <t xml:space="preserve">OBRAS VARIAS HOSPITAL JUAN DOMINGO PERÓN - TARTAGAL  </t>
  </si>
  <si>
    <t>092007146702</t>
  </si>
  <si>
    <t xml:space="preserve">OBRAS VARIAS HOSPITAL DR. OSCAR COSTAS - JVGONZALEZ  </t>
  </si>
  <si>
    <t>092007146703</t>
  </si>
  <si>
    <t xml:space="preserve">OBRAS VARIAS HOSPITAL RIVADAVIA BANDA SUR  </t>
  </si>
  <si>
    <t>092007146704</t>
  </si>
  <si>
    <t xml:space="preserve">OBRAS VARIAS HOSPITAL SAN VICENTE DE PAUL - SRNORÁN  </t>
  </si>
  <si>
    <t>092007146801</t>
  </si>
  <si>
    <t xml:space="preserve">CONST SAMEC ORÁN   </t>
  </si>
  <si>
    <t>092007146901</t>
  </si>
  <si>
    <t xml:space="preserve">REF. VS HTAL S.J.CACHI   </t>
  </si>
  <si>
    <t>092007147001</t>
  </si>
  <si>
    <t xml:space="preserve">OB. VS. HTAL. PAPA FRANCISCO -SALTA  </t>
  </si>
  <si>
    <t>092007147101</t>
  </si>
  <si>
    <t>EJ. DE PLATEA Y OB. COMPLEMENTARIAS PARA IMPLANTACIÓN CENTRO MODULAR SANITARIO DE CAFAYATE</t>
  </si>
  <si>
    <t>092007147201</t>
  </si>
  <si>
    <t xml:space="preserve">PLAN FEDERAL DE AGUA Y SANEAMIENTO  </t>
  </si>
  <si>
    <t>092007147301</t>
  </si>
  <si>
    <t xml:space="preserve">REFUNCIONALIZACIÓN ALUMBRADO PÚBLICO EN IRUYA  </t>
  </si>
  <si>
    <t>092007147401</t>
  </si>
  <si>
    <t xml:space="preserve">REFUNCIONALIZACIÓN ALUMBRADO PÚBLICO EN ISLA DE CAÑAS  </t>
  </si>
  <si>
    <t>092007147501</t>
  </si>
  <si>
    <t xml:space="preserve">REFUNCIONALIZACIÓN ALUMBRADO PÚBLICO EN LA POMA  </t>
  </si>
  <si>
    <t>092007147601</t>
  </si>
  <si>
    <t xml:space="preserve">ELECTRIFICACIÓN RURAL PARAJESVARIOS DE LA PROVINCIA DE SALTA </t>
  </si>
  <si>
    <t>092007147701</t>
  </si>
  <si>
    <t>NVA. PTA POTABIL. DIQUE CAMPOALEGRE Y ACUED. NORTE PARA ZONAS NORTE, ESTE SURESTE Y PARTEDE ZONA CENTRO</t>
  </si>
  <si>
    <t>092007147801</t>
  </si>
  <si>
    <t xml:space="preserve">PLANTA DE TRATAMIENTO DE LÍQUIDOS CLOACALES EN ZONA SUR - SALTA </t>
  </si>
  <si>
    <t>092007147802</t>
  </si>
  <si>
    <t xml:space="preserve">OPTIMIZACIÓN Y AMPLIACIÓN DE LA PLANTA DEPURADORA SUR  </t>
  </si>
  <si>
    <t>092007147901</t>
  </si>
  <si>
    <t xml:space="preserve">ALA PEDIÁTRICA HOSPITAL APOLINARIO SARAVIA  </t>
  </si>
  <si>
    <t>092007148001</t>
  </si>
  <si>
    <t xml:space="preserve">ELECTRIFICACIÓN ZONA RURAL GRAL. PIZARRO  </t>
  </si>
  <si>
    <t>092007148101</t>
  </si>
  <si>
    <t xml:space="preserve">ENRIPIADO, CORDÓN CUNETA Y BADENES DE HORMIGÓN EN CALLES VARIAS - GRAL. PIZARRO </t>
  </si>
  <si>
    <t>092007148201</t>
  </si>
  <si>
    <t xml:space="preserve">ENRIPIADO, CORDÓN CUNETA Y BOCACALLES DE HORMIGÓN EN AV. SANMARTÍN - LUIS BURELA </t>
  </si>
  <si>
    <t>092007148301</t>
  </si>
  <si>
    <t xml:space="preserve">ILUMINACIÓN LED VARIAS AVENIDAS - LAS LAJITAS  </t>
  </si>
  <si>
    <t>092007148401</t>
  </si>
  <si>
    <t xml:space="preserve">RECAMBIO CAÑERÍA RED DE AGUA BARRIO PARQUE - LAS LAJITAS  </t>
  </si>
  <si>
    <t>092007148501</t>
  </si>
  <si>
    <t xml:space="preserve">TERMINACIÓN DE CENTRO INTEGRADOR COMUNITARIO B° SAN ANTONIO- J.V. GONZÁLEZ </t>
  </si>
  <si>
    <t>092007148601</t>
  </si>
  <si>
    <t>TERMINACIÓN DE CUBIERTA Y OBRAS COMPLEMENTARIAS EN COMPLEJOPOLIDEPORTIVO MUNICIPAL DE APOLINARIO SARAVIA</t>
  </si>
  <si>
    <t>092007148701</t>
  </si>
  <si>
    <t xml:space="preserve">CENTRO DE AYUDA A LA MUJER - GENERAL PIZARRO - DPTO. ANTA  </t>
  </si>
  <si>
    <t>092007148801</t>
  </si>
  <si>
    <t xml:space="preserve">CONSTRUCCIÓN TECHADO DEL SALÓNCOMUNITARIO EN PARAJE EL COLTE </t>
  </si>
  <si>
    <t>092007148901</t>
  </si>
  <si>
    <t xml:space="preserve">CONSTRUCCIÓN DE GALERÍA FILTRANTE - PALERMO - PAYOGASTA  </t>
  </si>
  <si>
    <t>092007149001</t>
  </si>
  <si>
    <t xml:space="preserve">CONSTRUCCIÓN PAVIMENTO DE HORMIGÓN EN CALLE LA RIOJA - CAFAYATE </t>
  </si>
  <si>
    <t>092007149101</t>
  </si>
  <si>
    <t xml:space="preserve">OBRAS DE MEJORAS EN COMPLEJO DEPORTIVO MUNICIPAL CAFAYATE  </t>
  </si>
  <si>
    <t>092007149201</t>
  </si>
  <si>
    <t xml:space="preserve">PAVIMENTO DE ADOQUINES EN CALLES CHACABUCO Y NUESTRA SEÑORADEL ROSARIO - CAFAYATE </t>
  </si>
  <si>
    <t>092007149301</t>
  </si>
  <si>
    <t>TERMINACIÓN DE RED DE AGUA Y OBRAS COMPLEMENTARIAS EN AMPLIACIÓN FINCA EL SOCORRO - LOCALIDAD DE CAFAYATE</t>
  </si>
  <si>
    <t>092007149401</t>
  </si>
  <si>
    <t xml:space="preserve">PAVIMENTO DE HORMIGÓN SIMPLE EN AVDA. ARA SAN JUAN - ETAPA II - SAN LORENZO </t>
  </si>
  <si>
    <t>092007149501</t>
  </si>
  <si>
    <t xml:space="preserve">PAVIMENTO DE HORMIGÓN SIMPLE EN AVDA. ARA SAN JUAN - ETAPA III - SAN LORENZO </t>
  </si>
  <si>
    <t>092007149601</t>
  </si>
  <si>
    <t>REFACCIONES VARIAS DE HOGARESDE NIÑOS/AS Y JÓVENES (HOGAR CUNA, HOGAR NIÑO FELIZ, HOGAR CASITA FELIZ Y HOGAR AMANECER).</t>
  </si>
  <si>
    <t>092007149701</t>
  </si>
  <si>
    <t xml:space="preserve">APUNTALAMIENTO PARCIAL ESCUELAPRESIDENTE JOSÉ EVARISTO URIBURU - SALTA- CAPITAL </t>
  </si>
  <si>
    <t xml:space="preserve">REFACCIÓN DE CUBIERTAS EN EDIFICIO DE MITRE N° 331 (PRO CULTURA SALTA) - SALTA CAPITAL </t>
  </si>
  <si>
    <t>092007149901</t>
  </si>
  <si>
    <t xml:space="preserve">REFACCIONES VARIAS EDIFICIO SECRETARÍA DE PRIMERA INFANCIA YNIÑEZ - SALTA </t>
  </si>
  <si>
    <t xml:space="preserve">REFACCIONES VARIAS EDIFICIO UNATE (UNIVERSIDAD DE LA TERCERAEDAD) - SALTA </t>
  </si>
  <si>
    <t>092007150002</t>
  </si>
  <si>
    <t>092007150101</t>
  </si>
  <si>
    <t xml:space="preserve">REFACCIONES VARIAS EDIFICIO MINIST. DESARROLLO SOCIAL (PREDIO JUNÍN) - SALTA </t>
  </si>
  <si>
    <t>092007150201</t>
  </si>
  <si>
    <t xml:space="preserve">REFACCIÓN HOGAR CUNA - SALTA   </t>
  </si>
  <si>
    <t>092007150301</t>
  </si>
  <si>
    <t xml:space="preserve">REFACCIÓN HOGAR ROSA NIÑO - SALTA  </t>
  </si>
  <si>
    <t>092007150401</t>
  </si>
  <si>
    <t xml:space="preserve">REFACCIÓN HOGAR NIÑO JESÚS - SALTA  </t>
  </si>
  <si>
    <t>092007150501</t>
  </si>
  <si>
    <t xml:space="preserve">REFACCIÓN HOGAR CASITA FELIZ -SALTA  </t>
  </si>
  <si>
    <t>092007150601</t>
  </si>
  <si>
    <t xml:space="preserve">REFACCIÓN HOGAR AMANECER - SALTA  </t>
  </si>
  <si>
    <t>092007150701</t>
  </si>
  <si>
    <t xml:space="preserve">REFACCIÓN HOGAR ESPERANZA - SALTA  </t>
  </si>
  <si>
    <t>092007150801</t>
  </si>
  <si>
    <t xml:space="preserve">REFACCIÓN HOGAR ENCUENTRO - SALTA  </t>
  </si>
  <si>
    <t>092007150901</t>
  </si>
  <si>
    <t xml:space="preserve">REFACCIÓN INST. ELÉCTRICA PROGR. KUERA - SALTA  </t>
  </si>
  <si>
    <t xml:space="preserve">REFACCIÓN HOGAR SANTA ANA - SALTA  </t>
  </si>
  <si>
    <t>092007151101</t>
  </si>
  <si>
    <t xml:space="preserve">PUESTA EN VALOR MAAM - SALTA   </t>
  </si>
  <si>
    <t>092007151201</t>
  </si>
  <si>
    <t xml:space="preserve">ILUMINACIÓN CENTRO CULTURAL AMERICA - SALTA  </t>
  </si>
  <si>
    <t>092007151301</t>
  </si>
  <si>
    <t xml:space="preserve">RESTAURACIÓN PINTURA E ILUMINACIÓN ORNAMENTAL ESCUELA ALBERDI - SALTA </t>
  </si>
  <si>
    <t>092007151401</t>
  </si>
  <si>
    <t xml:space="preserve">PUESTA EN VALOR ESCUELA URIBURU - SALTA  </t>
  </si>
  <si>
    <t>092007151501</t>
  </si>
  <si>
    <t xml:space="preserve">AMPLIACIÓN RED DE CLOACA BARRIO LA FAMA - SALTA CAPITAL  </t>
  </si>
  <si>
    <t>092007151601</t>
  </si>
  <si>
    <t xml:space="preserve">ADICIONAL Nº1 - AMPLIACIÓN REDDE CLOACA BARRIO LA FAMA - SALTA CAPITAL </t>
  </si>
  <si>
    <t>092007151701</t>
  </si>
  <si>
    <t xml:space="preserve">RED DISTRIBUIDORA DE AGUA POTABLE EN LOTEO UNION PERSONAL DEENFERMERIA Y OTROS EN SALTA </t>
  </si>
  <si>
    <t>092007151801</t>
  </si>
  <si>
    <t xml:space="preserve">RECUPERACION Y REFUERZO ESTRUCTURAL LABORATORIO CENTRAL ALTOMOLINO - SALTA </t>
  </si>
  <si>
    <t>092007151901</t>
  </si>
  <si>
    <t xml:space="preserve">OBRAS DE INFRAESTRUCTURA PARABARRIO LOS PARAÍSOS - CERRILLOSPITAL ARNE HOYGAARD - CACHI </t>
  </si>
  <si>
    <t>092007152001</t>
  </si>
  <si>
    <t xml:space="preserve">CENTRO DEPORTIVO DE ALTO RENDIMIENTO BARRIO LAS PALMAS - CERRILLOS </t>
  </si>
  <si>
    <t>092007152101</t>
  </si>
  <si>
    <t xml:space="preserve">COMPLEJO DEPORTIVO SAN AGUSTÍN- LA MERCED  </t>
  </si>
  <si>
    <t>092007152201</t>
  </si>
  <si>
    <t>PAVIMENTO DE HORMIGÓN SIMPLE EN BARRIO LAS TUNAS - ETAPA I -ACCESO BARRIO LAS TUNAS - CERRILLOS</t>
  </si>
  <si>
    <t>092007152301</t>
  </si>
  <si>
    <t xml:space="preserve">EJECUCIÓN PAVIMENTO CALLES VARIAS EN CHICOANA  </t>
  </si>
  <si>
    <t>092007152302</t>
  </si>
  <si>
    <t xml:space="preserve">PAVIMENTACIÓN CALLES BARRIOSCHICOANA - CHICOANA  </t>
  </si>
  <si>
    <t>092007152401</t>
  </si>
  <si>
    <t xml:space="preserve">EJECUCIÓN PAVIMENTO CALLES VARIAS EN EL CARRIL  </t>
  </si>
  <si>
    <t>092007152501</t>
  </si>
  <si>
    <t xml:space="preserve">REFACCIÓN HOGAR LAS MORAS - CHICOANA  </t>
  </si>
  <si>
    <t>092007152601</t>
  </si>
  <si>
    <t xml:space="preserve">REFACCIONES COMPLEJO DEPORTIVOEL BORDO  </t>
  </si>
  <si>
    <t>092007152701</t>
  </si>
  <si>
    <t xml:space="preserve">EJECUCIÓN PAVIMENTO CALLES VARIAS EL BORDO  </t>
  </si>
  <si>
    <t>092007152801</t>
  </si>
  <si>
    <t xml:space="preserve">PAVIMENTO ARTICULADO BARRIO DOCENTE - GRAL. GÜEMES  </t>
  </si>
  <si>
    <t>092007152901</t>
  </si>
  <si>
    <t xml:space="preserve">SUMINISTRO DE ENERGÍA ELÉCTRICA A LOTEO NUEVA ESPERANZA II -ETAPA III - GRAL. GÜEMES </t>
  </si>
  <si>
    <t>092007153001</t>
  </si>
  <si>
    <t xml:space="preserve">CONSTRUCCIÓN TINGLADO PARA PLAYÓN EN GRAL. BALLIVIÁN  </t>
  </si>
  <si>
    <t>092007153101</t>
  </si>
  <si>
    <t xml:space="preserve">EJECUCIÓN PAVIMENTO DE HORMIGON CALLES VARIAS SALVADOR MAZZA  </t>
  </si>
  <si>
    <t>092007153201</t>
  </si>
  <si>
    <t xml:space="preserve">DEFENSAS PUENTE PEATONAL LA BENDICIÓN - SALVADOR MAZZA  </t>
  </si>
  <si>
    <t>092007153301</t>
  </si>
  <si>
    <t xml:space="preserve">CONSTRUCCIÓN PAVIMENTO DE HORMIGÓN SIMPLE EN AV. VIRGEN DE LA PEÑA - TARTAGAL </t>
  </si>
  <si>
    <t>092007153401</t>
  </si>
  <si>
    <t xml:space="preserve">REFACCIÓN FUNDACIÓN NUEVA ESPERANZA - PROF. S. MAZZA  </t>
  </si>
  <si>
    <t>092007153501</t>
  </si>
  <si>
    <t xml:space="preserve">REFACCIÓN PEQUEÑO HOGAR ROTARY- TARTAGAL  </t>
  </si>
  <si>
    <t>092007153601</t>
  </si>
  <si>
    <t xml:space="preserve">REFACCIÓN HOGAR PADRE PEDRO BORGHINI - TARTAGAL  </t>
  </si>
  <si>
    <t>092007153701</t>
  </si>
  <si>
    <t xml:space="preserve">OBRAS DE OPTIMIZACIÓN PLANTA POTABILIZADORA TARTAGAL  </t>
  </si>
  <si>
    <t>092007153801</t>
  </si>
  <si>
    <t>ELABORACIÓN DEL PROYECTO EJECUTIVO Y EJECUCIÓN DE LA OBRA "RECUPERACIÓN DEL SISTEMA DE ABASTECIMIENTO DEL SERVICIO DE AG</t>
  </si>
  <si>
    <t>092007153901</t>
  </si>
  <si>
    <t xml:space="preserve">TENDIDO RED DE ENERGÍA ELÉCTRICA DESDE ISLA DE CAÑAS - PARAJE CORTADERAS </t>
  </si>
  <si>
    <t>092007154001</t>
  </si>
  <si>
    <t xml:space="preserve">OBRAS EN COMPLEJO DEPORTIVO YTURÍSTICO MUNICIPAL LA CALDERA  </t>
  </si>
  <si>
    <t>092007154101</t>
  </si>
  <si>
    <t xml:space="preserve">RED VIAL - PAVIM. ARTICULADO -DESAGÜES PLUVIALES (Cº Cº Y BADENES) - EL JARDÍN </t>
  </si>
  <si>
    <t>092007154201</t>
  </si>
  <si>
    <t xml:space="preserve">POZO, RED Y CONEXIONES DOMICILIARIAS DE AGUA EN EL TALA  </t>
  </si>
  <si>
    <t xml:space="preserve">PISCINA DE NATACIÓN MUNICIPAL- MUNICIPIO DE EL TALA  </t>
  </si>
  <si>
    <t>092007154401</t>
  </si>
  <si>
    <t xml:space="preserve">COMPLEJO DEPORTIVO MUNICIPAL -3º ETAPA - LA CANDELARIA  </t>
  </si>
  <si>
    <t>092007154501</t>
  </si>
  <si>
    <t xml:space="preserve">RED DE AGUA Y CONEXIONES COMICILIARIAS EN NUEVO LOTEO - EL JARDÍN </t>
  </si>
  <si>
    <t>092007154601</t>
  </si>
  <si>
    <t xml:space="preserve">NUEVA CISTERNA EN LA POMA   </t>
  </si>
  <si>
    <t>092007154701</t>
  </si>
  <si>
    <t>092007154801</t>
  </si>
  <si>
    <t xml:space="preserve">CONSTRUCCIÓN DE PLAYÓN DEPORTIVO EN BARRIO SAN NICOLÁS - CORONEL MOLDES </t>
  </si>
  <si>
    <t>092007154901</t>
  </si>
  <si>
    <t xml:space="preserve">PAVIMENTO ARTICULADO Y CONSTRUCCIÓN DE CORDÓN CUNETA CALLE MANUEL BELGRANO - CNEL. MOLDES </t>
  </si>
  <si>
    <t>092007155001</t>
  </si>
  <si>
    <t xml:space="preserve">PAVIMENTACIÓN URBANA EN SAN ANTONIO DE LOS COBRES (CON RECAMBIO DE REDES ) </t>
  </si>
  <si>
    <t>092007155101</t>
  </si>
  <si>
    <t>CONSTRUCCIÓN DE ADOQUINADO Y PLATABANDA EN CALLE ALMIRANTE BROWN Y ROQUE SAENZ PEÑA - METÁN</t>
  </si>
  <si>
    <t>092007155201</t>
  </si>
  <si>
    <t>CONSTRUCCIÓN DE PAVIMENTO Y CORDÓN CUNETA DE HORMIGÓN SIMPLEEN CALLE JOSÉ HERNÁNDEZ Y F.QUIROGA - METÁN</t>
  </si>
  <si>
    <t>092007155301</t>
  </si>
  <si>
    <t xml:space="preserve">CONSTRUCCIÓN DE PAVIMENTO EN CALLE STA. FE ENTRE AZURDUY Y SIRIO LIBANÉS - METÁN </t>
  </si>
  <si>
    <t>092007155401</t>
  </si>
  <si>
    <t xml:space="preserve">TERMINACIÓN SUM COMPLEJO MUNICIPAL - METÁN  </t>
  </si>
  <si>
    <t>092007155501</t>
  </si>
  <si>
    <t xml:space="preserve">PERFORACIÓN POZO PARA AGUA POTABLE EN YATASTO  </t>
  </si>
  <si>
    <t>092007155601</t>
  </si>
  <si>
    <t xml:space="preserve">REF. EDIFICIO PEQUEÑO HOGAR -METÁN  </t>
  </si>
  <si>
    <t>092007155701</t>
  </si>
  <si>
    <t>092007155801</t>
  </si>
  <si>
    <t xml:space="preserve">OBRAS DE Aº Pº (SISTEMA LED) -ORÁN  </t>
  </si>
  <si>
    <t>092007155901</t>
  </si>
  <si>
    <t xml:space="preserve">DESAGÜES PLUVIALES Bº SAN FRANCISCO, Bº PIZETTI, Bº CENTRO  </t>
  </si>
  <si>
    <t>092007156001</t>
  </si>
  <si>
    <t xml:space="preserve">REPARACIÓN SISTEMA DE DRENAJEEN URUNDEL  </t>
  </si>
  <si>
    <t>092007156101</t>
  </si>
  <si>
    <t xml:space="preserve">REF. EDIFICIO PEQUEÑO HOGAR -Bº GÜEMES - ORÁN  </t>
  </si>
  <si>
    <t>092007156201</t>
  </si>
  <si>
    <t xml:space="preserve">REFACCIÓN HOGAR SAN VICENTE DEPAUL - ORÁN  </t>
  </si>
  <si>
    <t>092007156301</t>
  </si>
  <si>
    <t xml:space="preserve">RECONSTRUCCIÓN DE ALCANTARILLAS VARIAS EN ASENTAMIENTO FRANCINI - PICHANAL </t>
  </si>
  <si>
    <t>092007156401</t>
  </si>
  <si>
    <t xml:space="preserve">CONSTRUCCIÓN PAVIMENTO DE HORMIGÓN SIMPLES EN CALLE 20 DE FEBRERO - ORÁN </t>
  </si>
  <si>
    <t>092007156501</t>
  </si>
  <si>
    <t xml:space="preserve">NÚCLEO DE BAÑOS Y VESTUARIOS EN PLANTA DE TRATAMIENTOS DE RESIDUOS URBANOS - PICHANAL </t>
  </si>
  <si>
    <t xml:space="preserve">OBRAS COMPLEMENTARIAS RELLENOSANITARIO PARA RESIDUOS SÓLIDOS EN LA LOCALIDAD DE PICHANAL </t>
  </si>
  <si>
    <t>092007156701</t>
  </si>
  <si>
    <t>ELABORACIÓN DE ANTEPROYECTOS,PROYECTOS EJECUTIVOS Y EJECUCIÓN DE LAS OBRAS DEL FRH - LOCALIDADES DEL DEPARTAMENTO ORÁN</t>
  </si>
  <si>
    <t xml:space="preserve">OBRAS VARIAS DE DEFENSAS Y ENCAUZAMIENTO EN LA PROVINCIA  </t>
  </si>
  <si>
    <t>092007156802</t>
  </si>
  <si>
    <t>092007156901</t>
  </si>
  <si>
    <t xml:space="preserve">OBRAS DE INFRAESTRUCTURA PLANMI LOTE  </t>
  </si>
  <si>
    <t xml:space="preserve">RED DE AGUA PARA LOTEO AMPLIACIÓN B° GARCÍA BASALO - DPTO. CAPITAL - PROVINCIA DE SALTA </t>
  </si>
  <si>
    <t xml:space="preserve">SUMINISTRO DE E.E. A LOTEO AMPLIACIÓN B° GARCÍA BASALO - DEPARTAMENTO CAPITAL - SALTA </t>
  </si>
  <si>
    <t>092007156904</t>
  </si>
  <si>
    <t xml:space="preserve">AMPLIACIÓN DE REDES COLECTORASEN BARRIO GARCÍA BASALO -ETAPA 1 - SALTA </t>
  </si>
  <si>
    <t xml:space="preserve">PAVIMENTACIÓN MUNICIPIOS CONSORCIO PLANTA ASFÁLTICA  </t>
  </si>
  <si>
    <t>092007157101</t>
  </si>
  <si>
    <t>PROVISIÓN DE AGUA POTABLE A MISIÓN LAS GOLONDRINAS - PARAJESANTA MARÍA - SANTA VICTORIA ESTE</t>
  </si>
  <si>
    <t>092007157201</t>
  </si>
  <si>
    <t xml:space="preserve">PERFORACIÓN POZO PARA AGUA POTABLE ESCUELA Nº 4568 - EL CHAÑAR - RIVADAVIA BANDA NORTE </t>
  </si>
  <si>
    <t>092007157301</t>
  </si>
  <si>
    <t xml:space="preserve">REFACCIÓN GENERAL Y AMPLIACIÓNCOMPLEJO DEPORTIVO MUNICIPALEL POTRERO </t>
  </si>
  <si>
    <t>092007157401</t>
  </si>
  <si>
    <t xml:space="preserve">REFACCIÓN EDIFICIO PEQUEÑO HOGAR - Bº 40 VIV. - ROSARIO DE LA FRONTERA </t>
  </si>
  <si>
    <t>092007157501</t>
  </si>
  <si>
    <t xml:space="preserve">PAVIMENTO EN PLAZA PRINCIPAL DE LA SILLETA  </t>
  </si>
  <si>
    <t xml:space="preserve">ADOQUINADO Y CORDÓN CUNETA ENEL MUNICIPIO DE ROSARIO DE LERMA </t>
  </si>
  <si>
    <t>092007157701</t>
  </si>
  <si>
    <t>TAREAS COMPLEMENTARIAS PARA ELSUMINISTRO DE ENERGÍA ELÉCTRICA AL LOTEO VILLA MERCEDES - CAMPO QUIJANO</t>
  </si>
  <si>
    <t>092007157801</t>
  </si>
  <si>
    <t xml:space="preserve">LIMPIEZA, ENCAUZAMIENTO Y DEFENSAS DEL RÍO SAN ANTONIO  </t>
  </si>
  <si>
    <t>092007157901</t>
  </si>
  <si>
    <t xml:space="preserve">PAVIMENTO ARTICULADO Y CONSTRUCCIÓN DE CORDÓN CUNETA CALLESVARIAS - ANGASTACO </t>
  </si>
  <si>
    <t xml:space="preserve">CORDÓN CUNETA DE HºAº EN DISTINTAS CALLES DE LA CIUDAD DE SAN CARLOS </t>
  </si>
  <si>
    <t>092007158101</t>
  </si>
  <si>
    <t xml:space="preserve">ADOQUINADO CALLES BARRIO FONAVI - SAN CARLOS  </t>
  </si>
  <si>
    <t>092007158201</t>
  </si>
  <si>
    <t xml:space="preserve">CONSTRUCCIÓN SALÓN COMEDOR PARA ALBERGUE COL. SEC. Nº 5074 -LOS TOLDOS </t>
  </si>
  <si>
    <t>092007158301</t>
  </si>
  <si>
    <t xml:space="preserve">CONSTRUCCIÓN SALÓN (CLUB DE DÍA) PARA ADULTOS MAYORES  </t>
  </si>
  <si>
    <t>092007158401</t>
  </si>
  <si>
    <t xml:space="preserve">AMPLIACIÓN RED CLOACAL Y CONSTR. PLANTA DEPURADORA EN SAN MARCOS DE NAZARENO </t>
  </si>
  <si>
    <t>092007158501</t>
  </si>
  <si>
    <t xml:space="preserve">AMPLIACIÓN RED CLOACAL Y CONST CAMPO LA CRUZ - NAZARENO </t>
  </si>
  <si>
    <t xml:space="preserve">AMPLIACIÓN REDES CLOACALES ENNAZARENO  </t>
  </si>
  <si>
    <t>092007158601</t>
  </si>
  <si>
    <t xml:space="preserve">REFACCIÓN TOTAL Y AMPLIACIÓN DE LA RED DE AGUA EN LA COMUNIDAD DE CUESTA AZUL - NAZARENO </t>
  </si>
  <si>
    <t>092007158701</t>
  </si>
  <si>
    <t xml:space="preserve">PAVIMENTACIÓN - H. YRIGOYEN   </t>
  </si>
  <si>
    <t>092007158801</t>
  </si>
  <si>
    <t xml:space="preserve">PAVIMENTO DE HºSº CALLE DORREGO - ORÁN  </t>
  </si>
  <si>
    <t xml:space="preserve">CORDÓN CUNETA CALLE DORREGO -ORÁN  </t>
  </si>
  <si>
    <t>092007159001</t>
  </si>
  <si>
    <t xml:space="preserve">CORDÓN CUNETA PLAZA 23 DE ABRIL - PICHANAL  </t>
  </si>
  <si>
    <t xml:space="preserve">FINALIZACIÓN OBRAS DE INFRAESTRUCTURA SOCIAL EN AGUAS BLANCAS </t>
  </si>
  <si>
    <t>092007159201</t>
  </si>
  <si>
    <t xml:space="preserve">TERMINACIÓN CONSTRUCCIÓN CAMPING MUNICIPAL LOS TOLDOS  </t>
  </si>
  <si>
    <t>092007159301</t>
  </si>
  <si>
    <t xml:space="preserve">PLANTA DEPURADORA DE LÍQUIDOSCLOACALES EN SANTA VICTORIA OESTE </t>
  </si>
  <si>
    <t>092007159401</t>
  </si>
  <si>
    <t>OPTIMIZACIÓN DEL SISTEMA DE AGUA POTABLE PARA LOCALIDAD DE SAN LORENZO.- EXPEDIENTE N.º 17.267/18 - SAN LORENZO - LESSER</t>
  </si>
  <si>
    <t>092007159402</t>
  </si>
  <si>
    <t>ADICIONAL – CUADRO MODIFICATORIO – OPTIMIZACIÓN DEL SISTEMADE AGUA POTABLE PARA LOCALIDADDE SAN LORENZO.- EXPEDIENTE N</t>
  </si>
  <si>
    <t>092007159403</t>
  </si>
  <si>
    <t>092007159501</t>
  </si>
  <si>
    <t>092007159601</t>
  </si>
  <si>
    <t xml:space="preserve">OBRAS DE ACPMETIDA ELECTRICA,CAÑERIA DE NEXOS Y OBRAS COMPLEMENTARIAS EN NUEVOS POZOS </t>
  </si>
  <si>
    <t>092007159602</t>
  </si>
  <si>
    <t>CONSTRUCCIÓN POZO PROFUNDO Y OBRAS COMPLEMENTARIAS ENBARRIO SANTA RITA - GENERAL GÜEMES</t>
  </si>
  <si>
    <t>092007159603</t>
  </si>
  <si>
    <t xml:space="preserve">POLIDEPORTIVO ALBERGUE PAYOGASTA  </t>
  </si>
  <si>
    <t>092007159604</t>
  </si>
  <si>
    <t xml:space="preserve">EJECUCIÓN DE PAVIMENTO ARTICULADO BARRIO PARQUE - LAS LAJITAS </t>
  </si>
  <si>
    <t>092007159605</t>
  </si>
  <si>
    <t xml:space="preserve">CREACIÓN CORDÓN CUNETA Y OBRAS ANEXAS SOBRE CALLE SARMIENTO- PICHANAL </t>
  </si>
  <si>
    <t>092007159701</t>
  </si>
  <si>
    <t xml:space="preserve">PLAN OBRAS AGUA ENOHSA ARGENTIna Hace  </t>
  </si>
  <si>
    <t xml:space="preserve">OBRAS VARIAS ARGENTINA HACE I   </t>
  </si>
  <si>
    <t>092007159901</t>
  </si>
  <si>
    <t xml:space="preserve">CONST. CENTROS DESARROLLO INFA   </t>
  </si>
  <si>
    <t xml:space="preserve">PLAN OBRAS AGUA ARGENTINA HACE   </t>
  </si>
  <si>
    <t>092007161101</t>
  </si>
  <si>
    <t xml:space="preserve">PAVIMENTACIÓN EN RÍO PIEDRAS -ZONA ESTA - 2° ETAPA  </t>
  </si>
  <si>
    <t>092007161201</t>
  </si>
  <si>
    <t xml:space="preserve">CONSTR. DE CUBIERTAS Y ARREGLOS VARIOS EN FUNDACIÓN REVIVIR- SALTA CAPITAL </t>
  </si>
  <si>
    <t>092007161301</t>
  </si>
  <si>
    <t xml:space="preserve">IMPERMEABILIZACIÓN DE CUBIERTAHALL DE ACCESO 1RO Y 2DO. BLOCK CC GRAND BOURG </t>
  </si>
  <si>
    <t>092007161401</t>
  </si>
  <si>
    <t xml:space="preserve">READECUACIÓN ELÉCTRICA DEL 3°BLOCK DEL CENTRO CÍVICO GRAN BOURG - PROVINCIA DE SALTA </t>
  </si>
  <si>
    <t xml:space="preserve">CONSTR. PILETA DE NATACIÓN ENDEPENDENCIAS DEL EJERCITO SALTA-CAPITAL </t>
  </si>
  <si>
    <t>092007161601</t>
  </si>
  <si>
    <t xml:space="preserve">EDIFICIO POLO DE SUPERVISIÓN (CALLE JUNÍN 680) - SALTA  </t>
  </si>
  <si>
    <t xml:space="preserve">SECRETARÍA DE NIÑEZ, ADOLESCENCIA Y FAMILIA (CALLE GÜEMES 562) - SALTA </t>
  </si>
  <si>
    <t>092007161801</t>
  </si>
  <si>
    <t xml:space="preserve">SUBSECRETARIA DE POLÍTICAS ALIMENTARIAS (CALLE ALVARADO 912)- SALTA </t>
  </si>
  <si>
    <t>092007161901</t>
  </si>
  <si>
    <t xml:space="preserve">HOGAR NATIVA DE TARTAGAL - TARTAGAL  </t>
  </si>
  <si>
    <t xml:space="preserve">OBRAS VS. PLANES NACIONALES (CONTRAPARTE)  </t>
  </si>
  <si>
    <t>092007162002</t>
  </si>
  <si>
    <t xml:space="preserve">AMPLIAC. DE RED DE CLOACA Y RECAMBIO DE RED DE AGUA BARRIO CENTRO - EL CARRIL </t>
  </si>
  <si>
    <t>092007162102</t>
  </si>
  <si>
    <t>092007162201</t>
  </si>
  <si>
    <t xml:space="preserve">AMPLIAC. RED GAS NATURAL MEDIAPRESIÓN B° N. SRA. DEL CARMENY B° SAN ISIDRO - CAPITAL </t>
  </si>
  <si>
    <t>092007162301</t>
  </si>
  <si>
    <t xml:space="preserve">RECAMBIO DE CAÑERÍAS DE DISTRIBUCIÓN DE AGUA - BARRIO TRES CERRITOS - DPTO. CAPITAL </t>
  </si>
  <si>
    <t>092007162401</t>
  </si>
  <si>
    <t xml:space="preserve">CONSTR. DE POZO PROFUNDO Y OBRAS COMPLEM. - MISIÓN SAN FRANCISCO - PICHANAL </t>
  </si>
  <si>
    <t>092007162402</t>
  </si>
  <si>
    <t xml:space="preserve">DESAGÜES PLUVIALES EN EL MONUMENTO AL GRAL. MARTÍN MIGUEL DEGÜEMES - DPTO. CAPITAL </t>
  </si>
  <si>
    <t>092007162601</t>
  </si>
  <si>
    <t xml:space="preserve">PROVISIÓN DE AGUA POTABLE - ESC. LAS JUNTAS - DPTO. GUACHIPAS </t>
  </si>
  <si>
    <t>092007162602</t>
  </si>
  <si>
    <t xml:space="preserve">AMPL. DE RED DE AGUA PARA B° FERROVIARIO SECTOR 4 DE LA LOC.DE SALVADOR MAZZA </t>
  </si>
  <si>
    <t>092007162702</t>
  </si>
  <si>
    <t>092007162801</t>
  </si>
  <si>
    <t xml:space="preserve">NVA. FUENTE ABASTEC. DE AGUA POTABLE ZONA CENTRO DE LA CIUDAD DE SALTA - POZO N° 2 </t>
  </si>
  <si>
    <t>092007162901</t>
  </si>
  <si>
    <t xml:space="preserve">NVA. FUENTE DE ABASTEC. DE AG.POT. ZONA CENTRO CIUDAD DE SALTA - POZO PLAZA GÜEMES </t>
  </si>
  <si>
    <t>092007163001</t>
  </si>
  <si>
    <t xml:space="preserve">CONSTR. DE POZO PROFUNDO, OBRAS COMPLEM. Y CAÑERÍA NEXO EN PLAZA GURRUCHAGA </t>
  </si>
  <si>
    <t>092007163101</t>
  </si>
  <si>
    <t xml:space="preserve">CONSTR. DE POZO PROFUNDO Y OBRAS COMPLEMENTARIAS - LOTE SANMARTÍN - COBOS </t>
  </si>
  <si>
    <t xml:space="preserve">ESTUDIOS Y PROYECTOS PARA PREINVERSIÓN  </t>
  </si>
  <si>
    <t>092007163301</t>
  </si>
  <si>
    <t xml:space="preserve">SEGUNDA ETAPA DEL PLAN DE ESCURRIMIENTO Y DRENAJE PLUVIAL -EL QUEBRACHAL </t>
  </si>
  <si>
    <t>092007163401</t>
  </si>
  <si>
    <t xml:space="preserve">OBRA DE EMERG. EN CERRILLOS -B° LA RINCONADA Y 2 DE ABRIL -SAN JOSÉ DE LOS CERRILLOS </t>
  </si>
  <si>
    <t>092007163501</t>
  </si>
  <si>
    <t xml:space="preserve">CONSTR. CANALES PLUVIALES ZONAS ALEDAÑAS CEMENTERIO NUESTRASEÑORA DEL CARMEN </t>
  </si>
  <si>
    <t>092007163601</t>
  </si>
  <si>
    <t xml:space="preserve">PROVISIÓN DE AGUA PARA ESC. N°4164 - PARAJE LIMONCITO - ISLA DE CAÑAS - DPTO. IRUYA </t>
  </si>
  <si>
    <t>092007163701</t>
  </si>
  <si>
    <t>REFACC. VARIAS EN ESC. N° 4196Y ESC. N° 4664 SANTA VICTORIAESTE - SANTA VICTORIA ESTE -DPTO. RIVADAVIA - PROVINCIA DE</t>
  </si>
  <si>
    <t>092007163801</t>
  </si>
  <si>
    <t xml:space="preserve">CONSTR. 2 AULAS ESC. N° 4519 -CAP. GOB. JUAN DE SAN MARTÍN- APOLINARIO SARAVIA </t>
  </si>
  <si>
    <t>092007163901</t>
  </si>
  <si>
    <t xml:space="preserve">RECAMBIO DE COLECTORA MÁXIMA 500 MM Y OBRAS DE CONTROL DE EROSIÓN - GRAL. MOSCONI </t>
  </si>
  <si>
    <t>092007163902</t>
  </si>
  <si>
    <t>092007164001</t>
  </si>
  <si>
    <t xml:space="preserve">PERFORACIÓN DE POZOS SOMEROS EN EL MUNICIPIO DE SANTA VICTORIA ESTE - DPTO. RIVADAVIA </t>
  </si>
  <si>
    <t>092007164002</t>
  </si>
  <si>
    <t>092007164101</t>
  </si>
  <si>
    <t xml:space="preserve">AMPLIACIÓN Y RECAMBIO DE REDESDISTRIBUIDORAS Y CONEXIONES -GRAL BALLIVIÁN </t>
  </si>
  <si>
    <t>092007164102</t>
  </si>
  <si>
    <t>092007164201</t>
  </si>
  <si>
    <t xml:space="preserve">ÚLTIMA ETAPA DE LA RED DE CLOACA EN VILLA EL MONTE - SECLANTÁS - DPTO. MOLINOS </t>
  </si>
  <si>
    <t>092007164202</t>
  </si>
  <si>
    <t>092007164301</t>
  </si>
  <si>
    <t xml:space="preserve">RECAMBIO RED DE CLOACAS Y CONEXIONES DOMIC. Y OTRAS - H. YRIGOYEN </t>
  </si>
  <si>
    <t>092007164401</t>
  </si>
  <si>
    <t xml:space="preserve">RECAMBIO DE REDES DE AGUA Y CLOACA - SAN ANTONIO DE LOS COBRES - DPTO. LOS ANDES </t>
  </si>
  <si>
    <t>092007164402</t>
  </si>
  <si>
    <t>092007164501</t>
  </si>
  <si>
    <t xml:space="preserve">CONSTR. DE ÍTEMS COMPLEM. HABIL. POZOS EN PICHANAL  </t>
  </si>
  <si>
    <t>092007164502</t>
  </si>
  <si>
    <t>092007164601</t>
  </si>
  <si>
    <t xml:space="preserve">CONSTR. DE OBRAS CIVILES COMPL. Y EQUIP. ELECT. POZO N°2 BETANIA - GENERAL GÜEMES </t>
  </si>
  <si>
    <t>092007164701</t>
  </si>
  <si>
    <t xml:space="preserve">PROTEC. TOMA Y ALMAC. AGUA POTABLE EN ARROYO QUINTIN - VAQUEROS </t>
  </si>
  <si>
    <t>092007164801</t>
  </si>
  <si>
    <t xml:space="preserve">RED DE AGUA - LOTEO SUEÑOS CHICOANA - CHICOANA - DPTO. CHICOANA </t>
  </si>
  <si>
    <t>092007164802</t>
  </si>
  <si>
    <t>092007164901</t>
  </si>
  <si>
    <t xml:space="preserve">RED DE AGUA POTABLE BARRIO GAUCHITO GIL - JOAQUÍN V. GONZÁLEZ </t>
  </si>
  <si>
    <t>092007164902</t>
  </si>
  <si>
    <t>092007165001</t>
  </si>
  <si>
    <t xml:space="preserve">READEC. Y MEJORAM. ALUMBRADO PÚBLICO EN GRAL. MOSCONI - DPTO. SAN MARTÍN </t>
  </si>
  <si>
    <t>092007165101</t>
  </si>
  <si>
    <t xml:space="preserve">ILUM. LED ACCESO A EL POTRERO- EL POTRERO  </t>
  </si>
  <si>
    <t>092007165201</t>
  </si>
  <si>
    <t xml:space="preserve">CONSTR. DE COCINA COMEDOR EN ESC. N° 4820 MISIÓN WICHI - DPTO. RIVADAVIA </t>
  </si>
  <si>
    <t>092007165301</t>
  </si>
  <si>
    <t xml:space="preserve">CONSTR. DE TINGLADO PARA USOSMÚLTIPLES - ESC. N° 3153 - BALLIVIÁN - DPTO. SAN MARTÍN </t>
  </si>
  <si>
    <t>092007165401</t>
  </si>
  <si>
    <t xml:space="preserve">REFACC. VARIAS Y AMPL. CENTROSALUD DE CORONEL CORNEJO - CNEL. CORNEJO - MOSCONI </t>
  </si>
  <si>
    <t>092007165501</t>
  </si>
  <si>
    <t xml:space="preserve">CONSTR. DE NUEVO PUESTO SANITARIO EN VALLECITO - MUNICIPIO DE EL GALPÓN - DPTO. METÁN </t>
  </si>
  <si>
    <t>092007165601</t>
  </si>
  <si>
    <t xml:space="preserve">NUEVO PUESTO SANITARIO LA MISIÓN PRIMERA ETAPA - COL. SANTAROSA - DPTO. ORÁN </t>
  </si>
  <si>
    <t>092007165701</t>
  </si>
  <si>
    <t xml:space="preserve">CONSTR. NUEVO CENTRO DE SALUDDE SANTA ROSA - LOCALIDAD SANTA ROSA - DPTO. RIVADAVIA </t>
  </si>
  <si>
    <t>092007165801</t>
  </si>
  <si>
    <t xml:space="preserve">"CONSTR. DE PLAZA INTEGRADORAEN B° VIRGEN DE LUJÁN Y PAVIMENTO ARTICULADO " ANIMANÁ </t>
  </si>
  <si>
    <t>092007165901</t>
  </si>
  <si>
    <t xml:space="preserve">ESTABIL. TALUDES PROTECCIÓN SUM SAN NICOLÁS Y REPARACIONES DE INSTALACIONES - VAQUEROS </t>
  </si>
  <si>
    <t>092007166001</t>
  </si>
  <si>
    <t xml:space="preserve">EJECUCIÓN ADOQUINADO, CORDÓN CUNETA Y BADENES EN CALLE ACCESO AL PRÉSTAMO </t>
  </si>
  <si>
    <t>092007166101</t>
  </si>
  <si>
    <t xml:space="preserve">PAVIMENTO CON ADOQUINADO Y ALUMBRADO PÚBLICO EN CALLE SAN LORENZO - RBN </t>
  </si>
  <si>
    <t>092007166201</t>
  </si>
  <si>
    <t xml:space="preserve">ILUMINACIÓN PUEBLO DE VAQUEROS - PROVINCIA DE SALTA </t>
  </si>
  <si>
    <t>092007166301</t>
  </si>
  <si>
    <t xml:space="preserve">ILUMINACIÓN CICLOVÍA - LA VIÑA- DPTO. LA VIÑA - PROVINCIA DE SALTA </t>
  </si>
  <si>
    <t>092007166401</t>
  </si>
  <si>
    <t xml:space="preserve">ADOQUINADO CALLE J. V. GONZÁLEZ - SAN LORENZO - DPTO. CAPITAL - PROVINCIA DE SALTA </t>
  </si>
  <si>
    <t>092007166501</t>
  </si>
  <si>
    <t xml:space="preserve">1° ETAPA PAVIMENTO Y CONSTR. DE CORDÓN CUNETA EN CALLE GRAL.GÜEMES - LA VIÑA </t>
  </si>
  <si>
    <t>092007166601</t>
  </si>
  <si>
    <t xml:space="preserve">PAVIM. DE H°S° Y RECAMBIO REDDE CLOACA EN AV. MARISCAL SANTA CRUZ - SALVADOR MAZZA </t>
  </si>
  <si>
    <t>092007166602</t>
  </si>
  <si>
    <t>092007166701</t>
  </si>
  <si>
    <t xml:space="preserve">2DA ETAPA CONSTR. DE PAVIMENTOARTICULADO Y BADENES EN AVENIDA SAN MARTÍN - LA POMA </t>
  </si>
  <si>
    <t>092007166801</t>
  </si>
  <si>
    <t xml:space="preserve">PLATABANDA CENTRAL E ILUMINACIÓN SOBRE RP 13 ACCESO A LA UNIÓN </t>
  </si>
  <si>
    <t>092007166901</t>
  </si>
  <si>
    <t xml:space="preserve">SUMINISTRO DE ENERGÍA ELÉCTRICA A PJE. EL RODEO EN LA POMA -LA POMA </t>
  </si>
  <si>
    <t>092007167001</t>
  </si>
  <si>
    <t xml:space="preserve">PROYECTO DE OBRA ETAPA 2 PAVIMENTO ARTICULADO EN AVDA. ACCESO BARRIO EL SOL </t>
  </si>
  <si>
    <t>092007167101</t>
  </si>
  <si>
    <t xml:space="preserve">REFACC. VARIAS EN EL PARQUE INDUSTRIAL DE GÜEMES - GRAL. GÜEMES </t>
  </si>
  <si>
    <t xml:space="preserve">CORDÓN CUNETA Y BADENES DE HORMIGÓN SIMPLE - BARRIO LA TRADICIÓN - LAS LAJITAS </t>
  </si>
  <si>
    <t>092007167301</t>
  </si>
  <si>
    <t xml:space="preserve">RED DE ALUMBRADO PÚBLICO LED EN CALLES VARIAS DE MORILLO - DPTO. RIVADAVIA BANDA NORTE </t>
  </si>
  <si>
    <t>092007167401</t>
  </si>
  <si>
    <t xml:space="preserve">CERRAMIENTO PERIMETRAL EN CEMENTERIO MUNICIPAL - EL BORDO -DPTO. GRAL. GÜEMES </t>
  </si>
  <si>
    <t xml:space="preserve">CAMINERÍAS Y NICHOS EN CEMENTERIO MUNICIPAL - EL BORDO  </t>
  </si>
  <si>
    <t>092007167501</t>
  </si>
  <si>
    <t xml:space="preserve">CONSTR. DE CANCHA DE FÚTBOL 5- MOLINOS - DPTO. MOLINOS - PROV. SALTA </t>
  </si>
  <si>
    <t>092007167601</t>
  </si>
  <si>
    <t xml:space="preserve">REFACC. VARIAS Y AMPLIACIÓN ENCASA MUNICIPAL TRICHACO - SANTA VICTORIA ESTE </t>
  </si>
  <si>
    <t>092007167701</t>
  </si>
  <si>
    <t xml:space="preserve">PAVIMENTO Y CORDÓN CUNETA BARRIO GÜEMES - LA MERCED - DPTO.CERRILLOS </t>
  </si>
  <si>
    <t xml:space="preserve">CONSTR. DE PUENTE CARRETERO MIXTO EN RUTA PROVINCIAL N° 7 SOBRE RÍO EL CANDADO - SVO </t>
  </si>
  <si>
    <t>092007167901</t>
  </si>
  <si>
    <t xml:space="preserve">PAVIMENTO DE H°S° E ILUMINACIÓN ACCESO PUENTE SECTOR 5 - PROF. SALVADOR MAZZA </t>
  </si>
  <si>
    <t>092007168001</t>
  </si>
  <si>
    <t xml:space="preserve">CONSTR. PUENTE CARRETERO MIXTOEN RP 7 SOBRE RÍO SAN JOSÉ -LOS TOLDOS </t>
  </si>
  <si>
    <t>092007168101</t>
  </si>
  <si>
    <t xml:space="preserve">CORDÓN CUNETA, BADÉN Y VEREDACALLE AL CEMENTERIO - LA VIÑA- PROVINCIA DE SALTA </t>
  </si>
  <si>
    <t>092007168201</t>
  </si>
  <si>
    <t xml:space="preserve">CORDÓN CUNETA - COLONIA SANTAROSA - PROVINCIA DE SALTA  </t>
  </si>
  <si>
    <t xml:space="preserve">CORDÓN CUNETA Y VEREDA DE H° S° BARRIO 20 DE JUNIO - SR DE LA NUEVA ORÁN </t>
  </si>
  <si>
    <t>092007168401</t>
  </si>
  <si>
    <t xml:space="preserve">EJEC. PAVIMENTO HORMIGÓN SIMPLE B° 74 VIVIENDAS - GRAL. GÜEMES </t>
  </si>
  <si>
    <t>092007168501</t>
  </si>
  <si>
    <t xml:space="preserve">PAVIMENTO ARTICULADO EN CALLECARLOS PELLEGRINI - URUNDEL  </t>
  </si>
  <si>
    <t>092007168601</t>
  </si>
  <si>
    <t xml:space="preserve">CONSTR. CENTRO VECINAL DEL BARRIO VIRGEN DEL CARMEN - TARTAGAL </t>
  </si>
  <si>
    <t>092007168701</t>
  </si>
  <si>
    <t xml:space="preserve">ELECTRIFICACIÓN 52 LOTES CENTRO VECINAL 9 DE JULIO - LOCALIDAD SAN CARLOS </t>
  </si>
  <si>
    <t>092007168801</t>
  </si>
  <si>
    <t xml:space="preserve">CONSTR. DE CORDÓN CUNETA Y PAVIMENTO - PJE. INDALECIO GÓMEZ- MOLINOS </t>
  </si>
  <si>
    <t>092007168901</t>
  </si>
  <si>
    <t xml:space="preserve">CONSTR. CORDÓN CUNETA Y VEREDAS B° LAS FLORES Y TRABAJOS VS.TERMINAL DE ÓMNIBUS </t>
  </si>
  <si>
    <t>092007169001</t>
  </si>
  <si>
    <t xml:space="preserve">OPTIMIZACIÓN DEL SERVICIO DE AGUA POTABLE PARA LA LOCALIDADEL VENCIDO - EL QUEBRACHAL </t>
  </si>
  <si>
    <t>092007169002</t>
  </si>
  <si>
    <t>092007169101</t>
  </si>
  <si>
    <t xml:space="preserve">ESTRUCTURA METÁLICA PARA TANQUE DE AGUA MISIÓN TRES PARAÍSOS- GRAL. MOSCONI </t>
  </si>
  <si>
    <t>092007169102</t>
  </si>
  <si>
    <t xml:space="preserve">TOMA Y ACUEDUCTO PALERMO - PAYOGASTA  </t>
  </si>
  <si>
    <t>092007169202</t>
  </si>
  <si>
    <t>092007169301</t>
  </si>
  <si>
    <t xml:space="preserve">REFACCIÓN Y AMPLIACIÓN CLUB DEPORTIVO - GRAL. GÜEMES  </t>
  </si>
  <si>
    <t>092007169401</t>
  </si>
  <si>
    <t xml:space="preserve">PAVIMENTO DE ASFALTO EN FRÍO CALLE LOS SAUCES - CAMPO SANTO- DPTO. GRAL. GÜEMES </t>
  </si>
  <si>
    <t>092007169501</t>
  </si>
  <si>
    <t xml:space="preserve">INFRAESTRUCTURA URBANA EN AGUARAY  </t>
  </si>
  <si>
    <t>092007169601</t>
  </si>
  <si>
    <t xml:space="preserve">CUBIERTA METÁLICA CANCHA DE BÁSQUET - AGUAS BLANCAS  </t>
  </si>
  <si>
    <t>092007169701</t>
  </si>
  <si>
    <t xml:space="preserve">ADOQUINADO CALLES BARRIOS DE ANGASTACO  </t>
  </si>
  <si>
    <t>092007169801</t>
  </si>
  <si>
    <t xml:space="preserve">TECHADO PLAYÓN DEPORTIVO COLEGIO Nº 5030 - APOLINARIO SARAVIA </t>
  </si>
  <si>
    <t>092007169901</t>
  </si>
  <si>
    <t xml:space="preserve">CANAL DE DESAGÜE PLUVIAL EN CALLE BELGRANO DESDE 6 DE ENEROHASTA MITRE </t>
  </si>
  <si>
    <t>092007170001</t>
  </si>
  <si>
    <t xml:space="preserve">PAVIMENTACIÓN CORONEL MOLLINEDO - APOLINARIO SARAVIA  </t>
  </si>
  <si>
    <t>092007170101</t>
  </si>
  <si>
    <t xml:space="preserve">ADOQUINADO URBANO - CACHI   </t>
  </si>
  <si>
    <t>092007170201</t>
  </si>
  <si>
    <t xml:space="preserve">PLAYÓN DEPORTIVO EN TOLOMBÓN -CAFAYATE  </t>
  </si>
  <si>
    <t>092007170301</t>
  </si>
  <si>
    <t xml:space="preserve">ADOQUINADO Y CORDÓN CUNETA CUADRAS MACROCENTRO - CAFAYATE  </t>
  </si>
  <si>
    <t>092007170401</t>
  </si>
  <si>
    <t xml:space="preserve">CORDÓN CUNETA Y BADENES BARRIOJUSTO JUEZ - LA SILLETA  </t>
  </si>
  <si>
    <t>092007170501</t>
  </si>
  <si>
    <t xml:space="preserve">PAVIMENTACIÓN CALLE HUAYTIQUINA - CAMPO QUIJANO  </t>
  </si>
  <si>
    <t>092007170601</t>
  </si>
  <si>
    <t xml:space="preserve">REPAVIMENTACIÓN CALLE 9 DE JULIO - CAMPO SANTO  </t>
  </si>
  <si>
    <t>092007170701</t>
  </si>
  <si>
    <t xml:space="preserve">CORDÓN CUENTA SECTORES VARIOS- CAMPO SANTO  </t>
  </si>
  <si>
    <t>092007170801</t>
  </si>
  <si>
    <t xml:space="preserve">ILUMINACIÓN LED BARRIO JOAQUÍNRUEDA Y BARRIO ALTOS HORNOS -CAMPO SANTO </t>
  </si>
  <si>
    <t xml:space="preserve">REALIZACIÓN DE INFRAESTRUCTURAURBANA EN SECTOR ALTOS HORNOS- CAMPO SANTO </t>
  </si>
  <si>
    <t xml:space="preserve">SUMINISTRO DE ENERGÍA ELÉCTRICA SECTOR ALTOS HORNOS - CAMPOSANTO </t>
  </si>
  <si>
    <t>092007170901</t>
  </si>
  <si>
    <t xml:space="preserve">CICLOVÍA Y PARQUE DEPORTIVO TRAMO CAMPO SANTO - EL BORDO  </t>
  </si>
  <si>
    <t>092007171001</t>
  </si>
  <si>
    <t xml:space="preserve">CICLOVÍA Y PARQUE DEPORTIVO TRAMO CAMPO SANTO - GRAL. GÜEMES  </t>
  </si>
  <si>
    <t>092007171101</t>
  </si>
  <si>
    <t xml:space="preserve">INFRAESTRUCTURA URBANA EN CERRILLOS  </t>
  </si>
  <si>
    <t>092007171201</t>
  </si>
  <si>
    <t xml:space="preserve">CORDÓN CUNETA CALLES VARIAS BARRIOS COLONIA SANTA ROSA  </t>
  </si>
  <si>
    <t>092007171301</t>
  </si>
  <si>
    <t xml:space="preserve">ADOQUINADO Y BADENES CALLES VARIAS - CORONEL MOLDES  </t>
  </si>
  <si>
    <t>092007171401</t>
  </si>
  <si>
    <t xml:space="preserve">RECAMBIO ILUMINACIÓN EN SECTORES VARIOS - EL BORDO  </t>
  </si>
  <si>
    <t>092007171501</t>
  </si>
  <si>
    <t xml:space="preserve">PROVISIÓN DE AGUA POTABLE MONTECRISTO - EL GALPÓN  </t>
  </si>
  <si>
    <t>092007171601</t>
  </si>
  <si>
    <t xml:space="preserve">ELECTRIFICACIÓN BARRIOS EN ELQUEBRACHAL - EL QUEBRACHAL  </t>
  </si>
  <si>
    <t>092007171701</t>
  </si>
  <si>
    <t xml:space="preserve">OPTIMIZACIÓN CANAL SUR DESAGÜES PLUVIALES EL TALA  </t>
  </si>
  <si>
    <t>092007171801</t>
  </si>
  <si>
    <t xml:space="preserve">RECAMBIO ALUMBRADO PÚBLICO PORTECNOLOGÍA LED - GRAL. GÜEMES  </t>
  </si>
  <si>
    <t>092007171901</t>
  </si>
  <si>
    <t xml:space="preserve">REPAVIMENTACIÓN CUADRAS ZONA CÉNTRICA - GRAL. GÜEMES  </t>
  </si>
  <si>
    <t xml:space="preserve">BACHEO DE HORMIGÓN ZONA CÉNTRICA CALLES VARIAS - GENERAL GÜEMES - DPTO. GENERAL GÜEMES </t>
  </si>
  <si>
    <t>CONSTRUCCIÓN DE PAVIMENTO Y BOCA CALLE EN CALLE MARÍA MONCHO - ETAPA II - EL BORDO - GRAL.GÜEMES</t>
  </si>
  <si>
    <t>092007172001</t>
  </si>
  <si>
    <t xml:space="preserve">PAVIMENTO ARTICULADO LUIS BURELA - GRAL. PIZARRO  </t>
  </si>
  <si>
    <t>092007172101</t>
  </si>
  <si>
    <t xml:space="preserve">REFACC. VARIAS CAMPING MUNICIPAL - GUACHIPAS  </t>
  </si>
  <si>
    <t>092007172201</t>
  </si>
  <si>
    <t xml:space="preserve">PUESTA EN VALOR ESPACIOS VERDES BARRIOS DE GUACHIPAS  </t>
  </si>
  <si>
    <t>092007172301</t>
  </si>
  <si>
    <t xml:space="preserve">DESAGÜES PLUVIALES GUACHIPAS   </t>
  </si>
  <si>
    <t>092007172401</t>
  </si>
  <si>
    <t xml:space="preserve">PAVIMENTO DE HORMIGÓN CON RECAMBIO DE REDES DE AGUA Y CLOACA  </t>
  </si>
  <si>
    <t xml:space="preserve">ILUMINACIÓN CRUCE RUTAS NACIONAL 16 Y PROVINCIAL 30, EN LA LOCALIDAD CORONEL OLLEROS </t>
  </si>
  <si>
    <t>092007172601</t>
  </si>
  <si>
    <t xml:space="preserve">AMPLIACIÓN RED DE AGUA EN LA ZONA DE EL CEIBAL - LA CANDELARIA </t>
  </si>
  <si>
    <t>092007172701</t>
  </si>
  <si>
    <t xml:space="preserve">EQUIPAMIENTO POZO LA CANDELARIA Y NEXO - LA CANDELARIA  </t>
  </si>
  <si>
    <t>092007172702</t>
  </si>
  <si>
    <t xml:space="preserve">CONSTR. CENTRO CULTURAL Y SUM- LA MERCED  </t>
  </si>
  <si>
    <t>092007172901</t>
  </si>
  <si>
    <t xml:space="preserve">CORDÓN CUNETA Y VEREDA EN CERRO NEGRO  </t>
  </si>
  <si>
    <t>092007173001</t>
  </si>
  <si>
    <t xml:space="preserve">PLAYÓN DEPORTIVO EN COBRES   </t>
  </si>
  <si>
    <t>092007173101</t>
  </si>
  <si>
    <t xml:space="preserve">CORDÓN CUNETA Y ADOQUINADO ENVARIAS CALLES - LA VIÑA  </t>
  </si>
  <si>
    <t>092007173201</t>
  </si>
  <si>
    <t xml:space="preserve">CONSTRUCCIÓN PÓRTICO ACCESO NORTE EN LAS LAJITAS - LAS LAJITAS </t>
  </si>
  <si>
    <t>092007173301</t>
  </si>
  <si>
    <t xml:space="preserve">CONSTRUCCIÓN DE PLAZA DE LA SALUD EN RIO DEL VALLE - LAS LAJITAS </t>
  </si>
  <si>
    <t>092007173401</t>
  </si>
  <si>
    <t xml:space="preserve">PLAZA EL ARAZAY - LOS TOLDOS   </t>
  </si>
  <si>
    <t>092007173501</t>
  </si>
  <si>
    <t xml:space="preserve">CONSTR. CORDÓN CUNETA Y BADENES CALLES VARIAS - S. R. DE LANUEVA ORÁN </t>
  </si>
  <si>
    <t xml:space="preserve">INFRAESTRUCTURA URBANA EN PAYOGASTA - PAYOGASTA  </t>
  </si>
  <si>
    <t>092007173701</t>
  </si>
  <si>
    <t xml:space="preserve">PERFORACIÓN POZOS SOMEROS ZONARURAL - PICHANAL  </t>
  </si>
  <si>
    <t>092007173801</t>
  </si>
  <si>
    <t xml:space="preserve">CONSTR. DE CUNETAS, BADENES YBOCACALLE CALLES VARIAS PICHANAL </t>
  </si>
  <si>
    <t>092007173901</t>
  </si>
  <si>
    <t xml:space="preserve">PAVIMENTACIÓN CALLES VARIAS LUMBRERAS - RÍO PIEDRAS  </t>
  </si>
  <si>
    <t>092007174001</t>
  </si>
  <si>
    <t xml:space="preserve">RED DE ALUMBRADO PÚBLICO LED EN CALLES VARIAS DE MORILLO - 2º ETAPA </t>
  </si>
  <si>
    <t xml:space="preserve">OBRAS DE INFRAESTRUCTURA URBANA EN RIVADAVIA BANDA SUR  </t>
  </si>
  <si>
    <t>092007174201</t>
  </si>
  <si>
    <t xml:space="preserve">RECAMBIO REDES DE AGUA POTABLE- ROSARIO DE LA FRONTERA  </t>
  </si>
  <si>
    <t>092007174301</t>
  </si>
  <si>
    <t xml:space="preserve">REFUNCIONALIZACIÓN ALUMBRADO PÚBLICO - ROSARIO DE LERMA  </t>
  </si>
  <si>
    <t>092007174401</t>
  </si>
  <si>
    <t xml:space="preserve">AMPLIACIÓN RED DE AGUA POTABLESALVADOR MAZZA - SALVADOR MAZZA </t>
  </si>
  <si>
    <t>092007174501</t>
  </si>
  <si>
    <t xml:space="preserve">CORDÓN CUNETA PARA BARRIOS DELA LOCALIDAD DE SAN ANTONIO DELOS COBRES </t>
  </si>
  <si>
    <t>092007174601</t>
  </si>
  <si>
    <t xml:space="preserve">AMPLIACIÓN DE LA RED DE AGUA -SAN A. DE LOS COBRES  </t>
  </si>
  <si>
    <t>092007174701</t>
  </si>
  <si>
    <t xml:space="preserve">CONSTR. PLAYÓN DEPORTIVO EN BARRIO - SAN A. DE LOS COBRES  </t>
  </si>
  <si>
    <t>092007174801</t>
  </si>
  <si>
    <t xml:space="preserve">PAVIMENTACIÓN Y CORDÓN CUNETAEN SAN LORENZO  </t>
  </si>
  <si>
    <t>092007174901</t>
  </si>
  <si>
    <t xml:space="preserve">CONSTR. PLAYÓN DEPORTIVO EN URUNDEL  </t>
  </si>
  <si>
    <t>092007175001</t>
  </si>
  <si>
    <t xml:space="preserve">RED ELÉCTRICA BARRIO LUJÁN - CACHI  </t>
  </si>
  <si>
    <t>092007175101</t>
  </si>
  <si>
    <t xml:space="preserve">ELECTRIFICACIÓN EL CEIBAL - 2ºETAPA - LA CANDELARIA  </t>
  </si>
  <si>
    <t>092007175201</t>
  </si>
  <si>
    <t xml:space="preserve">ELECTRIFICACIÓN PARAJE JURAMENTO - RÍO PIEDRAS  </t>
  </si>
  <si>
    <t>092007175301</t>
  </si>
  <si>
    <t>092007175401</t>
  </si>
  <si>
    <t xml:space="preserve">PAVIMENTO CALLE BUENOS AIRES -LAS LAJITAS  </t>
  </si>
  <si>
    <t>092007175501</t>
  </si>
  <si>
    <t xml:space="preserve">PAVIMENTO DE HORMIGÓN EN BARRIO SAN RAFAEL  </t>
  </si>
  <si>
    <t>092007175601</t>
  </si>
  <si>
    <t xml:space="preserve">ILUMINACIÓN COROPAMPA - GUACHIPAS  </t>
  </si>
  <si>
    <t>092007175701</t>
  </si>
  <si>
    <t xml:space="preserve">ILUMINACIÓN AV. COSTANERA - LACALDERA  </t>
  </si>
  <si>
    <t xml:space="preserve">PAVIMENTO ARTICULADO EN CALLESVARIAS - GRAL. BALLIVIÁN - DPTO. SAN MARTÍN </t>
  </si>
  <si>
    <t>092007175901</t>
  </si>
  <si>
    <t xml:space="preserve">PAVIMENTACIÓN CALLES VARIAS ANIMANÁ  </t>
  </si>
  <si>
    <t>092007176001</t>
  </si>
  <si>
    <t xml:space="preserve">AMPLIAC. DE DRENES SOBRE A° LAQUESERA - S. R. DE TASTIL - ROSARIO DE LERMA </t>
  </si>
  <si>
    <t>092007176002</t>
  </si>
  <si>
    <t>092007176101</t>
  </si>
  <si>
    <t xml:space="preserve">ALCANTARILLA CALLE RIVADAVIA SOBRE CANAL 62 HECTÁREAS - MUNICIPIO DE HIPÓLITO YRIGOYEN </t>
  </si>
  <si>
    <t>092007176201</t>
  </si>
  <si>
    <t>ALUMBRADO PÚBLICO EN AV. INTERURBANA TRAMO ARROYO EL GRITÓNA LÍMITE JURISDICCIÓN MUNICIPAL ETAPA 1 - GRAL. ENRIQUE MOSC</t>
  </si>
  <si>
    <t xml:space="preserve">PAVIMENTACIÓN CALLES VARIAS GRAL. MOSCONI - GRAL. MOSCONI  </t>
  </si>
  <si>
    <t xml:space="preserve">OBRAS DE INFRAESTRUCTURA URBANA ISLA DE CAÑAS  </t>
  </si>
  <si>
    <t>092007176501</t>
  </si>
  <si>
    <t xml:space="preserve">OBRAS DE INFRAESTRUCTURA URBANA EN MOLINOS  </t>
  </si>
  <si>
    <t>092007176601</t>
  </si>
  <si>
    <t xml:space="preserve">OFICINAS EN PLANTA ASFALTICA -PICHANAL - ORÁN  </t>
  </si>
  <si>
    <t xml:space="preserve">OBRAS DE INFRAESTRUCTURA URBANA EN SANTA VICTORIA ESTE  </t>
  </si>
  <si>
    <t>092007176801</t>
  </si>
  <si>
    <t xml:space="preserve">PAVIMENTACIÓN CALLES VARIAS -ROSARIO DE LA FRONTERA  </t>
  </si>
  <si>
    <t>092007176901</t>
  </si>
  <si>
    <t xml:space="preserve">SUMINISTRO DE ENERGÍA ELÉCTRICA ZONA RURAL - SAN CARLOS  </t>
  </si>
  <si>
    <t>092007177001</t>
  </si>
  <si>
    <t xml:space="preserve">PAVIMENTO DE HORMIGÓN EN CALLES DE LA CIUDAD DE SALTA  </t>
  </si>
  <si>
    <t>092007177101</t>
  </si>
  <si>
    <t xml:space="preserve">PAVIMENTO DE HORMIGÓN SIMPLE -ACCESO B° LAS TUNAS EMPALME CON RP N° 26 - CERRILLOS </t>
  </si>
  <si>
    <t>092007177201</t>
  </si>
  <si>
    <t xml:space="preserve">CORDÓN CUNETA Y VEREDAS EN LAPOMA  </t>
  </si>
  <si>
    <t>092007177301</t>
  </si>
  <si>
    <t xml:space="preserve">AMPLIACIÓN DE LA RED CLOACAL EN LA LOCALIDAD GENERAL BALLIVIÁN - GRAL. BALLIVIÁN </t>
  </si>
  <si>
    <t>092007177401</t>
  </si>
  <si>
    <t xml:space="preserve">PAVIMENTACIÓN CALLES BARRIOS TARTAGAL - TARTAGAL  </t>
  </si>
  <si>
    <t>PUESTA EN VALOR DEL PREDIO EXPALÚDICA Y CONFORMACIÓN DEL ESPACIO PÚBLICO (CIUDAD DE LA MÚSICA)</t>
  </si>
  <si>
    <t>092007177502</t>
  </si>
  <si>
    <t>092007177601</t>
  </si>
  <si>
    <t xml:space="preserve">CENTRO TERRITORIAL INTEGRAL DEPOLITICA DE GENERO Y DIVERSIDAD-TARTAGAL </t>
  </si>
  <si>
    <t>092007177701</t>
  </si>
  <si>
    <t xml:space="preserve">CENTRO TERRITORIAL INTEGRAL DEPOLITICA DE GENERO Y DIVERSIDAD-ORAN </t>
  </si>
  <si>
    <t xml:space="preserve">CONSTRUC. SEDE UPATECO - CAFAYATE  </t>
  </si>
  <si>
    <t>092007177802</t>
  </si>
  <si>
    <t xml:space="preserve">OBRAS DE REFUNCIONALIZACIÓN YPUESTA EN VALOR EDIFICIO EX ESC. MARIANO CABEZÓN </t>
  </si>
  <si>
    <t xml:space="preserve">READECUACIÓNES VARIAS EN SEDEUPATECO PEREYRA ROZAS  </t>
  </si>
  <si>
    <t xml:space="preserve">CONSTRUC. SEDE UPATECO - SAN LORENZO  </t>
  </si>
  <si>
    <t>092007178102</t>
  </si>
  <si>
    <t xml:space="preserve">OBRAS COMPLEMENTARIAS SALA VELATORIA - EL TALA  </t>
  </si>
  <si>
    <t xml:space="preserve">CONSTRUC. SEDE UPATECO - SAN ANTONIO DE LOS COBRES  </t>
  </si>
  <si>
    <t xml:space="preserve">REFACCIÓN HOGAR DE ANCIANOS "SAN VICENTE DE PAUL" -  ORÁN  </t>
  </si>
  <si>
    <t xml:space="preserve">CONSTRUC. SEDE UPATECO - MOSCONI  </t>
  </si>
  <si>
    <t>092007178502</t>
  </si>
  <si>
    <t xml:space="preserve">REFUNCIONALIZACIÓN DE EDIFICIOPARA UNIVERSIDAD UPATECO SEGUNDA ETAPA - GRAL. MOSCONI </t>
  </si>
  <si>
    <t>REFUNCIONALIZACIÓN DE EDIFICIOPARA UNIVERSIDAD UPATECO - ETAPA III - CAMPAMENTO VESPUCIO- GRAL. MOSCONI</t>
  </si>
  <si>
    <t xml:space="preserve">CONSTRUC. DE ALCANTARILLAS ENCALLE ACCESO A NODO LOGÍSTICOY PUERTO SECO EN GRAL. GÜEMES </t>
  </si>
  <si>
    <t>ELECTRIFICACIÓN DE RED DE BAJA TENSIÓN Y ALUMBRADO PÚBLICO 2° ETAPA EN EL PARAJE EL CEIBAL - LA CANDELARIA</t>
  </si>
  <si>
    <t xml:space="preserve">MEJORAS DEL SISTEMA DE AGUA POTABLE - LOCALIDAD DE LUMBRERAS  </t>
  </si>
  <si>
    <t>CONTRATACIÓN DE CONSULTORÍA PARA LA REALIZACIÓN DE LA MENSURA PARA LA LIBERACIÓN DE LA TRAZA PARA LA EJECUCIÓN DEL CANAL</t>
  </si>
  <si>
    <t xml:space="preserve">TERMINACIÓN EDIFICIO CULTURAL- GRAL. PIZARRO  </t>
  </si>
  <si>
    <t xml:space="preserve">ANFITEATRO CULTURAL Y DEPORTIVO CACHI - SEGUNDA ETAPA - CACH  </t>
  </si>
  <si>
    <t xml:space="preserve">OBRAS DE EMERGENCIA EN CERRILLOS - MUNICIPIO DE CERRILLOS  </t>
  </si>
  <si>
    <t xml:space="preserve">OBRAS COMPLEMENTARIAS - SALA VELATORIA MUNICIPAL - LOCALIDAD  </t>
  </si>
  <si>
    <t xml:space="preserve">SALÓN MULTIFUNCIÓN COMPLEJO DEPORTIVO - COLONIA SANTA ROSA  </t>
  </si>
  <si>
    <t xml:space="preserve">CONSTRUC. SALA DE VELATORIO COMUNITARIA - PICHANAL  </t>
  </si>
  <si>
    <t xml:space="preserve">OBRAS COMPLEMENTARIAS EN PLANTA DE TRATAMIENTO DE RESIDUOS U  </t>
  </si>
  <si>
    <t xml:space="preserve">OBRAS VARIAS EN MUNICIPIOS APOLINARIO SARAVIA  </t>
  </si>
  <si>
    <t xml:space="preserve">OBRAS VARIAS EN MUNICIPIOS ELQUEBRACHAL  </t>
  </si>
  <si>
    <t xml:space="preserve">OBRAS VARIAS EN MUNICIPIOS GENERAL PIZARRRO  </t>
  </si>
  <si>
    <t xml:space="preserve">OBRAS VARIAS EN MUNICIPIOS JOAQUÍN V. GONZALEZ  </t>
  </si>
  <si>
    <t xml:space="preserve">OBRAS VARIAS EN MUNICIPIOS LAS LAJITAS  </t>
  </si>
  <si>
    <t xml:space="preserve">OBRAS DE ALUMBRADO PÚBLICO - EL QUEBRACHAL  </t>
  </si>
  <si>
    <t xml:space="preserve">SUMINISTRO DE ENERGÍA ELÉCTRICA Bº GAUCHITO GIL, JOAQUÍN V.  </t>
  </si>
  <si>
    <t xml:space="preserve">ELECTRIFICACION BARRIO NUEVO SALTA FORESTAL  </t>
  </si>
  <si>
    <t xml:space="preserve">SUMINISTRO DE ENERGÍA ELÉCTRICA BARRIO LUJAN ETAPA II CACHI  </t>
  </si>
  <si>
    <t xml:space="preserve">RED ELECTRICA LOTEO VIRGEN REINA DE LOS CIELOS  </t>
  </si>
  <si>
    <t xml:space="preserve">ALUMBRADO PÚBLICO EN BARRIOS EL CARRIL  </t>
  </si>
  <si>
    <t xml:space="preserve">ILUMINACIÓN LED SAN ISIDRO, JOAQUIN RUEDA Y ALTOS HORNOS  </t>
  </si>
  <si>
    <t xml:space="preserve">ILUMINACIÓN CALLES VARIAS METÁN  </t>
  </si>
  <si>
    <t xml:space="preserve">ELECTRIFICACIÓN PARAJE SECLANTAS ADENTRO  </t>
  </si>
  <si>
    <t xml:space="preserve">SUMINISTRO DE ENERGÍA ELÉCTRICA - RIVADAVIA BANDA NORTE  </t>
  </si>
  <si>
    <t xml:space="preserve">SUMINISTRO DE ENERGÍA ELÉCTRICA EN COMUNIDADES - SANTA VICTORIA ESTE </t>
  </si>
  <si>
    <t xml:space="preserve">ELECTRIFICACIÓN BARRIO EX PROVIPO - ROSARIO DE LA FRONTERA  </t>
  </si>
  <si>
    <t xml:space="preserve">ALUMBRADO PÚBLICO EN DISTINTOS PUNTOS DE LA CIUDAD - ROSARIO  </t>
  </si>
  <si>
    <t xml:space="preserve">ELECTRIFICACIÓN SAN LUCAS -2ºETAPA - SAN CARLOS  </t>
  </si>
  <si>
    <t xml:space="preserve">SUMINISTRO DE ENERGÍA ELÉCTRICA EN COMUNIDADES - GRAL. BALLI  </t>
  </si>
  <si>
    <t xml:space="preserve">OBRAS DE ALUMBRADO PÚBLICO - GRAL. MOSCONI  </t>
  </si>
  <si>
    <t xml:space="preserve">TENDIDO DE RED ELÉCTRICA HACIA RODEO PAMPA - STA. VICTORIA O  </t>
  </si>
  <si>
    <t xml:space="preserve">CENTRO TERRITORIALES DE GÉNERO ORÁN  </t>
  </si>
  <si>
    <t xml:space="preserve">CENTRO TERRITORIALES DE GÉNERO TARTAGAL  </t>
  </si>
  <si>
    <t xml:space="preserve">CONSTRUC. CENTRO DE DESARROLLO INFANTIL - PROVINCIA  </t>
  </si>
  <si>
    <t xml:space="preserve">CONSTRUC. CENTRO DE DESARROLLO INFANTIL - CONTRAPARTE  </t>
  </si>
  <si>
    <t xml:space="preserve">OBRAS HÍDRICAS CIUDAD DE SALTA   </t>
  </si>
  <si>
    <t xml:space="preserve">CONSTRUC. DE PISCINA SEMIOLÍMPICA EN BALNEARIO MUNICIPAL  </t>
  </si>
  <si>
    <t xml:space="preserve">AMPLIACIÓN SALÓN COMUNITARIO TACUIL - MOLINOS  </t>
  </si>
  <si>
    <t xml:space="preserve">ILUMINACIÓN CANCHA AMAICHA - MOLINOS  </t>
  </si>
  <si>
    <t xml:space="preserve">ILUMINACIÓN CANCHA DE FÚTBOL - GRAL. BALLIVIÁN  </t>
  </si>
  <si>
    <t xml:space="preserve">PAVIMENTO ARTICULADO CON ADOQUINES DE HORMIGÓN DE ALTO TRÁNS  </t>
  </si>
  <si>
    <t>092007182702</t>
  </si>
  <si>
    <t xml:space="preserve">PAVIMENTO CON HORMIGÓN EN BARRIO LOS CEIBOS II - SALTA  </t>
  </si>
  <si>
    <t>092007182902</t>
  </si>
  <si>
    <t xml:space="preserve">PAVIMENTO DE HORMIGÓN EN CALLE TNTE, NAVÍO FERNANDO VILLARRE  </t>
  </si>
  <si>
    <t xml:space="preserve">PAVIMENTO DE H° SIMPLE ACCESOPARAJE LA ISLA - SAN JOSÉ DE L  </t>
  </si>
  <si>
    <t xml:space="preserve">PAVIMENTO DE H° SIMPLE CALLE CARLOS ARAOZ B° LOS TARCOS ESTE  </t>
  </si>
  <si>
    <t xml:space="preserve">CORDÓN CUNETA EN B° GÜEMES - ETAPA II - LA MERCED  </t>
  </si>
  <si>
    <t xml:space="preserve">CORDÓN CUNETA Y PAVIMENTO DE H° SIMPLE EN BARRIO LA TRADICIÓ  </t>
  </si>
  <si>
    <t xml:space="preserve">PAVIMENTO DE HORMIGÓN EN CASCO HISTÓRICO EL CARRIL - 1° ETAP  </t>
  </si>
  <si>
    <t xml:space="preserve">CORDÓN CUNETA EN BARRIO SANTAROSA - CAMPO SANTO  </t>
  </si>
  <si>
    <t xml:space="preserve">PAVIMENTO ARTICULADO - ETAPA II - B° 25 DE MAYO - EL BORDO  </t>
  </si>
  <si>
    <t xml:space="preserve">PAVIMENTO Y CONSTRUC. CORDÓN CUNETA CALLE GRAL. GÜEMES  - 2°  </t>
  </si>
  <si>
    <t xml:space="preserve">CONSTRUC. DE CALZADA PARA ACCESO AL NODO LOGÍSTICO Y PUERTO  </t>
  </si>
  <si>
    <t xml:space="preserve">CONSTRUC. DE ADOQUINADO EN CALLE MADELMO DÍAZ Y SALTA - LA P  </t>
  </si>
  <si>
    <t xml:space="preserve">CONSTRUC. PÓRTICO DE ACCESO AL PUEBLO DE SECLANTÁS POR RUTA  </t>
  </si>
  <si>
    <t xml:space="preserve">CONSTRUC. DE PLATABANDA E ILUMINACIÓN PÚBLICA LED AV. GRAL G  </t>
  </si>
  <si>
    <t xml:space="preserve">CONSTRUC. DE CORDÓN CUNETA H°S° BARRIO MITRE - ORÁN  </t>
  </si>
  <si>
    <t xml:space="preserve">REPAVIMENTACIÓN CON HORMIGÓN SIMPLE EN BARRIO SAN RAFAEL -ET  </t>
  </si>
  <si>
    <t xml:space="preserve">CONSTRUC. PAVIMENTO ARTICULADO - RIVADAVIA BANDA SUR  </t>
  </si>
  <si>
    <t xml:space="preserve">SUMINISTRO DE ENERGÍA A PARAJE LOTE 14 ETAPA I - DPTO. RIVAD  </t>
  </si>
  <si>
    <t xml:space="preserve">SUMINISTRO DE ENERGÍA A PARAJE LA PUNTANA EL ALGARROBAL - SA  </t>
  </si>
  <si>
    <t xml:space="preserve">PAVIMENTO ADOQUINES MISIÓN LAPAZ  </t>
  </si>
  <si>
    <t xml:space="preserve">PAVIMENTO DE HORMIGÓN SIMPLE EN AVENIDA INDEPENDENCIA - 2° E  </t>
  </si>
  <si>
    <t xml:space="preserve">PAVIMENTACIÓN CALLES VARIAS -APOLINARIO SARAVIA  </t>
  </si>
  <si>
    <t xml:space="preserve">PAVIMENTO CALLES VARIAS - EL QUEBRACHAL  </t>
  </si>
  <si>
    <t xml:space="preserve">CONST.  CORDÓN Y VEREDA LUIS BURELA  MISIÓN ENACORE - GRAL.  </t>
  </si>
  <si>
    <t xml:space="preserve">PAVIMENTACIÓN CALLES VARIAS -J. V. GONZÁLEZ  </t>
  </si>
  <si>
    <t xml:space="preserve">PAVIMENTO AVDA. PRINCIPALES   </t>
  </si>
  <si>
    <t xml:space="preserve">ADOQUINADO AVDA. BARRIO NUESTRA SEÑORA DE LUJÁN - CACHI  </t>
  </si>
  <si>
    <t xml:space="preserve">PAVIMENTO CALLES VARIAS CIUDAD DE SALTA  </t>
  </si>
  <si>
    <t xml:space="preserve">OBRAS VARIAS DE ILUMINACIÓN EN LA CIUDAD DE SALTA  </t>
  </si>
  <si>
    <t xml:space="preserve">PAVIMENTO Y CORDÓN CUNETA - SAN LORENZO  </t>
  </si>
  <si>
    <t>092007185802</t>
  </si>
  <si>
    <t xml:space="preserve">PAVIMENTACIÓN CALLES VARIAS -CERRILLOS  </t>
  </si>
  <si>
    <t xml:space="preserve">ADOQUINADO Y CORDÓN CUNETA ENBARRIOS DE LA MERCED  </t>
  </si>
  <si>
    <t xml:space="preserve">OBRAS DE INFRAESTRUCTURA URBANA EN CHICOANA  </t>
  </si>
  <si>
    <t xml:space="preserve">OBRAS DE INFRAESTRUCTURA URBANA EN EL CARRIL  </t>
  </si>
  <si>
    <t xml:space="preserve">ADOQUINADO AV. PRINCIPAL COBOS - 3ª ETAPA  </t>
  </si>
  <si>
    <t xml:space="preserve">PAVIMENTO ARTICULADO Y CORDÓNCUNETA EN CALLES VARIAS - EL B  </t>
  </si>
  <si>
    <t xml:space="preserve">PAVIMENTO CALLES CÉNTRICAS - GRAL. GÜEMES  </t>
  </si>
  <si>
    <t xml:space="preserve">CORDÓN CUNETA EN BARRIOS - GRAL. GÜEMES  </t>
  </si>
  <si>
    <t xml:space="preserve">OBRAS DE INFRAESTRUCTURA URBANA EN GUACHIPAS  </t>
  </si>
  <si>
    <t xml:space="preserve">OBRAS DE INFRAESTRUCTURA URBANA EN IRUYA  </t>
  </si>
  <si>
    <t xml:space="preserve">OBRAS DE INFRAESTRUCTURA URBANA EN LA CALDERA  </t>
  </si>
  <si>
    <t xml:space="preserve">PAVIMENTACIÓN CALLE JULIO CORTÁZAR - ETAPA 1  </t>
  </si>
  <si>
    <t xml:space="preserve">OBRAS DE INFRAESTRUCTURA URBANA EN LA CANDELARIA  </t>
  </si>
  <si>
    <t xml:space="preserve">OBRAS DE INFRAESTRUCTURA URBANA EN EL TALA  </t>
  </si>
  <si>
    <t xml:space="preserve">OBRAS DE INFRAESTRUCTURA URBANA EN EL JARDÍN  </t>
  </si>
  <si>
    <t xml:space="preserve">OBRAS DE INFRAESTRUCTURA URBANA EN LA POMA  </t>
  </si>
  <si>
    <t xml:space="preserve">2º ETAPA PAVIMENTO CAMPING CORONEL MOLDES  </t>
  </si>
  <si>
    <t xml:space="preserve">PAVIMENTACIÓN CALLE GRAL. GÜEMES - 2º ETAPA - LA VIÑA  </t>
  </si>
  <si>
    <t xml:space="preserve">PAVIMENTACIÓN CALLE CAMINO ALCEMENTERIO (ADOQUINADO) - LA V  </t>
  </si>
  <si>
    <t xml:space="preserve">OBRAS DE INFRAESTRUCTURA URBANA EN SAN ANTONIO DE LOS COBRE  </t>
  </si>
  <si>
    <t xml:space="preserve">OBRAS DE INFRAESTRUCTURA URBANA EN TOLAR GRANDE  </t>
  </si>
  <si>
    <t xml:space="preserve">OBRAS DE INFRAESTRUCTURA URBANA EN EL GALPÓN  </t>
  </si>
  <si>
    <t xml:space="preserve">PAVIMENTO BARRIO MATADEROS - METÁN  </t>
  </si>
  <si>
    <t xml:space="preserve">CONSTRUC. PAVIMENTO CALLES VARIAS - RÍO PIEDRAS  </t>
  </si>
  <si>
    <t xml:space="preserve">CONSTRUC. CORDÓN CUNETA CALLES VARIAS - RÍO PIEDRAS  </t>
  </si>
  <si>
    <t xml:space="preserve">ADOQUINADO CALLES VARIAS EN PUEBLO SECLANTAS Y VILLA EL MONT  </t>
  </si>
  <si>
    <t xml:space="preserve">OBRAS DE INFRAESTRUCTURA URBANA EN AGUAS BLANCAS  </t>
  </si>
  <si>
    <t xml:space="preserve">CORDÓN CUNETA Y VEREDAS - AGUAS BLANCAS  </t>
  </si>
  <si>
    <t xml:space="preserve">OBRAS DE INFRAESTRUCTURA URBANA EN COLONIA SANTA ROSA  </t>
  </si>
  <si>
    <t xml:space="preserve">OBRAS DE INFRAESTRUCTURA URBANA EN HIPÓLITO IRIGOYEN  </t>
  </si>
  <si>
    <t xml:space="preserve">PAVIMENTACIÓN CALLES VARIAS ORÁN  </t>
  </si>
  <si>
    <t xml:space="preserve">OBRAS DE INFRAESTRUCTURA URBANA EN PICHANAL  </t>
  </si>
  <si>
    <t xml:space="preserve">OBRAS DE INFRAESTRUCTURA URBANA EN URUNDEL  </t>
  </si>
  <si>
    <t xml:space="preserve">OBRAS DE INFRAESTRUCTURA URBANA EN RIVADAVIA BANDA NORTE  </t>
  </si>
  <si>
    <t xml:space="preserve">OBRAS DE INFRAESTRUCTURA URBANA - EL POTRERO  </t>
  </si>
  <si>
    <t xml:space="preserve">PAVIMENTO DE HORMIGÓN ARMADO - CAMPO QUIJANO  </t>
  </si>
  <si>
    <t xml:space="preserve">PAVIMENTO CALLES VARIAS LA SILLETA  </t>
  </si>
  <si>
    <t xml:space="preserve">REPAVIMENTACIÓN DE CALLES VARIAS - ROSARIO DE LERMA  </t>
  </si>
  <si>
    <t xml:space="preserve">OBRAS DE INFRAESTRUCTURA URBANA - ANGASTACO  </t>
  </si>
  <si>
    <t xml:space="preserve">PAVIMENTO ARTICULADO EN AVDA.ISLAS MALVINAS - ANIMANÁ  </t>
  </si>
  <si>
    <t>092007189702</t>
  </si>
  <si>
    <t xml:space="preserve">ADOQUINADO CALLES VARIAS - SAN CARLOS  </t>
  </si>
  <si>
    <t xml:space="preserve">PAVIMENTACIÓN CALLES VARIAS -AGUARAY  </t>
  </si>
  <si>
    <t xml:space="preserve">CONSTRUC. DE CORDÓN CUNETA, BADENES CUNETAS Y VEREDAS, CALLE  </t>
  </si>
  <si>
    <t xml:space="preserve">OBRAS DE INFRAESTRUCTURA URBANA EN EMBARCACIÓN  </t>
  </si>
  <si>
    <t xml:space="preserve">PAVIMENTACIÓN CALLES VARIAS -SALVADOR MAZZA  </t>
  </si>
  <si>
    <t xml:space="preserve">OBRAS DE INFRAESTRUCTURA URBANA - TARTAGAL  </t>
  </si>
  <si>
    <t xml:space="preserve">OBRAS DE INFRAESTRUCTURA URBANA LOS TOLDOS  </t>
  </si>
  <si>
    <t xml:space="preserve">OBRAS DE INFRAESTRUCTURA URBANA NAZARENO  </t>
  </si>
  <si>
    <t xml:space="preserve">OBRAS DE INFRAESTRUCTURA URBANA SANTA VICTORIA OESTE  </t>
  </si>
  <si>
    <t xml:space="preserve">SUMINISTRO DE ENERGÍA ELÉCTRICA A PARAJE SAN ISIDRO ETAPA II - SECLANTÁS </t>
  </si>
  <si>
    <t xml:space="preserve">PASARELA SOBRE RÍO JURAMENTO - J. V. GONZÁLEZ  </t>
  </si>
  <si>
    <t xml:space="preserve">CONSTRUC. DE CORDÓN CUNETA ENCALLES VARIAS - APOLINARIO SAR  </t>
  </si>
  <si>
    <t xml:space="preserve">PAVIMENTO Y CORDÓN CUNETA EN CALLE 25 DE MAYO ENTRE 12 DE OC  </t>
  </si>
  <si>
    <t xml:space="preserve">OBRAS DE INTERÉS DEPARTAMENTAL - PROVINCIA  </t>
  </si>
  <si>
    <t>092007191202</t>
  </si>
  <si>
    <t xml:space="preserve">CONSTRUC. MUROS DE ALA EN ALCANTARILLA DESAGÜES PLUVIALES -  </t>
  </si>
  <si>
    <t xml:space="preserve">OBRA BÁSICA Y DESAGÜES SOBRE AVDA. 24 DE SEPTIEMBRE ETAPA 1  </t>
  </si>
  <si>
    <t xml:space="preserve">CONSTRUC. CLUB DE DÍA - 2° ETAPA - NAZARENO  </t>
  </si>
  <si>
    <t>092007191701</t>
  </si>
  <si>
    <t xml:space="preserve">REDES DE AGUA DIVERSAS COMUNIDADES SANTA VICTORIA ESTE - DPTO RIVADAVIA </t>
  </si>
  <si>
    <t>092007191801</t>
  </si>
  <si>
    <t xml:space="preserve">CONV. N°15 RECAMBIO CAÑ. Y CONEC. DOMIC. B° H. DE LERMA ET.ICAPITAL </t>
  </si>
  <si>
    <t>092007191901</t>
  </si>
  <si>
    <t xml:space="preserve">CONV. N°15 RECAMBIO CAÑ. Y CONEC. DOMIC. B° H. DE LERMA ET.II - CAPITAL </t>
  </si>
  <si>
    <t>092007192001</t>
  </si>
  <si>
    <t xml:space="preserve">CONV. N°14 AMPLIAC. RED AGUA POTAB.-COMUNIDAD YACUY-SAN MARTIN </t>
  </si>
  <si>
    <t>092007192101</t>
  </si>
  <si>
    <t xml:space="preserve">CONV. N°13 RED CLOACAL B° JUVENTUD UNIDA-S.N.N.ORAN  </t>
  </si>
  <si>
    <t>092007192201</t>
  </si>
  <si>
    <t xml:space="preserve">CONV. N°11 NUEVO POZO EN GUACHIPAS-ET. 2  </t>
  </si>
  <si>
    <t>092007192301</t>
  </si>
  <si>
    <t xml:space="preserve">CONV. N°12 RECAMBIO REDES CALLE ARTIGAS-B° COOPERATIVA-GRAL.GUEMES </t>
  </si>
  <si>
    <t xml:space="preserve">REEMPLAZO ACUEDUCTO EL AGUAY -VESPUCIO - 1ª ETAPA - TRAMO I-II-III - GRAL. SAN MARTÍN </t>
  </si>
  <si>
    <t>092007192402</t>
  </si>
  <si>
    <t>092007192403</t>
  </si>
  <si>
    <t>092007192501</t>
  </si>
  <si>
    <t xml:space="preserve">PROTECCIÓN Y RECRECIMIENTO DELTERRAPLÉN EMBALSE EL LIMÓN -GRAL. SAN MARTÍN </t>
  </si>
  <si>
    <t>092007192502</t>
  </si>
  <si>
    <t>ADICIONAL Nº 1 - PROTECCIÓN YRECRECIMIENTO DEL TERRAPLEN DEL EMBALSE EL LIMÓN - DEPTO. SAN MARTÍN</t>
  </si>
  <si>
    <t>092007192504</t>
  </si>
  <si>
    <t xml:space="preserve">PROTECCION Y RECRECIM DEL TERRaplen Embalse El Limon-Gral. S  </t>
  </si>
  <si>
    <t>092007192601</t>
  </si>
  <si>
    <t xml:space="preserve">RED ALUMBRADO PÚB. LOCALIDAD HICKMAN ET. 2  </t>
  </si>
  <si>
    <t>092007192701</t>
  </si>
  <si>
    <t xml:space="preserve">ALUMBRADO PÚB. SOBRE RP N°5 ET. I-AP. SARAVIA  </t>
  </si>
  <si>
    <t xml:space="preserve">OPTIMIZ. RED DE AGUA POTABLE Vaqueros Zona Alta S. III  </t>
  </si>
  <si>
    <t xml:space="preserve">ACCESO AL AGUA PARA CONSUMO YPRODUCCIÓN LOS BLANCOS Y EL OCULTAR - DPTO. RIVADAVÍA </t>
  </si>
  <si>
    <t xml:space="preserve">AMPLIACION PUESTO SANITARIO POzo El Tigre S.V.E.  </t>
  </si>
  <si>
    <t>092007193002</t>
  </si>
  <si>
    <t xml:space="preserve">CONVENIO-REPOSICIONDE CALZADAS EN LA VIA PUBLICA - SALTA  </t>
  </si>
  <si>
    <t>092007193201</t>
  </si>
  <si>
    <t xml:space="preserve">RECAMB REDES AGUA POR PAVIMENT calle Fragata Libertad  </t>
  </si>
  <si>
    <t xml:space="preserve">CAÑ IMPULS DESDE POZO LA LOMAhasta Tanque Elev Com La Loma  </t>
  </si>
  <si>
    <t xml:space="preserve">RECAMB REDES COLECT Y CONEXIÓNES - LOC. AGUARAY  </t>
  </si>
  <si>
    <t>092007193402</t>
  </si>
  <si>
    <t xml:space="preserve">RECAMB REDES COLECT Y CONEXION Loc Aguaray  </t>
  </si>
  <si>
    <t>092007193501</t>
  </si>
  <si>
    <t xml:space="preserve">RED AGUA POTABLE B° LA PLAYA YSECTOR 5 - ET. II SALVADOR MAZZA </t>
  </si>
  <si>
    <t>092007193601</t>
  </si>
  <si>
    <t xml:space="preserve">ELECTRIF. COMUN. ALGARROBITO YTIERRA INDÍGENAS GRAL. BALLIVIÁN ET. II </t>
  </si>
  <si>
    <t>092007193701</t>
  </si>
  <si>
    <t xml:space="preserve">SUMINISTRO ENERGÍA ELÉCTRICA AB° NUEVA ESERANZA ET. II PAYOGASTA </t>
  </si>
  <si>
    <t>092007193801</t>
  </si>
  <si>
    <t xml:space="preserve">CONV. MUN. SALTA RESTIT. PAVIMENTO DEMOLIDO - SALTA CAP.  </t>
  </si>
  <si>
    <t>CONVENIO MUNICIPALIDAD DE SALTA - REPARACIÓN DE CALZADAS ENLA VÍA PÚBLICA DE LA CIUDAD DE SALTA</t>
  </si>
  <si>
    <t>092007193901</t>
  </si>
  <si>
    <t xml:space="preserve">CONV. MUN. SALTA REV. AVDA. IRIGOYEN 1° ET. N. MEDINA Y LASBUMBUNAS </t>
  </si>
  <si>
    <t>CONV. MUNICIPALIDAD DE SALTA- PROYECTO, PREPARACIÓN DE ZONAS, CONSTRUCCIÓN Y FUNCIONALIZACIÓN DEL CORREDOR URBANO AVDA</t>
  </si>
  <si>
    <t>092007194001</t>
  </si>
  <si>
    <t xml:space="preserve">CONV. MUN. SALTA BACHEO H° Y MEZCLA ASFALTICA ZONA C MICRO YMACRO CENTRO </t>
  </si>
  <si>
    <t>092007194101</t>
  </si>
  <si>
    <t xml:space="preserve">OBRAS EN HOGAR DE ANCIANOS-CHICOANA  </t>
  </si>
  <si>
    <t xml:space="preserve">REFACCIONES EN HOGAR DE ANCIANOS LAS MORAS - CHICOANA  </t>
  </si>
  <si>
    <t>092007194201</t>
  </si>
  <si>
    <t xml:space="preserve">PAVIMENTO Y C.CUNETA-ALTO LA SIERRA  </t>
  </si>
  <si>
    <t>092007194301</t>
  </si>
  <si>
    <t xml:space="preserve">CORDON Y CUNETA DE HORMIGON SIMPLE-ET. I-ORAN  </t>
  </si>
  <si>
    <t>092007194401</t>
  </si>
  <si>
    <t xml:space="preserve">ILUMINACION CANCHA DE FUTBOL-MISION WICHI-R.B.NORTE  </t>
  </si>
  <si>
    <t>092007194501</t>
  </si>
  <si>
    <t xml:space="preserve">TERM. AMPL. COCINA Y DORMIT.SALON COMUNIT. TACUIL MOLINOS  </t>
  </si>
  <si>
    <t>092007194601</t>
  </si>
  <si>
    <t xml:space="preserve">CORDON CUNETA Y BADENES EN CALLES VS-JVGONZALEZ  </t>
  </si>
  <si>
    <t xml:space="preserve">CORDÓN CUNETA Y BADENES EN CALLES VARIAS - 1° ETAPA - J. V.GONZÁLEZ </t>
  </si>
  <si>
    <t>092007194701</t>
  </si>
  <si>
    <t xml:space="preserve">PAV. ARTICULADO B° SAN AGUSTIN-PAYOGASTA-CACHI  </t>
  </si>
  <si>
    <t xml:space="preserve">PAVIMENTO ARTICULADO EN Bº SANAGUSTÍN - PAYOGASTA - DPTO. CACHI - PROVINCIA DE SALTA </t>
  </si>
  <si>
    <t>092007194801</t>
  </si>
  <si>
    <t xml:space="preserve">CORDON CUNETA EN CALLES VS. GRAL. PIZARRO  </t>
  </si>
  <si>
    <t xml:space="preserve">CORDÓN CUNETA EN CALLES VARIASGRAL. PIZZARRO  </t>
  </si>
  <si>
    <t>092007194901</t>
  </si>
  <si>
    <t xml:space="preserve">CONVENIO-PUESTA EN VALOR PLAZAPALUDICA-SALTA CAPITAL  </t>
  </si>
  <si>
    <t xml:space="preserve">PUESTA EN VALOR PLAZA PALÚDICA- SALTA CAPITAL - PROVINCIA DE SALTA </t>
  </si>
  <si>
    <t>092007195001</t>
  </si>
  <si>
    <t xml:space="preserve">CONVENIO-PASEO DE LA FE CALLEDEAN FUNES-CASEROS-SALTA CAP.  </t>
  </si>
  <si>
    <t xml:space="preserve">PASEO DE LA FE - CALLE DEÁN FUNES - CÓRDOBA ENTRE ESPAÑA Y ALVARADO - SALTA CAPITAL </t>
  </si>
  <si>
    <t>092007195101</t>
  </si>
  <si>
    <t xml:space="preserve">CONVENIO-REP. Y CANALIZACION DEL RIO ANCHO B° LAPACHOS Y SANCARLOS </t>
  </si>
  <si>
    <t xml:space="preserve">CONVENIO - REPARACIÓN Y CANALIZACIÓN DEL RÍO ANCHO EN LOS BARRIOS LAPACHOS Y SAN CARLOS </t>
  </si>
  <si>
    <t>092007195201</t>
  </si>
  <si>
    <t xml:space="preserve">CONSTRUCCION SALA DE VELATORIOS-LA VIÑA  </t>
  </si>
  <si>
    <t xml:space="preserve">CONSTRUCCIÓN SALA DE VELATORIOS - 1RA ETAPA - LA VIÑA  </t>
  </si>
  <si>
    <t>092007195301</t>
  </si>
  <si>
    <t xml:space="preserve">CORDON Y CUNETA DE HORMIGON SIMPLE-ET. II-ORAN  </t>
  </si>
  <si>
    <t>CORDÓN Y CUNETA DE HORMIGÓN SIMPLE - ETAPA II - SAN RAMÓN DELA NUEVA ORÁN - DPTO. ORÁN -PROVINCIA DE SALTA</t>
  </si>
  <si>
    <t>092007195401</t>
  </si>
  <si>
    <t xml:space="preserve">PLAZA CENTRAL-INTERVENC. EN SECTOR DE JUEGOS-G.GUEMES  </t>
  </si>
  <si>
    <t xml:space="preserve">CORDON CUNETA B° CONGRESO NAC.CERRILLOS  </t>
  </si>
  <si>
    <t xml:space="preserve">CONST. DE PAV. ARTICULADO STA.VICTORIA. ESTE  </t>
  </si>
  <si>
    <t xml:space="preserve">VERIF. REPARAC.  Y PUESTA EN FUNC. PLANTA POTAB. ISLAS  DE CAÑAS </t>
  </si>
  <si>
    <t xml:space="preserve">CONST. CORDON CUNETA DE H° A°EN AVDA. 20 DE FEB.-COLONIA STA ROSA </t>
  </si>
  <si>
    <t>092007195901</t>
  </si>
  <si>
    <t xml:space="preserve">REP. CANAL OESTE-RIO ANCHO-CERRILLOSSA </t>
  </si>
  <si>
    <t>ETAPA I - REPARACIONES CANAL OESTE - RÍO ANCHO - SAN JOSÉ DELOS CERRILLOS - DPTO. CERRILLOS</t>
  </si>
  <si>
    <t>092007196001</t>
  </si>
  <si>
    <t xml:space="preserve">PAV. HORMIGON CALLE 25 DE MAYO CAMPO QUIJANO-LERMA  </t>
  </si>
  <si>
    <t>092007196101</t>
  </si>
  <si>
    <t xml:space="preserve">PAV. B° VIRGEN DE GUADALUPE YY CALLES B° BATALLA DE SALTA  </t>
  </si>
  <si>
    <t>PAVIMENTACIÓN EN BARRIO VIRGENDE GUADALUPE Y CALLES DEL BARRIO BATALLA DE SALTA - CHICOANA - DPTO. CHICOANA - PROVINCIA</t>
  </si>
  <si>
    <t>092007196201</t>
  </si>
  <si>
    <t xml:space="preserve">CONSTRUCCION SEDE UPATECOH.YRIGOYEN  </t>
  </si>
  <si>
    <t>092007196301</t>
  </si>
  <si>
    <t xml:space="preserve">PUESTA EN VALOR PLAZA MARTIN FIERRO-CPO. QUIJANO-RRIO. DE LERMA </t>
  </si>
  <si>
    <t xml:space="preserve">PUESTA EN VALOR PLAZA MARTÍN FIERRO - CAMPO QUIJANO - DPTO.ROSARIO DE LERMA </t>
  </si>
  <si>
    <t>092007196401</t>
  </si>
  <si>
    <t xml:space="preserve">PROY. MANEJO CUENCAS VALLE DELERMA - MÓD. REPRESA LEE - CERRILLOS </t>
  </si>
  <si>
    <t>092007196501</t>
  </si>
  <si>
    <t xml:space="preserve">PROY. MANEJO CUENCAS VALLE DELERMA - MÓD. REPRESA VERA CERRILLOS </t>
  </si>
  <si>
    <t xml:space="preserve">CONST PAVIM Y CORD CUNETA PJELA PUNTANA STA. VICT. ESTE  </t>
  </si>
  <si>
    <t xml:space="preserve">PAV. CORDON CUNETA Y BADENES - CALLE CORTÁZAR- VAQUEROS  </t>
  </si>
  <si>
    <t xml:space="preserve">REF. ALUMB PUBL Bª ISLAS MALVInas y san cayetano - JV Gonzal  </t>
  </si>
  <si>
    <t>REFUNCIONALIZACIÓN DEL ALUMBRADO PÚBLICO EN BARRIOS ISLAS MALVINAS Y SAN CAYETANO - JOAQUÍN V. GONZÁLEZ</t>
  </si>
  <si>
    <t>092007196901</t>
  </si>
  <si>
    <t xml:space="preserve">NVA ILUMNIN LED R.P. 5 ACCESOa Gral Pizarro  </t>
  </si>
  <si>
    <t xml:space="preserve">CONVENIO-OBRA DE REACONDICIONAMIENTO DE INGRESO A SALTA  </t>
  </si>
  <si>
    <t xml:space="preserve">ALCANTARILLA L.S.F.CANAL PARQUE BIC. AUTOP. CIRCUNV. NOE-SALTA </t>
  </si>
  <si>
    <t xml:space="preserve">CONSTRUCCIÓN CUBIERTA SUM INSTITUCIONES EDUCATIVAS - EL QUEBRACHAL </t>
  </si>
  <si>
    <t>PAVIMENTO DE HORMIGÓN SIMPLE AV. ANTÁRTIDA ARGENTINA ENTRE CALLES BRASIL Y BOLIVIA - LAS LAJITAS - DPTO. ANTA - PROVINCI</t>
  </si>
  <si>
    <t xml:space="preserve">CONSTRUCCIÓN DE CORDÓN CUNETAEN CALLES VARIAS GAONA - EL QUEBRACHAL - DPTO. ANTA </t>
  </si>
  <si>
    <t xml:space="preserve">PLAN MAESTRO DE OBRAS DE AGUAY SANEAMIENTO PARA LA LOC. DECACHI </t>
  </si>
  <si>
    <t>EXTENSIÓN DE RED DE AGUA Y REDDE CLOACA PARA CONECTAR EL NUEVO EDIFICIO ESCOLAR - NIVEL INICIAL - EN ESCUELA N° 4700 -</t>
  </si>
  <si>
    <t>OBRAS DE INFRAESTRUCTURA BÁSICA PARA EL ABASTECIMIENTO DE AGUA POTABLE B° PEREYRA ROZAS -ETAPA I</t>
  </si>
  <si>
    <t xml:space="preserve">CONSTRUCCIÓN DE POZO PROFUNDOY OBRAS COMPLEMENTARIAS EN B°PARQUE BELGRANO (POZO N° 4) </t>
  </si>
  <si>
    <t xml:space="preserve">CONSTRUCCIÓN DE POZO PROFUNDOY OBRAS COMPLEMENTARIAS EN PREDIO DE RECURSOS HÍDRICOS </t>
  </si>
  <si>
    <t xml:space="preserve">REFUERZO Y CONSOLIDACIÓN ESTRUCTURAL FINCA CARMEN DE GUEMES- SALTA CAPITAL </t>
  </si>
  <si>
    <t xml:space="preserve">POLO DEPORTIVO SALTA   </t>
  </si>
  <si>
    <t>PAVIMENTO ARTICULADO CALLE RAFAEL OBLIGADO ENTRE M. MORENO Y J. BENAVENTE - SAN LORENZO -DPTO. CAPITAL</t>
  </si>
  <si>
    <t xml:space="preserve">REFUNCIONALIZACIÓN DEL ALUMBRADO PÚBLICO MUNICIPIO DE H. YRIGOYEN </t>
  </si>
  <si>
    <t xml:space="preserve">RED PEATONAL - VEREDA EN PLAZAARTURO D´ANDREA - 1º ETAPA -EL CARRIL </t>
  </si>
  <si>
    <t xml:space="preserve">INSTALACIÓN ALUMBRADO PÚBLICOEN BARRIOS DE PICHANAL  </t>
  </si>
  <si>
    <t xml:space="preserve">RECAMBIO DE RED CLOACAL EN CALLES VARIAS DEL MUNICIPIO DE EMBARCACION </t>
  </si>
  <si>
    <t xml:space="preserve">RED DE AGUA POTABLE PARA BARRIO SAN CAYETANO - ETAPA III - PROF. SALVADOR MAZZA </t>
  </si>
  <si>
    <t xml:space="preserve">REFACCIÓN HOGAR DE ANCIANOS -TARTAGAL  </t>
  </si>
  <si>
    <t>CONSTRUCCIÓN DE PAVIMENTO DE HORMIGÓN SIMPLE Y OBRAS COMPLEMENTARIAS EN CALLE DEAN FUNES ENTRE CALLES 9 DE JULIO Y ESPAÑ</t>
  </si>
  <si>
    <t>CONSTRUCCIÓN DE CORDONES CUNETAS Y BADENES CUNETAS EN SALTA,DESDE LA COLECTORA ESTE DE LA RUTA NAC. N° 34, HASTA AV. DE</t>
  </si>
  <si>
    <t>CONSTRUCCIÓN DE PAVIMENTO DE HORMIGÓN SIMPLE CON CORDÓN CUNETA INTEGRADO CALLES JOAQUÍN CASTELLANOS Y CALLE GÜEMES - AGU</t>
  </si>
  <si>
    <t xml:space="preserve">ADOQUINADO EN ACCESOS A BARRIOLA BANDA - GRAL. BALLIVIAN -DPTO. SAN MARTIN </t>
  </si>
  <si>
    <t xml:space="preserve">RECAMBIO REDES DISTRIBUIDORASDE AGUA EN GUACHIPAS  </t>
  </si>
  <si>
    <t xml:space="preserve">RED DE DESAGÜES CLOACALES EN GUACHIPAS  </t>
  </si>
  <si>
    <t xml:space="preserve">REFACCIÓN POLIDEPORTIVO MUNICIPAL - IRUYA  </t>
  </si>
  <si>
    <t xml:space="preserve">OPTIMIZACIÓN RED DE AGUA POTABLE VAQUEROS - 4° ETAPA  </t>
  </si>
  <si>
    <t xml:space="preserve">PROYECTO DE OBRAS TEMPRANAS VILLA SARA - VAQUEROS  </t>
  </si>
  <si>
    <t xml:space="preserve">MEJORAMIENTO EN COMPLEJO DEPORTIVO MUNICIPAL - 2º ETAPA - ELJARDÍN - DPTO. LA CANDELARIA </t>
  </si>
  <si>
    <t xml:space="preserve">CONSTRUCCIÓN PLAYÓN DEPORTIVOB° SAN NICOLÁS - BAÑOS Y VESTUARIOS - CNEL. MOLDES </t>
  </si>
  <si>
    <t xml:space="preserve">RED COLECTORA CLOACAL PARA LALOCALIDAD DE SANTA ROSA DE LOSPASTOS GRANDES </t>
  </si>
  <si>
    <t xml:space="preserve">POLIDEPORTIVO TOLAR GRANDE - RESTAURACIÓN - TOLAR GRANDE  </t>
  </si>
  <si>
    <t xml:space="preserve">CLOACA, PAVIMENTACIÓN Y CORDÓN CUNETA EN BARRIO ACCESO A RÍO PIEDRAS - 2° ETAPA </t>
  </si>
  <si>
    <t xml:space="preserve">CONSTRUCCIÓN DE ACCESOS Y MURODE CIERRE - PREDIO MUNICIPAL- MOLINOS </t>
  </si>
  <si>
    <t>AMPLIACIÓN DE RED CLOACAL Bº 4DE JUNIO - LOC. ORÁN - MUNICIPIO SAN RAMÓN DE LA NUEVA ORÁN - PROVINCIA DE SALTA</t>
  </si>
  <si>
    <t xml:space="preserve">RECAMBIO REDES DE AGUA LOCALIDAD DE URUNDEL  </t>
  </si>
  <si>
    <t xml:space="preserve">TERMINACIÓN DE CANCHA DE HOCKEY EN EL VELODROMO MUNICIPAL -SAN RAMÓN DE LA NUEVA ORÁN </t>
  </si>
  <si>
    <t xml:space="preserve">CORDÓN CUNETA Y VEREDAS - COLONIA SANTA ROSA  </t>
  </si>
  <si>
    <t>PROVISIÓN DE AGUA POTABLE ESCUELAS Y COMUNIDADES RURALES CAPITÁN PAGES - RIVADAVIA BANDA NORTE - DPTO. RIVADAVIA - PROVI</t>
  </si>
  <si>
    <t xml:space="preserve">CONSTRUCCIÓN DE ALCANTARILLA EN AGUAS MUERTAS - RP Nº 13 KM180 - RIVADAVIA BANDA SUR </t>
  </si>
  <si>
    <t xml:space="preserve">OBRAS COMPLEMENTARIAS EN POZOPROFUNDO Y CAÑERÍA DE NEXO - LOCALIDAD DE PLUMA DE PATO </t>
  </si>
  <si>
    <t xml:space="preserve">OBRAS DE INFRAESTRUCTURA URBANA EN LOTEO SOCIAL - ROSARIO DELA FRONTERA </t>
  </si>
  <si>
    <t xml:space="preserve">INSTALACIÓN ALUMBRADO PÚBLICOACCESO COLONIA SANTA ROSA  </t>
  </si>
  <si>
    <t xml:space="preserve">PROVISIÓN DE AGUA POTABLE BARRIO DON CARLOS - LA SILLETA - CAMPO QUIJANO </t>
  </si>
  <si>
    <t xml:space="preserve">CONSTRUCCIÓN POZO CORRALITO -MUNICIPIO DE ANIMANÁ - DPTO. SAN CARLOS - PCIA. DE SALTA </t>
  </si>
  <si>
    <t xml:space="preserve">NUEVO SISTEMA DE ABASTECIMIENTO DE AGUA POTABLE A SAN CARLOS  </t>
  </si>
  <si>
    <t xml:space="preserve">NUEVAS REDES DISTRIBUIDORAS PARA LA LOCALIDAD DE SANTA ROSA- ANGASTACO </t>
  </si>
  <si>
    <t xml:space="preserve">CERRAMIENTO DE LA CANCHA DEL CLUB JUAN PABLO II, BARRIO LOSEUCALIPTOS - ANIMANÁ </t>
  </si>
  <si>
    <t xml:space="preserve">ADOQUINADO Y CORDÓN CUNETA CALLES VARIAS - LOS TOLDOS  </t>
  </si>
  <si>
    <t xml:space="preserve">ALUMBRADO PÚBLICO Y RECAMBIO DE LUMINARIAS PARA EL MUNICIPIODE SAN ANTONIO DE LOS COBRES </t>
  </si>
  <si>
    <t xml:space="preserve">ALUMBRADO PÚBLICO Y RECAMBIO DE LUMINARIAS PARA EL MUNICIPIODE TOLAR GRANDE </t>
  </si>
  <si>
    <t xml:space="preserve">REFUNCIONALIZACIÓN DEL ALUMBRADO PÚBLICO MUNICIPIO DE RÍO PIEDRAS </t>
  </si>
  <si>
    <t>NECESIDADES HÍDRICAS EN EL MUNICIPIO LOS TOLDOS - DPTO. SANTA VICTORIA - PROVINCIA DE SALTA</t>
  </si>
  <si>
    <t xml:space="preserve">BACHEO CON HºSº EN ZONA NORTE- CALLES VARIAS - ROSARIO DE LERMA </t>
  </si>
  <si>
    <t>092007202401</t>
  </si>
  <si>
    <t xml:space="preserve">CONV. MARCO COLAB. OBRAS COSAYSA  </t>
  </si>
  <si>
    <t xml:space="preserve">ARREGLOS VS. Y VERIF. ESTRUCTURAL MAC Y TEATRO  </t>
  </si>
  <si>
    <t xml:space="preserve">ARREGLOS VS. Y VERIF. ESTRUCTURAL ESCUELA NOR  </t>
  </si>
  <si>
    <t xml:space="preserve">ARREGLOS VS. PUESTA EN VALOR YVERIF. ESTRUCT.  </t>
  </si>
  <si>
    <t>092007202901</t>
  </si>
  <si>
    <t xml:space="preserve">PROV. AGUA POTAB. LOTEO REINADE LOS CIELOS-CACHI  </t>
  </si>
  <si>
    <t>092007203001</t>
  </si>
  <si>
    <t xml:space="preserve">CONV. REFACC. Y RESTAURAC. DEMICRO CENTRO Y PASEO GUEMES  </t>
  </si>
  <si>
    <t>092007203101</t>
  </si>
  <si>
    <t xml:space="preserve">CONV. REACONDICIONAM. COMPLEJODEPORTIVO NORTE GRANDE  </t>
  </si>
  <si>
    <t>092007203201</t>
  </si>
  <si>
    <t xml:space="preserve">PAVIMENTO HORMIGON SIMPLE CALLe San Lorenzo - Cafayate  </t>
  </si>
  <si>
    <t>092007203301</t>
  </si>
  <si>
    <t xml:space="preserve">PAV. Y CONST. CORDON CUNETA INgreso a Cobos-3° Et-Campo Santo </t>
  </si>
  <si>
    <t>092007203401</t>
  </si>
  <si>
    <t xml:space="preserve">CONV. CONST. PAV. RECAMB. CAÑOS RED CLOAC. COEX DOMIC. AGUAY CLOACA </t>
  </si>
  <si>
    <t>092007203501</t>
  </si>
  <si>
    <t xml:space="preserve">RED DE CLOACAS Y CONEX. DOMIC.B° SANTA MÓNICA - SALTA CAPITA  </t>
  </si>
  <si>
    <t>092008000101</t>
  </si>
  <si>
    <t xml:space="preserve">CANAL ACCESO BARRIO SAN JORGE- ROSARIO DE LERMA  </t>
  </si>
  <si>
    <t>092008000201</t>
  </si>
  <si>
    <t xml:space="preserve">CANAL CALLE GRAL. GÜEMES - LAMERCED  </t>
  </si>
  <si>
    <t>092008000301</t>
  </si>
  <si>
    <t xml:space="preserve">CANAL DE DESAGÜES PLUVIALES BARRIO TRES CERRITOS  </t>
  </si>
  <si>
    <t>092008000302</t>
  </si>
  <si>
    <t>092008000401</t>
  </si>
  <si>
    <t xml:space="preserve">CANAL ESTE CERRILLOS   </t>
  </si>
  <si>
    <t>092008000501</t>
  </si>
  <si>
    <t xml:space="preserve">CONSTR. DEFENSAS SOBRE RÍO CALCHAQUI Y RÍO EL POTRERO - LA P  </t>
  </si>
  <si>
    <t>092008000601</t>
  </si>
  <si>
    <t xml:space="preserve">CONSTR. DEFENSAS Y ENCAUZAMIENTO EN RIO JURAMENTO Y DESAGÜES  </t>
  </si>
  <si>
    <t>092008000602</t>
  </si>
  <si>
    <t xml:space="preserve">ENCAUZAM. EN RÍO JURAMENTO - LOCALIDAD EL GALPÓN - MUNICIPIODE EL GALPÓN </t>
  </si>
  <si>
    <t>092008000701</t>
  </si>
  <si>
    <t xml:space="preserve">CONSTR. DESAGÜES PLUVIALES ENGRAL. GÜEMES  </t>
  </si>
  <si>
    <t>092008000801</t>
  </si>
  <si>
    <t xml:space="preserve">CONSTR. POZO DE AGUA PARA RIEGO EN COROPAMPA  </t>
  </si>
  <si>
    <t>092008000901</t>
  </si>
  <si>
    <t xml:space="preserve">CONSTR. TOMA DE AGUA SISTEMA EL CALIGUAYCO GUACHIPAS  </t>
  </si>
  <si>
    <t>092008001001</t>
  </si>
  <si>
    <t xml:space="preserve">DEFENSAS EN LOS RÍOS COLANZULÍ Y MILMAHUASI - IRUYA  </t>
  </si>
  <si>
    <t>DEFENSA MARGINAL EN EL RÍO MILMAHUASI - TRAMO PUEBLO DE IRUYA - DEPARTAMENTO IRUYA - PROVINCIA DE SALTA</t>
  </si>
  <si>
    <t>092008001101</t>
  </si>
  <si>
    <t xml:space="preserve">DEFENSAS S/RÍO CALCHAQUÍ P/PROTECCIÓN OBRAS DE SANEAMIENTO  </t>
  </si>
  <si>
    <t>092008001201</t>
  </si>
  <si>
    <t xml:space="preserve">DESAGÜES PLUVIALES EN METÁN -CANAL METÁN II – DEPTO. METÁN  </t>
  </si>
  <si>
    <t>092008001301</t>
  </si>
  <si>
    <t xml:space="preserve">DESAGÜES PLUVIALES EN METÁN –REFUNCIONALIZACIÓN CANAL METÁN  </t>
  </si>
  <si>
    <t>092008001401</t>
  </si>
  <si>
    <t xml:space="preserve">DESAGÜES PLUVIALES ZONA CTRO.Y NOROESTE CIUDAD DE SALTA  </t>
  </si>
  <si>
    <t>092008001402</t>
  </si>
  <si>
    <t>092008001501</t>
  </si>
  <si>
    <t xml:space="preserve">DESAGÜES SUPERF., CANALES DE GUARDA Nº 1 Y 2, REUB. PTA. POT  </t>
  </si>
  <si>
    <t>092008001502</t>
  </si>
  <si>
    <t>092008001601</t>
  </si>
  <si>
    <t xml:space="preserve">MEJORAMIENTO SISTEMA DE RIEGOEL MOLINO GUACHIPAS  </t>
  </si>
  <si>
    <t>092008001701</t>
  </si>
  <si>
    <t xml:space="preserve">MEJORAMIENTO Y AMPLIACIÓN ÁREA DE RIEGO RÍO METÁN  </t>
  </si>
  <si>
    <t>092008001702</t>
  </si>
  <si>
    <t>092008001801</t>
  </si>
  <si>
    <t xml:space="preserve">OPTIMIZACIÓN ÁREA DE RIEGO COLONIA SANTA ROSA  </t>
  </si>
  <si>
    <t>092008001802</t>
  </si>
  <si>
    <t>092008001901</t>
  </si>
  <si>
    <t xml:space="preserve">PLAN MAESTRO DESAGÜES PLUVIALES (PROYECTO) - SAN LORENZO  </t>
  </si>
  <si>
    <t>092008002001</t>
  </si>
  <si>
    <t xml:space="preserve">CONSTRUCCIÓN HOSTERÍA EN GUACHIPAS  </t>
  </si>
  <si>
    <t>092008002101</t>
  </si>
  <si>
    <t xml:space="preserve">CONSTRUCCIÓN HOSTERÍA EN LA POMA  </t>
  </si>
  <si>
    <t>092008002201</t>
  </si>
  <si>
    <t xml:space="preserve">REF. EDIFICIO HOSTERÍA SAN CARLOS  </t>
  </si>
  <si>
    <t>092008002301</t>
  </si>
  <si>
    <t xml:space="preserve">REFACCIÓN HOTEL TERMAS - R. DE LA FRONTERA  </t>
  </si>
  <si>
    <t>092008002401</t>
  </si>
  <si>
    <t xml:space="preserve">ALUMBRADO PÚBLICO PARAJE SANTA ELENA - GUACHIPAS  </t>
  </si>
  <si>
    <t>092008002501</t>
  </si>
  <si>
    <t>ALUMBRADO PÚBLICO R.N. Nº 51 -  2013.473</t>
  </si>
  <si>
    <t>092008002502</t>
  </si>
  <si>
    <t>ALUMBRADO PÚBLICO R.N. Nº 51 -TR. AVIACION CIVIL-IGLESIA SANLUIS2013.473</t>
  </si>
  <si>
    <t>092008002503</t>
  </si>
  <si>
    <t>092008002504</t>
  </si>
  <si>
    <t>ALUMBRADO PÚBLICO R.N. N° 51 - TRAMO AVIACIÓN CIVIL - IGLESIA SAN LUIS2014.382</t>
  </si>
  <si>
    <t>092008002601</t>
  </si>
  <si>
    <t xml:space="preserve">ALUMBRADO PÚBLICO RP 99S TRAMO ATOCHA - Bº SANTA LUCÍA - SAN  </t>
  </si>
  <si>
    <t>092008002701</t>
  </si>
  <si>
    <t>ALUMBRADO PÚBLICO RPNº 36 TRAMO C. EL GAUCHO - ROSARIO DE LE 2013.491</t>
  </si>
  <si>
    <t>092008002801</t>
  </si>
  <si>
    <t>ALUMBRADO PÚBLICO RPNº 36 TRAMO ROSARIO DE LERMA - CAMPO QUI 2013.489</t>
  </si>
  <si>
    <t>092008002901</t>
  </si>
  <si>
    <t xml:space="preserve">ALUMBRADO PÚBLICO Y PILARES DOMICILIARIOS FINCA EL SOCORRO  </t>
  </si>
  <si>
    <t>092008003001</t>
  </si>
  <si>
    <t xml:space="preserve">ALUMBRADO PÚBLICO Y PILARES DOMICILIARIOS LOTEO EL VALLENAR  </t>
  </si>
  <si>
    <t>092008003101</t>
  </si>
  <si>
    <t xml:space="preserve">AMPLIACIÓN RED DE GAS NATURAL- S.A. DE LOS COBRES  </t>
  </si>
  <si>
    <t>092008003102</t>
  </si>
  <si>
    <t>AMPLIACIÓN RED DE GAS NATURALA LA LOCALIDAD DE SAN ANTONIODE LOS COBRES2013.543</t>
  </si>
  <si>
    <t>092008003201</t>
  </si>
  <si>
    <t xml:space="preserve">CONSTR. RED DE GAS NATURAL ENAGUARAY  </t>
  </si>
  <si>
    <t>092008003301</t>
  </si>
  <si>
    <t>ELECTRIFICACIÓN Bº 40 VIVIENDAS 2013.478</t>
  </si>
  <si>
    <t>092008003401</t>
  </si>
  <si>
    <t xml:space="preserve">ELECTRIFICACIÓN Bº BICENTENARIO - SALTA - CAPITAL  </t>
  </si>
  <si>
    <t>092008003501</t>
  </si>
  <si>
    <t>ELECTRIFICACIÓN PARAJE ARENALES - SALVADOR MAZZA 2013.477</t>
  </si>
  <si>
    <t>092008003601</t>
  </si>
  <si>
    <t>ELECTRIFICACIÓN PARAJE CAMPO BLANCO - AGUARAY 2013.475</t>
  </si>
  <si>
    <t>092008003701</t>
  </si>
  <si>
    <t xml:space="preserve">ELECTRIFICACIÓN PARAJE EL CHURCAL - MOLINOS  </t>
  </si>
  <si>
    <t>092008003801</t>
  </si>
  <si>
    <t xml:space="preserve">ELECTRIFICACIÓN PARAJE LA BANDA  </t>
  </si>
  <si>
    <t>092008003901</t>
  </si>
  <si>
    <t xml:space="preserve">ELECTRIFICACIÓN RURAL BELLAVISTA  </t>
  </si>
  <si>
    <t>092008004001</t>
  </si>
  <si>
    <t xml:space="preserve">ELECTRIFICACIÓN RUTA PROVINCIAL Nº 29 - EL TUNAL - SAN JOSÉ  </t>
  </si>
  <si>
    <t>092008004101</t>
  </si>
  <si>
    <t xml:space="preserve">ELECTRIFICACIÓN RUTA PROVINCIAL Nº 35 - SAN ANTONIO - ETAPA  </t>
  </si>
  <si>
    <t>092008004201</t>
  </si>
  <si>
    <t xml:space="preserve">EXTENSIÓN RED DE MEDIA PRESIÓN DE GAS NATURAL E INST. DE SER  </t>
  </si>
  <si>
    <t>092008004301</t>
  </si>
  <si>
    <t>092008004401</t>
  </si>
  <si>
    <t xml:space="preserve">GASODUCTO LA LAGUNILLA - EL HUAICO  </t>
  </si>
  <si>
    <t>092008004402</t>
  </si>
  <si>
    <t>092008004501</t>
  </si>
  <si>
    <t>ILUMINACIÓN TRAMO EL CODITO -PENITENCIARÍA - GRAL. GÜEMES 2013.474</t>
  </si>
  <si>
    <t>092008004601</t>
  </si>
  <si>
    <t xml:space="preserve">INFRAESTRUCTURA ELÉCTRICA MISIÓN WICHI - RIVADAVIA BANDA SUR  </t>
  </si>
  <si>
    <t>092008004701</t>
  </si>
  <si>
    <t xml:space="preserve">RED DE GAS NATURAL - DPTO. CAPITAL  </t>
  </si>
  <si>
    <t>092008004801</t>
  </si>
  <si>
    <t xml:space="preserve">RED DE GAS NATURAL  LOC. CAMPO QUIJANO  </t>
  </si>
  <si>
    <t>092008004901</t>
  </si>
  <si>
    <t>RED DE GAS NATURAL LOC. LA SILLETA - CAMPO QUIJANO 2013.426</t>
  </si>
  <si>
    <t>092008005001</t>
  </si>
  <si>
    <t xml:space="preserve">RED DE GAS NATURAL LOC. R. DELERMA  </t>
  </si>
  <si>
    <t>092008005101</t>
  </si>
  <si>
    <t>RED DE GAS NATURAL PARAJES LAISLA Y LA CANDELARIA - CERRILL 2013.373</t>
  </si>
  <si>
    <t>092008005201</t>
  </si>
  <si>
    <t xml:space="preserve">RED DE GAS NATURAL URBANIZACIÓN SAN AGUSTÍN - DPTO. CERRILLO  </t>
  </si>
  <si>
    <t>092008005301</t>
  </si>
  <si>
    <t xml:space="preserve">RED DE MEDIA PRESIÓN GAS NATURAL E INST. SERVICIOS INTEG. CON GABINETES LA MERCED </t>
  </si>
  <si>
    <t>092008005401</t>
  </si>
  <si>
    <t xml:space="preserve">RED DE MEDIA PRESIÓN GAS NATURAL E INSTALACIÓN SERV INTEG. C  </t>
  </si>
  <si>
    <t>092008005501</t>
  </si>
  <si>
    <t>TENDIDO RED DE GAS ETAPA I – EL CARRIL 2013.533</t>
  </si>
  <si>
    <t>092008005502</t>
  </si>
  <si>
    <t>TENDIDO RED DE GAS ETAPA I – EL CARRIL 2013.567</t>
  </si>
  <si>
    <t>092008005601</t>
  </si>
  <si>
    <t>CONSTRUCCIÓN TERMINAL DE COLECTIVOS - CAFAYATE 2013.342</t>
  </si>
  <si>
    <t>092008005602</t>
  </si>
  <si>
    <t>092008005603</t>
  </si>
  <si>
    <t>092008005604</t>
  </si>
  <si>
    <t xml:space="preserve">CONSTRUCCIÓN TERMINAL DE COLECTIVOS - CAFAYATE  </t>
  </si>
  <si>
    <t>092008005701</t>
  </si>
  <si>
    <t xml:space="preserve">CONSTRUCCIÓN TERMINAL DE ÓMNIBUS  </t>
  </si>
  <si>
    <t>092008005801</t>
  </si>
  <si>
    <t xml:space="preserve">ILUM RN 68 RÍO ROSARIO / EL CARRIL  </t>
  </si>
  <si>
    <t>092008005802</t>
  </si>
  <si>
    <t>092008005901</t>
  </si>
  <si>
    <t xml:space="preserve">ILUM. R.N. 68 EL CARRIL MOLDES   </t>
  </si>
  <si>
    <t>092008005902</t>
  </si>
  <si>
    <t>092008006001</t>
  </si>
  <si>
    <t xml:space="preserve">ILUM. R.N. 9 PTE. WIERNA CALDERA  </t>
  </si>
  <si>
    <t>092008006002</t>
  </si>
  <si>
    <t xml:space="preserve">ILUM. R.N. 9 PTE. WIERNA LA CALDERA  </t>
  </si>
  <si>
    <t>092008006101</t>
  </si>
  <si>
    <t xml:space="preserve">RED ALUMBRADO PUBLICO Y PILARE   </t>
  </si>
  <si>
    <t>092008006201</t>
  </si>
  <si>
    <t xml:space="preserve">ILUMINACIÓN RUTA A COLON HASTAPJE. LAS BLANCAS  </t>
  </si>
  <si>
    <t>092008006202</t>
  </si>
  <si>
    <t>092008006301</t>
  </si>
  <si>
    <t xml:space="preserve">OBRAS VARIAS ELECTRICAS   </t>
  </si>
  <si>
    <t>092008006401</t>
  </si>
  <si>
    <t xml:space="preserve">EXTENSIÓN RED DE MEDIA PRESIÓN DE GAS NATURAL E INST. DE SERCOLONIA SANTA ROSA </t>
  </si>
  <si>
    <t>092008006402</t>
  </si>
  <si>
    <t>092008006501</t>
  </si>
  <si>
    <t xml:space="preserve">DEFENSA EN LAS MÁRGENES DEL RIO PILCOMAYO - MISIÓN LA PAZ  </t>
  </si>
  <si>
    <t>092008006601</t>
  </si>
  <si>
    <t xml:space="preserve">ILUMINACIÓN RN N° 68 TRAMO CERRILLOS - LA MERCED  </t>
  </si>
  <si>
    <t>092008006602</t>
  </si>
  <si>
    <t>092008006603</t>
  </si>
  <si>
    <t>092008006604</t>
  </si>
  <si>
    <t xml:space="preserve">REFUNCIONALIZACION RED DE ILUMINACION PÚBLICA RN 68 - SALTA  </t>
  </si>
  <si>
    <t>092008006701</t>
  </si>
  <si>
    <t xml:space="preserve">ELECTRIF. Y ALUMBR. PÚBLICO B° NUEVA ESPERANZA - CAPITAL  </t>
  </si>
  <si>
    <t>092008006801</t>
  </si>
  <si>
    <t>CONSTR. 2ª ETAPA DE LA RED DEGAS NATURAL DOMICILIARIA EN EL CARRIL2013.379</t>
  </si>
  <si>
    <t>092008006802</t>
  </si>
  <si>
    <t>CONSTR. 2ª ETAPA RED DE GAS NATURAL DOMICILIARIA 2013.379</t>
  </si>
  <si>
    <t>092008006803</t>
  </si>
  <si>
    <t xml:space="preserve">CONSTR. 2ª ETAPA RED DE GAS NATURAL DOMICILIARIA EN EL CARRIL </t>
  </si>
  <si>
    <t>092008006901</t>
  </si>
  <si>
    <t>INSTALACIÓN GAS NATURAL EN ELTALA 2013.396</t>
  </si>
  <si>
    <t>092008007001</t>
  </si>
  <si>
    <t>AMPL.RED DE GAS PARA JARDINESDE INFANTES EN DIVERSAS LOCALIDADES2013.415</t>
  </si>
  <si>
    <t>092008007101</t>
  </si>
  <si>
    <t xml:space="preserve">AMPLIACION RED DE GAS NATURALROSARIO DE LA FRONTERA HASTA HOTEL TERMAS </t>
  </si>
  <si>
    <t>092008007201</t>
  </si>
  <si>
    <t>AMPLIACIÓN RED DE GAS EN CAMPO QUIJANO 2013.425</t>
  </si>
  <si>
    <t>092008007301</t>
  </si>
  <si>
    <t>SUMINISTRO DE ENERGIA ELÉCTRICA "EL OBRAJE" - APOLINARIO SARAVIA2013.433</t>
  </si>
  <si>
    <t>092008007401</t>
  </si>
  <si>
    <t>SUMINISTRO DE ENERGIA ELÉCTRICA LOTEO AGUAS BLANCAS - ORÁN 2013.462</t>
  </si>
  <si>
    <t>092008007501</t>
  </si>
  <si>
    <t>ELECTRIFICACIÓN Y ALUMBRADO PÚBLICO LOTEO ZONA SUR 2013.472</t>
  </si>
  <si>
    <t>092008007601</t>
  </si>
  <si>
    <t>ALUMBRADO PÚBLICO ACCESO A EMBARCACIÓN SOBRE RUTA 34 2013.476</t>
  </si>
  <si>
    <t>092008007701</t>
  </si>
  <si>
    <t>ELECTRIFICACION RUTA PROVINCIAL N° 35 - SAN ANTONIO - ETAPAII - LA CANDELARIA2013.479</t>
  </si>
  <si>
    <t>092008007801</t>
  </si>
  <si>
    <t>ELECTRIFICACIÓN RUTA N° 23 - METÁN 2013.480</t>
  </si>
  <si>
    <t>092008007901</t>
  </si>
  <si>
    <t>RED DE MEDIA Y BAJA A PARAJE EL CHURCAL 2013.481</t>
  </si>
  <si>
    <t>092008008001</t>
  </si>
  <si>
    <t>ENERGIA ELÉCTRICA PARA COMUNIDAD DIAGUITA CALCHAQUI DE LURACATAO2013.482</t>
  </si>
  <si>
    <t>092008008101</t>
  </si>
  <si>
    <t>PROVISIÓN DE ENERGIA ELÉCTRICA PARA EL PARAJE "SECLANTÁS ADENTRO"2013.483</t>
  </si>
  <si>
    <t>092008008201</t>
  </si>
  <si>
    <t>PROV. ENERGIA ELÉCTRICA COMUNIDAD VICHY LEWETES - LOTE N° 6(LOS BLANCOS)2013.484</t>
  </si>
  <si>
    <t>092008008301</t>
  </si>
  <si>
    <t>SUMINISTRO DE ENERGIA ELÉCTRICA COMUNIDAD CACIQUE CATÁN - CORONEL JUAN SOLA2013.485</t>
  </si>
  <si>
    <t>092008008401</t>
  </si>
  <si>
    <t>ELECTRIFICACION PARAJE LA BOLSA - MISIÓN LA PAZ 2013.486</t>
  </si>
  <si>
    <t>092008008501</t>
  </si>
  <si>
    <t>ELECTRIFICACIÓN PARAJE SAN LORENZO 2013.487</t>
  </si>
  <si>
    <t>092008008601</t>
  </si>
  <si>
    <t>AMPLIACIÓN RED ELÉCTRICA RUTAPROV N° 3 - EL POTRERO 2013.488</t>
  </si>
  <si>
    <t>092008008701</t>
  </si>
  <si>
    <t>ELECTRIFICACIÓN NUEVOS LOTEOSCAMPO QUIJANO 2013.490</t>
  </si>
  <si>
    <t>092008008801</t>
  </si>
  <si>
    <t>RED DE MEDIA PRESIÓN DE GAS NATURAL EN B° SCALABRINI ORTIZ 2013.528</t>
  </si>
  <si>
    <t>092008008901</t>
  </si>
  <si>
    <t>CONSTR.RED DE MEDIA PRESIÓN DE GAS NATURAL E INSTALACIÓN DEGABINETES EN LA MERCED2013.530</t>
  </si>
  <si>
    <t>092008008902</t>
  </si>
  <si>
    <t xml:space="preserve">CONSTR. RED DE GAS NATURAL E INSTALACIÓN SERVICIOS INTEGRALES CON GABINETES - LA MERCED - </t>
  </si>
  <si>
    <t>092008009001</t>
  </si>
  <si>
    <t>TENDIDO DE RED DE GAS EN LA MERCED 2013.565</t>
  </si>
  <si>
    <t>092008009101</t>
  </si>
  <si>
    <t>PARADORES DE COLECTIVOS (REFUGIOS) PROYECTO AMT 2013.326</t>
  </si>
  <si>
    <t>092008009201</t>
  </si>
  <si>
    <t>PARADORES DE COLECTIVOS (REFUGIOS) PROYECTO AMT 2013.328</t>
  </si>
  <si>
    <t>092008009301</t>
  </si>
  <si>
    <t>TERMINAL DE COLECTIVOS EN GRALGÜEMES 2013.384</t>
  </si>
  <si>
    <t>092008009302</t>
  </si>
  <si>
    <t>092008009303</t>
  </si>
  <si>
    <t>092008009304</t>
  </si>
  <si>
    <t xml:space="preserve">REEMP. Y TERM. CUBIERTA TERMINAL DE COLECTIVOS GRAL. GÜEMES  </t>
  </si>
  <si>
    <t>092008009305</t>
  </si>
  <si>
    <t xml:space="preserve">TERMINAL DE COLECTIVOS GRAL. GÜEMES  </t>
  </si>
  <si>
    <t>092008009306</t>
  </si>
  <si>
    <t xml:space="preserve">REEMPLAZO Y TERMINACIÓN DE CUBIERTA EN TERMINAL DE COLECTIVOS GRAL. GÜEMES </t>
  </si>
  <si>
    <t xml:space="preserve">TERMINAL DE ÓMNIBUS DE GENERAL GÜEMES  </t>
  </si>
  <si>
    <t>092008009401</t>
  </si>
  <si>
    <t>CONSTRUCCIÓN TERMINAL DE OMNIBUS - LAS LAJITAS 2013.434</t>
  </si>
  <si>
    <t>092008009501</t>
  </si>
  <si>
    <t>PASARELA Y SENDA PEATONAL DESDE Bº LUJAN A PUENTE SOBRE RIOCALCHAQUÍ - CACHI2013.437</t>
  </si>
  <si>
    <t>092008009601</t>
  </si>
  <si>
    <t>INSTALACIÓN SEMAFOROS ZONA URBANA SOBRE RUTA 34 Y CALLES INTERNAS - S. MAZA2013.443</t>
  </si>
  <si>
    <t>092008009701</t>
  </si>
  <si>
    <t>CONSTRUCCIÓN PUENTE COLGANTE SOBRE RIOS SAN PEDRO (LAS HIGUERAS) - IRUYA2013.447</t>
  </si>
  <si>
    <t>092008009801</t>
  </si>
  <si>
    <t>CONSTRUCCIÓN PUENTE PEATONAL SOBRE RIO CORTADERAS - ISLA DECAÑA2013.448</t>
  </si>
  <si>
    <t>092008009901</t>
  </si>
  <si>
    <t>PUENTE CARRETERO SOBRE RIO JURAMENTO (ATAMISQUI - J.V.GONZALEZ) - EL GALPÓN2013.457</t>
  </si>
  <si>
    <t>092008010001</t>
  </si>
  <si>
    <t>CONTR. PASARELA SOBRE FFCC BELGRANO - EL GALPON 2013.458</t>
  </si>
  <si>
    <t>092008010101</t>
  </si>
  <si>
    <t>CONSTR. PUENTE S/RIO AMAICHA - COLOME - MOLINOS 2013.459</t>
  </si>
  <si>
    <t>092008010201</t>
  </si>
  <si>
    <t>CONSTR. PUENTE SOBRE RIO LURACATAO PARAJE ALUMBRE - SECLANTAS2013.460</t>
  </si>
  <si>
    <t>092008010301</t>
  </si>
  <si>
    <t>PUENTE COLGANTE " PARAJE SAN ANDRES" - ORÁN 2013.463</t>
  </si>
  <si>
    <t>092008010401</t>
  </si>
  <si>
    <t>BALIZAMIENTO PISTA GRAL. MOSCONI 2013.391</t>
  </si>
  <si>
    <t>092008010501</t>
  </si>
  <si>
    <t>OBRAS PISTA DE ATERRIZAJE STA. VICTORIA ESTE 2013.418</t>
  </si>
  <si>
    <t>092008010601</t>
  </si>
  <si>
    <t>DEFENSA Y ENCAUZAMIENTO RIO CALCHAQUI 2013.435</t>
  </si>
  <si>
    <t>092008010701</t>
  </si>
  <si>
    <t>DEFENSA EN RIOS COLANZULI Y MILMAHUASI 2013.445</t>
  </si>
  <si>
    <t>092008010801</t>
  </si>
  <si>
    <t>CONSTR.DE DEFENSAS Y ENCAUZAMIENTOS EN EL RIO CALCHAQUI EN DPTO. LA POMA2013.453</t>
  </si>
  <si>
    <t>092008010901</t>
  </si>
  <si>
    <t>DEFENSA EN LAS MÁRGENES DEL RIO PILCOMAYO MISIÓN LA PAZ 2013.464</t>
  </si>
  <si>
    <t>092008011001</t>
  </si>
  <si>
    <t>DRAGADO Y ACONDICIONAMIENTO TOMA - DIQUE LA DÁRSENA - SAN CARLOS2013.468</t>
  </si>
  <si>
    <t>092008011101</t>
  </si>
  <si>
    <t>MEJORAMIENTO Y AMPLIACIÓN ÁREA DE RIEGO RIO METÁN 2013.585</t>
  </si>
  <si>
    <t>092008011201</t>
  </si>
  <si>
    <t>OPTIMIZACIÓN ÁREA DE RIEGO COLONIA SANTA ROSA (ADICIONALES) 2013.586</t>
  </si>
  <si>
    <t>092008011301</t>
  </si>
  <si>
    <t>SISTEMA DE RIEGO DE RIO TORO  2013.587</t>
  </si>
  <si>
    <t>092008011401</t>
  </si>
  <si>
    <t>MEJORAMIENTO Y AMPLIACIÓN ÁREA DE RIEGO RIO METÁN 2013.588</t>
  </si>
  <si>
    <t>092008011501</t>
  </si>
  <si>
    <t>OPTIMIZACIÓN ÁREA DE RIEGO COLONIA SANTA ROSA (ADICIONALES) 2013.589</t>
  </si>
  <si>
    <t>092008011601</t>
  </si>
  <si>
    <t>SISTEMA DE RIEGO DE RIO TORO  2013.590</t>
  </si>
  <si>
    <t>092008011701</t>
  </si>
  <si>
    <t>OBRAS EN PARQUES INDUSTRIALES  2013.416</t>
  </si>
  <si>
    <t>092008011702</t>
  </si>
  <si>
    <t>OBRAS EN PARQUES INDUSTRIALES  2014.571</t>
  </si>
  <si>
    <t>092008011703</t>
  </si>
  <si>
    <t xml:space="preserve">OBRAS DE INFRAESTRUCTURA EN PARQUES INDUSTRIALES  </t>
  </si>
  <si>
    <t>092008011801</t>
  </si>
  <si>
    <t>CONSTR. HOSTERIA EN GUACHIPAS  2013.394</t>
  </si>
  <si>
    <t>092008011901</t>
  </si>
  <si>
    <t>RESTAURACIÓN, REFUERZO Y REFACCIONES VARIAS EN EL HOTEL TERMAS - 1° ETAPA2013.420</t>
  </si>
  <si>
    <t>092008011902</t>
  </si>
  <si>
    <t xml:space="preserve">RESTAURACIÓN, REFUERZO Y REFACCIONES VARIAS EN EL HOTEL TERMAS - 1° ETAPA </t>
  </si>
  <si>
    <t>092008011903</t>
  </si>
  <si>
    <t xml:space="preserve">RESTAURACIÓN, REFUERZO Y REFACCIONES VARIAS EN EL HOTEL TERMAS - 2° ETAPA </t>
  </si>
  <si>
    <t>092008011904</t>
  </si>
  <si>
    <t>092008011905</t>
  </si>
  <si>
    <t xml:space="preserve">RESTAURACIÓN, REFUERZO Y REFACCIONES VARIAS EN EL HOTEL TERMAS - 3° ETAPA </t>
  </si>
  <si>
    <t>092008011906</t>
  </si>
  <si>
    <t xml:space="preserve">RESTAURACIÓN Y REFACCIONES VARIAS EN EL HOTEL TERMAS ETAPA 3- ROSARIO DE LA FRONTERA </t>
  </si>
  <si>
    <t>092008011907</t>
  </si>
  <si>
    <t xml:space="preserve">RESTAURACIÓN Y REFACCIONES VARIAS EN EL HOTEL TERMAS ETAPAS2 Y 3 - ROSARIO DE LA FRONTERA </t>
  </si>
  <si>
    <t>092008012001</t>
  </si>
  <si>
    <t>CENTRO DE CONVENCIONES - ROSARIO DE LA FRONTERA 2013.421</t>
  </si>
  <si>
    <t>092008012101</t>
  </si>
  <si>
    <t>TERMINACIÓN EDIFICIO DEL CINEY TEATRO - METAN 2013.406</t>
  </si>
  <si>
    <t>092008012201</t>
  </si>
  <si>
    <t xml:space="preserve">ILUMINACIÓN DE DESTAQUE CAMPOLA CRUZ  </t>
  </si>
  <si>
    <t>092008012301</t>
  </si>
  <si>
    <t xml:space="preserve">REFACCIÓN DEL EDIFICIO SEC DETRABAJO Y PREVISIÓN  </t>
  </si>
  <si>
    <t>092008012401</t>
  </si>
  <si>
    <t xml:space="preserve">AMPLIACIÓN RED DE GAS EN DIVERSAS CUADRAS - AGUARAY  </t>
  </si>
  <si>
    <t>092008012402</t>
  </si>
  <si>
    <t>092008012501</t>
  </si>
  <si>
    <t xml:space="preserve">AMPLIACION RED DE GAS NATURALB° LA PAZ  </t>
  </si>
  <si>
    <t>092008012502</t>
  </si>
  <si>
    <t>092008012503</t>
  </si>
  <si>
    <t>AMPLIACIÓN RED DE GAS NATURALEN BARRIO LA PAZ -SALTA 2014.383</t>
  </si>
  <si>
    <t>092008012601</t>
  </si>
  <si>
    <t xml:space="preserve">AMPLIACION RED DE GAS NATURALB° SANTA RITA SUR  </t>
  </si>
  <si>
    <t>092008012602</t>
  </si>
  <si>
    <t>092008012603</t>
  </si>
  <si>
    <t>RED DE GAS NATURAL BARRIO SANTA RITA SUR - SALTA 2014.384</t>
  </si>
  <si>
    <t>092008012701</t>
  </si>
  <si>
    <t xml:space="preserve">ILUMINACIÓN CON ALUMBRADO PÚBLICO - PICHANAL  </t>
  </si>
  <si>
    <t>092008012702</t>
  </si>
  <si>
    <t>092008012703</t>
  </si>
  <si>
    <t>ILUMINACIÓN CON ALUMBRADO PÚBLICO EN PICHANAL 2014.471</t>
  </si>
  <si>
    <t>092008012801</t>
  </si>
  <si>
    <t xml:space="preserve">CONSTRUCCION HANGAR AVIACION DEL EJERCITO - SALTA  </t>
  </si>
  <si>
    <t>092008012901</t>
  </si>
  <si>
    <t xml:space="preserve">INFRAESTRUCTURA PARQUE INDUSTRIAL - PICHANAL - ORÁN  </t>
  </si>
  <si>
    <t>092008012902</t>
  </si>
  <si>
    <t>092008012903</t>
  </si>
  <si>
    <t>INFRAESTRUCTURA EN PARQUE INDUSTRIAL DE PICHANAL 2014.477</t>
  </si>
  <si>
    <t>092008013001</t>
  </si>
  <si>
    <t xml:space="preserve">SUMINISTRO DE ENERGIA COMUNIDAD CACIQUE CATÁN-CNEL SOLÁ-RIVADAVIA </t>
  </si>
  <si>
    <t>092008013002</t>
  </si>
  <si>
    <t>092008013003</t>
  </si>
  <si>
    <t>SUMINISTRO DE ENERGÍA ELÉCTRICA  A CACIQUE CATÁN Y EL CHAÑAR 2 - CNEL. JUAN SOLÁ2014.481</t>
  </si>
  <si>
    <t>092008014001</t>
  </si>
  <si>
    <t xml:space="preserve">ILUMINACIÓN, SEGURIDAD E INTERNET EN ESPACIOS PÚBLICOS  </t>
  </si>
  <si>
    <t>092008014101</t>
  </si>
  <si>
    <t xml:space="preserve">PROYECTO DE ELECTRIFICACIÓN PARAJE CPO BLANCO Y EL ALGARROBAL - AGUARAY </t>
  </si>
  <si>
    <t>092008014102</t>
  </si>
  <si>
    <t>092008014103</t>
  </si>
  <si>
    <t>PROYECTO DE ELECTRIFICACIÓN PARAJE CAMPO BLANCO Y EL ALGARROBAL2014.434</t>
  </si>
  <si>
    <t>092008014201</t>
  </si>
  <si>
    <t xml:space="preserve">INFRAESTRUCTURA PARQUE INDUSTRIAL - RRIO. DE LA FRONTERA  </t>
  </si>
  <si>
    <t>092008014202</t>
  </si>
  <si>
    <t>092008014301</t>
  </si>
  <si>
    <t xml:space="preserve">ALUMBRADO PÚB. RP N°36-TR. C.QUIJANO - RRIO. LERMA  </t>
  </si>
  <si>
    <t>092008014302</t>
  </si>
  <si>
    <t>092008014303</t>
  </si>
  <si>
    <t>ALUMBRADO PÚBLICO R.P.  N° 36- TRAMO QUIJANO - ROSARIO DE LERMA2014.498</t>
  </si>
  <si>
    <t>092008014401</t>
  </si>
  <si>
    <t xml:space="preserve">REPOTENCIACIÓN ELÉCTRICA PLAZA DE LA BANDERA  </t>
  </si>
  <si>
    <t>092008014501</t>
  </si>
  <si>
    <t xml:space="preserve">OBRAS DE DEFENSA EN EL ENCÓN   </t>
  </si>
  <si>
    <t>092008014502</t>
  </si>
  <si>
    <t>092008014503</t>
  </si>
  <si>
    <t>OBRAS DE DEFENSA EN EL ENCÓN - CAMPO QUIJANO 2014.493</t>
  </si>
  <si>
    <t>092008014601</t>
  </si>
  <si>
    <t xml:space="preserve">OBRAS DE DEFENSAS RIO LA CALDERA  </t>
  </si>
  <si>
    <t>092008014602</t>
  </si>
  <si>
    <t>092008014603</t>
  </si>
  <si>
    <t>OBRAS DE DEFENSAS EN RÍO LA CALDERA 2014.444</t>
  </si>
  <si>
    <t>092008014701</t>
  </si>
  <si>
    <t xml:space="preserve">DEFENSAS DRENES CORRALITO   </t>
  </si>
  <si>
    <t>092008014702</t>
  </si>
  <si>
    <t>092008014801</t>
  </si>
  <si>
    <t>DRAGADO Y ACONDICIONAMIENTO TOMA - DIQUE LA DÁRSENA 2014.501</t>
  </si>
  <si>
    <t>092008014901</t>
  </si>
  <si>
    <t>OBRAS MEJORA DE INFRAESTRUCTURA DEL SECTOR AGROPECUARIO 2014.507</t>
  </si>
  <si>
    <t>092008015001</t>
  </si>
  <si>
    <t>TOMA DE AGUA PARA RIEGO EL CALIGUAYCO 2014.553</t>
  </si>
  <si>
    <t>092008015002</t>
  </si>
  <si>
    <t xml:space="preserve">TOMA DE AGUA PARA RIEGO EL CALIGUAYCO  </t>
  </si>
  <si>
    <t>092008015101</t>
  </si>
  <si>
    <t>TOMA Y DISTRIBUCIÓN DE AGUA PARA RIEGO EN ACOSTA 2014.554</t>
  </si>
  <si>
    <t>092008015102</t>
  </si>
  <si>
    <t xml:space="preserve">TOMA Y DISTRIBUCIÓN DE AGUA PARA RIEGO EN ACOSTA  </t>
  </si>
  <si>
    <t>092008015201</t>
  </si>
  <si>
    <t>MEJORAMIENTO SISTEMA DE RIEGOEL MOLINO 2014.555</t>
  </si>
  <si>
    <t>092008015202</t>
  </si>
  <si>
    <t xml:space="preserve">MEJORAMIENTO SISTEMA DE RIEGOEL MOLINO  </t>
  </si>
  <si>
    <t>092008015301</t>
  </si>
  <si>
    <t>ELECTRIFICACIÓN Y ALUMBRADO PÚBLICO LOTEO 39 HAS. ZONA SUR - SALTA2014.385</t>
  </si>
  <si>
    <t>092008015302</t>
  </si>
  <si>
    <t>092008015303</t>
  </si>
  <si>
    <t xml:space="preserve">ELECTRIFICACIÓN Y ALUMBRADO PÚBLICO LOTEO 39 HAS. ZONA SUR - SALTA </t>
  </si>
  <si>
    <t>092008015304</t>
  </si>
  <si>
    <t>092008015305</t>
  </si>
  <si>
    <t>092008015401</t>
  </si>
  <si>
    <t>SUMINISTRO DE ENERGÍA ELÉCTRICA EN CAPITÁN PAGÉ 2014.480</t>
  </si>
  <si>
    <t>092008015501</t>
  </si>
  <si>
    <t>CONSTR. RED DE ENERGIA ELECTRICA BARRIO SANTA ROSA EL QUEBRACHAL2014.508</t>
  </si>
  <si>
    <t>092008015601</t>
  </si>
  <si>
    <t>SUMINISTRO DE ENERGÍA ELÉCTRICA PARAJE CORTADERA - APOLINARIO SARAVIA2014.509</t>
  </si>
  <si>
    <t>092008015701</t>
  </si>
  <si>
    <t>SUMINISTRO DE ENERGÍA ELÉCTRICA PALERMO OESTE BARRIO NUEVO - PAYOGASTA2014.510</t>
  </si>
  <si>
    <t>092008015801</t>
  </si>
  <si>
    <t>ALUMBRADO PÚBLICO EN Bº "EL HUAICO"  - SALTA CAPITAL 2014.511</t>
  </si>
  <si>
    <t>092008015901</t>
  </si>
  <si>
    <t>ILUMINACIÓN RUTA PROVINCIAL Nº 21 -CIRCUNVALACIÓN 2014.512</t>
  </si>
  <si>
    <t>092008016001</t>
  </si>
  <si>
    <t>ILUMINACIÓN RUTA PROVINCIAL Nº 21 (EL HUAICO-SAN AGUSTÍN) 2014.513</t>
  </si>
  <si>
    <t>092008016101</t>
  </si>
  <si>
    <t>ELECTRIFICACIÓN COMUNIDAD EL TRÁFICO - EMBARCACIÓN 2014.514</t>
  </si>
  <si>
    <t>092008016201</t>
  </si>
  <si>
    <t>SUMINISTRO DE ENERGÍA ELÉCTRICA PARAJES VARIOS AGUARAY 2014.515</t>
  </si>
  <si>
    <t>092008016301</t>
  </si>
  <si>
    <t>RED DE ILUMINACIÓN SANTA ELENA GUACHIPAS 2014.516</t>
  </si>
  <si>
    <t>092008016401</t>
  </si>
  <si>
    <t>ELECTRIFICACIÓN PARAJE SAN ANTONIO EN LA CANDELARIA 2014.517</t>
  </si>
  <si>
    <t>092008016501</t>
  </si>
  <si>
    <t>SUMINISTRO DE ENERGÍA ELÉCTRICA PARAJE CERRO NEGRO - LA POMA 2014.518</t>
  </si>
  <si>
    <t>092008016601</t>
  </si>
  <si>
    <t>ALUMBRADO PÚBLICO CICLOVÍA - TRAMO EL CARMEN-LA VIÑA 2014.519</t>
  </si>
  <si>
    <t>092008016701</t>
  </si>
  <si>
    <t>ELECTRIFICACIÓN PARAJE SANTA MARÍA Y CAMPO ALEGRE 2014.520</t>
  </si>
  <si>
    <t>092008016801</t>
  </si>
  <si>
    <t>RED DE MEDIA Y BAJA A PARAJE EL CHURCAL 2014.521</t>
  </si>
  <si>
    <t>092008016901</t>
  </si>
  <si>
    <t>PROVISIÓN DE ENERGÍA ELÉCTRICA PARA EL PARAJE "SECLANTÁS ADENTRO"2014.522</t>
  </si>
  <si>
    <t>092008016902</t>
  </si>
  <si>
    <t xml:space="preserve">RED ENERGÍA ELÉCTRICA HACIA SECLANTÁS ADENTRO Y SAN ISIDRO  </t>
  </si>
  <si>
    <t>092008017001</t>
  </si>
  <si>
    <t>SUMINISTRO DE ENERGÍA ELÉCTRICA LOTEOS COLONIA SANTA ROSA 2014.523</t>
  </si>
  <si>
    <t>092008017101</t>
  </si>
  <si>
    <t>ELECTRIFICACIÓN PARQUES INDUSTRIALES 2014.524</t>
  </si>
  <si>
    <t>092008017201</t>
  </si>
  <si>
    <t>AMPLIACIÓN RED ELÉCTRICA PARAJE SAN FELIPE HASTA LAS MOJARRAS Y LAS MOJARRAS A ROSARIO DE2014.525</t>
  </si>
  <si>
    <t>092008017301</t>
  </si>
  <si>
    <t>SUMINISTRO DE ENERGÍA ELÉCTRICA BARRIO LOS EUCALIPTUS - ANIMANÁ2014.526</t>
  </si>
  <si>
    <t>092008017401</t>
  </si>
  <si>
    <t>CONSTRUCCIÓN 3ª ETAPA DE LA RED DE GAS NATURAL DOMICILIARIAEN EL CARRIL2014.544</t>
  </si>
  <si>
    <t>092008017501</t>
  </si>
  <si>
    <t>RED DE GAS NATURAL EN EL BARRIO JOAQUÍN RUEDA 2014.546</t>
  </si>
  <si>
    <t>092008017601</t>
  </si>
  <si>
    <t>RED DE GAS EN GUACHIPAS  2014.557</t>
  </si>
  <si>
    <t>092008017701</t>
  </si>
  <si>
    <t>RED DE GAS LA SILLETA 2º ETAPA  2014.579</t>
  </si>
  <si>
    <t>092008017801</t>
  </si>
  <si>
    <t>CONSTRUCCIÓN Y EQUIPAMIENTO DEL MATADERO MUNICIPAL - 2ª ETAPA - STA. VICTORIA ESTE2014.483</t>
  </si>
  <si>
    <t>092008017901</t>
  </si>
  <si>
    <t>REMODELACIONES VARIAS EN SECRETARÍA DE TRABAJO Y PREVISIÓN SOCIAL -  SALTA CAPITAL2014.398</t>
  </si>
  <si>
    <t>092008018001</t>
  </si>
  <si>
    <t>REPARACIONES VARIAS EN EDIFICIO SECRETARÍA DE TRABAJO - DELEGACIÓN ORÁN2014.475</t>
  </si>
  <si>
    <t>092008018101</t>
  </si>
  <si>
    <t>CONSTRUCCIÓN HOSTERÍA EN GUACHIPAS 2014.443</t>
  </si>
  <si>
    <t>092008018102</t>
  </si>
  <si>
    <t>092008018103</t>
  </si>
  <si>
    <t>092008018202</t>
  </si>
  <si>
    <t>OBRA BATERIA DE BAÑOS CUMBRE CERRO SAN BERNARDO 2014.443</t>
  </si>
  <si>
    <t>092008018301</t>
  </si>
  <si>
    <t xml:space="preserve">ILUMINACIÓN SECTORES VARIOS ENLA MERCED  </t>
  </si>
  <si>
    <t>092008018401</t>
  </si>
  <si>
    <t xml:space="preserve">ALUMBRADO PÚBLICO S/ RN 34   </t>
  </si>
  <si>
    <t>092008018501</t>
  </si>
  <si>
    <t xml:space="preserve">ESTACIÓN TERMINAL DE EL QUEBRACHAL  </t>
  </si>
  <si>
    <t>092008018601</t>
  </si>
  <si>
    <t xml:space="preserve">CONSTRUCCIÓN PAVIMENTO ARTICULADO EN TALAVERA  </t>
  </si>
  <si>
    <t>092008018701</t>
  </si>
  <si>
    <t xml:space="preserve">PAVIMENTO URBANO CON ADOQUINES EN CALLES DEL NUEVO HOSPITALDE EL QUEBRACHAL </t>
  </si>
  <si>
    <t>092008018702</t>
  </si>
  <si>
    <t>092008018801</t>
  </si>
  <si>
    <t xml:space="preserve">PAVIMENTO CUADRAS ZONA CENTRO- LAS LAJITAS  </t>
  </si>
  <si>
    <t>092008018802</t>
  </si>
  <si>
    <t>092008018901</t>
  </si>
  <si>
    <t xml:space="preserve">PAVIMENTO ARTICULADO TERCERA SECCIÓN ANTA  </t>
  </si>
  <si>
    <t>092008019001</t>
  </si>
  <si>
    <t xml:space="preserve">CONSTRUCCIÓN PAVIMENTO ARTICULADO EN LA LOCALIDAD DE CAFAYATE </t>
  </si>
  <si>
    <t>092008019101</t>
  </si>
  <si>
    <t xml:space="preserve">DEFENSAS RÍO ARIAS Y ARENALESBº LA CIENAGA, ESPERANZA, SOLIS PIZARRO - CAPITAL </t>
  </si>
  <si>
    <t>092008019201</t>
  </si>
  <si>
    <t xml:space="preserve">CONSTRUCCIÓN HANGAR AVIACIÓN EJÉRCITO - SALTA  </t>
  </si>
  <si>
    <t>092008019301</t>
  </si>
  <si>
    <t xml:space="preserve">REFACCIONES VARIAS EN ACCESO A LA CIUDAD DE SALTA - AUTOPISTAS SALTA </t>
  </si>
  <si>
    <t>092008019401</t>
  </si>
  <si>
    <t xml:space="preserve">CONSTR. CORDÓN CUNETA Y PAVIMENTACIÓN Bº DEMOCRACIA  </t>
  </si>
  <si>
    <t>092008019501</t>
  </si>
  <si>
    <t xml:space="preserve">PAVIMENTACIÓN BARRIO PARQUE LA CRUZ - CHICOANA  </t>
  </si>
  <si>
    <t>092008019601</t>
  </si>
  <si>
    <t xml:space="preserve">PAVIMENTACIÓN 30 CUADRAS CASCO CÉNTRICO - EL CARRIL  </t>
  </si>
  <si>
    <t>092008019701</t>
  </si>
  <si>
    <t xml:space="preserve">OBRAS GAS EN CASA EN LOS MUNICIPIOS DE CAMPO SANTO Y EL BORDO </t>
  </si>
  <si>
    <t>092008019801</t>
  </si>
  <si>
    <t xml:space="preserve">CONSTR. RED DE GAS EN COBOS -MUNICIPIO DE CAMPO SANTO  </t>
  </si>
  <si>
    <t>092008019901</t>
  </si>
  <si>
    <t xml:space="preserve">REFACCION Y REMODELACION DE TERMINAL DE OMNIBUS - EL BORDO  </t>
  </si>
  <si>
    <t>092008020001</t>
  </si>
  <si>
    <t xml:space="preserve">TERMINAL DE COLECTIVOS GRAL. GÜEMES - (2º ETAPA)  </t>
  </si>
  <si>
    <t>092008020101</t>
  </si>
  <si>
    <t xml:space="preserve">ADOQUINADO Y CORDÓN CUNETA CALLES PRINCIPALES EL BORDO  </t>
  </si>
  <si>
    <t>092008020201</t>
  </si>
  <si>
    <t xml:space="preserve">PAVIMENTACION CALLE PRINCIPALDE COBOS - CAMPO SANTO  </t>
  </si>
  <si>
    <t>092008020301</t>
  </si>
  <si>
    <t xml:space="preserve">REPAVIMENTACIÓN 30 CUADRAS CAMPO SANTO  </t>
  </si>
  <si>
    <t>092008020401</t>
  </si>
  <si>
    <t xml:space="preserve">DEFENSAS MARGEN NORTE RÍO BERMEJO - LA QUENA  </t>
  </si>
  <si>
    <t>092008020501</t>
  </si>
  <si>
    <t xml:space="preserve">CONSTR. RED DE GAS NATURAL ENBARRIO NORTE - SALVADOR MAZZA  </t>
  </si>
  <si>
    <t>092008020601</t>
  </si>
  <si>
    <t xml:space="preserve">ILUMINACIÓN Y BALIZAMIENTO PISTA AEROPUERTO GRAL. MOSCONI  </t>
  </si>
  <si>
    <t>092008020701</t>
  </si>
  <si>
    <t xml:space="preserve">COSNTR. RED DE GAS NATURAL BARRIOS DE CAMP. VESPUCIO Y GRAL. MOSCONI </t>
  </si>
  <si>
    <t>092008020801</t>
  </si>
  <si>
    <t xml:space="preserve">CONSTR. NUEVA TERMINAL DE OMNIBUS DE SALVADOR MAZZA  </t>
  </si>
  <si>
    <t>092008020901</t>
  </si>
  <si>
    <t xml:space="preserve">PAVIMENTACIÓN Y CORDÓN CUNETAEN VARIAS CUADRAS DE CORONEL CORNEJO - GRAL. MOSCONI </t>
  </si>
  <si>
    <t>092008021001</t>
  </si>
  <si>
    <t xml:space="preserve">PAVIMENTACIÓN Y CORDÓN CUNETAEN SALVADOR MAZZA  </t>
  </si>
  <si>
    <t>092008021002</t>
  </si>
  <si>
    <t>092008021101</t>
  </si>
  <si>
    <t xml:space="preserve">PAVIMENTACIÓN ACCESO NORTE EMBARCACIÓN  </t>
  </si>
  <si>
    <t>092008021201</t>
  </si>
  <si>
    <t xml:space="preserve">DEFENSAS RÍO GUACHIPAS   </t>
  </si>
  <si>
    <t>092008021202</t>
  </si>
  <si>
    <t xml:space="preserve">CONSTR. DEFENSAS S/RÍO GUACHIPAS - GAUCHIPAS  </t>
  </si>
  <si>
    <t>092008021203</t>
  </si>
  <si>
    <t xml:space="preserve">ENCAUZAM. EN RÍO GUACHIPAS - LOCALIDAD GUACHIPAS - MUNICIPIODE GUACHIPAS </t>
  </si>
  <si>
    <t>092008021301</t>
  </si>
  <si>
    <t xml:space="preserve">DEFENSAS RÍOS COLANZULÍ-MILMAHUASI  </t>
  </si>
  <si>
    <t>092008021302</t>
  </si>
  <si>
    <t>092008021401</t>
  </si>
  <si>
    <t xml:space="preserve">CONSTRUCCIÓN PAVIMENTO ARTICULADO EN LA LOCALIDAD DE LA CANDELARIA </t>
  </si>
  <si>
    <t>092008021501</t>
  </si>
  <si>
    <t xml:space="preserve">PAVIMENTO ARTICULADO CALLES ACCESO NUEVO HOSPITAL LA POMA  </t>
  </si>
  <si>
    <t>092008021601</t>
  </si>
  <si>
    <t xml:space="preserve">PAVIM. Y ADOQUINADO AV. SAN MARTIN Y PLAZA PRINCIPAL PUEBLONUEVO LA POMA </t>
  </si>
  <si>
    <t>092008021701</t>
  </si>
  <si>
    <t xml:space="preserve">PAVIMENTACIÓN CALLES VARIAS DE LA LOCALIDAD DE CORONEL MOLDES </t>
  </si>
  <si>
    <t>092008021801</t>
  </si>
  <si>
    <t xml:space="preserve">ADOQUINADO Y CORDON CUNETA ACCESO DESDE R.N. Nº 68 - EST. TALAPAMPA </t>
  </si>
  <si>
    <t>092008021901</t>
  </si>
  <si>
    <t xml:space="preserve">REFUGIOS Y MIRADORES TURISTICOS OBSERVATORIO ASTRÓNOMICO ELMACÓN </t>
  </si>
  <si>
    <t>092008022001</t>
  </si>
  <si>
    <t xml:space="preserve">TRATAMIENTO DE RESIDUOS SOLIDOS - RELLENO SANITARIO - EL GALPON </t>
  </si>
  <si>
    <t>092008022101</t>
  </si>
  <si>
    <t xml:space="preserve">ESTACION TRANSFORMADORA DE ENERGIA - PICHANAL  </t>
  </si>
  <si>
    <t>092008022201</t>
  </si>
  <si>
    <t xml:space="preserve">ACCESO PICHANAL 2º ETAPA   </t>
  </si>
  <si>
    <t>092008022301</t>
  </si>
  <si>
    <t xml:space="preserve">PAVIMENTO CON HORMIGÓN DE DISTINTAS CUADRAS EN PICHANAL  </t>
  </si>
  <si>
    <t>092008022401</t>
  </si>
  <si>
    <t xml:space="preserve">ELECTRIFICACIÓN RURAL DESDE EL TANDIL A EL BORDO (R.P.Nº 3)MUNICIPIO EL POTRERO </t>
  </si>
  <si>
    <t>092008022501</t>
  </si>
  <si>
    <t xml:space="preserve">CONSTR. DEFENSAS Y ENCAUZAMIENTOS RÍO DEL TORO - SAN BERNARDO DE LAS ZORRAS </t>
  </si>
  <si>
    <t>092008022502</t>
  </si>
  <si>
    <t xml:space="preserve">DEFENSAS EN RIO TORO ZONA SANBERNARDO DE LAS ZORRAS - QUIJANO </t>
  </si>
  <si>
    <t>092008022601</t>
  </si>
  <si>
    <t xml:space="preserve">PAVIMENTACIÓN CALLES VARIAS DE LA LOCALIDAD DE ROSARIO DE LERMA </t>
  </si>
  <si>
    <t>092008022602</t>
  </si>
  <si>
    <t>092008022701</t>
  </si>
  <si>
    <t xml:space="preserve">REGULACION Y DESEMBANQUE CANALES DE RIEGO, PAYOGASTILLA- DIQUE LOS SAUCES </t>
  </si>
  <si>
    <t>092008022801</t>
  </si>
  <si>
    <t xml:space="preserve">CONSTR. PUENTE PEATONAL SOBREEL RÍO GRANDE EN LAS JUNTAS, ANGASTACO </t>
  </si>
  <si>
    <t>092008022901</t>
  </si>
  <si>
    <t xml:space="preserve">SUMINISTRO DE ENERGÍA ELÉCTRICA COMUNIDAD WICHI EMANUEL - A. SARAVIA </t>
  </si>
  <si>
    <t>092008023001</t>
  </si>
  <si>
    <t xml:space="preserve">SUMINISTRO DE ENERGÍA ELÉCTRICA ESCUELA Nº 4499 LAS FLACAS - A. SARAVIA </t>
  </si>
  <si>
    <t>092008023101</t>
  </si>
  <si>
    <t xml:space="preserve">SUMINISTRO DE ENERGÍA ELÉCTRICA Y ALUMBRADO PÚBLICO LOTEO GRAL. PIZARRO </t>
  </si>
  <si>
    <t>092008023201</t>
  </si>
  <si>
    <t xml:space="preserve">ILUMINACIÓN TARTAGAL - GRAL. MOSCONI  </t>
  </si>
  <si>
    <t>092008023301</t>
  </si>
  <si>
    <t xml:space="preserve">ELECTRIFICACIÓN TARTAGAL - TONONO  </t>
  </si>
  <si>
    <t>092008023401</t>
  </si>
  <si>
    <t xml:space="preserve">ILUMINACIÓN GUACHIPAS - COROPAMPA  </t>
  </si>
  <si>
    <t>092008023402</t>
  </si>
  <si>
    <t>092008023501</t>
  </si>
  <si>
    <t xml:space="preserve">AMPLIACIÓN RED ELÉCTRICA EN ISLA DE CAÑAS  </t>
  </si>
  <si>
    <t>092008023601</t>
  </si>
  <si>
    <t xml:space="preserve">ELECTRIFICACIÓN PROYECTO LLAMA   </t>
  </si>
  <si>
    <t>092008023701</t>
  </si>
  <si>
    <t xml:space="preserve">TENDIDO DE RED DE MEDIA TENSIÓN, SUBESTACIÓN TRANSFORMADORAY TENDIDO DE BAJA - RUTA 16 </t>
  </si>
  <si>
    <t>092008023801</t>
  </si>
  <si>
    <t xml:space="preserve">SUMINISTRO DE ENERGÍA ELÉCTRICA LOTEO LAS CHOZAS SAN CARLOS  </t>
  </si>
  <si>
    <t>092008023901</t>
  </si>
  <si>
    <t xml:space="preserve">RED DE GAS Bº FLORESTA   </t>
  </si>
  <si>
    <t>092008024001</t>
  </si>
  <si>
    <t xml:space="preserve">RED DE GAS BARRIO JUAN PABLO II - CHICOANA  </t>
  </si>
  <si>
    <t>092008024101</t>
  </si>
  <si>
    <t xml:space="preserve">RED DE GAS EL CARRIL - 3RA. ETAPA  </t>
  </si>
  <si>
    <t>092008024201</t>
  </si>
  <si>
    <t xml:space="preserve">AMPLIACIÓN RED DE GAS NATURALBº JOAQUÍN RUEDA - CAMPO SANTO  </t>
  </si>
  <si>
    <t>092008024301</t>
  </si>
  <si>
    <t xml:space="preserve">AMPLIACIÓN RED DE GAS EN BARRIOS DE TARTAGAL  </t>
  </si>
  <si>
    <t>092008024401</t>
  </si>
  <si>
    <t xml:space="preserve">AMPLIACIÓN RED DE GAS EN BARRIOS DE EMBARCACIÓN  </t>
  </si>
  <si>
    <t>092008024501</t>
  </si>
  <si>
    <t xml:space="preserve">RED DE GAS NATURAL EN GUACHIPAS  </t>
  </si>
  <si>
    <t>092008024601</t>
  </si>
  <si>
    <t xml:space="preserve">AMPLIACIÓN RED DE GAS NATURALBº LAS LOMITAS - CAMPO QUIJANO  </t>
  </si>
  <si>
    <t>092008024701</t>
  </si>
  <si>
    <t xml:space="preserve">AMPLIACIÓN RED DE GAS NATURALA LA SILLETA - 2ª ETAPA  </t>
  </si>
  <si>
    <t>092008024801</t>
  </si>
  <si>
    <t xml:space="preserve">LÍNEA DE ALTA TENSIÓN 132 KV.PICHANAL - APOLINARIO SARAVIA  </t>
  </si>
  <si>
    <t>092008024901</t>
  </si>
  <si>
    <t xml:space="preserve">RECONVERSIÓN PRODUCTIVA EN LAZONA TABACALERA DEL RÍO TORO  </t>
  </si>
  <si>
    <t>092008024902</t>
  </si>
  <si>
    <t>092008024903</t>
  </si>
  <si>
    <t>092008025001</t>
  </si>
  <si>
    <t xml:space="preserve">ELECT. RURAL DPTO. ANTA   </t>
  </si>
  <si>
    <t>092008025101</t>
  </si>
  <si>
    <t xml:space="preserve">PAVIM. ARTICULADO EN CALLES VARIAS LA VIÑA  </t>
  </si>
  <si>
    <t>092008025102</t>
  </si>
  <si>
    <t>092008025201</t>
  </si>
  <si>
    <t xml:space="preserve">CONST. CORDON CUNETA Y ADOQUINADO CALLE BELGRANO - MOLINOS  </t>
  </si>
  <si>
    <t>092008025202</t>
  </si>
  <si>
    <t>092008025301</t>
  </si>
  <si>
    <t xml:space="preserve">RECONSTR. PAVIMENTO Y BADENESCALLE CHILE - ROSARIO DE LERMA  </t>
  </si>
  <si>
    <t>092008025401</t>
  </si>
  <si>
    <t xml:space="preserve">NUEVA ESTACIÓN TRANSFORMADORAET LA ESTRELLA 15 MVA 132/33 KV </t>
  </si>
  <si>
    <t>092008025501</t>
  </si>
  <si>
    <t xml:space="preserve">RED ELÉCTRICA 72 LOTES B° NUEVO PALERMO - PAYOGASTA  </t>
  </si>
  <si>
    <t>092008025601</t>
  </si>
  <si>
    <t xml:space="preserve">RED DE MEDIA PRESIÓN Y GAS NATURAL - CAMPO SANTO - B° JOAQUÍN RUEDA </t>
  </si>
  <si>
    <t>092008025701</t>
  </si>
  <si>
    <t xml:space="preserve">CONST. SOBREPISTA AUTÓDROMO YELEMENTOS DE SEGURIDAD  </t>
  </si>
  <si>
    <t>092008025702</t>
  </si>
  <si>
    <t>092008025801</t>
  </si>
  <si>
    <t xml:space="preserve">ELECTR. Y ALUMB PÚB. URB. 575LOTES  </t>
  </si>
  <si>
    <t>092008025901</t>
  </si>
  <si>
    <t xml:space="preserve">AMP. RED DE MEDIA PRESIÓN GAS NATURAL 575 LOTES SALTA CAP.  </t>
  </si>
  <si>
    <t>092008026001</t>
  </si>
  <si>
    <t xml:space="preserve">DESARROLLO DE NUEVAS ÁREAS DERIEGO - Rº DE LERMA  </t>
  </si>
  <si>
    <t>092008026101</t>
  </si>
  <si>
    <t>092008026102</t>
  </si>
  <si>
    <t>092008026201</t>
  </si>
  <si>
    <t xml:space="preserve">AMPL. RED DE GAS DIVERSOS BARRIOS DE GÜEMES  </t>
  </si>
  <si>
    <t>092008026301</t>
  </si>
  <si>
    <t xml:space="preserve">ALUMBRADO PUBLICO ACCESO TALAPAMPA  </t>
  </si>
  <si>
    <t>092008026401</t>
  </si>
  <si>
    <t xml:space="preserve">TENDIDO DE RED ELECTRICA “PARAJE TACUL” - MOLINOS  </t>
  </si>
  <si>
    <t>092008026501</t>
  </si>
  <si>
    <t xml:space="preserve">TENDIDO DE RED ELECTRICA “PARAJE LURACATAO” - SECLANTAS  </t>
  </si>
  <si>
    <t>092008026502</t>
  </si>
  <si>
    <t xml:space="preserve">REDES ELÉCTRICAS PARA SUMINISTRO LURACATAO  </t>
  </si>
  <si>
    <t>092008026503</t>
  </si>
  <si>
    <t xml:space="preserve">REDES DE DISTRIBUCIÓN ELÉCTRICA VALLE DE LURACATAO MOLINOS  </t>
  </si>
  <si>
    <t>092008026601</t>
  </si>
  <si>
    <t xml:space="preserve">TENDIDO DE RED ELECTRICA DESDESAN FELIPE HASTA EL BORDO – 50KM - EL POTRERO </t>
  </si>
  <si>
    <t>092008026701</t>
  </si>
  <si>
    <t xml:space="preserve">AMPL. RED DE GAS EN CPO. QUIJANO  </t>
  </si>
  <si>
    <t>092008026801</t>
  </si>
  <si>
    <t xml:space="preserve">AMPL. RED ENERGÍA ELECTRICA BºEVITA - QUEBRACHAL  </t>
  </si>
  <si>
    <t>092008026901</t>
  </si>
  <si>
    <t xml:space="preserve">AMPL. DE LA RED ELÉCTRICA PARAEL ALGARROBAL - J.V. GONZÁLEZ  </t>
  </si>
  <si>
    <t>092008027001</t>
  </si>
  <si>
    <t xml:space="preserve">ELECTRIFICACIÓN LOTEO EN CORONEL MOLLINEDO  </t>
  </si>
  <si>
    <t>092008027002</t>
  </si>
  <si>
    <t xml:space="preserve">PROV. ELECT. LOTEO EN CORONELMOLLINEDO  </t>
  </si>
  <si>
    <t>092008027101</t>
  </si>
  <si>
    <t xml:space="preserve">RED ELÉCTRICA PJES. PUNTA DELAGUA, LAS CORTADERAS Y OTROS  </t>
  </si>
  <si>
    <t>092008027201</t>
  </si>
  <si>
    <t xml:space="preserve">ILUMINACIÓN R.P. Nº 21 TRAMO PARAJE EL HUAYCO - LA MERCED  </t>
  </si>
  <si>
    <t>092008027301</t>
  </si>
  <si>
    <t xml:space="preserve">AMPL. DE LA RED ELÉCTRICA EN GRAL. ENRIQUE MOSCONI  </t>
  </si>
  <si>
    <t>092008027401</t>
  </si>
  <si>
    <t xml:space="preserve">INSTALACIÓN ALUMBRADO PÚBLICOEN EMBARCACIÓN  </t>
  </si>
  <si>
    <t>092008027501</t>
  </si>
  <si>
    <t xml:space="preserve">SUMINISTRO DE E.E. MISIÓN LA GOLONDRINA - HICKMAN  </t>
  </si>
  <si>
    <t>092008027601</t>
  </si>
  <si>
    <t xml:space="preserve">INSTALACIÓN ALUMBRADO PÚBLICOEN LA CALDERA  </t>
  </si>
  <si>
    <t>092008027602</t>
  </si>
  <si>
    <t>092008027701</t>
  </si>
  <si>
    <t xml:space="preserve">SUMINISTRO DE E.E. KM. 92 - RUTA Nº 52 - CERRO NEGRO  </t>
  </si>
  <si>
    <t>092008027801</t>
  </si>
  <si>
    <t xml:space="preserve">TENDIDO DE RED ELÉCTRICA A LALOCALIDAD DE EL POTRERO  </t>
  </si>
  <si>
    <t>092008027901</t>
  </si>
  <si>
    <t xml:space="preserve">INSTALACIÓN ALUMBRADO PÚBLICOEN LA VIÑA  </t>
  </si>
  <si>
    <t>092008028001</t>
  </si>
  <si>
    <t xml:space="preserve">ELECTRIFICACIÓN RURAL CAMINO SEC. KM 76 R.P. Nº 29 (ESCUELANº 4810) - EL GALPÓN </t>
  </si>
  <si>
    <t>092008028002</t>
  </si>
  <si>
    <t xml:space="preserve">ELECTRIFICACIÓN RURAL RUTA PROV. Nº 29 (ESCUELA N° 4810)  </t>
  </si>
  <si>
    <t>092008028003</t>
  </si>
  <si>
    <t xml:space="preserve">SUMINISTRO DE E.E. PARAJE LOSROSALES (ESC. Nº 4810) - RUTAPROV. Nº 29 - EL GALPÓN </t>
  </si>
  <si>
    <t>092008028101</t>
  </si>
  <si>
    <t xml:space="preserve">PROLONGACIÓN DE ELECTRIFICACIÓN RURAL SOBRE RUTA PROVINCIALNº 36 </t>
  </si>
  <si>
    <t>092008028201</t>
  </si>
  <si>
    <t xml:space="preserve">PROVISIÓN DE E.E. A LOS ROSALES Y REMANCITO  </t>
  </si>
  <si>
    <t>092008028301</t>
  </si>
  <si>
    <t xml:space="preserve">ELECTRIFICACIÓN E ILUMINACIÓNPARQUE INDUSTRIAL DE PICHANAL  </t>
  </si>
  <si>
    <t>092008028401</t>
  </si>
  <si>
    <t xml:space="preserve">INSTALACIÓN ALUMBRADO PÚBLICOEN COLONIA SANTA ROSA  </t>
  </si>
  <si>
    <t>092008028501</t>
  </si>
  <si>
    <t xml:space="preserve">INSTALACIÓN ALUMBRADO PÚBLICOEN URUNDEL  </t>
  </si>
  <si>
    <t>092008028601</t>
  </si>
  <si>
    <t xml:space="preserve">RED DE GAS NATURAL PARQUE INDUSTRIAL DE PICHANAL  </t>
  </si>
  <si>
    <t>092008028701</t>
  </si>
  <si>
    <t xml:space="preserve">SUMINISTRO DE E.E. LAS VERTIENTES (ESCUELA Nº 4199)  </t>
  </si>
  <si>
    <t>092008028702</t>
  </si>
  <si>
    <t xml:space="preserve">ELECTRIFICACIÓN PARAJE LAS VERTIENTES CHICA - S. V. ESTE  </t>
  </si>
  <si>
    <t>092008028801</t>
  </si>
  <si>
    <t xml:space="preserve">PROVISIÓN DE GAS NATURAL BARRIOS ZONA ESTE SALTA  </t>
  </si>
  <si>
    <t>092008028901</t>
  </si>
  <si>
    <t xml:space="preserve">PROVISIÓN DE GAS BARRIO LAS TUNAS  </t>
  </si>
  <si>
    <t>092008029001</t>
  </si>
  <si>
    <t xml:space="preserve">OBRA DE CONSTR. DE CICLOVIAS DEL AMS  </t>
  </si>
  <si>
    <t>092008029101</t>
  </si>
  <si>
    <t xml:space="preserve">OBRA DE REFUGIOS Y PARADORES   </t>
  </si>
  <si>
    <t>092008029201</t>
  </si>
  <si>
    <t>092008029202</t>
  </si>
  <si>
    <t>092008029301</t>
  </si>
  <si>
    <t>092008029302</t>
  </si>
  <si>
    <t>092008029401</t>
  </si>
  <si>
    <t xml:space="preserve">ENRIPIADO CAMINO LA PAZ - EL DESTIERRO - EL QUEBRACHAL  </t>
  </si>
  <si>
    <t>092008029501</t>
  </si>
  <si>
    <t xml:space="preserve">PASARELA PEATONAL ENTRE Bº FERROVIARIO Y MATADERO - SALVADORMAZZA </t>
  </si>
  <si>
    <t>092008029601</t>
  </si>
  <si>
    <t xml:space="preserve">PUENTE PEATONAL SOBRE EL RÍO ANGASTACO  </t>
  </si>
  <si>
    <t>092008029701</t>
  </si>
  <si>
    <t xml:space="preserve">RUTA ESCÉNICA PARQUE NACIONALES LOS CARDONES - RN 33  </t>
  </si>
  <si>
    <t>092008029801</t>
  </si>
  <si>
    <t>092008029802</t>
  </si>
  <si>
    <t>092008029901</t>
  </si>
  <si>
    <t xml:space="preserve">REF. COCINA Y SALÓN HOTEL TERMAS - Rº DE LA FRONTERA  </t>
  </si>
  <si>
    <t>092008030001</t>
  </si>
  <si>
    <t xml:space="preserve">OBRAS DE RESTAURACIÓN Y CONSOLIDACIÓN ESTRUCTURAL POTRERO DEPAYOGASTA Y GRANEROS </t>
  </si>
  <si>
    <t>092008030101</t>
  </si>
  <si>
    <t xml:space="preserve">CENTRO DE INTERPRETACIÓN EN ALEMANIA Y GUACHIPAS  </t>
  </si>
  <si>
    <t>092008030201</t>
  </si>
  <si>
    <t>092008030301</t>
  </si>
  <si>
    <t xml:space="preserve">CENTRO DE INTERPRETACIÓN (CI)DE LOS ANDES (CIAN) SAN A.DE LOS COBRES </t>
  </si>
  <si>
    <t>092008030401</t>
  </si>
  <si>
    <t xml:space="preserve">OBRA DE INFRAESTRUCTURA PARA LA OBSERVACIÓN DE AVES  </t>
  </si>
  <si>
    <t>092008030501</t>
  </si>
  <si>
    <t>092008030502</t>
  </si>
  <si>
    <t>092008030601</t>
  </si>
  <si>
    <t xml:space="preserve">CASA LEGUIZAMÓN SALTA   </t>
  </si>
  <si>
    <t>092008030602</t>
  </si>
  <si>
    <t>092008030701</t>
  </si>
  <si>
    <t xml:space="preserve">MERCADO ARTESANAL REMODELADO YEN FUNCIONAMIENTO  </t>
  </si>
  <si>
    <t>092008030702</t>
  </si>
  <si>
    <t>092008030801</t>
  </si>
  <si>
    <t>092008030802</t>
  </si>
  <si>
    <t>092008030901</t>
  </si>
  <si>
    <t>092008030902</t>
  </si>
  <si>
    <t>092008031001</t>
  </si>
  <si>
    <t>092008031002</t>
  </si>
  <si>
    <t>092008031101</t>
  </si>
  <si>
    <t>092008031201</t>
  </si>
  <si>
    <t xml:space="preserve">OBRAS DE REF. EST.DE TRENES YDE EMBELLECIMIENTO URBANO EN CAMPO QUIJANO </t>
  </si>
  <si>
    <t>092008031202</t>
  </si>
  <si>
    <t>092008031301</t>
  </si>
  <si>
    <t xml:space="preserve">PAVIMENTO ZONA LOS ALAMOS -CERRILLOS  </t>
  </si>
  <si>
    <t>092008031401</t>
  </si>
  <si>
    <t xml:space="preserve">PAVIMENTO BARRIO SAN CAYETANO- LA MERCED  </t>
  </si>
  <si>
    <t>092008031501</t>
  </si>
  <si>
    <t xml:space="preserve">PAVIMENTO ARTICULADO EN EL QUEBRACHAL, NTRA. SRA. DE TALAVERA Y GAONA </t>
  </si>
  <si>
    <t>092008031601</t>
  </si>
  <si>
    <t xml:space="preserve">PAVIMENTO CALLES VARIAS EL CARRIL  </t>
  </si>
  <si>
    <t>092008031701</t>
  </si>
  <si>
    <t xml:space="preserve">PAVIMENTO EN SALVADOR MAZZA   </t>
  </si>
  <si>
    <t>092008031801</t>
  </si>
  <si>
    <t xml:space="preserve">PAVIMENTO ARTICULADO EN GRAL.BALLIVIÁN  </t>
  </si>
  <si>
    <t>092008031802</t>
  </si>
  <si>
    <t>092008031901</t>
  </si>
  <si>
    <t xml:space="preserve">PAVIMENTO ARTICULADO EN LA LOCALIDAD DE ISLA DE CAÑAS  </t>
  </si>
  <si>
    <t>092008032001</t>
  </si>
  <si>
    <t xml:space="preserve">RECRECIMIENTO DE DEFENSA MARGINAL Y ESPIGONES EN EL PARADORDE AGUAS BLANCAS </t>
  </si>
  <si>
    <t>092008032002</t>
  </si>
  <si>
    <t>092008032101</t>
  </si>
  <si>
    <t xml:space="preserve">PAVIMENTO ARTICULADO EN LA LOCALIDAD DE ANIMANÁ  </t>
  </si>
  <si>
    <t>092008032102</t>
  </si>
  <si>
    <t>092008032201</t>
  </si>
  <si>
    <t xml:space="preserve">ITEM 1 - AMPL. Y RENOV. RED -1° ET. - PROVINCIA  </t>
  </si>
  <si>
    <t>092008032301</t>
  </si>
  <si>
    <t xml:space="preserve">ITEM 2 - ELECTR. BARRIOS CARENCIADOS Y MISIONES - 1° ET. PRO  </t>
  </si>
  <si>
    <t>092008032401</t>
  </si>
  <si>
    <t xml:space="preserve">ITEM 3 - AMPL. RED MT Y CENTROS DE REBAJE - 1° ET. - PROVINC  </t>
  </si>
  <si>
    <t>092008032501</t>
  </si>
  <si>
    <t xml:space="preserve">ITEM 6 - AMPL. ET METAN - 1° ET. - PROVINCIA  </t>
  </si>
  <si>
    <t>092008032601</t>
  </si>
  <si>
    <t xml:space="preserve">ITEM 7 - AMPL. ET TARTAGAL - TARTAGAL  </t>
  </si>
  <si>
    <t>092008032701</t>
  </si>
  <si>
    <t xml:space="preserve">ITEM 8 - MATERIALES - PROVINCIA  </t>
  </si>
  <si>
    <t>092008032801</t>
  </si>
  <si>
    <t xml:space="preserve">ITEM 2 - ELECTR. BARRIOS CARENCIADOS Y MISIONES - 2° ET. PRO  </t>
  </si>
  <si>
    <t>092008032901</t>
  </si>
  <si>
    <t xml:space="preserve">ITEM 3 - AMPL. RED MT Y CENTROS DE REBAJE - 2° ET. - PROVINC  </t>
  </si>
  <si>
    <t>092008033001</t>
  </si>
  <si>
    <t xml:space="preserve">ITEM 6 - AMPL. ET METAN - 2° ET. - PROVINCIA  </t>
  </si>
  <si>
    <t>092008033101</t>
  </si>
  <si>
    <t xml:space="preserve">SANITARIOS EN TASTIL Y SAN ANTONIO DE LOS COBRES  </t>
  </si>
  <si>
    <t>092008033201</t>
  </si>
  <si>
    <t xml:space="preserve">PUESTA A PUNTO E ILUMINACION ORNAMENTAL CATEDRAL BASILICA YPLAZA 9 DE JULIO - SALTA </t>
  </si>
  <si>
    <t>092008033301</t>
  </si>
  <si>
    <t xml:space="preserve">PUESTA EN VALOR IGLESIA SAN FRANCISCO - SALTA  </t>
  </si>
  <si>
    <t>092008033401</t>
  </si>
  <si>
    <t xml:space="preserve">PLAN DE MINIMA AGUAS BLANCAS  </t>
  </si>
  <si>
    <t>092008033501</t>
  </si>
  <si>
    <t xml:space="preserve">PLAN DE MINIMA APOLINARIO SARAVIA  </t>
  </si>
  <si>
    <t>092008033601</t>
  </si>
  <si>
    <t xml:space="preserve">PLAN DE MINIMA CAFAYATE  </t>
  </si>
  <si>
    <t>092008033602</t>
  </si>
  <si>
    <t xml:space="preserve">LIMPIEZA DE CANALESATE  </t>
  </si>
  <si>
    <t>092008033701</t>
  </si>
  <si>
    <t xml:space="preserve">PLAN DE MINIMA CAMPO SANTO  </t>
  </si>
  <si>
    <t>092008033801</t>
  </si>
  <si>
    <t xml:space="preserve">PLAN DE MINIMA CAMPO QUIJANO  </t>
  </si>
  <si>
    <t>092008033802</t>
  </si>
  <si>
    <t xml:space="preserve">DEFENSA Y ENCAUZAMIENTO DE RIOS VARIOS  </t>
  </si>
  <si>
    <t>092008033901</t>
  </si>
  <si>
    <t xml:space="preserve">PLAN DE MINIMA EL JARDIN   </t>
  </si>
  <si>
    <t>092008034001</t>
  </si>
  <si>
    <t xml:space="preserve">PLAN DE MINIMA EL TALA   </t>
  </si>
  <si>
    <t>092008034101</t>
  </si>
  <si>
    <t xml:space="preserve">PLAN DE MINIMA LA CALDERA  </t>
  </si>
  <si>
    <t>092008034102</t>
  </si>
  <si>
    <t xml:space="preserve">DEFENSA Y ENCAUZAMIENTO ZONASCRÍTICAS DEL MUNICIPIO  </t>
  </si>
  <si>
    <t>092008034201</t>
  </si>
  <si>
    <t xml:space="preserve">PLAN DE MINIMA LA CANDELARIA  </t>
  </si>
  <si>
    <t>092008034301</t>
  </si>
  <si>
    <t xml:space="preserve">PLAN DE MINIMA IRUYA   </t>
  </si>
  <si>
    <t>092008034401</t>
  </si>
  <si>
    <t xml:space="preserve">PLAN DE MINIMA LOS TOLDOS  </t>
  </si>
  <si>
    <t>092008034501</t>
  </si>
  <si>
    <t xml:space="preserve">PLAN DE MINIMA METAN   </t>
  </si>
  <si>
    <t>092008034502</t>
  </si>
  <si>
    <t xml:space="preserve">ENCAUZAMIENTO RIOS LAS CONCHAS, METAN Y YATASTO  </t>
  </si>
  <si>
    <t>092008034503</t>
  </si>
  <si>
    <t xml:space="preserve">ENCAUZAMIENTO RÍO LAS CONCHASY RÍO METÁN  </t>
  </si>
  <si>
    <t>092008034601</t>
  </si>
  <si>
    <t xml:space="preserve">PLAN DE MINIMA ORAN   </t>
  </si>
  <si>
    <t>092008034701</t>
  </si>
  <si>
    <t xml:space="preserve">PLAN DE MINIMA PICHANAL  </t>
  </si>
  <si>
    <t>092008034801</t>
  </si>
  <si>
    <t xml:space="preserve">PLAN DE MINIMA GRAL.PIZARRO  </t>
  </si>
  <si>
    <t>092008034901</t>
  </si>
  <si>
    <t xml:space="preserve">PLAN DE MINIMA SAN LORENZO   </t>
  </si>
  <si>
    <t>092008034902</t>
  </si>
  <si>
    <t xml:space="preserve">ENCAUZAMIENTO RIOS SAN LORENZO, ARIAS Y ARENALES  </t>
  </si>
  <si>
    <t>092008035001</t>
  </si>
  <si>
    <t xml:space="preserve">PLAN DE MINIMA VAQUEROS  </t>
  </si>
  <si>
    <t>092008035101</t>
  </si>
  <si>
    <t xml:space="preserve">PLAN DE MINIMA CACHI   </t>
  </si>
  <si>
    <t>092008035201</t>
  </si>
  <si>
    <t xml:space="preserve">PLAN DE MINIMA ISLADE CAÑAS  </t>
  </si>
  <si>
    <t>092008035301</t>
  </si>
  <si>
    <t xml:space="preserve">PLAN DE MINIMA URUNDEL  </t>
  </si>
  <si>
    <t>092008035401</t>
  </si>
  <si>
    <t xml:space="preserve">PLAN DE MINIMA SANTAVICTORIA ESTE  </t>
  </si>
  <si>
    <t>092008035501</t>
  </si>
  <si>
    <t xml:space="preserve">PLAN DE MINIMA LA VIÑA   </t>
  </si>
  <si>
    <t>092008035601</t>
  </si>
  <si>
    <t xml:space="preserve">PLAN DE MINIMA ROSARIO DE LERMA  </t>
  </si>
  <si>
    <t>092008035701</t>
  </si>
  <si>
    <t xml:space="preserve">PLAN DE MINIMA EL GALPON  </t>
  </si>
  <si>
    <t>092008035801</t>
  </si>
  <si>
    <t xml:space="preserve">PLAN DE MINIMA AGUARAY  </t>
  </si>
  <si>
    <t>092008035901</t>
  </si>
  <si>
    <t xml:space="preserve">PROV. EQUIPO PESADO ENCAUCE YPROTECCION RIBERAS RIO LAS CONCHAS </t>
  </si>
  <si>
    <t>092008036001</t>
  </si>
  <si>
    <t xml:space="preserve">ENCAUZAMIENTO RIO JURAMENTO TR1 ALT. PJE. EL ALGARROBO/ATAMISQUI </t>
  </si>
  <si>
    <t>092008036101</t>
  </si>
  <si>
    <t xml:space="preserve">PLAN DE MINIMA - EMBARCACIÓN   </t>
  </si>
  <si>
    <t>092008036201</t>
  </si>
  <si>
    <t xml:space="preserve">PLAN DE MINIMA - GUACHIPAS   </t>
  </si>
  <si>
    <t>092008036301</t>
  </si>
  <si>
    <t xml:space="preserve">LINEA DE 33 KV S/RP 13 TR: LAESTRELLA-LA UNIÓN-RIVADAVIA BANDA SUR </t>
  </si>
  <si>
    <t>092008036302</t>
  </si>
  <si>
    <t>092008036401</t>
  </si>
  <si>
    <t xml:space="preserve">REPARACION Y NVO ALUMBRADO PÜBLICO R. P. N° 24 - CAPITAL Y CERRILLOS </t>
  </si>
  <si>
    <t xml:space="preserve">ELECTRIFICACIÓN RURAL EN GRAL. PIZARRO  </t>
  </si>
  <si>
    <t>092008036601</t>
  </si>
  <si>
    <t xml:space="preserve">ILUMINACIÓN ACCESO PARAJE LASCONCHAS - CAFAYATE  </t>
  </si>
  <si>
    <t>092008036701</t>
  </si>
  <si>
    <t xml:space="preserve">ELECTRIFICACIÓN LOTEO LOS SAUCES - SALTA  </t>
  </si>
  <si>
    <t>092008036702</t>
  </si>
  <si>
    <t xml:space="preserve">ELECTRIF. NUEVO LOTEO LOS SAUCES - SALTA  </t>
  </si>
  <si>
    <t>092008036801</t>
  </si>
  <si>
    <t xml:space="preserve">ELECTRIFICACIÓN PALMERITAS - SALTA  </t>
  </si>
  <si>
    <t>092008036901</t>
  </si>
  <si>
    <t xml:space="preserve">ELECTRIFICACIÓN URBANIZACIÓN LA MERCED (CDI) - LA MERCED  </t>
  </si>
  <si>
    <t>092008037001</t>
  </si>
  <si>
    <t xml:space="preserve">RED ELÉCTRICA CORTADERAS - ISLA DE CAÑAS  </t>
  </si>
  <si>
    <t>092008037101</t>
  </si>
  <si>
    <t xml:space="preserve">RED DE BAJA TENSIÓN EN R.P. Nº 36 (ELECTRIFICACIÓN ESCUELA)- METÁN </t>
  </si>
  <si>
    <t>092008037201</t>
  </si>
  <si>
    <t xml:space="preserve">ELECTRIFICACIÓN RURAL EN MOLINOS  </t>
  </si>
  <si>
    <t>092008037301</t>
  </si>
  <si>
    <t xml:space="preserve">ELECTRIFICACIÓN RURAL EN SECLANTÁS  </t>
  </si>
  <si>
    <t>092008037401</t>
  </si>
  <si>
    <t xml:space="preserve">CONSTR. NVO. ALIMENTADOR MEDIA TENSIÓN P/NVAS. ESTAC. DE REBAJE 33/13,2V  S/AV. CIRCUNVALA </t>
  </si>
  <si>
    <t>092008037501</t>
  </si>
  <si>
    <t xml:space="preserve">ALUMBRADO PÚBLICO R.P. Nº 24 - CERRILLOS  </t>
  </si>
  <si>
    <t>092008037601</t>
  </si>
  <si>
    <t xml:space="preserve">ELECTRIFICACIÓN TARTAGAL - TONONO (1º ETAPA)  </t>
  </si>
  <si>
    <t>092008037701</t>
  </si>
  <si>
    <t xml:space="preserve">EJECUCIÓN DE OBRA: NUEVO GASODUCTO, ESTACIÓN REDUCTORA DE PRESIÓN Y REDES DOMICILIARIAS DE </t>
  </si>
  <si>
    <t>092008037801</t>
  </si>
  <si>
    <t xml:space="preserve">NUEVO GASODUCTO, ESTACIÓN REDUCTORA DE PRESIÓN Y REDES DOMICILIARIAS DE GAS NATURAL </t>
  </si>
  <si>
    <t>NVO GASOD., EST.REDUCT. Y REDGAS NAT. GRAL.BALLIVIAN - PICHANAL - CNEL.CORNEJO - EMBARCACIÓN - INST.DOMIC. EST.PÚB. CNI</t>
  </si>
  <si>
    <t>092008037803</t>
  </si>
  <si>
    <t xml:space="preserve">NUEVO GASODUCTO, EST. TR.   </t>
  </si>
  <si>
    <t>092008037901</t>
  </si>
  <si>
    <t xml:space="preserve">TENDIDO ELECTRICO DESDE LA ESTRELLA HASTA LA UNIÓN  </t>
  </si>
  <si>
    <t>092008038001</t>
  </si>
  <si>
    <t xml:space="preserve">TAREAS MANT. CANAL PILOTO BAJADA GRANDE - SVE - PLAN DE MÍNIMA Y ENCAUZAMIENTO 2016-2017 </t>
  </si>
  <si>
    <t>092008038101</t>
  </si>
  <si>
    <t xml:space="preserve">TAREAS MANT. CANAL PILOTO MISION LA PAZ - SVE - PLAN DE MÍNIMA Y ENCAUZAMIENTO 2016-2017 </t>
  </si>
  <si>
    <t>092008038201</t>
  </si>
  <si>
    <t xml:space="preserve">OBRAS DE LIMPIEZA, DESMALEZADO, TERRAPLENES, ABOVEDADOS Y ENRIPIADO CAMINO LAS MARGARITAS </t>
  </si>
  <si>
    <t>092008038301</t>
  </si>
  <si>
    <t xml:space="preserve">TERMINACIÓN DE ESTACIÓN DE OMNIBUS DE GRAL GÜEMES  </t>
  </si>
  <si>
    <t>092008038401</t>
  </si>
  <si>
    <t xml:space="preserve">CONSTR. TERMINAL DE OMNIBUS -GRAL. MOSCONI  </t>
  </si>
  <si>
    <t>092008038402</t>
  </si>
  <si>
    <t>092008038403</t>
  </si>
  <si>
    <t xml:space="preserve">OBRAS COMPLEMENTARIAS TERMINACIÓN TERMINAL DE ÓMNIBUS - GRAL. MOSCONI </t>
  </si>
  <si>
    <t>092008038404</t>
  </si>
  <si>
    <t xml:space="preserve">CONSTR. TERMINAL DE ÓMNIBUS -GRAL. MOSCONI  </t>
  </si>
  <si>
    <t>092008038501</t>
  </si>
  <si>
    <t xml:space="preserve">PUESTOS CAMINEROS INTEGRADOS FITOSANITARIOS Y DE D.G.R  </t>
  </si>
  <si>
    <t>092008038601</t>
  </si>
  <si>
    <t xml:space="preserve">CONSTR. PARADOR PARA COLECTIVOS EN SANTA VICTORIA ESTE  </t>
  </si>
  <si>
    <t>092008038602</t>
  </si>
  <si>
    <t xml:space="preserve">CONSTR. PARADOR PARA COLECTIVO - SANTA VICTORIA ESTE  </t>
  </si>
  <si>
    <t>092008038701</t>
  </si>
  <si>
    <t xml:space="preserve">TERMINAL DE OMNIBUS - CNEL. JUAN SOLÁ  </t>
  </si>
  <si>
    <t>092008038801</t>
  </si>
  <si>
    <t xml:space="preserve">TERMINAL DE OMNIBUS RIVADAVIABANDA SUR  </t>
  </si>
  <si>
    <t>092008038901</t>
  </si>
  <si>
    <t xml:space="preserve">CONSTR. PUENTE EN ANIMANÁ   </t>
  </si>
  <si>
    <t>092008039001</t>
  </si>
  <si>
    <t xml:space="preserve">CONSTR. PUENTE EN ANGASTACO   </t>
  </si>
  <si>
    <t>092008039101</t>
  </si>
  <si>
    <t xml:space="preserve">DRENES SOBRE ARROYO LA QUESERA Y ACUEDUCTO TASTIL  </t>
  </si>
  <si>
    <t>092008039102</t>
  </si>
  <si>
    <t>092008039103</t>
  </si>
  <si>
    <t>092008039201</t>
  </si>
  <si>
    <t xml:space="preserve">ENCAUZAMIENTO DE RÍOS FINCAS VARIAS - APOLINARIO SARAVIA - PLAN DE MINIMA 2016-2017 </t>
  </si>
  <si>
    <t>092008039301</t>
  </si>
  <si>
    <t xml:space="preserve">ENCAUZ. Y DEF. TIPO PATA DE GALLO MARGEN IZQ. RÍO DORADO - GRAL. PIZARRO - PLAN MÍNIMAS 20 </t>
  </si>
  <si>
    <t>092008039401</t>
  </si>
  <si>
    <t xml:space="preserve">ENCAUZ. RÍO MOJOTORO Eª I Y II, SECT. PTE. NEGRO, EL DESMONTE Y EL CAJÓN - C. SANTO - PLAN </t>
  </si>
  <si>
    <t>092008039501</t>
  </si>
  <si>
    <t xml:space="preserve">ENCAUZAMIENTO DEL RÍO IRUYA   </t>
  </si>
  <si>
    <t>092008039601</t>
  </si>
  <si>
    <t xml:space="preserve">DEFENSA Y ENCAUZ. RÍO GUACHIPAS P/PROTECCIÓN CANAL DE RIEGOEN TALAPAMPA - LA VIÑA </t>
  </si>
  <si>
    <t>092008039701</t>
  </si>
  <si>
    <t xml:space="preserve">ENCAUZAMIENTO RÍO JURAMENTO -ZONA URBANA - EL GALPÓN  </t>
  </si>
  <si>
    <t>092008039801</t>
  </si>
  <si>
    <t xml:space="preserve">ENCAUZAMIENTO RÍO JURAMENTO -ZONA PARAJE PASO DE LAS CARRETAS - EL GALPÓN </t>
  </si>
  <si>
    <t>092008039901</t>
  </si>
  <si>
    <t xml:space="preserve">ENCAUZ. RÍO CORRALITO Y RÍO TORO TRAMO EL VALLENAR Y VILLA ANGÉLICA - ROSARIO DE LERMA </t>
  </si>
  <si>
    <t>092008040001</t>
  </si>
  <si>
    <t xml:space="preserve">PUESTA EN VALOR DE GALPÓN PARA TALLER DE PANADERÍA- MISIÓN SAN FRANCISCO - PICHANAL </t>
  </si>
  <si>
    <t>092008040101</t>
  </si>
  <si>
    <t xml:space="preserve">RECUPERACIÓN INTEGRAL EDIFICACIÓN PARA MERCADO - LA UNION  </t>
  </si>
  <si>
    <t>092008040201</t>
  </si>
  <si>
    <t xml:space="preserve">RECUPERACION INTEGRAL EDIFICACION PARA MERCADO - RIVADAVIA BANDA SUR </t>
  </si>
  <si>
    <t>092008040301</t>
  </si>
  <si>
    <t xml:space="preserve">RECUPERACIÓN INTEGRAL EDIFICACIÓN - SANTA VICTORIA ESTE  </t>
  </si>
  <si>
    <t>092008040401</t>
  </si>
  <si>
    <t>092008040501</t>
  </si>
  <si>
    <t xml:space="preserve">PINTURA ATRIO IGLESIA SAN FRANCISCO - CAPITAL  </t>
  </si>
  <si>
    <t>092008040601</t>
  </si>
  <si>
    <t xml:space="preserve">CONSTR. HOSTERÍA EN GUACHIPAS- 2º ETAPA  </t>
  </si>
  <si>
    <t>092008040701</t>
  </si>
  <si>
    <t xml:space="preserve">NUEVO MERCADO MUNICIPAL EN S.R.N. ORÁN  </t>
  </si>
  <si>
    <t>092008040801</t>
  </si>
  <si>
    <t xml:space="preserve">TERMINACIÓN ALBERGUE LOS NARANJOS  </t>
  </si>
  <si>
    <t>092008040901</t>
  </si>
  <si>
    <t xml:space="preserve">FINALIZACIÓN Y PUESTA EN VALOR HOTEL TERMAS  </t>
  </si>
  <si>
    <t xml:space="preserve">FINALIZACIÓN PUESTA EN VALOR HOTEL TERMAS ROSARIO DE LA FRONTERA </t>
  </si>
  <si>
    <t>092008041001</t>
  </si>
  <si>
    <t xml:space="preserve">CASA LEGUIZAMÓN - CAPITAL   </t>
  </si>
  <si>
    <t>092008041101</t>
  </si>
  <si>
    <t>092008041201</t>
  </si>
  <si>
    <t>092008041301</t>
  </si>
  <si>
    <t xml:space="preserve">OBRA DE REFACCIÓN EST. DE TRENES CAMPO QUIJANO  </t>
  </si>
  <si>
    <t>092008041401</t>
  </si>
  <si>
    <t>092008041501</t>
  </si>
  <si>
    <t>092008041601</t>
  </si>
  <si>
    <t xml:space="preserve">RED DE GAS NATURAL B° 9 JULIOPICHANAL  </t>
  </si>
  <si>
    <t>092008041701</t>
  </si>
  <si>
    <t xml:space="preserve">OBRAS DE INFRAESTRUCTURA P EDIFICIO TERMINAL DE OMNIBUS - RIVADAVIA BANDA SUR </t>
  </si>
  <si>
    <t>092008041801</t>
  </si>
  <si>
    <t xml:space="preserve">CONSTRUCCION DE LA TERMINAL DEOMNIBUS- MOSCONI  </t>
  </si>
  <si>
    <t>092008041901</t>
  </si>
  <si>
    <t xml:space="preserve">OBRAS COMPLEMENTARIAS P EL FUNCIONAMIENTO DEL PARADOR DE COL  </t>
  </si>
  <si>
    <t>092008041902</t>
  </si>
  <si>
    <t>092008042001</t>
  </si>
  <si>
    <t xml:space="preserve">CONSERVACION NARTEX IGLESIA SAN FRANCISCO - SALTA  </t>
  </si>
  <si>
    <t>092008042101</t>
  </si>
  <si>
    <t xml:space="preserve">REPAVIMENTACION C PAVIMENTO BITUMINOSO EN LA ORAN  </t>
  </si>
  <si>
    <t>092008042201</t>
  </si>
  <si>
    <t xml:space="preserve">CONSTRUCCION DE CUBIERTA METALICA EN ESTACION DE FERROCARRIL  </t>
  </si>
  <si>
    <t>092008042301</t>
  </si>
  <si>
    <t xml:space="preserve">RESTAURACION Y RECONSTRUCCIONCASA DEL GRAL. MM. DE GUEMES  </t>
  </si>
  <si>
    <t>092008042401</t>
  </si>
  <si>
    <t xml:space="preserve">CONSTRUCCION TERMINAL DE OMNIBUS RIVADAVIA B. SUR  </t>
  </si>
  <si>
    <t>092008042501</t>
  </si>
  <si>
    <t xml:space="preserve">RECAMBIO DE VIAS EN TOLAR GRANDE  </t>
  </si>
  <si>
    <t>092008042601</t>
  </si>
  <si>
    <t xml:space="preserve">RECAMBIO DE VIAS EN SAN ANTONIIO DE LOS COBRES  </t>
  </si>
  <si>
    <t>092008042701</t>
  </si>
  <si>
    <t xml:space="preserve">OBRA COMPLEMENTARIA TERMINAL DE OMNIBUS DE IRUYA  </t>
  </si>
  <si>
    <t>092008042801</t>
  </si>
  <si>
    <t xml:space="preserve">AMPLIACION INFRAESTRUCTURA ELECTRICA PARQUE INDUSTRIAL G.GUEMES </t>
  </si>
  <si>
    <t>092008042901</t>
  </si>
  <si>
    <t xml:space="preserve">TRABAJOS COMPLEMENTARIOS EN TERMINAL DE OMNIBUS LAS LAJITAS  </t>
  </si>
  <si>
    <t>092008043001</t>
  </si>
  <si>
    <t xml:space="preserve">ENCAUZAMIENTO RIO CHICOANA   </t>
  </si>
  <si>
    <t>092008043101</t>
  </si>
  <si>
    <t xml:space="preserve">PLAN DE MINIMA 2017-2018 CHICOANA  </t>
  </si>
  <si>
    <t>092008043201</t>
  </si>
  <si>
    <t xml:space="preserve">PLAN DE MINIMA 2017-2018 LA POMA  </t>
  </si>
  <si>
    <t>092008043301</t>
  </si>
  <si>
    <t xml:space="preserve">PLAN DE MINIMA 2017-2018 RIO PIEDRAS  </t>
  </si>
  <si>
    <t>092008043401</t>
  </si>
  <si>
    <t xml:space="preserve">PLAN DE MINIMA SALVADOR MAZZA   </t>
  </si>
  <si>
    <t>092008043501</t>
  </si>
  <si>
    <t xml:space="preserve">PLAN DE MINIMA SANTA  VICTORIA OESTE  </t>
  </si>
  <si>
    <t>092008043601</t>
  </si>
  <si>
    <t xml:space="preserve">CANAL DE GUARDA LAS LAJITAS-TRAMOS VARIOS  </t>
  </si>
  <si>
    <t>092008043602</t>
  </si>
  <si>
    <t xml:space="preserve">CANAL DE GUARDA LAS LAJITAS-TRAMO 1  </t>
  </si>
  <si>
    <t>092008043603</t>
  </si>
  <si>
    <t xml:space="preserve">CANAL DE GUARDA LAS LAJITAS-TRAMO 2  </t>
  </si>
  <si>
    <t>092008043604</t>
  </si>
  <si>
    <t xml:space="preserve">CANAL DE GUARDA LAS LAJITAS-TRAMO 3  </t>
  </si>
  <si>
    <t>092008043605</t>
  </si>
  <si>
    <t xml:space="preserve">CANAL DE GUARDA LAS LAJITAS-TRAMO 4  </t>
  </si>
  <si>
    <t>092008043606</t>
  </si>
  <si>
    <t>092008043701</t>
  </si>
  <si>
    <t xml:space="preserve">BY PASS RED DE DISTRIBUCION EN EL ENCON-ET. I - CPO. QUIJANO  </t>
  </si>
  <si>
    <t>092008043801</t>
  </si>
  <si>
    <t xml:space="preserve">CAPTACION CON DRENES Y ACUEDUCTO EN PUNTA DEL AGUA-PAYOGASTA  </t>
  </si>
  <si>
    <t>092008043802</t>
  </si>
  <si>
    <t xml:space="preserve">CAPTACION CON DRENES Y ACEN PUNTA DE AGUA  - PAYOGASTA  </t>
  </si>
  <si>
    <t>092008043901</t>
  </si>
  <si>
    <t xml:space="preserve">PLAN DE MINIMA CERRILLOS   </t>
  </si>
  <si>
    <t>092008044001</t>
  </si>
  <si>
    <t xml:space="preserve">PLAN DE MINIMA SECLANTAS   </t>
  </si>
  <si>
    <t>092008044101</t>
  </si>
  <si>
    <t xml:space="preserve">TEND. RED ELECTRICA EN EL PARAJE EL CHURCAL - MOLINOS  </t>
  </si>
  <si>
    <t>092008044201</t>
  </si>
  <si>
    <t xml:space="preserve">PLANTA DE GAS PARA BARRIO RAMÓN ABDALA - ROSARIO DE LA FRONTERA </t>
  </si>
  <si>
    <t>092008044301</t>
  </si>
  <si>
    <t>CONSTRUC. DE LÍNEA DE MEDIA TENSIÓN 33 KV CON HILO DE GUARDIA SOBRE AUTOPISTA DE CIRCUNVALACIÓN Y CONSTRUCCIÓN DE DOS E.</t>
  </si>
  <si>
    <t>092008044401</t>
  </si>
  <si>
    <t>AMPLIACIÓN DE ANTENAS DE COMUNICACIÓN P/SANTA VICTORIA ESTE- MORILLO - RIVADAVIA BANDA SUR</t>
  </si>
  <si>
    <t>092008044501</t>
  </si>
  <si>
    <t xml:space="preserve">CONSTRUC. PUENTE SOBRE EL RÍOMILMAHUASI EN EL PUEBLO DE IRUYA </t>
  </si>
  <si>
    <t>092008044502</t>
  </si>
  <si>
    <t xml:space="preserve">CONSTR. PUENTE SOBRE EL RÍO MILMAHUASI - IRUYA  </t>
  </si>
  <si>
    <t>092008044601</t>
  </si>
  <si>
    <t xml:space="preserve">CONSTRUC. PUENTE DE ACCESO ALMUNICIPIO DE VAQUEROS  </t>
  </si>
  <si>
    <t>092008044701</t>
  </si>
  <si>
    <t xml:space="preserve">CONSTRUC. PUENTE QUE UNE B° JARDÍN CON LOTEO EL NOGAL EN LACALDERA </t>
  </si>
  <si>
    <t>092008044801</t>
  </si>
  <si>
    <t>APERTURA CAMINO CARRETERO DESDE CANCHA DE RASTRE HASTA EL PARAJE PUCALLPA (7 KMS) - STA VICTORIA</t>
  </si>
  <si>
    <t>092008044901</t>
  </si>
  <si>
    <t>OBRAS COMPLEMENTARIAS PARA ELFUNCIONAMIENTO DEL PARADOR DECOLECTIVOS - SANTA VICTORIA ESTE</t>
  </si>
  <si>
    <t>092008045001</t>
  </si>
  <si>
    <t xml:space="preserve">PLAN DE MINIMA ANGASTACO   </t>
  </si>
  <si>
    <t>092008045101</t>
  </si>
  <si>
    <t xml:space="preserve">PANELES SOLARES ENERGÍA A 220KW A TRAVÉS DE MINI RED - MOLINOS </t>
  </si>
  <si>
    <t>092008045201</t>
  </si>
  <si>
    <t xml:space="preserve">ENCAUZAMIENTO DEL RIO CHUÑAPAMPA - LA VIÑA  </t>
  </si>
  <si>
    <t>092008045301</t>
  </si>
  <si>
    <t xml:space="preserve">LIMPIEZA Y ENSANCHAMIENTO DELCANAL PARQUE EL REY - LA VIÑA  </t>
  </si>
  <si>
    <t>092008045401</t>
  </si>
  <si>
    <t xml:space="preserve">EL POTRERO - PARAJE SAN LORENZO - PLAN DE MÍNIMA 2017-2018  </t>
  </si>
  <si>
    <t>092008045501</t>
  </si>
  <si>
    <t xml:space="preserve">ENCAUZAMIENTO ARROYO LAS CAÑAS - EL GALPÓN - PLAN DE MÍNIMA2017-2018 </t>
  </si>
  <si>
    <t>092008045601</t>
  </si>
  <si>
    <t>Aº SECO (PUEBLO), DEFENSA ESC. PRIMARIA, RÍO STA. VICTORIA - STA. VICT. OESTE - PLAN DE MÍNIMA 2017-2018</t>
  </si>
  <si>
    <t>092008045701</t>
  </si>
  <si>
    <t xml:space="preserve">RÍO ANGASTACO - PARAJE LA BANDA - ANGASTACO - PLAN DE MÍNIMA 2017-2018 </t>
  </si>
  <si>
    <t>092008045801</t>
  </si>
  <si>
    <t xml:space="preserve">DEFENSAS Y ENCAUZAMIENTOMOLINOS - PLAN DE MÍNIMA  </t>
  </si>
  <si>
    <t>092008045901</t>
  </si>
  <si>
    <t xml:space="preserve">PAYOGASTA - PLAN DE MÍNIMA 2017-2018  </t>
  </si>
  <si>
    <t>092008046001</t>
  </si>
  <si>
    <t xml:space="preserve">PLAN DE MINIMA COL. SANTA ROSA   </t>
  </si>
  <si>
    <t>092008046101</t>
  </si>
  <si>
    <t xml:space="preserve">ANIMANÁ - PLAN DE MÍNIMA -2018  </t>
  </si>
  <si>
    <t>092008046201</t>
  </si>
  <si>
    <t xml:space="preserve">GENERAL GÜEMES - PLAN DE MÍNIMA 2017-2018  </t>
  </si>
  <si>
    <t>092008046301</t>
  </si>
  <si>
    <t>DEFENSAS Y ENCAUZ. Qº INTERNACIONAL, Qº POCITOS Y Qº GUANDACARENDA - SALVADOR MAZZA - PLAN DE MÍNIMA 2017-2018</t>
  </si>
  <si>
    <t>092008046401</t>
  </si>
  <si>
    <t>NUEVA PLANTA POTABILIZADORA DIQUE CAMPO ALEGRE Y ACUED. NORTE PARA ZONAS NORTE, ESTE SURESTE Y PARTE DE ZONA CENTRO</t>
  </si>
  <si>
    <t>092008046501</t>
  </si>
  <si>
    <t xml:space="preserve">CANALIZACIÓN DE ACEQUIAS Y NUEVOS DESAGÜES EN DISTINTOS SECTORES DE CAMPO SANTO </t>
  </si>
  <si>
    <t>092008046601</t>
  </si>
  <si>
    <t xml:space="preserve">PARQUE INDUSTRIAL - ROSARIO DE LA FRONTERA  </t>
  </si>
  <si>
    <t>092008046701</t>
  </si>
  <si>
    <t xml:space="preserve">CONSTRUC. MERCADO CONCENTRADODE FRUTAS Y HORTALIZAS - ROSARIO DE LERMA </t>
  </si>
  <si>
    <t>092008046801</t>
  </si>
  <si>
    <t xml:space="preserve">CONSTRUC. DE MATADERO Y PROVISION DE FAENADORA P/PRODUCTORES DE LA QUEBRADA DEL TORO </t>
  </si>
  <si>
    <t>092008046901</t>
  </si>
  <si>
    <t xml:space="preserve">CONSTRUC. MATADERO REGIONAL EN EL MUNICIPIO DE SAN CARLOS  </t>
  </si>
  <si>
    <t>092008047001</t>
  </si>
  <si>
    <t xml:space="preserve">DEFENSA CONTROL EROSION RIO PILCOMAYO  </t>
  </si>
  <si>
    <t>092008047101</t>
  </si>
  <si>
    <t xml:space="preserve">ELECTRIFICACION TARTAGAL-TONONO  </t>
  </si>
  <si>
    <t>092008047201</t>
  </si>
  <si>
    <t xml:space="preserve">DEFENSA EN LA QUEBRADA INTERNACIONAL Y POCITOS - S.MAZZA  </t>
  </si>
  <si>
    <t>092008047202</t>
  </si>
  <si>
    <t xml:space="preserve">DEFENSAS EN LAS QUEBRADAS INTERNACIONAL Y POCITOS - SALVADOR MAZZA </t>
  </si>
  <si>
    <t>092008047301</t>
  </si>
  <si>
    <t xml:space="preserve">INFRAESTR. FERROVIARIA S. A. DE LOS COBRES  </t>
  </si>
  <si>
    <t xml:space="preserve">INFRAESTR. FERROVIARIA S. A. DE LOS COBRES Y TOLAR GRANDE  </t>
  </si>
  <si>
    <t>092008047303</t>
  </si>
  <si>
    <t>MANO DE OBRA RECAMBIO DE VÍASEN S. A. DE LOS COBRES - ACUERDO DE COLABORACIÓN Y APORTES RECÍPROCOS</t>
  </si>
  <si>
    <t>092008047304</t>
  </si>
  <si>
    <t>MANO DE OBRA PARA RECAMBIO DEVÍAS EN TOLAR GRANDE - ACUERDODE COLABORACIÓN Y APORTES RECÍPROCOS</t>
  </si>
  <si>
    <t>092008047401</t>
  </si>
  <si>
    <t xml:space="preserve">INFRAESTR. FERROVIARIA TOLAR GRANDE  </t>
  </si>
  <si>
    <t>092008047501</t>
  </si>
  <si>
    <t xml:space="preserve">ENRIPIADO DIVERSAS CALLES-VAQUEROS  </t>
  </si>
  <si>
    <t>092008047601</t>
  </si>
  <si>
    <t xml:space="preserve">SUMINISTRO DE ENERGÍA ELÉCTRICCOMUNIDAD LA CURVITA - SVE  </t>
  </si>
  <si>
    <t>092008047701</t>
  </si>
  <si>
    <t xml:space="preserve">DEFENSA Y ENCAUZAMIENTO RIO BLANCO  </t>
  </si>
  <si>
    <t>092008047801</t>
  </si>
  <si>
    <t xml:space="preserve">CONSTRUCCION GAVIONES Y ENCAUZAMIENTO EN QUEBRADA DE YARIGUARENDA ET II </t>
  </si>
  <si>
    <t>092008047802</t>
  </si>
  <si>
    <t xml:space="preserve">CONSTR. GAVIONES Y ENCAUZAMIENTO EN QUEBRADA DE YARIGUARENDA ETAPA II </t>
  </si>
  <si>
    <t>092008047901</t>
  </si>
  <si>
    <t xml:space="preserve">CONSTRUCCION GAVIONES Y ENCAUZAMIENTO EN QUEBRADA DE TRANQUITAS ET II </t>
  </si>
  <si>
    <t>092008047902</t>
  </si>
  <si>
    <t xml:space="preserve">CONSTR. GAVIONES Y ENCAUZAMIENTO EN QUEBRADA DE TRANQUITAS ETAPA II - TARTAGAL </t>
  </si>
  <si>
    <t>092008048001</t>
  </si>
  <si>
    <t xml:space="preserve">LIMPIEZA, REPARACIÓN, MANTENIMIENTO Y DEFENSAS CANALES O  </t>
  </si>
  <si>
    <t>092008048101</t>
  </si>
  <si>
    <t xml:space="preserve">LIMPIEZA Y MANTENIMIENTO DE CANALES  ET. II  </t>
  </si>
  <si>
    <t>092008048201</t>
  </si>
  <si>
    <t>092008048301</t>
  </si>
  <si>
    <t xml:space="preserve">ENCAUZAMIENTO RIO BLANCO ZONAURBANO SAN LORENZO  </t>
  </si>
  <si>
    <t>092008048401</t>
  </si>
  <si>
    <t xml:space="preserve">ENCAUZAMIENTO Y REFUERZO DE DEFENSAS RIO TALA  </t>
  </si>
  <si>
    <t>092008048501</t>
  </si>
  <si>
    <t xml:space="preserve">ENCAUZAMIENTO Y DEFENSAS RIO DORADO  </t>
  </si>
  <si>
    <t>092008048601</t>
  </si>
  <si>
    <t xml:space="preserve">ENCAUZAMIENTO RIO GUACHIPAS YARROYO SANTA BARBARA  </t>
  </si>
  <si>
    <t>092008048701</t>
  </si>
  <si>
    <t xml:space="preserve">INTERVENCIONES A° URQUIZA, CHAILE, RIO WIERNA  </t>
  </si>
  <si>
    <t>092008048801</t>
  </si>
  <si>
    <t xml:space="preserve">OBRAS DE ENCAUZAMIENTO EN EL RIO DORADO  </t>
  </si>
  <si>
    <t>092008048901</t>
  </si>
  <si>
    <t xml:space="preserve">LIMPIEZA Y DESOBTRUCCION DE CANALES PLUVIALES  </t>
  </si>
  <si>
    <t>092008049001</t>
  </si>
  <si>
    <t xml:space="preserve">DEFENSAS Y ENCAUZAMIENTO EN LOS RIOS CACHI Y CALCHAQUI  </t>
  </si>
  <si>
    <t>092008049101</t>
  </si>
  <si>
    <t xml:space="preserve">OBRAS DE DEFENSA Y ENCAUZAMIENO EN LOS RIOS CALCHAQUI Y BREALITO </t>
  </si>
  <si>
    <t>092008049201</t>
  </si>
  <si>
    <t xml:space="preserve">OBRAS DE ENCAUZAMIENTO EN ARROYO DE LOS AHORCADOS  </t>
  </si>
  <si>
    <t>092008049301</t>
  </si>
  <si>
    <t xml:space="preserve">ENCAUZAMIENTO RIO JURAMENTO PMEJORAR CONDICIONES DE COMPORT  </t>
  </si>
  <si>
    <t>092008049401</t>
  </si>
  <si>
    <t xml:space="preserve">OBRA DE ENCAUZAMIENTO Y PROTECCION DE DEFENSAS EN EL RIO ELCEIBAL </t>
  </si>
  <si>
    <t>092008049501</t>
  </si>
  <si>
    <t xml:space="preserve">MANTENIMIENTO Y REFUNCIONALIZACION DE CANALES PLUVIALES  </t>
  </si>
  <si>
    <t>092008049601</t>
  </si>
  <si>
    <t xml:space="preserve">DEFENSAS Y ENCAUZAMIENTO RIO EL TALA II ETAPA  </t>
  </si>
  <si>
    <t>092008049701</t>
  </si>
  <si>
    <t xml:space="preserve">TERRAPLENES ANTIDESBORDES EN PARAJES VARIOS  </t>
  </si>
  <si>
    <t>092008049801</t>
  </si>
  <si>
    <t xml:space="preserve">DEFENSAS Y ENCAUZAMIENTO RIO VARIOS  </t>
  </si>
  <si>
    <t>092008049901</t>
  </si>
  <si>
    <t xml:space="preserve">ENCAUZAMIENTO EN SECTORES VARIOS DEL RIO MOJOTORO  </t>
  </si>
  <si>
    <t>092008050001</t>
  </si>
  <si>
    <t xml:space="preserve">DEFENSAS Y ENCAUZAMIENTO EN PUNTOS CRITICOS DE RIOS Y QUEBRADAS VARIAS </t>
  </si>
  <si>
    <t>092008050101</t>
  </si>
  <si>
    <t xml:space="preserve">SANEAMIENTO DE REPRESA P ACOPIO DE AGUA P RIEGO FINCA PALERMO </t>
  </si>
  <si>
    <t>092008050201</t>
  </si>
  <si>
    <t xml:space="preserve">LIMPIEZA DE CAUCES PARAJES VARIOS  </t>
  </si>
  <si>
    <t>092008050301</t>
  </si>
  <si>
    <t xml:space="preserve">DEFENSA MARGEN IZQUIERDA RIO ANGASTACO  </t>
  </si>
  <si>
    <t>092008050401</t>
  </si>
  <si>
    <t xml:space="preserve">LIMPIEZA DE CAUCE Y DEFENSA DE GAVIONES Y COLCHONETAS S/MARG  </t>
  </si>
  <si>
    <t>092008050501</t>
  </si>
  <si>
    <t xml:space="preserve">ENCAUZAMIENTO DE CURSOS DE AGUA EL MUNICIPIO  </t>
  </si>
  <si>
    <t>092008050601</t>
  </si>
  <si>
    <t xml:space="preserve">LIMPIEZA, MANTENIMIENTO Y READECUACION DE CANAL DE DESAGUESSAN MARTIN </t>
  </si>
  <si>
    <t>092008050701</t>
  </si>
  <si>
    <t xml:space="preserve">ENCAUZAMIENTO RIO CHUÑAPAMPA   </t>
  </si>
  <si>
    <t>092008050801</t>
  </si>
  <si>
    <t xml:space="preserve">TERRAPLENES DE PROTECCION EN PARAJES SAN FELIPE Y LA ESPERANZA </t>
  </si>
  <si>
    <t>092008050802</t>
  </si>
  <si>
    <t xml:space="preserve">DEFENSAS PERIMETRALES EN LAS ESC. Y COMUNID. LA ESPERANZA YSAN FELIPE - RBS </t>
  </si>
  <si>
    <t>092008050901</t>
  </si>
  <si>
    <t xml:space="preserve">REVESTIMIENTO DE CANALES 62HAETAPA I  </t>
  </si>
  <si>
    <t>092008050902</t>
  </si>
  <si>
    <t>092008050903</t>
  </si>
  <si>
    <t>092008051001</t>
  </si>
  <si>
    <t xml:space="preserve">DEFENSA Y LIMPIEZA DE LA QUEBRADA YARIGUARENDA  </t>
  </si>
  <si>
    <t>092008051101</t>
  </si>
  <si>
    <t xml:space="preserve">SERVICIO DE ENERGÍA ELÉCTRICAPARAJES DEL VALLE DE LURACATAO  </t>
  </si>
  <si>
    <t xml:space="preserve">ELECTRIFICACIÓN NUEVO LOTEO LA VIÑA  </t>
  </si>
  <si>
    <t>092008051301</t>
  </si>
  <si>
    <t xml:space="preserve">EXTENSIÓN DE REDES DE DISTRIBUCIÓN DE GAS Y SERVICIOS DOMICILIARIOS EN LA VIÑA </t>
  </si>
  <si>
    <t>092008051501</t>
  </si>
  <si>
    <t xml:space="preserve">EXTENSIÓN DE REDES DE DISTRIBUCIÓN DE GAS Y SERVICIOS DOMICILIARIOS EN ATOCHA </t>
  </si>
  <si>
    <t>092008051601</t>
  </si>
  <si>
    <t xml:space="preserve">SISTEMATIZACIÓN DEL RÍO COLANZULÍ - TRAMO PUEBLO DE IRUYA  </t>
  </si>
  <si>
    <t>092008051701</t>
  </si>
  <si>
    <t xml:space="preserve">TENDIDO DE LMT SOBRE AV. CIRCUNVALACIÓN OESTE Y SURESTE  </t>
  </si>
  <si>
    <t>092008051801</t>
  </si>
  <si>
    <t xml:space="preserve">ENERGÍA SUSTENTABLE PARA LA LOCALIDAD DE URUNDEL  </t>
  </si>
  <si>
    <t>092008051901</t>
  </si>
  <si>
    <t xml:space="preserve">RESTAURACIÓN PINTURA E ILUMINACIÓN FACHADA  CAPILLA SAN JOSÉ (CALLE URQUIZA) </t>
  </si>
  <si>
    <t>092008052001</t>
  </si>
  <si>
    <t xml:space="preserve">TERMINAL DE ÓMNIBUS DE MORILLO   </t>
  </si>
  <si>
    <t>092008052101</t>
  </si>
  <si>
    <t xml:space="preserve">MEJORAMIENTO RUTAS PROV. Nº 142S Y 143S DEL DEPARTAMENTO GRAL. SAN MARTÍN </t>
  </si>
  <si>
    <t>092008052201</t>
  </si>
  <si>
    <t xml:space="preserve">CONSTRUCCIÓN ACCESO A PARAJE MADREJONES DESDE R.P. Nº 143S  </t>
  </si>
  <si>
    <t>092008052301</t>
  </si>
  <si>
    <t xml:space="preserve">TENDIDO DE RED DE GAS EN LOS MUNICIPIOS DE EL BORDO Y CAMPOSANTO </t>
  </si>
  <si>
    <t>092008052401</t>
  </si>
  <si>
    <t xml:space="preserve">CONSTRUCCIÓN PUENTE CARRETEROS/ RIO PUCARÁ EN PARAJE PUCARÁ, EN SANTA VICTORIA OESTE </t>
  </si>
  <si>
    <t>092008052501</t>
  </si>
  <si>
    <t xml:space="preserve">TENDIDO DE RED ELECTRICA RURAL PARA EL BORDO, MUNICIPIO DE EL POTRERO </t>
  </si>
  <si>
    <t>092008052601</t>
  </si>
  <si>
    <t>AMPL. ALCANTARILLAS R.P. N° 5EN FCA. MONASTERIO KM 130, ENCAMINO VECINAL A FCA. MONASTERIO Y DOS EN FCA. LAS PALMAS KM</t>
  </si>
  <si>
    <t>092008052701</t>
  </si>
  <si>
    <t xml:space="preserve">CONSTR. ALCANTARILLA NVA SOBRE R.P. N° 5 EN FINCA LAS PALMAS Y EN ACCESO SUR DE A. SARAVIA </t>
  </si>
  <si>
    <t>092008052801</t>
  </si>
  <si>
    <t xml:space="preserve">CONSTRUCCION BADEN R.P.Nº 99 SOBRE RÍO ARENALES - CAPITAL  </t>
  </si>
  <si>
    <t>092008052901</t>
  </si>
  <si>
    <t xml:space="preserve">CONSTRUCCION BADEN R.P.Nº 110-  AVDA. LAS COSTAS SOBRE RÍOSAN LORENZO - CAPITAL </t>
  </si>
  <si>
    <t>092008053001</t>
  </si>
  <si>
    <t xml:space="preserve">TENDIDO RED ELÉCTRICA PARA PAMPA GRANDE Y PARAJES LOS SAUCE, CARAHUASI Y LAS JUNTAS </t>
  </si>
  <si>
    <t>092008053101</t>
  </si>
  <si>
    <t xml:space="preserve">IMPLEMENTACIÓN SISTEMA RELLENO SANITARIO RESIDUOS SOLIDOS URBANOS, EN EL GALPÓN </t>
  </si>
  <si>
    <t>092008053201</t>
  </si>
  <si>
    <t xml:space="preserve">RED DE GAS NATURAL EN Bº SAN ROQUE Y Vº LAS LOMITAS - CAMPOQUIJANO </t>
  </si>
  <si>
    <t>092008053301</t>
  </si>
  <si>
    <t>092008053401</t>
  </si>
  <si>
    <t xml:space="preserve">REPAVIMENTACION R.P. Nº 23   </t>
  </si>
  <si>
    <t>092008053501</t>
  </si>
  <si>
    <t xml:space="preserve">TENDIDO DE RED ELECTRICA EN EL PARAJE EL CHURCAL MUNICIPIO DE MOLINOS </t>
  </si>
  <si>
    <t>092008053601</t>
  </si>
  <si>
    <t xml:space="preserve">REFUNC. INF. CERRO SAN BERNARDO  </t>
  </si>
  <si>
    <t xml:space="preserve">REFUNC. INF. CERRO SAN BERNARDO - SALTA  </t>
  </si>
  <si>
    <t>092008053604</t>
  </si>
  <si>
    <t xml:space="preserve">READECUACIÓN Y NORMALIZACIÓN INSTALACIONES ELÉCTRICAS VARIASCOMPLEJO TELEFÉRICO SB </t>
  </si>
  <si>
    <t>092008053701</t>
  </si>
  <si>
    <t xml:space="preserve">SUMINISTRO DE ENERGÍA ELÉCTRICA A LOTEOS EN LA LOCALIDAD DEEL BORDO </t>
  </si>
  <si>
    <t>092008053801</t>
  </si>
  <si>
    <t xml:space="preserve">DEFENSA Y ENCAUZAMIENTO PARA PASARELA PEATONAL RIO ANGASTACO  </t>
  </si>
  <si>
    <t>092008053901</t>
  </si>
  <si>
    <t xml:space="preserve">PLAN SALVAGUARDAR 2019 PROVISIÓN E INSTALACIÓN DE MICROMEDIDORES </t>
  </si>
  <si>
    <t>092008054001</t>
  </si>
  <si>
    <t xml:space="preserve">RED DE GAS NATURAL EN ATOCHA   </t>
  </si>
  <si>
    <t>092008054101</t>
  </si>
  <si>
    <t xml:space="preserve">PAVIMENTO EN PAYOGASTA   </t>
  </si>
  <si>
    <t xml:space="preserve">PAVIMENTACIÓN ARTICULADA CALLE PELLEGRINI - EL CARRIL  </t>
  </si>
  <si>
    <t xml:space="preserve">LIMPIEZA Y ENCAUCE R. ARENALESSALTA  </t>
  </si>
  <si>
    <t>092008054501</t>
  </si>
  <si>
    <t xml:space="preserve">NUEVA RED DE ACCESO TERMINAL DE  GRAL MOSCONI  </t>
  </si>
  <si>
    <t>092008054601</t>
  </si>
  <si>
    <t xml:space="preserve">ENCAUZAMIENTO RÍO CHUSCHA - AGUAS ARRIBA  </t>
  </si>
  <si>
    <t>092008054701</t>
  </si>
  <si>
    <t xml:space="preserve">PQUE. INDUSTRIAL DEL SUR 1° ETR° DE LA FRONTERA  </t>
  </si>
  <si>
    <t>092008054801</t>
  </si>
  <si>
    <t xml:space="preserve">TERMINACION ESTACION EL BORDO   </t>
  </si>
  <si>
    <t>092008054901</t>
  </si>
  <si>
    <t xml:space="preserve">OBRAS VARIAS DE DEFENSA Y ENCA UZAMIENTO  </t>
  </si>
  <si>
    <t>092008054902</t>
  </si>
  <si>
    <t>CONSOLIDACIÓN, REFUERZO Y REFACCIONES EN 1° PATIO Y FACHADA- CASA VICTORINO DE LA PLAZA -SALTA - CAPITAL</t>
  </si>
  <si>
    <t>092008055101</t>
  </si>
  <si>
    <t xml:space="preserve">RESTAURACIÓN DE CALLE MITRE (CONVENIO) - CAPITAL  </t>
  </si>
  <si>
    <t>092008055201</t>
  </si>
  <si>
    <t xml:space="preserve">RESTAURACIÓN DE CALLE 20 DE FEBRERO (CONVENIO) - CAPITAL  </t>
  </si>
  <si>
    <t>092008055301</t>
  </si>
  <si>
    <t xml:space="preserve">CAMBIO DE SISTEMA DE ILUMINACIÓN EN PLAZA 9 DE JULIO Y RECOVAS - CAPITAL </t>
  </si>
  <si>
    <t xml:space="preserve">CATEDRAL BASÍLICA - SALTA   </t>
  </si>
  <si>
    <t>092008055501</t>
  </si>
  <si>
    <t xml:space="preserve">CONVENTO SAN BERNARDO - PASEOSSOBRE CALLE CASEROS - CAPITAL  </t>
  </si>
  <si>
    <t>092008055601</t>
  </si>
  <si>
    <t xml:space="preserve">CONVENTO SAN BERNARDO - REFUERZOS DE CUBIERTAS - CAPITAL  </t>
  </si>
  <si>
    <t>092008055701</t>
  </si>
  <si>
    <t xml:space="preserve">REFACCIÓN EDIFICIO ESCUELA DEMUSICA - SALTA  </t>
  </si>
  <si>
    <t>092008055801</t>
  </si>
  <si>
    <t xml:space="preserve">PUESTA EN VALOR DE LA CASA DEGÜEMES DE LA ESCUELA AGRÍCOLA- CAPITAL </t>
  </si>
  <si>
    <t>092008055901</t>
  </si>
  <si>
    <t xml:space="preserve">MERCADO MUNICIPAL CALLE VICENTE LÓPEZ - SALTA  </t>
  </si>
  <si>
    <t>092008056001</t>
  </si>
  <si>
    <t xml:space="preserve">MATADERO MUNICIPAL - GUACHIPAS   </t>
  </si>
  <si>
    <t>092008056101</t>
  </si>
  <si>
    <t xml:space="preserve">REPARACIÓN PISTA DE ATERRIZAJEAERÓDROMO ORÁN  </t>
  </si>
  <si>
    <t>092008056201</t>
  </si>
  <si>
    <t xml:space="preserve">TREN URBANO - OBRAS FERROVIARIAS  </t>
  </si>
  <si>
    <t>092008056301</t>
  </si>
  <si>
    <t xml:space="preserve">ACCESO CAMPO QUIJANO   </t>
  </si>
  <si>
    <t>092008056401</t>
  </si>
  <si>
    <t xml:space="preserve">REFACCIÓN DE SANITARIOS Y COCINA EN LA SECRETARÍA DE MINERÍA- SALTA - CAPITAL </t>
  </si>
  <si>
    <t>092008056501</t>
  </si>
  <si>
    <t xml:space="preserve">MERCADO MUNICIPAL EN SANTA VICTORIA OESTE  </t>
  </si>
  <si>
    <t>092008056502</t>
  </si>
  <si>
    <t xml:space="preserve">CONSTR. DEL MERCADO MUNICIPAL- STA. VICTORIA OESTE  </t>
  </si>
  <si>
    <t>092008056601</t>
  </si>
  <si>
    <t xml:space="preserve">SUMINISTRO DE ENERGIA ELECTRICA A PJE EL INFIERNILLO - LA VIÑA </t>
  </si>
  <si>
    <t>092008056701</t>
  </si>
  <si>
    <t xml:space="preserve">RED DE ALUMBRADO PUBLICO RUTANACIONAL NRO 68 TRAMO CNEL MOLDES - EL CARRIL </t>
  </si>
  <si>
    <t>092008056801</t>
  </si>
  <si>
    <t>REFUNCIONALIZACION RED DE ALUMBRADO PUBLICO EN AUTOPISTA CIRCUNVALACION SURESTE - CERRILLOS</t>
  </si>
  <si>
    <t>092008056901</t>
  </si>
  <si>
    <t xml:space="preserve">ILUMINACION RUTA PROVINCIAL NRO 5 TRAMO ROTONDA DE ACCESO AVMEXICO - LAS LAJITAS </t>
  </si>
  <si>
    <t>092008057001</t>
  </si>
  <si>
    <t xml:space="preserve">NUEVA ILUMINACION LED LOCALIDAD PLUMA DE PATO - RIV. BANDA NORTE </t>
  </si>
  <si>
    <t>092008057101</t>
  </si>
  <si>
    <t>ALUMBRADO PUBLICO EN AVDA INTERURBANA GRAL MOSCONI - TARTAGAL TRAMO GRAL. MOSCONI - ARROYO GRITON</t>
  </si>
  <si>
    <t>092008057102</t>
  </si>
  <si>
    <t>092008057201</t>
  </si>
  <si>
    <t>REFUNCIONALIZACIÓN, REVITALIZACIÓN Y PUESTA EN VALOR PASEO Y MONUMENTO A GRAL GUEMES - SALTA</t>
  </si>
  <si>
    <t>REFUNCIONALIZACIÓN, REVITALIZACIÓN Y PUESTA EN VALOR MONUMENTO GRAL. MARTÍN M. DE GÜEMES - ETAPA 2</t>
  </si>
  <si>
    <t>092008057301</t>
  </si>
  <si>
    <t xml:space="preserve">REFUERZO Y CONSOLID. ESTRUCT.Finca Carmen de Guemes  </t>
  </si>
  <si>
    <t>092008057401</t>
  </si>
  <si>
    <t xml:space="preserve">FUERTE DE COBOS, CONSOLID. Y Restaurac. Monum. Histor. Nacio  </t>
  </si>
  <si>
    <t>FUERTE DE COBOS, CONSOLIDACIÓNY RESTAURACIÓN MONUMENTO HISTÓRICO NACIONAL - SALTA - GRAL. GÜEMES</t>
  </si>
  <si>
    <t>092008057501</t>
  </si>
  <si>
    <t xml:space="preserve">INSTALACIÓN GAS NATURAL CENTROSALUD 56 Bº PALERMO  </t>
  </si>
  <si>
    <t>092008057601</t>
  </si>
  <si>
    <t xml:space="preserve">REFACC. VARIAS EN SECRETARÍA DE DEFENSA DEL CONSUMIDOR - SALTA CAPITAL </t>
  </si>
  <si>
    <t>092008057701</t>
  </si>
  <si>
    <t xml:space="preserve">CERCO DE REJAS EN AEROPUERTO M.M. DE GÜEMES  </t>
  </si>
  <si>
    <t>092008057801</t>
  </si>
  <si>
    <t xml:space="preserve">PINTURA DE LA FACHADA DEL MUSEO GRAL. GÜEMES SALTA - CAPITAL  </t>
  </si>
  <si>
    <t xml:space="preserve">READECUACIONES Y MEJORAS EN COMPLEJO FRONTERIZO PASO DE SICO  </t>
  </si>
  <si>
    <t>092008057902</t>
  </si>
  <si>
    <t>092008058001</t>
  </si>
  <si>
    <t xml:space="preserve">LIMPIEZA DE CANALES VARIOS - MUNICIPIO DE PICHANAL - DEPARTAMENTO ORÁN </t>
  </si>
  <si>
    <t>092008058101</t>
  </si>
  <si>
    <t xml:space="preserve">CONTROLADOR DE FONDO - PUENTERÍO PIEDRAS - R.P. N° 18 - ISLA DE CAÑAS </t>
  </si>
  <si>
    <t>REPARACIÓN DE CONTROLADORES DEFONDO Y CONSTRUCCIÓN DE DEFENSAS - PUENTE RÍO PIEDRAS - MUNICIPIO DE ISLAS DE CAÑAS - DPT</t>
  </si>
  <si>
    <t>092008058201</t>
  </si>
  <si>
    <t xml:space="preserve">ENCAUZAMIENTO RÍO PULARES (AGUAS ABAJO PUENTE CARRETERO RUTAN° 68) - EL CARRIL </t>
  </si>
  <si>
    <t>092008058301</t>
  </si>
  <si>
    <t xml:space="preserve">ELECTRIFICACIÓN DE MEDIA TENSIÓN EN EL PARAJE EL CEIBAL - DPTO. LA CANDELARIA </t>
  </si>
  <si>
    <t>092008058401</t>
  </si>
  <si>
    <t xml:space="preserve">CONSTR. PUENTE PUEBLO DE IRUYAA Bº MEDALLA MILAGROSA - IRUYA </t>
  </si>
  <si>
    <t>092008058501</t>
  </si>
  <si>
    <t xml:space="preserve">POLO GASTRONÓMICO - METÁN   </t>
  </si>
  <si>
    <t>092008058601</t>
  </si>
  <si>
    <t xml:space="preserve">REPOTENCIACIÓN SISTEMA DE SUMINISTRO SANTA ROSA DE LOS PASTOS GRANDES </t>
  </si>
  <si>
    <t>092008058701</t>
  </si>
  <si>
    <t xml:space="preserve">TENDIDO DE RED ELÉCTRICA HACIARODEO PAMPA - STA. VICTORIA OESTE </t>
  </si>
  <si>
    <t>CERCADO PERIMETRAL Y LIMPIEZAPREDIO NODO LOGÍSTICO INTERMODAL Y PUERTO SECO - GRAL. GÜEMES</t>
  </si>
  <si>
    <t>PLAN DE MÍNIMA DE DRENAJES, DEFENSAS Y ENCAUZAMIENTOS DE LAPROVINCIA DE SALTA - 2021-2022 - ZONA 1 REPARACIÓN DE CANALE</t>
  </si>
  <si>
    <t>PLAN DE MÍNIMA DE DEFENSAS, CONTROL DE EROSIÓN Y ENCAUZAMIENTOS DE LA PROVINCIA DE SALTA - 2021-2022 -  ZONA 3 DEFENSA Y</t>
  </si>
  <si>
    <t xml:space="preserve">PUESTA EN FUNCIONAMIENTO DE REPRESA REGULADORA DE LA LOCALIDAD DE LA MERCED </t>
  </si>
  <si>
    <t>ENCAUZAMIENTO Y DEFENSA EN ELMARGEN IZQUIERDA EN EL RÍO CHUSCHA PARA PLANTA DEPURADORA -CAFAYATE</t>
  </si>
  <si>
    <t xml:space="preserve">ENCAUZAMIENTO RIO DORADO PARAJE EL BORDO  </t>
  </si>
  <si>
    <t xml:space="preserve">ELECTRIFICACIÓN PARAJE EL ALGARROBAL MUNICIPIO JOAQUÍN V. GO  </t>
  </si>
  <si>
    <t xml:space="preserve">ALUMBRADO PÚBLICO SOBRE CRUCES DE RUTAS Nº30 Y Nº16 - LOCALI  </t>
  </si>
  <si>
    <t xml:space="preserve">CERCO PERIMETRAL AERÓDROMO CACHI  </t>
  </si>
  <si>
    <t xml:space="preserve">INSTALACIÓN DE COLUMNAS Y LUMINARIAS PARA ILUMINACIÓN PÚBLIC  </t>
  </si>
  <si>
    <t xml:space="preserve">REFUNCIONALIZACIÓN RED DEL ALUMBRADO PÚBLICO EN LA ROTONDA D  </t>
  </si>
  <si>
    <t xml:space="preserve">ACONDICIONAMIENTO HIDRAULICO EN EL ARROYO LA CALDERILLA  </t>
  </si>
  <si>
    <t xml:space="preserve">AMPLIACIÓN DE ILUMINACIÓN SOBRE CRUCE DE RUTAS PROVINCIALES  </t>
  </si>
  <si>
    <t xml:space="preserve">NUEVA RED DE ALUMBRADO PÚBLICO ACCESO A CAMPO DURAND  </t>
  </si>
  <si>
    <t xml:space="preserve">CONSTRUC. DE PUENTES CARRETEROS SOBRE RÍO SAN JOSÉ Y RÍO CAN  </t>
  </si>
  <si>
    <t xml:space="preserve">OBRAS DE ACONDICIONAMIENTO ENACCESOS CAFAYATE (SENDAS PEATO  </t>
  </si>
  <si>
    <t xml:space="preserve">CONECTIVIDAD VIAL CIUDAD DE SALTA - AV. COSTANERA  </t>
  </si>
  <si>
    <t xml:space="preserve">PARQUE INDUSTRIAL DEL SUR SEGUNDA ETAPA - ROSARIO DE LA FRON  </t>
  </si>
  <si>
    <t xml:space="preserve">REFACCIÓN TERMINAL DE ÓMNIBUS- AGUARAY  </t>
  </si>
  <si>
    <t xml:space="preserve">REPARACIÓN INTEGRAL TERMINAL DE OMNIBUS - SALVADOR MAZZA  </t>
  </si>
  <si>
    <t xml:space="preserve">RENOVACIÓN INTEGRAL DE LA TERMINAL DE OMNIBUS DE GRAL. GÜEME  </t>
  </si>
  <si>
    <t>092008060802</t>
  </si>
  <si>
    <t xml:space="preserve">REF. RED DE ALUMBRADO PÚBLICOSOBRE RN° 68 LA MERCED  </t>
  </si>
  <si>
    <t xml:space="preserve">ILUMINACIÓN RP Nº 12   </t>
  </si>
  <si>
    <t xml:space="preserve">TENDIDO RED DE BAJA SECTOR BAJADA YACONES  </t>
  </si>
  <si>
    <t xml:space="preserve">ILUMINACIÓN RUTA NAC. Nº 68 TRAMO EL CARMEN  </t>
  </si>
  <si>
    <t xml:space="preserve">ELECTRIFICACIÓN JURAMENTO   </t>
  </si>
  <si>
    <t xml:space="preserve">ALUMBRADO PÚBLICO EN RUTA PROVINCIAL  77 DESDE BARRIO SAN JO  </t>
  </si>
  <si>
    <t>092008061501</t>
  </si>
  <si>
    <t xml:space="preserve">GASODUCTO VALLES CALCHAQUIES   </t>
  </si>
  <si>
    <t xml:space="preserve">RED ALUMBRADO PUBLICO LED AVDA. San Martin - Aguaray  </t>
  </si>
  <si>
    <t>092008061701</t>
  </si>
  <si>
    <t xml:space="preserve">RED ALUMBRADO PUBLICO LED CALLes Varias Morillo  </t>
  </si>
  <si>
    <t xml:space="preserve">RED DE MEDIA TENSION A PARAJEEl Churcal Et III Molinos  </t>
  </si>
  <si>
    <t xml:space="preserve">SUMIN ENERG ELECTR Bª NVA ESPEranza  </t>
  </si>
  <si>
    <t xml:space="preserve">RED DE MEDIA TENSION EN LAS LAJITAS ETAPA II  </t>
  </si>
  <si>
    <t>092008062101</t>
  </si>
  <si>
    <t xml:space="preserve">RED ALUMBRADO PUBLICO LED AVDASAN MARTÍN - ETAPA II AGUARAY  </t>
  </si>
  <si>
    <t xml:space="preserve">OBRAS INFRAEST. VARIAS - NODOLOGÍSTICO Y PQUE. IND. GÜEMES  </t>
  </si>
  <si>
    <t>092008062301</t>
  </si>
  <si>
    <t xml:space="preserve">RED MEDIA TENSIÓN A PARAJE ELCHURCAL ETAPA IV - MOLINOS  </t>
  </si>
  <si>
    <t>092008062401</t>
  </si>
  <si>
    <t xml:space="preserve">NVA RED ALUMBRADO PUB SECTORES VS DEL MUNICIPIO-EMBARCACION  </t>
  </si>
  <si>
    <t>092008062501</t>
  </si>
  <si>
    <t xml:space="preserve">ALUMBRADO PUB ACCESO CEMENTERIO LAVIÑA-RP 6  </t>
  </si>
  <si>
    <t>ALUMBRADO PÚBLICO EN ACCESO ACEMENTERIO DE LA VIÑA Y SOBRERUTA PROVINCIAL N° 6 - LA VIÑA - DPTO. LA VIÑA</t>
  </si>
  <si>
    <t>092008062601</t>
  </si>
  <si>
    <t xml:space="preserve">RED DE MEDIA TENSION EN LAS LAJITAS ET. III  </t>
  </si>
  <si>
    <t>092008062602</t>
  </si>
  <si>
    <t xml:space="preserve">RED DE MEDIA TENSION EN LAS LAJITAS  </t>
  </si>
  <si>
    <t>092008062701</t>
  </si>
  <si>
    <t xml:space="preserve">RED ALUMBRADO LED PJES-AG. BLANCAS-CPO BLANCO Y PEÑA  </t>
  </si>
  <si>
    <t>092008062801</t>
  </si>
  <si>
    <t xml:space="preserve">SUMINISTRO DE ENERGIA ELECT. ANueva Jerusalem y El CardonalEt. I </t>
  </si>
  <si>
    <t>092008062901</t>
  </si>
  <si>
    <t xml:space="preserve">NUEVA RED DE ALUMBRADO PUB. LED S/AV. MITRE-AGUARAYEt. I </t>
  </si>
  <si>
    <t xml:space="preserve">NUEVA RED DE ALUMBRADO PÚBLICOLED EN AVDA. MITRE - AGUARAY  </t>
  </si>
  <si>
    <t xml:space="preserve">ENCAUZAMIENTO DE RÍOS EN CAFAYATE  </t>
  </si>
  <si>
    <t xml:space="preserve">PROYECTO PLAZAS MUNICIPIO DE CAFAYATE  </t>
  </si>
  <si>
    <t xml:space="preserve">RED ELÉCTRICA LA CANDELARIA   </t>
  </si>
  <si>
    <t xml:space="preserve">CENTRAL TÉRMICA VALLE DE LURACATAO - PLATEA DE FUNDACIÓN - SECLANTÁS </t>
  </si>
  <si>
    <t>092008063302</t>
  </si>
  <si>
    <t xml:space="preserve">SUMINISTRO DE ENERGÍA ELÉCTRICA COMUNIDADES VS. RIVADAVIA BANDA SUR </t>
  </si>
  <si>
    <t xml:space="preserve">SUMINISTRO DE ENERGÍA ELÉCTRICA COMUNIDADES VS. RIVADAVIA BANDA NORTE </t>
  </si>
  <si>
    <t xml:space="preserve">PROYECTO DE MANEJO DE CUENCASDEL VALLE DE LERMA - DPTO. CERRILLOS - PROVINCIA </t>
  </si>
  <si>
    <t>LIMPIEZA DE CANALES PLUVIALES- MUNICIPIO DE EMBARCACIÓN - DPTO. SAN MARTÍN - PROVINCIA DE SALTA</t>
  </si>
  <si>
    <t>LIMPIEZA Y ACONDICIONAMIENTO DEL ARROYO LOS NOGALES - CAMPOQUIJANO - DPTO. ROSARIO DE LERMA</t>
  </si>
  <si>
    <t>INTERVENCIONES DE EMERGENCIA EN AZUD Y TOMA DIQUE CAMPO ALEGRE  - MUNICIPIO LA CALDERA - DPTO. LA CALDERA</t>
  </si>
  <si>
    <t xml:space="preserve">DEFENSAS SOBRE RÍO LA CALDERA- LA CALDERA - DPTO. LA CALDERA - PROVINCIA DE SALTA </t>
  </si>
  <si>
    <t xml:space="preserve">EDIFICIO LEGISLATURA-PROYECTOPUESTA EN VALOR  </t>
  </si>
  <si>
    <t xml:space="preserve">EDIFICIO LEGISLATURA-OBRAS Y VERIF. ESTRUCTURAL  </t>
  </si>
  <si>
    <t xml:space="preserve">OBRAS DE REFACCION EDIFICIO COPAUPS  </t>
  </si>
  <si>
    <t>092008064301</t>
  </si>
  <si>
    <t xml:space="preserve">CONV. DECKS P LOCALES GASTRONOMICOS-PLAZA ALVARADO  </t>
  </si>
  <si>
    <t>092008064401</t>
  </si>
  <si>
    <t xml:space="preserve">CONV. PUESTA EN VALOR PLAZA ALVARADO  </t>
  </si>
  <si>
    <t>092008064501</t>
  </si>
  <si>
    <t xml:space="preserve">CONV. PROY. Y EJEC. DE LA OBRA REFAC. Y RESTAURAC. DEL MERCA  </t>
  </si>
  <si>
    <t>092008064601</t>
  </si>
  <si>
    <t xml:space="preserve">CONST. SIST. DISTRIB. MEDIA TENSION, OBRAS COMPL. STA. ROSADE LOS PASTOS GRANDES </t>
  </si>
  <si>
    <t>092008064701</t>
  </si>
  <si>
    <t xml:space="preserve">RED ELECTRICA DE BAJA TENSIONB° ISLAS MALVINAS-LA MERCED  </t>
  </si>
  <si>
    <t>092008064801</t>
  </si>
  <si>
    <t xml:space="preserve">SUMINISTRO ENERGIA ELECTRICAA PARAJE VILLA MERCEDES-PAGOGASTA </t>
  </si>
  <si>
    <t>092009000101</t>
  </si>
  <si>
    <t xml:space="preserve">OBRAS DE INFRAESTRUCTURA VARIAS - GENERAL PIZARRO  </t>
  </si>
  <si>
    <t>092009000201</t>
  </si>
  <si>
    <t xml:space="preserve">OBRAS DE INFRAESTRUCTURA VARIAS - LAS LAJITAS  </t>
  </si>
  <si>
    <t>092009000301</t>
  </si>
  <si>
    <t xml:space="preserve">PAVIMENTO DE HORMIGÓN - APOLINARIO SARAVIA  </t>
  </si>
  <si>
    <t>092009000401</t>
  </si>
  <si>
    <t xml:space="preserve">PAVIMENTO DE HORMIGÓN - EL QUEBRACHAL  </t>
  </si>
  <si>
    <t>092009000501</t>
  </si>
  <si>
    <t xml:space="preserve">PAVIMENTO DE HORMIGÓN - J.V. GONZALEZ  </t>
  </si>
  <si>
    <t>092009000601</t>
  </si>
  <si>
    <t xml:space="preserve">OBRAS DE INFRAESTRUCTURA VARIAS - CACHI  </t>
  </si>
  <si>
    <t>092009000701</t>
  </si>
  <si>
    <t xml:space="preserve">OBRAS DE INFRAESTRUCTURA VARIAS - PAYOGASTA  </t>
  </si>
  <si>
    <t>092009000801</t>
  </si>
  <si>
    <t>PAVIMENTO ARTICULADO - CAFAYATE 2013.516.13</t>
  </si>
  <si>
    <t>092009000901</t>
  </si>
  <si>
    <t>OBRAS DE INFRAESTRUCTURA VARIAS - CAPITAL 2013.516.155</t>
  </si>
  <si>
    <t>092009001001</t>
  </si>
  <si>
    <t xml:space="preserve">PAVIMENTO ARTICULADO - SAN LORENZO  </t>
  </si>
  <si>
    <t>092009001101</t>
  </si>
  <si>
    <t xml:space="preserve">OBRAS DE INFRAESTRUCTURA VARIAS - LA MERCED  </t>
  </si>
  <si>
    <t>092009001201</t>
  </si>
  <si>
    <t xml:space="preserve">PAVIMENTO DE HORMIGÓN - CERRILLOS  </t>
  </si>
  <si>
    <t>092009001301</t>
  </si>
  <si>
    <t>OBRAS DE INFRAESTRUCTURA VARIAS - EL CARRIL 2013.35</t>
  </si>
  <si>
    <t>092009001401</t>
  </si>
  <si>
    <t xml:space="preserve">PAVIMENTO DE HORMIGÓN - CHICOANA  </t>
  </si>
  <si>
    <t>092009001501</t>
  </si>
  <si>
    <t xml:space="preserve">OBRAS DE INFRAESTRUCTURA VARIAS - CAMPO SANTO  </t>
  </si>
  <si>
    <t>092009001601</t>
  </si>
  <si>
    <t xml:space="preserve">OBRAS DE INFRAESTRUCTURA VARIAS - EL BORDO  </t>
  </si>
  <si>
    <t>092009001701</t>
  </si>
  <si>
    <t xml:space="preserve">PAVIMENTO DE HORMIGÓN - GENERAL GÜEMES  </t>
  </si>
  <si>
    <t>092009001801</t>
  </si>
  <si>
    <t>OBRAS DE INFRAESTRUCTURA VARIAS - GRAL BALLIVIAN 2013.516.52</t>
  </si>
  <si>
    <t>092009001901</t>
  </si>
  <si>
    <t xml:space="preserve">PAVIMENTO DE HORMIGÓN - AGUARAY  </t>
  </si>
  <si>
    <t>092009002001</t>
  </si>
  <si>
    <t>PAVIMENTO DE HORMIGÓN - EMBARCIÓN 2013.516.47</t>
  </si>
  <si>
    <t>092009002101</t>
  </si>
  <si>
    <t xml:space="preserve">PAVIMENTO DE HORMIGÓN - GRAL MOSCONI  </t>
  </si>
  <si>
    <t>092009002102</t>
  </si>
  <si>
    <t>092009002201</t>
  </si>
  <si>
    <t xml:space="preserve">PAVIMENTO DE HORMIGÓN - PROF SALVADOR MAZZA  </t>
  </si>
  <si>
    <t>092009002301</t>
  </si>
  <si>
    <t xml:space="preserve">PAVIMENTO DE HORMIGÓN - TARTAGAL  </t>
  </si>
  <si>
    <t>092009002401</t>
  </si>
  <si>
    <t xml:space="preserve">PAVIMENTO ARTICULADO - GUACHIPAS  </t>
  </si>
  <si>
    <t>092009002501</t>
  </si>
  <si>
    <t>OBRAS DE INFRAESTRUCTURA VARIAS - ISLA DE CAÑAS 2013.516.67</t>
  </si>
  <si>
    <t>092009002502</t>
  </si>
  <si>
    <t>092009002601</t>
  </si>
  <si>
    <t xml:space="preserve">PAVIMENTO ARTICULADO - IRUYA   </t>
  </si>
  <si>
    <t>092009002701</t>
  </si>
  <si>
    <t>OBRAS DE INFRAESTRUCTURA VARIAS - VAQUEROS 2013.516.147</t>
  </si>
  <si>
    <t>092009002801</t>
  </si>
  <si>
    <t>OBRAS DE INFRAESTRUCTURA VARIAS - LA CALDERA 2013.516.74</t>
  </si>
  <si>
    <t>092009002901</t>
  </si>
  <si>
    <t xml:space="preserve">OBRAS DE INFRAESTRUCTURA VARIAS - EL JARDIN  </t>
  </si>
  <si>
    <t>092009003001</t>
  </si>
  <si>
    <t>OBRAS DE INFRAESTRUCTURA VARIAS - EL TALA 2013.516.46</t>
  </si>
  <si>
    <t>092009003101</t>
  </si>
  <si>
    <t xml:space="preserve">OBRAS DE INFRAESTRUCTURA VARIAS - LA CANDELARIA  </t>
  </si>
  <si>
    <t>092009003201</t>
  </si>
  <si>
    <t xml:space="preserve">PAVIMENTO ARTICULADO - LA POMA   </t>
  </si>
  <si>
    <t>092009003301</t>
  </si>
  <si>
    <t>OBRAS DE INFRAESTRUCTURA VARIAS - CORONEL MOLDES 2013.516.28</t>
  </si>
  <si>
    <t>092009003401</t>
  </si>
  <si>
    <t xml:space="preserve">PAVIMENTO ARTICULADO - LA VIÑA   </t>
  </si>
  <si>
    <t>092009003501</t>
  </si>
  <si>
    <t>OBRAS DE INFRAESTRUCTURA VARIAS - TOLAR GRANDE 2013.516.144</t>
  </si>
  <si>
    <t>092009003601</t>
  </si>
  <si>
    <t xml:space="preserve">PAVIMENTO ARTICULADO - SAN ANTONIO DE LOS COBRES  </t>
  </si>
  <si>
    <t>092009003701</t>
  </si>
  <si>
    <t>OBRAS DE INFRAESTRUCTURA VARIAS - EL GALPON 2013.516.35</t>
  </si>
  <si>
    <t>092009003801</t>
  </si>
  <si>
    <t>OBRAS DE INFRAESTRUCTURA VARIAS - RIO PIEDRAS 2013.516.115</t>
  </si>
  <si>
    <t>092009003901</t>
  </si>
  <si>
    <t xml:space="preserve">PAVIMENTO DE HORMIGÓN - METAN   </t>
  </si>
  <si>
    <t>092009004001</t>
  </si>
  <si>
    <t xml:space="preserve">OBRAS DE INFRAESTRUCTURA VARIAS - MOLINOS  </t>
  </si>
  <si>
    <t>092009004002</t>
  </si>
  <si>
    <t>092009004101</t>
  </si>
  <si>
    <t>OBRAS DE INFRAESTRUCTURA VARIAS - SECLANTAS 2013.516.138</t>
  </si>
  <si>
    <t>092009004201</t>
  </si>
  <si>
    <t xml:space="preserve">OBRAS DE INFRAESTRUCTURA VARIAS - URUNDEL  </t>
  </si>
  <si>
    <t>092009004301</t>
  </si>
  <si>
    <t xml:space="preserve">OBRAS DE INFRAESTRUCTURA VARIAS - HIPOLITO YRIGOYEN  </t>
  </si>
  <si>
    <t>092009004401</t>
  </si>
  <si>
    <t xml:space="preserve">OBRAS DE INFRAESTRUCTURA VARIAS - COLONIA SANTA ROSA  </t>
  </si>
  <si>
    <t>092009004501</t>
  </si>
  <si>
    <t xml:space="preserve">PAVIMENTO DE HORMIGÓN - SAN RAMON DE LA NUEVA ORAN  </t>
  </si>
  <si>
    <t>092009004601</t>
  </si>
  <si>
    <t xml:space="preserve">PAVIMENTO DE HORMIGÓN - PICHANAL  </t>
  </si>
  <si>
    <t>092009004602</t>
  </si>
  <si>
    <t>092009004701</t>
  </si>
  <si>
    <t>OBRAS DE INFRAESTRUCTURA VARIAS - RIVADAVIA BANDA NORTE 2013.516.121</t>
  </si>
  <si>
    <t>092009004801</t>
  </si>
  <si>
    <t>OBRAS DE INFRAESTRUCTURA VARIAS - RIVADAVIA BANDA SUR 2013.516.119</t>
  </si>
  <si>
    <t>092009004901</t>
  </si>
  <si>
    <t xml:space="preserve">OBRAS DE INFRAESTRUCTURA VARIAS - SANTA VICTORIA ESTE  </t>
  </si>
  <si>
    <t>092009004902</t>
  </si>
  <si>
    <t>092009005001</t>
  </si>
  <si>
    <t xml:space="preserve">PAVIMENTO ARTICULADO - EL POTRERO  </t>
  </si>
  <si>
    <t>092009005101</t>
  </si>
  <si>
    <t xml:space="preserve">PAVIMENTO DE HORMIGÓN - ROSARIO DE LA FRONTERA  </t>
  </si>
  <si>
    <t>092009005102</t>
  </si>
  <si>
    <t>092009005201</t>
  </si>
  <si>
    <t xml:space="preserve">PAVIMENTO ARTICULADO - ROSARIODE LERMA  </t>
  </si>
  <si>
    <t>092009005202</t>
  </si>
  <si>
    <t>092009005301</t>
  </si>
  <si>
    <t xml:space="preserve">PAVIMENTO DE HORMIGÓN - CAMPOQUIJANO  </t>
  </si>
  <si>
    <t>092009005401</t>
  </si>
  <si>
    <t xml:space="preserve">OBRAS DE INFRAESTRUCTURA VARIAS - ANIMANA  </t>
  </si>
  <si>
    <t>092009005501</t>
  </si>
  <si>
    <t xml:space="preserve">OBRAS DE INFRAESTRUCTURA VARIAS - SAN CARLOS  </t>
  </si>
  <si>
    <t>092009005502</t>
  </si>
  <si>
    <t>092009005601</t>
  </si>
  <si>
    <t>PAVIMENTO ARTICULADO - ANGASTACO 2013.516.5</t>
  </si>
  <si>
    <t>092009005701</t>
  </si>
  <si>
    <t>OBRAS DE INFRAESTRUCTURA VARIAS - LOS TOLDOS 2013.516.84</t>
  </si>
  <si>
    <t>092009005801</t>
  </si>
  <si>
    <t>OBRAS DE INFRAESTRUCTURA VARIAS - NAZARENO 2013.516.98</t>
  </si>
  <si>
    <t>092009005901</t>
  </si>
  <si>
    <t xml:space="preserve">PAVIMENTO ARTICULADO - SANTA VICTORIA OESTE  </t>
  </si>
  <si>
    <t>092009006001</t>
  </si>
  <si>
    <t xml:space="preserve">OBRAS DE INFRAESTRUCTURA VARIAS - EMBARCACIÓN  </t>
  </si>
  <si>
    <t>092009006101</t>
  </si>
  <si>
    <t xml:space="preserve">OBRAS DE INFRAESTRUCTURA VARIAS - AGUARAY  </t>
  </si>
  <si>
    <t>092009006201</t>
  </si>
  <si>
    <t xml:space="preserve">PAVIMENTO DE HORMIGON  - SALTA   </t>
  </si>
  <si>
    <t>092009006202</t>
  </si>
  <si>
    <t>092009006301</t>
  </si>
  <si>
    <t>OBRAS DE INFRAEST. VARIAS - ELQUEBRACHAL 2013.516.43</t>
  </si>
  <si>
    <t>092009006401</t>
  </si>
  <si>
    <t>OBRAS DE INFRAEST. VARIAS - LAPOMA 2013.516.79</t>
  </si>
  <si>
    <t>092009006501</t>
  </si>
  <si>
    <t>OBRAS DE INFRAEST. VARIAS - ROSARIO DE LERMA 2013.516.126</t>
  </si>
  <si>
    <t>092009006601</t>
  </si>
  <si>
    <t xml:space="preserve">OBRAS DE INFRAEST. VARIAS - ANGASTACO  </t>
  </si>
  <si>
    <t>092009006701</t>
  </si>
  <si>
    <t xml:space="preserve">OBRAS DE INFRAEST. VARIAS - CAMPO QUIJANO  </t>
  </si>
  <si>
    <t>092009006801</t>
  </si>
  <si>
    <t>OBRAS DE INFRAEST. VARIAS - CHICOANA 2013.516.24</t>
  </si>
  <si>
    <t>092009006901</t>
  </si>
  <si>
    <t>OBRAS DE INFRAEST. VARIAS - SAN RAMON DE LA NUEVA ORAN 2013.516.110</t>
  </si>
  <si>
    <t>092009007001</t>
  </si>
  <si>
    <t>OBRAS DE INFRAEST. VARIAS - TARTAGAL 2013.516.142</t>
  </si>
  <si>
    <t>092009007101</t>
  </si>
  <si>
    <t>OBRAS DE INFRAEST. VARIAS - SAN ANTONIO DE LOS COBRES 2013.516.128</t>
  </si>
  <si>
    <t>092009007201</t>
  </si>
  <si>
    <t>OBRAS DE INFRAEST. VARIAS  2013.516.123</t>
  </si>
  <si>
    <t>092009007301</t>
  </si>
  <si>
    <t xml:space="preserve">PUESTO DE SALUD ABRA DE MECOYITA  </t>
  </si>
  <si>
    <t>092009007401</t>
  </si>
  <si>
    <t>OBRAS DE INFRAESTRUCTURA VARIAS - COLONIA SANTA ROSA 2013.516.26</t>
  </si>
  <si>
    <t>092009007501</t>
  </si>
  <si>
    <t>PUESTO DE SALUD EN SANTA MARIA  2013.516.134</t>
  </si>
  <si>
    <t>092009007601</t>
  </si>
  <si>
    <t xml:space="preserve">OBRAS DE INFRAESTRUCTURA VARIAS - PICHANAL  </t>
  </si>
  <si>
    <t>092009007701</t>
  </si>
  <si>
    <t>OBRAS DE INFRAESTRUCTURA VARIAS - JOAQUÍN V.GONZALEZ 2013.516.71</t>
  </si>
  <si>
    <t>092009007801</t>
  </si>
  <si>
    <t xml:space="preserve">OBRAS DE INFRAESTRUCTURA VARIAS- SALVADOR MAZZA  </t>
  </si>
  <si>
    <t>092009007901</t>
  </si>
  <si>
    <t>OBRAS DE INFRAESTRUCTURA VARIAS- GUACHIPAS 2013.516.64</t>
  </si>
  <si>
    <t>092009008001</t>
  </si>
  <si>
    <t>MEJORA DE INFRAESTRUCTURA URBANA EN BARRIO 80 VIVIENDAS EN AGUARAY2013.516.1</t>
  </si>
  <si>
    <t>092009008101</t>
  </si>
  <si>
    <t>PAVIMENTO V. 25 DE MAYO  2013.516.2</t>
  </si>
  <si>
    <t>092009008201</t>
  </si>
  <si>
    <t>PAVIMENTO V. 25 DE MAYO Y 9 DE JULIO 2° ETAPA 2013.516.3</t>
  </si>
  <si>
    <t>092009008301</t>
  </si>
  <si>
    <t>CONSTRUCCIÓN DE CORDÓN CUNETA  2013.516.4</t>
  </si>
  <si>
    <t>092009008401</t>
  </si>
  <si>
    <t>CONSTRUCCIÓN MURO PERIMETRAL CEMENTERIO 2013.516.6</t>
  </si>
  <si>
    <t>092009008501</t>
  </si>
  <si>
    <t>REDES DE AGUA POTABLE  2013.516.7</t>
  </si>
  <si>
    <t>092009008601</t>
  </si>
  <si>
    <t>REDES DE AGUA Y CLOACAS  2013.516.8</t>
  </si>
  <si>
    <t>092009008701</t>
  </si>
  <si>
    <t>INFRAEST. EDUCATIVA - PLAYÓN DEPORTIVO DESTINADO A DIV. ESCUELAS DEL MUNICIPIO DE CACHI2013.516.9</t>
  </si>
  <si>
    <t>092009008801</t>
  </si>
  <si>
    <t>AMPLIACIÓN ESC. Nº 4063 - "DR. VICTORINO DE LA PLAZA" - CACHI2013.516.10</t>
  </si>
  <si>
    <t>092009008901</t>
  </si>
  <si>
    <t>PLAZA EN BARRIO LUJÁN  2013.516.11</t>
  </si>
  <si>
    <t>092009009001</t>
  </si>
  <si>
    <t>DRENES  2013.516.12</t>
  </si>
  <si>
    <t>092009009101</t>
  </si>
  <si>
    <t>MEJORA DE ESPACIO PÚBLICO URBANO 2013.516.14</t>
  </si>
  <si>
    <t>092009009201</t>
  </si>
  <si>
    <t>OPTIMIZACIÓN DEL SERVICIO DE AGUA EN CAMPO QUIJANO - 1ª ETAPA2013.516.15</t>
  </si>
  <si>
    <t>092009009202</t>
  </si>
  <si>
    <t>SISTEMA DE PROVISION DE AGUA COMUNIDAD PACHA INTI-C.QUIJANO 2013.516.15</t>
  </si>
  <si>
    <t>092009009301</t>
  </si>
  <si>
    <t>CONSTRUCCIÓN COLECTORA MÁXIMA  2013.516.16</t>
  </si>
  <si>
    <t>092009009401</t>
  </si>
  <si>
    <t>RECONSTRUCC. MURO DE DEFENSA EN RÍO TORO 2013.516.17</t>
  </si>
  <si>
    <t>092009009501</t>
  </si>
  <si>
    <t>DIVISIÓN PARA PISCINA COMPLEJO MUNICIPAL ROBERTO ROMERO-I ETAPA2013.516.18</t>
  </si>
  <si>
    <t>092009009601</t>
  </si>
  <si>
    <t>LOTEO 236 VIVIENDAS  2013.516.19</t>
  </si>
  <si>
    <t>092009009701</t>
  </si>
  <si>
    <t>PAVIMENTO RÍGIDO EN CALLES VARIAS I ETAPA VILLA BALCÓN 2013.516.20</t>
  </si>
  <si>
    <t>092009009801</t>
  </si>
  <si>
    <t>CORDÓN CUNETA B° LAS TUNAS  2013.516.21</t>
  </si>
  <si>
    <t>092009009802</t>
  </si>
  <si>
    <t>092009009901</t>
  </si>
  <si>
    <t>REFACC. ESC. N° 4432  2013.516.22</t>
  </si>
  <si>
    <t>092009010001</t>
  </si>
  <si>
    <t>AMPLIACIÓN DE RED ELÉCTRICA YALUMBRADO PÚBLICO DEL BARRIO SANTA TERESITA - PARAJE EL MOLL2013.516.23</t>
  </si>
  <si>
    <t>092009010101</t>
  </si>
  <si>
    <t>CONSTRUCCIÓN DE RED CLOACAL YCONEXIONES DOMICILIARIAS EN  BARRIO MANERO - COLONIA SANTA R2013.516.25</t>
  </si>
  <si>
    <t>092009010201</t>
  </si>
  <si>
    <t>CONSTRUCCIÓN CENTRO SOCIAL COMUNITARIO - CORONEL MOLDES 2013.516.27</t>
  </si>
  <si>
    <t>092009010301</t>
  </si>
  <si>
    <t>COMPLEJO DEPORTIVO I ETAPA  2013.516.29</t>
  </si>
  <si>
    <t>092009010401</t>
  </si>
  <si>
    <t>INFRAESTRUCTURA VARIAS EN BARRIO RÍO GRANDE 2013.516.30</t>
  </si>
  <si>
    <t>092009010501</t>
  </si>
  <si>
    <t>PAVIMENTACIÓN CON ADOQUINES  2013.516.31</t>
  </si>
  <si>
    <t>092009010601</t>
  </si>
  <si>
    <t>B° BALAGUER RED DE CLOACAS  2013.516.32</t>
  </si>
  <si>
    <t>092009010701</t>
  </si>
  <si>
    <t>OBRAS PARAJE EL TUNALITO  2013.516.33</t>
  </si>
  <si>
    <t>092009010801</t>
  </si>
  <si>
    <t>POZO DE BOMBEO  2013.516.34</t>
  </si>
  <si>
    <t>092009010901</t>
  </si>
  <si>
    <t>PAVIMENTO ARTICULADO EN MUNICIPIO EL JARDÍN 2013.516.36</t>
  </si>
  <si>
    <t>092009011001</t>
  </si>
  <si>
    <t>OBRAS DE INFRAESTRUCTURA VARIAS - EL POTRERO 2013.516.37</t>
  </si>
  <si>
    <t>092009011101</t>
  </si>
  <si>
    <t>SALÓN COMUNITARIO DE USOS MÚLTIPLES GAONA 2013.516.38</t>
  </si>
  <si>
    <t>092009011201</t>
  </si>
  <si>
    <t>PLAZA DE LA SALUD 14 ESTACIONES PARA EJERCICIOS 2013.516.39</t>
  </si>
  <si>
    <t>092009011301</t>
  </si>
  <si>
    <t>AMPLIACIÓN DELEGAC. QUINCHO YDEPÓSITO -GAONA- 2013.516.40</t>
  </si>
  <si>
    <t>092009011401</t>
  </si>
  <si>
    <t>ILUMINACIÓN PLAYÓN DEPORTIVO  2013.516.41</t>
  </si>
  <si>
    <t>092009011501</t>
  </si>
  <si>
    <t>REFACCIÓN COMPLEJO DEPORTIVO  2013.516.42</t>
  </si>
  <si>
    <t>092009011601</t>
  </si>
  <si>
    <t>COMPLEJO DEPORTIVO  2013.516.44</t>
  </si>
  <si>
    <t>092009011701</t>
  </si>
  <si>
    <t>CONSTRUCC. RED BAJA TENSIÓN-ALUMB. PÚBLICO E INST. DOMIC.NUEVO LOTEO2013.516.45</t>
  </si>
  <si>
    <t>092009011801</t>
  </si>
  <si>
    <t>OBRAS DE MITIGACIÓN DE INUNDACIONES EN RÍO BERMEJO 2013.516.48</t>
  </si>
  <si>
    <t>092009011901</t>
  </si>
  <si>
    <t>DEFENSAS RÍO BERMEJO  2013.516.49</t>
  </si>
  <si>
    <t>092009012001</t>
  </si>
  <si>
    <t>PLANTA DE TRATAMIENTO DE LÍQUIDOS CLOACALES EN GRAL. BALLIVIÁN - 1ª ETAPA2013.516.50</t>
  </si>
  <si>
    <t>092009012101</t>
  </si>
  <si>
    <t>PASEO EL ENCUENTRO  2013.516.51</t>
  </si>
  <si>
    <t>092009012201</t>
  </si>
  <si>
    <t>CENTRO CULTURAL I ETAPA  2013.516.53</t>
  </si>
  <si>
    <t>092009012301</t>
  </si>
  <si>
    <t>CORDÓN CUNETA Y PAVIMENTO B° EL CRUCE 2013.516.54</t>
  </si>
  <si>
    <t>092009012401</t>
  </si>
  <si>
    <t>PAVIMENTO DE ADOQUINES AV. LOS ALGARROBOS 2013.516.55</t>
  </si>
  <si>
    <t>092009012501</t>
  </si>
  <si>
    <t>CONSTRUCCIÓN 1ª ETAPA CORDÓN CUNETA Y ENRIPIADO CNEL. CORNEJO -  GRAL. MOSCONI2013.516.56</t>
  </si>
  <si>
    <t>092009012601</t>
  </si>
  <si>
    <t>OBRAS DE INFRAESTRUCTURA VARIAS - GNERAL MOSCONI 2013.516.57</t>
  </si>
  <si>
    <t>092009012701</t>
  </si>
  <si>
    <t>ALUMBRADO PÚBLICO I ETAPA  2013.516.58</t>
  </si>
  <si>
    <t>092009012801</t>
  </si>
  <si>
    <t>PLAZA  2013.516.59</t>
  </si>
  <si>
    <t>092009012901</t>
  </si>
  <si>
    <t>ALUMBRADO PÚBLICO II ETAPA  2013.516.60</t>
  </si>
  <si>
    <t>092009013001</t>
  </si>
  <si>
    <t>AMPLIACIÓN MUNICIPIO  2013.516.61</t>
  </si>
  <si>
    <t>092009013101</t>
  </si>
  <si>
    <t>MEJORAMIENTO INFRAESTRUCTURA MUNICIPAL - AMPLIACIÓN CEMENTERIO DE GUACHIPAS2013.516.62</t>
  </si>
  <si>
    <t>092009013201</t>
  </si>
  <si>
    <t>PUESTA EN VALOR ESTACIÓN ALEMANIA 2013.516.63</t>
  </si>
  <si>
    <t>092009013301</t>
  </si>
  <si>
    <t>ELECTRIFICACIÓN LOTEO 62 HAS.  2013.516.65</t>
  </si>
  <si>
    <t>092009013401</t>
  </si>
  <si>
    <t>OBRAS DE INFRAESTRUCTURA VARIAS - IRUYA 2013.516.66</t>
  </si>
  <si>
    <t>092009013501</t>
  </si>
  <si>
    <t>TRIBUNAS COMPLEJO DEPORTIVO  2013.516.68</t>
  </si>
  <si>
    <t>092009013601</t>
  </si>
  <si>
    <t>ELECTRIFICACIÓN 314 VIVIENDASBº FACUNDO QUIROGA 2013.516.69</t>
  </si>
  <si>
    <t>092009013701</t>
  </si>
  <si>
    <t>PERFORACIÓN POZO ALGARROBAL  2013.516.70</t>
  </si>
  <si>
    <t>092009013801</t>
  </si>
  <si>
    <t>CORDÓN CUNETA CAMINO AL CRISTO  2013.516.72</t>
  </si>
  <si>
    <t>092009013901</t>
  </si>
  <si>
    <t>ADOQUINADO  2013.516.73</t>
  </si>
  <si>
    <t>092009014001</t>
  </si>
  <si>
    <t>CONSTRUCCIÓN SEIS SOLUCIONES HABITACIONALES DE INTERÉS SOCIAL EN LA CANDELARIA2013.516.75</t>
  </si>
  <si>
    <t>092009014101</t>
  </si>
  <si>
    <t>RED DE CLOACAS  2013.516.76</t>
  </si>
  <si>
    <t>092009014201</t>
  </si>
  <si>
    <t>PROYECTO DE PLANTA RED CLOACAL I ETAPA 2013.516.77</t>
  </si>
  <si>
    <t>092009014301</t>
  </si>
  <si>
    <t>ELECTRIFICACIÓN LOTEO FISCAL 98 LA POMA 2013.516.78</t>
  </si>
  <si>
    <t>092009014401</t>
  </si>
  <si>
    <t>CONSTRUCCIÓN PEATONAL DE LA IGLESIA 2013.516.80</t>
  </si>
  <si>
    <t>092009014501</t>
  </si>
  <si>
    <t>OBRA INFRAESTRUCTURA LOTEO AGUA ALTO LA VIÑA 2013.516.81</t>
  </si>
  <si>
    <t>092009014601</t>
  </si>
  <si>
    <t>COMPLEJO DE SALAS DE NIVEL INICIAL ETAPA I 2013.516.82</t>
  </si>
  <si>
    <t>092009014701</t>
  </si>
  <si>
    <t>PLAZA JUEGOS  2013.516.83</t>
  </si>
  <si>
    <t>092009014801</t>
  </si>
  <si>
    <t>CONSTRUCCIÓN DE PAVIMENTO RÍGIDO EN CALLE LEANDRO N. ALEM (ESTE)2013.516.85</t>
  </si>
  <si>
    <t>092009014901</t>
  </si>
  <si>
    <t>PLAYÓN COLEGIO DÁVALOS  2013.516.86</t>
  </si>
  <si>
    <t>092009015001</t>
  </si>
  <si>
    <t>MICROCINE  2013.516.87</t>
  </si>
  <si>
    <t>092009015101</t>
  </si>
  <si>
    <t>METAN VIEJO  2013.516.88</t>
  </si>
  <si>
    <t>092009015201</t>
  </si>
  <si>
    <t>AMPLIACIÓN HOGAR DE ANCIANOS  2013.516.89</t>
  </si>
  <si>
    <t>092009015301</t>
  </si>
  <si>
    <t>OBRAS VARIAS 3000 MTS.  2013.516.90</t>
  </si>
  <si>
    <t>092009015401</t>
  </si>
  <si>
    <t>PLAYÓN DEPORTIVO METÁN VIEJO  2013.516.91</t>
  </si>
  <si>
    <t>092009015501</t>
  </si>
  <si>
    <t>PLAZA DE LA SALUD PASEO LA ESTACIÓN 2013.516.92</t>
  </si>
  <si>
    <t>092009015601</t>
  </si>
  <si>
    <t>OBRAS DE INFRAESTRUCTURA VARIAS - METÁN 2013.516.93</t>
  </si>
  <si>
    <t>092009015701</t>
  </si>
  <si>
    <t>CONSTRUCCIÓN DE ADOQUINADO ENPASAJE 9 DE JULIO Y PJE. I.GÓMEZ - MOLINOS2013.516.94</t>
  </si>
  <si>
    <t>092009015801</t>
  </si>
  <si>
    <t>COMPLEJO DEPORTIVO  2013.516.95</t>
  </si>
  <si>
    <t>092009015901</t>
  </si>
  <si>
    <t>COMPLEJO POLIDEPORTIVO  2013.516.96</t>
  </si>
  <si>
    <t>092009016001</t>
  </si>
  <si>
    <t>PUESTO SANITARIO EL MOLINO - NAZARENO 2013.516.97</t>
  </si>
  <si>
    <t>092009016101</t>
  </si>
  <si>
    <t>INFRAESTRUCTURA PARA LA MODERNIZACIÓN DE LA PROVISIÓN DE SERVICIOS -NUEVO TALLER MUNICIPAL2013.516.99</t>
  </si>
  <si>
    <t>092009016201</t>
  </si>
  <si>
    <t>MEJORAMIENTO DE INFRAESTRUCTURA BARRIAL - BARRIO CATEDRAL -REMODELACIÓN PLAZA SAN MARTÍN2013.516.100</t>
  </si>
  <si>
    <t>092009016301</t>
  </si>
  <si>
    <t>MEJORAMIENTO DE INFRAESTRUCTURA VIAL  DEL BARRIO SAN MARTÍN- PASEO CALLE ALVARADO - S.R.N2013.516.101</t>
  </si>
  <si>
    <t>092009016401</t>
  </si>
  <si>
    <t>CORDÓN CUNETA EN Bº ESTACIÓN.- S.R.N.ORÁN 2013.516.102</t>
  </si>
  <si>
    <t>092009016501</t>
  </si>
  <si>
    <t>REVALORIZACIÓN ENTORNO PLAZA PIZARRO - S.R.N.ORÁN 2013.516.103</t>
  </si>
  <si>
    <t>092009016601</t>
  </si>
  <si>
    <t>MEJORAMIENTO INFRAESTRUCTURA DEPORTIVA EN COMPLEJO MUNICIPAL - VELÓDROMO - S.R.N.ORÁN2013.516.104</t>
  </si>
  <si>
    <t>092009016701</t>
  </si>
  <si>
    <t>INSTALACIÓN DE SEMÁFOROS  2013.516.105</t>
  </si>
  <si>
    <t>092009016801</t>
  </si>
  <si>
    <t>2 CANCHAS DE PADDLE  2013.516.106</t>
  </si>
  <si>
    <t>092009016901</t>
  </si>
  <si>
    <t>AMPLIACIÓN RED DE CLOACAS  2013.516.107</t>
  </si>
  <si>
    <t>092009017001</t>
  </si>
  <si>
    <t>CORDÓN CUNETA B° MARAVILLAS  2013.516.108</t>
  </si>
  <si>
    <t>092009017101</t>
  </si>
  <si>
    <t>PLAYÓN DEPORTIVO  2013.516.109</t>
  </si>
  <si>
    <t>092009017201</t>
  </si>
  <si>
    <t>TOMA, TRATAMIENTO Y CONDUCCIÓN AGUA POTABLE EN FINCA PALERMO 2013.516.111</t>
  </si>
  <si>
    <t>092009017301</t>
  </si>
  <si>
    <t>PROVISIÓN DE AGUA POTABLE SECTOR URBANO NUEVA URBANIZACIÓN 56 HAS. EN PICHANAL2013.516.112</t>
  </si>
  <si>
    <t>092009017401</t>
  </si>
  <si>
    <t>CORDÓN CUNETA EN CALLES VARIAS  2013.516.113</t>
  </si>
  <si>
    <t>092009017501</t>
  </si>
  <si>
    <t>PEATONAL DEL BICENTENARIO  2013.516.114</t>
  </si>
  <si>
    <t>092009017601</t>
  </si>
  <si>
    <t>TANQUE ELEVADO, RED DE AGUA YGRIFOS DOMICILIARIOS - MISIÓNEL COCAL - RIVADAVIA BANDA SUR2013.516.116</t>
  </si>
  <si>
    <t>092009017701</t>
  </si>
  <si>
    <t>CERCADO PERIMETRAL ESCUELA DESTIERRO 2013.516.117</t>
  </si>
  <si>
    <t>092009017801</t>
  </si>
  <si>
    <t>DISTRIBUCIÓN DE AGUA TANQUE ELEVADO EN EL COCAL 2013.516.118</t>
  </si>
  <si>
    <t>092009017901</t>
  </si>
  <si>
    <t>ELECTRIFICACIÓN Bº SAN PANTALEÓN 2013.516.120</t>
  </si>
  <si>
    <t>092009018001</t>
  </si>
  <si>
    <t>RED CLOACAL DEL BARRIO RAMÓN ABDALA - ROSARIO DE LA FRONTERA 2013.516.122</t>
  </si>
  <si>
    <t>092009018101</t>
  </si>
  <si>
    <t>INFRAESTRUCTURA EDUCATIVA - POLIDEPORTIVO SAN JORGE DESTINADO A DIF. ESCUELAS DEL MUNICIPI2013.516.124</t>
  </si>
  <si>
    <t>092009018201</t>
  </si>
  <si>
    <t>INFRAESTRUCTURA VIAL –PAVIMENTO EN CALLE CORONEL MOLDES Y RIVADAVIA2013.516.125</t>
  </si>
  <si>
    <t>092009018301</t>
  </si>
  <si>
    <t>REFACCIÓN Y ACONDICIONAMIENTOPLAZA "9 DE JULIO" - SALVADORMAZZA - 1ª ETAPA2013.516.127</t>
  </si>
  <si>
    <t>092009018401</t>
  </si>
  <si>
    <t>CONSTRUCCIÓN SANITARIOS EN CAMPING 3º ETAPA 2013.516.129</t>
  </si>
  <si>
    <t>092009018501</t>
  </si>
  <si>
    <t>PLAN DE SANEAMIENTO DEL ARROYO ISASMENDI 2013.516.130</t>
  </si>
  <si>
    <t>092009018601</t>
  </si>
  <si>
    <t>RED DE AGUA B° LA LONJA ATOCHA  2013.516.131</t>
  </si>
  <si>
    <t>092009018701</t>
  </si>
  <si>
    <t>CONSTRUCCIÓN Y EQUIPAMIENTO DEL MATADERO MUNICIPAL - 2ª ETAPA - SANTA VICTORIA ESTE2013.516.132</t>
  </si>
  <si>
    <t>092009018801</t>
  </si>
  <si>
    <t>ANILLO DE DEFENSA EN LAS VERTIENTES 2013.516.133</t>
  </si>
  <si>
    <t>092009018901</t>
  </si>
  <si>
    <t>CAMBIO DE TECHO EN IGLESIA  2013.516.135</t>
  </si>
  <si>
    <t>092009019001</t>
  </si>
  <si>
    <t>OBRAS DE INFRAESTRUCTURA VARIAS - SANTA VICTORIA OESTE 2013.516.136</t>
  </si>
  <si>
    <t xml:space="preserve">OBRAS DE INFRAESTRUCTURA URBANA EN SANTA VICTORIA OESTE  </t>
  </si>
  <si>
    <t>092009019101</t>
  </si>
  <si>
    <t>CONSTRUCCIÓN DE COMPLEJO SOCIAL, CULTURAL Y DEPORTIVO EN PARAJE LA PUERTA - LURACATAO - 2ª2013.516.137</t>
  </si>
  <si>
    <t>092009019201</t>
  </si>
  <si>
    <t>RED DE CLOACAS, AGUA Y CONEXIONES DOMICILIARIAS VARIAS - TARTAGAL2013.516.139</t>
  </si>
  <si>
    <t>092009019301</t>
  </si>
  <si>
    <t>CONSTRUCCIÓN PAVIMENTO CALLESPRÓXIMAS AL PUENTE ARÁOZ EN VILLA SAAVEDRA DE TARTAGAL - DPT2013.516.140</t>
  </si>
  <si>
    <t>092009019401</t>
  </si>
  <si>
    <t>CLOACA EN CALLE ESPAÑA  2013.516.141</t>
  </si>
  <si>
    <t>092009019501</t>
  </si>
  <si>
    <t>INFRAESTRUCTURA SANITARIA-VESTUARIOS Y SERVICIOS BAJO TRIBUNA -COMPLEJO DEPORTIVO MUNICIPA2013.516.143</t>
  </si>
  <si>
    <t>092009019601</t>
  </si>
  <si>
    <t>ENRIPIADO B° LAS ZANJAS  2013.516.145</t>
  </si>
  <si>
    <t>092009019701</t>
  </si>
  <si>
    <t>REPARACIÓN, TOMA DE JUNTAS Y LIMPIEZA DE CANALES 2013.516.146</t>
  </si>
  <si>
    <t>092009019801</t>
  </si>
  <si>
    <t>CONSTRUCCIÓN PLAZA ESPAÑA - 3ª ETAPA - SALTA CAPITAL 2013.516.148</t>
  </si>
  <si>
    <t>092009019901</t>
  </si>
  <si>
    <t>PAVIMENTACIÓN CON HORMIGÓN ENBARRIO MIGUEL ORTÍZ - ETAPA II - SALTA CAPITAL2013.516.149</t>
  </si>
  <si>
    <t>092009020001</t>
  </si>
  <si>
    <t>PAVIMENTACIÓN CON HORMIGÓN ENVILLA LAVALLE - SALTA CAPITAL 2013.516.150</t>
  </si>
  <si>
    <t>092009020101</t>
  </si>
  <si>
    <t>PAVIMENTACIÓN EN VILLA PRIMAVERA - SALTA CAPITAL 2013.516.151</t>
  </si>
  <si>
    <t>092009020201</t>
  </si>
  <si>
    <t>PAVIMENTACIÓN EN DIVERSOS BARRIOS DE LA CIUDAD DE SALTA CAPITAL2013.516.152</t>
  </si>
  <si>
    <t>092009020301</t>
  </si>
  <si>
    <t>CONSTRUCCIÓN DE LA PLANTA DE CAPTURA Y QUEMA DE GAS METANO -RELLENO SANITARIO SAN JAVIER2013.516.153</t>
  </si>
  <si>
    <t>092009020401</t>
  </si>
  <si>
    <t>PLAN INTEGRAL SANEAMIENTO RÍOARENALES Y ARIAS 2013.516.154</t>
  </si>
  <si>
    <t>092009020501</t>
  </si>
  <si>
    <t xml:space="preserve">OBRAS DE INFRAESTRUCTURA VARIAS EN MUNICIPIOS  </t>
  </si>
  <si>
    <t>092009020601</t>
  </si>
  <si>
    <t>092009020701</t>
  </si>
  <si>
    <t>092009020801</t>
  </si>
  <si>
    <t xml:space="preserve">PLAYÓN DEPORTIVO   </t>
  </si>
  <si>
    <t>092009020901</t>
  </si>
  <si>
    <t>092009021001</t>
  </si>
  <si>
    <t xml:space="preserve">CORDON CUNETA EN BARRIO LOS LAPACHOS  </t>
  </si>
  <si>
    <t>092009021101</t>
  </si>
  <si>
    <t>092009021201</t>
  </si>
  <si>
    <t xml:space="preserve">OBRAS VARIAS DE INFRAESTRUCTURA - ANGASTACO  </t>
  </si>
  <si>
    <t>092009021301</t>
  </si>
  <si>
    <t xml:space="preserve">OBRAS VARIAS DE INFRAESTRUCTURA - APOLINARIO SARAVIA  </t>
  </si>
  <si>
    <t>092009021401</t>
  </si>
  <si>
    <t xml:space="preserve">OBRAS VARIAS DE INFRAESTRUCTURA - CAFAYATE  </t>
  </si>
  <si>
    <t>092009021501</t>
  </si>
  <si>
    <t xml:space="preserve">OBRAS VARIAS DE INFRAESTRUCTURA - CAMPO QUIJANO  </t>
  </si>
  <si>
    <t>092009021601</t>
  </si>
  <si>
    <t xml:space="preserve">OBRAS VARIAS DE INFRAESTRUCTURA - CERRILLOS  </t>
  </si>
  <si>
    <t>092009021701</t>
  </si>
  <si>
    <t xml:space="preserve">OBRAS VARIAS DE INFRAESTRUCTURA -CHICOANA  </t>
  </si>
  <si>
    <t>092009021801</t>
  </si>
  <si>
    <t xml:space="preserve">OBRAS VARIAS DE INFRAESTRUCTURA - EL QUEBRACHAL  </t>
  </si>
  <si>
    <t>092009021901</t>
  </si>
  <si>
    <t xml:space="preserve">OBRAS VARIAS DE INFRAESTRUCTURA - GENERAL GÜEMES  </t>
  </si>
  <si>
    <t>092009022001</t>
  </si>
  <si>
    <t xml:space="preserve">OBRAS VARIAS DE INFRAESTRUCTURA EN LA POMA  </t>
  </si>
  <si>
    <t>092009022002</t>
  </si>
  <si>
    <t>092009022101</t>
  </si>
  <si>
    <t xml:space="preserve">OBRAS VARIAS DE INFRAESTRUCTURA EN LA VIÑA  </t>
  </si>
  <si>
    <t>092009022201</t>
  </si>
  <si>
    <t xml:space="preserve">OBRAS VARIAS DE INFRAESTRUCTURA EN ORÁN  </t>
  </si>
  <si>
    <t>092009022301</t>
  </si>
  <si>
    <t xml:space="preserve">OBRAS VARIAS DE INFRAESTRUCTURA EN ROSARIO DE LA FRONTERA  </t>
  </si>
  <si>
    <t>092009022401</t>
  </si>
  <si>
    <t xml:space="preserve">OBRAS VARIAS DE INFRAESTRUCTURA EN ROSARIO DE LERMA  </t>
  </si>
  <si>
    <t>092009022501</t>
  </si>
  <si>
    <t xml:space="preserve">OBRAS VARIAS DE INFRAESTRUCTURA EN SAN A. DE LOS COBRES  </t>
  </si>
  <si>
    <t>092009022601</t>
  </si>
  <si>
    <t xml:space="preserve">OBRAS VARIAS DE INFRAESTRUCTURA EN SAN LORENZO  </t>
  </si>
  <si>
    <t>092009022701</t>
  </si>
  <si>
    <t xml:space="preserve">OBRAS VARIAS DE INFRAESTRUCTURA EN TARTAGAL  </t>
  </si>
  <si>
    <t>092009022801</t>
  </si>
  <si>
    <t xml:space="preserve">OBRAS VARIAS DE INFRAESTRUCTURA EN AGUAS BLANCAS  </t>
  </si>
  <si>
    <t>092011000101</t>
  </si>
  <si>
    <t xml:space="preserve">PAVIMENTACIÓN URBANA DE ARTERIAS PRINCIPALES - AGUARAY  </t>
  </si>
  <si>
    <t>092011000106</t>
  </si>
  <si>
    <t xml:space="preserve">CONSTR. DE UNA ESC. PRIMARIAEN B° VILLA SAGRADA - AGUARAY  </t>
  </si>
  <si>
    <t>092011000111</t>
  </si>
  <si>
    <t xml:space="preserve">CONSTR. MURO DE CONTENCIÓN -COMUN. DE CARAPARI - AGUARAY  </t>
  </si>
  <si>
    <t>092011000116</t>
  </si>
  <si>
    <t xml:space="preserve">PROVIS DE ENERGIA ELECTESC 4525 TIMBOREINDA - AGUARAY  </t>
  </si>
  <si>
    <t>092011000117</t>
  </si>
  <si>
    <t xml:space="preserve">PROVISIÓN ENERGIA ELÉCTRICA ESC. 4525 TIMBOIRENDA - AGUARAY  </t>
  </si>
  <si>
    <t>092011000121</t>
  </si>
  <si>
    <t xml:space="preserve">NUEVA CAPTAC. SUPERF. DE AGUAEN CAPIAZUTI Y ACUED.-AGUARAY  </t>
  </si>
  <si>
    <t>092011000126</t>
  </si>
  <si>
    <t xml:space="preserve">RECUP. DE LAGUNA DE ESTABILIZ.DE LÍQ. CLOACALES EN AGUARAY  </t>
  </si>
  <si>
    <t>092011000131</t>
  </si>
  <si>
    <t xml:space="preserve">INFRAESTRUCTURA BASICA EN NUEVOS LOTEOS - AGUARAY  </t>
  </si>
  <si>
    <t>092011000132</t>
  </si>
  <si>
    <t>092011000136</t>
  </si>
  <si>
    <t xml:space="preserve">AMPLIACION DEL HOSPITAL DR. LUIS GÜEMES - AGUARAY  </t>
  </si>
  <si>
    <t>092011000201</t>
  </si>
  <si>
    <t xml:space="preserve">NUEVA SUBCOMISARIA PADRE LOZANO - EMBARCACIÓN  </t>
  </si>
  <si>
    <t>092011000206</t>
  </si>
  <si>
    <t xml:space="preserve">NUEVO COLEGIO SECUNDARIOMISION CHAQUEÑA - EMBARCACIÓN  </t>
  </si>
  <si>
    <t>092011000211</t>
  </si>
  <si>
    <t xml:space="preserve">CONSTRUCCIÓN DE PASARELAPEATONAL S/RN 34 - EMBARCACIÓN  </t>
  </si>
  <si>
    <t>092011000216</t>
  </si>
  <si>
    <t xml:space="preserve">NUEVO CENTRO DE SALUD ENHICKMAN - EMBARCACIÓN  </t>
  </si>
  <si>
    <t>092011000221</t>
  </si>
  <si>
    <t xml:space="preserve">OBRAS DE DESAGUES PLUVIALES YCONTROL DE EROSIÓN EMBARCACIÓN  </t>
  </si>
  <si>
    <t>092011000222</t>
  </si>
  <si>
    <t>092011000226</t>
  </si>
  <si>
    <t xml:space="preserve">PROVISIÓN AGUA POTABLE LA LOMA - EMBARCACIÓN  </t>
  </si>
  <si>
    <t>092011000231</t>
  </si>
  <si>
    <t xml:space="preserve">AMPLIACIÓN PTA. POT., DEF. CIST. Y NVO. ACUED. ZON URB EMBAR  </t>
  </si>
  <si>
    <t>092011000236</t>
  </si>
  <si>
    <t xml:space="preserve">AMPLIACIÓN PLANTA DEPURADORA LIQ. CLOACALES EMBARCACIÓN  </t>
  </si>
  <si>
    <t>092011000241</t>
  </si>
  <si>
    <t xml:space="preserve">AMPLIACIÓN ESCUELA DE EDUCACIÓN TÉCNICA 5115 - EMBARCACIÓN  </t>
  </si>
  <si>
    <t>092011000242</t>
  </si>
  <si>
    <t>092011000246</t>
  </si>
  <si>
    <t xml:space="preserve">AMPLIACION RED DE GAS DOMICILIARIA  </t>
  </si>
  <si>
    <t>092011000251</t>
  </si>
  <si>
    <t xml:space="preserve">NUEVO COLEGIO SECUNDARIO HICKMAN - EMBARCACIÓN  </t>
  </si>
  <si>
    <t>092011000252</t>
  </si>
  <si>
    <t>092011000301</t>
  </si>
  <si>
    <t xml:space="preserve">CONST. ALBERGUE ESC. CORRALITO - GRAL. BALLIVIAN  </t>
  </si>
  <si>
    <t>092011000306</t>
  </si>
  <si>
    <t xml:space="preserve">OBRAS DE INFRAEST EN MISIONEL QUEBRACHAL-GRAL. BALLIVIAN  </t>
  </si>
  <si>
    <t>092011000311</t>
  </si>
  <si>
    <t xml:space="preserve">AMPLIACION RED CLOACALGRAL. BALLIVIAN  </t>
  </si>
  <si>
    <t>092011000312</t>
  </si>
  <si>
    <t>092011000316</t>
  </si>
  <si>
    <t xml:space="preserve">OBRAS DE INFRAESTRUCTURA PARANUEVOS LOTEOS (100 LOTES)  </t>
  </si>
  <si>
    <t>092011000321</t>
  </si>
  <si>
    <t xml:space="preserve">NUEVO POZO DE BOMBEO Y OBRASCOMPLEMENT. - GRAL. BALLIVIAN  </t>
  </si>
  <si>
    <t>092011000326</t>
  </si>
  <si>
    <t xml:space="preserve">NUEVO GASODUCTO, ESTAC REDUCTORA DE PRESION Y RED DOMAC GASNATURAL </t>
  </si>
  <si>
    <t>092011000401</t>
  </si>
  <si>
    <t xml:space="preserve">NVOS. CTROS. SALUD V° TRANQUILA Y B° NVA. VESPUCIO-G.MOSCONI  </t>
  </si>
  <si>
    <t>092011000406</t>
  </si>
  <si>
    <t xml:space="preserve">CONSTRUCCIÓN 2° ETAPA HOSPITALDE GRAL. MOSCONI  </t>
  </si>
  <si>
    <t>092011000411</t>
  </si>
  <si>
    <t xml:space="preserve">NEXO P/HABILITACIÓN RED DISTRIB. AGUA POT. VESPUCIO A RECAREDO - GRAL MOSCONI </t>
  </si>
  <si>
    <t>092011000416</t>
  </si>
  <si>
    <t xml:space="preserve">NUEVAS CONEX. DOMIC. P/DESAG.CLOAC. EN B° GRAL. MOSCONI  </t>
  </si>
  <si>
    <t>092011000421</t>
  </si>
  <si>
    <t xml:space="preserve">AMPL. RED COLECTORA CLOACAL ENDIVERSOS B° GRAL. MOSCONI  </t>
  </si>
  <si>
    <t>092011000426</t>
  </si>
  <si>
    <t xml:space="preserve">CONSTRUCCIÓN NUEVO EDIFICIO ESC. COMERCIO N°5005 - MOSCONI  </t>
  </si>
  <si>
    <t>092011000431</t>
  </si>
  <si>
    <t xml:space="preserve">PAVIMENTACIÓN TRAMA URBANA G.MOSCONI - C.VESPUCIO  </t>
  </si>
  <si>
    <t>092011000436</t>
  </si>
  <si>
    <t xml:space="preserve">AMPLIACIÓN REDES DE GAS NATURAL - G.MOSCONI  </t>
  </si>
  <si>
    <t>092011000441</t>
  </si>
  <si>
    <t xml:space="preserve">ESTACION REDUCT DE PRESION Y NVAS REDES DOMIC GAS EN CORNEJO  </t>
  </si>
  <si>
    <t>092011000446</t>
  </si>
  <si>
    <t xml:space="preserve">CONSTRUCCIÓN TERMINAL DE OMNIBUS - MOSCONI  </t>
  </si>
  <si>
    <t>092011000501</t>
  </si>
  <si>
    <t xml:space="preserve">PASEO URBANO EN AVDA SAN MARTÍN - S.MAZZA  </t>
  </si>
  <si>
    <t>092011000506</t>
  </si>
  <si>
    <t xml:space="preserve">CONSTR. DE TINGLADO EN ESCUELACOMERCIO ANT. ARGENT. S. MAZZA  </t>
  </si>
  <si>
    <t>092011000511</t>
  </si>
  <si>
    <t xml:space="preserve">CONSTR. DEST. POLICIAL B° FERROVIARIO - S. MAZZA  </t>
  </si>
  <si>
    <t>092011000516</t>
  </si>
  <si>
    <t xml:space="preserve">REFACCIÓN Y AMPL. SALA DE GUARDIA DEL HOSP. SALVADOR MAZZA  </t>
  </si>
  <si>
    <t>092011000521</t>
  </si>
  <si>
    <t xml:space="preserve">CONST. PASAR. PEAT COMUN BENDICION Y MONTE SINAI - SDO MAZZA  </t>
  </si>
  <si>
    <t>092011000526</t>
  </si>
  <si>
    <t xml:space="preserve">OBRA PUESTO CONTROL CARAPARÍ -SVDOR. MAZZA  </t>
  </si>
  <si>
    <t>092011000527</t>
  </si>
  <si>
    <t>092011000531</t>
  </si>
  <si>
    <t xml:space="preserve">EXTENSIÓN RED DE GAS DOMICILIARIA EN NUEVOS B°-SVDOR. MAZZA  </t>
  </si>
  <si>
    <t>092011000536</t>
  </si>
  <si>
    <t xml:space="preserve">NUEVO EDIFICIO ESCUELA PARAJEEL CHORRO - SALV. MAZZA  </t>
  </si>
  <si>
    <t>092011000541</t>
  </si>
  <si>
    <t xml:space="preserve">REEMPLAZO REDES DISTRIBUIDORAS EN DIVERSOS SECTORES - S. MAZZA </t>
  </si>
  <si>
    <t>092011000546</t>
  </si>
  <si>
    <t xml:space="preserve">REEMPLAZO DE REDES Y AMPLIACIÓN RED CLOACAL - SALV. MAZZA  </t>
  </si>
  <si>
    <t>092011000601</t>
  </si>
  <si>
    <t xml:space="preserve">PAVIMENTACIÓN URBANA CALLES VARIAS - TARTAGAL  </t>
  </si>
  <si>
    <t>092011000602</t>
  </si>
  <si>
    <t>092011000606</t>
  </si>
  <si>
    <t xml:space="preserve">TERM. ANFIT. ESC COMERC. N°5002 A. AGÜADO Y REF. VS-TARTAGAL  </t>
  </si>
  <si>
    <t>092011000611</t>
  </si>
  <si>
    <t xml:space="preserve">CTRO ATENC JÓVENES EN CONFLICTO LEY PENAL -1° ET. - TARTAGAL  </t>
  </si>
  <si>
    <t>092011000616</t>
  </si>
  <si>
    <t xml:space="preserve">NUEVO EDIFICIO ALCALDIA EN LACIUDAD DE TARTAGAL  </t>
  </si>
  <si>
    <t>092011000621</t>
  </si>
  <si>
    <t xml:space="preserve">NUEVAS AREAS RECREATIVAS AGUAS ARRIBA PTE. PACKHAM-TARTAGAL  </t>
  </si>
  <si>
    <t>092011000626</t>
  </si>
  <si>
    <t xml:space="preserve">CONST CENTRO DE SALUD EN LACOMUNIDAD DE YACUY - TARTAGAL  </t>
  </si>
  <si>
    <t>092011000631</t>
  </si>
  <si>
    <t xml:space="preserve">OPTIMIZ. SIST. REDES ABASTECIMAGUA POT. DIV. ZONAS TARTAGAL  </t>
  </si>
  <si>
    <t>092011000636</t>
  </si>
  <si>
    <t xml:space="preserve">REEMPL. Y NVAS. REDES COLECT.EN DIVERSAS CALLES TARTAGAL  </t>
  </si>
  <si>
    <t>092011000641</t>
  </si>
  <si>
    <t xml:space="preserve">RED COLECT. Y NVA. PLANTA DEPURADORA ZONA SUR TARTAGAL  </t>
  </si>
  <si>
    <t>092011000646</t>
  </si>
  <si>
    <t xml:space="preserve">MEJORAS OPERATIVAS Y DEFENSASEN ACTUAL PTA. TRATAM. LIQ.CLOAC. TARTAGAL </t>
  </si>
  <si>
    <t>092011000647</t>
  </si>
  <si>
    <t xml:space="preserve">ADIC .MEJORAS OPERAT. Y DEFENS . EN ACTUAL PTA. TRATAM. LIQ.CLOAC. TARTAGAL </t>
  </si>
  <si>
    <t>092011000651</t>
  </si>
  <si>
    <t xml:space="preserve">CONST. DEFENSA S/ACUED. ADUCC.PTA. POT. S/RIO TART. - TARTAG  </t>
  </si>
  <si>
    <t>092011000656</t>
  </si>
  <si>
    <t xml:space="preserve">PAVIMENTACIÓN ACCESO A PJE VIRGEN DE LA PEÑA  </t>
  </si>
  <si>
    <t>092011000661</t>
  </si>
  <si>
    <t xml:space="preserve">AMPLIACIÓN RED DE GAS NATURALEN DIVERSOS B° - TARTAGAL  </t>
  </si>
  <si>
    <t>092011000666</t>
  </si>
  <si>
    <t xml:space="preserve">AMPLIACION Y CONSTRUCCION NUEVO CENTRO DESNUTRICION HOSP PERON - TARTAGAL </t>
  </si>
  <si>
    <t>092011000667</t>
  </si>
  <si>
    <t>092011000671</t>
  </si>
  <si>
    <t xml:space="preserve">CONSTRUC. DE DEFENSAS EN QUEBRADA DE CUÑA MUERTA  </t>
  </si>
  <si>
    <t>092011000676</t>
  </si>
  <si>
    <t>092011000681</t>
  </si>
  <si>
    <t xml:space="preserve">CANALES DE DESAGÜES PLUVIALESEN SECTOR NORTE S/ RIO TARTAGAL </t>
  </si>
  <si>
    <t>092011000682</t>
  </si>
  <si>
    <t>092012000101</t>
  </si>
  <si>
    <t xml:space="preserve">CONST SUBCOMISARIA B° LAS PALMERAS - COL. STA. ROSA  </t>
  </si>
  <si>
    <t>092012000106</t>
  </si>
  <si>
    <t xml:space="preserve">AMPL Y REFACC HOSPITAL -COL. STA. ROSA  </t>
  </si>
  <si>
    <t>092012000111</t>
  </si>
  <si>
    <t xml:space="preserve">AMPL. PLANTA TRATAMIENTO DELIQ. CLOACALES, COLECT. MAX. Y SIST. BOMBEO - C. STA. ROSA </t>
  </si>
  <si>
    <t>092012000116</t>
  </si>
  <si>
    <t xml:space="preserve">RED CLOACAL B° LAS PALMERAS YLA MISIÓN - COL. STA. ROSA  </t>
  </si>
  <si>
    <t>092012000121</t>
  </si>
  <si>
    <t xml:space="preserve">REEMPL. COLECT. MAX. EXIST. S/CALLE 20 DE FEBRERO C.S.ROSA  </t>
  </si>
  <si>
    <t>092012000126</t>
  </si>
  <si>
    <t xml:space="preserve">NUEVO CANAL COLECTOR DE DESAGUES PLUV. - COL. S. ROSA  </t>
  </si>
  <si>
    <t>092012000131</t>
  </si>
  <si>
    <t xml:space="preserve">INATALACIONES DOMIC DE GAS ENESTABLEC PÚBLICOS (ESC HOSP CTRO DE SALUD, COMIS) </t>
  </si>
  <si>
    <t>092012000136</t>
  </si>
  <si>
    <t xml:space="preserve">OBRAS DE INFRAESTRUCTURA PARANUEVAS URBANIZACIONES  </t>
  </si>
  <si>
    <t>092012000201</t>
  </si>
  <si>
    <t xml:space="preserve">ELECTRIFICACIÓN PREDIO 62 HAS.ETAPAS 2, 3 Y 4 - H.YRIGOYEN  </t>
  </si>
  <si>
    <t>092012000206</t>
  </si>
  <si>
    <t xml:space="preserve">NUEVO DESTACAMENTO POLICIAL -EN PREDIO 62 HA. Y AMPLIACIÓNCOMISARIA EXISTENTE - H YRIGOY </t>
  </si>
  <si>
    <t>092012000211</t>
  </si>
  <si>
    <t xml:space="preserve">NUEVO EDIF. ESC.DEEDUC. ESP. EN H. YRIGOYEN  </t>
  </si>
  <si>
    <t>092012000216</t>
  </si>
  <si>
    <t xml:space="preserve">NUEVA PLANTA DEPURADORA LIQUIDOS CLOACALES - H.YRIGOYEN  </t>
  </si>
  <si>
    <t>092012000221</t>
  </si>
  <si>
    <t xml:space="preserve">AMPLIACIÓN HOSPITAL DE HIPÓLITO YRIGOYEN  </t>
  </si>
  <si>
    <t>092012000222</t>
  </si>
  <si>
    <t>092012000226</t>
  </si>
  <si>
    <t xml:space="preserve">NUEVO EDIFICIO ESCOLAR EN PREDIO 62 HAS. H. YRIGOYEN  </t>
  </si>
  <si>
    <t>092012000231</t>
  </si>
  <si>
    <t xml:space="preserve">COMPLEJO DEPORTIVO PREDIO 62 HAS. H. YRIGOYEN  </t>
  </si>
  <si>
    <t>092012000301</t>
  </si>
  <si>
    <t xml:space="preserve">INFRAESTRUCTURA PARA NUEVOS LOTEOS - PICHANAL  </t>
  </si>
  <si>
    <t>092012000302</t>
  </si>
  <si>
    <t>092012000306</t>
  </si>
  <si>
    <t xml:space="preserve">NUEVA ESC EN B° 400 VIVCOMUN. GUARANI - PICHANAL  </t>
  </si>
  <si>
    <t>092012000311</t>
  </si>
  <si>
    <t xml:space="preserve">NVO. CENTRO SALUD B° 400 VIV.COMUNIDAD GUARANI - PICHANAL  </t>
  </si>
  <si>
    <t>092012000316</t>
  </si>
  <si>
    <t xml:space="preserve">AMPLIAC. REDES DE CLOACAS ENDIVERSAS CALLES - PICHANAL  </t>
  </si>
  <si>
    <t>092012000321</t>
  </si>
  <si>
    <t xml:space="preserve">NUEVA PLANTA DEPURADORA DE LIQUIDOS CLOACALES - PICHANAL  </t>
  </si>
  <si>
    <t>092012000326</t>
  </si>
  <si>
    <t xml:space="preserve">REFACCION ESC. 4095 A. FIGUEROA - PICHANAL  </t>
  </si>
  <si>
    <t>092012000331</t>
  </si>
  <si>
    <t xml:space="preserve">NUEVO ACCESO URBANO AV. GÜEMES- PICHANAL - ORÁN  </t>
  </si>
  <si>
    <t>092012000332</t>
  </si>
  <si>
    <t>092012000333</t>
  </si>
  <si>
    <t>092012000336</t>
  </si>
  <si>
    <t xml:space="preserve">DESAGÜES PLUVIALES PICHANAL -ORÁN  </t>
  </si>
  <si>
    <t>092012000341</t>
  </si>
  <si>
    <t xml:space="preserve">AMPLIACION RED DE GAS NATURALEN NUEVOS BARRIOS  </t>
  </si>
  <si>
    <t>092012000346</t>
  </si>
  <si>
    <t xml:space="preserve">NUEVO COL. SECUND. MISIÓN SANFRANCISCO FRAY M. ESQUIÚ - PICHANAL </t>
  </si>
  <si>
    <t>092012000351</t>
  </si>
  <si>
    <t xml:space="preserve">AMPLIACIÓN Y REFUNCIONALIZACION HOSPITAL PICHANAL  </t>
  </si>
  <si>
    <t>092012000401</t>
  </si>
  <si>
    <t xml:space="preserve">NUEVO MERCADO MUNICIPAL -ORÁN  </t>
  </si>
  <si>
    <t>092012000403</t>
  </si>
  <si>
    <t>092012000406</t>
  </si>
  <si>
    <t xml:space="preserve">CTRO ATENC JÓVENES EN CONFLICTO C/ LEY PENAL -1° ET - ORÁN  </t>
  </si>
  <si>
    <t>092012000411</t>
  </si>
  <si>
    <t xml:space="preserve">NUEVA COMISARIA EN AGUAS BLANCAS  </t>
  </si>
  <si>
    <t>092012000416</t>
  </si>
  <si>
    <t xml:space="preserve">NUEVA PARADOR DE OMNIBUS EN AGUAS BLANCAS  </t>
  </si>
  <si>
    <t>092012000421</t>
  </si>
  <si>
    <t xml:space="preserve">NUEVO PUESTO SANITARIO EN SANANDRÉS - ORÁN  </t>
  </si>
  <si>
    <t>092012000426</t>
  </si>
  <si>
    <t xml:space="preserve">AMPL CEMENTERIO Y MORGUEJUDICIIAL  </t>
  </si>
  <si>
    <t>092012000431</t>
  </si>
  <si>
    <t xml:space="preserve">PLAY. DEPORT. EN DIVERSOS B°DE LA CIUDAD S.R. DE LA NVA.ORÁN </t>
  </si>
  <si>
    <t>092012000432</t>
  </si>
  <si>
    <t>CONSTR. DE PLAYONES DEPORTIVOS EN DISTINTOS BARRIOS DE LA CIUDAD2013.527</t>
  </si>
  <si>
    <t>092012000436</t>
  </si>
  <si>
    <t xml:space="preserve">AMPL. RED AGUA POT. COMUKOLLA RIO BLANQUITO - ORÁN  </t>
  </si>
  <si>
    <t>092012000441</t>
  </si>
  <si>
    <t xml:space="preserve">NVOS. POZOS DE BOMBEO P/COMUN.SOLAZUTY Y BANDA NORTE RIO BLANCO - ORAN </t>
  </si>
  <si>
    <t>092012000446</t>
  </si>
  <si>
    <t xml:space="preserve">NUEVA ESCUELA PRIMARIA BARRIOTARANTO - ORAN  </t>
  </si>
  <si>
    <t>092012000451</t>
  </si>
  <si>
    <t xml:space="preserve">INFRAESTR. NVAS URBANIZACIONES(OTC, B° LIB, B° TAR, J U)ORAN  </t>
  </si>
  <si>
    <t>092012000452</t>
  </si>
  <si>
    <t xml:space="preserve">INFRAESTR. NVAS URBANIZACIONES ORAN  </t>
  </si>
  <si>
    <t>092012000456</t>
  </si>
  <si>
    <t xml:space="preserve">AMPLIACION HOSP. SAN VICENTE DE PAUL - NVA UN. MAT. INF. Y ALB. FAMALIAR </t>
  </si>
  <si>
    <t>092012000457</t>
  </si>
  <si>
    <t>092012000458</t>
  </si>
  <si>
    <t>092012000461</t>
  </si>
  <si>
    <t xml:space="preserve">PAVIMENTACION URBANA EN DIVERSAS CALLES DE SRN ORÁN  </t>
  </si>
  <si>
    <t>092012000466</t>
  </si>
  <si>
    <t xml:space="preserve">NUEVO ACCESO URBANO POR CALLENOUGUES - SRN ORÁN  </t>
  </si>
  <si>
    <t>092012000471</t>
  </si>
  <si>
    <t xml:space="preserve">PLAYA DE TRANSFERENCIA DE CARGAS - SRN ORÁN  </t>
  </si>
  <si>
    <t>092012000476</t>
  </si>
  <si>
    <t xml:space="preserve">NUEVO CENTRO DE SALUD B° TARANTO - SRN ORÁN  </t>
  </si>
  <si>
    <t>092012000481</t>
  </si>
  <si>
    <t xml:space="preserve">AMPLIAC. Y REFAC. DE CENTROS DE SALUD EN DIV. BARRIOS - TARANTO, GUEMES, S. JOSE, RETAMBAY </t>
  </si>
  <si>
    <t>092012000482</t>
  </si>
  <si>
    <t>092012000486</t>
  </si>
  <si>
    <t xml:space="preserve">REFUNCIONALIZACIÓN COMPLEJO DEPORTIVO "NICOLAS VUJOVICH"  </t>
  </si>
  <si>
    <t>092012000491</t>
  </si>
  <si>
    <t xml:space="preserve">NUEVA PLANTA DEPURADORA DE LIQ. CLOACALES - ORÁN  </t>
  </si>
  <si>
    <t>092012000496</t>
  </si>
  <si>
    <t xml:space="preserve">RECAMBIO DE REDES COLECTORAS CLOACALES, AMPL. Y SUBS. - ORÁN  </t>
  </si>
  <si>
    <t>092012000501</t>
  </si>
  <si>
    <t xml:space="preserve">CERRAMIENTO, BAÑOS Y VESTUARIOS COMPLEJO DEPORT. - URUNDEL  </t>
  </si>
  <si>
    <t>092012000506</t>
  </si>
  <si>
    <t xml:space="preserve">NUEVA ESC PRIMARIA ENURUNDEL  </t>
  </si>
  <si>
    <t>092012000511</t>
  </si>
  <si>
    <t xml:space="preserve">AMPL Y REFACC DEL HOSPITAL -URUNDEL  </t>
  </si>
  <si>
    <t>092012000516</t>
  </si>
  <si>
    <t xml:space="preserve">AMPL Y REFACC DE LA COMISARIA- URUNDEL  </t>
  </si>
  <si>
    <t>092012000521</t>
  </si>
  <si>
    <t xml:space="preserve">INFRAESTRUCTURA PARA NUEVA URBANIZACION - URUNDEL  </t>
  </si>
  <si>
    <t>092012000526</t>
  </si>
  <si>
    <t xml:space="preserve">NUEVO GASODUCTO, ESTACIÓN REDUCTORA DE PRESIÓN Y RE- URUNDEL  </t>
  </si>
  <si>
    <t>092012000531</t>
  </si>
  <si>
    <t xml:space="preserve">INSTALACIONES DOMICILIARIAS DEGAS EN ESTABLEC. PÚB.- URUNDEL  </t>
  </si>
  <si>
    <t>092013000101</t>
  </si>
  <si>
    <t xml:space="preserve">CONSTR SUM MISIONES ABOR LA PUNTANA, CARMELO, HITO 1-SV.ESTE  </t>
  </si>
  <si>
    <t>092013000106</t>
  </si>
  <si>
    <t xml:space="preserve">NVO EDIF PARA ESCUELA N° 4798DE EL CAÑAVERAL - S.V.ESTE  </t>
  </si>
  <si>
    <t>092013000111</t>
  </si>
  <si>
    <t xml:space="preserve">PUESTOS SANIT. MONTE CARMELO YLA CURVITA - STA. V. ESTE  </t>
  </si>
  <si>
    <t>092013000116</t>
  </si>
  <si>
    <t xml:space="preserve">AMPL. Y REFAC. HOSP. STA. VICTORIA ESTE  </t>
  </si>
  <si>
    <t>092013000121</t>
  </si>
  <si>
    <t xml:space="preserve">AMPL. Y REFAC. HOSP. ALTO LASIERRA - STA. V. ESTE  </t>
  </si>
  <si>
    <t>092013000126</t>
  </si>
  <si>
    <t xml:space="preserve">CONSTRUCCION PARADOR PARA COLECTIVO  </t>
  </si>
  <si>
    <t>092013000131</t>
  </si>
  <si>
    <t xml:space="preserve">AMPL. ALBERGUE MUNICIPAL - STA. V. ESTE  </t>
  </si>
  <si>
    <t>092013000136</t>
  </si>
  <si>
    <t xml:space="preserve">NUEVO EDIFICIO COLEGIO POLIMODAL N°5153 STA. V. ESTE  </t>
  </si>
  <si>
    <t>092013000141</t>
  </si>
  <si>
    <t xml:space="preserve">NUEVO COLEGIO SECUNDARIO EN MISION SANTA MARIA - STA VIC EST  </t>
  </si>
  <si>
    <t>092013000146</t>
  </si>
  <si>
    <t xml:space="preserve">AMPLIACIÓN DE LA UNIDAD EDUCATIVA 4764 EN MISIÓN LA CURVITAS.V.ESTE </t>
  </si>
  <si>
    <t>092013000151</t>
  </si>
  <si>
    <t xml:space="preserve">NUEVO COLEGIO SECUNDARIO EN MISION LA PAZ  </t>
  </si>
  <si>
    <t>092013000152</t>
  </si>
  <si>
    <t>092013000156</t>
  </si>
  <si>
    <t xml:space="preserve">AMPLIACIÓN RED DE AGUA POTABLEEN STA. VICTORIA-"LA ESPERANZAY CAÑAVERAL" </t>
  </si>
  <si>
    <t>092013000161</t>
  </si>
  <si>
    <t xml:space="preserve">CONSTRUCCIÓN DE SIST. DE REDESCLOACALES DOMICILIARIAS Y COLECTORAS </t>
  </si>
  <si>
    <t>092013000166</t>
  </si>
  <si>
    <t xml:space="preserve">SISTEMA DE TRATAMIENTO DE LÍQUIDOS CLOACALES  </t>
  </si>
  <si>
    <t>092013000171</t>
  </si>
  <si>
    <t xml:space="preserve">CORDON CUNETA EN SANTA VICTORIA ESTE  </t>
  </si>
  <si>
    <t>092013000201</t>
  </si>
  <si>
    <t xml:space="preserve">CONST .S. PRIM. AUX. COMUN. KM 2 - P.PATO Y KM 92 -R.B.NORTE  </t>
  </si>
  <si>
    <t>092013000206</t>
  </si>
  <si>
    <t xml:space="preserve">REFAC Y AMPL. C° SALUD - LOS BLANCOS - RIV. B. NORTE  </t>
  </si>
  <si>
    <t>092013000207</t>
  </si>
  <si>
    <t>092013000211</t>
  </si>
  <si>
    <t xml:space="preserve">REMOD Y AMPL ESC N° 4485 CNELJUAN SOLÁ  </t>
  </si>
  <si>
    <t>092013000216</t>
  </si>
  <si>
    <t xml:space="preserve">CONST. PUESTO SANITARIO LASALVACIÓN - RIV. BANDA NORTE  </t>
  </si>
  <si>
    <t>092013000221</t>
  </si>
  <si>
    <t xml:space="preserve">CONST. NVO. EDIF. COMIS. N°44 EN CNEL. JUAN SOLA - R.B.NORT  </t>
  </si>
  <si>
    <t>092013000226</t>
  </si>
  <si>
    <t xml:space="preserve">NUEVO EDIF. COL. SECUND. N°5154 EN LOS BLANCOS - R.B.NORT  </t>
  </si>
  <si>
    <t>092013000231</t>
  </si>
  <si>
    <t xml:space="preserve">REFAC. Y AMPL. DE PUESTOS SANITARIOS DE CAP. PAGE, PLUMA DEPATO, GOLGAO - RIV. B N </t>
  </si>
  <si>
    <t>092013000236</t>
  </si>
  <si>
    <t xml:space="preserve">REEMPLAZO Y REPOTENCIACIÓN POZOS DE BOMBEO Y AMPL. DE REDESEN PLUMA DE PATO-RIVADAVIA BN </t>
  </si>
  <si>
    <t>092013000241</t>
  </si>
  <si>
    <t xml:space="preserve">MEJORAS POR OSMOSIS INVERSA YNUEVO POZO EN LOS BLANCOS - RIVADAVIA BN </t>
  </si>
  <si>
    <t>092013000246</t>
  </si>
  <si>
    <t xml:space="preserve">CONSTRUCCIÓN DE PLANTA DE TRATAM. DE LIQ. CLOACALES-RIVADAVIA BN </t>
  </si>
  <si>
    <t>092013000251</t>
  </si>
  <si>
    <t xml:space="preserve">CONSTRUCCIÓN DE SIST. DE REDES CLOACALES DOMIC. Y COLECTORAS-RIVADAVIA BN </t>
  </si>
  <si>
    <t>092013000256</t>
  </si>
  <si>
    <t xml:space="preserve">CONSTRUCCIÓN EDIFICIO TERMINAL DE OMNIBUS EN LA LOCALIDAD CORONEL JUAN SOLÁ </t>
  </si>
  <si>
    <t>092013000261</t>
  </si>
  <si>
    <t xml:space="preserve">NUEVO HOSPITAL CNEL JUAN SOLÁ   </t>
  </si>
  <si>
    <t>092013000262</t>
  </si>
  <si>
    <t>092013000266</t>
  </si>
  <si>
    <t xml:space="preserve">ESTABLEC. PROPIOS PARA TERCIARIO Y LA ESC P. NIÑOS DE CAPACESPECIALES </t>
  </si>
  <si>
    <t>092013000267</t>
  </si>
  <si>
    <t>092013000301</t>
  </si>
  <si>
    <t xml:space="preserve">CORDON CUNETA LOCALIDAD LA UNIÓN: 3600M  </t>
  </si>
  <si>
    <t>092013000306</t>
  </si>
  <si>
    <t xml:space="preserve">CENTRO DE SALUD EN EL DESTIERRO - RIV. BANDA SUR  </t>
  </si>
  <si>
    <t>092013000311</t>
  </si>
  <si>
    <t xml:space="preserve">CONST. TANQUE ELEVADO PARALA UNIÓN - RIV. BANDA SUR  </t>
  </si>
  <si>
    <t>092013000316</t>
  </si>
  <si>
    <t xml:space="preserve">TANQUE ELEV. Y RED DE GRIFOSINDIV. P/COMUN. WICHI-RIV.B.S.  </t>
  </si>
  <si>
    <t>092013000321</t>
  </si>
  <si>
    <t xml:space="preserve">CORD CUNETA EN LA LOCALIDAD DERIVADAVIA 3000 MTS - R. B. SUR  </t>
  </si>
  <si>
    <t>092013000326</t>
  </si>
  <si>
    <t xml:space="preserve">PLAZA DE LA SALUD P/LOC. RIVAD., LA UNIÓN Y STA. ROSA  </t>
  </si>
  <si>
    <t>092013000331</t>
  </si>
  <si>
    <t xml:space="preserve">PORTICOS DE ENTRADA ARIVADAVIA Y LA UNIÓN  </t>
  </si>
  <si>
    <t>092013000332</t>
  </si>
  <si>
    <t>092013000336</t>
  </si>
  <si>
    <t xml:space="preserve">NUEVO COLEGIO SECUNDARIO LA UNIÓN - RIV. BANDA SUR  </t>
  </si>
  <si>
    <t>092013000341</t>
  </si>
  <si>
    <t xml:space="preserve">ESC. PRIMARIA P/ABORIGENES ENLA UNION - RIV. BDA. SUR  </t>
  </si>
  <si>
    <t>092013000346</t>
  </si>
  <si>
    <t xml:space="preserve">PUESTO POLICIAL EN SANTA ROSA   </t>
  </si>
  <si>
    <t>092013000351</t>
  </si>
  <si>
    <t xml:space="preserve">ELECTRIFICACIÓN COMUNIDAD ABORIGEN SANTA ROSA  </t>
  </si>
  <si>
    <t>092013000356</t>
  </si>
  <si>
    <t xml:space="preserve">PLAYONES DEPORT. P/RIVADAVIA, LA UNION, STA. ROSA Y EL OCUL  </t>
  </si>
  <si>
    <t>092013000361</t>
  </si>
  <si>
    <t xml:space="preserve">REDES CLOACALES Y PLANTAS DE TRATAM. LIQ. CLOACALES P/RIVADAVIA Y LA UNION 1°ET. </t>
  </si>
  <si>
    <t>092013000366</t>
  </si>
  <si>
    <t xml:space="preserve">CONSTRUCCION DE PLANTA POTABILIZ. DE AGUA EN RIVADAVIA BS  </t>
  </si>
  <si>
    <t>092013000371</t>
  </si>
  <si>
    <t xml:space="preserve">AMPLIACION DE RED DE AGUA POTABLE DE RIVADAVIA Y LA UNION  </t>
  </si>
  <si>
    <t>092013000376</t>
  </si>
  <si>
    <t xml:space="preserve">REMODELACIÓN PLAZA PRINCIPAL LOCALIDAD DE RIVADAVIA  </t>
  </si>
  <si>
    <t>092013000381</t>
  </si>
  <si>
    <t xml:space="preserve">AMPLIACION RED ELECTRICA EN RIVADAVIA, MISION WICHI  </t>
  </si>
  <si>
    <t>092013000382</t>
  </si>
  <si>
    <t>092013000386</t>
  </si>
  <si>
    <t xml:space="preserve">CONSTRUCCIÓN DE TERMINAL DE OMNIBUS EN RIVADAVIA B.S.  </t>
  </si>
  <si>
    <t>092013000391</t>
  </si>
  <si>
    <t xml:space="preserve">AMPL. RED AGUA PARA COMUN. ABORÍGENES LA UNIÓN Y RIVAD. BS  </t>
  </si>
  <si>
    <t>092014000101</t>
  </si>
  <si>
    <t xml:space="preserve">LINEA 132KV RN81 Y OBRAS ASOC. DPTO. SAN MARTÍN/RIVADAVIA  </t>
  </si>
  <si>
    <t>092014000102</t>
  </si>
  <si>
    <t>092014000103</t>
  </si>
  <si>
    <t xml:space="preserve">LINEA 132KV RN 81 Y OBRAS ASOC. DPTO SAN MARTIN/RIVADAVIA  </t>
  </si>
  <si>
    <t>092014000106</t>
  </si>
  <si>
    <t xml:space="preserve">RP N° 54 OBRA BÁSICA, OB. DE ARTE Y PAV. DPTO S M. Y RIVAD  </t>
  </si>
  <si>
    <t>092014000111</t>
  </si>
  <si>
    <t xml:space="preserve">CONST DE NUEVA TOMA DE ADUCCION EMBALSE EL LIMON Y AMPLIACIÓN PLANTA POTAB ITIYURO </t>
  </si>
  <si>
    <t>092014000701</t>
  </si>
  <si>
    <t xml:space="preserve">RENOVACIÓN LBT CALIDAD Y PÉRDIDAS - CAFAYATE  </t>
  </si>
  <si>
    <t>092015000101</t>
  </si>
  <si>
    <t xml:space="preserve">CONST . Y REFACC. PLAY. DEPORT Y JUEGOS ZONA SUR - SALTA  </t>
  </si>
  <si>
    <t>092015000102</t>
  </si>
  <si>
    <t>092015000103</t>
  </si>
  <si>
    <t>092015000201</t>
  </si>
  <si>
    <t xml:space="preserve">CONST . Y REFACC. PLAY. DEPORT Y JUEGOS ZONA NORTE Y ESTE  SALTA </t>
  </si>
  <si>
    <t>092015000202</t>
  </si>
  <si>
    <t>092015000203</t>
  </si>
  <si>
    <t>092015000301</t>
  </si>
  <si>
    <t xml:space="preserve">CONST . Y REFACC. PLAY. DEPORT Y JUEGOS - SALTA CAPITAL  </t>
  </si>
  <si>
    <t>092015000302</t>
  </si>
  <si>
    <t>092015000303</t>
  </si>
  <si>
    <t xml:space="preserve">CONST . Y REFACC. PLAY. DEPORT Y JUEGOS - ZONA OESTESALTA CAPITAL </t>
  </si>
  <si>
    <t>092015000401</t>
  </si>
  <si>
    <t xml:space="preserve">CONST. DE PAVIMENTO DE ADOQUINES  </t>
  </si>
  <si>
    <t>092015000402</t>
  </si>
  <si>
    <t>092015000501</t>
  </si>
  <si>
    <t xml:space="preserve">CONSTRUCCIÓN DE PAVIMENTO ASFALTICO - GRUPO 1  </t>
  </si>
  <si>
    <t>092015000601</t>
  </si>
  <si>
    <t xml:space="preserve">CONSTRUCCIÓN DE PAVIMENTO ASFALTICO - GRUPO 2  </t>
  </si>
  <si>
    <t>092015000701</t>
  </si>
  <si>
    <t xml:space="preserve">AMPL RED DE GAS EN DIVERSOS BARRIOS DE LA CIUDAD DE SALTA -GRUPO 1 </t>
  </si>
  <si>
    <t>092015000702</t>
  </si>
  <si>
    <t>092015000703</t>
  </si>
  <si>
    <t xml:space="preserve">AMPL RED DE GAS EN DIVERSOS BARRIOS DE LA CIUDAD DE SALTA -  </t>
  </si>
  <si>
    <t>092015000704</t>
  </si>
  <si>
    <t>092015000801</t>
  </si>
  <si>
    <t xml:space="preserve">AMPL RED DE GAS EN DIVERSOS BARRIOS DE LA CIUDAD DE SALTA -GRUPO 2 </t>
  </si>
  <si>
    <t>092015000802</t>
  </si>
  <si>
    <t>092015000901</t>
  </si>
  <si>
    <t xml:space="preserve">AMPL RED DE GAS EN DIVERSOS BARRIOS DE LA CIUDAD DE SALTA -GRUPO 3 </t>
  </si>
  <si>
    <t>092015000902</t>
  </si>
  <si>
    <t>092015000903</t>
  </si>
  <si>
    <t>092015001001</t>
  </si>
  <si>
    <t xml:space="preserve">AMPL RED DE GAS EN DIVERSOS BARRIOS DE LA CIUDAD DE SALTA -GRUPO 4 </t>
  </si>
  <si>
    <t>092015001002</t>
  </si>
  <si>
    <t>092015001003</t>
  </si>
  <si>
    <t>092015001101</t>
  </si>
  <si>
    <t xml:space="preserve">EJECUCION DE POZOS SOMEROS ENDISTINTAS LOCAL. DE LA PROVINC  </t>
  </si>
  <si>
    <t>092015001201</t>
  </si>
  <si>
    <t xml:space="preserve">AMPLIACIÓN REDES COLECTORAS ENVILLA JUANITA, VILLA 20 DE FEB SALTA </t>
  </si>
  <si>
    <t>092015001202</t>
  </si>
  <si>
    <t>092015001203</t>
  </si>
  <si>
    <t xml:space="preserve">AMPLIACIÓN REDES COLECTORAS CLOACALES VILLA JUANITA (REDET.2) </t>
  </si>
  <si>
    <t>092015001301</t>
  </si>
  <si>
    <t xml:space="preserve">AMPLIACIÓN RED CLOACAL-B° JUANMANUEL DE ROSAS - SALTA CAP.  </t>
  </si>
  <si>
    <t>092015001302</t>
  </si>
  <si>
    <t>092016000101</t>
  </si>
  <si>
    <t xml:space="preserve">DEFENSAS MARGINALES EN EL RIOPILCOMAYO  </t>
  </si>
  <si>
    <t>092016000102</t>
  </si>
  <si>
    <t>092017000101</t>
  </si>
  <si>
    <t xml:space="preserve">CR METÁN   </t>
  </si>
  <si>
    <t>092017000201</t>
  </si>
  <si>
    <t xml:space="preserve">NUEVOS DISTRIBUIDORES SALTA CAPITAL  </t>
  </si>
  <si>
    <t>092017000301</t>
  </si>
  <si>
    <t xml:space="preserve">AMPLIACIÓN Y RENOVACIÓN CT CAFAYATE  </t>
  </si>
  <si>
    <t>092017000401</t>
  </si>
  <si>
    <t xml:space="preserve">AMPLIACIÓN Y RENOVACIÓN CT METÁN  </t>
  </si>
  <si>
    <t>092017000501</t>
  </si>
  <si>
    <t xml:space="preserve">AMPLIACIÓN Y RENOVACIÓN CT J V. GONZALEZ  </t>
  </si>
  <si>
    <t>092017000601</t>
  </si>
  <si>
    <t xml:space="preserve">AMPLIACIÓN Y RENOVACIÓN CT ORÁN  </t>
  </si>
  <si>
    <t>092017000701</t>
  </si>
  <si>
    <t>092017000801</t>
  </si>
  <si>
    <t xml:space="preserve">RENOVACIÓN LBT CALIDAD Y PÉRDIDAS - METÁN  </t>
  </si>
  <si>
    <t>092017000901</t>
  </si>
  <si>
    <t xml:space="preserve">RENOVACIÓN LBT CALIDAD Y PÉRDIDAS - J.V. GONZALEZ  </t>
  </si>
  <si>
    <t>092017001001</t>
  </si>
  <si>
    <t xml:space="preserve">RENOVACIÓN LBT CALIDAD Y PÉRDIDAS - TARTAGAL  </t>
  </si>
  <si>
    <t>092017001101</t>
  </si>
  <si>
    <t xml:space="preserve">RENOVACIÓN LBT CALIDAD Y PÉRDIDAS - GUEMES  </t>
  </si>
  <si>
    <t>092017001201</t>
  </si>
  <si>
    <t xml:space="preserve">RENOVACIÓN LMT CALIDAD Y PÉRDIDAS - ORÁN  </t>
  </si>
  <si>
    <t>092017001301</t>
  </si>
  <si>
    <t xml:space="preserve">RENOVACIÓN LMT CALIDAD Y PÉRDIDAS - GUEMES  </t>
  </si>
  <si>
    <t>092017001401</t>
  </si>
  <si>
    <t xml:space="preserve">ADECUACIÓN DISTRIBUIDORES - VALLE DE LERMA  </t>
  </si>
  <si>
    <t>092017001501</t>
  </si>
  <si>
    <t xml:space="preserve">AMPLIACIÓN Y RENOVACIÓN CT TARTAGAL  </t>
  </si>
  <si>
    <t>092017001601</t>
  </si>
  <si>
    <t xml:space="preserve">AMPLIACIÓN Y RENOVACIÓN CT GUEMES  </t>
  </si>
  <si>
    <t>092017001701</t>
  </si>
  <si>
    <t xml:space="preserve">AMPLIACIÓN Y RENOVACIÓN CT SALTA CAPITAL  </t>
  </si>
  <si>
    <t>092017001801</t>
  </si>
  <si>
    <t xml:space="preserve">RENOVACIÓN LBT CALIDAD Y PÉRDIDAS - ORÁN  </t>
  </si>
  <si>
    <t>092017001901</t>
  </si>
  <si>
    <t xml:space="preserve">RENOVACIÓN LBT CALIDAD Y PÉRDIDAS - SALTA CAPITAL  </t>
  </si>
  <si>
    <t>092017002001</t>
  </si>
  <si>
    <t xml:space="preserve">RENOVACIÓN LMT CALIDAD Y PÉRDIDAS - CAFAYATE  </t>
  </si>
  <si>
    <t>092017002101</t>
  </si>
  <si>
    <t xml:space="preserve">RENOVACIÓN LMT CALIDAD Y PÉRDIDAS - TARTAGAL  </t>
  </si>
  <si>
    <t>092017002201</t>
  </si>
  <si>
    <t xml:space="preserve">RENOVACIÓN LMT CALIDAD Y PÉRDIDAS - METÁN  </t>
  </si>
  <si>
    <t>092017002301</t>
  </si>
  <si>
    <t xml:space="preserve">CAMBIO  DE TENSIÓN EMBARCACIÓN   </t>
  </si>
  <si>
    <t>092017002401</t>
  </si>
  <si>
    <t xml:space="preserve">ADECUACIÓN DISTRIBUIDORES MTSALTA CAPITAL  </t>
  </si>
  <si>
    <t>092017002501</t>
  </si>
  <si>
    <t xml:space="preserve">ADECUACIÓN DISTRIBUIDOR J.V. GONZALEZ  </t>
  </si>
  <si>
    <t>092017002601</t>
  </si>
  <si>
    <t xml:space="preserve">NORMALIZACIÓN MISIONES PUEBLOS ORIGINARIOS CHACO SALTEÑO  </t>
  </si>
  <si>
    <t>092017002701</t>
  </si>
  <si>
    <t xml:space="preserve">CR SALVADOR MAZZA   </t>
  </si>
  <si>
    <t>092017002801</t>
  </si>
  <si>
    <t xml:space="preserve">E.T.  SALTA NORTE   </t>
  </si>
  <si>
    <t>092017002901</t>
  </si>
  <si>
    <t xml:space="preserve">RENOVACIÓN LMT CALIDAD Y PÉRDIDAS - SALTA CAPITAL  </t>
  </si>
  <si>
    <t>092017003001</t>
  </si>
  <si>
    <t xml:space="preserve">C.D. PODER JUDICIAL   </t>
  </si>
  <si>
    <t>092017003101</t>
  </si>
  <si>
    <t xml:space="preserve">C.R. COLONIA SANTA ROSA   </t>
  </si>
  <si>
    <t>092017003201</t>
  </si>
  <si>
    <t xml:space="preserve">C.R. QUEBRACHAL   </t>
  </si>
  <si>
    <t>092017003301</t>
  </si>
  <si>
    <t xml:space="preserve">C.R. TARTAGAL   </t>
  </si>
  <si>
    <t>092017003401</t>
  </si>
  <si>
    <t xml:space="preserve">E.T. SENDA HACHADA   </t>
  </si>
  <si>
    <t>092017003501</t>
  </si>
  <si>
    <t xml:space="preserve">E.T. TARTAGAL   </t>
  </si>
  <si>
    <t>092017003601</t>
  </si>
  <si>
    <t xml:space="preserve">E.T. PARQUE INDUSTRIAL   </t>
  </si>
  <si>
    <t>092017003701</t>
  </si>
  <si>
    <t xml:space="preserve">E.T. GUACHIPAS   </t>
  </si>
  <si>
    <t>092028000101</t>
  </si>
  <si>
    <t xml:space="preserve">CONST. Y EQUIPAM.CINCO POZOS PROFUNDOS EX LOTES 14 Y 55  </t>
  </si>
  <si>
    <t>092028000102</t>
  </si>
  <si>
    <t xml:space="preserve">TRABAJOS DE MENSURA EX LOTES 14 Y 55  </t>
  </si>
  <si>
    <t>092028000103</t>
  </si>
  <si>
    <t xml:space="preserve">CONST. 25 VIV. REUBIC LOTES 14 Y 55  </t>
  </si>
  <si>
    <t>092028000104</t>
  </si>
  <si>
    <t xml:space="preserve">CONST. 150 VIV. FAMILIAS ABORIGENES PJE. SANTA MARÍA  </t>
  </si>
  <si>
    <t>092028000105</t>
  </si>
  <si>
    <t xml:space="preserve">CONST. 150 VIV. FAMILIAS ABORIGENES MISIÓN LA PAZ  </t>
  </si>
  <si>
    <t>092028000106</t>
  </si>
  <si>
    <t xml:space="preserve">CONST. ESC. N° 4199 LAS VERTIENTES  </t>
  </si>
  <si>
    <t>092028000107</t>
  </si>
  <si>
    <t xml:space="preserve">CONST. PUESTO SANITARIO LAS VERTIENTES  </t>
  </si>
  <si>
    <t>092028000108</t>
  </si>
  <si>
    <t xml:space="preserve">CONST. PLAYÓN DEPORTIVO LAS VERTIENTES  </t>
  </si>
  <si>
    <t>092028000109</t>
  </si>
  <si>
    <t xml:space="preserve">ELECTRIFICACIÓN PARAJE LAS VERTIENTES  </t>
  </si>
  <si>
    <t>092028000110</t>
  </si>
  <si>
    <t>092028000111</t>
  </si>
  <si>
    <t>092028000201</t>
  </si>
  <si>
    <t>092028000301</t>
  </si>
  <si>
    <t>092028000401</t>
  </si>
  <si>
    <t>092028000501</t>
  </si>
  <si>
    <t>092028000601</t>
  </si>
  <si>
    <t>092028000701</t>
  </si>
  <si>
    <t>092028000702</t>
  </si>
  <si>
    <t>092028000801</t>
  </si>
  <si>
    <t>092028000802</t>
  </si>
  <si>
    <t>REFAC.ESCUELA, PTO SANITARIO Y PLAYÓN DEPORTIVO EN LAS VERTIENTES - INFR.BÁSICA Y FORTALEC.COMUN. DIVER.LOC. DE SALTA</t>
  </si>
  <si>
    <t>092028000901</t>
  </si>
  <si>
    <t>092028001001</t>
  </si>
  <si>
    <t xml:space="preserve">INF. COMUNITARIA - OBRAS AGUAY CLOACAS LOS BLANCOS - R.B.N  </t>
  </si>
  <si>
    <t>092028001002</t>
  </si>
  <si>
    <t xml:space="preserve">LOS BLANCOS - RIVADAVIA BANDANORTE  </t>
  </si>
  <si>
    <t>092028001101</t>
  </si>
  <si>
    <t xml:space="preserve">INF. COMUNITARIA (AGUA Y CLOACAS) RIV. BANDA SUR  </t>
  </si>
  <si>
    <t>092028001102</t>
  </si>
  <si>
    <t>092028001201</t>
  </si>
  <si>
    <t xml:space="preserve">INF. COMUNITARIA (AGUA Y CLOACAS) CJ SOLA EMORILLOS  </t>
  </si>
  <si>
    <t>092028001202</t>
  </si>
  <si>
    <t>092028001301</t>
  </si>
  <si>
    <t xml:space="preserve">INF. COMUNITARIA (AGUA Y CLOACAS) SANTA VICTORIA ESTE  </t>
  </si>
  <si>
    <t>092028001302</t>
  </si>
  <si>
    <t>PLAN DE OBRAS DE INFR.BÁSICA Y FORTALEC.COMUN. RED DE AGUA POTABLE Y CLOACAS EN SANTA VICTORIA ESTE - CONV. 0172</t>
  </si>
  <si>
    <t>092028001401</t>
  </si>
  <si>
    <t xml:space="preserve">INF. COMUNITARIA (AGUA Y CLOACAS) LA UNION  </t>
  </si>
  <si>
    <t>092028001402</t>
  </si>
  <si>
    <t>092028001403</t>
  </si>
  <si>
    <t>092028001501</t>
  </si>
  <si>
    <t xml:space="preserve">INF. COMUNITARIA (AGUA Y CLOACAS) DRAGONES  </t>
  </si>
  <si>
    <t>092028001601</t>
  </si>
  <si>
    <t xml:space="preserve">SIST. DESAGUES CLOACALES B°SAN RAFAEL  </t>
  </si>
  <si>
    <t>092028001701</t>
  </si>
  <si>
    <t xml:space="preserve">CONEX. DOMIC. CLOACAS B°SAN RA FAEL  </t>
  </si>
  <si>
    <t>092028001801</t>
  </si>
  <si>
    <t xml:space="preserve">RED VIAL ENRIPIADO MCHOROTE -TARTAGAL  </t>
  </si>
  <si>
    <t>092028001802</t>
  </si>
  <si>
    <t xml:space="preserve">RED VIAL - ENRIPIADO MISIÓNCHOROTE TARTAGAL  </t>
  </si>
  <si>
    <t>092028001803</t>
  </si>
  <si>
    <t>092028001901</t>
  </si>
  <si>
    <t xml:space="preserve">NIDO C COMUNITARIO SUM CNEL. SOLA EST. MORILLO  </t>
  </si>
  <si>
    <t>092028002001</t>
  </si>
  <si>
    <t xml:space="preserve">NIDO C COMUNITARIO TALLER CNEL. SOLA EST. MORILLO  </t>
  </si>
  <si>
    <t>092028002101</t>
  </si>
  <si>
    <t xml:space="preserve">AREA JUEGOS DEPORT Y DE SALUDCNEL. SOLA EST. MORILLO  </t>
  </si>
  <si>
    <t>092028002201</t>
  </si>
  <si>
    <t xml:space="preserve">AREA JUEGOS DE NIÑOS CNEL. SOLA EST. MORILLO  </t>
  </si>
  <si>
    <t>092028002301</t>
  </si>
  <si>
    <t xml:space="preserve">RECUPERACION INTEGRAL EDIFICACION MERCADO CNEL. SOLA  </t>
  </si>
  <si>
    <t>092028002401</t>
  </si>
  <si>
    <t xml:space="preserve">PLAYON DEPORTIVO CNEL. SOLA EST. MORILLO  </t>
  </si>
  <si>
    <t>092028002501</t>
  </si>
  <si>
    <t xml:space="preserve">CORDON CUNETA CNEL SOLA EST. MORILLO  </t>
  </si>
  <si>
    <t>092028002701</t>
  </si>
  <si>
    <t xml:space="preserve">NIDO C COMUNITARIO SUM LOS BLANCOS  </t>
  </si>
  <si>
    <t>092028002801</t>
  </si>
  <si>
    <t xml:space="preserve">NIDO C COMUNITARIO TALLER LOSBLANCOS  </t>
  </si>
  <si>
    <t>092028002901</t>
  </si>
  <si>
    <t xml:space="preserve">AREA JUEGOS DEPORT Y DE SALUD LOS BLANCOS  </t>
  </si>
  <si>
    <t>092028003001</t>
  </si>
  <si>
    <t xml:space="preserve">AREA JUEGO DE NIÑOS -  LOSBLANCOS  </t>
  </si>
  <si>
    <t>092028003101</t>
  </si>
  <si>
    <t xml:space="preserve">RECUPERACION INTEGRAL EDIFICACION MERCADO LOS BLANCOS  </t>
  </si>
  <si>
    <t>092028003201</t>
  </si>
  <si>
    <t xml:space="preserve">PLAYON DEPORTIVO LOS BLANCOS   </t>
  </si>
  <si>
    <t>092028003301</t>
  </si>
  <si>
    <t xml:space="preserve">CORDON CUNETA LOS BLANCOS   </t>
  </si>
  <si>
    <t>092028003501</t>
  </si>
  <si>
    <t xml:space="preserve">NIDO C COMUNITARIO SUM DRAGONES  </t>
  </si>
  <si>
    <t>092028003601</t>
  </si>
  <si>
    <t xml:space="preserve">NIDO C COMUNITARIO TALLER DRAGONES  </t>
  </si>
  <si>
    <t>092028003701</t>
  </si>
  <si>
    <t xml:space="preserve">AREA JUEGOS DEPORT Y DE SALUDDRAGONES  </t>
  </si>
  <si>
    <t>092028003801</t>
  </si>
  <si>
    <t xml:space="preserve">AREA JUEGOS DE NIÑOS DRAGONES   </t>
  </si>
  <si>
    <t>092028003901</t>
  </si>
  <si>
    <t xml:space="preserve">RECUPERACION INTEGRAL EDIFICACION MERCADO DRAGONES  </t>
  </si>
  <si>
    <t>092028004001</t>
  </si>
  <si>
    <t xml:space="preserve">PLAYON DEPORTIVO DRAGONES   </t>
  </si>
  <si>
    <t>092028004101</t>
  </si>
  <si>
    <t xml:space="preserve">REFACCION CENTRO DE SALUD DRAGONES  </t>
  </si>
  <si>
    <t>092028004201</t>
  </si>
  <si>
    <t xml:space="preserve">CORDON CUNETA DRAGONES   </t>
  </si>
  <si>
    <t>092028004401</t>
  </si>
  <si>
    <t xml:space="preserve">NUEVA VIVIENDA COM GUARANI YACUY - TARTAGAL  </t>
  </si>
  <si>
    <t>092028004501</t>
  </si>
  <si>
    <t xml:space="preserve">BAÑO Y DORMITORIO COM GUARANIYACUY - TARTAGAL  </t>
  </si>
  <si>
    <t>092028004601</t>
  </si>
  <si>
    <t xml:space="preserve">CONST PLAZA PEDRO SACAYANTE COCOM GUARANI YACUY - TARTAGAL  </t>
  </si>
  <si>
    <t>092028004701</t>
  </si>
  <si>
    <t xml:space="preserve">RED VIAL PAVIMENTO H° S° COM GUARANI YACUY - TARTAGAL  </t>
  </si>
  <si>
    <t>092028004801</t>
  </si>
  <si>
    <t xml:space="preserve">CORDON CUNETA COM GUARANI YACUY - TARTAGAL  </t>
  </si>
  <si>
    <t>092028004901</t>
  </si>
  <si>
    <t xml:space="preserve">REFUNC. ALUMB. PUBLICO COM GUARANI YACUY - TARTAGAL  </t>
  </si>
  <si>
    <t>092028005001</t>
  </si>
  <si>
    <t xml:space="preserve">RED DE AGUA COM GUARANI YACUY- TARTAGAL  </t>
  </si>
  <si>
    <t>092028005101</t>
  </si>
  <si>
    <t xml:space="preserve">RED DE CLOACAS COM GUARANI YACUY- TARTAGAL  </t>
  </si>
  <si>
    <t>092028005201</t>
  </si>
  <si>
    <t xml:space="preserve">CONSTR. 20 NUEVAS VIV. EL ALGARROBAL - PICHANAL  </t>
  </si>
  <si>
    <t>092028005301</t>
  </si>
  <si>
    <t xml:space="preserve">PUESTA EN VALOR PLAZA EL ALGARROBAL - PICHANAL  </t>
  </si>
  <si>
    <t>092028005302</t>
  </si>
  <si>
    <t>092028005303</t>
  </si>
  <si>
    <t>092028005401</t>
  </si>
  <si>
    <t xml:space="preserve">RED VIAL ENRIPIADO EL ALGARROBAL - PICHANAL  </t>
  </si>
  <si>
    <t>092028005402</t>
  </si>
  <si>
    <t xml:space="preserve">RED VIAL ENRIPIADO EL ALGARROBEL ALGARROBAL  </t>
  </si>
  <si>
    <t>092028005403</t>
  </si>
  <si>
    <t>092028005501</t>
  </si>
  <si>
    <t xml:space="preserve">CORDÓN CUNETA EL ALGARROBAL -PICHANAL  </t>
  </si>
  <si>
    <t>092028005502</t>
  </si>
  <si>
    <t xml:space="preserve">CORDÓN CUNETA EL ALGARROBALEL ALGARROBAL  </t>
  </si>
  <si>
    <t>092028005503</t>
  </si>
  <si>
    <t>092028005601</t>
  </si>
  <si>
    <t xml:space="preserve">NIDO CENTRO COMUNITARIO SALÓNDE USOS MÚLTIPLES LA UNIÓN  </t>
  </si>
  <si>
    <t>092028005602</t>
  </si>
  <si>
    <t>092028005603</t>
  </si>
  <si>
    <t>092028005701</t>
  </si>
  <si>
    <t xml:space="preserve">NIDO CENTRO COMUNITARIO TALLER LA UNIÓN  </t>
  </si>
  <si>
    <t>092028005702</t>
  </si>
  <si>
    <t>092028005703</t>
  </si>
  <si>
    <t>092028005801</t>
  </si>
  <si>
    <t xml:space="preserve">AREA JUEGOS DEPORTIVOS Y DE SAL - LA UNIÓN  </t>
  </si>
  <si>
    <t>092028005802</t>
  </si>
  <si>
    <t>092028005803</t>
  </si>
  <si>
    <t>092028005901</t>
  </si>
  <si>
    <t xml:space="preserve">AREA JUEGO DE NIÑOS - LA UNIÓN   </t>
  </si>
  <si>
    <t>092028006001</t>
  </si>
  <si>
    <t xml:space="preserve">RECUPERACIÓN INTEGRAL EDIFICACIÓN MERCADO - LA UNIÓN  </t>
  </si>
  <si>
    <t>092028006101</t>
  </si>
  <si>
    <t xml:space="preserve">PLAYÓN DEPORTIVO - LA UNIÓN   </t>
  </si>
  <si>
    <t>092028006201</t>
  </si>
  <si>
    <t xml:space="preserve">CORDÓN CUNETA - LA UNIÓN   </t>
  </si>
  <si>
    <t>092028006401</t>
  </si>
  <si>
    <t xml:space="preserve">NIDO C COMUNITARIO SUM CULTURANATIVA STA. VICTORIA ESTE  </t>
  </si>
  <si>
    <t>092028006402</t>
  </si>
  <si>
    <t xml:space="preserve">NIDO COMUNITARIO CULTURA NATIVA STA. VICTORIA ESTE  </t>
  </si>
  <si>
    <t>092028006501</t>
  </si>
  <si>
    <t xml:space="preserve">NIDO C COMUNITARIO TALLER CULTURA NATIVA STA. VICTORIA ESTE  </t>
  </si>
  <si>
    <t>092028006601</t>
  </si>
  <si>
    <t xml:space="preserve">AREA JUEGO DEPORTIVOS Y DE SALUD C.NATIVA STA. VICTORIA ESTE  </t>
  </si>
  <si>
    <t>092028006701</t>
  </si>
  <si>
    <t xml:space="preserve">AREA JUEGO DE NIÑOS -  C.NATIVA STA. VICTORIA ESTE  </t>
  </si>
  <si>
    <t>092028006801</t>
  </si>
  <si>
    <t xml:space="preserve">RECUPERACION INTEGRAL EDIFICACION C. NATIVA STA. VICTORIAESTE </t>
  </si>
  <si>
    <t>092028006901</t>
  </si>
  <si>
    <t xml:space="preserve">PLAYON DEPORTIVO CULTURA NATIVA STA. VICTORIA ESTE  </t>
  </si>
  <si>
    <t>092028007001</t>
  </si>
  <si>
    <t xml:space="preserve">NIDO C COMUNITARIO TALLER PARQUE C.PALAVECINO - STA. VICTORIA ESTE </t>
  </si>
  <si>
    <t>092028007101</t>
  </si>
  <si>
    <t xml:space="preserve">AREA JUEGOS DEPORT Y DE SALUD C.PALAVECINO - STA. VICTORIAESTE </t>
  </si>
  <si>
    <t>092028007201</t>
  </si>
  <si>
    <t xml:space="preserve">AREA JUEGOS DE NIÑOS C.PALAVECINO - STA. VICTORIA ESTE  </t>
  </si>
  <si>
    <t>092028007301</t>
  </si>
  <si>
    <t xml:space="preserve">RECUPERACION INTEGRAL EDIFICACION C. PALAVECINO STA. VICTORIA ESTE </t>
  </si>
  <si>
    <t>092028007401</t>
  </si>
  <si>
    <t xml:space="preserve">PLAYON DEPORTIVO C. PALAVECINO STA. VICTORIA ESTE  </t>
  </si>
  <si>
    <t>092028007601</t>
  </si>
  <si>
    <t xml:space="preserve">SISTEMA DESAGUES PLUVIALES B°SAN RAFAEL - SAN LORENZO  </t>
  </si>
  <si>
    <t>092028007701</t>
  </si>
  <si>
    <t xml:space="preserve">RED VIAL B° SAN RAFAEL - SAN LORENZO  </t>
  </si>
  <si>
    <t>092028007801</t>
  </si>
  <si>
    <t xml:space="preserve">RED PEATONAL B° SAN RAFAEL - SAN LORENZO  </t>
  </si>
  <si>
    <t>092028007901</t>
  </si>
  <si>
    <t xml:space="preserve">CONSTRUCCIÓN NIDO B° SAN RAFAEL - SAN LORENZO  </t>
  </si>
  <si>
    <t>092028008101</t>
  </si>
  <si>
    <t xml:space="preserve">NIDO C COMUNITARIO SUM RIVADAVIA BANDA SUR  </t>
  </si>
  <si>
    <t>092028008201</t>
  </si>
  <si>
    <t xml:space="preserve">NIDO C COMUNITARIO TALLER RIVADAVIA BANDA SUR  </t>
  </si>
  <si>
    <t>092028008301</t>
  </si>
  <si>
    <t xml:space="preserve">AREA JUEGOS DEPORTIVOS Y DE SALUD RIV. BANDA SUR  </t>
  </si>
  <si>
    <t>092028008401</t>
  </si>
  <si>
    <t xml:space="preserve">AREA JUEGOS DE NIÑOS - RIVADAVIA BANDA SUR  </t>
  </si>
  <si>
    <t>092028008501</t>
  </si>
  <si>
    <t xml:space="preserve">RECUPERACIÓN INTEGRAL EDIFICACIÓN MERCADO RIVAD. BANDA SUR  </t>
  </si>
  <si>
    <t>092028008601</t>
  </si>
  <si>
    <t xml:space="preserve">PLAYON DEPORTIVO RIVADAVIA BANDA SUR  </t>
  </si>
  <si>
    <t>092028008701</t>
  </si>
  <si>
    <t xml:space="preserve">REFACCIÓN HOSPITAL RIVADAVIA BANDA SUR  </t>
  </si>
  <si>
    <t>092028009001</t>
  </si>
  <si>
    <t xml:space="preserve">RED DE CLOACAS ASENT. FRANCINI - ORÁN  </t>
  </si>
  <si>
    <t>092028009101</t>
  </si>
  <si>
    <t xml:space="preserve">CONEXIONES DOMIC. DE CLOACAS ASENT. FRANCINI - ORÁN  </t>
  </si>
  <si>
    <t>092028009201</t>
  </si>
  <si>
    <t xml:space="preserve">RED DE AGUA POTABLE AMPL. ASENT. FRANCINI - ORÁN  </t>
  </si>
  <si>
    <t>092028009301</t>
  </si>
  <si>
    <t xml:space="preserve">CONEXIONES DOMIC. DE AGUA ASENT. FRANCINI - ORÁN  </t>
  </si>
  <si>
    <t>092028009401</t>
  </si>
  <si>
    <t xml:space="preserve">ESPACIO VERDE B° SAN RAFAEL -SAN LORENZO  </t>
  </si>
  <si>
    <t>092028009501</t>
  </si>
  <si>
    <t xml:space="preserve">ESPACIO VERDE MZ. IGLESIA B° SAN RAFAEL - SAN LORENZO  </t>
  </si>
  <si>
    <t>092028009601</t>
  </si>
  <si>
    <t xml:space="preserve">COMPLETAMIENTO PLAYÓN DEPORTIVO B° SAN RAFAEL - SAN LORENZO  </t>
  </si>
  <si>
    <t>092028009801</t>
  </si>
  <si>
    <t xml:space="preserve">CONSTR. DE PUESTO SANITARIO -ASENTAMIENTO FRANCINI - PICHANAL </t>
  </si>
  <si>
    <t>092028009901</t>
  </si>
  <si>
    <t>092028010001</t>
  </si>
  <si>
    <t>092028010101</t>
  </si>
  <si>
    <t>092028010201</t>
  </si>
  <si>
    <t>092028010301</t>
  </si>
  <si>
    <t>092028010401</t>
  </si>
  <si>
    <t>092028010501</t>
  </si>
  <si>
    <t>092028010601</t>
  </si>
  <si>
    <t>092028010701</t>
  </si>
  <si>
    <t>092028010801</t>
  </si>
  <si>
    <t>092028010901</t>
  </si>
  <si>
    <t>092028011001</t>
  </si>
  <si>
    <t>092028011101</t>
  </si>
  <si>
    <t>092028011201</t>
  </si>
  <si>
    <t>092028011301</t>
  </si>
  <si>
    <t>092028011302</t>
  </si>
  <si>
    <t>092028011401</t>
  </si>
  <si>
    <t>092028011402</t>
  </si>
  <si>
    <t>092028011403</t>
  </si>
  <si>
    <t>092028011404</t>
  </si>
  <si>
    <t>092028011501</t>
  </si>
  <si>
    <t>092028011601</t>
  </si>
  <si>
    <t>092028011602</t>
  </si>
  <si>
    <t xml:space="preserve">MISION SAN FRANCISCO   </t>
  </si>
  <si>
    <t>092028011603</t>
  </si>
  <si>
    <t>092028011701</t>
  </si>
  <si>
    <t>092028011702</t>
  </si>
  <si>
    <t>092028011703</t>
  </si>
  <si>
    <t>092028011801</t>
  </si>
  <si>
    <t>092028011901</t>
  </si>
  <si>
    <t>092028012001</t>
  </si>
  <si>
    <t>092028012101</t>
  </si>
  <si>
    <t>092028012201</t>
  </si>
  <si>
    <t>092028012301</t>
  </si>
  <si>
    <t>092028012401</t>
  </si>
  <si>
    <t>092028012501</t>
  </si>
  <si>
    <t>092028012601</t>
  </si>
  <si>
    <t>092028012701</t>
  </si>
  <si>
    <t>092028012801</t>
  </si>
  <si>
    <t>092028012901</t>
  </si>
  <si>
    <t>092028013001</t>
  </si>
  <si>
    <t>092028013101</t>
  </si>
  <si>
    <t>092028013201</t>
  </si>
  <si>
    <t>092028013301</t>
  </si>
  <si>
    <t>092028013401</t>
  </si>
  <si>
    <t>092028013501</t>
  </si>
  <si>
    <t>092028013601</t>
  </si>
  <si>
    <t>092028013701</t>
  </si>
  <si>
    <t>092028013801</t>
  </si>
  <si>
    <t>092028013901</t>
  </si>
  <si>
    <t>092028014001</t>
  </si>
  <si>
    <t>092028014101</t>
  </si>
  <si>
    <t>092028014201</t>
  </si>
  <si>
    <t>092028014301</t>
  </si>
  <si>
    <t>092028014401</t>
  </si>
  <si>
    <t>092028014501</t>
  </si>
  <si>
    <t>092028014601</t>
  </si>
  <si>
    <t>092028014701</t>
  </si>
  <si>
    <t>092028014801</t>
  </si>
  <si>
    <t>092028014901</t>
  </si>
  <si>
    <t>092028015001</t>
  </si>
  <si>
    <t>092028015101</t>
  </si>
  <si>
    <t>092028015201</t>
  </si>
  <si>
    <t>092028015301</t>
  </si>
  <si>
    <t>092028015401</t>
  </si>
  <si>
    <t>092028015501</t>
  </si>
  <si>
    <t>092028015601</t>
  </si>
  <si>
    <t>092028015701</t>
  </si>
  <si>
    <t>092028015801</t>
  </si>
  <si>
    <t>092028015901</t>
  </si>
  <si>
    <t>092028016001</t>
  </si>
  <si>
    <t>092028016101</t>
  </si>
  <si>
    <t>092028016201</t>
  </si>
  <si>
    <t>092028016301</t>
  </si>
  <si>
    <t>092028016401</t>
  </si>
  <si>
    <t>092028016501</t>
  </si>
  <si>
    <t>092028016601</t>
  </si>
  <si>
    <t>092028016701</t>
  </si>
  <si>
    <t>092028016801</t>
  </si>
  <si>
    <t>092028016901</t>
  </si>
  <si>
    <t>092028017001</t>
  </si>
  <si>
    <t>092028017101</t>
  </si>
  <si>
    <t>092028017201</t>
  </si>
  <si>
    <t>092028017301</t>
  </si>
  <si>
    <t>092028017401</t>
  </si>
  <si>
    <t>092028017501</t>
  </si>
  <si>
    <t>092028017601</t>
  </si>
  <si>
    <t>092028017701</t>
  </si>
  <si>
    <t>092028017801</t>
  </si>
  <si>
    <t>092028017901</t>
  </si>
  <si>
    <t>092028018001</t>
  </si>
  <si>
    <t>092028018101</t>
  </si>
  <si>
    <t>092028018201</t>
  </si>
  <si>
    <t>092028018301</t>
  </si>
  <si>
    <t>092028018401</t>
  </si>
  <si>
    <t>092028018501</t>
  </si>
  <si>
    <t>092028018601</t>
  </si>
  <si>
    <t>092028018701</t>
  </si>
  <si>
    <t>092028018801</t>
  </si>
  <si>
    <t>092028018901</t>
  </si>
  <si>
    <t>092028019001</t>
  </si>
  <si>
    <t>092028019101</t>
  </si>
  <si>
    <t>092028019201</t>
  </si>
  <si>
    <t>092028019301</t>
  </si>
  <si>
    <t>092028019401</t>
  </si>
  <si>
    <t>092028019501</t>
  </si>
  <si>
    <t>092028019601</t>
  </si>
  <si>
    <t>092028019701</t>
  </si>
  <si>
    <t>092028019801</t>
  </si>
  <si>
    <t>092028019901</t>
  </si>
  <si>
    <t>092028020001</t>
  </si>
  <si>
    <t>092028020101</t>
  </si>
  <si>
    <t>092028020201</t>
  </si>
  <si>
    <t>092028020301</t>
  </si>
  <si>
    <t>092028020401</t>
  </si>
  <si>
    <t>092028020501</t>
  </si>
  <si>
    <t>092028020601</t>
  </si>
  <si>
    <t>092028020701</t>
  </si>
  <si>
    <t>092028020702</t>
  </si>
  <si>
    <t>092028020801</t>
  </si>
  <si>
    <t>092028020901</t>
  </si>
  <si>
    <t>092028020902</t>
  </si>
  <si>
    <t>092028021001</t>
  </si>
  <si>
    <t>092028021101</t>
  </si>
  <si>
    <t>092028021102</t>
  </si>
  <si>
    <t>092028021103</t>
  </si>
  <si>
    <t>092028021201</t>
  </si>
  <si>
    <t>092028021202</t>
  </si>
  <si>
    <t xml:space="preserve">OPTIMIZACIÓN ALUMBRADO PÚBLICO - MISIÓN CHOROTE  </t>
  </si>
  <si>
    <t>092028021301</t>
  </si>
  <si>
    <t>092028021302</t>
  </si>
  <si>
    <t>092028021303</t>
  </si>
  <si>
    <t>OBRAS DE INFR.BÁS. Y FORTAL.COMUN. EN DRAGONES ( RED DE AGUA POTABLE Y CLOACAS) - DTO. 1707/16 - CONV. 938174</t>
  </si>
  <si>
    <t>092028021401</t>
  </si>
  <si>
    <t>092028021402</t>
  </si>
  <si>
    <t>092028021403</t>
  </si>
  <si>
    <t>092028021501</t>
  </si>
  <si>
    <t>092028021601</t>
  </si>
  <si>
    <t>092028021701</t>
  </si>
  <si>
    <t>092028021801</t>
  </si>
  <si>
    <t>092028021901</t>
  </si>
  <si>
    <t>092028022001</t>
  </si>
  <si>
    <t>092028022101</t>
  </si>
  <si>
    <t>092028022201</t>
  </si>
  <si>
    <t>092028022301</t>
  </si>
  <si>
    <t>092028022401</t>
  </si>
  <si>
    <t>092028022501</t>
  </si>
  <si>
    <t>092028022601</t>
  </si>
  <si>
    <t>092028022701</t>
  </si>
  <si>
    <t>092028022801</t>
  </si>
  <si>
    <t>092028022901</t>
  </si>
  <si>
    <t>092028023001</t>
  </si>
  <si>
    <t>092028023101</t>
  </si>
  <si>
    <t>092028023102</t>
  </si>
  <si>
    <t>092028023201</t>
  </si>
  <si>
    <t>092028023301</t>
  </si>
  <si>
    <t>092028023401</t>
  </si>
  <si>
    <t>092028023501</t>
  </si>
  <si>
    <t>092028023601</t>
  </si>
  <si>
    <t xml:space="preserve">RED VIAL: PAVIMENTO DE Hº Sº - YACUY - TARTAGAL  </t>
  </si>
  <si>
    <t>092028023602</t>
  </si>
  <si>
    <t xml:space="preserve">PAVIMENTO DE HORMIGON SIMPLE YACUY CALLE 2 - TARTAGAL  </t>
  </si>
  <si>
    <t>092028023701</t>
  </si>
  <si>
    <t xml:space="preserve">RED VIAL HORMIGÓN - COMUNIDADABORIGEN MISION CHOROTE - TARTAGAL </t>
  </si>
  <si>
    <t>092028023702</t>
  </si>
  <si>
    <t xml:space="preserve">RED VIAL - HORMIGÓNCOMUNIDAD ABORIGEN MISIÓNCHOROTE TARTAGAL </t>
  </si>
  <si>
    <t>092028023703</t>
  </si>
  <si>
    <t>092028023801</t>
  </si>
  <si>
    <t>092028023802</t>
  </si>
  <si>
    <t>092028023901</t>
  </si>
  <si>
    <t>092028024001</t>
  </si>
  <si>
    <t>092028024101</t>
  </si>
  <si>
    <t>092028024201</t>
  </si>
  <si>
    <t>092028024301</t>
  </si>
  <si>
    <t xml:space="preserve">3 PORTALE + BASES DE H° A°   </t>
  </si>
  <si>
    <t>092028024401</t>
  </si>
  <si>
    <t xml:space="preserve">TECHOS VERDES  PORTALES   </t>
  </si>
  <si>
    <t>092028024501</t>
  </si>
  <si>
    <t xml:space="preserve">SISTEMA DE DESAGUES CLOACALES   </t>
  </si>
  <si>
    <t>092028024601</t>
  </si>
  <si>
    <t xml:space="preserve">CONEXIONES DOMICILIARIA DE CLOACA A RED-265 UNIDADES  </t>
  </si>
  <si>
    <t>092028024701</t>
  </si>
  <si>
    <t xml:space="preserve">SISTEMA DE DESAGUES PLUVIALES   </t>
  </si>
  <si>
    <t>092028024801</t>
  </si>
  <si>
    <t xml:space="preserve">RED VIAL   </t>
  </si>
  <si>
    <t>092028024901</t>
  </si>
  <si>
    <t xml:space="preserve">RED PEATONAL: VEREDAS Y RAMPAS DE DISCAPACITADOS  </t>
  </si>
  <si>
    <t>092028025001</t>
  </si>
  <si>
    <t xml:space="preserve">NIDO 480M   </t>
  </si>
  <si>
    <t>092028025101</t>
  </si>
  <si>
    <t xml:space="preserve">EQUIPAMIENTO URBANO EN LA VIAPUBLICA-CONTENEDORES DE BASURA  </t>
  </si>
  <si>
    <t>092028025201</t>
  </si>
  <si>
    <t xml:space="preserve">SEÑALETICA URBANA   </t>
  </si>
  <si>
    <t>092028025301</t>
  </si>
  <si>
    <t xml:space="preserve">REFUGIOS: PARADAS DE COLECTIVOS  </t>
  </si>
  <si>
    <t>092028025401</t>
  </si>
  <si>
    <t xml:space="preserve">PARQUIZACION, ARBOLADO Y COBERTURAS VERDES DE VIA PUBLICA  </t>
  </si>
  <si>
    <t>092028025501</t>
  </si>
  <si>
    <t xml:space="preserve">PUESTA EN VALOR DE LA PLAZA   </t>
  </si>
  <si>
    <t>092028025601</t>
  </si>
  <si>
    <t xml:space="preserve">PLAYON POLIDEPORTIVO: REVALORIZACION CANCHA EXISTENTE  </t>
  </si>
  <si>
    <t>092028025701</t>
  </si>
  <si>
    <t xml:space="preserve">PLANTA TRATAMIENTO COMPACTA COMPLETA  </t>
  </si>
  <si>
    <t>092028025801</t>
  </si>
  <si>
    <t xml:space="preserve">NEXO CLOACAL   </t>
  </si>
  <si>
    <t>092028025901</t>
  </si>
  <si>
    <t xml:space="preserve">RED DE CLOACA   </t>
  </si>
  <si>
    <t>092028026001</t>
  </si>
  <si>
    <t xml:space="preserve">CONEXIONES DOMICILIARIAS 892 UNIDADES  </t>
  </si>
  <si>
    <t>092028026101</t>
  </si>
  <si>
    <t>SISTEMA DE DESAGUES PLUVIALES:CORDÓN CUNETA, BADENES, ALCANTARILLAS Y REVESTIMIENTO DE CANAL</t>
  </si>
  <si>
    <t>092028026201</t>
  </si>
  <si>
    <t xml:space="preserve">RED VIAL: PAVIMENTO DE H°14528,4 M"  </t>
  </si>
  <si>
    <t>092028026301</t>
  </si>
  <si>
    <t xml:space="preserve">RED ELÉCTRICA Y ALUMBRADO PÚBLICO  </t>
  </si>
  <si>
    <t>092028026401</t>
  </si>
  <si>
    <t xml:space="preserve">RED PEATONAL: VEREDA DE H° FRATASADO INCLUYENDO LAS RAMPAS DE DISCAPACITADOS </t>
  </si>
  <si>
    <t>092028026501</t>
  </si>
  <si>
    <t xml:space="preserve">NÚCLEOS HÚMEDOS: 79 UNIDADES   </t>
  </si>
  <si>
    <t>092028026601</t>
  </si>
  <si>
    <t xml:space="preserve">NIDO: 313 M2   </t>
  </si>
  <si>
    <t>092028026701</t>
  </si>
  <si>
    <t xml:space="preserve">EQUIPAMIENTO URBANO VÍA PÚBLICA (CESTOS METÁLICOS)  </t>
  </si>
  <si>
    <t>092028026801</t>
  </si>
  <si>
    <t xml:space="preserve">CAMINERÍAS PLAZA SAN JORGE   </t>
  </si>
  <si>
    <t>092028026901</t>
  </si>
  <si>
    <t xml:space="preserve">PARQUIZACIÓN ARBOLADO Y COBERTURA DE VERDE EN LA VÍA PÚBLICA  </t>
  </si>
  <si>
    <t>092028027001</t>
  </si>
  <si>
    <t xml:space="preserve">EQUIPAMIENTO PLAZA (BANCOS DEH° Y JUEGOS INFANTILES)  </t>
  </si>
  <si>
    <t>092028027101</t>
  </si>
  <si>
    <t xml:space="preserve">CANCHA DE FUTBOL   </t>
  </si>
  <si>
    <t>092028027201</t>
  </si>
  <si>
    <t xml:space="preserve">PLAYÓN MULTIFUNCIÓN: BASQUET Y VOLEY  </t>
  </si>
  <si>
    <t>092028027301</t>
  </si>
  <si>
    <t xml:space="preserve">CERCO PERIMETRAL PLAZA   </t>
  </si>
  <si>
    <t>092028027401</t>
  </si>
  <si>
    <t>092028027501</t>
  </si>
  <si>
    <t xml:space="preserve">PLANTA DE TRATAMIENTO CLOACAL   </t>
  </si>
  <si>
    <t>092028027601</t>
  </si>
  <si>
    <t xml:space="preserve">DEFENSAS P.T.L.C.   </t>
  </si>
  <si>
    <t>092028027701</t>
  </si>
  <si>
    <t xml:space="preserve">SISTEMA DE DESAGUES PLUVIALESCORDON CUNETA Y BOCACALLES  </t>
  </si>
  <si>
    <t>092028027801</t>
  </si>
  <si>
    <t xml:space="preserve">PASEO LINEAL CANAL   </t>
  </si>
  <si>
    <t>092028027901</t>
  </si>
  <si>
    <t xml:space="preserve">PLANTA DEPURADORA DE LIQUIDOSCLOACALES  </t>
  </si>
  <si>
    <t>092028028001</t>
  </si>
  <si>
    <t xml:space="preserve">EQUIPAMIENTO COMUNITARIO NIDOEN PARQUE DE DESARROLLO  </t>
  </si>
  <si>
    <t>092028028101</t>
  </si>
  <si>
    <t xml:space="preserve">PLAZA DE LA SALUD EN PARQUE DE DESARROLLO  </t>
  </si>
  <si>
    <t>092028028201</t>
  </si>
  <si>
    <t xml:space="preserve">PLAZA DE JUEGOS P NIÑOS EN PARQUE DE DESARROLLO  </t>
  </si>
  <si>
    <t>092028028301</t>
  </si>
  <si>
    <t xml:space="preserve">RECUPERACION INTEGRAL DEL PARQUE DE DESARROLLO  </t>
  </si>
  <si>
    <t>092028028401</t>
  </si>
  <si>
    <t xml:space="preserve">PLAYON DEPORTIVO EN PARQUE DE DESARROLLO  </t>
  </si>
  <si>
    <t>092028028501</t>
  </si>
  <si>
    <t xml:space="preserve">REFUNCIONALIZACION INTEGRAL-PLAZA DE LA SALUD EN LA PLAZA PP  </t>
  </si>
  <si>
    <t>092028028601</t>
  </si>
  <si>
    <t xml:space="preserve">RED PEATONAL: HORMIGON ARTICULADO, CORDON CUNETA Y VEREDA  </t>
  </si>
  <si>
    <t>092028028701</t>
  </si>
  <si>
    <t xml:space="preserve">PUESTA EN VALOR DE LA FERIA EN LA PLAZA PRINCIPAL  </t>
  </si>
  <si>
    <t>092028028801</t>
  </si>
  <si>
    <t xml:space="preserve">SISTEMA DE ALUMBRADO PÚBLICO:AMPLIACIÓN Y REFUNCIONALIZACIÓ  </t>
  </si>
  <si>
    <t>092028028901</t>
  </si>
  <si>
    <t xml:space="preserve">SIST. DE ABASTECIM. DE AGUAPOTABLE - 2ABR-RINC-CERRILLOS  </t>
  </si>
  <si>
    <t>092028029001</t>
  </si>
  <si>
    <t xml:space="preserve">CONEXIONES DOMICILIARIAS DE AGUA A RED - 2ABR-RINC-CERRILLOS  </t>
  </si>
  <si>
    <t>092028029101</t>
  </si>
  <si>
    <t xml:space="preserve">SISTEMA DE DESAGUES CLOACALES 2ABRIL-RINC-CERRILLOS  </t>
  </si>
  <si>
    <t>092028029201</t>
  </si>
  <si>
    <t xml:space="preserve">CONEX. DOMICIL. DE CLOACASA RED - 2ABR-RINC-CERRILLOS  </t>
  </si>
  <si>
    <t>092028029301</t>
  </si>
  <si>
    <t xml:space="preserve">SISTEMA DE DESAGUES PLUVIALES2ABR-RINC-CERRILLOS  </t>
  </si>
  <si>
    <t>092028029401</t>
  </si>
  <si>
    <t xml:space="preserve">RED VIAL - 2ABRIL - RINCONADACERRILLOS  </t>
  </si>
  <si>
    <t>092028029501</t>
  </si>
  <si>
    <t xml:space="preserve">RED ELÉCTRICA Y ALUMBRADO PÚBLICO - 2ABR-RINC-CERRILLOS  </t>
  </si>
  <si>
    <t>092028029601</t>
  </si>
  <si>
    <t xml:space="preserve">RED PEATONAL   </t>
  </si>
  <si>
    <t>092028029701</t>
  </si>
  <si>
    <t xml:space="preserve">CONSTRUCCION NIDO 2ABRIL-RINC-CERRILLOS  </t>
  </si>
  <si>
    <t>092028029801</t>
  </si>
  <si>
    <t xml:space="preserve">CONTENEDORES - 2ABR-RINCONADACERRILLOS  </t>
  </si>
  <si>
    <t>092028029901</t>
  </si>
  <si>
    <t xml:space="preserve">SEÑALECTIVA URBANA2ABR-RINC-CERRILLOS  </t>
  </si>
  <si>
    <t>092028030001</t>
  </si>
  <si>
    <t xml:space="preserve">PARQUIZ, ARBOLADO Y COBER VERDDE VÍA PÚB-2ABR-RINC-CERRILLOS  </t>
  </si>
  <si>
    <t>092028030101</t>
  </si>
  <si>
    <t xml:space="preserve">PLAZAS, ESPACIOS VERDES Y PARQES-2ABR-RINC-CERRILLOS  </t>
  </si>
  <si>
    <t>092028030201</t>
  </si>
  <si>
    <t xml:space="preserve">PLAYÓN DEPORTIVO - 2ABR-RINCONCERRILOS  </t>
  </si>
  <si>
    <t>092028030301</t>
  </si>
  <si>
    <t xml:space="preserve">PUENTES PEATONALES - 2ABR-RINCCERRILLOS  </t>
  </si>
  <si>
    <t>092028030401</t>
  </si>
  <si>
    <t xml:space="preserve">PUENTES VEHICULARES - 2ABR-RINCERRILLOS  </t>
  </si>
  <si>
    <t>092028030501</t>
  </si>
  <si>
    <t xml:space="preserve">PARQUE DE DESARROLLO:NIDO   </t>
  </si>
  <si>
    <t>092028030601</t>
  </si>
  <si>
    <t xml:space="preserve">PARQUE DE DESARROLLO:PLAZA SALUD  </t>
  </si>
  <si>
    <t>092028030701</t>
  </si>
  <si>
    <t xml:space="preserve">PARQUE DE DESARROLLO:PLAZA DEJUEGOS P NIÑOS  </t>
  </si>
  <si>
    <t>092028030801</t>
  </si>
  <si>
    <t xml:space="preserve">PARQUE DE DESARROLLO:RECUPERACION INTEGRAL DEL PARQUE  </t>
  </si>
  <si>
    <t>092028030901</t>
  </si>
  <si>
    <t xml:space="preserve">PARQUE DE DESARROLLO PLAYON DEPORTIVO  </t>
  </si>
  <si>
    <t>092028031001</t>
  </si>
  <si>
    <t xml:space="preserve">PLAYONES DEPORTIVOS (2UNI) MISION EL CRUCE Y MISION GRANDE  </t>
  </si>
  <si>
    <t>092028031101</t>
  </si>
  <si>
    <t xml:space="preserve">PUESTA EN VALOR PLAZA EL CRUCECON PLAZAS DE SALUD Y JUEGO P  </t>
  </si>
  <si>
    <t>092028031201</t>
  </si>
  <si>
    <t xml:space="preserve">PUESTA EN VALOR PLAZA PRINCIPAL CON PLAZAS DE SALUD Y JUEGO  </t>
  </si>
  <si>
    <t>092028031301</t>
  </si>
  <si>
    <t xml:space="preserve">RED DE AGUA POTABLE   </t>
  </si>
  <si>
    <t>092028031401</t>
  </si>
  <si>
    <t xml:space="preserve">DESAGUES PLUVIALES: CORDON CUNETA Y BOCACALLES DE HORMIGON  </t>
  </si>
  <si>
    <t>092028031501</t>
  </si>
  <si>
    <t xml:space="preserve">RED DE ALUMBRADO PUBLICO: AMPLIACION DE LA RED Y NUEVAS LUMI  </t>
  </si>
  <si>
    <t>092028031601</t>
  </si>
  <si>
    <t xml:space="preserve">VIVIENDA NUEVA CLIOLLOS CON 3DORMITORIOS  </t>
  </si>
  <si>
    <t>092028031701</t>
  </si>
  <si>
    <t xml:space="preserve">PARQUE DE DESARROLLO: NIDO   </t>
  </si>
  <si>
    <t>092028031801</t>
  </si>
  <si>
    <t xml:space="preserve">PARQUE DE DESARROLLO: REALIZACION DE LA PLAZA SALUD  </t>
  </si>
  <si>
    <t>092028031901</t>
  </si>
  <si>
    <t xml:space="preserve">PARQUE DE DESARROLLO: REALIZACION DE LA PLAZA DE JUEGOS P NIÑOS </t>
  </si>
  <si>
    <t>092028032001</t>
  </si>
  <si>
    <t xml:space="preserve">PARQUE DE DESARROLLO: RECUPERACION INTEGRAL DEL PARQUE  </t>
  </si>
  <si>
    <t>092028032101</t>
  </si>
  <si>
    <t xml:space="preserve">PARQUE DE DESARROLLO: REALIZACION DE PLAYON DEPORTIVO  </t>
  </si>
  <si>
    <t>092028032201</t>
  </si>
  <si>
    <t xml:space="preserve">NIDO PARA COMUNIDAD INDIGENA   </t>
  </si>
  <si>
    <t>092028032301</t>
  </si>
  <si>
    <t xml:space="preserve">PLAYON DEPORTIVO P COMUNIDADINDIGENA  </t>
  </si>
  <si>
    <t>092028032401</t>
  </si>
  <si>
    <t xml:space="preserve">REALIZACION DE PLAZA PRINCIPAL CON PLAZAS DE SALUD Y DE JUEGOS </t>
  </si>
  <si>
    <t>092028032501</t>
  </si>
  <si>
    <t xml:space="preserve">RED DE AGUA POTABLE CON PLAZAS DE SALUD Y DE JUEGOS </t>
  </si>
  <si>
    <t>092028032601</t>
  </si>
  <si>
    <t xml:space="preserve">CORDON CUNETA   </t>
  </si>
  <si>
    <t>092028032701</t>
  </si>
  <si>
    <t xml:space="preserve">RED DE ALUMBRADO PUBLICO   </t>
  </si>
  <si>
    <t>092028032801</t>
  </si>
  <si>
    <t xml:space="preserve">VIVIENDA CRIOLLOS NUEVA COMPLETA CON 3 DORMITORIOS  </t>
  </si>
  <si>
    <t>092028032901</t>
  </si>
  <si>
    <t xml:space="preserve">VIVIENDA ABORIGEN NUEVA COMPLETA CON 2 DORMITORIOS  </t>
  </si>
  <si>
    <t>092028033001</t>
  </si>
  <si>
    <t xml:space="preserve">VIVIENDA ABORIGEN NUEVA COMPLETA CON 3 DORMITORIOS  </t>
  </si>
  <si>
    <t>092028033101</t>
  </si>
  <si>
    <t xml:space="preserve">MEJORAMIENTO DE VIVIENDAS EXISTENTES: BAÑO Y 1 DORM  </t>
  </si>
  <si>
    <t>092028033201</t>
  </si>
  <si>
    <t xml:space="preserve">MEJORAMIENTO DE VIVIENDAS EXISTENTES: BAÑO  </t>
  </si>
  <si>
    <t>092028033301</t>
  </si>
  <si>
    <t xml:space="preserve">MEJORAMIENTO DE VIVIENDAS EXISTENTES: BAÑO ADAPTADO  </t>
  </si>
  <si>
    <t>092028033401</t>
  </si>
  <si>
    <t xml:space="preserve">NIDO   </t>
  </si>
  <si>
    <t>092028033501</t>
  </si>
  <si>
    <t xml:space="preserve">PLAZA DE LA SALUD   </t>
  </si>
  <si>
    <t>092028033601</t>
  </si>
  <si>
    <t xml:space="preserve">PLAZA DE JUEGOS DE NIÑOS   </t>
  </si>
  <si>
    <t>092028033701</t>
  </si>
  <si>
    <t xml:space="preserve">RECUPERACION INTEGRAL DEL PARQUE  </t>
  </si>
  <si>
    <t>092028033801</t>
  </si>
  <si>
    <t xml:space="preserve">PLAYON DEPORTIVO   </t>
  </si>
  <si>
    <t>092028033901</t>
  </si>
  <si>
    <t xml:space="preserve">CORDON CUNETA 1800 ML   </t>
  </si>
  <si>
    <t>092028034001</t>
  </si>
  <si>
    <t xml:space="preserve">AGUA POTABLE   </t>
  </si>
  <si>
    <t>092028034101</t>
  </si>
  <si>
    <t xml:space="preserve">POZOS CIEGOS: POZOS Y CAMARA SEPTICA  </t>
  </si>
  <si>
    <t>092028034201</t>
  </si>
  <si>
    <t>092028034301</t>
  </si>
  <si>
    <t>092028034401</t>
  </si>
  <si>
    <t>092028034501</t>
  </si>
  <si>
    <t xml:space="preserve">MEJORAMIENTO DE VIVIENDAS EXISTENTES: 2 DORM  </t>
  </si>
  <si>
    <t>092028034601</t>
  </si>
  <si>
    <t>092028034701</t>
  </si>
  <si>
    <t>092028034801</t>
  </si>
  <si>
    <t>092028034901</t>
  </si>
  <si>
    <t>092028035001</t>
  </si>
  <si>
    <t>092028035101</t>
  </si>
  <si>
    <t xml:space="preserve">RECUPERACION INTEGRAL DEL PARQUE: PARQUIZACION Y ARBOLADO  </t>
  </si>
  <si>
    <t>092028035201</t>
  </si>
  <si>
    <t>092028035301</t>
  </si>
  <si>
    <t xml:space="preserve">CORDON CUNETA 1500 ML   </t>
  </si>
  <si>
    <t>092028035401</t>
  </si>
  <si>
    <t>092028035501</t>
  </si>
  <si>
    <t>092028035601</t>
  </si>
  <si>
    <t>092028035701</t>
  </si>
  <si>
    <t>092028035801</t>
  </si>
  <si>
    <t>092028035901</t>
  </si>
  <si>
    <t xml:space="preserve">PLAYON DEPORTIVO EN COMUNIDADES CERCANAS  </t>
  </si>
  <si>
    <t>092028036001</t>
  </si>
  <si>
    <t xml:space="preserve">PLAZA HOSPITAL-REFUNCIONA   </t>
  </si>
  <si>
    <t>092028036101</t>
  </si>
  <si>
    <t xml:space="preserve">PLAZA PRINCIPAL-REFUNCIONALIZACION INTEGRAL  </t>
  </si>
  <si>
    <t>092028036201</t>
  </si>
  <si>
    <t xml:space="preserve">RED DE AGUA   </t>
  </si>
  <si>
    <t>092028036301</t>
  </si>
  <si>
    <t>092028036401</t>
  </si>
  <si>
    <t xml:space="preserve">RED ELECTRICA   </t>
  </si>
  <si>
    <t>092028036501</t>
  </si>
  <si>
    <t xml:space="preserve">IU JUAN SOLÁ ESTACIÓN MORILLO2 ETAPA  </t>
  </si>
  <si>
    <t>092028036502</t>
  </si>
  <si>
    <t xml:space="preserve">IU JUAN SOLÁ ESTACIÓN MORILLO2 ETAPA - ANEXO I-K  </t>
  </si>
  <si>
    <t>092028036503</t>
  </si>
  <si>
    <t>092028036601</t>
  </si>
  <si>
    <t xml:space="preserve">IU SAN LORENZO LESSER YCASTELLANOS  </t>
  </si>
  <si>
    <t>092028036602</t>
  </si>
  <si>
    <t>092028036603</t>
  </si>
  <si>
    <t>092028036701</t>
  </si>
  <si>
    <t xml:space="preserve">IU AGUAS BLANCAS   </t>
  </si>
  <si>
    <t>092028036702</t>
  </si>
  <si>
    <t>092028036801</t>
  </si>
  <si>
    <t xml:space="preserve">IU LOS BLANCOS 2 ETAPA   </t>
  </si>
  <si>
    <t>092028036803</t>
  </si>
  <si>
    <t>092028036901</t>
  </si>
  <si>
    <t xml:space="preserve">IU ORÁN ETAPA 1   </t>
  </si>
  <si>
    <t>092028036903</t>
  </si>
  <si>
    <t>092028037001</t>
  </si>
  <si>
    <t xml:space="preserve">IU ORÁN ETAPA 2   </t>
  </si>
  <si>
    <t>092028037101</t>
  </si>
  <si>
    <t xml:space="preserve">IU CAPITAN PAGE   </t>
  </si>
  <si>
    <t>092028037102</t>
  </si>
  <si>
    <t>092028037201</t>
  </si>
  <si>
    <t xml:space="preserve">IU SANTA VICTORIA 2° ETAPA -ANEXO I - E  </t>
  </si>
  <si>
    <t>092028037301</t>
  </si>
  <si>
    <t xml:space="preserve">IU RUTA PROVINCIAL 54 - ANEXOI - E  </t>
  </si>
  <si>
    <t>092028037302</t>
  </si>
  <si>
    <t>092028037401</t>
  </si>
  <si>
    <t xml:space="preserve">IU CERRILLOS 60 HAS ELECTR YALUMBRADO PÚBLICO - ANEXO I -E  </t>
  </si>
  <si>
    <t>092028037402</t>
  </si>
  <si>
    <t>092028037501</t>
  </si>
  <si>
    <t xml:space="preserve">IU TARTAGAL CASA DE LA CULTURAANEXO I - E  </t>
  </si>
  <si>
    <t>092028037502</t>
  </si>
  <si>
    <t>092028037601</t>
  </si>
  <si>
    <t xml:space="preserve">IU CAMPO SANTO - ANEXO I-EANEXO I - E  </t>
  </si>
  <si>
    <t>092028037602</t>
  </si>
  <si>
    <t>092028037701</t>
  </si>
  <si>
    <t xml:space="preserve">IU ALTO LA SIERRA - ANEXO I-TANEXO I - G  </t>
  </si>
  <si>
    <t>092028037702</t>
  </si>
  <si>
    <t>INFR.SOCIAL COMUN. PJE. ALTO LA SIERRA - SANTA VICTORIA ESTE (PUESTA EN VALOR DE CPI + SEMICUBIERTO, 2 BAÑOS DE DISCAPAC</t>
  </si>
  <si>
    <t>092028037703</t>
  </si>
  <si>
    <t>092028037801</t>
  </si>
  <si>
    <t xml:space="preserve">IU OBRAS DE EMERGENCIA HÍDRICAANEXO I - G  </t>
  </si>
  <si>
    <t>092028037901</t>
  </si>
  <si>
    <t xml:space="preserve">IU JUAN SOLA- ESTACIÓN MORILLO1 ETAPA ANEXO I-J  </t>
  </si>
  <si>
    <t>092028037902</t>
  </si>
  <si>
    <t>092028038001</t>
  </si>
  <si>
    <t xml:space="preserve">IU SAN LORENZO - SAN RAFAELANEXO I-A  </t>
  </si>
  <si>
    <t>092028038002</t>
  </si>
  <si>
    <t>092028038003</t>
  </si>
  <si>
    <t>092028038101</t>
  </si>
  <si>
    <t xml:space="preserve">IU SANTA VICTORIA ESTE 1 ETAPAANEXO I-D  </t>
  </si>
  <si>
    <t>092028038102</t>
  </si>
  <si>
    <t>092028038401</t>
  </si>
  <si>
    <t xml:space="preserve">IU DRAGONES 2° ETAPA ANEXO I.Q   </t>
  </si>
  <si>
    <t>092028038402</t>
  </si>
  <si>
    <t>092028038403</t>
  </si>
  <si>
    <t xml:space="preserve">IU DRAGONES 2° ETAPA ANEXI-Q  </t>
  </si>
  <si>
    <t>092028038501</t>
  </si>
  <si>
    <t xml:space="preserve">IU TARTAGAL 2° ETAPA ANEXO I-Q   </t>
  </si>
  <si>
    <t>OBRAS DE INFR.BÁS. Y FORTAL.COMUN. RED DE AGUA POT. Y CLOACAS - OPT.PTA POTAB. DE TARTAGAL - ANEXO I - Q</t>
  </si>
  <si>
    <t>092028038503</t>
  </si>
  <si>
    <t>092028038601</t>
  </si>
  <si>
    <t xml:space="preserve">IU LA UNIÓN 2° ETAPA ANEXO I-O   </t>
  </si>
  <si>
    <t>092028038602</t>
  </si>
  <si>
    <t xml:space="preserve">INFR.SOCIAL COMUNITARIA EN LAUNIÓN - DPTO. RIVADAVIA (CORDÓN CUNETA, JUEGOS INFANTILES) </t>
  </si>
  <si>
    <t>092028038604</t>
  </si>
  <si>
    <t>092028038701</t>
  </si>
  <si>
    <t xml:space="preserve">IU EX LOTES FISCALES 14 Y 55 1ANEXO I-G  </t>
  </si>
  <si>
    <t>092028038702</t>
  </si>
  <si>
    <t>092028038801</t>
  </si>
  <si>
    <t xml:space="preserve">IU EX LOTES FISCALES 14 Y 55 2ETAPA ANEXO I-G  </t>
  </si>
  <si>
    <t>092028038802</t>
  </si>
  <si>
    <t>092028038901</t>
  </si>
  <si>
    <t xml:space="preserve">IU SALTA CAPITAL JUANITA ANEXOI-G  </t>
  </si>
  <si>
    <t>092028038902</t>
  </si>
  <si>
    <t>092028039001</t>
  </si>
  <si>
    <t xml:space="preserve">IU RIV. B.S 1° ET SIST. DEAGUA ANEXO 1-B  </t>
  </si>
  <si>
    <t>092028039002</t>
  </si>
  <si>
    <t>092028039101</t>
  </si>
  <si>
    <t xml:space="preserve">IU RIV. B.S 2°ET. AGUA ANEXO 1-C  </t>
  </si>
  <si>
    <t>092028039102</t>
  </si>
  <si>
    <t>092028039201</t>
  </si>
  <si>
    <t xml:space="preserve">IU PICHANAL - ANEXOI - F  </t>
  </si>
  <si>
    <t>092028039301</t>
  </si>
  <si>
    <t xml:space="preserve">IU PLUMA DE PATO - ANEXO I-T   </t>
  </si>
  <si>
    <t>092028039302</t>
  </si>
  <si>
    <t>INFR.SOCIAL COMUN. PLUMA DE PATO (ILUMINACIÓN, SECTOR CAMPING, CAMINERÍA, VEREDA Y VARIOSEN PREDIO FFCC) - ANEXO I - T</t>
  </si>
  <si>
    <t>092028039303</t>
  </si>
  <si>
    <t>092028039401</t>
  </si>
  <si>
    <t xml:space="preserve">IU CHICOANA - EL MOLLAR ANEXOI - T  </t>
  </si>
  <si>
    <t>092028039402</t>
  </si>
  <si>
    <t>092028039501</t>
  </si>
  <si>
    <t xml:space="preserve">IU CERRILLOS LA RINCONADA 2 DE ABRIL ANEXO I - T  </t>
  </si>
  <si>
    <t>092028039502</t>
  </si>
  <si>
    <t>092028039503</t>
  </si>
  <si>
    <t>092028039504</t>
  </si>
  <si>
    <t>092028039601</t>
  </si>
  <si>
    <t xml:space="preserve">IU PICHANAL - MISIÓN SAN FRANCISCO  </t>
  </si>
  <si>
    <t>092028039602</t>
  </si>
  <si>
    <t>092028039701</t>
  </si>
  <si>
    <t xml:space="preserve">IU LOS BLANCOS 1RA ETAPA   </t>
  </si>
  <si>
    <t>092028039702</t>
  </si>
  <si>
    <t>092028039703</t>
  </si>
  <si>
    <t>092028039801</t>
  </si>
  <si>
    <t xml:space="preserve">IU LA UNIÓN - ANEXO I - Ñ   </t>
  </si>
  <si>
    <t>092028039901</t>
  </si>
  <si>
    <t xml:space="preserve">IU MISIÓN LA PAZ - ANEXO I -T   </t>
  </si>
  <si>
    <t>INFR.SOCIAL COMUNITARIA EN MISIÓN LA PAZ - DPTO. RIVADAVIA (ESPACIO DE ENCUENTRO COMUNIDAD)</t>
  </si>
  <si>
    <t>092028039903</t>
  </si>
  <si>
    <t>092028040001</t>
  </si>
  <si>
    <t xml:space="preserve">IU ROSARIO DE LERMA - ANEXOI - T  </t>
  </si>
  <si>
    <t>092028040002</t>
  </si>
  <si>
    <t>092028040003</t>
  </si>
  <si>
    <t>092028040004</t>
  </si>
  <si>
    <t>092028040101</t>
  </si>
  <si>
    <t xml:space="preserve">IU ASENTAMIENTO FRANCINI- ANEXI - L  </t>
  </si>
  <si>
    <t>092028040102</t>
  </si>
  <si>
    <t>092028040201</t>
  </si>
  <si>
    <t xml:space="preserve">IU COMUNIDAD ABORIGEN MISIÓNCHOROTE - ANEXO I - I  </t>
  </si>
  <si>
    <t>092028040202</t>
  </si>
  <si>
    <t>092028040301</t>
  </si>
  <si>
    <t xml:space="preserve">IU DRAGONES - ANEXO I - P   </t>
  </si>
  <si>
    <t>092028040401</t>
  </si>
  <si>
    <t xml:space="preserve">IU COMUNIDAD ABORIGEN GUARANÍYACUY - ANEXO I - R  </t>
  </si>
  <si>
    <t>092028040402</t>
  </si>
  <si>
    <t>092028040403</t>
  </si>
  <si>
    <t>092028040501</t>
  </si>
  <si>
    <t xml:space="preserve">IU EL ALGARROBAL - PICHANAL -I - S  </t>
  </si>
  <si>
    <t>092028040502</t>
  </si>
  <si>
    <t xml:space="preserve">IU EL ALGARROBAL - PICHANAL   </t>
  </si>
  <si>
    <t>092028040601</t>
  </si>
  <si>
    <t xml:space="preserve">IU SANTA MARÍA - MISIÓN GRANDEANEXO I - T  </t>
  </si>
  <si>
    <t>092028040602</t>
  </si>
  <si>
    <t>092028040801</t>
  </si>
  <si>
    <t xml:space="preserve">IU CAFAYATE - ANEXO I - T   </t>
  </si>
  <si>
    <t>092028040901</t>
  </si>
  <si>
    <t xml:space="preserve">IU EL GALPÓN ANEXO I-D   </t>
  </si>
  <si>
    <t>092028040902</t>
  </si>
  <si>
    <t>092038000101</t>
  </si>
  <si>
    <t xml:space="preserve">RECAMBIO DE CAÑERÍAS Y CONEXIONES EN TRES CERRITOS ETAPA I  </t>
  </si>
  <si>
    <t xml:space="preserve">RECAMBIO DE CAÑERIAS Y CONEXIONES DOMICILIARIAS - VILLA MÓNICA - ETAPA 1 </t>
  </si>
  <si>
    <t>092038000301</t>
  </si>
  <si>
    <t xml:space="preserve">RECAMBIO DE CAÑERIAS EN BARRIOEN BARRIO LOS INGENIEROS  </t>
  </si>
  <si>
    <t xml:space="preserve">RECAMBIO Y OPTIMIZACIÓN DE REDDE AGUA EN CALLES VARIAS DE VILLA MITRE </t>
  </si>
  <si>
    <t>092038000501</t>
  </si>
  <si>
    <t xml:space="preserve">RECAMBIO DE CAÑERÍAS Y CONEXIONES DOMICILIARIAS BARRIO CASTAÑARES 200 VIV. </t>
  </si>
  <si>
    <t>092038000601</t>
  </si>
  <si>
    <t xml:space="preserve">HABILITACIÓN DE LAS NUEVAS REDES DE PEAD DE CIUDAD DEL MILAGRO - OBRAS COMPLEMENTARIAS </t>
  </si>
  <si>
    <t>092038000602</t>
  </si>
  <si>
    <t>092038000701</t>
  </si>
  <si>
    <t xml:space="preserve">REGULARIZACIÓN DE REDES DISTRIBUIDORAS EN VILLA SANTA ANA  </t>
  </si>
  <si>
    <t xml:space="preserve">RECAMBIO DE REDES DISTRIBUIDORAS Y CONEXIONES DOMICILIARIASEN TRES CERRITOS -ETAPA II </t>
  </si>
  <si>
    <t xml:space="preserve">RECAMBIO DE CAÑERÍAS Y CONEXIONES DOMICILIARIAS-VILLA MÓNICA-ETAPA 2 SALTA CAPITAL </t>
  </si>
  <si>
    <t>092038001001</t>
  </si>
  <si>
    <t xml:space="preserve">RECAMBIO DE REDES DISTRIBUIDORAS Y CONEXIONES DOMICILIARIASEN BARRIOS EL MANJÓN Y CABILDO </t>
  </si>
  <si>
    <t>092038001101</t>
  </si>
  <si>
    <t xml:space="preserve">OPTIMIZACION Y RECAMBIO DE REDES DE AGUA EN BARRIO EL HUAICOETAPA 1 - SALTA CAPITAL </t>
  </si>
  <si>
    <t xml:space="preserve">RECAMBIO DE REDES DISTRIBUIDORAS MACROCENTRO SALTA CAPITAL1° ETAPA </t>
  </si>
  <si>
    <t>092038001301</t>
  </si>
  <si>
    <t>EJECUCIÓN DE POZO PROFUNDO, EQUIPAMIENTO ELECTROMECÁNICO Y OBRAS COMPLEMENTARIAS EN B° TRES CERRITOS (POZO N° 10 BIS)</t>
  </si>
  <si>
    <t>092038001401</t>
  </si>
  <si>
    <t xml:space="preserve">OBRAS COMPLEMENTARIAS Y EQUIPAMIENTO ELECTROMECÁNICO POZO B°ALEM </t>
  </si>
  <si>
    <t>092038001501</t>
  </si>
  <si>
    <t xml:space="preserve">OBRAS COMPLEMENTARIAS Y EQUIPAMIENTO ELECTROMECÁNICO POZO PARQUE 20 DE FEBRERO </t>
  </si>
  <si>
    <t>092038001601</t>
  </si>
  <si>
    <t xml:space="preserve">NUEVO POZO, OBRAS COMPLENTARIAS Y NEXO. Bº AUTODROMO - CAPITAL </t>
  </si>
  <si>
    <t>092038001701</t>
  </si>
  <si>
    <t xml:space="preserve">NUEVO POZO, OBRAS COMPLENTARIAS Y NEXO. Bº SANTA ANA - CAPITAL </t>
  </si>
  <si>
    <t>092038001801</t>
  </si>
  <si>
    <t xml:space="preserve">NUEVO POZO, OBRAS COMPLENTARIAS Y NEXO. Bº FLORESTA - CAPITAL </t>
  </si>
  <si>
    <t>092038001901</t>
  </si>
  <si>
    <t xml:space="preserve">NUEVO POZO PLAZA GURRUCHAGA   </t>
  </si>
  <si>
    <t>092038002001</t>
  </si>
  <si>
    <t xml:space="preserve">NUEVO POZO PLAZA LEGISLATURA(PLAZA GÜEMES)  </t>
  </si>
  <si>
    <t>092038002101</t>
  </si>
  <si>
    <t xml:space="preserve">OPTIMIZACIÓN Y RECAMBIO GENERAL DE REDES DE AGUA - Bº EL HUAICO - ETAPA Nº2 </t>
  </si>
  <si>
    <t>092038002201</t>
  </si>
  <si>
    <t xml:space="preserve">OPTIMIZACIÓN Y RECAMBIO GENERAL DE REDES DE AGUA - Bº EL HUAICO - ETAPA Nº3 </t>
  </si>
  <si>
    <t>092038002202</t>
  </si>
  <si>
    <t>092038002301</t>
  </si>
  <si>
    <t xml:space="preserve">OPTIMIZACIÓN INTEGRAL DEL SERVICIO DE AGUA POTABLE PARA LA ZONA SAN BERNARDO – SECTOR 1 </t>
  </si>
  <si>
    <t>092038002401</t>
  </si>
  <si>
    <t xml:space="preserve">OPTIMIZACIÓN INTEGRAL DEL SERVICIO DE AGUA POTABLE PARA LA ZONA SAN BERNARDO – SECTOR 2 </t>
  </si>
  <si>
    <t>092038002403</t>
  </si>
  <si>
    <t xml:space="preserve">RECAMBIO DE CAÑERÍAS Y CONEXIONES DOMICILIARIAS Bº VILLA MÓNICA - ETAPA 3 </t>
  </si>
  <si>
    <t>092038002502</t>
  </si>
  <si>
    <t>092038002601</t>
  </si>
  <si>
    <t xml:space="preserve">RECAMBIO DE CAÑERÍAS Y CONEXIONES DOMICILIARIAS Bº TRES CERRITOS - ETAPA 3 </t>
  </si>
  <si>
    <t>092038002701</t>
  </si>
  <si>
    <t xml:space="preserve">RECAMBIO DE CAÑERÍAS Y CONEXIONES DOMICILIARIAS Bº TRES CERRITOS - ETAPA 4 </t>
  </si>
  <si>
    <t xml:space="preserve">FINALIZACION OBRA: ACUEDUCTO YACUY - TARTAGAL Y OBRAS COMPLEMENTARIAS </t>
  </si>
  <si>
    <t>092038002803</t>
  </si>
  <si>
    <t>092038002901</t>
  </si>
  <si>
    <t>EJECUCIÓN POZO PROFUNDO, EQUIPAMIENTO ELECTROMECÁNICO Y OBRAS COMPLEMENTARIAS EN ZONA PLANTA POTABILIZADORA CAFAYATE</t>
  </si>
  <si>
    <t>CONSTRUCCIÓN DE POZO PROFUNDO,CAÑERÍA DE IMPULSIÓN Y OBRAS COMPLEMENTARIAS EN PARAJE EL ISLAY</t>
  </si>
  <si>
    <t>092038003101</t>
  </si>
  <si>
    <t xml:space="preserve">NUEVO POZO N° 1 - ASOCIACIÓN MISIÓN EL QUEBRACHAL  </t>
  </si>
  <si>
    <t>092038003201</t>
  </si>
  <si>
    <t xml:space="preserve">EJECUCIÓN DE POZO PROFUNDO, EQUIPAMIENTO ELECTROMECÁNICO Y OBRAS COMPLEMENTARIAS </t>
  </si>
  <si>
    <t xml:space="preserve">OPTIMIZACIÓN INTEGRAL DEL SERVICIO DE AGUA POTABLE EN GRAL.MOSCONI </t>
  </si>
  <si>
    <t>092038003401</t>
  </si>
  <si>
    <t xml:space="preserve">OPTIMIZACIÓN INTEGRAL DEL SERVICIO DE AGUA POTABLE EN TARTAGAL </t>
  </si>
  <si>
    <t>PERFORACIÓN DE POZO PROFUNDO,EQUIPAMIENTO ELECTROMECÁNICO YOBRAS COMPLEMENTARIAS-CORONELCORNEJO</t>
  </si>
  <si>
    <t>092038003601</t>
  </si>
  <si>
    <t>CONSTRUCCIÓN DE POZO PROFUNDOY SUS OBRAS COMPLENTARIAS Y NEXO B° LOS ALAMOS - ROSARIO DELA FRONTERA</t>
  </si>
  <si>
    <t>092038003701</t>
  </si>
  <si>
    <t xml:space="preserve">POZO PROFUNDO, OBRAS COMPLEMENTARIAS Y NEXO B° 1° DE MAYO GRAL. GÜEMES </t>
  </si>
  <si>
    <t>092038003801</t>
  </si>
  <si>
    <t xml:space="preserve">NUEVO POZO, OBRAS COMPLENTARIAS Y NEXO Bº COOPERATIVA  </t>
  </si>
  <si>
    <t>092038003901</t>
  </si>
  <si>
    <t xml:space="preserve">NUEVO POZO N° 3, OBRAS COMPLENTARIAS Y NEXOS EL TALA  </t>
  </si>
  <si>
    <t>OPTIMIZACIÓN DEL SIST. DE AGUAEXISTENTE EN LA LOC. DE CERRILLOS-NVO. POZO ZONA VIALIDAD YOPTIMIZACIÓN DE LOS EXISTENTES</t>
  </si>
  <si>
    <t>092038004101</t>
  </si>
  <si>
    <t>CONSTRUCCIÓN DE POZO PROFUNDO,OBRAS COMPLEMENTARIAS Y CAÑERÍA DE NEXO EN PLAZOLETA DE LOSJÓVENES - ORÁN</t>
  </si>
  <si>
    <t>092038004201</t>
  </si>
  <si>
    <t>CONSTRUCCIÓN DE POZO PROFUNDO,OBRAS CIVILES, COMPLEMENTARIASY EQUIPAMIENTO ELECTROMECÁNICOEN BARRIO 9 DE JULIO - ORÁN</t>
  </si>
  <si>
    <t>092038004301</t>
  </si>
  <si>
    <t xml:space="preserve">NUEVO POZO N° 5 Y OBRAS COMPLEMENTARIAS Y NEXOS EL GALPÓN  </t>
  </si>
  <si>
    <t>092038004401</t>
  </si>
  <si>
    <t xml:space="preserve">NUEVO POZO PARA B° SAN JORGE   </t>
  </si>
  <si>
    <t>EJECUCIÓN DE NUEVO POZO N° 10PROFUNDO Y CAÑERÍA DE NEXO ENB° GEREZ, LOCALIDAD DE JOAQUÍNV. GONZALEZ</t>
  </si>
  <si>
    <t>092038004502</t>
  </si>
  <si>
    <t>092038004601</t>
  </si>
  <si>
    <t xml:space="preserve">EQUIPAMIENTO ELECTROMECÁNICO YNEXO A BARRIOS ZONA NORTE ROSARIO </t>
  </si>
  <si>
    <t xml:space="preserve">NUEVO ACUEDUCTO TARTAGAL - MOSCONI (SOBRE NUEVA AUTOPISTA TARTAGAL - MOSCONI) </t>
  </si>
  <si>
    <t>092038004703</t>
  </si>
  <si>
    <t xml:space="preserve">EQUIPAMIENTO ELECTROMECÁNICO YNEXO - POZO YACUY N° 4 BIS  </t>
  </si>
  <si>
    <t>092038004901</t>
  </si>
  <si>
    <t xml:space="preserve">EQUIPAMIENTO ELECTROMECÁNICO YNEXO POZO PERFORADO EXISTENTE  </t>
  </si>
  <si>
    <t>092038005001</t>
  </si>
  <si>
    <t xml:space="preserve">NUEVO POZO Y OBRAS COMPLEMENTARIAS OLLEROS  </t>
  </si>
  <si>
    <t>092038005002</t>
  </si>
  <si>
    <t>092038005101</t>
  </si>
  <si>
    <t xml:space="preserve">RECAMBIOCAÑYCONEXDOMICILBARRIOHERNLERMA ETI SALTA  </t>
  </si>
  <si>
    <t xml:space="preserve">OPTIMIZACIÓN Y REC REDES AGUABº PORTEZUELO NORTE - SALTA  </t>
  </si>
  <si>
    <t>092038005301</t>
  </si>
  <si>
    <t xml:space="preserve">NUEVO POZO Nº 2 Y OB COMPLEMENY NEXOS Vº LAS ROSAS - VILLA EL SOL </t>
  </si>
  <si>
    <t>092038005401</t>
  </si>
  <si>
    <t xml:space="preserve">CONSTR. DE NVO POZO PROF. Y OBRAS COMPL Y NEXO Bº ARTURO MENÚ </t>
  </si>
  <si>
    <t>092038005501</t>
  </si>
  <si>
    <t xml:space="preserve">NUEVO POZO Y OB COMPLEMENTARIAS Y NEXO Bº JARDÍN  </t>
  </si>
  <si>
    <t>092038005601</t>
  </si>
  <si>
    <t xml:space="preserve">NUEVO POZO Y OB COMPLEMENTARIAS Y NEXO Bº 2 DE ABRIL  </t>
  </si>
  <si>
    <t>092038005701</t>
  </si>
  <si>
    <t xml:space="preserve">NUEVO POZO Nº 3 Y OB. COMPLEMENTARIAS Y  NEXO Bº SOLIS PIZARRO </t>
  </si>
  <si>
    <t>092038005801</t>
  </si>
  <si>
    <t xml:space="preserve">POZO PROFUNDO Nº 2 PTA POTABILIZADORA  </t>
  </si>
  <si>
    <t>092038005901</t>
  </si>
  <si>
    <t xml:space="preserve">CONSTR. DE POZO PROF. EN PLANTA DEPURADORA OB. COMPL Y CAÑERÍA DE NEXO </t>
  </si>
  <si>
    <t>092038006001</t>
  </si>
  <si>
    <t xml:space="preserve">NUEVO POZO Y OB COMPLEMENTARIAS Y NEXO Bº 9 DE JULIO  </t>
  </si>
  <si>
    <t>092038006101</t>
  </si>
  <si>
    <t xml:space="preserve">NUEVO POZO Y OB COMPLEMENTARIAS Y NEXO Bº VIRGEN DEL VALLE  </t>
  </si>
  <si>
    <t>092038006201</t>
  </si>
  <si>
    <t xml:space="preserve">NUEVO POZO Y OB COMPLEMENTARIAS EN PLUMA DE PATO  </t>
  </si>
  <si>
    <t>092038006202</t>
  </si>
  <si>
    <t>092038006301</t>
  </si>
  <si>
    <t xml:space="preserve">NUEVO POZO Nº 9 Y OB. COMPLEMENTARIAS Y  NEXO COMPLEJO MUNICIPAL </t>
  </si>
  <si>
    <t>092038006401</t>
  </si>
  <si>
    <t xml:space="preserve">NUEVO POZO Nº 8 Y OB. COMPLEMENTARIAS Y  NEXO COMPLEJO MUNICIPAL </t>
  </si>
  <si>
    <t>092038006501</t>
  </si>
  <si>
    <t xml:space="preserve">NUEVO POZO PROFUNDO Nº 4 OB. COMPLEMENTARIAS Y NEXO EL TUNAL  </t>
  </si>
  <si>
    <t>092038006601</t>
  </si>
  <si>
    <t xml:space="preserve">NUEVO POZO Y TANQUE, REEMPLAZODE REDES Y AMPLIACIÓN  </t>
  </si>
  <si>
    <t>092038006701</t>
  </si>
  <si>
    <t xml:space="preserve">NUEVO POZO Y OB COMPLEMENTARIAS EQUIPAMIENTO Y CAÑERÍA NEXOPLAZA ALVARADO </t>
  </si>
  <si>
    <t>092038006801</t>
  </si>
  <si>
    <t xml:space="preserve">NUEVO POZO Nº 4 Y OB. COMPLEMENTARIAS Y NEXO PLAZA RÍO GRANDE </t>
  </si>
  <si>
    <t>092038006901</t>
  </si>
  <si>
    <t xml:space="preserve">OPTIMIZACION DEL SIST. DE ABAStecimiento y Ampliacion de Redde Agua Potable </t>
  </si>
  <si>
    <t>092038006902</t>
  </si>
  <si>
    <t xml:space="preserve">MEJORAS Y ACONDICIONAM. DE PROV. AGUA POTABLE A PARAJES LA TROJA </t>
  </si>
  <si>
    <t>092038006903</t>
  </si>
  <si>
    <t xml:space="preserve">RECAMBIO REDES COLECTORAS CALLES VS Et I y II RRIO FRONTERA  </t>
  </si>
  <si>
    <t>092038007001</t>
  </si>
  <si>
    <t xml:space="preserve">MEJORAS Y ACONDICIONAM. DE PROV. AGUA POTABLE A PARAJES LA T  </t>
  </si>
  <si>
    <t>092038007101</t>
  </si>
  <si>
    <t>092038007201</t>
  </si>
  <si>
    <t xml:space="preserve">ACCESO AL AGUA P/CONSUMO Y PRODUCCION DE LAS FLIAS CRIOLLASEX LOTES 55 Y 14 </t>
  </si>
  <si>
    <t>092038007301</t>
  </si>
  <si>
    <t xml:space="preserve">ACCESO AL AGUA P/CONSUMO Y PRODUCCION - PARAJE EL CAMPO LARGO </t>
  </si>
  <si>
    <t>092038007401</t>
  </si>
  <si>
    <t xml:space="preserve">ACCESO AL AGUA P/CONSUMO Y PRODUCCION - PARAJE EL CHIVIL  </t>
  </si>
  <si>
    <t>092038007501</t>
  </si>
  <si>
    <t xml:space="preserve">ACCESO AL AGUA P/CONSUMO Y PRODUCCION - PARAJE POZO LA YEGUA  </t>
  </si>
  <si>
    <t>092038007601</t>
  </si>
  <si>
    <t xml:space="preserve">ACCESO AL AGUA P/CONSUMO Y PRODUCCION - PARAJE EL TIGRE  </t>
  </si>
  <si>
    <t>092038007701</t>
  </si>
  <si>
    <t xml:space="preserve">NEXO ABASTECIMIENTO PARA VIVIEnda IPV parte alta - Vaqueros  </t>
  </si>
  <si>
    <t>092038007702</t>
  </si>
  <si>
    <t>092038007801</t>
  </si>
  <si>
    <t xml:space="preserve">OPTIMIZACIÓN REDES VAQUEROS -Zona Alta - 2° Et. La Caldera  </t>
  </si>
  <si>
    <t>092038007901</t>
  </si>
  <si>
    <t xml:space="preserve">CONSTRUCCION POZO PROFUNDO (1°° Et. Mision La Loma  </t>
  </si>
  <si>
    <t>092038007902</t>
  </si>
  <si>
    <t>092038008001</t>
  </si>
  <si>
    <t xml:space="preserve">AMPLIACION RED DE AGUA POTABLE Et. 1-Sector 1-Gral. Pizarro-Anta </t>
  </si>
  <si>
    <t xml:space="preserve">NUEVA PLANTA POTABILIZ. EN CAMpo Santo - Guemes  </t>
  </si>
  <si>
    <t>092038008102</t>
  </si>
  <si>
    <t>092038008201</t>
  </si>
  <si>
    <t xml:space="preserve">DISTRIBUCION DE AGUA POTABLE ACOMUNIDAD SAN PATRICIO RIVADAVIA BN </t>
  </si>
  <si>
    <t>092038008301</t>
  </si>
  <si>
    <t xml:space="preserve">OPTIMIZACION DEL SERVICIO DE AGUA POTABLE-LOS BALDES-RIVADAVIA BN </t>
  </si>
  <si>
    <t>092038008401</t>
  </si>
  <si>
    <t xml:space="preserve">RECAMBIO DE COLECTORA EN DIVERsos Barrios - Tartagal  </t>
  </si>
  <si>
    <t>092038008501</t>
  </si>
  <si>
    <t xml:space="preserve">RECAMBIO CAÑERIAS EN B° CAMPOCaseros Zona Sur - Capital  </t>
  </si>
  <si>
    <t>092038008503</t>
  </si>
  <si>
    <t>092038008601</t>
  </si>
  <si>
    <t xml:space="preserve">RECAMBIO CAÑERIAS EN B° CAMPOCaseros Zona Norte - Capital  </t>
  </si>
  <si>
    <t>092038008603</t>
  </si>
  <si>
    <t>092038008701</t>
  </si>
  <si>
    <t xml:space="preserve">RED DE CLOACA B° JUVENTUD UNIDa  </t>
  </si>
  <si>
    <t>092038008801</t>
  </si>
  <si>
    <t xml:space="preserve">OPTIMIZACIÓN DEL SISTEMA DE DIstribución de Agua - Tartagal  </t>
  </si>
  <si>
    <t>092038008901</t>
  </si>
  <si>
    <t xml:space="preserve">PROV. INSTALACIÓN Y PUESTA ENFuncionam. del Sist de Potab.de Agua en Toloche </t>
  </si>
  <si>
    <t>092038008902</t>
  </si>
  <si>
    <t>092038009001</t>
  </si>
  <si>
    <t xml:space="preserve">OPTIM. Y RECAMBIO GRAL. DE REDes de Agua y Conex - B° Ciudad del Milagro - Et. Norte </t>
  </si>
  <si>
    <t>092038009101</t>
  </si>
  <si>
    <t xml:space="preserve">RECAMBIO RED CLOACA CALLES DURAN Y MACUETA Y PJE TOBARTARTAGAL </t>
  </si>
  <si>
    <t>092038009201</t>
  </si>
  <si>
    <t xml:space="preserve">CONSTRUCCION POZO PROFUNDO N°2OBRAS COMPLEM. Y CAÑERIA DE NEXO COMUNIDAD LA GRACIA </t>
  </si>
  <si>
    <t>092038009301</t>
  </si>
  <si>
    <t xml:space="preserve">CONSTRUCCION POZO PROFUNDOOBRAS COMPLEM. Y CAÑERIA DE IMPULSION-B° MI REFUGIO </t>
  </si>
  <si>
    <t>092038009401</t>
  </si>
  <si>
    <t xml:space="preserve">HABILITACION POZO COMUNIDAD LABENDICION E IMPULSION B° S.MAZZA 1°ET DEPTO SAN MARTIN </t>
  </si>
  <si>
    <t>092038009501</t>
  </si>
  <si>
    <t xml:space="preserve">CONSTRUCCION POZO PROFUNDOY OBRAS COMPLEM. P 116 VIV CAMPO SANTO-GRAL. GUEMES </t>
  </si>
  <si>
    <t>092038009601</t>
  </si>
  <si>
    <t xml:space="preserve">ESTACIÓN ELEVADORA DE LÍQUIDOSCLOACALES Y CAÑERÍA DE IMPULSIÓN Bº LAS PALMAS - CERRILLOS </t>
  </si>
  <si>
    <t>092038009602</t>
  </si>
  <si>
    <t>092038009701</t>
  </si>
  <si>
    <t xml:space="preserve">OPTIMIZACIÓN SISTEMA CLOACAL EN EMBARCACIÓN 1ª ETAPA  </t>
  </si>
  <si>
    <t>092038009801</t>
  </si>
  <si>
    <t xml:space="preserve">REGULARIZACIÓN DE REDES DE AGUA Y CLOACA EN CALLES VARIAS -Rº DE LA FRONTERA </t>
  </si>
  <si>
    <t>092038009901</t>
  </si>
  <si>
    <t>PREVENCIÓN Y MEJORAS INTEGRALES EN INSTALACIONES COMUNIDADESY PARAJES - R.B.N. - STA. VICTESTE - R.B.S. LA UNIÓN</t>
  </si>
  <si>
    <t>092038010001</t>
  </si>
  <si>
    <t xml:space="preserve">RED DE AGUA POTABLE Bº EL CRES TON Y RED DE CLOACA EN CALLES ISLAS MALVINAS </t>
  </si>
  <si>
    <t>092038010101</t>
  </si>
  <si>
    <t xml:space="preserve">RED DE AGUA POTABLE EL ENCON - CAMPO QUIJANO - DPTO Rº DE LERMA </t>
  </si>
  <si>
    <t>092038010201</t>
  </si>
  <si>
    <t xml:space="preserve">AMPLIACION RED DISTRIBUIDORA DE AGUA POTABLE - LUIS BURELA - GRAL PIZARRO </t>
  </si>
  <si>
    <t>092038010301</t>
  </si>
  <si>
    <t xml:space="preserve">RECAMBIO COLECTORA DIVERSOS BARRIOS DE TARTAGAL - ETAPA II - DPTO SAN MARTIN </t>
  </si>
  <si>
    <t>092038010303</t>
  </si>
  <si>
    <t>092038010401</t>
  </si>
  <si>
    <t xml:space="preserve">RECAMBIO RED COLECTORA SECTOR1 - AGUARAY  </t>
  </si>
  <si>
    <t>092038010501</t>
  </si>
  <si>
    <t xml:space="preserve">RED AGUA Y CLOACA EN Bº 7 DE OCTUBRE Y RED DE AGUA EN ABASTECIMIENTO </t>
  </si>
  <si>
    <t xml:space="preserve">OPTIMIZACIÓN DEL SERVICIO DE AGUA POTABLE PARA LA LOCALIDADEL VENCIDO </t>
  </si>
  <si>
    <t>092038010701</t>
  </si>
  <si>
    <t xml:space="preserve">OPTIMIZACIÓN DEL SISTEMA DE AGUA POTABLE EN LA LOCALIDAD DESAN LORENZO </t>
  </si>
  <si>
    <t>092038010801</t>
  </si>
  <si>
    <t xml:space="preserve">REEPLAZO ACUED DE PTA. POTABILizadora Tartagal 1° Et.  </t>
  </si>
  <si>
    <t>092038010802</t>
  </si>
  <si>
    <t>092038010901</t>
  </si>
  <si>
    <t xml:space="preserve">AMPL. Y RECAMB REDES DISTRIB Y Conex Gral. Ballivián  </t>
  </si>
  <si>
    <t>092038011001</t>
  </si>
  <si>
    <t xml:space="preserve">RECAMB RED AGUA B° CENTRO ROS.de la Frontera  </t>
  </si>
  <si>
    <t>092038011101</t>
  </si>
  <si>
    <t xml:space="preserve">OPTIMIZ SIST AGUA Y AMPL REDES Distrib Localid Toloche  </t>
  </si>
  <si>
    <t>092038011201</t>
  </si>
  <si>
    <t xml:space="preserve">NUEVO POZO PROF Y OB COMPLEM.J. V. Gonzalez  </t>
  </si>
  <si>
    <t>092038011202</t>
  </si>
  <si>
    <t>092038011301</t>
  </si>
  <si>
    <t xml:space="preserve">RECAMB CAÑER Y CONEX DOMIC LOS Manzanos B° Tres Cerritos  </t>
  </si>
  <si>
    <t xml:space="preserve">RECAMB CAÑER Y CONEX DOMIC LOS MANZANOS - B° TRES CERRITOS -DPTO. CAPITAL </t>
  </si>
  <si>
    <t xml:space="preserve">OPTIMIZ SERV AGUA POTABLE LOCOrán  </t>
  </si>
  <si>
    <t>092038011501</t>
  </si>
  <si>
    <t xml:space="preserve">PROV AGUA POTAB LOTEO REINA DE los Cielos - Cachi  </t>
  </si>
  <si>
    <t>092038011601</t>
  </si>
  <si>
    <t xml:space="preserve">OPTIMIZ SIST POZO N° 5 SAN MARtín - Capital  </t>
  </si>
  <si>
    <t>092038011701</t>
  </si>
  <si>
    <t xml:space="preserve">OBRAS COMP Y EQ POZO ESC M BOEdo y Cañ Nexo - V° Chartas  </t>
  </si>
  <si>
    <t>092038011702</t>
  </si>
  <si>
    <t>092038011801</t>
  </si>
  <si>
    <t xml:space="preserve">OPTIMIZ SERV LA CALDERILLA - Nva Red Distribuidora  </t>
  </si>
  <si>
    <t>092038011901</t>
  </si>
  <si>
    <t xml:space="preserve">RECAMB REDES AGUA CALLES VARIAs Localid Aguaray  </t>
  </si>
  <si>
    <t>092038012001</t>
  </si>
  <si>
    <t xml:space="preserve">NEXO ENTRE POZO CISTERNA Y REAcond Inst. Existentes  </t>
  </si>
  <si>
    <t>092038012101</t>
  </si>
  <si>
    <t xml:space="preserve">RECAMB REDES DISTR Y CONEX DOM Area Centro Cafayate  </t>
  </si>
  <si>
    <t>092038012102</t>
  </si>
  <si>
    <t>092038012201</t>
  </si>
  <si>
    <t xml:space="preserve">RED AGUA POTABLE CALLE ITALIACapital  </t>
  </si>
  <si>
    <t>092038012301</t>
  </si>
  <si>
    <t xml:space="preserve">RED AGUA POT Y RED COL. CLOACAl B° La Ribera  </t>
  </si>
  <si>
    <t>092038012401</t>
  </si>
  <si>
    <t xml:space="preserve">PROV Y OPTIM SERV AGUA CTE LOC Amblayo  </t>
  </si>
  <si>
    <t>092038012501</t>
  </si>
  <si>
    <t xml:space="preserve">AMPL RED DISTRIB AGUA POTABLEVarios Municipios La Viña  </t>
  </si>
  <si>
    <t>092038012601</t>
  </si>
  <si>
    <t xml:space="preserve">CONST. POZO PROF. TONONO 1 OBRAS COMPL. Y CAÑ. NEXO RN Nº86TARTAGAL </t>
  </si>
  <si>
    <t>092038012602</t>
  </si>
  <si>
    <t>092038012701</t>
  </si>
  <si>
    <t xml:space="preserve">CONST. POZO PROF. Nº 2 OBRAS COMPL. Y CAÑ. BEXO EN COM. LA GRACIA </t>
  </si>
  <si>
    <t xml:space="preserve">OPTIMIZACIÓN SERVICIO AGUA POTABLE COMUNIDAD SAN PATRICIO -R.B. NORTE </t>
  </si>
  <si>
    <t>092038012901</t>
  </si>
  <si>
    <t xml:space="preserve">COM. LA BENDICIÓN - ETAPA 2 -RED DISTR. SECTOR Nº 1, 2 Y 3PROF. SALVADOR MAZZA </t>
  </si>
  <si>
    <t>092038012903</t>
  </si>
  <si>
    <t>092038013001</t>
  </si>
  <si>
    <t xml:space="preserve">RECAMBIO RED AGUA Y CLOACAS ENCALLES VARIAS H. YRIGOYEN  </t>
  </si>
  <si>
    <t>092038013003</t>
  </si>
  <si>
    <t>092038013101</t>
  </si>
  <si>
    <t xml:space="preserve">RECAMBIO RED AGUA Bº NTRA. SRADEL CARMEN - SALTA CAPITAL  </t>
  </si>
  <si>
    <t>092038013201</t>
  </si>
  <si>
    <t xml:space="preserve">OPTIMIZACIÓN Y RECAMBIO GRAL.DE REDES DE AGUA Y CONEX. - BºCIUDAD DEL MILAGRO </t>
  </si>
  <si>
    <t>092038013301</t>
  </si>
  <si>
    <t xml:space="preserve">PROGR. PERF. SIST. HIDRICO ITIyuro  </t>
  </si>
  <si>
    <t>092038013401</t>
  </si>
  <si>
    <t xml:space="preserve">OPT. REDES DISTRIB Y CONEX DOMiciliaria Tartagal  </t>
  </si>
  <si>
    <t>092038013501</t>
  </si>
  <si>
    <t xml:space="preserve">OPT. SERV AGUA POT MISIÓN CHAQueña - 1° Et  </t>
  </si>
  <si>
    <t>092038013601</t>
  </si>
  <si>
    <t xml:space="preserve">CONSTR. POZO PROF N° 2 OBRAS Compl y Cañeria de Impulsión -Tartagal </t>
  </si>
  <si>
    <t>092038013701</t>
  </si>
  <si>
    <t xml:space="preserve">CONSTR. POZO PROF N° 2 OBRAS Compl Cañeria Nexo Comunidad El Tigre </t>
  </si>
  <si>
    <t>092038013702</t>
  </si>
  <si>
    <t>092038013801</t>
  </si>
  <si>
    <t xml:space="preserve">OPT.SIST. AGUA LOC.SAN LORENZO Castellanos y Lesser - 2° Et  </t>
  </si>
  <si>
    <t>092038013901</t>
  </si>
  <si>
    <t xml:space="preserve">CONSTR. POZO PROF N° 2 OBRAS Compl Cañeria Nexo Comunidad La Gracia </t>
  </si>
  <si>
    <t>092038014001</t>
  </si>
  <si>
    <t xml:space="preserve">REC. REDES AGUA B° OBRERO - GRal. Guemes  </t>
  </si>
  <si>
    <t>092038014101</t>
  </si>
  <si>
    <t xml:space="preserve">CONSTR. POZO PROF, OBR COMPL Y Cañerias Nexo Pje. Sta Maria  </t>
  </si>
  <si>
    <t>092038014201</t>
  </si>
  <si>
    <t xml:space="preserve">CAPT, ACUED Y PTA POTAB LOC RÍo Pirdras - Metan  </t>
  </si>
  <si>
    <t>092038014301</t>
  </si>
  <si>
    <t xml:space="preserve">CONST. OBR COMPL Y CAÑERIA DEImpul Pozo N° 3 Loc Los Blanco  </t>
  </si>
  <si>
    <t>092038014302</t>
  </si>
  <si>
    <t>092038014401</t>
  </si>
  <si>
    <t xml:space="preserve">RENOV. RED AGUA Y CONEX PASAJE Lorenzo Maurin al 2200-2300  </t>
  </si>
  <si>
    <t>092038014501</t>
  </si>
  <si>
    <t xml:space="preserve">OPTIM. Y AMPL PTA POTAB LOC ANimaná - 1° Et  </t>
  </si>
  <si>
    <t>092038014601</t>
  </si>
  <si>
    <t xml:space="preserve">NEXO AGUA POT Y OBR COMPLEM NUevo Pozo B° Ceferino  </t>
  </si>
  <si>
    <t>092038014701</t>
  </si>
  <si>
    <t xml:space="preserve">OBRA COMPL RED DISTRIB AGUA POtable B° El Cambio  </t>
  </si>
  <si>
    <t>092038014801</t>
  </si>
  <si>
    <t xml:space="preserve">RED DOMIC AGUA POT MISIÓN SANTa María - Municipio SVE  </t>
  </si>
  <si>
    <t xml:space="preserve">CONST. POZO PROF, OBR COMPLEMy Cañeria Nexo Plaza B° Ferroviario </t>
  </si>
  <si>
    <t>092038015001</t>
  </si>
  <si>
    <t xml:space="preserve">RECAMBIO RED AGUA POTABLE ROS. Lerma  </t>
  </si>
  <si>
    <t>092038015101</t>
  </si>
  <si>
    <t xml:space="preserve">OPTIM. DE REDES VAQUEROS - ZONa Alta  </t>
  </si>
  <si>
    <t>092038015102</t>
  </si>
  <si>
    <t>092038015201</t>
  </si>
  <si>
    <t xml:space="preserve">TRABAJOS VS POZO EXISTENTE Y Evaluación Hidrogeol Misión LaLoma </t>
  </si>
  <si>
    <t>092038015301</t>
  </si>
  <si>
    <t xml:space="preserve">CANALIZ. DEL ARROYO INNOMINADO N° 1 San LorenzoLoma </t>
  </si>
  <si>
    <t>092038015401</t>
  </si>
  <si>
    <t xml:space="preserve">RED CLOACAL SECTOR ESTE RÍO PIedras - Metán  </t>
  </si>
  <si>
    <t>092038015501</t>
  </si>
  <si>
    <t xml:space="preserve">PROV. AGUA POTABLE MISIÓN LASGolondrinas - Paraje Santa Maria </t>
  </si>
  <si>
    <t>092038015601</t>
  </si>
  <si>
    <t xml:space="preserve">PROV. AGUA POT Y DESAG CLOAC Hosp Mod Sta R Pastos Grandes  </t>
  </si>
  <si>
    <t>092038015701</t>
  </si>
  <si>
    <t xml:space="preserve">PROTEC. TOMA Y ALMA AGUA POTAB Margen Derec Arroyo Quintin  </t>
  </si>
  <si>
    <t>092038015801</t>
  </si>
  <si>
    <t xml:space="preserve">RED DE CLOACA EN CALLE TUPAC Amaru - San Jose Metán  </t>
  </si>
  <si>
    <t>092038015901</t>
  </si>
  <si>
    <t xml:space="preserve">CONEX. DESAGUES CLOAC CENTRO De Salud N° 44 Villa Floresta  </t>
  </si>
  <si>
    <t>092038016001</t>
  </si>
  <si>
    <t xml:space="preserve">CONST. POZO PROF. Nª 12, CAÑERia Impulsion y Ob. Compl. Yacu  </t>
  </si>
  <si>
    <t>092038016101</t>
  </si>
  <si>
    <t xml:space="preserve">CONST. POZO PROF. Y OB. COMPL.Bª 16 de Julio Embarcacion  </t>
  </si>
  <si>
    <t>092038016201</t>
  </si>
  <si>
    <t xml:space="preserve">CONST. POZO PROF. Nª 9 BIS Y Obras Compl Gral. Guemes  </t>
  </si>
  <si>
    <t>092038016301</t>
  </si>
  <si>
    <t xml:space="preserve">REACTIVACIÓN DE NUEVO POZO YOBRAS COMPLEMENTARIAS - GUACHIPAS </t>
  </si>
  <si>
    <t>092038016401</t>
  </si>
  <si>
    <t xml:space="preserve">MEJ. Y ACONDIC. SISTEMA PROVISIÓN AGUA POTABLE - MISIÓN CARBONCITO - EMBARCACIÓN </t>
  </si>
  <si>
    <t xml:space="preserve">CONV2_COSAYSA-PREV Y MEJ INTEGEliminac Desb Cloacales Capital </t>
  </si>
  <si>
    <t>092038016502</t>
  </si>
  <si>
    <t xml:space="preserve">CONV3_COSAYSA-ACUEDUCTO NVO LASilleta Zna V° Lola y Aledañosl </t>
  </si>
  <si>
    <t xml:space="preserve">CONV4_COSAYSA- OPTIMIZ Y RECAMb Redes Agua B° El Huaico Et IV </t>
  </si>
  <si>
    <t xml:space="preserve">CONV5_COSAYSA-CONST POZO N°2 Obras Comp B° 20 de Feb  </t>
  </si>
  <si>
    <t>092038016802</t>
  </si>
  <si>
    <t xml:space="preserve">CONV6_COSAYSA-NEXO POZO B° NVAEsperanza N°2 Atocha-Salta  </t>
  </si>
  <si>
    <t>092038016902</t>
  </si>
  <si>
    <t xml:space="preserve">CONV7_COSAYSA-AMPL RED AGUA MAt 9154-9155-Campo Santo-Guemes  </t>
  </si>
  <si>
    <t xml:space="preserve">CONV8_COSAYSA-NEXO POZO TIERRAMia N°2 Atocha  </t>
  </si>
  <si>
    <t>092038017102</t>
  </si>
  <si>
    <t xml:space="preserve">CONV9_COSAYSA-REC GRAL REDES Nex y Conex B° Portal LesserCapita </t>
  </si>
  <si>
    <t xml:space="preserve">CONV10_COSAYSA-REC POZO PROF Obras Comp Los Alamos N°3 Cerrillos </t>
  </si>
  <si>
    <t>092038017401</t>
  </si>
  <si>
    <t xml:space="preserve">CENTROS DE DESARROLLO INFANTIL(Contraparte)  </t>
  </si>
  <si>
    <t xml:space="preserve">TERMINACION PERFORACION POZO PROF. COMUNIDAD MECLE-S.V.E.  </t>
  </si>
  <si>
    <t>092038017502</t>
  </si>
  <si>
    <t xml:space="preserve">RED DE AGUA POTABLE B° LA PLAYA Y SECTOR 5-ET. I-SALV. MAZZA  </t>
  </si>
  <si>
    <t>092038017701</t>
  </si>
  <si>
    <t xml:space="preserve">CONSTRUCCIÓN DE PAVIMENTO AVDA DE ACCESO RP N° 13  </t>
  </si>
  <si>
    <t xml:space="preserve">CONSTRUCCIÓN DE PAVIMENTO HORMIGON SIMPLE-CALLE LIBERTAD-GUEMES-AGUARAY </t>
  </si>
  <si>
    <t>092038017901</t>
  </si>
  <si>
    <t xml:space="preserve">CAÑERIA DE IMPULSION CHAÑARCITS.A. COBRES  </t>
  </si>
  <si>
    <t>CAÑERÍA DE IMPULSIÓN CHAÑARCITO - S.A. DE LOS COBRES - DPTO.LOS ANDES - PROVINCIA DE SALTA</t>
  </si>
  <si>
    <t>092038018001</t>
  </si>
  <si>
    <t xml:space="preserve">PARA CREAR   </t>
  </si>
  <si>
    <t>092038018101</t>
  </si>
  <si>
    <t>092038018201</t>
  </si>
  <si>
    <t xml:space="preserve">TERM. DESAG. CLOAC. SECT. 1  Y2 EN LOCALIDAD BREALITO - SECLANTÁS </t>
  </si>
  <si>
    <t>092039000101</t>
  </si>
  <si>
    <t xml:space="preserve">REVALORIZACIÓN PLAZA GRAL. GÜEMES - J. V. GONZÁLEZ  </t>
  </si>
  <si>
    <t>092039000201</t>
  </si>
  <si>
    <t xml:space="preserve">PAVIMENTO ARTICULADO EN AVDA.GRAL. GÜEMES - EL QUEBRACHAL - DPTO. ANTA </t>
  </si>
  <si>
    <t>092039000301</t>
  </si>
  <si>
    <t>CORDÓN CUNETA DOS CUADRAS CALLE SALTA - LOCALIDAD NUESTRA SEÑORA DE TALAVERA - EL QUEBRACHAL - DPTO. ANTA</t>
  </si>
  <si>
    <t>092039000401</t>
  </si>
  <si>
    <t>CONSTRUCCIÓN EDIFICIO MUNICIPAL 3º ETAPA LAS LAJITAS - LAS LAJITAS - DPTO. ANTA - PROVINCIA DE SALTA</t>
  </si>
  <si>
    <t>092039000501</t>
  </si>
  <si>
    <t>PAVIMENTACIÓN DE DOS CUADRAS EN CALLE 6 DE ENERO - APOLINARIO SARAVIA - DPTO. ANTA - PROV. SALTA</t>
  </si>
  <si>
    <t>092039000601</t>
  </si>
  <si>
    <t>OBRAS DE APOYO DE LA PISTA DEATLETISMO DEL CENTRO DE ENTRENAMIENTO EN ALTURA - LOCALIDADCACHI - DPTO. CACHI - PROV. SA</t>
  </si>
  <si>
    <t>092039000701</t>
  </si>
  <si>
    <t xml:space="preserve">PAVIMENTO ARTICULADO EN BARRIO SAN AGUSTÍN - SEGUNDA ETAPA - PAYOGASTA - DPTO. CACHI </t>
  </si>
  <si>
    <t>092039000801</t>
  </si>
  <si>
    <t xml:space="preserve">CONSTRUCCIÓN DE CERCO PERIMETRAL AERÓDROMO DE CACHI  </t>
  </si>
  <si>
    <t>092039000901</t>
  </si>
  <si>
    <t>SUMINISTRO DE ENERGÍA ELÉCTRICA A PARAJE VILLA MERCEDES - PAYOGASTA, DPTO. CACHI, PROV. DE SALTA.-</t>
  </si>
  <si>
    <t>092039001001</t>
  </si>
  <si>
    <t xml:space="preserve">AULAS MAGNAS Y SECTOR SANITARIO-SUB SEDE UPATECO-UNIVERSIDAD  </t>
  </si>
  <si>
    <t>092039001101</t>
  </si>
  <si>
    <t xml:space="preserve">PAVIMENTO DE HORMIGÓN SIMPLE CALLE SAN LORENZO ETAPA I - CAFAYATE </t>
  </si>
  <si>
    <t>092039001201</t>
  </si>
  <si>
    <t xml:space="preserve">REFACCIONES VARIAS-SUBSECRETARIA DE POLÍTICAS ALIMENTARIA  </t>
  </si>
  <si>
    <t>092039001301</t>
  </si>
  <si>
    <t xml:space="preserve">CONSTRUCCIÓN DE EDIFICIO PARAARCHIVO DEL MINISTERIO DE INFRAESTRUCTURA-SALTA-CAPITAL </t>
  </si>
  <si>
    <t>092039001401</t>
  </si>
  <si>
    <t xml:space="preserve">DISPOSITIVO DE PROTECCIÓN ESPERANZA  </t>
  </si>
  <si>
    <t>092039001501</t>
  </si>
  <si>
    <t xml:space="preserve">AMPLIACIÓN DE DISPOSITIVO DE PROTECCIÓN KUERA  </t>
  </si>
  <si>
    <t>092039001601</t>
  </si>
  <si>
    <t xml:space="preserve">REFACCIONES EN HOGAR DE ANCIANOS SANTA ANA  </t>
  </si>
  <si>
    <t>092039001701</t>
  </si>
  <si>
    <t>CONSTRUCCIÓN DE PILETA DE NATACIÓN, VESTUARIOS Y SALA DE MÁQUINAS EN CAMPO MILITAR - SALTA CAPITAL</t>
  </si>
  <si>
    <t>092039001801</t>
  </si>
  <si>
    <t xml:space="preserve">CALL CENTER DGR   </t>
  </si>
  <si>
    <t>092039001901</t>
  </si>
  <si>
    <t xml:space="preserve">AMPLIACIÓN CANCHA DE BEISBOL DE PARQUE BICENTENARIO  </t>
  </si>
  <si>
    <t>092039002001</t>
  </si>
  <si>
    <t xml:space="preserve">MEJORAS EDILICIAS - SECRETARÍA DE GESTIÓN DE RECURSOS HUMANOS - EX D.G.R. - SALTA </t>
  </si>
  <si>
    <t>092039002101</t>
  </si>
  <si>
    <t xml:space="preserve">REACONDICIONAMIENTO DE ESPACIO FÍSICO PARA CUCAI - SALTA - DPTO. CAPITAL </t>
  </si>
  <si>
    <t>092039002201</t>
  </si>
  <si>
    <t xml:space="preserve">REFACCIONES VARIAS EDIFICIO REGISTRO CIVIL - SALTA  </t>
  </si>
  <si>
    <t>092039002301</t>
  </si>
  <si>
    <t>RENEGOCIACIÓN DE CONTRATO REFUERZO Y CONSOLIDACIÓN ESTRUCTURAL FINCA CARMEN DE GÜEMES - SALTA CAPITAL</t>
  </si>
  <si>
    <t>092039002401</t>
  </si>
  <si>
    <t xml:space="preserve">PLAN MEJORAMIENTO URBANO ESCUELA NORMAL - SALTA  </t>
  </si>
  <si>
    <t>092039002501</t>
  </si>
  <si>
    <t xml:space="preserve">RED DE CLOACA Y CONEXIONES DOMICILIARIAS PARA BARRIO SANTA MÓNICA - SALTA - DPTO. CAPITAL </t>
  </si>
  <si>
    <t>092039002601</t>
  </si>
  <si>
    <t xml:space="preserve">PAVIMENTACIÓN SECTOR COLECTORA NORTE AVDA. TAVELLA - SALTA  </t>
  </si>
  <si>
    <t>092039002701</t>
  </si>
  <si>
    <t xml:space="preserve">PROYECTO Y EJECUCIÓN DE LA OBRA DE REFACCIONES Y RESTAURACIÓN DEL MERCADO SAN MIGUEL </t>
  </si>
  <si>
    <t>092039002801</t>
  </si>
  <si>
    <t xml:space="preserve">IMPERMEABILIZACIÓN DE CUBIERTA EN HALL CENTRAL 2° BLOCK  CTRO. CÍVICO GRAND BOURG </t>
  </si>
  <si>
    <t>092039002901</t>
  </si>
  <si>
    <t xml:space="preserve">READECUACIONES E INSTALACIÓN ELÉCTRICA EDIFICIO REGISTRO CIVIL- SALTA </t>
  </si>
  <si>
    <t>092039003001</t>
  </si>
  <si>
    <t>OBRAS DE INFRAESTRUCTURA BÁSICA PARA EL ABASTECIMIENTO DE AGUA POTABLE PARA EL BARRIO PEREYRA ROZAS - ETAPA I - SALTA CA</t>
  </si>
  <si>
    <t>092039003101</t>
  </si>
  <si>
    <t>AMPLIACIÓN DE RED DE MEDIA PRESIÓN DE GAS NATURAL EN Bº SANCAYETANO - LOCALIDAD DE SALTA- DEPARTAMENTO CAPITAL - PROVI</t>
  </si>
  <si>
    <t>092039003201</t>
  </si>
  <si>
    <t>CONV.  MUNICIPALIDAD DE SALTA- PROYECTO, PREPARACIÓN DE ZONAS, CONSTRUCCIÓN Y FUNCIONALIZACIÓN DEL CORREDOR URBANO AVDA</t>
  </si>
  <si>
    <t>092039003301</t>
  </si>
  <si>
    <t>092039003401</t>
  </si>
  <si>
    <t>PAVIMENTO ARTICULADO Y CLOACAEN PASAJE ACCESO A COSTANERA - LOCALIDAD SAN LORENZO - DPTO. CAPITAL</t>
  </si>
  <si>
    <t>092039003501</t>
  </si>
  <si>
    <t>ETAPA 1 PAVIMENTO DE HORMIGÓNSIMPLE EN CALLE CARLOS ARÁOZ - BARRIO LOS TARCOS ESTE - CERRILLOS</t>
  </si>
  <si>
    <t>092039003601</t>
  </si>
  <si>
    <t xml:space="preserve">CORDÓN CUNETA BARRIO ISLAS MALVINAS - 1ª ETAPA - LA MERCED - DPTO. CERRILLOS </t>
  </si>
  <si>
    <t>092039003701</t>
  </si>
  <si>
    <t>PROYECTO DE MANEJO DE CUENCASEN EL VALLE DE LERMA - LA MERCED - DPTO. CERRILLOS - PROVINCIA DE SALTA</t>
  </si>
  <si>
    <t>092039003801</t>
  </si>
  <si>
    <t>PAVIMENTO DE HºSº EN PASAJE CAFAYATE Y REFACCIONES VARIAS EN SALA DE VELATORIOS MUNICIPALETAPA I - EL CARRIL</t>
  </si>
  <si>
    <t>092039003901</t>
  </si>
  <si>
    <t xml:space="preserve">PAVIMENTO ARTICULADO EN CAMINO A LOS  - ETAPA 1 - CHICOANA  </t>
  </si>
  <si>
    <t>092039004001</t>
  </si>
  <si>
    <t>CONSTRUCCIÓN DE SANITARIOS, GALERÍA Y PÉRGOLA EN CENTRO DE PRIMERA INFANCIA - MUNICIPIO CAMPO SANTO</t>
  </si>
  <si>
    <t>092039004101</t>
  </si>
  <si>
    <t>REFUNCIONALIZACIÓN PLAZA EN BARRIO JUAN PABLO - 2º SECCIÓN - EL BORDO - DPTO. GRAL. M. M.GÜEMES - PROVINCIA DE SALTA</t>
  </si>
  <si>
    <t>092039004201</t>
  </si>
  <si>
    <t xml:space="preserve">PLAZA J. C. DÁVALOS - BARRIO OBRERO - GRAL. GÜEMES  </t>
  </si>
  <si>
    <t>092039004301</t>
  </si>
  <si>
    <t xml:space="preserve">CONSTRUCCIÓN DE NICHOS E ILUMINACIÓN GENERAL EN CEMENTERIO MUNICIPAL - ETAPA II - EL BORDO </t>
  </si>
  <si>
    <t>092039004401</t>
  </si>
  <si>
    <t>RENEGOCIACIÓN DE CONTRATO FUERTE DE COBOS, CONSOLIDACIÓN Y RESTAURACIÓN MONUMENTO HISTÓRICO NACIONAL - SALTA - GRAL. GÜE</t>
  </si>
  <si>
    <t>092039004501</t>
  </si>
  <si>
    <t xml:space="preserve">PAVIMENTACIÓN CALLE CARLOS GARDEL - GRAL. GÜEMES - DPTO. GRAL. GÜEMES - PROVINCIA DE SALTA </t>
  </si>
  <si>
    <t>092039004601</t>
  </si>
  <si>
    <t xml:space="preserve">RESIDENCIA NATIVA MUJERES MUJERES Y ANEXO-TARTAGAL  </t>
  </si>
  <si>
    <t>092039004701</t>
  </si>
  <si>
    <t xml:space="preserve">REFACCIÓN OFICINAS REGISTRO CIVIL - DELEGACIÓN TARTAGAL  </t>
  </si>
  <si>
    <t>092039004801</t>
  </si>
  <si>
    <t xml:space="preserve">OBRAS DE DEFENSAS PARA DESBORDES DEL RIO BERMEJO  </t>
  </si>
  <si>
    <t>092039004901</t>
  </si>
  <si>
    <t>CONSTRUCCIÓN DE PAVIMENTO DE HORMIGÓN EN CALLE 24 DE SEPTIEMRE ENTRE 13 DE DICIEMBRE Y RÍO TARTAGAL (ETAPA 2) - TARTAGA</t>
  </si>
  <si>
    <t>092039005001</t>
  </si>
  <si>
    <t>CONSTRUCCIÓN DE PAVIMENTO DE HºSº SOBRE CALLE JUJUY, CÓRDOBA Y LAVALLE - PROF. SALVADOR MAZZA</t>
  </si>
  <si>
    <t>092039005101</t>
  </si>
  <si>
    <t>RECAMBIO DE REDES COLECTORAS Y CONEXIONES PARA LA LOCALIDADDE AGUARAY - ETAPA IV - RED DE 500 MM - AGUARAY - DPTO. SAN</t>
  </si>
  <si>
    <t>092039005201</t>
  </si>
  <si>
    <t>RED DE AGUA POTABLE PARA LA COMUNIDAD DE MISIÓN CARBONCITO - ETAPA II - EMBARCACIÓN - DPTO. SAN MARTÍN</t>
  </si>
  <si>
    <t>092039005301</t>
  </si>
  <si>
    <t>RED DE AGUA POTABLE PARA BARRIO SAN CAYETANO - ETAPA III - PROF. SALVADOR MAZZA - DPTO. GRAL. SAN MARTÍN</t>
  </si>
  <si>
    <t>092039005401</t>
  </si>
  <si>
    <t>CONSTRUCCIÓN DE PAVIMENTO DE HºAº E=0,22; EN AV. MADRE TERESA DE CALCUTA, DESDE LA COLECTORA ESTE, DE LA RUTA NACIONAL N</t>
  </si>
  <si>
    <t>092039005501</t>
  </si>
  <si>
    <t xml:space="preserve">EJECUCIÓN DE ADOQUINADO EN CALLE CATAMARCA 1º ETAPA - MUNICIPIO DE GRAL. BALLIVIÁN </t>
  </si>
  <si>
    <t>092039005601</t>
  </si>
  <si>
    <t>BACHEO ACCESO GRAL. MOSCONI -VESPUCIO 1º ETAPA - GRAL. MOSCONI - DPTO. SAN MARTÍN - PROVINCIA DE SALTA</t>
  </si>
  <si>
    <t>092039005701</t>
  </si>
  <si>
    <t>PAVIMENTO Y BOCACALLE JAIME FIGUEROA ETAPA I - CORONEL CORNEJO - MUNICIPIO GENERAL ENRIQUE MOSCONI - PROVINCIA DE SALTA</t>
  </si>
  <si>
    <t>092039005801</t>
  </si>
  <si>
    <t>CONSTRUCCIÓN DE PAVIMENTO DE HºSº Y CORDÓN INTEGRADO SOBRE CALLE BALCARCE - PROF. SALVADOR MAZZA - DPTO. GRAL. SAN MARTÍ</t>
  </si>
  <si>
    <t>092039005901</t>
  </si>
  <si>
    <t>PAVIMENTO DE HORMIGÓN SIMPLE - ET. 1 - COMUNIDAD YACUY CALLE 2 - TARTAGAL - DPTO. SAN MARTÍN - PROVINCIA DE SALTA</t>
  </si>
  <si>
    <t>092039006001</t>
  </si>
  <si>
    <t>CONSTRUCCIÓN DE PAVIMENTO DE HºSº, RECAMBIO DE CAÑOS DE REDCLOACAL, CONEXIÓN DOMICILIARIA DE CLOACA Y AGUA SOBRE CALLE</t>
  </si>
  <si>
    <t>092039006101</t>
  </si>
  <si>
    <t>MEJORAMIENTO DE ESPACIOS DE RECREACIÓN E ILUMINACIÓN EN PLAZA ISLA DE CAÑAS - ISLA DE CAÑAS - DPTO. IRUYA</t>
  </si>
  <si>
    <t>092039006201</t>
  </si>
  <si>
    <t xml:space="preserve">AMPLIACIÓN Y MEJORAMIENTO EN POLIDEPORTIVO - IRUYA - DPTO. IRUYA </t>
  </si>
  <si>
    <t>092039006301</t>
  </si>
  <si>
    <t>VERIFICACIÓN, REPARACIÓN Y PUESTA EN FUNCIONAMIENTO DE LA PLANTA POTABILIZADORA EN LA LOCALIDAD DE ISLAS DE CAÑAS</t>
  </si>
  <si>
    <t>092039006401</t>
  </si>
  <si>
    <t xml:space="preserve">RECONSTRUCCIÓN DE AZUD NIVELADOR DIQUE CAMPO ALEGRE  </t>
  </si>
  <si>
    <t>092039006501</t>
  </si>
  <si>
    <t>NEXO PARA ABASTECIMIENTO DE AGUA POTABLE A VILLA SARA Y ALREDEDORES Y REDES DISTRIBUIDORAS - VAQUEROS - PROVINCIA DE SAL</t>
  </si>
  <si>
    <t>092039006601</t>
  </si>
  <si>
    <t>INTERVENCIONES DE EMERGENCIA EN AZUD Y TOMA DIQUE CAMPO ALEGRE - MUNICIPIO LA CALDERA - DPTO. LA CALDERA - PROVINCIA DE</t>
  </si>
  <si>
    <t>092039006701</t>
  </si>
  <si>
    <t>OPTIMIZACIÓN DE REDES VAQUEROS - ZONA ALTA - SECTOR 4 - ETAPA 1 - VAQUEROS - DPTO. LA CALDERA - PROVINCIA DE SALTA</t>
  </si>
  <si>
    <t>092039006801</t>
  </si>
  <si>
    <t>PAVIMENTO DE HORMIGÓN Y CORDÓN CUNETA EN CALLE JULIO CORTÁZAR - PRIMERA ETAPA - VAQUEROS - DPTO. LA CALDERA</t>
  </si>
  <si>
    <t>092039006901</t>
  </si>
  <si>
    <t xml:space="preserve">CENTRO DE ATENCIÓN CIUDADANA - LA CANDELARIA - 2° ETAPA  </t>
  </si>
  <si>
    <t>092039007001</t>
  </si>
  <si>
    <t xml:space="preserve">TERMINACIÓN DE PISCINA DE NATACIÓN MUNICIPAL DE EL TALA - 3º ETAPA - DPTO. LA CANDELARIA </t>
  </si>
  <si>
    <t>092039007101</t>
  </si>
  <si>
    <t>RED DE ILUMINACIÓN LED SOBRE ACCESO A PARAJE EL ESPINAL - EL JARDÍN - DPTO. LA CANDELARIA- PROVINCIA DE SALTA</t>
  </si>
  <si>
    <t>092039007201</t>
  </si>
  <si>
    <t>OBRA DE EMERGENCIA: ENCAUZAMIENTO - RÍO CALCHAQUÍ - DEPARTAMENTO LA POMA - PROVINCIA DE SALTA</t>
  </si>
  <si>
    <t>092039007301</t>
  </si>
  <si>
    <t>PAVIMENTO ARTICULADO, CALLES VARIAS EN LA LOCALIDAD DE LA POMA, DPTO. DE LA POMA - PROV. DE SALTA.-</t>
  </si>
  <si>
    <t>092039007401</t>
  </si>
  <si>
    <t>092039007501</t>
  </si>
  <si>
    <t xml:space="preserve">CONSTRUCCIÓN DE MURO EN CANALPLUVIAL OESTE - LA VIÑA - DPTO. LA VIÑA - PROVINCIA DE SALTA </t>
  </si>
  <si>
    <t>092039007601</t>
  </si>
  <si>
    <t xml:space="preserve">ENCAUZAMIENTO EN RÍO LA VIÑA - LA VIÑA - DPTO. LA VIÑA  </t>
  </si>
  <si>
    <t>092039007701</t>
  </si>
  <si>
    <t>RED COLECTORA PARA 17 VIVIENDAS DE LA COMUNIDAD BARRIO KOLLAS UNIDOS - SAN ANTONIO DE LOSCOBRES</t>
  </si>
  <si>
    <t>092039007801</t>
  </si>
  <si>
    <t xml:space="preserve">PLAZA DEL CARRUSEL - ETAPA 1 - TOLAR GRANDE - DPTO. LOS ANDES </t>
  </si>
  <si>
    <t>092039007901</t>
  </si>
  <si>
    <t xml:space="preserve">ACCESO A MOLINOS 1º ETAPA - COTA 0971 A COTA 0671 - MOLINO - DPTO. MOLINOS </t>
  </si>
  <si>
    <t>092039008001</t>
  </si>
  <si>
    <t>CONSTRUCCIÓN DE PAVIMENTO ARTICULADO CALLE SARMIENTO Y CALLE S/N - MOLINOS - DPTO. MOLINOS - PROVINCIA DE SALTA</t>
  </si>
  <si>
    <t>092039008101</t>
  </si>
  <si>
    <t xml:space="preserve">PAVIMENTO ARTICULADO DE ACCESO PRINCIPAL A SECLANTAS DPTO. MOLINOS - PROV. DE SALTA </t>
  </si>
  <si>
    <t>092039008201</t>
  </si>
  <si>
    <t xml:space="preserve">REMODELACIÓN CENTRO CÍVICO - 1º ETAPA - PICHANAL - DPTO. ORÁN </t>
  </si>
  <si>
    <t>092039008301</t>
  </si>
  <si>
    <t xml:space="preserve">REFACCIÓN OFICINAS REGISTRO CIVIL - DELEGACIÓN ORÁN  </t>
  </si>
  <si>
    <t>092039008401</t>
  </si>
  <si>
    <t xml:space="preserve">REFACCIÓN HOGAR DE ANCIANOS SAN VICENTE DE PAUL - ORÁN  </t>
  </si>
  <si>
    <t>092039008501</t>
  </si>
  <si>
    <t xml:space="preserve">PAVIMENTACIÓN AVDA. HERNANDO DE LERMA - HIPÓLITO YRIGOYEN  </t>
  </si>
  <si>
    <t>092039008601</t>
  </si>
  <si>
    <t>EJECUCIÓN DE CORDÓN CUNETA HºEº EN CALLE BELGRANO ENTRE SANMARTÍN Y 9 DE JULIO - AGUAS BLANCAS</t>
  </si>
  <si>
    <t>092039008701</t>
  </si>
  <si>
    <t xml:space="preserve">CORDÓN CUNETA Y ALUMBRADO PÚBLICO ETAPA 4 EN CALLES VARIAS DE LA CIUDAD - AGUAS BLANCAS </t>
  </si>
  <si>
    <t>092039008801</t>
  </si>
  <si>
    <t xml:space="preserve">CORDÓN CUNETA CALLES VARIAS -BARRIOS COMPLEJO Y SANTA RITA- PICHANAL - DPTO. ORÁN </t>
  </si>
  <si>
    <t>092039008901</t>
  </si>
  <si>
    <t xml:space="preserve">READECUACIÓN ELÉCTRICA Y CAMBIO DE CUBIERTA HOGAR SAN VICENTE DE PAUL </t>
  </si>
  <si>
    <t>092039009001</t>
  </si>
  <si>
    <t>RESOLUCIÓN M.I. Nº88/25 - RENEGOCIACIÓN CIUDAD JUDICIAL DE ORÁN - 1° ETAPA - SAN RAMÓN DELA NUEVA ORÁN - SALTA</t>
  </si>
  <si>
    <t>092039009101</t>
  </si>
  <si>
    <t xml:space="preserve">CIUDAD JUDICIAL DE ORÁN - 1° ETAPA - SAN RAMÓN DE LA NUEVA ORÁN - SALTA </t>
  </si>
  <si>
    <t>092039009201</t>
  </si>
  <si>
    <t xml:space="preserve">OPTIMIZACIÓN SERVICIO DE AGUAPOTABLE EN AGUAS BLANCAS - AGUAS BLANCAS - DPTO. ORÁN </t>
  </si>
  <si>
    <t>092039009301</t>
  </si>
  <si>
    <t>PROVISIÓN DE AGUA POTABLE - ESTRUCTURA Y 2 TANQUES DE 10.000 LTS - AGUAS BLANCAS - DPTO. ON - PROVINCIA DE SALTA</t>
  </si>
  <si>
    <t>092039009401</t>
  </si>
  <si>
    <t>EJECUCIÓN DE CORDÓN CUNETA Y ALUMBRADO PÚBLICO - AGUAS BLANCAS - DPTO. ORÁN - PROVINCIA DE SALTA</t>
  </si>
  <si>
    <t>092039009501</t>
  </si>
  <si>
    <t>MEJORAMIENTO DE VEREDAS Y TECHOS DE PUESTOS, EJECUCIÓN DE CORDÓN CUNETA Y ALUMBRADO PÚBLICO - ETAPA I - AGUAS BLANCAS -</t>
  </si>
  <si>
    <t>092039009601</t>
  </si>
  <si>
    <t>PAVIMENTO DE HºSº Y CONEXIONES DOMICILIARIAS DE AGUA Y CLOACA CALLE PUEYRREDÓN ENTRE GÜEMES Y 20 DE FEBRERO - HIPÓLITO Y</t>
  </si>
  <si>
    <t>092039009701</t>
  </si>
  <si>
    <t>EJECUCIÓN DE CORDÓN CUNETA DEHORMIGÓN SIMPLE EN BARRIO MITRE - SAN RAMÓN DE LA NUEVA ORÁN - DPTO. ORÁN - PROVINCIA DE S</t>
  </si>
  <si>
    <t>092039009801</t>
  </si>
  <si>
    <t>PUESTA EN VALOR DE LA CASA MUNICIPAL DE LA CULTURA- LOCALIDAD SAN RAMON DE LA NUEVA ORÁN -SALTA</t>
  </si>
  <si>
    <t>092039009901</t>
  </si>
  <si>
    <t>REFACCIÓN DEL PASEO DEL BICENTENARIO EN ZONA SUR DE LA CIUDAD DE SAN RAMON DE LA NUEVA ORÁN</t>
  </si>
  <si>
    <t>092039010001</t>
  </si>
  <si>
    <t>REACONDICIONAMIENTO Y AMPLIACIÓN DE LA RED DE ALUMBRADO PÚBLICO SOBRE ACCESO A MUNICIPIO DE URUNDEL - LOCALIDAD URUNDEL</t>
  </si>
  <si>
    <t>092039010101</t>
  </si>
  <si>
    <t xml:space="preserve">CONSTRUCCIÓN DE BICISENDA DE Hº Sº ETAPA 3 URUNDEL - DPTO. ORÁN - PROVINCIA DE SALTA </t>
  </si>
  <si>
    <t>092039010201</t>
  </si>
  <si>
    <t xml:space="preserve">OBRAS VARIAS DE AGUA Y SANEAMIENTO EN LA PROVINCIA  </t>
  </si>
  <si>
    <t>092039010301</t>
  </si>
  <si>
    <t>NECESIDADES DE OBRAS DE DEFENSA Y ENCAUZAMIENTOS EN LOS DIFERENTES MUNICIPIOS DE LA PROVINCIA DE SALTA</t>
  </si>
  <si>
    <t>092039010401</t>
  </si>
  <si>
    <t xml:space="preserve">OBRAS VARIAS DE INFRAESTRUCTURA PARA MUNICIPIOS  </t>
  </si>
  <si>
    <t>092039010501</t>
  </si>
  <si>
    <t xml:space="preserve">ACCESO AL AGUA SEGURA - DPTOS. RIVADAVIA Y GRAL. SAN MARTIN  </t>
  </si>
  <si>
    <t>092039010601</t>
  </si>
  <si>
    <t>OBRA PAVIMENTO PARA LOS MUNICIPIOS QUE INTEGRAN EL CONSORCIO PÚBLICO DE OBRAS PÚBLICAS MUNICIPALES DPTO. ORÁN Y SAN MART</t>
  </si>
  <si>
    <t>092039010701</t>
  </si>
  <si>
    <t xml:space="preserve">REPRESAS DOBLE PROPÓSITO PARAATENUACIÓN DE CRECIDAS Y DESTINO PRODUCTIVO EN LOTES 55/14 </t>
  </si>
  <si>
    <t>092039010801</t>
  </si>
  <si>
    <t xml:space="preserve">MANTENIMIENTO Y CONSTRUCCIÓN DE ANILLOS DE PROTECCIÓN RIO PILCOMAYO </t>
  </si>
  <si>
    <t>092039010901</t>
  </si>
  <si>
    <t xml:space="preserve">MANTENIMIENTO/ENCAUZAMIENTO ZONA PUENTE INTERNACIONAL MISIÓN LA PAZ-POZO HONDO </t>
  </si>
  <si>
    <t>092039011001</t>
  </si>
  <si>
    <t>ADOQUINADO Y CORDÓN CUNETA ENSANTA VICTORIA ESTE ETAPA II -MUNICIPIO SANTA VICTORIA ESTE - DPTO. RIVADAVIA</t>
  </si>
  <si>
    <t>092039011101</t>
  </si>
  <si>
    <t xml:space="preserve">ADECUACIÓN HIDRÁULICA DE MEANDRO MISIÓN LA PAZ - POZO HONDO- SANTA VICTORIA ESTE. </t>
  </si>
  <si>
    <t>092039011201</t>
  </si>
  <si>
    <t>OBRA DE EMERGENCIA: PLAN DE INTERVENCIONES - RÍO PILCOMAYO - AÑO 2025-2026 - SANTA VICTORIA ESTE - PROVINCIA DE SALTA</t>
  </si>
  <si>
    <t>092039011301</t>
  </si>
  <si>
    <t xml:space="preserve">AMPLIACIÓN SECTOR DEPORTIVO EN HOTEL TERMAS ROSARIO DE LA FRONTERA </t>
  </si>
  <si>
    <t>092039011401</t>
  </si>
  <si>
    <t xml:space="preserve">PAVIMENTACIÓN COLECTORA NORTEAV. A. PALAU - ROSARIO DE LA FRONTERA </t>
  </si>
  <si>
    <t>092039011501</t>
  </si>
  <si>
    <t xml:space="preserve">REMODELACIÓN DE POLIDEPORTIVO“NÉSTOR BULILA DIEZ” - ETAPA 1 - CAMPO QUIJANO </t>
  </si>
  <si>
    <t>092039011601</t>
  </si>
  <si>
    <t xml:space="preserve">OBRAS DE INFRAESTRUCTURA PARALOTEO AMPLIACIÓN ECOSOL - ROSARIO DE LERMA </t>
  </si>
  <si>
    <t>092039011701</t>
  </si>
  <si>
    <t>PAVIMENTO ARTICULADO EN AVDA.SAN MARTÍN, CALLES CARACAS Y JUJUY - ROSARIO DE LERMA - DPTO. ROSARIO DE LERMA - PROV. SAL</t>
  </si>
  <si>
    <t>092039011801</t>
  </si>
  <si>
    <t>REFUNCIONALIZACIÓN DEL ALUMBRADO PÚBLICO EN BARRIOS: ROSARIO, INGENIERO MAURY, NORTE Y BUEN RETIRO - ROSARIO DE LERMA -</t>
  </si>
  <si>
    <t>092039011901</t>
  </si>
  <si>
    <t>DEFENSA Y ENCAUZAMIENTO EN RÍO CALCHAQUÍ (CORRALITO) - MUNICIPIO DE ANIMANÁ - DPTO. SAN CARLOS</t>
  </si>
  <si>
    <t>092039012001</t>
  </si>
  <si>
    <t xml:space="preserve">DEFENSA Y ENCAUZAMIENTO ETAPAI - RÍO LA VIÑA - SAN CARLOS - PROVINCIA DE SALTA </t>
  </si>
  <si>
    <t>092039012101</t>
  </si>
  <si>
    <t xml:space="preserve">TERRAPLÉN EN RÍO SAN LUCAS - MUNICIPIO SAN CARLOS - DPTO. SAN CARLOS </t>
  </si>
  <si>
    <t>092039012201</t>
  </si>
  <si>
    <t>PAVIMENTACIÓN CON ADOQUÍN TROCHA SUR AVENIDA ACCESO DE LA LOCALIDAD DE ANGASTACO - 1º ETAPA - ANGASTACO - DPTO. SAN CARL</t>
  </si>
  <si>
    <t>092039012301</t>
  </si>
  <si>
    <t xml:space="preserve">CONSTRUCCIÓN DE CORDÓN CUNETAEN CALLES DE ANIMANÁ (ETAPA 2) - ANIMANÁ - DPTO. SAN CARLOS </t>
  </si>
  <si>
    <t>092039012401</t>
  </si>
  <si>
    <t xml:space="preserve">SUMINISTRO DE ENERGÍA ELÉCTRICA PARAJES VARIOS - SVE  </t>
  </si>
  <si>
    <t>092039012501</t>
  </si>
  <si>
    <t xml:space="preserve">SUMINISTRO DE ENERGÍA ELÉCTRICA PARAJES VARIOS - RBN  </t>
  </si>
  <si>
    <t>092039012601</t>
  </si>
  <si>
    <t xml:space="preserve">SUMINISTRO DE ENERGÍA ELÉCTRICA PARAJES VARIOS - RBS  </t>
  </si>
  <si>
    <t>092039012701</t>
  </si>
  <si>
    <t xml:space="preserve">RED ELÉCTRICA LOTEO VIRGEN REINA DE LOS CIELOS - CACHI  </t>
  </si>
  <si>
    <t>092039012801</t>
  </si>
  <si>
    <t xml:space="preserve">CONEXIÓN RED LÍNEA ELÉCTRICA DEL VALLE DE LURACATAO CON BREALITO </t>
  </si>
  <si>
    <t>092039012901</t>
  </si>
  <si>
    <t xml:space="preserve">RED ELÉCTRICA PARA COMUNIDADES ABORÍGENES DE GRAL. BALLIVIÁN  </t>
  </si>
  <si>
    <t>092039013001</t>
  </si>
  <si>
    <t xml:space="preserve">RED DE ALUMBRADO PÚBLICO EN BARRIOS DE SALVADOR MAZZA  </t>
  </si>
  <si>
    <t>092039013101</t>
  </si>
  <si>
    <t xml:space="preserve">RED ELÉCTRICA BARRIOS - NTRA.SEÑORA DE TALAVERA - EL QUEBRACHAL </t>
  </si>
  <si>
    <t>092039013201</t>
  </si>
  <si>
    <t xml:space="preserve">RED ELÉCTRICA EN VARIOS BARRIOS DE GRAL. PIZARRO  </t>
  </si>
  <si>
    <t>092039013301</t>
  </si>
  <si>
    <t xml:space="preserve">RED ELÉCTRICA EN VARIOS BARRIOS DE GRAL. GÜEMES  </t>
  </si>
  <si>
    <t>092039013401</t>
  </si>
  <si>
    <t xml:space="preserve">RED DE ALUMBRADO PÚBLICO EN EL POTRERO  </t>
  </si>
  <si>
    <t>092039013501</t>
  </si>
  <si>
    <t xml:space="preserve">RED DE ALUMBRADO PÚBLICO EN ACCESOS SOBRE R.N. Nº 16 - EL GALPÓN - DPTO. METÁN </t>
  </si>
  <si>
    <t>092039013601</t>
  </si>
  <si>
    <t xml:space="preserve">RED DE MEDIA TENSIÓN EN LAS LAJITAS ETAPA IV - LAS LAJITAS  </t>
  </si>
  <si>
    <t>092039013701</t>
  </si>
  <si>
    <t xml:space="preserve">SUMINISTRO DE ENERGÍA ELÉCTRICA AMPLIACIÓN LOTEO - ROSARIO DE LERMA </t>
  </si>
  <si>
    <t>092039013801</t>
  </si>
  <si>
    <t xml:space="preserve">SUMINISTRO DE ENERGÍA ELÉCTRICA A 188 LOTES EN PUERTA DE DÍAZ - CORONEL MOLDES </t>
  </si>
  <si>
    <t>092039013901</t>
  </si>
  <si>
    <t xml:space="preserve">CENTRAL TÉRMICA DE GENERACIÓNELÉCTRICA CON GENERADORES DIÉSEL - LURACATAO - SECLANTÁS </t>
  </si>
  <si>
    <t>092039014001</t>
  </si>
  <si>
    <t xml:space="preserve">RED ELÉCTRICA DE BAJA TENSIÓN, BARRIO ISLAS MALVINAS ETAPA III - LOC. LA MERCED </t>
  </si>
  <si>
    <t>092100200101</t>
  </si>
  <si>
    <t xml:space="preserve">EDIF. PUB. OBRAS VARIAS   </t>
  </si>
  <si>
    <t>092110100101</t>
  </si>
  <si>
    <t>092110100102</t>
  </si>
  <si>
    <t xml:space="preserve">REFAC REF AMPL PALACIO LEGISLA   </t>
  </si>
  <si>
    <t>092110100110</t>
  </si>
  <si>
    <t>092110110111</t>
  </si>
  <si>
    <t xml:space="preserve">REFAC.REFUNCAMPL.PALACIO LEG.   </t>
  </si>
  <si>
    <t>092110110112</t>
  </si>
  <si>
    <t xml:space="preserve">PROYECTO Y CONSTR. PALACIO LEG   </t>
  </si>
  <si>
    <t>092120100102</t>
  </si>
  <si>
    <t xml:space="preserve">OBRAS COMPL. EDIFICIO POD. JUD   </t>
  </si>
  <si>
    <t>092120100103</t>
  </si>
  <si>
    <t>092120100104</t>
  </si>
  <si>
    <t>092120100105</t>
  </si>
  <si>
    <t>092120100106</t>
  </si>
  <si>
    <t>092120100107</t>
  </si>
  <si>
    <t>092120100108</t>
  </si>
  <si>
    <t>092120100118</t>
  </si>
  <si>
    <t xml:space="preserve">CONSTRUC ALCAIDIA DE LA NUEVA   </t>
  </si>
  <si>
    <t>092120100119</t>
  </si>
  <si>
    <t xml:space="preserve">CONTRAPARTIDA PODER JUDICIAL   </t>
  </si>
  <si>
    <t>092120100120</t>
  </si>
  <si>
    <t xml:space="preserve">REDETER. DE PRECIOS OBRA PODER   </t>
  </si>
  <si>
    <t>092120100121</t>
  </si>
  <si>
    <t xml:space="preserve">ADICIONALES OBRA PODER JUDICIA   </t>
  </si>
  <si>
    <t>092120100122</t>
  </si>
  <si>
    <t xml:space="preserve">CONSTR. SEDE PODER JUDICIAL ME   </t>
  </si>
  <si>
    <t>092120100123</t>
  </si>
  <si>
    <t xml:space="preserve">SEDE PODER JUDICIAL TARTAGAL   </t>
  </si>
  <si>
    <t>092120100124</t>
  </si>
  <si>
    <t xml:space="preserve">CONST. ALCAIDIA GRAL. CIUDAD D   </t>
  </si>
  <si>
    <t>092120100125</t>
  </si>
  <si>
    <t xml:space="preserve">REF. REAC. EDIF. MPÚBL TARTAGA   </t>
  </si>
  <si>
    <t>092120100126</t>
  </si>
  <si>
    <t xml:space="preserve">ADICIONAL Nº 3 PODER JUDICIAL   </t>
  </si>
  <si>
    <t>092120100127</t>
  </si>
  <si>
    <t>092120100129</t>
  </si>
  <si>
    <t xml:space="preserve">SEDE PODER JUDICIAL DE TARTAGA   </t>
  </si>
  <si>
    <t>092120100131</t>
  </si>
  <si>
    <t xml:space="preserve">CONSTR. MORGUE JUDICIAL ORÁN   </t>
  </si>
  <si>
    <t>092120100132</t>
  </si>
  <si>
    <t xml:space="preserve">CONSTRUCCIÓN SUM PODER JUDICIA   </t>
  </si>
  <si>
    <t>092120100133</t>
  </si>
  <si>
    <t xml:space="preserve">AMPLIACIÓN EDIFICIO PODER JUDI   </t>
  </si>
  <si>
    <t>092120100137</t>
  </si>
  <si>
    <t>092120100138</t>
  </si>
  <si>
    <t>092120160101</t>
  </si>
  <si>
    <t xml:space="preserve">CONST. COMP. P. JUD. Y MIN PUB   </t>
  </si>
  <si>
    <t>092120160201</t>
  </si>
  <si>
    <t xml:space="preserve">CONST. COMP. P. JUD. Y MIN PUBCP  </t>
  </si>
  <si>
    <t>092130039122</t>
  </si>
  <si>
    <t xml:space="preserve">AMP. RED AGUA P/ COMUNID. ABORRIGENES DE LA UNION Y BBS  </t>
  </si>
  <si>
    <t>092130100134</t>
  </si>
  <si>
    <t xml:space="preserve">REFACCIÓN, EQUIPAMIENTO Y TERM   </t>
  </si>
  <si>
    <t>092130100135</t>
  </si>
  <si>
    <t xml:space="preserve">EDIFICIO POLIFUNCIONAL PARA OF   </t>
  </si>
  <si>
    <t>092130100136</t>
  </si>
  <si>
    <t xml:space="preserve">REMODELACIÓN Y AMPLIACIÓN EDIF   </t>
  </si>
  <si>
    <t>092160100109</t>
  </si>
  <si>
    <t xml:space="preserve">EDIF. PUB. - PROSEC. OB. 2003   </t>
  </si>
  <si>
    <t>092160100111</t>
  </si>
  <si>
    <t xml:space="preserve">ADIC. REFAC EDIF. REG. CIVIL   </t>
  </si>
  <si>
    <t>092160100112</t>
  </si>
  <si>
    <t xml:space="preserve">REFAC.GRAL.DIR.TRAB.Y BOL.OF.   </t>
  </si>
  <si>
    <t>092160100113</t>
  </si>
  <si>
    <t xml:space="preserve">REF. GRAL. EDIF. GRAL. GUEMES   </t>
  </si>
  <si>
    <t>092160100114</t>
  </si>
  <si>
    <t>092160100115</t>
  </si>
  <si>
    <t xml:space="preserve">COMPRA MAT. P/ CONEXIÓN NEXO C   </t>
  </si>
  <si>
    <t>092160100116</t>
  </si>
  <si>
    <t xml:space="preserve">COMPRA 2500B. DE CEMENTO Y 50   </t>
  </si>
  <si>
    <t>092160100117</t>
  </si>
  <si>
    <t xml:space="preserve">INSTALACION SIST. AIRE AC DGR   </t>
  </si>
  <si>
    <t>092160100118</t>
  </si>
  <si>
    <t xml:space="preserve">EDIF. PÚBLICOS - REDET. PRECIODCTO. 1170/03  </t>
  </si>
  <si>
    <t>092160100128</t>
  </si>
  <si>
    <t xml:space="preserve">PROSECUCIÓN OBRAS VARIAS ED   </t>
  </si>
  <si>
    <t>092160100130</t>
  </si>
  <si>
    <t xml:space="preserve">CONSTR. MERCADO ARTESANAL SAN   </t>
  </si>
  <si>
    <t>092160100132</t>
  </si>
  <si>
    <t xml:space="preserve">EJECUCIÓN DE MENSURAS, LOTEOS   </t>
  </si>
  <si>
    <t>092160100133</t>
  </si>
  <si>
    <t xml:space="preserve">REALIZACIÓN INFRAESTR. P/ FAMI   </t>
  </si>
  <si>
    <t>092160100134</t>
  </si>
  <si>
    <t xml:space="preserve">REFUNC. EDIF. DIR. GRAL.INMUEB   </t>
  </si>
  <si>
    <t>092160100135</t>
  </si>
  <si>
    <t xml:space="preserve">REMODELACIÓN SEC. DE PRENSA   </t>
  </si>
  <si>
    <t>092160100136</t>
  </si>
  <si>
    <t xml:space="preserve">REFAC.CENT.CIV.GRAND BOURG   </t>
  </si>
  <si>
    <t>092160100137</t>
  </si>
  <si>
    <t xml:space="preserve">CONST.S.U.M. S.A.DE LOS COBRES   </t>
  </si>
  <si>
    <t>092160100138</t>
  </si>
  <si>
    <t xml:space="preserve">EQUIP. DELEG. MUNIC. EL TUNAL   </t>
  </si>
  <si>
    <t>092160100139</t>
  </si>
  <si>
    <t xml:space="preserve">REFAC.VS.DELEG.MUNIC. EL TUNAL   </t>
  </si>
  <si>
    <t>092160100140</t>
  </si>
  <si>
    <t xml:space="preserve">PUESTA EN VALOR EST.VIRR.TOL.   </t>
  </si>
  <si>
    <t>092160100141</t>
  </si>
  <si>
    <t xml:space="preserve">PUESTA VALOR EDIF.EST.LOSBAÑOS   </t>
  </si>
  <si>
    <t>092160100142</t>
  </si>
  <si>
    <t xml:space="preserve">CONST.SUM COND.-S.CRUZ-ACOYTE   </t>
  </si>
  <si>
    <t>092160100143</t>
  </si>
  <si>
    <t xml:space="preserve">TERM.SUM MOCOY-LIZO-VIZCACH.   </t>
  </si>
  <si>
    <t>092160100144</t>
  </si>
  <si>
    <t xml:space="preserve">CONST. COMIS.S.A.DE LOS COBRES   </t>
  </si>
  <si>
    <t>092160100145</t>
  </si>
  <si>
    <t xml:space="preserve">CONST.PUESTO POLIC.-PAYOGASTA   </t>
  </si>
  <si>
    <t>092160100146</t>
  </si>
  <si>
    <t xml:space="preserve">REFUN EDIFICIO DGR - PUEYRREDÓ   </t>
  </si>
  <si>
    <t>092160100147</t>
  </si>
  <si>
    <t xml:space="preserve">REFACCIÓN EDIFICIO DGR ORÁN   </t>
  </si>
  <si>
    <t>092200220101</t>
  </si>
  <si>
    <t xml:space="preserve">CONSTR. EDIFICIO COMISARIA 18   </t>
  </si>
  <si>
    <t>092200220102</t>
  </si>
  <si>
    <t xml:space="preserve">CONSTR. NUEVO EDIFICIO PARA CO   </t>
  </si>
  <si>
    <t>092200220103</t>
  </si>
  <si>
    <t xml:space="preserve">CONSTR. DESTACAMENTO POLICIAL   </t>
  </si>
  <si>
    <t>092200220104</t>
  </si>
  <si>
    <t xml:space="preserve">CONSTR. EDIFICIO PARA DESTACAM   </t>
  </si>
  <si>
    <t>092200230101</t>
  </si>
  <si>
    <t xml:space="preserve">CONST COMISARÍA BARRIO SOLIDAR   </t>
  </si>
  <si>
    <t>092200230102</t>
  </si>
  <si>
    <t xml:space="preserve">DESTACAMENTO POLICIAL - PARQUE   </t>
  </si>
  <si>
    <t>092200230103</t>
  </si>
  <si>
    <t xml:space="preserve">REFAC. Y AMPL. U. PROTEC. MENO   </t>
  </si>
  <si>
    <t>092200230104</t>
  </si>
  <si>
    <t xml:space="preserve">CONST COMISARÍA 42 - TARTAGAL   </t>
  </si>
  <si>
    <t>092200230105</t>
  </si>
  <si>
    <t xml:space="preserve">CONST COMISARÍA EN GRAL. MOSCO   </t>
  </si>
  <si>
    <t>092200230106</t>
  </si>
  <si>
    <t xml:space="preserve">CONSTRUC. ALAMBRADO U. C. 3 -   </t>
  </si>
  <si>
    <t>092200230107</t>
  </si>
  <si>
    <t xml:space="preserve">CONST COMIS. EN B° LA BANDA   </t>
  </si>
  <si>
    <t>092200230108</t>
  </si>
  <si>
    <t>092200230109</t>
  </si>
  <si>
    <t xml:space="preserve">CONSTRUCCIÓN DESTACAMENTO POLI   </t>
  </si>
  <si>
    <t>092200230110</t>
  </si>
  <si>
    <t xml:space="preserve">COMISARÍA PARA LOS BARRIOS SAN   </t>
  </si>
  <si>
    <t>092200230111</t>
  </si>
  <si>
    <t xml:space="preserve">CONSTRUCCIÓN COMISARÍA EN BARR   </t>
  </si>
  <si>
    <t>092200230112</t>
  </si>
  <si>
    <t>092200230113</t>
  </si>
  <si>
    <t xml:space="preserve">CONSTR. PUESTO POLICIAL STA. R   </t>
  </si>
  <si>
    <t>092200230114</t>
  </si>
  <si>
    <t>092200230115</t>
  </si>
  <si>
    <t xml:space="preserve">COMISARÍA EN B° 17 DE OCTUBRE   </t>
  </si>
  <si>
    <t>092200230116</t>
  </si>
  <si>
    <t>0923002101A0</t>
  </si>
  <si>
    <t xml:space="preserve">PROSEC OB VS AGUA Y SANEAMIENT   </t>
  </si>
  <si>
    <t>0923002101A1</t>
  </si>
  <si>
    <t xml:space="preserve">COLECT. MÁXIMA 1° ETAP. - TART   </t>
  </si>
  <si>
    <t>0923002101A2</t>
  </si>
  <si>
    <t xml:space="preserve">PLANTA POTABB. DE ARRIBA-CAFA.   </t>
  </si>
  <si>
    <t>0923002101A3</t>
  </si>
  <si>
    <t xml:space="preserve">CONST.POZOAGUAPOT STA VICT EST   </t>
  </si>
  <si>
    <t>0923002101A4</t>
  </si>
  <si>
    <t xml:space="preserve">RED DOMIC AGUA POTABLE B SANTA   </t>
  </si>
  <si>
    <t>0923002101A5</t>
  </si>
  <si>
    <t xml:space="preserve">SIST DE CALDERAS H. ESC N 4660   </t>
  </si>
  <si>
    <t>0923002101A6</t>
  </si>
  <si>
    <t xml:space="preserve">GASODUCTO LA LAGUNILLA - EL HU   </t>
  </si>
  <si>
    <t>0923002101A7</t>
  </si>
  <si>
    <t xml:space="preserve">CONSTRUC. CENTRO DE ARTES Y OF   </t>
  </si>
  <si>
    <t>0923002101A8</t>
  </si>
  <si>
    <t xml:space="preserve">TENDIDO DE RED DE GAS EN EL CA   </t>
  </si>
  <si>
    <t>0923002101A9</t>
  </si>
  <si>
    <t xml:space="preserve">RED CLOACAL BARRIOS VARIOS   </t>
  </si>
  <si>
    <t>0923002101B0</t>
  </si>
  <si>
    <t xml:space="preserve">TERMINACION COMPLEJO DEPORTIVO   </t>
  </si>
  <si>
    <t>0923002101B1</t>
  </si>
  <si>
    <t>0923002101B2</t>
  </si>
  <si>
    <t xml:space="preserve">CONSTRUCCIÓN PLAYÓN DEPORTIVO   </t>
  </si>
  <si>
    <t>0923002101B3</t>
  </si>
  <si>
    <t xml:space="preserve">CONST NUEVO HOSP EMBARCACIÓN   </t>
  </si>
  <si>
    <t>0923002101B4</t>
  </si>
  <si>
    <t xml:space="preserve">COLECT. MAX. Y PTA. DEPUR. Z.N   </t>
  </si>
  <si>
    <t>0923002101B5</t>
  </si>
  <si>
    <t xml:space="preserve">CENTRO REHABILITACION FÍSICA   </t>
  </si>
  <si>
    <t>0923002101B6</t>
  </si>
  <si>
    <t xml:space="preserve">CONST.CTROS.PREV. Y REC.DESNUT   </t>
  </si>
  <si>
    <t>0923002101B7</t>
  </si>
  <si>
    <t>0923002101B8</t>
  </si>
  <si>
    <t xml:space="preserve">REF. ESC. 4017 SARMIENTO 1°ET.   </t>
  </si>
  <si>
    <t>092300210101</t>
  </si>
  <si>
    <t xml:space="preserve">RED CLOACAL Bº COOPERATIVA - 2   </t>
  </si>
  <si>
    <t>092300210102</t>
  </si>
  <si>
    <t xml:space="preserve">OBRAS PLAN DESARROLLO MUNICIPA   </t>
  </si>
  <si>
    <t>092300210103</t>
  </si>
  <si>
    <t xml:space="preserve">CONST. Y EQ. NVO.HOSP.ZONA SUR   </t>
  </si>
  <si>
    <t>092300210104</t>
  </si>
  <si>
    <t xml:space="preserve">CENT. INT. DE REHAB ADICCIONES   </t>
  </si>
  <si>
    <t>092300210105</t>
  </si>
  <si>
    <t xml:space="preserve">ESC. POLIMODAL EN V.SAN JOSE   </t>
  </si>
  <si>
    <t>092300210106</t>
  </si>
  <si>
    <t>092300210107</t>
  </si>
  <si>
    <t xml:space="preserve">PROV. AGUA POT. ESC. 4649 PJE.   </t>
  </si>
  <si>
    <t>092300210108</t>
  </si>
  <si>
    <t xml:space="preserve">RED AGUA B° LAS TUNAS-CERRILLO   </t>
  </si>
  <si>
    <t>092300210109</t>
  </si>
  <si>
    <t xml:space="preserve">PROV. DE AGUA POT. A ESC. 4482   </t>
  </si>
  <si>
    <t>092300210110</t>
  </si>
  <si>
    <t xml:space="preserve">REEMPLAZO DE CAÑERÍAS COL - A.   </t>
  </si>
  <si>
    <t>092300210111</t>
  </si>
  <si>
    <t xml:space="preserve">REDES COL CLOACALES Y CLOACA M   </t>
  </si>
  <si>
    <t>092300210112</t>
  </si>
  <si>
    <t xml:space="preserve">CONSTR. CANAL DE DESAGÜE EN GA   </t>
  </si>
  <si>
    <t>092300210113</t>
  </si>
  <si>
    <t xml:space="preserve">AMP. ESC. 4499 - LAS FLACAS A.   </t>
  </si>
  <si>
    <t>092300210114</t>
  </si>
  <si>
    <t xml:space="preserve">CONSTR. RED DE AGUA POT.LAS TR   </t>
  </si>
  <si>
    <t>092300210115</t>
  </si>
  <si>
    <t xml:space="preserve">AMPL.PLANTA DEPURADORA BARRIO   </t>
  </si>
  <si>
    <t>092300210116</t>
  </si>
  <si>
    <t xml:space="preserve">AMPL. RED CLOACAL CACHI   </t>
  </si>
  <si>
    <t>092300210117</t>
  </si>
  <si>
    <t xml:space="preserve">AMPL. RED CLOACAL PAYOGASTA   </t>
  </si>
  <si>
    <t>092300210118</t>
  </si>
  <si>
    <t xml:space="preserve">RED DE AGUA POPTABLE EN CORTAD   </t>
  </si>
  <si>
    <t>092300210119</t>
  </si>
  <si>
    <t xml:space="preserve">CONST SALÓN ESCUELA 4404 EJÉRC   </t>
  </si>
  <si>
    <t>092300210120</t>
  </si>
  <si>
    <t xml:space="preserve">SUM ESC. 4208 FINCA CHICA – LA   </t>
  </si>
  <si>
    <t>092300210121</t>
  </si>
  <si>
    <t xml:space="preserve">OPTIMIZACIÓN PLANTA DEPURADORA   </t>
  </si>
  <si>
    <t>092300210122</t>
  </si>
  <si>
    <t xml:space="preserve">REDES DE AGUA EN LOTEOS CAFAYA   </t>
  </si>
  <si>
    <t>092300210123</t>
  </si>
  <si>
    <t xml:space="preserve">MEJOR. TOMA Y PLANTA POTABILIZ   </t>
  </si>
  <si>
    <t>092300210124</t>
  </si>
  <si>
    <t xml:space="preserve">CONST POZO AGUA POTABLE   </t>
  </si>
  <si>
    <t>092300210125</t>
  </si>
  <si>
    <t xml:space="preserve">AMPL. RED DE CLOACAS EN LA BAN   </t>
  </si>
  <si>
    <t>092300210126</t>
  </si>
  <si>
    <t xml:space="preserve">RECAMBIO REDES COLEC. CLOAC. B   </t>
  </si>
  <si>
    <t>092300210127</t>
  </si>
  <si>
    <t xml:space="preserve">NVO. POZO DE BOMBEO Bº AUTÓDRO   </t>
  </si>
  <si>
    <t>092300210128</t>
  </si>
  <si>
    <t xml:space="preserve">NUEVO POZO DE BOMBEO Bº LA FAM   </t>
  </si>
  <si>
    <t>092300210129</t>
  </si>
  <si>
    <t xml:space="preserve">PROVISIÓN DE AGUA POTABLE A BA   </t>
  </si>
  <si>
    <t>092300210130</t>
  </si>
  <si>
    <t xml:space="preserve">PROVISIÓN DE DESAGÜES CLOACALE   </t>
  </si>
  <si>
    <t>092300210131</t>
  </si>
  <si>
    <t xml:space="preserve">PERF.DE PZO PROF.DE 250MTS.Y R   </t>
  </si>
  <si>
    <t>092300210132</t>
  </si>
  <si>
    <t xml:space="preserve">CONST RED CLOACAL EN BARRIO PR   </t>
  </si>
  <si>
    <t>092300210133</t>
  </si>
  <si>
    <t xml:space="preserve">ACUEDUCTO ALTO MOLINO - VILLA   </t>
  </si>
  <si>
    <t>092300210134</t>
  </si>
  <si>
    <t xml:space="preserve">REEMPLAZO REDES DISTRIBUIDORAS   </t>
  </si>
  <si>
    <t>092300210135</t>
  </si>
  <si>
    <t xml:space="preserve">CONSTR. RED DE CLOACAS Bº J. M   </t>
  </si>
  <si>
    <t>092300210136</t>
  </si>
  <si>
    <t xml:space="preserve">REVESTIMIENTO CANAL Bº EL PILA   </t>
  </si>
  <si>
    <t>092300210137</t>
  </si>
  <si>
    <t xml:space="preserve">CONSTR. PLAY DEP Bº LOS TARCOS   </t>
  </si>
  <si>
    <t>092300210138</t>
  </si>
  <si>
    <t xml:space="preserve">CONSTR. PLAY DEP Bº PATRICIA H   </t>
  </si>
  <si>
    <t>092300210139</t>
  </si>
  <si>
    <t xml:space="preserve">CONSTR. PLAY DEP EN CENTRO DE   </t>
  </si>
  <si>
    <t>092300210140</t>
  </si>
  <si>
    <t xml:space="preserve">CONSTR. PLAY DEP Bº BANCARIO (   </t>
  </si>
  <si>
    <t>092300210141</t>
  </si>
  <si>
    <t xml:space="preserve">CONSTR. PLAY DEP Bº EL PILAR   </t>
  </si>
  <si>
    <t>092300210142</t>
  </si>
  <si>
    <t xml:space="preserve">CONSTR. PLAY DEP Bº FINCA VALD   </t>
  </si>
  <si>
    <t>092300210143</t>
  </si>
  <si>
    <t xml:space="preserve">AMPL. PLAY DEP Bº LUJAN   </t>
  </si>
  <si>
    <t>092300210144</t>
  </si>
  <si>
    <t xml:space="preserve">CONSTR. PLAY DEP Bº SAN SILVES   </t>
  </si>
  <si>
    <t>092300210145</t>
  </si>
  <si>
    <t xml:space="preserve">CONSTR. PLAY DEP Bº VILLA ESPE   </t>
  </si>
  <si>
    <t>092300210146</t>
  </si>
  <si>
    <t xml:space="preserve">CONSTR. PLAY DEP Bº M.J. CASTI   </t>
  </si>
  <si>
    <t>092300210147</t>
  </si>
  <si>
    <t xml:space="preserve">REP. CUBIERTA ESC. 4012 PTE. J   </t>
  </si>
  <si>
    <t>092300210148</t>
  </si>
  <si>
    <t xml:space="preserve">CONST C. SALUD VILLA PALACIOS   </t>
  </si>
  <si>
    <t>092300210149</t>
  </si>
  <si>
    <t xml:space="preserve">HOSP DR. A. OÑATIVIA: AMPLIACI   </t>
  </si>
  <si>
    <t>092300210150</t>
  </si>
  <si>
    <t xml:space="preserve">AMP. ESC. 4070 M. BOEDO - LA M   </t>
  </si>
  <si>
    <t>092300210151</t>
  </si>
  <si>
    <t xml:space="preserve">RED COL Y PTA. DE TRATAMIENTO   </t>
  </si>
  <si>
    <t>092300210152</t>
  </si>
  <si>
    <t xml:space="preserve">CONSTR. RED DE AGUA POTABLE EN   </t>
  </si>
  <si>
    <t>092300210153</t>
  </si>
  <si>
    <t xml:space="preserve">REMODELACIÓN CANALES DERIVADOR   </t>
  </si>
  <si>
    <t>092300210154</t>
  </si>
  <si>
    <t xml:space="preserve">AMPL. PLANTA POTABILIZADORA DE   </t>
  </si>
  <si>
    <t>092300210155</t>
  </si>
  <si>
    <t xml:space="preserve">AMPL. PLANTA DEPURADORA DE GÜE   </t>
  </si>
  <si>
    <t>092300210156</t>
  </si>
  <si>
    <t xml:space="preserve">PROVISIÓN DE AGUA POTABLE A EL   </t>
  </si>
  <si>
    <t>092300210157</t>
  </si>
  <si>
    <t xml:space="preserve">AMP. ESC. VARIAS - C. SANTO -   </t>
  </si>
  <si>
    <t>092300210158</t>
  </si>
  <si>
    <t xml:space="preserve">AMP. AULA TALLER 3 ESC. 4135 M   </t>
  </si>
  <si>
    <t>092300210159</t>
  </si>
  <si>
    <t xml:space="preserve">AMP. AULA TALLER 2 ESC. 4135 M   </t>
  </si>
  <si>
    <t>092300210160</t>
  </si>
  <si>
    <t xml:space="preserve">AMP. AULA TALLER 1 ESC. 4135 M   </t>
  </si>
  <si>
    <t>092300210161</t>
  </si>
  <si>
    <t xml:space="preserve">AMPL. E.E.T. 5131 J. AZURDUY -   </t>
  </si>
  <si>
    <t>092300210162</t>
  </si>
  <si>
    <t xml:space="preserve">AMP. ESC. DE COMERCIO 5007 - P   </t>
  </si>
  <si>
    <t>092300210163</t>
  </si>
  <si>
    <t xml:space="preserve">REF. Y AMPL. ESC. 4736 ANEXO L   </t>
  </si>
  <si>
    <t>092300210164</t>
  </si>
  <si>
    <t xml:space="preserve">REF. ESC. 4137 -VIRGEN DE FÁTI   </t>
  </si>
  <si>
    <t>092300210165</t>
  </si>
  <si>
    <t xml:space="preserve">REFACCIÓN I. SANITARIA HOSP SA   </t>
  </si>
  <si>
    <t>092300210166</t>
  </si>
  <si>
    <t xml:space="preserve">CONST DE CORDON CUNETA Y DARSE   </t>
  </si>
  <si>
    <t>092300210167</t>
  </si>
  <si>
    <t xml:space="preserve">CERCADO PERIMETRAL Y VIVIENDA   </t>
  </si>
  <si>
    <t>092300210168</t>
  </si>
  <si>
    <t xml:space="preserve">NUEVO SISTEMA DE AGUA POTABLE   </t>
  </si>
  <si>
    <t>092300210169</t>
  </si>
  <si>
    <t xml:space="preserve">TERMINACIÓN ACUEDUCTO LA CALDE   </t>
  </si>
  <si>
    <t>092300210170</t>
  </si>
  <si>
    <t xml:space="preserve">CAMBIO CAÑERÍA RED AGUA POTABL   </t>
  </si>
  <si>
    <t>092300210171</t>
  </si>
  <si>
    <t xml:space="preserve">CONSTR. DE CISTERNA EN EL RODE   </t>
  </si>
  <si>
    <t>092300210172</t>
  </si>
  <si>
    <t xml:space="preserve">AMPL. RED DE AGUA POTABLE Bº S   </t>
  </si>
  <si>
    <t>092300210173</t>
  </si>
  <si>
    <t xml:space="preserve">CONSTR. RED DE CLOACAS EN LA V   </t>
  </si>
  <si>
    <t>092300210174</t>
  </si>
  <si>
    <t xml:space="preserve">CONSTR. PLAY DEP BARRIOS LOS O   </t>
  </si>
  <si>
    <t>092300210175</t>
  </si>
  <si>
    <t xml:space="preserve">NVA TOMA DE AGUA EN SAN ANTONI   </t>
  </si>
  <si>
    <t>092300210176</t>
  </si>
  <si>
    <t xml:space="preserve">CONSTR. PTA. DEPURADORA Y AMPL   </t>
  </si>
  <si>
    <t>092300210177</t>
  </si>
  <si>
    <t xml:space="preserve">AMPL. Y REMODELACIÓN TOMA Y RE   </t>
  </si>
  <si>
    <t>092300210178</t>
  </si>
  <si>
    <t>092300210179</t>
  </si>
  <si>
    <t xml:space="preserve">REFACCIÓN ESCUELA 4441 LA SALA   </t>
  </si>
  <si>
    <t>092300210180</t>
  </si>
  <si>
    <t xml:space="preserve">AMPL. Y REFACCIÓN HOSP DE SECL   </t>
  </si>
  <si>
    <t>092300210181</t>
  </si>
  <si>
    <t xml:space="preserve">PROV. AGUA ESC. 4311 ROBUSTIAN   </t>
  </si>
  <si>
    <t>092300210182</t>
  </si>
  <si>
    <t xml:space="preserve">AMPL. PLANTA DEPURADORA Y CLOA   </t>
  </si>
  <si>
    <t>092300210183</t>
  </si>
  <si>
    <t xml:space="preserve">AMPL. RED CLOACAL COL. SANTA R   </t>
  </si>
  <si>
    <t>092300210184</t>
  </si>
  <si>
    <t xml:space="preserve">AMPL. RED DE AGUA EN ANGOSTO D   </t>
  </si>
  <si>
    <t>092300210185</t>
  </si>
  <si>
    <t xml:space="preserve">AMPL. RED DE AGUA POTABLE EN O   </t>
  </si>
  <si>
    <t>092300210186</t>
  </si>
  <si>
    <t xml:space="preserve">REVESTIMIENTO CANAL CALLE 25 D   </t>
  </si>
  <si>
    <t>092300210187</t>
  </si>
  <si>
    <t xml:space="preserve">CONSTR. SUM BARRIOS COL. SANTA   </t>
  </si>
  <si>
    <t>092300210188</t>
  </si>
  <si>
    <t xml:space="preserve">COMPLEJOS DEPORTIVOS EN ANGOST   </t>
  </si>
  <si>
    <t>092300210189</t>
  </si>
  <si>
    <t xml:space="preserve">NVO POZO BOMBEO Rº FRONTERA (R   </t>
  </si>
  <si>
    <t>092300210190</t>
  </si>
  <si>
    <t xml:space="preserve">CONSTR. POZO AGUA POTABLE EN S   </t>
  </si>
  <si>
    <t>092300210191</t>
  </si>
  <si>
    <t xml:space="preserve">CONSTR. POZO AGUA POTABLE EN B   </t>
  </si>
  <si>
    <t>092300210192</t>
  </si>
  <si>
    <t xml:space="preserve">PROYECT. Y CONSTR. HOGAR DE AN   </t>
  </si>
  <si>
    <t>092300210193</t>
  </si>
  <si>
    <t xml:space="preserve">CONSTR. COMPLEJO DEPORTIVO EN   </t>
  </si>
  <si>
    <t>092300210194</t>
  </si>
  <si>
    <t xml:space="preserve">AMP. ESC. 4587 - CERRO NEGRO D   </t>
  </si>
  <si>
    <t>092300210195</t>
  </si>
  <si>
    <t xml:space="preserve">PROVISIÓN DE AGUA A ESC. 4648   </t>
  </si>
  <si>
    <t>092300210196</t>
  </si>
  <si>
    <t xml:space="preserve">NVO POZO BOMBEO (CENTRO) Y OBR   </t>
  </si>
  <si>
    <t>092300210197</t>
  </si>
  <si>
    <t xml:space="preserve">CONSTR. DE UN CAMPO DE RECREAC   </t>
  </si>
  <si>
    <t>092300210198</t>
  </si>
  <si>
    <t xml:space="preserve">AMP. ANEXO WICHI ESC. 4382 DIE   </t>
  </si>
  <si>
    <t>092300210199</t>
  </si>
  <si>
    <t xml:space="preserve">CONST CENTRO DE SALUD CAMPO LA   </t>
  </si>
  <si>
    <t>092300240101</t>
  </si>
  <si>
    <t xml:space="preserve">REMODELACIÓN HOSPITAL ANGASTAC   </t>
  </si>
  <si>
    <t>092300240102</t>
  </si>
  <si>
    <t xml:space="preserve">AMPLIACIÓN HOSPITAL SANTA TERE   </t>
  </si>
  <si>
    <t>092300240103</t>
  </si>
  <si>
    <t xml:space="preserve">AMPLIACIÓN HOSPITAL CORONEL MO   </t>
  </si>
  <si>
    <t>092300240104</t>
  </si>
  <si>
    <t xml:space="preserve">ACONDICIONAMIENTO SALA PARA DI   </t>
  </si>
  <si>
    <t>092300240105</t>
  </si>
  <si>
    <t xml:space="preserve">CONSTRUCCIÓN SALA DE RAYOS X -   </t>
  </si>
  <si>
    <t>092300240106</t>
  </si>
  <si>
    <t xml:space="preserve">REFACCIONES CENTRO DE SALUD CA   </t>
  </si>
  <si>
    <t>092300240107</t>
  </si>
  <si>
    <t xml:space="preserve">REMODELACIÓN Y AMPL. HOSPITAL   </t>
  </si>
  <si>
    <t>092300240108</t>
  </si>
  <si>
    <t xml:space="preserve">REFACCIONES CENTRO DE SALUD CN   </t>
  </si>
  <si>
    <t>092300240109</t>
  </si>
  <si>
    <t xml:space="preserve">CONSTRUCCIÓN 2º ETAPA HOSPITAL   </t>
  </si>
  <si>
    <t>092300240110</t>
  </si>
  <si>
    <t xml:space="preserve">AMPLIACIÓN HOSPITAL ISLA DE CA   </t>
  </si>
  <si>
    <t>092300240111</t>
  </si>
  <si>
    <t xml:space="preserve">REFACCIONES VARIAS HOSPITAL LA   </t>
  </si>
  <si>
    <t>092300240112</t>
  </si>
  <si>
    <t xml:space="preserve">REFACCIÓN CENTRO DE SALUD DE A   </t>
  </si>
  <si>
    <t>092300240113</t>
  </si>
  <si>
    <t xml:space="preserve">REFACCIÓN Y REMODELACIÓN HOSPI   </t>
  </si>
  <si>
    <t>092300240114</t>
  </si>
  <si>
    <t xml:space="preserve">REF. Y AMPLIACIÓN CENTRO DE SA   </t>
  </si>
  <si>
    <t>092300240115</t>
  </si>
  <si>
    <t xml:space="preserve">AMPLIACIÓN HOSPITAL ROSARIO DE   </t>
  </si>
  <si>
    <t>092300240116</t>
  </si>
  <si>
    <t xml:space="preserve">REFACCIONES VARIAS HOSPITAL S.   </t>
  </si>
  <si>
    <t>092300240117</t>
  </si>
  <si>
    <t xml:space="preserve">AMPLIACIÓN HOSPITAL SAN ANTONI   </t>
  </si>
  <si>
    <t>092300240118</t>
  </si>
  <si>
    <t xml:space="preserve">REFACCIÓN, REPARACIÓN Y AMPLIA   </t>
  </si>
  <si>
    <t>092300240119</t>
  </si>
  <si>
    <t xml:space="preserve">REMODELACIÓN Y AMPLIACIÓN HOSP   </t>
  </si>
  <si>
    <t>092300240120</t>
  </si>
  <si>
    <t xml:space="preserve">REFACCIONES VARIAS HOSPITAL J.   </t>
  </si>
  <si>
    <t>092300240121</t>
  </si>
  <si>
    <t xml:space="preserve">SERVICIO DE CARDIOLOGIA EN HOS   </t>
  </si>
  <si>
    <t>092300240122</t>
  </si>
  <si>
    <t xml:space="preserve">REFACCIÓN NUEVO HOSPITAL DEL M   </t>
  </si>
  <si>
    <t>092300240123</t>
  </si>
  <si>
    <t xml:space="preserve">REFACCIÓN INSTALACIÓN ELÉCTRIC   </t>
  </si>
  <si>
    <t>092300240124</t>
  </si>
  <si>
    <t xml:space="preserve">SERVICIO DE TRAUMATOLOGÍA Y OR   </t>
  </si>
  <si>
    <t>092300240125</t>
  </si>
  <si>
    <t xml:space="preserve">REMODELACIÓN PABELLÓN DESINTOX   </t>
  </si>
  <si>
    <t>092300240126</t>
  </si>
  <si>
    <t xml:space="preserve">REF Y AMPL SALA DE PRIM AUXILI   </t>
  </si>
  <si>
    <t>092300240201</t>
  </si>
  <si>
    <t xml:space="preserve">AMPLIACIÓN ESC. Nº 4380 EL GAL   </t>
  </si>
  <si>
    <t>092300240202</t>
  </si>
  <si>
    <t xml:space="preserve">CONSTR. PLAYÓN DEPORTIVO EN GA   </t>
  </si>
  <si>
    <t>092300240203</t>
  </si>
  <si>
    <t xml:space="preserve">AMP. Y REFACCIÓN ESC. Nº 4470   </t>
  </si>
  <si>
    <t>092300240204</t>
  </si>
  <si>
    <t xml:space="preserve">AMPLIACIÓN ESC. Nº 4352 COROPA   </t>
  </si>
  <si>
    <t>092300240205</t>
  </si>
  <si>
    <t xml:space="preserve">CONSTRUCCIÓN DE UN PLAYÓN DEPO   </t>
  </si>
  <si>
    <t>092300240206</t>
  </si>
  <si>
    <t xml:space="preserve">AMP. Y REFACCIÓN ESC. Nº 4287   </t>
  </si>
  <si>
    <t>092300240207</t>
  </si>
  <si>
    <t xml:space="preserve">REFACCIÓN Y AMPLIACIÓN DE LA E   </t>
  </si>
  <si>
    <t>092300240208</t>
  </si>
  <si>
    <t xml:space="preserve">AMPLIACIÓN ESC. Nº 4695 - LAS   </t>
  </si>
  <si>
    <t>092300240209</t>
  </si>
  <si>
    <t xml:space="preserve">AMPLIACIÓN ESCUELA Nº 4529 F.   </t>
  </si>
  <si>
    <t>092300240210</t>
  </si>
  <si>
    <t xml:space="preserve">AMPLIACIÓN ESC. Nº 4763 H. A.   </t>
  </si>
  <si>
    <t>092300240211</t>
  </si>
  <si>
    <t xml:space="preserve">AMPLIACIÓN ESC. Nº 4689 ISLAS   </t>
  </si>
  <si>
    <t>092300240212</t>
  </si>
  <si>
    <t xml:space="preserve">AMP. Y REFACCIÓN ESC. Nº 4745   </t>
  </si>
  <si>
    <t>092300240213</t>
  </si>
  <si>
    <t xml:space="preserve">AMP. Y REFACCIÓN ESC. Nº 4594   </t>
  </si>
  <si>
    <t>092300240214</t>
  </si>
  <si>
    <t xml:space="preserve">AMP. Y REFACCIÓN ESC. Nº 4705   </t>
  </si>
  <si>
    <t>092300240215</t>
  </si>
  <si>
    <t xml:space="preserve">AMPLIACIÓN ESC. Nº 4784 - ROSA   </t>
  </si>
  <si>
    <t>092300240216</t>
  </si>
  <si>
    <t xml:space="preserve">AMPLIACIÓN ESC. Nº 4207 CAMPO   </t>
  </si>
  <si>
    <t>092300240217</t>
  </si>
  <si>
    <t xml:space="preserve">CANCHÓN DEPORTIVO EN EL COLEGI   </t>
  </si>
  <si>
    <t>092300240218</t>
  </si>
  <si>
    <t xml:space="preserve">CONST POLIDEPORTIVO ETAPA I   </t>
  </si>
  <si>
    <t>092300240219</t>
  </si>
  <si>
    <t xml:space="preserve">CERCADO PERIM ESC WICHI   </t>
  </si>
  <si>
    <t>092300240220</t>
  </si>
  <si>
    <t xml:space="preserve">CONST POLIDEPORTIVO C. LA CRUZ   </t>
  </si>
  <si>
    <t>092300240221</t>
  </si>
  <si>
    <t xml:space="preserve">CONST COMP SOC CULT Y POLIDEP.   </t>
  </si>
  <si>
    <t>092300240222</t>
  </si>
  <si>
    <t xml:space="preserve">INFR EDUC POLIDEPORTIVO S JORG   </t>
  </si>
  <si>
    <t>092300240223</t>
  </si>
  <si>
    <t xml:space="preserve">3° ET. AMPL. COMPL. DEPORTIVO   </t>
  </si>
  <si>
    <t>092300240224</t>
  </si>
  <si>
    <t xml:space="preserve">MEJORA DE INFR. EN CAM DEPORTI   </t>
  </si>
  <si>
    <t>092300240225</t>
  </si>
  <si>
    <t xml:space="preserve">MEJ INFR COMPL DEP CULT Y SOC   </t>
  </si>
  <si>
    <t>092300240226</t>
  </si>
  <si>
    <t xml:space="preserve">MEJ INFR DEPORT COMPL MUNIC   </t>
  </si>
  <si>
    <t>092300240227</t>
  </si>
  <si>
    <t xml:space="preserve">INFR EDUC PLAYON DEPORTIVO   </t>
  </si>
  <si>
    <t>092300240228</t>
  </si>
  <si>
    <t xml:space="preserve">CONST CENTRO SOCIAL Y CULTURAL   </t>
  </si>
  <si>
    <t>092300240229</t>
  </si>
  <si>
    <t xml:space="preserve">PLAYON DEP COL SEC N° 5021   </t>
  </si>
  <si>
    <t>092300240230</t>
  </si>
  <si>
    <t xml:space="preserve">CONST TINGLADO Y GRUPO SANITAR   </t>
  </si>
  <si>
    <t>092300240231</t>
  </si>
  <si>
    <t xml:space="preserve">MEJ INST DEPORT DEL COMPL MUNI   </t>
  </si>
  <si>
    <t>0923002403A0</t>
  </si>
  <si>
    <t xml:space="preserve">CONST DE ADOQ EN PASAJES   </t>
  </si>
  <si>
    <t>0923002403A1</t>
  </si>
  <si>
    <t xml:space="preserve">RED CLOACAL AVDA 13 DE DICIEMB   </t>
  </si>
  <si>
    <t>0923002403A2</t>
  </si>
  <si>
    <t xml:space="preserve">CONST. PZA. ESPAÑA 3° ET.   </t>
  </si>
  <si>
    <t>0923002403A3</t>
  </si>
  <si>
    <t xml:space="preserve">CONST. PAV. DE ADOQ. CALLES VS   </t>
  </si>
  <si>
    <t>0923002403A4</t>
  </si>
  <si>
    <t xml:space="preserve">PAV. EN DIVERSOS B° DE LA CIUD   </t>
  </si>
  <si>
    <t>0923002403A5</t>
  </si>
  <si>
    <t xml:space="preserve">PLAZA DE LA SALUD E ILUM PRADO   </t>
  </si>
  <si>
    <t>0923002403A6</t>
  </si>
  <si>
    <t xml:space="preserve">CONST CORDON CUNETA RIO PIEDRA   </t>
  </si>
  <si>
    <t>0923002403A7</t>
  </si>
  <si>
    <t xml:space="preserve">REF Y REAC. PLAZA 9 DE JULIO   </t>
  </si>
  <si>
    <t>0923002403A8</t>
  </si>
  <si>
    <t xml:space="preserve">RED DE CLOACAS BARRIO BALAGUER   </t>
  </si>
  <si>
    <t>0923002403A9</t>
  </si>
  <si>
    <t xml:space="preserve">CORDON CUNETA Y PAV EN HORMIGO   </t>
  </si>
  <si>
    <t>0923002403B0</t>
  </si>
  <si>
    <t xml:space="preserve">RED CLOACAL B° RAMON ABDALA   </t>
  </si>
  <si>
    <t>0923002403B1</t>
  </si>
  <si>
    <t xml:space="preserve">PAV CALLE LOS LAUREL B° FÁTIMA   </t>
  </si>
  <si>
    <t>0923002403B2</t>
  </si>
  <si>
    <t xml:space="preserve">PAV ART. EN LOS CRESPONES   </t>
  </si>
  <si>
    <t>0923002403B3</t>
  </si>
  <si>
    <t xml:space="preserve">CONST RED SERV CLOACAL B° MANE   </t>
  </si>
  <si>
    <t>0923002403B4</t>
  </si>
  <si>
    <t xml:space="preserve">PTA TRAT LIQ CLOACALES - 1° ET   </t>
  </si>
  <si>
    <t>092300240301</t>
  </si>
  <si>
    <t xml:space="preserve">EJEC. BYPASS DESDE SALIDA DE C   </t>
  </si>
  <si>
    <t>092300240302</t>
  </si>
  <si>
    <t xml:space="preserve">MEJORAMIENTO SISTEMA DE PROVIS   </t>
  </si>
  <si>
    <t>092300240303</t>
  </si>
  <si>
    <t xml:space="preserve">AMPLIACIÓN DE LA RED CLOACAL E   </t>
  </si>
  <si>
    <t>092300240304</t>
  </si>
  <si>
    <t xml:space="preserve">ACONDIC.Y REEMPLAZO DE CÁMARAS   </t>
  </si>
  <si>
    <t>092300240305</t>
  </si>
  <si>
    <t xml:space="preserve">REF. ACUED. MOLLINEDO SARAVIA   </t>
  </si>
  <si>
    <t>092300240306</t>
  </si>
  <si>
    <t xml:space="preserve">CONSTR. DE UNA CISTERNA Y MEJO   </t>
  </si>
  <si>
    <t>092300240307</t>
  </si>
  <si>
    <t xml:space="preserve">CBIO. DE TRAZA ACUED. Y CBIO.   </t>
  </si>
  <si>
    <t>092300240308</t>
  </si>
  <si>
    <t xml:space="preserve">MEJORAS OPERATIVAS EN PLANTA P   </t>
  </si>
  <si>
    <t>092300240309</t>
  </si>
  <si>
    <t xml:space="preserve">TENDIDO DE RED DE AGUA POTABLE   </t>
  </si>
  <si>
    <t>092300240310</t>
  </si>
  <si>
    <t xml:space="preserve">AMPLIACIÓN RED CLOACAL EN CAMP   </t>
  </si>
  <si>
    <t>092300240311</t>
  </si>
  <si>
    <t xml:space="preserve">CONEXIONES DOMICILIARIAS CLOAC   </t>
  </si>
  <si>
    <t>092300240312</t>
  </si>
  <si>
    <t xml:space="preserve">AMPLIACIÓN DE CLOACA MÁXIMA   </t>
  </si>
  <si>
    <t>092300240313</t>
  </si>
  <si>
    <t xml:space="preserve">OPTIMIZACION DEL SIST.DE AGUA   </t>
  </si>
  <si>
    <t>092300240314</t>
  </si>
  <si>
    <t xml:space="preserve">MEJORAS OPERATIVAS PLANTA DEPU   </t>
  </si>
  <si>
    <t>092300240315</t>
  </si>
  <si>
    <t xml:space="preserve">CONSTRUCCION DE LA II ETAPA DE   </t>
  </si>
  <si>
    <t>092300240316</t>
  </si>
  <si>
    <t>092300240317</t>
  </si>
  <si>
    <t xml:space="preserve">AMPLIACIÓN RED DE AGUA POTABLE   </t>
  </si>
  <si>
    <t>092300240318</t>
  </si>
  <si>
    <t xml:space="preserve">CONSTR. DE LA RED CLOACAL Y PL   </t>
  </si>
  <si>
    <t>092300240319</t>
  </si>
  <si>
    <t xml:space="preserve">CONTINUACIÓN Y CULMINACIÓN RED   </t>
  </si>
  <si>
    <t>092300240320</t>
  </si>
  <si>
    <t>092300240321</t>
  </si>
  <si>
    <t xml:space="preserve">REEMPLAZO DE REDES DISTRIBUIDO   </t>
  </si>
  <si>
    <t>092300240322</t>
  </si>
  <si>
    <t>092300240323</t>
  </si>
  <si>
    <t xml:space="preserve">RECAMBIO DE REDES COLECTORAS C   </t>
  </si>
  <si>
    <t>092300240324</t>
  </si>
  <si>
    <t xml:space="preserve">CONSTRUCCIÓN REDES CLOACALES Y   </t>
  </si>
  <si>
    <t>092300240325</t>
  </si>
  <si>
    <t>092300240326</t>
  </si>
  <si>
    <t xml:space="preserve">MEJORA SISTEMA PROV. DE AGUA E   </t>
  </si>
  <si>
    <t>092300240327</t>
  </si>
  <si>
    <t xml:space="preserve">REEMPLAZO DE REDES COLECTORAS   </t>
  </si>
  <si>
    <t>092300240328</t>
  </si>
  <si>
    <t>092300240329</t>
  </si>
  <si>
    <t>092300240330</t>
  </si>
  <si>
    <t xml:space="preserve">OPTIMIZACIÓN SISTEMAS REDES DE   </t>
  </si>
  <si>
    <t>092300240331</t>
  </si>
  <si>
    <t xml:space="preserve">MEJORAS ACUEDUCTO LA CALDERA   </t>
  </si>
  <si>
    <t>092300240332</t>
  </si>
  <si>
    <t xml:space="preserve">NUEVOS POZOS DE BOMBEO Y REDES   </t>
  </si>
  <si>
    <t>092300240333</t>
  </si>
  <si>
    <t>092300240334</t>
  </si>
  <si>
    <t xml:space="preserve">CONSTRUCCIÓN DE UNA NUEVA CIST   </t>
  </si>
  <si>
    <t>092300240335</t>
  </si>
  <si>
    <t xml:space="preserve">MEJORAS OBRAS DE CAPTACIÓN, AD   </t>
  </si>
  <si>
    <t>092300240336</t>
  </si>
  <si>
    <t xml:space="preserve">SISTEMA CLOACAL   </t>
  </si>
  <si>
    <t>092300240337</t>
  </si>
  <si>
    <t>092300240338</t>
  </si>
  <si>
    <t xml:space="preserve">MEJORAS OPERATIVAS EN PLANTA D   </t>
  </si>
  <si>
    <t>092300240339</t>
  </si>
  <si>
    <t xml:space="preserve">NUEVAS COLECTORAS CLOACALES, S   </t>
  </si>
  <si>
    <t>092300240340</t>
  </si>
  <si>
    <t xml:space="preserve">PROVISIÓN DE AGUA POTABLE ZONA   </t>
  </si>
  <si>
    <t>092300240341</t>
  </si>
  <si>
    <t xml:space="preserve">AMPLIACIÓN RED AGUA POTABLE   </t>
  </si>
  <si>
    <t>092300240342</t>
  </si>
  <si>
    <t xml:space="preserve">REEMPLAZO DE ACUEDUCTO 400 MM   </t>
  </si>
  <si>
    <t>092300240343</t>
  </si>
  <si>
    <t>092300240344</t>
  </si>
  <si>
    <t>092300240345</t>
  </si>
  <si>
    <t xml:space="preserve">AMPLIACIÓN CLOACA MÀXIMA Y PLA   </t>
  </si>
  <si>
    <t>092300240346</t>
  </si>
  <si>
    <t xml:space="preserve">OPTIMIZACIÓN SISTEMA DE POTABI   </t>
  </si>
  <si>
    <t>092300240347</t>
  </si>
  <si>
    <t>092300240348</t>
  </si>
  <si>
    <t>092300240349</t>
  </si>
  <si>
    <t>092300240350</t>
  </si>
  <si>
    <t xml:space="preserve">1ª ETAPA- SISTEMAS DE AGUA POT   </t>
  </si>
  <si>
    <t>092300240351</t>
  </si>
  <si>
    <t xml:space="preserve">REEMPLAZO DE REDES DISTRIB. Y   </t>
  </si>
  <si>
    <t>092300240352</t>
  </si>
  <si>
    <t xml:space="preserve">ESTACIÓN DE BOMBEO Y CONEXIONE   </t>
  </si>
  <si>
    <t>092300240353</t>
  </si>
  <si>
    <t>092300240354</t>
  </si>
  <si>
    <t xml:space="preserve">PROVISIÓN DE AGUA POTABLE PARA   </t>
  </si>
  <si>
    <t>092300240355</t>
  </si>
  <si>
    <t>092300240356</t>
  </si>
  <si>
    <t>092300240357</t>
  </si>
  <si>
    <t xml:space="preserve">RED DE CLOACAS Y PLANTA DE TRA   </t>
  </si>
  <si>
    <t>092300240358</t>
  </si>
  <si>
    <t xml:space="preserve">REEMPLAZO REDES COLECTORAS EN   </t>
  </si>
  <si>
    <t>092300240359</t>
  </si>
  <si>
    <t xml:space="preserve">OPTIMIZACIÓN DISTRIBUCIÓN DE A   </t>
  </si>
  <si>
    <t>092300240360</t>
  </si>
  <si>
    <t>092300240361</t>
  </si>
  <si>
    <t xml:space="preserve">CONSTRUCCION DE UNA PTA. DEPUR   </t>
  </si>
  <si>
    <t>092300240362</t>
  </si>
  <si>
    <t xml:space="preserve">MEJORAS SISTEMA DE AGUA POTABL   </t>
  </si>
  <si>
    <t>092300240363</t>
  </si>
  <si>
    <t xml:space="preserve">OPTIMIZACIÓN Y AMPLIACIÓN PLAN   </t>
  </si>
  <si>
    <t>092300240364</t>
  </si>
  <si>
    <t xml:space="preserve">COLECTORA MÁXIMA ZONA CENTRO   </t>
  </si>
  <si>
    <t>092300240365</t>
  </si>
  <si>
    <t>092300240366</t>
  </si>
  <si>
    <t xml:space="preserve">OBRA DE INFRAESTRUCUTURA PARAJ   </t>
  </si>
  <si>
    <t>092300240367</t>
  </si>
  <si>
    <t xml:space="preserve">OBRAS DE INFRAESTRUCTURA VARIA   </t>
  </si>
  <si>
    <t>092300240368</t>
  </si>
  <si>
    <t>092300240369</t>
  </si>
  <si>
    <t xml:space="preserve">OBRAS DE INFRAESTRUCTURA EN PA   </t>
  </si>
  <si>
    <t>092300240370</t>
  </si>
  <si>
    <t>092300240371</t>
  </si>
  <si>
    <t>092300240372</t>
  </si>
  <si>
    <t xml:space="preserve">CONSTRUCCIÓN PASARELA SOBRE RÍ   </t>
  </si>
  <si>
    <t>092300240373</t>
  </si>
  <si>
    <t>092300240374</t>
  </si>
  <si>
    <t xml:space="preserve">RED DE GAS EN CAMPO QUIJANO   </t>
  </si>
  <si>
    <t>092300240375</t>
  </si>
  <si>
    <t>092300240376</t>
  </si>
  <si>
    <t xml:space="preserve">OBRAS DE INFRAESTRUCUTRA EN BA   </t>
  </si>
  <si>
    <t>092300240377</t>
  </si>
  <si>
    <t>092300240378</t>
  </si>
  <si>
    <t>092300240379</t>
  </si>
  <si>
    <t xml:space="preserve">ILUMINACIÓN Y PAVIM. ACCESOS Y   </t>
  </si>
  <si>
    <t>092300240380</t>
  </si>
  <si>
    <t xml:space="preserve">CONSTR. RED DE ENERGÍA ELÉCTRI   </t>
  </si>
  <si>
    <t>092300240381</t>
  </si>
  <si>
    <t>092300240382</t>
  </si>
  <si>
    <t>092300240383</t>
  </si>
  <si>
    <t>092300240384</t>
  </si>
  <si>
    <t>092300240385</t>
  </si>
  <si>
    <t>092300240386</t>
  </si>
  <si>
    <t xml:space="preserve">TENDIDO DE RED ELÉCTRICA PARAJ   </t>
  </si>
  <si>
    <t>092300240387</t>
  </si>
  <si>
    <t xml:space="preserve">AMPLIACIÓN TENDIDO RED ELÉCTRI   </t>
  </si>
  <si>
    <t>092300240388</t>
  </si>
  <si>
    <t>092300240389</t>
  </si>
  <si>
    <t xml:space="preserve">ET. II 1000 M CORD CUN V TARCO   </t>
  </si>
  <si>
    <t>092300240390</t>
  </si>
  <si>
    <t xml:space="preserve">CONST 720 MTS DE CORDON CUNETA   </t>
  </si>
  <si>
    <t>092300240391</t>
  </si>
  <si>
    <t xml:space="preserve">ET II PAV ART B° STA TER Y B°   </t>
  </si>
  <si>
    <t>092300240392</t>
  </si>
  <si>
    <t xml:space="preserve">OPTIM. SERV. DEL AGUA EN QUIJA   </t>
  </si>
  <si>
    <t>092300240393</t>
  </si>
  <si>
    <t xml:space="preserve">SIST DE ABAST DE AG POT ENCON   </t>
  </si>
  <si>
    <t>092300240394</t>
  </si>
  <si>
    <t xml:space="preserve">PROV AGUA POTABLE SECTOR URBAN   </t>
  </si>
  <si>
    <t>092300240395</t>
  </si>
  <si>
    <t xml:space="preserve">CONST 915 MTS COR CUN B° 80 VI   </t>
  </si>
  <si>
    <t>092300240396</t>
  </si>
  <si>
    <t xml:space="preserve">AMPL RED COLECTORA CLOACAL   </t>
  </si>
  <si>
    <t>092300240397</t>
  </si>
  <si>
    <t xml:space="preserve">INFR VIAL CORDON CUNETA   </t>
  </si>
  <si>
    <t>092300240398</t>
  </si>
  <si>
    <t xml:space="preserve">INFR A LOTEO - 98 TERRENOS   </t>
  </si>
  <si>
    <t>092300240399</t>
  </si>
  <si>
    <t xml:space="preserve">PAVIM. AVDA 13 DE DICIEMBRE   </t>
  </si>
  <si>
    <t>0923101101A0</t>
  </si>
  <si>
    <t xml:space="preserve">AMPLIAC. Y REFUNCIONALIZACIÓN   </t>
  </si>
  <si>
    <t>0923101101A1</t>
  </si>
  <si>
    <t xml:space="preserve">CONSTR. EDIFICIO A.P.S EN CAMP   </t>
  </si>
  <si>
    <t>0923101101A2</t>
  </si>
  <si>
    <t xml:space="preserve">REMODELACIÓN HOSPITAL R. DE LE   </t>
  </si>
  <si>
    <t>0923101101A3</t>
  </si>
  <si>
    <t xml:space="preserve">CONSTR. PUESTO SANITARIO EN BA   </t>
  </si>
  <si>
    <t>0923101101A4</t>
  </si>
  <si>
    <t xml:space="preserve">CONSTRUCCIÓN NUEVO HOSPITAL EM   </t>
  </si>
  <si>
    <t>0923101101A5</t>
  </si>
  <si>
    <t xml:space="preserve">REMODEL. RESID. BETANIA Y CENT   </t>
  </si>
  <si>
    <t>0923101101A6</t>
  </si>
  <si>
    <t>092310110101</t>
  </si>
  <si>
    <t>092310110102</t>
  </si>
  <si>
    <t>092310110103</t>
  </si>
  <si>
    <t>092310110104</t>
  </si>
  <si>
    <t>092310110105</t>
  </si>
  <si>
    <t>092310110106</t>
  </si>
  <si>
    <t>092310110107</t>
  </si>
  <si>
    <t>092310110108</t>
  </si>
  <si>
    <t>092310110109</t>
  </si>
  <si>
    <t>092310110110</t>
  </si>
  <si>
    <t>092310110111</t>
  </si>
  <si>
    <t>092310110112</t>
  </si>
  <si>
    <t>092310110113</t>
  </si>
  <si>
    <t>092310110114</t>
  </si>
  <si>
    <t>092310110115</t>
  </si>
  <si>
    <t>092310110116</t>
  </si>
  <si>
    <t>092310110117</t>
  </si>
  <si>
    <t>092310110118</t>
  </si>
  <si>
    <t>092310110119</t>
  </si>
  <si>
    <t>092310110120</t>
  </si>
  <si>
    <t>092310110121</t>
  </si>
  <si>
    <t>092310110122</t>
  </si>
  <si>
    <t>092310110123</t>
  </si>
  <si>
    <t>092310110124</t>
  </si>
  <si>
    <t>092310110131</t>
  </si>
  <si>
    <t xml:space="preserve">EDIF. SALUD - PROSEC. OB. 2003   </t>
  </si>
  <si>
    <t>092310110132</t>
  </si>
  <si>
    <t xml:space="preserve">REFUNC. HOSP. SAN BERNARDO   </t>
  </si>
  <si>
    <t>092310110133</t>
  </si>
  <si>
    <t xml:space="preserve">PROSEC. CONST. HOSP. TARTAGAL   </t>
  </si>
  <si>
    <t>092310110134</t>
  </si>
  <si>
    <t xml:space="preserve">PROSEC. CONST. HOSP. MOSCONI   </t>
  </si>
  <si>
    <t>092310110135</t>
  </si>
  <si>
    <t xml:space="preserve">PROSEC. CONST. HOSP. CAFAYATE   </t>
  </si>
  <si>
    <t>092310110136</t>
  </si>
  <si>
    <t xml:space="preserve">AMP. NVO. HOSP. DEL MILAGRO   </t>
  </si>
  <si>
    <t>092310110137</t>
  </si>
  <si>
    <t xml:space="preserve">AMP. HOSPITAL LA MERCED   </t>
  </si>
  <si>
    <t>092310110138</t>
  </si>
  <si>
    <t xml:space="preserve">REPAR. CENTRO SALUD ACOSTA   </t>
  </si>
  <si>
    <t>092310110139</t>
  </si>
  <si>
    <t xml:space="preserve">REPAR. CENTRO DE SALUD ACOSTA   </t>
  </si>
  <si>
    <t>092310110140</t>
  </si>
  <si>
    <t xml:space="preserve">REFUNC. HOSP. RIV. BANDA SUD   </t>
  </si>
  <si>
    <t>092310110141</t>
  </si>
  <si>
    <t xml:space="preserve">REFUNC. HOSP. MORILLO   </t>
  </si>
  <si>
    <t>092310110142</t>
  </si>
  <si>
    <t xml:space="preserve">HOSPITAL ANGASTACO   </t>
  </si>
  <si>
    <t>092310110143</t>
  </si>
  <si>
    <t xml:space="preserve">REF.SALAS INFEC.HOSP.EL MILAG   </t>
  </si>
  <si>
    <t>092310110144</t>
  </si>
  <si>
    <t xml:space="preserve">EDIFICIOS SALUD OBRAS VARIAS   </t>
  </si>
  <si>
    <t>092310110145</t>
  </si>
  <si>
    <t xml:space="preserve">AMP. Y REF. NEURO DR. LOZANO   </t>
  </si>
  <si>
    <t>092310110146</t>
  </si>
  <si>
    <t>092310110147</t>
  </si>
  <si>
    <t xml:space="preserve">CONSTR. PUESTO DE SALUD EN PJE   </t>
  </si>
  <si>
    <t>092310110149</t>
  </si>
  <si>
    <t xml:space="preserve">CONSTR. PUESTO POLICIAL Bº DEM   </t>
  </si>
  <si>
    <t>092310110150</t>
  </si>
  <si>
    <t xml:space="preserve">CONSTR. PUESTO DE SALUD VILLA   </t>
  </si>
  <si>
    <t>092310110151</t>
  </si>
  <si>
    <t xml:space="preserve">CONSTR. PUESTO DE SALUD Bº DEM   </t>
  </si>
  <si>
    <t>092310110152</t>
  </si>
  <si>
    <t xml:space="preserve">CONST. DESTACAMENTO POLICIAL E   </t>
  </si>
  <si>
    <t>092310110153</t>
  </si>
  <si>
    <t xml:space="preserve">CONSTR. PUESTO DE SALUD Bº SAN   </t>
  </si>
  <si>
    <t>092310110154</t>
  </si>
  <si>
    <t xml:space="preserve">CONSTR. PUESTO SANITARIO Bº 1º   </t>
  </si>
  <si>
    <t>092310110155</t>
  </si>
  <si>
    <t xml:space="preserve">CONSTR. SALA 1º AUXILIOS Bº AL   </t>
  </si>
  <si>
    <t>092310110156</t>
  </si>
  <si>
    <t xml:space="preserve">REF. Y AMPL. HOSPITAL DE GUACH   </t>
  </si>
  <si>
    <t>092310110157</t>
  </si>
  <si>
    <t xml:space="preserve">AMPL. PUESTO DE SALUD EN SALA   </t>
  </si>
  <si>
    <t>092310110158</t>
  </si>
  <si>
    <t xml:space="preserve">CONSTR. PUESTO SANITARIO EN VI   </t>
  </si>
  <si>
    <t>092310110159</t>
  </si>
  <si>
    <t xml:space="preserve">AMPL. PUESTO DE SALUD DE EL CE   </t>
  </si>
  <si>
    <t>092310110160</t>
  </si>
  <si>
    <t xml:space="preserve">CONSTR. NUEVO HOSPITAL J.V.GON   </t>
  </si>
  <si>
    <t>092310110161</t>
  </si>
  <si>
    <t xml:space="preserve">CONSTR. PUESTO SALUD EN Bº PAR   </t>
  </si>
  <si>
    <t>092310110162</t>
  </si>
  <si>
    <t xml:space="preserve">REF. PUESTO DE SALUD ESQUINA D   </t>
  </si>
  <si>
    <t>092310110163</t>
  </si>
  <si>
    <t xml:space="preserve">CONSTR. PUESTO DE SALUD EN EL   </t>
  </si>
  <si>
    <t>092310110164</t>
  </si>
  <si>
    <t xml:space="preserve">CONSTR. PUESTO DE SALUD EN PAS   </t>
  </si>
  <si>
    <t>092310110165</t>
  </si>
  <si>
    <t xml:space="preserve">OBRAS VARIAS DE INFRAESTRUCTUR   </t>
  </si>
  <si>
    <t>092310110167</t>
  </si>
  <si>
    <t xml:space="preserve">CONSTR. PUESTO DE SALUD EL CAR   </t>
  </si>
  <si>
    <t>092310110168</t>
  </si>
  <si>
    <t xml:space="preserve">CONSTR. PUESTO DE SALUD LAS VA   </t>
  </si>
  <si>
    <t>092310110169</t>
  </si>
  <si>
    <t xml:space="preserve">CONSTR. PUESTO DE SALUD EN CÁM   </t>
  </si>
  <si>
    <t>092310110170</t>
  </si>
  <si>
    <t xml:space="preserve">CONSTR. PUESTO DE SALUD EN CAN   </t>
  </si>
  <si>
    <t>092310110171</t>
  </si>
  <si>
    <t xml:space="preserve">CONSTR. PUESTO POLICIAL Bº SAN   </t>
  </si>
  <si>
    <t>092310110172</t>
  </si>
  <si>
    <t xml:space="preserve">REFAC. PUESTO DE SALUD DE AMBL   </t>
  </si>
  <si>
    <t>092310110173</t>
  </si>
  <si>
    <t xml:space="preserve">REFAC. PUESTO DE SALUD DE IZON   </t>
  </si>
  <si>
    <t>092310110174</t>
  </si>
  <si>
    <t xml:space="preserve">AMPL. PUESTO DE SALUD VILLA ME   </t>
  </si>
  <si>
    <t>092310110175</t>
  </si>
  <si>
    <t xml:space="preserve">REF. HOSPITAL DR. LUIS GÜEMES   </t>
  </si>
  <si>
    <t>092310110176</t>
  </si>
  <si>
    <t xml:space="preserve">REF. PUESTOS DE SALUD - DEP. S   </t>
  </si>
  <si>
    <t>092310110177</t>
  </si>
  <si>
    <t xml:space="preserve">AMPL.Y REF.GUARD.EM.HOSPSANBER   </t>
  </si>
  <si>
    <t>092310110178</t>
  </si>
  <si>
    <t xml:space="preserve">PLAN REFACCIÓN EDIFICIOS SALUD   </t>
  </si>
  <si>
    <t>092310110179</t>
  </si>
  <si>
    <t xml:space="preserve">CONS.PUESTO SALUD ENEL DURAZNO   </t>
  </si>
  <si>
    <t>092310110180</t>
  </si>
  <si>
    <t xml:space="preserve">NORM.INST.ELEC.HOSP. OÑATIVIA   </t>
  </si>
  <si>
    <t>092310110181</t>
  </si>
  <si>
    <t xml:space="preserve">CONSTPUESALBº CNA-CERR.   </t>
  </si>
  <si>
    <t>092310110182</t>
  </si>
  <si>
    <t>092310110183</t>
  </si>
  <si>
    <t xml:space="preserve">REFAC. HOSP S.A. DE LOS COBRES   </t>
  </si>
  <si>
    <t>092310110184</t>
  </si>
  <si>
    <t xml:space="preserve">REFAC. HOSPITAL ANGASTACO   </t>
  </si>
  <si>
    <t>092310110185</t>
  </si>
  <si>
    <t xml:space="preserve">CONST.PTO SANIT CAMPLA PAZ   </t>
  </si>
  <si>
    <t>092310110186</t>
  </si>
  <si>
    <t xml:space="preserve">TERM.PUESTO SANIT DE STA CRUZ   </t>
  </si>
  <si>
    <t>092310110187</t>
  </si>
  <si>
    <t xml:space="preserve">CONST.SALA PRIMEROS AUX LURACA   </t>
  </si>
  <si>
    <t>092310110188</t>
  </si>
  <si>
    <t>092310110189</t>
  </si>
  <si>
    <t xml:space="preserve">AMPLIACIÓN Y REFACCIÓN DEL CEN   </t>
  </si>
  <si>
    <t>092310110190</t>
  </si>
  <si>
    <t xml:space="preserve">CONSTR. CENTRO DE SALUD Y GUAR   </t>
  </si>
  <si>
    <t>092310110191</t>
  </si>
  <si>
    <t xml:space="preserve">CONSTR.DE UN CENTRO DE SALUD E   </t>
  </si>
  <si>
    <t>092310110192</t>
  </si>
  <si>
    <t xml:space="preserve">REFACCIÓN DEL CENTRO DE SALUD   </t>
  </si>
  <si>
    <t>092310110193</t>
  </si>
  <si>
    <t xml:space="preserve">REFACCIÓN Y REFUNCIONALIZACIÓN   </t>
  </si>
  <si>
    <t>092310110194</t>
  </si>
  <si>
    <t xml:space="preserve">CONSTR. DE LA CASA DEL NIÑO EN   </t>
  </si>
  <si>
    <t>092310110195</t>
  </si>
  <si>
    <t xml:space="preserve">CONSTR. DE UNA SALA DE INTERNA   </t>
  </si>
  <si>
    <t>092310110196</t>
  </si>
  <si>
    <t xml:space="preserve">CONSTR. CENTRO DE SALUD EN EL   </t>
  </si>
  <si>
    <t>092310110197</t>
  </si>
  <si>
    <t>092310110198</t>
  </si>
  <si>
    <t xml:space="preserve">CONSTR. PUESTO SANITARIO ESQUI   </t>
  </si>
  <si>
    <t>092310110199</t>
  </si>
  <si>
    <t>092320110101</t>
  </si>
  <si>
    <t xml:space="preserve">CONST. SUM CENTRO 25 DE MAYO -   </t>
  </si>
  <si>
    <t>092320110102</t>
  </si>
  <si>
    <t xml:space="preserve">REFAC. COM. INF. SIVERO Vª EVI   </t>
  </si>
  <si>
    <t>092320110103</t>
  </si>
  <si>
    <t xml:space="preserve">CONST. SUM CENTRO VEC. BREALIT   </t>
  </si>
  <si>
    <t>092320110125</t>
  </si>
  <si>
    <t>092320110126</t>
  </si>
  <si>
    <t>092320110127</t>
  </si>
  <si>
    <t>092320110128</t>
  </si>
  <si>
    <t>092320110129</t>
  </si>
  <si>
    <t>092320110130</t>
  </si>
  <si>
    <t>092320110148</t>
  </si>
  <si>
    <t xml:space="preserve">CONSTR. INSTALACION GAS COMEDO   </t>
  </si>
  <si>
    <t>092320110166</t>
  </si>
  <si>
    <t xml:space="preserve">CONSTR. S.U.M. BIBLIOTECA C.E.   </t>
  </si>
  <si>
    <t>092320110177</t>
  </si>
  <si>
    <t xml:space="preserve">CONSTR. ALBERGUE ESTUDIANTIL C   </t>
  </si>
  <si>
    <t>092320110178</t>
  </si>
  <si>
    <t xml:space="preserve">CONSTR. COMEDOR COMUNITARIO AS   </t>
  </si>
  <si>
    <t>092320110179</t>
  </si>
  <si>
    <t xml:space="preserve">CONST.CENT DE SALUD EN B° 1°MA   </t>
  </si>
  <si>
    <t>092320110180</t>
  </si>
  <si>
    <t xml:space="preserve">CONSTR.CTRO DE DIA P/ JOVENES   </t>
  </si>
  <si>
    <t>092320110181</t>
  </si>
  <si>
    <t xml:space="preserve">CONSTR.CTRO REHAB A LAS ADICC   </t>
  </si>
  <si>
    <t>092320110182</t>
  </si>
  <si>
    <t xml:space="preserve">RECR PS CON DISC Y GR FAMILIAR   </t>
  </si>
  <si>
    <t>092320110183</t>
  </si>
  <si>
    <t xml:space="preserve">REFACC DE RESIDENCIAS MDH   </t>
  </si>
  <si>
    <t>092320110184</t>
  </si>
  <si>
    <t xml:space="preserve">REFACC VS HOGAR DIVINO NIÑO   </t>
  </si>
  <si>
    <t>092330110101</t>
  </si>
  <si>
    <t xml:space="preserve">CENTRO ATENCIÓN JUBILADOS   </t>
  </si>
  <si>
    <t>092330110102</t>
  </si>
  <si>
    <t xml:space="preserve">AMPL. HOGAR ANC. PABLO IV   </t>
  </si>
  <si>
    <t>092340110201</t>
  </si>
  <si>
    <t>092340110202</t>
  </si>
  <si>
    <t>092340110203</t>
  </si>
  <si>
    <t>092340110204</t>
  </si>
  <si>
    <t>092340110205</t>
  </si>
  <si>
    <t>092340110206</t>
  </si>
  <si>
    <t>092340110207</t>
  </si>
  <si>
    <t>092340110208</t>
  </si>
  <si>
    <t>092340110209</t>
  </si>
  <si>
    <t>092340110210</t>
  </si>
  <si>
    <t>092340110211</t>
  </si>
  <si>
    <t>092340110212</t>
  </si>
  <si>
    <t>092340110213</t>
  </si>
  <si>
    <t xml:space="preserve">EDIF. EDUC. - PROSEC. OB. 2003   </t>
  </si>
  <si>
    <t>092340110214</t>
  </si>
  <si>
    <t xml:space="preserve">REFAC. ESC.N° 4.657 SAN MARTIN   </t>
  </si>
  <si>
    <t>092340110215</t>
  </si>
  <si>
    <t xml:space="preserve">CONST. COL. SEC. N° 5.030   </t>
  </si>
  <si>
    <t>092340110216</t>
  </si>
  <si>
    <t xml:space="preserve">REPAR.CUB.IGLES.MIGUEL ARCANGE   </t>
  </si>
  <si>
    <t>092340110217</t>
  </si>
  <si>
    <t xml:space="preserve">CONST.SUM Y DORM.ESC.LOS ROSAL   </t>
  </si>
  <si>
    <t>092340110218</t>
  </si>
  <si>
    <t xml:space="preserve">MATER.CONST.CAP. NTRA.SRA.ROS.   </t>
  </si>
  <si>
    <t>092340110219</t>
  </si>
  <si>
    <t xml:space="preserve">CONST.ESC.TEC. 5103 ROS.FRONT.   </t>
  </si>
  <si>
    <t>092340110220</t>
  </si>
  <si>
    <t xml:space="preserve">EDIFICIOS EDUCACIÓN - OBR. VS.   </t>
  </si>
  <si>
    <t>092340110221</t>
  </si>
  <si>
    <t xml:space="preserve">SALON DE USO MULT. ESC. DIFER.   </t>
  </si>
  <si>
    <t>092340110222</t>
  </si>
  <si>
    <t xml:space="preserve">CONSTR. PLAYON DEPORTIVO Vª LO   </t>
  </si>
  <si>
    <t>092340110223</t>
  </si>
  <si>
    <t xml:space="preserve">CENTRO ENTREN. ALTURA CACHI   </t>
  </si>
  <si>
    <t>092340110224</t>
  </si>
  <si>
    <t xml:space="preserve">RECIC.EDIFICIO COL.NACIONAL   </t>
  </si>
  <si>
    <t>092340110225</t>
  </si>
  <si>
    <t xml:space="preserve">RECIC.PARR.SANJUANBAUT.LA MER.   </t>
  </si>
  <si>
    <t>092340110226</t>
  </si>
  <si>
    <t xml:space="preserve">CONST. MUSEO S.A.DE LOS COBRES   </t>
  </si>
  <si>
    <t>092340110227</t>
  </si>
  <si>
    <t xml:space="preserve">CONST. MUSEO TOLAR GRANDE   </t>
  </si>
  <si>
    <t>092340110228</t>
  </si>
  <si>
    <t xml:space="preserve">CONS.COL.SEC.J.C.DAV.RIO PIED.   </t>
  </si>
  <si>
    <t>092340110229</t>
  </si>
  <si>
    <t xml:space="preserve">CONST.ALBERG.ESC.EFA Nº 8178   </t>
  </si>
  <si>
    <t>092340110230</t>
  </si>
  <si>
    <t xml:space="preserve">CONST.EDIF.COL.SEC.5166-QUEBR.   </t>
  </si>
  <si>
    <t>092340110231</t>
  </si>
  <si>
    <t xml:space="preserve">CONST.ESC.ED.ESP.7074-QUEBR.   </t>
  </si>
  <si>
    <t>092340110232</t>
  </si>
  <si>
    <t xml:space="preserve">REFUNC.EXCOL SEC.P/CASA CULT.   </t>
  </si>
  <si>
    <t>092340110233</t>
  </si>
  <si>
    <t xml:space="preserve">REP CUB IG NTRA SRA LA MERCED   </t>
  </si>
  <si>
    <t>092340110234</t>
  </si>
  <si>
    <t xml:space="preserve">REFACCION COMPL. DEPORTIVO GRA   </t>
  </si>
  <si>
    <t>092340110235</t>
  </si>
  <si>
    <t xml:space="preserve">REF. CENTRO INTEGRA. INFANTIL   </t>
  </si>
  <si>
    <t>092340110236</t>
  </si>
  <si>
    <t xml:space="preserve">AMPL. PARROQUIA NUESTRA SRA. D   </t>
  </si>
  <si>
    <t>092340110237</t>
  </si>
  <si>
    <t xml:space="preserve">IGLESIA DE LA VIÑA - SALTA CAP   </t>
  </si>
  <si>
    <t>092340110238</t>
  </si>
  <si>
    <t>0923411102A0</t>
  </si>
  <si>
    <t xml:space="preserve">CONST ESC.Nº 4215 DE LAFLORIDA   </t>
  </si>
  <si>
    <t>0923411102A1</t>
  </si>
  <si>
    <t xml:space="preserve">CONSTR. S.U.M. ESCUELA Nº GDOR   </t>
  </si>
  <si>
    <t>0923411102A2</t>
  </si>
  <si>
    <t xml:space="preserve">CONSTR. PATIO CUBIERTO ESCUELA   </t>
  </si>
  <si>
    <t>0923411102A3</t>
  </si>
  <si>
    <t xml:space="preserve">CONST.PRIM.ET.ESC.4514M.M.GÜE.   </t>
  </si>
  <si>
    <t>0923411102A4</t>
  </si>
  <si>
    <t xml:space="preserve">REFAC ESC 4043 MONSEÑOR PEREZ   </t>
  </si>
  <si>
    <t>0923411102A5</t>
  </si>
  <si>
    <t xml:space="preserve">ESC 4074 B FRIAS CONS GALERIAS   </t>
  </si>
  <si>
    <t>0923411102A6</t>
  </si>
  <si>
    <t xml:space="preserve">AMPL. Y REF. ESC. 4575 - PAYOG   </t>
  </si>
  <si>
    <t>0923411102A7</t>
  </si>
  <si>
    <t xml:space="preserve">CONSTR. EDIFICIO ESCOLAR BARRI   </t>
  </si>
  <si>
    <t>0923411102A8</t>
  </si>
  <si>
    <t xml:space="preserve">CONSTR. EDIFICIO ESC. Nº 3140   </t>
  </si>
  <si>
    <t>0923411102A9</t>
  </si>
  <si>
    <t>0923411102B0</t>
  </si>
  <si>
    <t xml:space="preserve">REPARACIÓN DE LA ESC. Nº 4020   </t>
  </si>
  <si>
    <t>0923411102B1</t>
  </si>
  <si>
    <t xml:space="preserve">AMPLIACIÓN DE AULAS EN LA ESCU   </t>
  </si>
  <si>
    <t>0923411102B2</t>
  </si>
  <si>
    <t>0923411102B3</t>
  </si>
  <si>
    <t xml:space="preserve">CONSTR.EDIFICIO NUEVO ESC. Nº   </t>
  </si>
  <si>
    <t>0923411102B4</t>
  </si>
  <si>
    <t xml:space="preserve">CONSTR. ALBERGUE ESC. Nº 4551   </t>
  </si>
  <si>
    <t>092341110224</t>
  </si>
  <si>
    <t xml:space="preserve">REF. Y AMPL. ESC. Nº 4231 - PA   </t>
  </si>
  <si>
    <t>092341110225</t>
  </si>
  <si>
    <t xml:space="preserve">CONSTRUCCIÓN ESC. DE COMERCIO   </t>
  </si>
  <si>
    <t>092341110226</t>
  </si>
  <si>
    <t xml:space="preserve">AMPL. ESC. Nº 4320 - SAN AGUST   </t>
  </si>
  <si>
    <t>092341110227</t>
  </si>
  <si>
    <t xml:space="preserve">CONSTR. AULA Y S.U.M. ESC. Nº   </t>
  </si>
  <si>
    <t>092341110228</t>
  </si>
  <si>
    <t xml:space="preserve">CONSTR. AULA Y S.U.M. ESC. 444   </t>
  </si>
  <si>
    <t>092341110229</t>
  </si>
  <si>
    <t xml:space="preserve">REF. ESC. Nº 4073 - SUMALAO   </t>
  </si>
  <si>
    <t>092341110230</t>
  </si>
  <si>
    <t xml:space="preserve">REF. SANITARIOS ESC. Nº 4637 -   </t>
  </si>
  <si>
    <t>092341110231</t>
  </si>
  <si>
    <t xml:space="preserve">AMPL. ESC. Nº 4448 - COBOS   </t>
  </si>
  <si>
    <t>092341110233</t>
  </si>
  <si>
    <t xml:space="preserve">REF. ESC. Nº 4067 - EL SAUCE   </t>
  </si>
  <si>
    <t>092341110234</t>
  </si>
  <si>
    <t xml:space="preserve">REF. Y AMPL. ESC. Nº 4065 - CA   </t>
  </si>
  <si>
    <t>092341110236</t>
  </si>
  <si>
    <t xml:space="preserve">REF. Y AMPL. ESC. Nº 4352 - AL   </t>
  </si>
  <si>
    <t>092341110237</t>
  </si>
  <si>
    <t xml:space="preserve">REF. Y AMPL. ESC. Nº 4653 - SA   </t>
  </si>
  <si>
    <t>092341110238</t>
  </si>
  <si>
    <t xml:space="preserve">REFAC. Y AMPLIAC. ESC. Nº 4125   </t>
  </si>
  <si>
    <t>092341110239</t>
  </si>
  <si>
    <t xml:space="preserve">CONSTR. CUBIERTA PATIO ESC. Nº   </t>
  </si>
  <si>
    <t>092341110241</t>
  </si>
  <si>
    <t>092341110244</t>
  </si>
  <si>
    <t xml:space="preserve">REF. ESC. Nº 4498 - J.V.GONZAL   </t>
  </si>
  <si>
    <t>092341110245</t>
  </si>
  <si>
    <t xml:space="preserve">REF. ESC. Nº 4562 - CNEL. MOLL   </t>
  </si>
  <si>
    <t>092341110246</t>
  </si>
  <si>
    <t xml:space="preserve">REF. ESC. Nº 4625 - SALADILLO   </t>
  </si>
  <si>
    <t>092341110247</t>
  </si>
  <si>
    <t xml:space="preserve">REF. ESC. Nº 4202 - ESTANCIA P   </t>
  </si>
  <si>
    <t>092341110248</t>
  </si>
  <si>
    <t xml:space="preserve">REF. ESC. Nº 4215 - FINCA LA F   </t>
  </si>
  <si>
    <t>092341110249</t>
  </si>
  <si>
    <t xml:space="preserve">REF. ESC. Nº 4483 - LUIS BUREL   </t>
  </si>
  <si>
    <t>092341110252</t>
  </si>
  <si>
    <t xml:space="preserve">REF. Y AMPL. ESC. Nº 4433 - PA   </t>
  </si>
  <si>
    <t>092341110253</t>
  </si>
  <si>
    <t xml:space="preserve">REF. Y AMPL. ESC. Nº 4678 - EL   </t>
  </si>
  <si>
    <t>092341110254</t>
  </si>
  <si>
    <t xml:space="preserve">REF. ESC. Nº 4450 - BETANIA   </t>
  </si>
  <si>
    <t>092341110255</t>
  </si>
  <si>
    <t xml:space="preserve">REF. ESC. Nº 4451 - EL PRADO   </t>
  </si>
  <si>
    <t>092341110256</t>
  </si>
  <si>
    <t xml:space="preserve">CONSTR. S.U.M. ESC. Nº 4080 -   </t>
  </si>
  <si>
    <t>092341110257</t>
  </si>
  <si>
    <t xml:space="preserve">CONSTR. ALBERG. P/DOCENTES EN   </t>
  </si>
  <si>
    <t>092341110258</t>
  </si>
  <si>
    <t xml:space="preserve">CONSTR. AULAS Y SANITARIOS ESC   </t>
  </si>
  <si>
    <t>092341110261</t>
  </si>
  <si>
    <t xml:space="preserve">REFAC.ESC. COMUNIDAD WICHI Nº   </t>
  </si>
  <si>
    <t>092341110262</t>
  </si>
  <si>
    <t xml:space="preserve">CONSTR. NUEVO EDIF. EGB - COL.   </t>
  </si>
  <si>
    <t>092341110263</t>
  </si>
  <si>
    <t xml:space="preserve">PROVISIÓN DE GAS A GRANEL ESCU   </t>
  </si>
  <si>
    <t>092341110264</t>
  </si>
  <si>
    <t>092341110265</t>
  </si>
  <si>
    <t xml:space="preserve">PROVISIÓN DE GAS NAT. ESC. Nº   </t>
  </si>
  <si>
    <t>092341110266</t>
  </si>
  <si>
    <t xml:space="preserve">REF. Y TANQUE ELEVADO ESC. Nº   </t>
  </si>
  <si>
    <t>092341110267</t>
  </si>
  <si>
    <t xml:space="preserve">REF. ESC. Nº 4186 CABO J.A. RO   </t>
  </si>
  <si>
    <t>092341110268</t>
  </si>
  <si>
    <t>092341110270</t>
  </si>
  <si>
    <t xml:space="preserve">REFAC. Y AMPLIAC. ESC. Nº 4618   </t>
  </si>
  <si>
    <t>092341110271</t>
  </si>
  <si>
    <t xml:space="preserve">CONSTR. ALBERGUE ESC. Nº 4568   </t>
  </si>
  <si>
    <t>092341110272</t>
  </si>
  <si>
    <t xml:space="preserve">CONSTR. ESC. Nº 4590 - EL COLG   </t>
  </si>
  <si>
    <t>092341110273</t>
  </si>
  <si>
    <t xml:space="preserve">REFAC.ESC. Nº 4357 - AMBLAYO   </t>
  </si>
  <si>
    <t>092341110274</t>
  </si>
  <si>
    <t xml:space="preserve">REFAC.ESC. Nº 4596 - IZONZA   </t>
  </si>
  <si>
    <t>092341110277</t>
  </si>
  <si>
    <t xml:space="preserve">CONSTR. AULAS UNIDAD EDUCATIVA   </t>
  </si>
  <si>
    <t>092341110280</t>
  </si>
  <si>
    <t xml:space="preserve">REF. ESC. Nº 4440 - AGUARAY   </t>
  </si>
  <si>
    <t>092341110281</t>
  </si>
  <si>
    <t xml:space="preserve">REF. ESC. Nº 8178 - CAPIAZUTI   </t>
  </si>
  <si>
    <t>092341110282</t>
  </si>
  <si>
    <t xml:space="preserve">AMPLIAC. Y REFACC. ESC. Nº 422   </t>
  </si>
  <si>
    <t>092341110283</t>
  </si>
  <si>
    <t xml:space="preserve">CONSTR. ESC. Nº 4543 - PUCARÁ   </t>
  </si>
  <si>
    <t>092341110284</t>
  </si>
  <si>
    <t xml:space="preserve">REF. ESC. Nº 4347 - SANTA CRUZ   </t>
  </si>
  <si>
    <t>092341110285</t>
  </si>
  <si>
    <t xml:space="preserve">REF. ESC. Nº 4545 - MECOYITA   </t>
  </si>
  <si>
    <t>092341110286</t>
  </si>
  <si>
    <t xml:space="preserve">CONSTR. ESCUELA EN Bº LA BANDA   </t>
  </si>
  <si>
    <t>092341110288</t>
  </si>
  <si>
    <t xml:space="preserve">CONSTR. S.U.M. ESCUELA Nº 4080   </t>
  </si>
  <si>
    <t>092341110289</t>
  </si>
  <si>
    <t xml:space="preserve">CONSTR. NUEVA ESCUELA EN METÁN   </t>
  </si>
  <si>
    <t>092341110290</t>
  </si>
  <si>
    <t xml:space="preserve">REFACCION DE TECHOS ESCUELA Nº   </t>
  </si>
  <si>
    <t>092341110293</t>
  </si>
  <si>
    <t xml:space="preserve">REF. Y AMPLIACION ESCUELA Nº 4   </t>
  </si>
  <si>
    <t>092341110294</t>
  </si>
  <si>
    <t xml:space="preserve">CONSTR. ALBERGUE ESCUELA Nº 46   </t>
  </si>
  <si>
    <t>092341110295</t>
  </si>
  <si>
    <t xml:space="preserve">CONSTR. ESCUELA Nº 4128 - MISI   </t>
  </si>
  <si>
    <t>092341110296</t>
  </si>
  <si>
    <t xml:space="preserve">CONSTR. SEIS AULAS ESCUELA Nº   </t>
  </si>
  <si>
    <t>092341110298</t>
  </si>
  <si>
    <t xml:space="preserve">REFAC. ESCUELA Nº 4100 DE EL Y   </t>
  </si>
  <si>
    <t>092341110299</t>
  </si>
  <si>
    <t xml:space="preserve">REFACCIÓN ESCUELA Nº 4559 DE E   </t>
  </si>
  <si>
    <t>0923421102A0</t>
  </si>
  <si>
    <t xml:space="preserve">CONST DE EDIF COLEGIO N° 5151   </t>
  </si>
  <si>
    <t>0923421102A1</t>
  </si>
  <si>
    <t xml:space="preserve">REFACCIÓN COL. SEC. Nº 5047 CA   </t>
  </si>
  <si>
    <t>0923421102A2</t>
  </si>
  <si>
    <t xml:space="preserve">CONST DE EDIF COL SEC N° 5050   </t>
  </si>
  <si>
    <t>0923421102A3</t>
  </si>
  <si>
    <t xml:space="preserve">CONSTR. COL. SEC. Nº 5178 RIO   </t>
  </si>
  <si>
    <t>0923421102A4</t>
  </si>
  <si>
    <t xml:space="preserve">CONSTR. DEL EDIFICIO DEL COLEG   </t>
  </si>
  <si>
    <t>092342110232</t>
  </si>
  <si>
    <t xml:space="preserve">REF. COL. SEC. Nº 5085 MARIANO   </t>
  </si>
  <si>
    <t>092342110235</t>
  </si>
  <si>
    <t xml:space="preserve">REF. Y AMPL. COL. SEC. Nº 5057   </t>
  </si>
  <si>
    <t>092342110240</t>
  </si>
  <si>
    <t xml:space="preserve">TERMIN. COMPLEJO DEPORTIVO COL   </t>
  </si>
  <si>
    <t>092342110242</t>
  </si>
  <si>
    <t xml:space="preserve">REFAC. Y AMPLIAC. COL. SEC. Nº   </t>
  </si>
  <si>
    <t>092342110243</t>
  </si>
  <si>
    <t xml:space="preserve">CONSTR. NUEVO EDIF. ESC. EDUC.   </t>
  </si>
  <si>
    <t>092342110250</t>
  </si>
  <si>
    <t xml:space="preserve">REF. ESC. EDUC. TEC. Nº 5117 -   </t>
  </si>
  <si>
    <t>092342110251</t>
  </si>
  <si>
    <t xml:space="preserve">CONSTR. COL. SEC. Bº JESÚS MAR   </t>
  </si>
  <si>
    <t>092342110259</t>
  </si>
  <si>
    <t xml:space="preserve">AMPL. ESC. TEC. Nº 5124 - COL.   </t>
  </si>
  <si>
    <t>092342110260</t>
  </si>
  <si>
    <t xml:space="preserve">CONSTR. ESC. EDUC. TEC. Nº 512   </t>
  </si>
  <si>
    <t>092342110269</t>
  </si>
  <si>
    <t xml:space="preserve">AMPL. Y CONSTR. TALLER ESC. Nº   </t>
  </si>
  <si>
    <t>092342110275</t>
  </si>
  <si>
    <t xml:space="preserve">AMPL. AULAS BACH. REGIONAL Nº   </t>
  </si>
  <si>
    <t>092342110276</t>
  </si>
  <si>
    <t xml:space="preserve">AMPL. ESC. DE COMERCIO Nº 5004   </t>
  </si>
  <si>
    <t>092342110278</t>
  </si>
  <si>
    <t>092342110279</t>
  </si>
  <si>
    <t xml:space="preserve">CONSTR. SANITARIOS ESC. DE COM   </t>
  </si>
  <si>
    <t>092342110281</t>
  </si>
  <si>
    <t xml:space="preserve">CONSTR. ESC TÉC LAS LAJITAS   </t>
  </si>
  <si>
    <t>092342110282</t>
  </si>
  <si>
    <t xml:space="preserve">CONST COL. SEC. TALAVERA 5067   </t>
  </si>
  <si>
    <t>092342110283</t>
  </si>
  <si>
    <t xml:space="preserve">CONST. ESC INTEGR P/ NEE   </t>
  </si>
  <si>
    <t>092342110287</t>
  </si>
  <si>
    <t xml:space="preserve">REMODELACION COLEGIO SECUNDARI   </t>
  </si>
  <si>
    <t>092342110291</t>
  </si>
  <si>
    <t xml:space="preserve">CONSTR. COL. SEC. Nº 5078 MISI   </t>
  </si>
  <si>
    <t>092342110292</t>
  </si>
  <si>
    <t xml:space="preserve">CONSTR. PLAYÓN DEPORTIVO COL.   </t>
  </si>
  <si>
    <t>092342110297</t>
  </si>
  <si>
    <t xml:space="preserve">REF. Y AMPLIACIÓN ESCUELA E.T.   </t>
  </si>
  <si>
    <t>092342110298</t>
  </si>
  <si>
    <t>092342110299</t>
  </si>
  <si>
    <t xml:space="preserve">CONST DE EDIF COLEGIO N° 5030   </t>
  </si>
  <si>
    <t>092345110201</t>
  </si>
  <si>
    <t xml:space="preserve">REPARACIÓN EN LA ESC.Nº 7040 P   </t>
  </si>
  <si>
    <t>092345110202</t>
  </si>
  <si>
    <t xml:space="preserve">AMPL. ESC. Nº 7.047  RVDO. PAD   </t>
  </si>
  <si>
    <t>092348110201</t>
  </si>
  <si>
    <t xml:space="preserve">REFUNC. EX HOSP. CAFAYATE   </t>
  </si>
  <si>
    <t>092348110202</t>
  </si>
  <si>
    <t>092348110203</t>
  </si>
  <si>
    <t xml:space="preserve">CAPILLA BARRIO LOS ALAMOS   </t>
  </si>
  <si>
    <t>092348110204</t>
  </si>
  <si>
    <t xml:space="preserve">TERMINACIÓN IGLESIA SAN ANTONI   </t>
  </si>
  <si>
    <t>092348110205</t>
  </si>
  <si>
    <t xml:space="preserve">REFACCIÓN CUBIERTA PARROQUIA S   </t>
  </si>
  <si>
    <t>092348110206</t>
  </si>
  <si>
    <t>092348110207</t>
  </si>
  <si>
    <t xml:space="preserve">ACONDICIONAMIENTO MUSEO DE ALT   </t>
  </si>
  <si>
    <t>092349110201</t>
  </si>
  <si>
    <t xml:space="preserve">PLAN DE INFRAESTR. DEPORTIVA   </t>
  </si>
  <si>
    <t>092349110202</t>
  </si>
  <si>
    <t xml:space="preserve">TERM.PLAYÓN DEPORT.ISLAS MALVI   </t>
  </si>
  <si>
    <t>092349110203</t>
  </si>
  <si>
    <t xml:space="preserve">TERM.POLIDEP. DE IRUYA   </t>
  </si>
  <si>
    <t>092349110204</t>
  </si>
  <si>
    <t xml:space="preserve">CONST.PLAYON DEPORT VS. BARR.   </t>
  </si>
  <si>
    <t>092349110205</t>
  </si>
  <si>
    <t xml:space="preserve">TERM.OBRA PLAYÓN DEP Bº S P   </t>
  </si>
  <si>
    <t>092349110206</t>
  </si>
  <si>
    <t xml:space="preserve">PLAYÓNDEPORT EL PRADO-EL BORDO   </t>
  </si>
  <si>
    <t>092349110207</t>
  </si>
  <si>
    <t xml:space="preserve">CONST.PLAYÓN DEP EN LA POMA   </t>
  </si>
  <si>
    <t>092349110208</t>
  </si>
  <si>
    <t xml:space="preserve">REP PLAYONESDEP S. ROSAYOLACAP   </t>
  </si>
  <si>
    <t>092349110209</t>
  </si>
  <si>
    <t xml:space="preserve">CONST. SANIT. Y COLOC. PISO PL   </t>
  </si>
  <si>
    <t>092349110210</t>
  </si>
  <si>
    <t xml:space="preserve">OBRAS VARIAS DEPORTIVAS   </t>
  </si>
  <si>
    <t>092349110211</t>
  </si>
  <si>
    <t xml:space="preserve">CUBIERTA PLAYÓN DEPORTIVO VILL   </t>
  </si>
  <si>
    <t>092349110212</t>
  </si>
  <si>
    <t xml:space="preserve">ACONDICIONAMIENTO ESTADIO PADR   </t>
  </si>
  <si>
    <t>092349110213</t>
  </si>
  <si>
    <t>092349110214</t>
  </si>
  <si>
    <t xml:space="preserve">CONSTR. PLAYÓN DEPORTIVO Vª MI   </t>
  </si>
  <si>
    <t>092349110215</t>
  </si>
  <si>
    <t xml:space="preserve">CONSTR. COMPLEJO DEPORTIVO Bº   </t>
  </si>
  <si>
    <t>092349110216</t>
  </si>
  <si>
    <t xml:space="preserve">CONSTR. DE UN PLAYÓN DEPORTIVO   </t>
  </si>
  <si>
    <t>092349110217</t>
  </si>
  <si>
    <t>092349110218</t>
  </si>
  <si>
    <t>092349110219</t>
  </si>
  <si>
    <t xml:space="preserve">CONSTR. PLAYÓN DEPORTIVO Vª SA   </t>
  </si>
  <si>
    <t>092349110220</t>
  </si>
  <si>
    <t>092349110221</t>
  </si>
  <si>
    <t xml:space="preserve">CONSTR. PLAYÓN POLIDEPORTIVO E   </t>
  </si>
  <si>
    <t>092349110222</t>
  </si>
  <si>
    <t xml:space="preserve">PLAYON DEP EN VILLA JUANITA   </t>
  </si>
  <si>
    <t>092349110223</t>
  </si>
  <si>
    <t xml:space="preserve">PLAYON DEP EN B° MIGUEL ARAOZ   </t>
  </si>
  <si>
    <t>092349120101</t>
  </si>
  <si>
    <t xml:space="preserve">CONST.PLAY.DEP. B° LOS TARCOS   </t>
  </si>
  <si>
    <t>092349120102</t>
  </si>
  <si>
    <t xml:space="preserve">EQUIP DEP 13 SECT.CIUDAD SALTA   </t>
  </si>
  <si>
    <t>092349120103</t>
  </si>
  <si>
    <t xml:space="preserve">CONST PLAY DEP B°CAB PORT GÜEM   </t>
  </si>
  <si>
    <t>092349120104</t>
  </si>
  <si>
    <t xml:space="preserve">PLAY.DEPORT.B° PALERMO Y OTROS   </t>
  </si>
  <si>
    <t>092349120105</t>
  </si>
  <si>
    <t xml:space="preserve">RED ALUMB. PUBL. B° ZONA OESTE   </t>
  </si>
  <si>
    <t>092349120106</t>
  </si>
  <si>
    <t xml:space="preserve">EQUIP. DEP. 10 SECT. CIUD SALT   </t>
  </si>
  <si>
    <t>092349120107</t>
  </si>
  <si>
    <t xml:space="preserve">PLAY D B° CIU SA I,III, S FR S   </t>
  </si>
  <si>
    <t>092360110301</t>
  </si>
  <si>
    <t xml:space="preserve">REF. EDIF. SEC. TRABAJO   </t>
  </si>
  <si>
    <t>092370110101</t>
  </si>
  <si>
    <t xml:space="preserve">RED DE ALUM PÚBLICO Y PILARES   </t>
  </si>
  <si>
    <t>092370120101</t>
  </si>
  <si>
    <t xml:space="preserve">CONST.CORD.CUN.B° Z.OES.ET. I   </t>
  </si>
  <si>
    <t>092370120102</t>
  </si>
  <si>
    <t xml:space="preserve">CONST.CORD.CUN.B° Z.OES.ET. II   </t>
  </si>
  <si>
    <t>092370120103</t>
  </si>
  <si>
    <t xml:space="preserve">PAV. ARTIC. B° ZO. OES. ET. I   </t>
  </si>
  <si>
    <t>092370120104</t>
  </si>
  <si>
    <t xml:space="preserve">PAV. ARTIC. B° ZO. OES. ET. II   </t>
  </si>
  <si>
    <t>092370120105</t>
  </si>
  <si>
    <t xml:space="preserve">CONST. CORD.CUN. B° SARMIENTO   </t>
  </si>
  <si>
    <t>092370120106</t>
  </si>
  <si>
    <t xml:space="preserve">CORD.CUNETA B° ZONA ESTE   </t>
  </si>
  <si>
    <t>092370120107</t>
  </si>
  <si>
    <t xml:space="preserve">CORD.CUNETA B° ZONA SUDESTE   </t>
  </si>
  <si>
    <t>092370120108</t>
  </si>
  <si>
    <t xml:space="preserve">CORD.CUNETA B° ZONA SUDOESTE   </t>
  </si>
  <si>
    <t>092370120109</t>
  </si>
  <si>
    <t xml:space="preserve">PAVIM. ARTIC. B° ZONA SUDOESTE   </t>
  </si>
  <si>
    <t>092370120110</t>
  </si>
  <si>
    <t xml:space="preserve">PAVIM. ARTIC. B° ZONA SUDESTE   </t>
  </si>
  <si>
    <t>092370120111</t>
  </si>
  <si>
    <t xml:space="preserve">PAVIM. CON TRAT. BITUM. B° PIZ   </t>
  </si>
  <si>
    <t>092370120112</t>
  </si>
  <si>
    <t xml:space="preserve">PAVIM. CON TRAT. BIT. V° LAV I   </t>
  </si>
  <si>
    <t>092370120113</t>
  </si>
  <si>
    <t xml:space="preserve">PAVIM. ARTIC. B° COMP. HAB SUR   </t>
  </si>
  <si>
    <t>092370120114</t>
  </si>
  <si>
    <t xml:space="preserve">PAVIM. CON TRAT. BITUM. B° LAP   </t>
  </si>
  <si>
    <t>092370120115</t>
  </si>
  <si>
    <t xml:space="preserve">CONST. CORD CUN B° CIRC Y D SA   </t>
  </si>
  <si>
    <t>092370120116</t>
  </si>
  <si>
    <t xml:space="preserve">PAVIM. ARTIC. B° CIUD VALDIVIA   </t>
  </si>
  <si>
    <t>092370120117</t>
  </si>
  <si>
    <t xml:space="preserve">PAVIM. CON TRAT. BITUM B° LIMA   </t>
  </si>
  <si>
    <t>092370120118</t>
  </si>
  <si>
    <t xml:space="preserve">PAVIM. CON TRAT. BIT V° LAV II   </t>
  </si>
  <si>
    <t>092370120119</t>
  </si>
  <si>
    <t xml:space="preserve">ANEXO EN MT , CT Y AL. PÚB. MO   </t>
  </si>
  <si>
    <t>092370120120</t>
  </si>
  <si>
    <t xml:space="preserve">PAV HORM C INTEG AV ING MONAMB   </t>
  </si>
  <si>
    <t>092370180306</t>
  </si>
  <si>
    <t xml:space="preserve">CONSTR. CORDON CUNETA DIV CALL   </t>
  </si>
  <si>
    <t>092370180307</t>
  </si>
  <si>
    <t xml:space="preserve">APERTURA Y PAVIMENT. DIV AVDAS   </t>
  </si>
  <si>
    <t>092370180310</t>
  </si>
  <si>
    <t xml:space="preserve">PAVIMENT. DIV CALLES DE CERRIL   </t>
  </si>
  <si>
    <t>092370180311</t>
  </si>
  <si>
    <t xml:space="preserve">PAVIMENT. DIV CALLES EN LA MER   </t>
  </si>
  <si>
    <t>092370180312</t>
  </si>
  <si>
    <t xml:space="preserve">PAVIMENT. DIV CALLES EN EL CAR   </t>
  </si>
  <si>
    <t>092370180313</t>
  </si>
  <si>
    <t xml:space="preserve">PAVIMENT. DIVER. CALLES EMBARC   </t>
  </si>
  <si>
    <t>092370180314</t>
  </si>
  <si>
    <t xml:space="preserve">PAVIMENT. DIVER. CALLES GRAL.   </t>
  </si>
  <si>
    <t>092370180315</t>
  </si>
  <si>
    <t xml:space="preserve">CONST CORDON CUNETA Y ADOQUI   </t>
  </si>
  <si>
    <t>092370180316</t>
  </si>
  <si>
    <t xml:space="preserve">PAVIMENT. DIV CALLES EN CNEL.   </t>
  </si>
  <si>
    <t>092370180317</t>
  </si>
  <si>
    <t xml:space="preserve">PAVIMENT. DIVER. CALLES Y CONS   </t>
  </si>
  <si>
    <t>092370180318</t>
  </si>
  <si>
    <t xml:space="preserve">PAVIMENT. DIV CALLES Rº DE LA   </t>
  </si>
  <si>
    <t>092371110301</t>
  </si>
  <si>
    <t xml:space="preserve">48 MONOAMB. P. HUAYCO ETAP. I   </t>
  </si>
  <si>
    <t>092371110302</t>
  </si>
  <si>
    <t xml:space="preserve">48 MONOAMB. P. HUAYCO ETAP. II   </t>
  </si>
  <si>
    <t>092371110303</t>
  </si>
  <si>
    <t xml:space="preserve">48 MONOAMB. P. HUAYCO ETAP.III   </t>
  </si>
  <si>
    <t>092371110304</t>
  </si>
  <si>
    <t xml:space="preserve">48 MONOAMB. P. HUAYCO ETAP.IV   </t>
  </si>
  <si>
    <t>092371110305</t>
  </si>
  <si>
    <t xml:space="preserve">48 MONOAMB. P. HUAYCO ETAP.V   </t>
  </si>
  <si>
    <t>092371110306</t>
  </si>
  <si>
    <t xml:space="preserve">48 MONOAMB. P. HUAYCO ETAP.VI   </t>
  </si>
  <si>
    <t>092371110307</t>
  </si>
  <si>
    <t xml:space="preserve">48 MONOAMB. P. HUAYCO ETAP.VII   </t>
  </si>
  <si>
    <t>092371110308</t>
  </si>
  <si>
    <t xml:space="preserve">48 MONOAMB. P HUAYCO ETAP.VIII   </t>
  </si>
  <si>
    <t>092371110309</t>
  </si>
  <si>
    <t xml:space="preserve">48 MONOAMB. P. HUAYCO ETAP.IX   </t>
  </si>
  <si>
    <t>092371110310</t>
  </si>
  <si>
    <t xml:space="preserve">48 MONOAMB. P. HUAYCO ETAP.X   </t>
  </si>
  <si>
    <t>092371110311</t>
  </si>
  <si>
    <t xml:space="preserve">48 MONOAMB. P. HUAYCO ETAP.XI   </t>
  </si>
  <si>
    <t>092371110312</t>
  </si>
  <si>
    <t xml:space="preserve">48 MONOAMB. P. HUAYCO ETAP.XII   </t>
  </si>
  <si>
    <t>092371110313</t>
  </si>
  <si>
    <t xml:space="preserve">48 MONOAMB. P HUAYCO ETAP.XIII   </t>
  </si>
  <si>
    <t>092371110314</t>
  </si>
  <si>
    <t xml:space="preserve">48 MONOAMB. P. HUAYCO ETAP.XIV   </t>
  </si>
  <si>
    <t>092371110315</t>
  </si>
  <si>
    <t xml:space="preserve">CONSTRUCCIÓN 1.008 MONOAMBIENT   </t>
  </si>
  <si>
    <t>092371110316</t>
  </si>
  <si>
    <t xml:space="preserve">1.000 UNIDADES - MÓDULO HABITA   </t>
  </si>
  <si>
    <t>092371110317</t>
  </si>
  <si>
    <t xml:space="preserve">CONSTR. 20 VIV. EN COLANZULI,   </t>
  </si>
  <si>
    <t>092371110318</t>
  </si>
  <si>
    <t>092371110401</t>
  </si>
  <si>
    <t>092371110402</t>
  </si>
  <si>
    <t>092371110403</t>
  </si>
  <si>
    <t>092371110404</t>
  </si>
  <si>
    <t>092371110405</t>
  </si>
  <si>
    <t>092371110406</t>
  </si>
  <si>
    <t>092371110407</t>
  </si>
  <si>
    <t>092371110408</t>
  </si>
  <si>
    <t>092371110409</t>
  </si>
  <si>
    <t>092371110410</t>
  </si>
  <si>
    <t>092371110411</t>
  </si>
  <si>
    <t>092371110412</t>
  </si>
  <si>
    <t>092371110413</t>
  </si>
  <si>
    <t>092371110414</t>
  </si>
  <si>
    <t>092371110415</t>
  </si>
  <si>
    <t>092372110301</t>
  </si>
  <si>
    <t xml:space="preserve">INFR.PUB.PRIV.GPO.VIRGEN.ROSAR   </t>
  </si>
  <si>
    <t>092372110302</t>
  </si>
  <si>
    <t xml:space="preserve">INFR.PUB.PRIV.GPO.B° CABALLITO   </t>
  </si>
  <si>
    <t>092372110303</t>
  </si>
  <si>
    <t xml:space="preserve">INFR.PUB.PRIV.GPO.B°EL MILAGRO   </t>
  </si>
  <si>
    <t>092372110304</t>
  </si>
  <si>
    <t xml:space="preserve">GR.CPO.IN.PUB.PRIV.B°CAB Y MIL   </t>
  </si>
  <si>
    <t>092372110305</t>
  </si>
  <si>
    <t xml:space="preserve">GR.CPO.IN.PUB.PRIV.VIRG.ROSARI   </t>
  </si>
  <si>
    <t>092372110306</t>
  </si>
  <si>
    <t xml:space="preserve">INFRA.PUB.Y EQUIP.COM.B° S.ANT   </t>
  </si>
  <si>
    <t>092372110307</t>
  </si>
  <si>
    <t xml:space="preserve">CONST.CORD.CUNETA-GRAL.PIZARRO   </t>
  </si>
  <si>
    <t>092372110308</t>
  </si>
  <si>
    <t xml:space="preserve">PROVSERVBARR.COL.STA.ROSA   </t>
  </si>
  <si>
    <t>092372110309</t>
  </si>
  <si>
    <t>092372110310</t>
  </si>
  <si>
    <t xml:space="preserve">PROYECTO REUBICACIÓN CANALES L   </t>
  </si>
  <si>
    <t>092372110311</t>
  </si>
  <si>
    <t xml:space="preserve">URBANIZACIÓN ASENTAMIENTO GRAN   </t>
  </si>
  <si>
    <t>092372110312</t>
  </si>
  <si>
    <t xml:space="preserve">REMODELACIÓN PLAZA GÜEMES DE C   </t>
  </si>
  <si>
    <t>092372110313</t>
  </si>
  <si>
    <t xml:space="preserve">PLAZA SAN NICOLÁS CNEL. MOLDES   </t>
  </si>
  <si>
    <t>092372110401</t>
  </si>
  <si>
    <t xml:space="preserve">PQUE BICENT   </t>
  </si>
  <si>
    <t>092372110402</t>
  </si>
  <si>
    <t>092372110403</t>
  </si>
  <si>
    <t xml:space="preserve">PQUE BICENT - RED VIAL   </t>
  </si>
  <si>
    <t>092380110101</t>
  </si>
  <si>
    <t xml:space="preserve">RED DE AGUA POTABLE FCA SOCORR   </t>
  </si>
  <si>
    <t>092380110102</t>
  </si>
  <si>
    <t xml:space="preserve">RED DE AGUA POT.LONJA ET 1 Y 2   </t>
  </si>
  <si>
    <t>092380110103</t>
  </si>
  <si>
    <t xml:space="preserve">RED DE AGUA POT.LONJA ET 3 A 5   </t>
  </si>
  <si>
    <t>092380110104</t>
  </si>
  <si>
    <t xml:space="preserve">RED DE AGUA POT. LOTEO LA VIÑA   </t>
  </si>
  <si>
    <t>0923801103A1</t>
  </si>
  <si>
    <t xml:space="preserve">CONSTR. POZO AGUA POTABLE EN P   </t>
  </si>
  <si>
    <t>0923801103A2</t>
  </si>
  <si>
    <t xml:space="preserve">CONST. RED CLOACAS EN EL QUEBR   </t>
  </si>
  <si>
    <t>0923801103A3</t>
  </si>
  <si>
    <t xml:space="preserve">PROVISIÓN RED DE AGUA POTABLE   </t>
  </si>
  <si>
    <t>0923801103A4</t>
  </si>
  <si>
    <t xml:space="preserve">REPAR. CANAL RÍO ANCHO   </t>
  </si>
  <si>
    <t>0923801103A5</t>
  </si>
  <si>
    <t xml:space="preserve">POZO DE AGUA EN ATOCHA Y OBRAS   </t>
  </si>
  <si>
    <t>0923801103A6</t>
  </si>
  <si>
    <t xml:space="preserve">AMPL. RED CLOACAL LOS ALAMOS   </t>
  </si>
  <si>
    <t>0923801103A7</t>
  </si>
  <si>
    <t xml:space="preserve">CONSTR. POZO AGUA POTABLE ASEN   </t>
  </si>
  <si>
    <t>0923801103A8</t>
  </si>
  <si>
    <t xml:space="preserve">CANALIZACION ACEQUIA CALLE GRA   </t>
  </si>
  <si>
    <t>0923801103A9</t>
  </si>
  <si>
    <t xml:space="preserve">REVESTIMIENTO CANAL DE DESAGÜE   </t>
  </si>
  <si>
    <t>0923801103B1</t>
  </si>
  <si>
    <t xml:space="preserve">OBRA DE PROVISIÓN DE AGUA POTA   </t>
  </si>
  <si>
    <t>0923801103B2</t>
  </si>
  <si>
    <t>0923801103B3</t>
  </si>
  <si>
    <t xml:space="preserve">RED DOMICILIARIA, CLOACAL Y PL   </t>
  </si>
  <si>
    <t>0923801103B4</t>
  </si>
  <si>
    <t xml:space="preserve">POZO EN LUMBRERAS   </t>
  </si>
  <si>
    <t>0923801103B5</t>
  </si>
  <si>
    <t xml:space="preserve">PLAN DIRECTOR DE OBRAS PARA PR   </t>
  </si>
  <si>
    <t>0923801103B6</t>
  </si>
  <si>
    <t xml:space="preserve">TRASLADO PLANTA TRATAMIENTO LÍ   </t>
  </si>
  <si>
    <t>0923801103B7</t>
  </si>
  <si>
    <t xml:space="preserve">POZO EN ORÁN   </t>
  </si>
  <si>
    <t>0923801103B8</t>
  </si>
  <si>
    <t xml:space="preserve">POZO EN COLONIA SANTA ROSA   </t>
  </si>
  <si>
    <t>0923801103B9</t>
  </si>
  <si>
    <t xml:space="preserve">PROVISIÓN BOMBA Y RED DE AGUA   </t>
  </si>
  <si>
    <t>0923801103C1</t>
  </si>
  <si>
    <t xml:space="preserve">CONST. POZO AGUA Bº MATADERO -   </t>
  </si>
  <si>
    <t>0923801103C2</t>
  </si>
  <si>
    <t xml:space="preserve">CONST. POZO AGUA  EN LOS BLANC   </t>
  </si>
  <si>
    <t>0923801103C3</t>
  </si>
  <si>
    <t xml:space="preserve">CONST. POZO DE AGUA EN AGUA VE   </t>
  </si>
  <si>
    <t>0923801103C4</t>
  </si>
  <si>
    <t xml:space="preserve">POZOS DE AGUA PARA ALIMENTACIÓ   </t>
  </si>
  <si>
    <t>0923801103C5</t>
  </si>
  <si>
    <t xml:space="preserve">CANAL DE DRENAJE Bº SAN CAYETA   </t>
  </si>
  <si>
    <t>0923801103C6</t>
  </si>
  <si>
    <t xml:space="preserve">ESTUDIO Y PROYECTO RED DE CLOA   </t>
  </si>
  <si>
    <t>0923801103C7</t>
  </si>
  <si>
    <t xml:space="preserve">MEJORAMIENTO DESAGÜES PLUVIALE   </t>
  </si>
  <si>
    <t>0923801103C8</t>
  </si>
  <si>
    <t xml:space="preserve">CONSTR. DESAGÜES PLUVIALES EN   </t>
  </si>
  <si>
    <t>0923801103C9</t>
  </si>
  <si>
    <t xml:space="preserve">CONSTR. PTA. POTAB. Y RED DE A   </t>
  </si>
  <si>
    <t>0923801103D1</t>
  </si>
  <si>
    <t xml:space="preserve">AMPL. PLANTA DEPURADORA DE LIQ   </t>
  </si>
  <si>
    <t>0923801103D2</t>
  </si>
  <si>
    <t xml:space="preserve">AMPL. RED DE AGUA POTABLE MISI   </t>
  </si>
  <si>
    <t>0923801103D3</t>
  </si>
  <si>
    <t xml:space="preserve">AMPL. RED DE AGUA Y CLOACA EN   </t>
  </si>
  <si>
    <t>0923801103D4</t>
  </si>
  <si>
    <t xml:space="preserve">AMPL. RED DE CLOACA EN COL. SA   </t>
  </si>
  <si>
    <t>0923801103D5</t>
  </si>
  <si>
    <t xml:space="preserve">AMPL. RED DE CLOACA EN URUNDEL   </t>
  </si>
  <si>
    <t>0923801103D6</t>
  </si>
  <si>
    <t xml:space="preserve">CONSTR. POZO Y RED DE AGUA POT   </t>
  </si>
  <si>
    <t>0923801103D7</t>
  </si>
  <si>
    <t xml:space="preserve">CONSTR. POZO AGUA POTABLE Bº P   </t>
  </si>
  <si>
    <t>0923801103D8</t>
  </si>
  <si>
    <t xml:space="preserve">CONSTR. POZO AGUA POTABLE EN E   </t>
  </si>
  <si>
    <t>0923801103D9</t>
  </si>
  <si>
    <t xml:space="preserve">CONSTR. POZOS SOMEROS RIVADAVI   </t>
  </si>
  <si>
    <t>0923801103E1</t>
  </si>
  <si>
    <t>0923801103E2</t>
  </si>
  <si>
    <t xml:space="preserve">AMPL. REDES DE AGUA Y CLOACA E   </t>
  </si>
  <si>
    <t>0923801103E3</t>
  </si>
  <si>
    <t xml:space="preserve">CONSTR. POZO PROFUNDO Bº SAN M   </t>
  </si>
  <si>
    <t>0923801103E4</t>
  </si>
  <si>
    <t xml:space="preserve">CONSTR. RED DE CLOACA EN SANTA   </t>
  </si>
  <si>
    <t>0923801103E5</t>
  </si>
  <si>
    <t xml:space="preserve">CANAL DERIVADOR SUR ROSARIO DE   </t>
  </si>
  <si>
    <t>0923801103E6</t>
  </si>
  <si>
    <t xml:space="preserve">CAÑ DE IMP PARQ IND GRAL GUEME   </t>
  </si>
  <si>
    <t>0923801103E7</t>
  </si>
  <si>
    <t xml:space="preserve">REFAC. CÁM. INSP. DESAGÜES CLOACALES  </t>
  </si>
  <si>
    <t>0923801103E8</t>
  </si>
  <si>
    <t xml:space="preserve">PERFOR. NUEVO POZO GRAL. PIZZA   </t>
  </si>
  <si>
    <t>0923801103E9</t>
  </si>
  <si>
    <t xml:space="preserve">CONST POZO AGUA POT. ESC 5126   </t>
  </si>
  <si>
    <t>0923801103F0</t>
  </si>
  <si>
    <t xml:space="preserve">CONST RED DE CLOACAS EN QUEBRA   </t>
  </si>
  <si>
    <t>0923801103F1</t>
  </si>
  <si>
    <t xml:space="preserve">CONS RED AGUA POTAB LAS TRANCA   </t>
  </si>
  <si>
    <t>0923801103F2</t>
  </si>
  <si>
    <t xml:space="preserve">PROV AGUA POT PARAJES DE CACHI   </t>
  </si>
  <si>
    <t>0923801103F3</t>
  </si>
  <si>
    <t xml:space="preserve">REF. AMPL PLANTA DEP CACHI   </t>
  </si>
  <si>
    <t>0923801103F4</t>
  </si>
  <si>
    <t xml:space="preserve">OBR INFR EN AGUA Y CLOA S.LUIS   </t>
  </si>
  <si>
    <t>0923801103F5</t>
  </si>
  <si>
    <t xml:space="preserve">OBR INFR EN AGUA Y CLOA TOLOMB   </t>
  </si>
  <si>
    <t>0923801103F6</t>
  </si>
  <si>
    <t xml:space="preserve">CONSTR. RED DE CLOACAS ZONA SU   </t>
  </si>
  <si>
    <t>0923801103F7</t>
  </si>
  <si>
    <t xml:space="preserve">CONSTR. POZO DE AGUA EN Bº M.M   </t>
  </si>
  <si>
    <t>0923801103F8</t>
  </si>
  <si>
    <t xml:space="preserve">CONSTR. PLANTA DEPURADORA DE L   </t>
  </si>
  <si>
    <t>0923801103F9</t>
  </si>
  <si>
    <t xml:space="preserve">RED DE CLOACA BARRIO COOPERATI   </t>
  </si>
  <si>
    <t>0923801103G0</t>
  </si>
  <si>
    <t>0923801103G1</t>
  </si>
  <si>
    <t>0923801103G2</t>
  </si>
  <si>
    <t xml:space="preserve">RED DE CLOACA Y PTA. DEPURADOR   </t>
  </si>
  <si>
    <t>0923801103G3</t>
  </si>
  <si>
    <t xml:space="preserve">RED CLOACAS-PTA DEP SA COBRES   </t>
  </si>
  <si>
    <t>0923801103G4</t>
  </si>
  <si>
    <t xml:space="preserve">POZO EN CAMPO CHICO - HIPÓLITO   </t>
  </si>
  <si>
    <t>0923801103G5</t>
  </si>
  <si>
    <t xml:space="preserve">AMPL. RED DE AGUA EN HIPÓLITO   </t>
  </si>
  <si>
    <t>0923801103G6</t>
  </si>
  <si>
    <t xml:space="preserve">AMPL. RED DE CLOACA BARRIO EL   </t>
  </si>
  <si>
    <t>0923801103G7</t>
  </si>
  <si>
    <t xml:space="preserve">CONSTR. RED DE CLOACAS CAMPO Q   </t>
  </si>
  <si>
    <t>0923801103G8</t>
  </si>
  <si>
    <t xml:space="preserve">POZO AGUA POTABLE EN SAN RAFAE   </t>
  </si>
  <si>
    <t>0923801103G9</t>
  </si>
  <si>
    <t xml:space="preserve">OPT. DE TOMA Y PLANTA POTABILI   </t>
  </si>
  <si>
    <t>0923801103H0</t>
  </si>
  <si>
    <t xml:space="preserve">OPT. DISTRIBUCIÓN AGUA POTABLE   </t>
  </si>
  <si>
    <t>0923801103H1</t>
  </si>
  <si>
    <t xml:space="preserve">POZO EN EMBARCACIÓN   </t>
  </si>
  <si>
    <t>0923801103H2</t>
  </si>
  <si>
    <t xml:space="preserve">CONSTR. RED DE CLOACAS SANTA V   </t>
  </si>
  <si>
    <t>0923801103H3</t>
  </si>
  <si>
    <t xml:space="preserve">OBRAS INFRA EN AGUA CAFAYATE   </t>
  </si>
  <si>
    <t>0923801103H4</t>
  </si>
  <si>
    <t xml:space="preserve">CISTERNA PARA ACUEDUCTO SUR   </t>
  </si>
  <si>
    <t>0923801103H5</t>
  </si>
  <si>
    <t xml:space="preserve">POZO EN Bº ECOSOL - Rº DE LERM   </t>
  </si>
  <si>
    <t>0923801103H6</t>
  </si>
  <si>
    <t xml:space="preserve">OBRAS DE PROVISION DE AGUA POT   </t>
  </si>
  <si>
    <t>0923801103H7</t>
  </si>
  <si>
    <t xml:space="preserve">ACUEDUCTO E IMPULSIÓN GRAL MOS   </t>
  </si>
  <si>
    <t>0923801103H8</t>
  </si>
  <si>
    <t xml:space="preserve">RED CLOA.Y CONEX.DOM.APOL.SARA   </t>
  </si>
  <si>
    <t>0923801103H9</t>
  </si>
  <si>
    <t xml:space="preserve">RED CLOA.Y CONEX.DOM.LIB.FRAT.   </t>
  </si>
  <si>
    <t>0923801103I0</t>
  </si>
  <si>
    <t xml:space="preserve">RED DE AGUA B° PRIM. JUNTA   </t>
  </si>
  <si>
    <t>0923801103I1</t>
  </si>
  <si>
    <t xml:space="preserve">REFACC. EDIF.PROG. RIESGOS SOCIALES  </t>
  </si>
  <si>
    <t>0923801103I2</t>
  </si>
  <si>
    <t xml:space="preserve">NVO.POZO BOMBEO Y OB.COMP.ORANIALES  </t>
  </si>
  <si>
    <t>0923801103I3</t>
  </si>
  <si>
    <t xml:space="preserve">NVO.POZO BOMB. Y OB.COMP.PICHAIALES  </t>
  </si>
  <si>
    <t>0923801103I4</t>
  </si>
  <si>
    <t xml:space="preserve">EL.PROY.Y EJEC.RED AGUA S.FCO.IALES  </t>
  </si>
  <si>
    <t>0923801103I5</t>
  </si>
  <si>
    <t xml:space="preserve">NVO.POZO BOMB. Y OB.COMP.GUEME   </t>
  </si>
  <si>
    <t>0923801103I6</t>
  </si>
  <si>
    <t xml:space="preserve">NVO.POZO BOMB. Y OB.COMP.GONZA   </t>
  </si>
  <si>
    <t>0923801103I7</t>
  </si>
  <si>
    <t xml:space="preserve">NVO.POZO BOMB. Y OB.COMP.APSAR   </t>
  </si>
  <si>
    <t>0923801103I8</t>
  </si>
  <si>
    <t xml:space="preserve">AMPL.2000 MT.RED DIST. L.BUREL   </t>
  </si>
  <si>
    <t>0923801103I9</t>
  </si>
  <si>
    <t xml:space="preserve">NVO.POZO BOMB.Y OB.COMP.MOLINE   </t>
  </si>
  <si>
    <t>0923801103J0</t>
  </si>
  <si>
    <t xml:space="preserve">NVO.POZO BOMB.Y OB.COMP.CAFAYA   </t>
  </si>
  <si>
    <t>0923801103J1</t>
  </si>
  <si>
    <t xml:space="preserve">ELA.PROY.Y EJEC.COL.MAX.CAFAYA   </t>
  </si>
  <si>
    <t>0923801103J2</t>
  </si>
  <si>
    <t xml:space="preserve">NVO.POZO BOM.Y OB.C.B° C.HABIT   </t>
  </si>
  <si>
    <t>0923801103J3</t>
  </si>
  <si>
    <t xml:space="preserve">NVO.POZO BOM.Y OB.C.B° DOCENTE   </t>
  </si>
  <si>
    <t>0923801103J4</t>
  </si>
  <si>
    <t xml:space="preserve">NVO.POZO BOM.Y OB.C.B° SAN CAR   </t>
  </si>
  <si>
    <t>0923801103J5</t>
  </si>
  <si>
    <t xml:space="preserve">NVO.POZO BOM.Y OB.C.GR.PIZARRO   </t>
  </si>
  <si>
    <t>0923801103J6</t>
  </si>
  <si>
    <t xml:space="preserve">ELA.PROY.Y EJEC.RED.DIST.PIZAR   </t>
  </si>
  <si>
    <t>0923801103J7</t>
  </si>
  <si>
    <t xml:space="preserve">PROV.E INST.3MOD..TRAT.AFL.CAC   </t>
  </si>
  <si>
    <t>0923801103J8</t>
  </si>
  <si>
    <t xml:space="preserve">NVO.POZO BOM.Y OB.COMP.MOLINOS   </t>
  </si>
  <si>
    <t>0923801103J9</t>
  </si>
  <si>
    <t xml:space="preserve">PROY. Y EJEC.RED.DIST.H.YRIGOY   </t>
  </si>
  <si>
    <t>0923801103K0</t>
  </si>
  <si>
    <t xml:space="preserve">ADEC.PROY.Y EJEC.OB.ACUED.CTRO   </t>
  </si>
  <si>
    <t>0923801103K1</t>
  </si>
  <si>
    <t xml:space="preserve">CISTERNA 8800 M3 ACUED.SUR CAP   </t>
  </si>
  <si>
    <t>0923801103K2</t>
  </si>
  <si>
    <t xml:space="preserve">PROY. Y OB. REEMP. ACUED.400MM   </t>
  </si>
  <si>
    <t>0923801103K3</t>
  </si>
  <si>
    <t xml:space="preserve">OPT.SIST.AG.POT.S.J.DE METAN   </t>
  </si>
  <si>
    <t>0923801103K4</t>
  </si>
  <si>
    <t xml:space="preserve">OPT.SIST.AGUA POTAB.LA CALDERA   </t>
  </si>
  <si>
    <t>0923801103K5</t>
  </si>
  <si>
    <t xml:space="preserve">NVA.CAPT.S/RIO CORRALITO R.LER   </t>
  </si>
  <si>
    <t>0923801103K6</t>
  </si>
  <si>
    <t xml:space="preserve">ELA.PROY.Y EJEC.PTA.DEP.QUEBRA   </t>
  </si>
  <si>
    <t>0923801103K7</t>
  </si>
  <si>
    <t xml:space="preserve">ELA.PROY.Y EJEC.NVO.AC.CPO.STO   </t>
  </si>
  <si>
    <t>0923801103K8</t>
  </si>
  <si>
    <t xml:space="preserve">ELAB.PROY. Y EJEC.CIST. VAQUER   </t>
  </si>
  <si>
    <t>0923801103K9</t>
  </si>
  <si>
    <t xml:space="preserve">EL.PROY. Y EJEC.REEMP.RED.COLE   </t>
  </si>
  <si>
    <t>0923801103L0</t>
  </si>
  <si>
    <t xml:space="preserve">NVO.POZO BOM.Y OB.COMP.B° SARA   </t>
  </si>
  <si>
    <t>0923801103L1</t>
  </si>
  <si>
    <t xml:space="preserve">900 CONEX. DOM. CLOAC.ZONA SUR   </t>
  </si>
  <si>
    <t>0923801103L2</t>
  </si>
  <si>
    <t xml:space="preserve">400 CONEX. DOM. CLOAC.ZONAOEST   </t>
  </si>
  <si>
    <t>0923801103L3</t>
  </si>
  <si>
    <t xml:space="preserve">NVO.POZO BOMB.Y OB.C.PQUE.IND.   </t>
  </si>
  <si>
    <t>0923801103L4</t>
  </si>
  <si>
    <t xml:space="preserve">EJEC.300 CONEX.DOM.CL.ZONACENT   </t>
  </si>
  <si>
    <t>0923801103L5</t>
  </si>
  <si>
    <t xml:space="preserve">CONST.CONEX.DOM.CLOAC.ZONANORT   </t>
  </si>
  <si>
    <t>0923801103L6</t>
  </si>
  <si>
    <t xml:space="preserve">CONST.CONEX.DOM.CLOAC.ZONAESTE   </t>
  </si>
  <si>
    <t>0923801103L7</t>
  </si>
  <si>
    <t xml:space="preserve">OBRA POZO DE AGUA EN CERRILLOS   </t>
  </si>
  <si>
    <t>0923801103L8</t>
  </si>
  <si>
    <t xml:space="preserve">NVO.POZO BOMB.Y OB.COM.ESC4051   </t>
  </si>
  <si>
    <t>0923801103L9</t>
  </si>
  <si>
    <t xml:space="preserve">PROY.EJ. Y OB.C.COL.SUD.DESPLU   </t>
  </si>
  <si>
    <t>0923801103M0</t>
  </si>
  <si>
    <t xml:space="preserve">POZO DE AGUA EN LA MERCED   </t>
  </si>
  <si>
    <t>0923801103M1</t>
  </si>
  <si>
    <t xml:space="preserve">200 CONEX.DOMIC.CLOAC.ZONA OES   </t>
  </si>
  <si>
    <t>0923801103M2</t>
  </si>
  <si>
    <t xml:space="preserve">NVA.TOMA RÍO TARTAGAL,LAG.RES   </t>
  </si>
  <si>
    <t>0923801103M3</t>
  </si>
  <si>
    <t xml:space="preserve">PERF.POZ.BOMB.EN LOS BLANCOS-R   </t>
  </si>
  <si>
    <t>0923801103M4</t>
  </si>
  <si>
    <t xml:space="preserve">PERF.2 POZ.BOMB.EN CNEL.SOLÁ-R   </t>
  </si>
  <si>
    <t>0923801103M5</t>
  </si>
  <si>
    <t xml:space="preserve">CONST. POZO AGUA CONV.SAN BERN   </t>
  </si>
  <si>
    <t>0923801103M6</t>
  </si>
  <si>
    <t xml:space="preserve">REF. 2 POZ.AG. PARQUE INDUST.   </t>
  </si>
  <si>
    <t>0923801103M7</t>
  </si>
  <si>
    <t xml:space="preserve">POZOS CIEGOS DIV.B°CIUDAD SALT   </t>
  </si>
  <si>
    <t>0923801103M8</t>
  </si>
  <si>
    <t xml:space="preserve">ELAB.REDES COLEC.B°EL OBRAJE   </t>
  </si>
  <si>
    <t>0923801103M9</t>
  </si>
  <si>
    <t xml:space="preserve">CONST.RED CLOACA TOLAR GRANDE   </t>
  </si>
  <si>
    <t>0923801103N0</t>
  </si>
  <si>
    <t xml:space="preserve">REDAGUA OLAC,TOLAR GDE,STA.ROS   </t>
  </si>
  <si>
    <t>0923801103N1</t>
  </si>
  <si>
    <t xml:space="preserve">CONST.TANQ.AGUA .RIOPIEDRAS   </t>
  </si>
  <si>
    <t>0923801103N2</t>
  </si>
  <si>
    <t xml:space="preserve">CONST.PLANTADEP.LIQ.RIOPIEDRAS   </t>
  </si>
  <si>
    <t>0923801103N3</t>
  </si>
  <si>
    <t xml:space="preserve">CONS.DES.PLUV.-PASOCARR Y TAL.   </t>
  </si>
  <si>
    <t>0923801103N4</t>
  </si>
  <si>
    <t xml:space="preserve">CONST.RED CLOACABº R.ABDALA   </t>
  </si>
  <si>
    <t>0923801103N5</t>
  </si>
  <si>
    <t xml:space="preserve">TANQ AGUA POT EN POTR. Y COPO.   </t>
  </si>
  <si>
    <t>0923801103N6</t>
  </si>
  <si>
    <t xml:space="preserve">ACUEDUCTO OESTE R.DE LA FRONT.   </t>
  </si>
  <si>
    <t>0923801103N7</t>
  </si>
  <si>
    <t xml:space="preserve">POZO AG. HITO I Y AGUAS VERDES   </t>
  </si>
  <si>
    <t>0923801103N8</t>
  </si>
  <si>
    <t xml:space="preserve">CONST.POZO AGUA-PARAJE S.JOSE   </t>
  </si>
  <si>
    <t>0923801103N9</t>
  </si>
  <si>
    <t xml:space="preserve">RED CLOAC.Y PLANTA DEP SAN AG.   </t>
  </si>
  <si>
    <t>0923801103O1</t>
  </si>
  <si>
    <t xml:space="preserve">PLANTA.DEPURADORA - EL BORDO   </t>
  </si>
  <si>
    <t>0923801103O2</t>
  </si>
  <si>
    <t xml:space="preserve">PLANTA POTAB. - CAMPO SANTO   </t>
  </si>
  <si>
    <t>0923801103O3</t>
  </si>
  <si>
    <t xml:space="preserve">CON.RED CL.Y PLANTA DEP.-IRUYA   </t>
  </si>
  <si>
    <t>0923801103O4</t>
  </si>
  <si>
    <t xml:space="preserve">CONSTPOZOAGUA POT.-ISLA DE C.   </t>
  </si>
  <si>
    <t>0923801103O5</t>
  </si>
  <si>
    <t xml:space="preserve">CONS.CLO.Y PL.DEP-ISLA DE CAÑ.   </t>
  </si>
  <si>
    <t>0923801103O6</t>
  </si>
  <si>
    <t xml:space="preserve">CONST.CIST.EN ELRODEO-POTR-COB   </t>
  </si>
  <si>
    <t>0923801103O7</t>
  </si>
  <si>
    <t xml:space="preserve">CONS.CLO.YTERM.RED AGUA-LAPOMA   </t>
  </si>
  <si>
    <t>0923801103O8</t>
  </si>
  <si>
    <t xml:space="preserve">CONS.RED.CL.YPLANTADEP-LAVIÑA   </t>
  </si>
  <si>
    <t>0923801103O9</t>
  </si>
  <si>
    <t xml:space="preserve">CONS.POZO AGUA POT.CNEL.MOLDES   </t>
  </si>
  <si>
    <t>0923801103P0</t>
  </si>
  <si>
    <t xml:space="preserve">AGUA POT M ABOR PARAJE P TIGRE   </t>
  </si>
  <si>
    <t>0923801103P1</t>
  </si>
  <si>
    <t xml:space="preserve">POZO AGUA ZONA IND. EN MOSCONI   </t>
  </si>
  <si>
    <t>0923801103P2</t>
  </si>
  <si>
    <t xml:space="preserve">REV.CANAL  LAMERCED-MOSCONI   </t>
  </si>
  <si>
    <t>0923801103P3</t>
  </si>
  <si>
    <t xml:space="preserve">PTE RIO CORR ENCAUZ.R° DE LERM   </t>
  </si>
  <si>
    <t>0923801103P4</t>
  </si>
  <si>
    <t xml:space="preserve">PROVAGUA POT.  BºEL ANT-CACHI   </t>
  </si>
  <si>
    <t>0923801103P5</t>
  </si>
  <si>
    <t xml:space="preserve">COLECTYPLANTATRATAMIENTO-CACHI   </t>
  </si>
  <si>
    <t>0923801103P6</t>
  </si>
  <si>
    <t>0923801103P7</t>
  </si>
  <si>
    <t xml:space="preserve">PLANTA DEPURADORA ZONA NORTE   </t>
  </si>
  <si>
    <t>0923801103P8</t>
  </si>
  <si>
    <t xml:space="preserve">PROV AGUA POT PARAJE CHICOANA   </t>
  </si>
  <si>
    <t>0923801103P9</t>
  </si>
  <si>
    <t xml:space="preserve">2DA.ET CA.DESAG PLUV-EL CARRIL   </t>
  </si>
  <si>
    <t>0923801103Q0</t>
  </si>
  <si>
    <t xml:space="preserve">CONST.PLATADEPLIQUI-EL BORDO   </t>
  </si>
  <si>
    <t>0923801103Q1</t>
  </si>
  <si>
    <t xml:space="preserve">CANALIZ DESAG PLUV EN EL BORDO   </t>
  </si>
  <si>
    <t>0923801103Q2</t>
  </si>
  <si>
    <t xml:space="preserve">CAMBIO CAÑ AGUA P 2ª ET-LA PO.   </t>
  </si>
  <si>
    <t>0923801103Q3</t>
  </si>
  <si>
    <t xml:space="preserve">CONSTR. RED CLOACAS EN LA VIÑA   </t>
  </si>
  <si>
    <t>0923801103Q4</t>
  </si>
  <si>
    <t xml:space="preserve">REDES AGUA Y CLOACA-LOS ANDES   </t>
  </si>
  <si>
    <t>0923801103Q5</t>
  </si>
  <si>
    <t xml:space="preserve">CONST.TANQELEV-RÍO PIED   </t>
  </si>
  <si>
    <t>0923801103Q6</t>
  </si>
  <si>
    <t>0923801103Q7</t>
  </si>
  <si>
    <t xml:space="preserve">CONSTR.RED CLOAC. BºJARDÍN CAP   </t>
  </si>
  <si>
    <t>0923801103Q8</t>
  </si>
  <si>
    <t xml:space="preserve">CONSTCLOACZONA INFL TINCUNACU   </t>
  </si>
  <si>
    <t>0923801103Q9</t>
  </si>
  <si>
    <t xml:space="preserve">PROV AGUA POT Bº PORTAL  GÜEME   </t>
  </si>
  <si>
    <t>0923801103R0</t>
  </si>
  <si>
    <t>0923801103R1</t>
  </si>
  <si>
    <t xml:space="preserve">30 NÚCLEOS HÚMEDOS   </t>
  </si>
  <si>
    <t>0923801103R2</t>
  </si>
  <si>
    <t>0923801103R3</t>
  </si>
  <si>
    <t xml:space="preserve">DESAGÜES PLUVIALES RRIO DE LER   </t>
  </si>
  <si>
    <t>0923801103R4</t>
  </si>
  <si>
    <t>0923801103R5</t>
  </si>
  <si>
    <t xml:space="preserve">PERF POZO Y OB COMP ALTO LA SI   </t>
  </si>
  <si>
    <t>0923801103R6</t>
  </si>
  <si>
    <t xml:space="preserve">RED DIST AGUA POT B° V. REBECA   </t>
  </si>
  <si>
    <t>0923801103R7</t>
  </si>
  <si>
    <t xml:space="preserve">RED DIST AGUA POT SANTA VICT E   </t>
  </si>
  <si>
    <t>0923801103R8</t>
  </si>
  <si>
    <t xml:space="preserve">RENOV. RED CL. B° SAAV. TARTAG   </t>
  </si>
  <si>
    <t>0923801103R9</t>
  </si>
  <si>
    <t xml:space="preserve">CONEXIONES CLOACALES EN TARTAG   </t>
  </si>
  <si>
    <t>0923801103S0</t>
  </si>
  <si>
    <t xml:space="preserve">NVO. POZO BOMB Y NEXO A P YACU   </t>
  </si>
  <si>
    <t>0923801103S1</t>
  </si>
  <si>
    <t xml:space="preserve">PROV. AGUA POT MIS. ABOR KM 6   </t>
  </si>
  <si>
    <t>0923801103S2</t>
  </si>
  <si>
    <t xml:space="preserve">AMP.R. AGUA Y REN. R. CL. TART   </t>
  </si>
  <si>
    <t>0923801103S3</t>
  </si>
  <si>
    <t xml:space="preserve">REC. OBR.CAPT. Y POT. EL AGUAY   </t>
  </si>
  <si>
    <t>0923801103S4</t>
  </si>
  <si>
    <t xml:space="preserve">COLEC MAX 2 ETAPA LOC TARTAGAL   </t>
  </si>
  <si>
    <t>0923801103S5</t>
  </si>
  <si>
    <t xml:space="preserve">REC Y EQUIP DE ELECTROB TARTAG   </t>
  </si>
  <si>
    <t>0923801103S6</t>
  </si>
  <si>
    <t xml:space="preserve">RED CLOACAL B° ZONA ESTE-TART   </t>
  </si>
  <si>
    <t>0923801103S7</t>
  </si>
  <si>
    <t xml:space="preserve">MURO PROT ACUED ITIYURO CARAPA   </t>
  </si>
  <si>
    <t>0923801103S8</t>
  </si>
  <si>
    <t xml:space="preserve">RENOV. RED. CLOAC. EN EMBARCAC   </t>
  </si>
  <si>
    <t>0923801103S9</t>
  </si>
  <si>
    <t xml:space="preserve">INFRA. NEXO A CL MAX EN TARTAG   </t>
  </si>
  <si>
    <t>0923801103T0</t>
  </si>
  <si>
    <t xml:space="preserve">RECONS OBRA PTA POTAB RIO TART   </t>
  </si>
  <si>
    <t>0923801103T1</t>
  </si>
  <si>
    <t xml:space="preserve">CAÑER NEXO ACUED ITIYURO-TART   </t>
  </si>
  <si>
    <t>0923801103T2</t>
  </si>
  <si>
    <t xml:space="preserve">ESTAC ELEVAD LIQU CLOAC ORAN   </t>
  </si>
  <si>
    <t>0923801103T3</t>
  </si>
  <si>
    <t xml:space="preserve">ALERTA TEMPRANA TARTAGAL   </t>
  </si>
  <si>
    <t>0923801103T4</t>
  </si>
  <si>
    <t xml:space="preserve">DOS NVOS. POZ BOMB.Y NEX MAZZA   </t>
  </si>
  <si>
    <t>0923801103T5</t>
  </si>
  <si>
    <t xml:space="preserve">BOMB Y ACUED IMPUL MOSC A VESP   </t>
  </si>
  <si>
    <t>0923801103T6</t>
  </si>
  <si>
    <t xml:space="preserve">RED COL MAX Y PTA DEPU QUIJANO   </t>
  </si>
  <si>
    <t>0923801103T7</t>
  </si>
  <si>
    <t xml:space="preserve">RENOV. RED CLOAC. V. SAAVEDRA   </t>
  </si>
  <si>
    <t>0923801103T8</t>
  </si>
  <si>
    <t xml:space="preserve">CONST. PZO. BOMB. AG POT. YACU   </t>
  </si>
  <si>
    <t>0923801103T9</t>
  </si>
  <si>
    <t xml:space="preserve">LIMPIEZA Y CANALIZACIÓN DEL Aº   </t>
  </si>
  <si>
    <t>0923801103U0</t>
  </si>
  <si>
    <t>0923801103U1</t>
  </si>
  <si>
    <t xml:space="preserve">REN COLECT MAX 2°ET EL GALP   </t>
  </si>
  <si>
    <t>0923801103U2</t>
  </si>
  <si>
    <t xml:space="preserve">PERFORACIÓN POZO Y OBRAS COMPL   </t>
  </si>
  <si>
    <t>0923801103U3</t>
  </si>
  <si>
    <t xml:space="preserve">OPTIM. ABAST. DE AGUA POTABLE   </t>
  </si>
  <si>
    <t>0923801103U4</t>
  </si>
  <si>
    <t xml:space="preserve">RED DE AGUA POTABLE LOTEO EL V   </t>
  </si>
  <si>
    <t>0923801103U5</t>
  </si>
  <si>
    <t xml:space="preserve">PERFORACIÓN DE POZO Y OBRAS CO   </t>
  </si>
  <si>
    <t>0923801103U6</t>
  </si>
  <si>
    <t xml:space="preserve">CONSTR. RED DE CLOACAS EN BARR   </t>
  </si>
  <si>
    <t>0923801103U7</t>
  </si>
  <si>
    <t>0923801103U8</t>
  </si>
  <si>
    <t xml:space="preserve">AMPL. RED DE CLOACA Y CONSTR.   </t>
  </si>
  <si>
    <t>0923801103U9</t>
  </si>
  <si>
    <t xml:space="preserve">CONSTR. POZO AGUA POTABLE EN C   </t>
  </si>
  <si>
    <t>0923801103V0</t>
  </si>
  <si>
    <t xml:space="preserve">AMPLIACIÓN DE LA RED DE CLOACA   </t>
  </si>
  <si>
    <t>0923801103V1</t>
  </si>
  <si>
    <t xml:space="preserve">PROVISIÓN DEL SERVICIO DE AGUA   </t>
  </si>
  <si>
    <t>0923801103V2</t>
  </si>
  <si>
    <t xml:space="preserve">CONSTR. RED DE CLOACAS Y PTA.   </t>
  </si>
  <si>
    <t>0923801103V3</t>
  </si>
  <si>
    <t>0923801103V4</t>
  </si>
  <si>
    <t xml:space="preserve">AMPLIACIÓN PLANTA POTABILIZADO   </t>
  </si>
  <si>
    <t>0923801103V5</t>
  </si>
  <si>
    <t xml:space="preserve">AMPLIACIÓN PLANTA DEPURADORA D   </t>
  </si>
  <si>
    <t>0923801103V6</t>
  </si>
  <si>
    <t>0923801103V7</t>
  </si>
  <si>
    <t xml:space="preserve">MEJORAMIENTO RED Y CONSTRUCCIÓ   </t>
  </si>
  <si>
    <t>0923801103V8</t>
  </si>
  <si>
    <t xml:space="preserve">PLANTA DEPURADORA EN TARTAGAL   </t>
  </si>
  <si>
    <t>0923801103V9</t>
  </si>
  <si>
    <t xml:space="preserve">CONSTR. RED DE CLOACAS Y PLANT   </t>
  </si>
  <si>
    <t>0923801103W0</t>
  </si>
  <si>
    <t xml:space="preserve">AMPL. RED DE AGUA POTABLE EN L   </t>
  </si>
  <si>
    <t>0923801103W1</t>
  </si>
  <si>
    <t xml:space="preserve">AMPL. RED DE AGUA POTABLE Y CL   </t>
  </si>
  <si>
    <t>0923801103W2</t>
  </si>
  <si>
    <t xml:space="preserve">CONSTR. NUEVA TOMA DE AGUA EN   </t>
  </si>
  <si>
    <t>0923801103W3</t>
  </si>
  <si>
    <t>0923801103W4</t>
  </si>
  <si>
    <t xml:space="preserve">PROVISIÓN DE AGUA POTABLE A PA   </t>
  </si>
  <si>
    <t>0923801103W5</t>
  </si>
  <si>
    <t xml:space="preserve">PERFORACIÓN POZO DE AGUA EN Bº   </t>
  </si>
  <si>
    <t>0923801103W6</t>
  </si>
  <si>
    <t xml:space="preserve">MEJORAMIENTO RED Y PLANTA DEPU   </t>
  </si>
  <si>
    <t>0923801103W7</t>
  </si>
  <si>
    <t xml:space="preserve">CONSTR. POZO Y TANQUE ELEVADO   </t>
  </si>
  <si>
    <t>0923801103W8</t>
  </si>
  <si>
    <t>0923801103W9</t>
  </si>
  <si>
    <t xml:space="preserve">CONSTR. RED DE CLOACA PUEBLO C   </t>
  </si>
  <si>
    <t>092380110301</t>
  </si>
  <si>
    <t>092380110302</t>
  </si>
  <si>
    <t>092380110303</t>
  </si>
  <si>
    <t>092380110304</t>
  </si>
  <si>
    <t>092380110305</t>
  </si>
  <si>
    <t>092380110306</t>
  </si>
  <si>
    <t>092380110307</t>
  </si>
  <si>
    <t>092380110308</t>
  </si>
  <si>
    <t>092380110309</t>
  </si>
  <si>
    <t>092380110310</t>
  </si>
  <si>
    <t>092380110311</t>
  </si>
  <si>
    <t>092380110312</t>
  </si>
  <si>
    <t>092380110313</t>
  </si>
  <si>
    <t>092380110314</t>
  </si>
  <si>
    <t>092380110315</t>
  </si>
  <si>
    <t>092380110316</t>
  </si>
  <si>
    <t>092380110317</t>
  </si>
  <si>
    <t>092380110318</t>
  </si>
  <si>
    <t>092380110319</t>
  </si>
  <si>
    <t>092380110320</t>
  </si>
  <si>
    <t>092380110321</t>
  </si>
  <si>
    <t>092380110322</t>
  </si>
  <si>
    <t>092380110323</t>
  </si>
  <si>
    <t>092380110324</t>
  </si>
  <si>
    <t>092380110325</t>
  </si>
  <si>
    <t>092380110326</t>
  </si>
  <si>
    <t>092380110327</t>
  </si>
  <si>
    <t>092380110328</t>
  </si>
  <si>
    <t>092380110329</t>
  </si>
  <si>
    <t>092380110330</t>
  </si>
  <si>
    <t>092380110331</t>
  </si>
  <si>
    <t>092380110332</t>
  </si>
  <si>
    <t>092380110333</t>
  </si>
  <si>
    <t>092380110334</t>
  </si>
  <si>
    <t>092380110335</t>
  </si>
  <si>
    <t>092380110336</t>
  </si>
  <si>
    <t>092380110337</t>
  </si>
  <si>
    <t>092380110338</t>
  </si>
  <si>
    <t>092380110339</t>
  </si>
  <si>
    <t>092380110340</t>
  </si>
  <si>
    <t>092380110341</t>
  </si>
  <si>
    <t>092380110342</t>
  </si>
  <si>
    <t>092380110343</t>
  </si>
  <si>
    <t>092380110344</t>
  </si>
  <si>
    <t>092380110345</t>
  </si>
  <si>
    <t xml:space="preserve">AGUA Y SANEAM. PROSEC. OB. VS.   </t>
  </si>
  <si>
    <t>092380110346</t>
  </si>
  <si>
    <t xml:space="preserve">PROV. AGUA POT. CAPITAN PAGES   </t>
  </si>
  <si>
    <t>092380110347</t>
  </si>
  <si>
    <t>092380110348</t>
  </si>
  <si>
    <t xml:space="preserve">PROV. AGUA POT. COM. CAPILLAS   </t>
  </si>
  <si>
    <t>092380110349</t>
  </si>
  <si>
    <t>092380110350</t>
  </si>
  <si>
    <t>092380110351</t>
  </si>
  <si>
    <t xml:space="preserve">CONST. POZOS LA PUNTANA SALTA   </t>
  </si>
  <si>
    <t>092380110352</t>
  </si>
  <si>
    <t xml:space="preserve">PROV.AGUA POT. COMUN. ABORIGEN   </t>
  </si>
  <si>
    <t>092380110353</t>
  </si>
  <si>
    <t xml:space="preserve">PREV. MATER. SANIT. BARRIOS   </t>
  </si>
  <si>
    <t>092380110354</t>
  </si>
  <si>
    <t xml:space="preserve">CONC.ANTEC.Y P.CONT.ASIST.TCA.   </t>
  </si>
  <si>
    <t>092380110355</t>
  </si>
  <si>
    <t>092380110356</t>
  </si>
  <si>
    <t xml:space="preserve">COL.MÁX. Y PLANTA DEP.CPO.STO.   </t>
  </si>
  <si>
    <t>092380110357</t>
  </si>
  <si>
    <t xml:space="preserve">PERF.POZO AGUA COMUN. MONTEVEO   </t>
  </si>
  <si>
    <t>092380110358</t>
  </si>
  <si>
    <t xml:space="preserve">RED COL. Y PTA. DEP. GUACHIPAS   </t>
  </si>
  <si>
    <t>092380110359</t>
  </si>
  <si>
    <t xml:space="preserve">PROSEC. PTA. POT.PARAJE CORTAD   </t>
  </si>
  <si>
    <t>092380110360</t>
  </si>
  <si>
    <t xml:space="preserve">CONST.RED CLOACA MOLINOS   </t>
  </si>
  <si>
    <t>092380110361</t>
  </si>
  <si>
    <t xml:space="preserve">TECHADO COMP.DEP.LA CALDERA   </t>
  </si>
  <si>
    <t>092380110362</t>
  </si>
  <si>
    <t xml:space="preserve">PLANTA TRAT.LIQ.CLOAC.HOSP.SVE   </t>
  </si>
  <si>
    <t>092380110363</t>
  </si>
  <si>
    <t xml:space="preserve">PROSEC.PROV.P.DEP.S.V.E.   </t>
  </si>
  <si>
    <t>092380110364</t>
  </si>
  <si>
    <t xml:space="preserve">SANEAMIENTO CARCAVAS DE LAS LO   </t>
  </si>
  <si>
    <t>092380110365</t>
  </si>
  <si>
    <t xml:space="preserve">POZO EN J.V.GONZÁLEZ   </t>
  </si>
  <si>
    <t>092380110366</t>
  </si>
  <si>
    <t xml:space="preserve">POZO EN LAS LAJITAS   </t>
  </si>
  <si>
    <t>092380110367</t>
  </si>
  <si>
    <t>092380110368</t>
  </si>
  <si>
    <t xml:space="preserve">RED CLOACAL BARRIO SOLIDARIDAD   </t>
  </si>
  <si>
    <t>092380110369</t>
  </si>
  <si>
    <t xml:space="preserve">RED DE AGUA BARRIO CONVIVENCIA   </t>
  </si>
  <si>
    <t>092380110370</t>
  </si>
  <si>
    <t xml:space="preserve">SANEAMIENTO RÍO ARENALES   </t>
  </si>
  <si>
    <t>092380110371</t>
  </si>
  <si>
    <t xml:space="preserve">ACUEDUCTO GRAND BOURG   </t>
  </si>
  <si>
    <t>092380110372</t>
  </si>
  <si>
    <t xml:space="preserve">NEXO EN VILLA SOLEDAD   </t>
  </si>
  <si>
    <t>092380110373</t>
  </si>
  <si>
    <t xml:space="preserve">PROLONG. CANAL AV. VIRREY TOLE   </t>
  </si>
  <si>
    <t>092380110374</t>
  </si>
  <si>
    <t xml:space="preserve">EST.Y PROY. RED DE CLOACAS Y P   </t>
  </si>
  <si>
    <t>092380110375</t>
  </si>
  <si>
    <t xml:space="preserve">RED CLOACAL Y PTA. DEP. GUACHI   </t>
  </si>
  <si>
    <t>092380110376</t>
  </si>
  <si>
    <t xml:space="preserve">AMPL. PLANTA DEPURADORA GRAL.   </t>
  </si>
  <si>
    <t>092380110377</t>
  </si>
  <si>
    <t xml:space="preserve">CONST. RED DE AGUA EL ESPINAL   </t>
  </si>
  <si>
    <t>092380110378</t>
  </si>
  <si>
    <t xml:space="preserve">NVA. CAPTAC. S/ A° ORGANULLO -   </t>
  </si>
  <si>
    <t>092380110379</t>
  </si>
  <si>
    <t>092380110380</t>
  </si>
  <si>
    <t xml:space="preserve">CONST. RED  Y PTA. DEP. MOLINO   </t>
  </si>
  <si>
    <t>092380110381</t>
  </si>
  <si>
    <t xml:space="preserve">POZO EN PICHANAL   </t>
  </si>
  <si>
    <t>092380110382</t>
  </si>
  <si>
    <t>092380110383</t>
  </si>
  <si>
    <t xml:space="preserve">CONSTR. TANQUE ELEVADO URUNDEL   </t>
  </si>
  <si>
    <t>092380110384</t>
  </si>
  <si>
    <t xml:space="preserve">PROSECUCIÓN OBRAS PLAN MIS BAR   </t>
  </si>
  <si>
    <t>092380110385</t>
  </si>
  <si>
    <t xml:space="preserve">CONST. POZO AGUA POTABLE HITO   </t>
  </si>
  <si>
    <t>092380110386</t>
  </si>
  <si>
    <t>092380110387</t>
  </si>
  <si>
    <t xml:space="preserve">CONST. RED DE AGUA LA PUNTANA   </t>
  </si>
  <si>
    <t>092380110388</t>
  </si>
  <si>
    <t xml:space="preserve">POZO EN CNEL. JUAN SOLÁ   </t>
  </si>
  <si>
    <t>092380110389</t>
  </si>
  <si>
    <t xml:space="preserve">RED CLOACAL Y PLANTA DEPURADOR   </t>
  </si>
  <si>
    <t>092380110390</t>
  </si>
  <si>
    <t xml:space="preserve">POZOS AGUA ACUED TARTAG-MOSCON   </t>
  </si>
  <si>
    <t>092380110391</t>
  </si>
  <si>
    <t xml:space="preserve">ACUEDUCTO TARTAGAL - MOSCONI   </t>
  </si>
  <si>
    <t>092380110392</t>
  </si>
  <si>
    <t xml:space="preserve">POZO EN SALVADOR MAZZA   </t>
  </si>
  <si>
    <t>092380110393</t>
  </si>
  <si>
    <t xml:space="preserve">EST. Y PROY. RED CLOACAS NAZAR   </t>
  </si>
  <si>
    <t>092380110394</t>
  </si>
  <si>
    <t xml:space="preserve">ACUED. TARTAGAL MOSCONI   </t>
  </si>
  <si>
    <t>092380110395</t>
  </si>
  <si>
    <t xml:space="preserve">PLANTA POTABILIZ. - EL CEIBAL   </t>
  </si>
  <si>
    <t>092380110396</t>
  </si>
  <si>
    <t xml:space="preserve">PROSEC. OBR.VSPLAN MIS BARRIOS   </t>
  </si>
  <si>
    <t>092380110397</t>
  </si>
  <si>
    <t xml:space="preserve">CONSTR. CANAL DE DESAÜES PLUVI   </t>
  </si>
  <si>
    <t>092380110398</t>
  </si>
  <si>
    <t>092380110399</t>
  </si>
  <si>
    <t>092380120101</t>
  </si>
  <si>
    <t xml:space="preserve">REDES COLEC. CLOAC. B° ZONA NO   </t>
  </si>
  <si>
    <t>092380120102</t>
  </si>
  <si>
    <t xml:space="preserve">AMPL.PTA.TRAT.LIQ.CLOAC.HUAICO   </t>
  </si>
  <si>
    <t>092380120103</t>
  </si>
  <si>
    <t xml:space="preserve">OPTIM.SIST.G.BOURG AG. POTABLE   </t>
  </si>
  <si>
    <t>092380120104</t>
  </si>
  <si>
    <t xml:space="preserve">OPTIM. SIST. AGUA POT. Z.OESTE   </t>
  </si>
  <si>
    <t>092380120105</t>
  </si>
  <si>
    <t xml:space="preserve">AMPL.RED AGUA POT. B° PORT.GUE   </t>
  </si>
  <si>
    <t>092380120106</t>
  </si>
  <si>
    <t xml:space="preserve">RED AGUA B° CANILLITAS Y OTROS   </t>
  </si>
  <si>
    <t>092380120107</t>
  </si>
  <si>
    <t xml:space="preserve">RED AGUA POT. B° AMPL.DIV.NIÑO   </t>
  </si>
  <si>
    <t>092380120108</t>
  </si>
  <si>
    <t xml:space="preserve">AMPL. RED AG POT Y DES DIV BAR   </t>
  </si>
  <si>
    <t>092380120109</t>
  </si>
  <si>
    <t xml:space="preserve">PROV. DES CLOAC B° PRIM JUNTA   </t>
  </si>
  <si>
    <t>092380120110</t>
  </si>
  <si>
    <t xml:space="preserve">NEXO CL. Y PERF. P. PR. MONO.   </t>
  </si>
  <si>
    <t>092380170101</t>
  </si>
  <si>
    <t xml:space="preserve">SIST. ABAST. NORTE ACUEDUCTO   </t>
  </si>
  <si>
    <t>092380170201</t>
  </si>
  <si>
    <t xml:space="preserve">ABAST. AGUA POT ESC GP 1   </t>
  </si>
  <si>
    <t>092380170202</t>
  </si>
  <si>
    <t xml:space="preserve">ABAST. AGUA POT ESC GP 2   </t>
  </si>
  <si>
    <t>092380170203</t>
  </si>
  <si>
    <t xml:space="preserve">ABAST. AGUA POT ESC GP 3   </t>
  </si>
  <si>
    <t>092380170204</t>
  </si>
  <si>
    <t xml:space="preserve">INFR Y EQUIP ABAST AGUA POT   </t>
  </si>
  <si>
    <t>092380170205</t>
  </si>
  <si>
    <t xml:space="preserve">CAPTAC SUBSUPERFIC (DREN) GP 4   </t>
  </si>
  <si>
    <t>092380170206</t>
  </si>
  <si>
    <t xml:space="preserve">CONST MOD COS AGUA GP 1   </t>
  </si>
  <si>
    <t>092380170207</t>
  </si>
  <si>
    <t xml:space="preserve">CONST MOD COS AGUA GP 2   </t>
  </si>
  <si>
    <t>092380170208</t>
  </si>
  <si>
    <t xml:space="preserve">CONST MOD COS AGUA GP 3   </t>
  </si>
  <si>
    <t>092380170209</t>
  </si>
  <si>
    <t xml:space="preserve">CONST MOD COS AGUA GP 4   </t>
  </si>
  <si>
    <t>092380170210</t>
  </si>
  <si>
    <t xml:space="preserve">CONST MOD COS AGUA GP 5   </t>
  </si>
  <si>
    <t>092380170211</t>
  </si>
  <si>
    <t xml:space="preserve">CONDUCC AGUA SUBSUPERF GP 1   </t>
  </si>
  <si>
    <t>092380170212</t>
  </si>
  <si>
    <t xml:space="preserve">RED AGUA POT. B° 15 DE FEBRERO   </t>
  </si>
  <si>
    <t>092380170213</t>
  </si>
  <si>
    <t xml:space="preserve">PROY. Y EJEC. OBRA AC. RIO HOR   </t>
  </si>
  <si>
    <t>092380170214</t>
  </si>
  <si>
    <t xml:space="preserve">PROV. DE AG. POTAB. LOC. VIRG.   </t>
  </si>
  <si>
    <t>092380170215</t>
  </si>
  <si>
    <t xml:space="preserve">PROV.  AG. POT. ESC. Y P. POTR   </t>
  </si>
  <si>
    <t>092380170216</t>
  </si>
  <si>
    <t xml:space="preserve">PROV.  AG. POT. ESC. 4116   </t>
  </si>
  <si>
    <t>092380170217</t>
  </si>
  <si>
    <t xml:space="preserve">CONST. CAPT. SUBSUP. VAQUEROS   </t>
  </si>
  <si>
    <t>092380170218</t>
  </si>
  <si>
    <t xml:space="preserve">DREN Y COND. AG. POT. EL ALGAR   </t>
  </si>
  <si>
    <t>092380170219</t>
  </si>
  <si>
    <t xml:space="preserve">DREN Y COND. AG. POT. F. PALER   </t>
  </si>
  <si>
    <t>092380180101</t>
  </si>
  <si>
    <t xml:space="preserve">INF PÚB PRIV. NH B° SAN BENIT   </t>
  </si>
  <si>
    <t>092380180102</t>
  </si>
  <si>
    <t xml:space="preserve">INF PÚB PRIV. NH B° SIGLO XXI   </t>
  </si>
  <si>
    <t>092380180103</t>
  </si>
  <si>
    <t xml:space="preserve">INF PÚB PRIV. NH B° MANANT SUR   </t>
  </si>
  <si>
    <t>092380180104</t>
  </si>
  <si>
    <t xml:space="preserve">INF PÚB PRIV. NH B° R. ROMERO   </t>
  </si>
  <si>
    <t>092380180105</t>
  </si>
  <si>
    <t xml:space="preserve">INF PÚB PRIV. NH B G LAS COSTA   </t>
  </si>
  <si>
    <t>092380180106</t>
  </si>
  <si>
    <t xml:space="preserve">INF PÚB PRIV. NH B G. PALERMOS   </t>
  </si>
  <si>
    <t>092380180107</t>
  </si>
  <si>
    <t xml:space="preserve">INF PÚB PRIV. NH B° V. DEL ROS   </t>
  </si>
  <si>
    <t>092380180108</t>
  </si>
  <si>
    <t xml:space="preserve">INF PÚB PRIV. NH B° EL MILAGRO   </t>
  </si>
  <si>
    <t>092380180109</t>
  </si>
  <si>
    <t xml:space="preserve">INF PÚB PRIV. NH B° CABALLITO   </t>
  </si>
  <si>
    <t>092380180110</t>
  </si>
  <si>
    <t xml:space="preserve">INFPUBB°SOLETAPA I,II,III,IV   </t>
  </si>
  <si>
    <t>092380180201</t>
  </si>
  <si>
    <t xml:space="preserve">INF PÚB PRIV. NH B SAN BENITO   </t>
  </si>
  <si>
    <t>092380180202</t>
  </si>
  <si>
    <t xml:space="preserve">INF PÚB PRIV. NH B SIGLO XXI   </t>
  </si>
  <si>
    <t>092380180203</t>
  </si>
  <si>
    <t xml:space="preserve">INF PÚB PRIV NH B° MANANT SUR   </t>
  </si>
  <si>
    <t>092380180204</t>
  </si>
  <si>
    <t xml:space="preserve">INF PÚB PRIV NH B° R. ROMERO   </t>
  </si>
  <si>
    <t>092380180205</t>
  </si>
  <si>
    <t xml:space="preserve">INF PÚB PRIV NH B G LAS COSTAS   </t>
  </si>
  <si>
    <t>092380180206</t>
  </si>
  <si>
    <t xml:space="preserve">INF PÚB PRIV NH B° G. PALERMOS   </t>
  </si>
  <si>
    <t>092380180207</t>
  </si>
  <si>
    <t xml:space="preserve">INF PÚB PRIV NH B° V. DEL ROSA   </t>
  </si>
  <si>
    <t>092380180208</t>
  </si>
  <si>
    <t xml:space="preserve">INF PÚB PRIV NH B° EL MILAGRO   </t>
  </si>
  <si>
    <t>092380180209</t>
  </si>
  <si>
    <t xml:space="preserve">INF PÚB PRIV NH B° CABALLITO   </t>
  </si>
  <si>
    <t>092380180301</t>
  </si>
  <si>
    <t>092380180302</t>
  </si>
  <si>
    <t>092380180303</t>
  </si>
  <si>
    <t>092380180304</t>
  </si>
  <si>
    <t>092380180305</t>
  </si>
  <si>
    <t>092380180308</t>
  </si>
  <si>
    <t xml:space="preserve">INFR PÚBLICA EN Bº LA PAZ   </t>
  </si>
  <si>
    <t>092380180309</t>
  </si>
  <si>
    <t xml:space="preserve">INFR PÚBLICA EN Bº SOLIDARIDAD   </t>
  </si>
  <si>
    <t>092380180311</t>
  </si>
  <si>
    <t xml:space="preserve">INFR PÚBL. EN Bº LA PAZ ET. II   </t>
  </si>
  <si>
    <t>092380190101</t>
  </si>
  <si>
    <t xml:space="preserve">OPTIM. AREA RGO STA.ROSA (FIN)   </t>
  </si>
  <si>
    <t>092380190102</t>
  </si>
  <si>
    <t xml:space="preserve">MEJOR. AREA RIO METAN (FIN)   </t>
  </si>
  <si>
    <t>092380190201</t>
  </si>
  <si>
    <t xml:space="preserve">OPTIM. AREA RGO STA.ROSA (CPR)   </t>
  </si>
  <si>
    <t>092380190202</t>
  </si>
  <si>
    <t xml:space="preserve"> MEJOR. AREA RIO METAN (CPR)   </t>
  </si>
  <si>
    <t>092390110301</t>
  </si>
  <si>
    <t xml:space="preserve">CANAL DRENAJE Bº SAN CAY. EMBA   </t>
  </si>
  <si>
    <t>092390110302</t>
  </si>
  <si>
    <t xml:space="preserve">CANALIZACIÓN QUEBRADA IQUIRA -   </t>
  </si>
  <si>
    <t>092390110303</t>
  </si>
  <si>
    <t xml:space="preserve">CANAL. QUEB GUANDACARENDA-MAZZ   </t>
  </si>
  <si>
    <t>092390110304</t>
  </si>
  <si>
    <t xml:space="preserve">PROFUNDIZACIÓN CANAL ESTECO   </t>
  </si>
  <si>
    <t>092390110305</t>
  </si>
  <si>
    <t xml:space="preserve">CONST.MAUS. PARA VETER. GUERRA   </t>
  </si>
  <si>
    <t>092390110306</t>
  </si>
  <si>
    <t>092390110307</t>
  </si>
  <si>
    <t xml:space="preserve">REFAC.SUM B°APOL.SARAVIA   </t>
  </si>
  <si>
    <t>092390110308</t>
  </si>
  <si>
    <t xml:space="preserve">REFAC.SUM B°PABLO SARAVIA   </t>
  </si>
  <si>
    <t>092390110309</t>
  </si>
  <si>
    <t xml:space="preserve">AMPL.Y TERM. SUM B°SAN RAFAEL   </t>
  </si>
  <si>
    <t>092390110310</t>
  </si>
  <si>
    <t xml:space="preserve">CERC.PERIM.CAPILLA SIGLO XXI   </t>
  </si>
  <si>
    <t>092390110311</t>
  </si>
  <si>
    <t xml:space="preserve">TERMINAC. SUM VILLA MÓNICA   </t>
  </si>
  <si>
    <t>092390110312</t>
  </si>
  <si>
    <t xml:space="preserve">INST.CONEX.AGUA B° DIVINO NIÑ   </t>
  </si>
  <si>
    <t>092390110313</t>
  </si>
  <si>
    <t xml:space="preserve">CONSTR.SUM DIF BARRIOS-CAPITAL   </t>
  </si>
  <si>
    <t>092390110314</t>
  </si>
  <si>
    <t xml:space="preserve">SUM BARITU - LOS TOLDOS   </t>
  </si>
  <si>
    <t>092390110315</t>
  </si>
  <si>
    <t xml:space="preserve">CONS.P SANIT-DESTACPOLIC Bº SP   </t>
  </si>
  <si>
    <t>092390110316</t>
  </si>
  <si>
    <t xml:space="preserve">AMPL CEMENTERIO - GUACHIPAS   </t>
  </si>
  <si>
    <t>092390110317</t>
  </si>
  <si>
    <t xml:space="preserve">CONST. SALÓN DE USOS MÚLT. EMB   </t>
  </si>
  <si>
    <t>092390110318</t>
  </si>
  <si>
    <t>092400190101</t>
  </si>
  <si>
    <t xml:space="preserve">CONST.TERMÓMNIBUS-Rº FRONTERA   </t>
  </si>
  <si>
    <t>092400190102</t>
  </si>
  <si>
    <t xml:space="preserve">PAVIMENT. MUNIC. AGUARAY   </t>
  </si>
  <si>
    <t>092400190103</t>
  </si>
  <si>
    <t xml:space="preserve">RED GAS COLONIA STA. ROSA   </t>
  </si>
  <si>
    <t>092400190104</t>
  </si>
  <si>
    <t xml:space="preserve">CONST. TERM. DE TRANSP. -EMBAR   </t>
  </si>
  <si>
    <t>092400190105</t>
  </si>
  <si>
    <t xml:space="preserve">CONST. CUB. SALÓN PARROQUIAL I   </t>
  </si>
  <si>
    <t>092400190106</t>
  </si>
  <si>
    <t xml:space="preserve">ENSANCHE VEREDA CALLE MITRE   </t>
  </si>
  <si>
    <t>092400190107</t>
  </si>
  <si>
    <t xml:space="preserve">RED DE GAS ORAN   </t>
  </si>
  <si>
    <t>092400190108</t>
  </si>
  <si>
    <t xml:space="preserve">REMOD. Y RENOV. PLAZA GORRITI   </t>
  </si>
  <si>
    <t>092400190109</t>
  </si>
  <si>
    <t xml:space="preserve">PAVIMENTACIÓN AV SARMIENTO 2ª   </t>
  </si>
  <si>
    <t>092400190110</t>
  </si>
  <si>
    <t xml:space="preserve">TOMA DE AGUA PARA RIEGO EN CAL   </t>
  </si>
  <si>
    <t>092400190111</t>
  </si>
  <si>
    <t xml:space="preserve">DEFENSAS Y ENCAUZAMIENTO RIO L   </t>
  </si>
  <si>
    <t>092400190112</t>
  </si>
  <si>
    <t xml:space="preserve">DEFENSAS Y ENCAUZAMIENTO ARROY   </t>
  </si>
  <si>
    <t>092400190113</t>
  </si>
  <si>
    <t xml:space="preserve">DEFENSAS Y ENCAUZAMIENTO RIO V   </t>
  </si>
  <si>
    <t>092400190114</t>
  </si>
  <si>
    <t xml:space="preserve">DEFENSAS Y ENCAUZAMIENTO RIO W   </t>
  </si>
  <si>
    <t>092400190115</t>
  </si>
  <si>
    <t xml:space="preserve">DEFENSAS Y ENCAUZAMIENTO RIO Y   </t>
  </si>
  <si>
    <t>092400190116</t>
  </si>
  <si>
    <t xml:space="preserve">CANALES PLUVIALES CALLES DE VA   </t>
  </si>
  <si>
    <t>092400190117</t>
  </si>
  <si>
    <t xml:space="preserve">ESTUDIO Y CONSTR. DESAG.PLUV.E   </t>
  </si>
  <si>
    <t>092400190118</t>
  </si>
  <si>
    <t>092400190119</t>
  </si>
  <si>
    <t xml:space="preserve">REFACCION CRISTO REDENTOR LA C   </t>
  </si>
  <si>
    <t>092400190120</t>
  </si>
  <si>
    <t xml:space="preserve">CONSTR. DEFENSAS SOBRE RIO CAL   </t>
  </si>
  <si>
    <t>092400190121</t>
  </si>
  <si>
    <t xml:space="preserve">PAVIMENTACIÓN CON Hº EN CALLES   </t>
  </si>
  <si>
    <t>092400190122</t>
  </si>
  <si>
    <t xml:space="preserve">PAVIMENTACIÓN CALLES DIV EN OR   </t>
  </si>
  <si>
    <t>092400190123</t>
  </si>
  <si>
    <t xml:space="preserve">PTE PEAT ACC SEC 5 SMAZZA   </t>
  </si>
  <si>
    <t>092400190124</t>
  </si>
  <si>
    <t xml:space="preserve">PAVIM CALLES VS TARTAGAL   </t>
  </si>
  <si>
    <t>092400190125</t>
  </si>
  <si>
    <t xml:space="preserve">OBRAS EN SISTEMA DIQUE ITIYURO   </t>
  </si>
  <si>
    <t>092400190126</t>
  </si>
  <si>
    <t xml:space="preserve">CONST. PTE. PEAT. RIO COLANZUL   </t>
  </si>
  <si>
    <t>092400190127</t>
  </si>
  <si>
    <t xml:space="preserve">PAVIM.AVDA.M.M.DE GÜEM.-MOSCON   </t>
  </si>
  <si>
    <t>092400190128</t>
  </si>
  <si>
    <t xml:space="preserve">RED DE GAS EN SALTA (CAPITAL)   </t>
  </si>
  <si>
    <t>092400190129</t>
  </si>
  <si>
    <t xml:space="preserve">REPAV. C/ CONCR. ASF 100 CUA   </t>
  </si>
  <si>
    <t>092400190130</t>
  </si>
  <si>
    <t xml:space="preserve">PAVIM. URBANA EN LOS MUNICIPIO   </t>
  </si>
  <si>
    <t>092400190131</t>
  </si>
  <si>
    <t xml:space="preserve">REPAV. CON CONCRETO ASFÁLTICO   </t>
  </si>
  <si>
    <t>092400190132</t>
  </si>
  <si>
    <t xml:space="preserve">SEÑALIZACION CALLES Y AVENIDAS   </t>
  </si>
  <si>
    <t>092400190133</t>
  </si>
  <si>
    <t xml:space="preserve">RUTA NAC. Nº 68 ILUMINAC. TRAM   </t>
  </si>
  <si>
    <t>092400190134</t>
  </si>
  <si>
    <t xml:space="preserve">CAMINO A COLÓN - PARAJE LAS BL   </t>
  </si>
  <si>
    <t>092400190135</t>
  </si>
  <si>
    <t xml:space="preserve">RUTA NAC. 68 ILUM. TRAMO RÍO R   </t>
  </si>
  <si>
    <t>092400190136</t>
  </si>
  <si>
    <t xml:space="preserve">RUTA NAC. 68 ILUM. TRAMO SALID   </t>
  </si>
  <si>
    <t>092400190137</t>
  </si>
  <si>
    <t>092400190138</t>
  </si>
  <si>
    <t>092400190139</t>
  </si>
  <si>
    <t xml:space="preserve">RUTA NAC. 9 ILUM. TRAMO: PUENT   </t>
  </si>
  <si>
    <t>092400190140</t>
  </si>
  <si>
    <t>092400190141</t>
  </si>
  <si>
    <t>092400190142</t>
  </si>
  <si>
    <t>092400190143</t>
  </si>
  <si>
    <t xml:space="preserve">PAVIM. URBANA EN LA LOCALIDAD   </t>
  </si>
  <si>
    <t>092400190144</t>
  </si>
  <si>
    <t>092400190145</t>
  </si>
  <si>
    <t xml:space="preserve">PAVIM. URBANA EN CERRILLOS, LA   </t>
  </si>
  <si>
    <t>092400190146</t>
  </si>
  <si>
    <t>092400190147</t>
  </si>
  <si>
    <t>092400190148</t>
  </si>
  <si>
    <t>092400190149</t>
  </si>
  <si>
    <t xml:space="preserve">PROV GAS NATURAL COL STA ROSA   </t>
  </si>
  <si>
    <t>092400190150</t>
  </si>
  <si>
    <t xml:space="preserve">REF Y REFUN EST. DE FERROCARRI   </t>
  </si>
  <si>
    <t>0924002403A5</t>
  </si>
  <si>
    <t xml:space="preserve">PLAZ SALUD E ILUM PJE EL PRADO   </t>
  </si>
  <si>
    <t>092400250101</t>
  </si>
  <si>
    <t xml:space="preserve">DESAGUES PLUVIALES Y CANALIZAL   </t>
  </si>
  <si>
    <t>092400250102</t>
  </si>
  <si>
    <t xml:space="preserve">PAVIMENTACIÓN EN LA AVENIDA SA   </t>
  </si>
  <si>
    <t>092400250103</t>
  </si>
  <si>
    <t xml:space="preserve">REFACCIÓN Y AMPLIAC. DE LA TER   </t>
  </si>
  <si>
    <t>092400250104</t>
  </si>
  <si>
    <t xml:space="preserve">PAVIMENTACIÓN CUADRAS VARIAS E   </t>
  </si>
  <si>
    <t>092400250105</t>
  </si>
  <si>
    <t xml:space="preserve">DESAGÜES PLUVIALES EN METÁN   </t>
  </si>
  <si>
    <t>092400250106</t>
  </si>
  <si>
    <t xml:space="preserve">CANALIZACIÓN ARROYO ISASMENDI   </t>
  </si>
  <si>
    <t>092400250107</t>
  </si>
  <si>
    <t xml:space="preserve">PAV EN SEC TERMINAL Y PLAZA   </t>
  </si>
  <si>
    <t>092400250108</t>
  </si>
  <si>
    <t xml:space="preserve">PAVIM CAL INT Y PLAYA TERMINAL   </t>
  </si>
  <si>
    <t>092400250109</t>
  </si>
  <si>
    <t xml:space="preserve">MEJ INFR. VIAL ACCESO LOCALID   </t>
  </si>
  <si>
    <t>092400250110</t>
  </si>
  <si>
    <t xml:space="preserve">INFR. VIAL PAVIM CALLES VS.   </t>
  </si>
  <si>
    <t>092400250111</t>
  </si>
  <si>
    <t xml:space="preserve">CONST DESAGÚE PLUVIAL   </t>
  </si>
  <si>
    <t>092400250112</t>
  </si>
  <si>
    <t xml:space="preserve">MEJ INF VIAL R. P N° 28   </t>
  </si>
  <si>
    <t>092400250113</t>
  </si>
  <si>
    <t xml:space="preserve">MEJ INF VIAL ILUM RP 12 EL PRA   </t>
  </si>
  <si>
    <t>0924101201A0</t>
  </si>
  <si>
    <t xml:space="preserve">REF.OFIC. SEC.REC. ENERGETICOS   </t>
  </si>
  <si>
    <t>0924101201A1</t>
  </si>
  <si>
    <t xml:space="preserve">SALIDAS MT33/13,2 SALTA OESTE   </t>
  </si>
  <si>
    <t>0924101201A2</t>
  </si>
  <si>
    <t xml:space="preserve">ELECTRIF.RUTA PROV. Nº 3   </t>
  </si>
  <si>
    <t>0924101201A3</t>
  </si>
  <si>
    <t xml:space="preserve">ELECTRIF.RUTA NACIONAL. Nº 81   </t>
  </si>
  <si>
    <t>0924101201A4</t>
  </si>
  <si>
    <t xml:space="preserve">SALIDAS MT33/13,2 SENDA HACH.   </t>
  </si>
  <si>
    <t>0924101201A5</t>
  </si>
  <si>
    <t xml:space="preserve">NUEVA ET 132/33/13,2 LA ESTR.   </t>
  </si>
  <si>
    <t>0924101201A6</t>
  </si>
  <si>
    <t xml:space="preserve">MEJ.ALUM.PUBL.S.A.DELOS COBRES   </t>
  </si>
  <si>
    <t>0924101201A7</t>
  </si>
  <si>
    <t xml:space="preserve">ELECTRIF.R.DELA FRONT - ARENAL   </t>
  </si>
  <si>
    <t>0924101201A8</t>
  </si>
  <si>
    <t xml:space="preserve">MEJOR. ALUMBR. PUBL. ANIMANA   </t>
  </si>
  <si>
    <t>0924101201A9</t>
  </si>
  <si>
    <t xml:space="preserve">ELECTRIF.RUTA PROV. Nº 52   </t>
  </si>
  <si>
    <t>0924101201B0</t>
  </si>
  <si>
    <t xml:space="preserve">MEJOR.ALUMB.PÚBL.VAQUEROS   </t>
  </si>
  <si>
    <t>0924101201B1</t>
  </si>
  <si>
    <t xml:space="preserve">RED GAS H. YRIGOYEN   </t>
  </si>
  <si>
    <t>0924101201B2</t>
  </si>
  <si>
    <t xml:space="preserve">RED GAS PICHANAL   </t>
  </si>
  <si>
    <t>0924101201B3</t>
  </si>
  <si>
    <t xml:space="preserve">RED GAS R° FRONTERA   </t>
  </si>
  <si>
    <t>0924101201B4</t>
  </si>
  <si>
    <t xml:space="preserve">RED GAS R° DE LERMA   </t>
  </si>
  <si>
    <t>0924101201B5</t>
  </si>
  <si>
    <t xml:space="preserve">RED GAS SAN LUIS   </t>
  </si>
  <si>
    <t>0924101201B6</t>
  </si>
  <si>
    <t xml:space="preserve">RED GAS VAQUEROS   </t>
  </si>
  <si>
    <t>0924101201B7</t>
  </si>
  <si>
    <t xml:space="preserve">RED GAS GRAL GÜEMES   </t>
  </si>
  <si>
    <t>0924101201B8</t>
  </si>
  <si>
    <t xml:space="preserve">RED GAS EL BORDO   </t>
  </si>
  <si>
    <t>0924101201B9</t>
  </si>
  <si>
    <t xml:space="preserve">RED GAS CAMPO SANTO   </t>
  </si>
  <si>
    <t>0924101201C0</t>
  </si>
  <si>
    <t xml:space="preserve">RED GAS DPTO ORAN   </t>
  </si>
  <si>
    <t>0924101201C1</t>
  </si>
  <si>
    <t xml:space="preserve">RED GAS CERRILLOS   </t>
  </si>
  <si>
    <t>0924101201C2</t>
  </si>
  <si>
    <t xml:space="preserve">RED GAS SALTA CAPITAL   </t>
  </si>
  <si>
    <t>0924101201C3</t>
  </si>
  <si>
    <t xml:space="preserve">RED GAS CHICOANA   </t>
  </si>
  <si>
    <t>0924101201C4</t>
  </si>
  <si>
    <t xml:space="preserve">MINIREDES PERMER   </t>
  </si>
  <si>
    <t>0924101201C5</t>
  </si>
  <si>
    <t xml:space="preserve">OBRAS VS DESARROLLO ELECTRICO   </t>
  </si>
  <si>
    <t>0924101201C6</t>
  </si>
  <si>
    <t xml:space="preserve">LINEA DE ALTA TENSION EN ANTA   </t>
  </si>
  <si>
    <t>0924101201C7</t>
  </si>
  <si>
    <t>0924101201C8</t>
  </si>
  <si>
    <t xml:space="preserve">ELECTRIFICACIÓNBº PRIMERAJUNTA   </t>
  </si>
  <si>
    <t>0924101201C9</t>
  </si>
  <si>
    <t xml:space="preserve">EXT.REDMP.EINST.INTERN.GASGAON   </t>
  </si>
  <si>
    <t>0924101201D0</t>
  </si>
  <si>
    <t xml:space="preserve">INST RED DE GAS -EL QUEBRACHAL   </t>
  </si>
  <si>
    <t>0924101201D1</t>
  </si>
  <si>
    <t xml:space="preserve">CONST.REDENERG ELEC EL CHURC   </t>
  </si>
  <si>
    <t>0924101201D2</t>
  </si>
  <si>
    <t xml:space="preserve">ALUMB PUB RUTA 9 - LA CALDERA   </t>
  </si>
  <si>
    <t>0924101201D3</t>
  </si>
  <si>
    <t xml:space="preserve">INST RED GAS NATURAL EN COBRES   </t>
  </si>
  <si>
    <t>0924101201D4</t>
  </si>
  <si>
    <t xml:space="preserve">EXT.RED M.P.INST. INT GAS ORÁN   </t>
  </si>
  <si>
    <t>0924101201D5</t>
  </si>
  <si>
    <t xml:space="preserve">EXT.RED M.P.EINST.INTER. GAS   </t>
  </si>
  <si>
    <t>0924101201D6</t>
  </si>
  <si>
    <t xml:space="preserve">INST GAS NATURAL EN LA SILLETA   </t>
  </si>
  <si>
    <t>0924101201D7</t>
  </si>
  <si>
    <t xml:space="preserve">ILUMINACIÓN CICLO VÍA -LA VIÑA   </t>
  </si>
  <si>
    <t>0924101201D8</t>
  </si>
  <si>
    <t xml:space="preserve">RED ELÉCTRICA B° LA PAZ   </t>
  </si>
  <si>
    <t>0924101201D9</t>
  </si>
  <si>
    <t xml:space="preserve">RED ELÉCTRICA LOTEO RÍO ANCHO   </t>
  </si>
  <si>
    <t>0924101201E0</t>
  </si>
  <si>
    <t xml:space="preserve">RED ELECTRICA BARRIO LA PAZ   </t>
  </si>
  <si>
    <t>0924101201E1</t>
  </si>
  <si>
    <t xml:space="preserve">ELECTR P SAN ANTONIO ANI ET II   </t>
  </si>
  <si>
    <t>0924101201E2</t>
  </si>
  <si>
    <t xml:space="preserve">CONEXION DE GAS ESC AGRICOLA   </t>
  </si>
  <si>
    <t>0924101201E3</t>
  </si>
  <si>
    <t xml:space="preserve">SUM ENERG ELECT A PROD CALEROS   </t>
  </si>
  <si>
    <t>0924101201E4</t>
  </si>
  <si>
    <t xml:space="preserve">RED ALUMBRADO PÚBLICO EL QUIPO   </t>
  </si>
  <si>
    <t>0924101201E5</t>
  </si>
  <si>
    <t xml:space="preserve">ELECT. LOTEO (1394 VIVIENDAS)   </t>
  </si>
  <si>
    <t>0924101201E6</t>
  </si>
  <si>
    <t xml:space="preserve">ELECTRIFICACIÓN Bº SANIDAD II   </t>
  </si>
  <si>
    <t>0924101201E7</t>
  </si>
  <si>
    <t xml:space="preserve">ELECTRIFICACIÓN EL CAMBIO - CA   </t>
  </si>
  <si>
    <t>0924101201E8</t>
  </si>
  <si>
    <t xml:space="preserve">ALUMBRADO PÚBLICO Y RED ELECTR   </t>
  </si>
  <si>
    <t>0924101201E9</t>
  </si>
  <si>
    <t xml:space="preserve">RED DE ENERGIA ELECTRICA Bº SA   </t>
  </si>
  <si>
    <t>0924101201F0</t>
  </si>
  <si>
    <t xml:space="preserve">ELECTRIFICACIÓN Bº MÁXIMO NOUG   </t>
  </si>
  <si>
    <t>0924101201F1</t>
  </si>
  <si>
    <t xml:space="preserve">ILUMINACION DESDE CRUCE R.N.9-   </t>
  </si>
  <si>
    <t>0924101201F2</t>
  </si>
  <si>
    <t xml:space="preserve">ELECTRIFICACIÓN ZONA RURAL LAS   </t>
  </si>
  <si>
    <t>0924101201F3</t>
  </si>
  <si>
    <t>0924101201F4</t>
  </si>
  <si>
    <t xml:space="preserve">LINEA DE M.T. 33 KV RP N°5   </t>
  </si>
  <si>
    <t>0924101201F5</t>
  </si>
  <si>
    <t>0924101201F6</t>
  </si>
  <si>
    <t>0924101201F7</t>
  </si>
  <si>
    <t xml:space="preserve">TEND DE LINEA EN 33 KV RPN° 5   </t>
  </si>
  <si>
    <t>0924101201F8</t>
  </si>
  <si>
    <t>0924101201F9</t>
  </si>
  <si>
    <t xml:space="preserve">ILUMIN. CAMINO A COLON (CERR.)   </t>
  </si>
  <si>
    <t>0924101201G0</t>
  </si>
  <si>
    <t xml:space="preserve">ILUMIN. R.N. 68 CARRIL -MOLDES   </t>
  </si>
  <si>
    <t>0924101201G1</t>
  </si>
  <si>
    <t xml:space="preserve">ELECT. LOTEO  B° EL CAMB. Z SU   </t>
  </si>
  <si>
    <t>0924101201G2</t>
  </si>
  <si>
    <t xml:space="preserve">ELECT. PJE. LAS TORTUGAS G.PIZ   </t>
  </si>
  <si>
    <t>0924101201G3</t>
  </si>
  <si>
    <t xml:space="preserve">ELECT. LOTEO  B° BICENT. CAPIT   </t>
  </si>
  <si>
    <t>0924101201G4</t>
  </si>
  <si>
    <t xml:space="preserve">ELECT. LOTEO  EL VALLENAR R LE   </t>
  </si>
  <si>
    <t>0924101201G5</t>
  </si>
  <si>
    <t xml:space="preserve">ELECTRIF. LOTEO CERAMICA SALTA   </t>
  </si>
  <si>
    <t>0924101201G6</t>
  </si>
  <si>
    <t xml:space="preserve">ELECTRIFICACIÓN LOTEO (570 VIV   </t>
  </si>
  <si>
    <t>0924101201G7</t>
  </si>
  <si>
    <t xml:space="preserve">ILUM. CAMPO LA PAZ - SALTA CAP   </t>
  </si>
  <si>
    <t>0924101201G8</t>
  </si>
  <si>
    <t xml:space="preserve">ILUM. RUTA NACIONAL Nº 34 - GR   </t>
  </si>
  <si>
    <t>0924101201G9</t>
  </si>
  <si>
    <t xml:space="preserve">PROYECTO DE ELECTRIFICACIÓN PA   </t>
  </si>
  <si>
    <t>0924101201H0</t>
  </si>
  <si>
    <t xml:space="preserve">ELECTRIFICACIÓN PARAJE ARENALE   </t>
  </si>
  <si>
    <t>0924101201H1</t>
  </si>
  <si>
    <t xml:space="preserve">SUMINISTRO DE ENERGIA ELECTRIC   </t>
  </si>
  <si>
    <t>0924101201H2</t>
  </si>
  <si>
    <t xml:space="preserve">ELECTRIF RUTA PROVINCIAL N°35   </t>
  </si>
  <si>
    <t>0924101201H3</t>
  </si>
  <si>
    <t xml:space="preserve">ELECTRIF RUTA PROVINCIAL N°29   </t>
  </si>
  <si>
    <t>0924101201H4</t>
  </si>
  <si>
    <t xml:space="preserve">ILUM. CRUCE RN Nº 34 CON RN Nº   </t>
  </si>
  <si>
    <t>0924101201H5</t>
  </si>
  <si>
    <t xml:space="preserve">AMPL ELECTRIF RUTA PROV N° 45   </t>
  </si>
  <si>
    <t>0924101201H6</t>
  </si>
  <si>
    <t xml:space="preserve">ELECTRIFICACIÓN LOTEO PICHANAL   </t>
  </si>
  <si>
    <t>0924101201H7</t>
  </si>
  <si>
    <t xml:space="preserve">ELECTRIFICACIÓN PARAJE LA BAND   </t>
  </si>
  <si>
    <t>0924101201H8</t>
  </si>
  <si>
    <t xml:space="preserve">ELECTRIFICACIÓN Bº EL VALLENAR   </t>
  </si>
  <si>
    <t>0924101201H9</t>
  </si>
  <si>
    <t>0924101201I0</t>
  </si>
  <si>
    <t xml:space="preserve">ILUM. RUTA NACIONAL Nº 9 - TRA   </t>
  </si>
  <si>
    <t>0924101201I1</t>
  </si>
  <si>
    <t xml:space="preserve">EXT. RED MEDIA PRESIÓN GAS NAT   </t>
  </si>
  <si>
    <t>0924101201I2</t>
  </si>
  <si>
    <t xml:space="preserve">CONSTR.DE UNA FRACCIONADORA DE   </t>
  </si>
  <si>
    <t>0924101201I3</t>
  </si>
  <si>
    <t xml:space="preserve">ELECTIFICACIÓN RURAL R. N. N°   </t>
  </si>
  <si>
    <t>0924101201I4</t>
  </si>
  <si>
    <t xml:space="preserve">AMPL. RED DE GAS EN MUNICIPIO   </t>
  </si>
  <si>
    <t>0924101201I5</t>
  </si>
  <si>
    <t xml:space="preserve">AMPL. RED DEL ALUMBRADO PÚBLIC   </t>
  </si>
  <si>
    <t>0924101201I6</t>
  </si>
  <si>
    <t xml:space="preserve">TENDIDO DE LA RED DE GAS DOMIC   </t>
  </si>
  <si>
    <t>0924101201I7</t>
  </si>
  <si>
    <t xml:space="preserve">AMPLIAC. RED DE GAS NATURAL EN   </t>
  </si>
  <si>
    <t>0924101201I8</t>
  </si>
  <si>
    <t xml:space="preserve">PROVISIÓN DE GAS NATURAL (ZEPP   </t>
  </si>
  <si>
    <t>0924101201I9</t>
  </si>
  <si>
    <t xml:space="preserve">AMPL. RED ELECTRICA EN SAN LOR   </t>
  </si>
  <si>
    <t>0924101201J0</t>
  </si>
  <si>
    <t>0924101201J1</t>
  </si>
  <si>
    <t xml:space="preserve">ILUM. RUTA NACIONAL Nº 68 TRAM   </t>
  </si>
  <si>
    <t>0924101201J2</t>
  </si>
  <si>
    <t xml:space="preserve">ILUM. CAMINO A COLÓN (CERRILLO   </t>
  </si>
  <si>
    <t>0924101201J3</t>
  </si>
  <si>
    <t>0924101201J4</t>
  </si>
  <si>
    <t>0924101201J5</t>
  </si>
  <si>
    <t xml:space="preserve">CONST RED GAS NAT. AVDA OLIVIA   </t>
  </si>
  <si>
    <t>0924101201J6</t>
  </si>
  <si>
    <t>0924101201J7</t>
  </si>
  <si>
    <t xml:space="preserve">ELECTRIF LOTEO BARRIO CERAMICA   </t>
  </si>
  <si>
    <t>0924101201J8</t>
  </si>
  <si>
    <t xml:space="preserve">TENDIDO DE RED GAS LA MERCED   </t>
  </si>
  <si>
    <t>0924101201J9</t>
  </si>
  <si>
    <t>092410120101</t>
  </si>
  <si>
    <t>092410120102</t>
  </si>
  <si>
    <t>092410120103</t>
  </si>
  <si>
    <t>092410120104</t>
  </si>
  <si>
    <t>092410120105</t>
  </si>
  <si>
    <t>092410120106</t>
  </si>
  <si>
    <t>092410120107</t>
  </si>
  <si>
    <t>092410120108</t>
  </si>
  <si>
    <t>092410120109</t>
  </si>
  <si>
    <t>092410120123</t>
  </si>
  <si>
    <t xml:space="preserve">ELECTRIFIC. - PROSEC. OB. 2003   </t>
  </si>
  <si>
    <t>092410120131</t>
  </si>
  <si>
    <t xml:space="preserve">AMPL. EST. TRANSF. SALTA NORTE   </t>
  </si>
  <si>
    <t>092410120132</t>
  </si>
  <si>
    <t>092410120133</t>
  </si>
  <si>
    <t xml:space="preserve">AMPL. RED ELECTRICA PARAJES Y   </t>
  </si>
  <si>
    <t>092410120134</t>
  </si>
  <si>
    <t xml:space="preserve">AMP. RED ELEC. Y CENTRAL COLANZULI  </t>
  </si>
  <si>
    <t>092410120135</t>
  </si>
  <si>
    <t xml:space="preserve">OBRAS ELECTRICAS DE FORTALECIM   </t>
  </si>
  <si>
    <t>092410120136</t>
  </si>
  <si>
    <t xml:space="preserve">PROSEC. OBRAS VS.  DES. ELÉCT.   </t>
  </si>
  <si>
    <t>092410120137</t>
  </si>
  <si>
    <t xml:space="preserve">AMP. RED DE E.E. PAR. CAMPO DE   </t>
  </si>
  <si>
    <t>092410120138</t>
  </si>
  <si>
    <t xml:space="preserve">AMP. RED DE E.E. SAN MARCOS A   </t>
  </si>
  <si>
    <t>092410120139</t>
  </si>
  <si>
    <t xml:space="preserve">OBRAS VS. DESARR. ELECTRICO   </t>
  </si>
  <si>
    <t>092410120140</t>
  </si>
  <si>
    <t xml:space="preserve">PROY. ELECT. PARAJE LAS TORTUG   </t>
  </si>
  <si>
    <t>092410120141</t>
  </si>
  <si>
    <t xml:space="preserve">ELECT. ESTABLEC. SAN BRUNO   </t>
  </si>
  <si>
    <t>092410120142</t>
  </si>
  <si>
    <t>092410120143</t>
  </si>
  <si>
    <t xml:space="preserve">PROY. ELECT. PARAJE LAS PAILAS   </t>
  </si>
  <si>
    <t>092410120144</t>
  </si>
  <si>
    <t xml:space="preserve">ILUM AV. SARMIENTO - LA MERCED   </t>
  </si>
  <si>
    <t>092410120145</t>
  </si>
  <si>
    <t xml:space="preserve">ILUM. RUTAS PROV. Nº 32 Y 33   </t>
  </si>
  <si>
    <t>092410120146</t>
  </si>
  <si>
    <t xml:space="preserve">LÍNEA 132 KV GÜEMES SALTA NORT   </t>
  </si>
  <si>
    <t>092410120147</t>
  </si>
  <si>
    <t xml:space="preserve">ELECT. RP Nº 35 - SAN ANTONIO   </t>
  </si>
  <si>
    <t>092410120148</t>
  </si>
  <si>
    <t xml:space="preserve">ELECT. TALAPAMPA - ALEMANIA   </t>
  </si>
  <si>
    <t>092410120149</t>
  </si>
  <si>
    <t xml:space="preserve">TENDIDO ELECT. CNEL JUÁN SOLA   </t>
  </si>
  <si>
    <t>092410120150</t>
  </si>
  <si>
    <t xml:space="preserve">PROY. ELECT. PARAJE LA BANDA   </t>
  </si>
  <si>
    <t>092410120151</t>
  </si>
  <si>
    <t xml:space="preserve">ADIC. OBRA ELECTRIF. RUTA 54   </t>
  </si>
  <si>
    <t>092410120152</t>
  </si>
  <si>
    <t xml:space="preserve">PROY. ELECT. MISIÓN LAPACHO II   </t>
  </si>
  <si>
    <t>092410120153</t>
  </si>
  <si>
    <t xml:space="preserve">ELECT. PAR. ARENALES (S MAZZA)   </t>
  </si>
  <si>
    <t>092410120154</t>
  </si>
  <si>
    <t xml:space="preserve">PROY. ELECT. RP 54 - CPO DURAN   </t>
  </si>
  <si>
    <t>092410120155</t>
  </si>
  <si>
    <t xml:space="preserve">AMP. RED E ELEC.CAMPO DE LA CR   </t>
  </si>
  <si>
    <t>092410120156</t>
  </si>
  <si>
    <t xml:space="preserve">AMPL. RED ENER. ELECTRICA B.T.   </t>
  </si>
  <si>
    <t>092410120157</t>
  </si>
  <si>
    <t>092410120158</t>
  </si>
  <si>
    <t xml:space="preserve">LINEA DE ALTA TENSIÓN DE ANTA   </t>
  </si>
  <si>
    <t>092410120167</t>
  </si>
  <si>
    <t xml:space="preserve">AMPL. RED ENER. ELECTRICA-TR.:   </t>
  </si>
  <si>
    <t>092410120176</t>
  </si>
  <si>
    <t>092410120177</t>
  </si>
  <si>
    <t xml:space="preserve">AMPL. RED ENER. ELECTRICA - TR   </t>
  </si>
  <si>
    <t>092410120179</t>
  </si>
  <si>
    <t xml:space="preserve">AMPL. RED M.T. - TR.: S.J.DE O   </t>
  </si>
  <si>
    <t>092410120184</t>
  </si>
  <si>
    <t>092410120185</t>
  </si>
  <si>
    <t xml:space="preserve">PROVISIÓN DE ENERGÍA ELECTRICA   </t>
  </si>
  <si>
    <t>092410120186</t>
  </si>
  <si>
    <t xml:space="preserve">AMP. RED DOM. GAS - SAN MARTIN   </t>
  </si>
  <si>
    <t>092410120187</t>
  </si>
  <si>
    <t xml:space="preserve">E.T. EN APOLINARIO SARAVIA   </t>
  </si>
  <si>
    <t>092410120188</t>
  </si>
  <si>
    <t xml:space="preserve">CONTRAPARTIDA PROVINCIAL MINIR   </t>
  </si>
  <si>
    <t>092410120189</t>
  </si>
  <si>
    <t xml:space="preserve">ELECTRIFI PARAJES DE CACHI   </t>
  </si>
  <si>
    <t>092410120190</t>
  </si>
  <si>
    <t xml:space="preserve">PROV. ALUMBRADO PÚBLICO EN BAR   </t>
  </si>
  <si>
    <t>092410120191</t>
  </si>
  <si>
    <t xml:space="preserve">ILUMINACION BARRIOS EL CRUCE Y   </t>
  </si>
  <si>
    <t>092410120192</t>
  </si>
  <si>
    <t xml:space="preserve">PROVISIÓN ENERGÍA ELÉCTRICA PA   </t>
  </si>
  <si>
    <t>092410120193</t>
  </si>
  <si>
    <t xml:space="preserve">ILUMINACION Y PAVIMENTACION AC   </t>
  </si>
  <si>
    <t>092410120194</t>
  </si>
  <si>
    <t xml:space="preserve">INSTALACIÓN DE ENERGIA ELÉCTRI   </t>
  </si>
  <si>
    <t>092410120195</t>
  </si>
  <si>
    <t>092410120196</t>
  </si>
  <si>
    <t xml:space="preserve">PROVISIÓN DE ENERGÍA ELÉCTRICA   </t>
  </si>
  <si>
    <t>092410120197</t>
  </si>
  <si>
    <t xml:space="preserve">SUM. E. ELEC. B° MMGUEMES LA MERCED  </t>
  </si>
  <si>
    <t>092410120198</t>
  </si>
  <si>
    <t xml:space="preserve">LINEA ANTA Y EST.TRANSF. AP.SA   </t>
  </si>
  <si>
    <t>092410120199</t>
  </si>
  <si>
    <t xml:space="preserve">REF. Y ALUM. CTROCIV.GRAND BOU   </t>
  </si>
  <si>
    <t>092430010101</t>
  </si>
  <si>
    <t xml:space="preserve">OBRAS VIALES, URB. Y SEG VIAL   </t>
  </si>
  <si>
    <t>0924301201A0</t>
  </si>
  <si>
    <t xml:space="preserve">CONSTR. PUENTE PEATONAL EN BAR   </t>
  </si>
  <si>
    <t>0924301201A1</t>
  </si>
  <si>
    <t xml:space="preserve">CONSTRUCCION BADEN RÍO CUCHIYA   </t>
  </si>
  <si>
    <t>0924301201A2</t>
  </si>
  <si>
    <t xml:space="preserve">OBRAS DE PAVIMENTO EN MUNICIPI   </t>
  </si>
  <si>
    <t>0924301201A3</t>
  </si>
  <si>
    <t xml:space="preserve">TERMINACION PUENTE SOBRE RIO S   </t>
  </si>
  <si>
    <t>0924301201A4</t>
  </si>
  <si>
    <t xml:space="preserve">PAVIMENT. VS. CALLES CAFAYATE   </t>
  </si>
  <si>
    <t>0924301201A5</t>
  </si>
  <si>
    <t>0924301201A6</t>
  </si>
  <si>
    <t xml:space="preserve">TERM.TERMINAL DE OMNIB. PICHA.   </t>
  </si>
  <si>
    <t>0924301201A7</t>
  </si>
  <si>
    <t>0924301201A8</t>
  </si>
  <si>
    <t xml:space="preserve">ENRIPIADO 40 CUADRAS-AP SARAV.   </t>
  </si>
  <si>
    <t>0924301201A9</t>
  </si>
  <si>
    <t>0924301201B0</t>
  </si>
  <si>
    <t xml:space="preserve">REFUNC. DE LA TERMINAL- AGUARA   </t>
  </si>
  <si>
    <t>0924301201B1</t>
  </si>
  <si>
    <t>0924301201B2</t>
  </si>
  <si>
    <t xml:space="preserve">TOPOG Y APER DE CALLE LA LONJA   </t>
  </si>
  <si>
    <t>0924301201B3</t>
  </si>
  <si>
    <t xml:space="preserve">REPAV. 100 CUADR EN MICR SALTA   </t>
  </si>
  <si>
    <t>0924301201B4</t>
  </si>
  <si>
    <t xml:space="preserve">CONSTRUCCIÓN TERMINAL DE OMNIB   </t>
  </si>
  <si>
    <t>0924301201B5</t>
  </si>
  <si>
    <t xml:space="preserve">CONSTR. DE UN PUENTE EN EL PAR   </t>
  </si>
  <si>
    <t>0924301201B6</t>
  </si>
  <si>
    <t xml:space="preserve">CONSTR. PUENTE PARAJE SANTA AN   </t>
  </si>
  <si>
    <t>0924301201B7</t>
  </si>
  <si>
    <t xml:space="preserve">CONSTR. CICLO VIA DESDE PQUE.   </t>
  </si>
  <si>
    <t>0924301201B8</t>
  </si>
  <si>
    <t xml:space="preserve">CONSTR. PUENTE COLGANTE PEATON   </t>
  </si>
  <si>
    <t>0924301201B9</t>
  </si>
  <si>
    <t>0924301201C0</t>
  </si>
  <si>
    <t xml:space="preserve">CONSTR. PUENTE S/ RÍO SAN ANTO   </t>
  </si>
  <si>
    <t>0924301201C1</t>
  </si>
  <si>
    <t xml:space="preserve">PAVIMENTACIÓN ACCESO A LOS TOL   </t>
  </si>
  <si>
    <t>0924301201C2</t>
  </si>
  <si>
    <t>0924301201C3</t>
  </si>
  <si>
    <t>0924301201C4</t>
  </si>
  <si>
    <t>0924301201C5</t>
  </si>
  <si>
    <t>0924301201C6</t>
  </si>
  <si>
    <t>0924301201C7</t>
  </si>
  <si>
    <t>0924301201C8</t>
  </si>
  <si>
    <t>0924301201C9</t>
  </si>
  <si>
    <t>0924301201D0</t>
  </si>
  <si>
    <t>0924301201D1</t>
  </si>
  <si>
    <t>0924301201D2</t>
  </si>
  <si>
    <t>0924301201D3</t>
  </si>
  <si>
    <t>0924301201D4</t>
  </si>
  <si>
    <t>0924301201D5</t>
  </si>
  <si>
    <t xml:space="preserve">LEGAJO TEC. LOTEO LA VIÑA   </t>
  </si>
  <si>
    <t>092430120101</t>
  </si>
  <si>
    <t>092430120110</t>
  </si>
  <si>
    <t>092430120111</t>
  </si>
  <si>
    <t>092430120112</t>
  </si>
  <si>
    <t>092430120113</t>
  </si>
  <si>
    <t>092430120114</t>
  </si>
  <si>
    <t>092430120115</t>
  </si>
  <si>
    <t>092430120168</t>
  </si>
  <si>
    <t xml:space="preserve">CONST. PTE PEAT RIO COL-BANDA   </t>
  </si>
  <si>
    <t>092430120181</t>
  </si>
  <si>
    <t xml:space="preserve">CONSTR. CICLOVIA S/R.N. Nº 34   </t>
  </si>
  <si>
    <t>092430120197</t>
  </si>
  <si>
    <t xml:space="preserve">CONSTR. PASARE PEAT S/RN Nº16   </t>
  </si>
  <si>
    <t>092430120198</t>
  </si>
  <si>
    <t xml:space="preserve">PAV. 20 CUADRA EN  QUEBRACHAL   </t>
  </si>
  <si>
    <t>092430120199</t>
  </si>
  <si>
    <t>092430170201</t>
  </si>
  <si>
    <t xml:space="preserve">CONST. AVDA. PALAU ACC. ROS. F   </t>
  </si>
  <si>
    <t>092440120101</t>
  </si>
  <si>
    <t xml:space="preserve">MEJOR EDIF DEFCIV-LASHERAS135   </t>
  </si>
  <si>
    <t>0924501201A0</t>
  </si>
  <si>
    <t xml:space="preserve">CONSTR. CANALES DE DESAGÜES PL   </t>
  </si>
  <si>
    <t>0924501201A1</t>
  </si>
  <si>
    <t xml:space="preserve">REP. PUENTE S/RÍO GUACHIPAS Y   </t>
  </si>
  <si>
    <t>0924501201A2</t>
  </si>
  <si>
    <t xml:space="preserve">LIMPIEZA Y ENCUAZAMIENTO Aº EL   </t>
  </si>
  <si>
    <t>0924501201A3</t>
  </si>
  <si>
    <t>0924501201A4</t>
  </si>
  <si>
    <t xml:space="preserve">DEFENSAS Y ENCUAZAMIENTO RIO E   </t>
  </si>
  <si>
    <t>0924501201A5</t>
  </si>
  <si>
    <t xml:space="preserve">CONSTR. DEFENSAS RIO SAN ANTON   </t>
  </si>
  <si>
    <t>0924501201A6</t>
  </si>
  <si>
    <t xml:space="preserve">CANAL DESAG. PLUVIAL. EN GAONA   </t>
  </si>
  <si>
    <t>0924501201A7</t>
  </si>
  <si>
    <t xml:space="preserve">DEF.Y ENCUAZ.RIO PILCOMAYO ENT   </t>
  </si>
  <si>
    <t>0924501201A8</t>
  </si>
  <si>
    <t xml:space="preserve">CONS.DEFENSAS S/RÍO ROSARIO   </t>
  </si>
  <si>
    <t>0924501201A9</t>
  </si>
  <si>
    <t xml:space="preserve">CONST.DEF.S/RÍO CALCHAQUI   </t>
  </si>
  <si>
    <t>0924501201B0</t>
  </si>
  <si>
    <t xml:space="preserve">CONST.DEF RÍO CALCH.ENPAY-CACH   </t>
  </si>
  <si>
    <t>0924501201B1</t>
  </si>
  <si>
    <t xml:space="preserve">DEF.YENC.S/RÍOARENAL.YAº ISAS.   </t>
  </si>
  <si>
    <t>0924501201B2</t>
  </si>
  <si>
    <t xml:space="preserve">DES. PLUVIALES EN CERRILLOS   </t>
  </si>
  <si>
    <t>0924501201B3</t>
  </si>
  <si>
    <t xml:space="preserve">DEF. Y ENC. DEL RIO VAQUEROS   </t>
  </si>
  <si>
    <t>0924501201B4</t>
  </si>
  <si>
    <t xml:space="preserve">DEF. Y ENC. DE RIO LA CALDERA   </t>
  </si>
  <si>
    <t>0924501201B5</t>
  </si>
  <si>
    <t xml:space="preserve">CONS.DEF.S/RIOCAL.ELCAJ-ROD-PV   </t>
  </si>
  <si>
    <t>0924501201B6</t>
  </si>
  <si>
    <t xml:space="preserve">REST CAM. ACC.ENCAUZ R°EL ALIZ   </t>
  </si>
  <si>
    <t>0924501201B7</t>
  </si>
  <si>
    <t xml:space="preserve">DEF.Y ENC.R° CH.,LO, LELY   </t>
  </si>
  <si>
    <t>0924501201B8</t>
  </si>
  <si>
    <t xml:space="preserve">ENCAUZ R°ANCHO - LA MERCED   </t>
  </si>
  <si>
    <t>0924501201B9</t>
  </si>
  <si>
    <t xml:space="preserve">DEFENSA Y ENCAUZ RÍO LACANDEL.   </t>
  </si>
  <si>
    <t>0924501201C0</t>
  </si>
  <si>
    <t xml:space="preserve">DEF Y ENCAUZ-QUEBR.EL CARRIZAL   </t>
  </si>
  <si>
    <t>0924501201C1</t>
  </si>
  <si>
    <t xml:space="preserve">ENCAUZ. RÍO MOJOTORO TRAMO CAC   </t>
  </si>
  <si>
    <t>0924501201C2</t>
  </si>
  <si>
    <t xml:space="preserve">PROY.EJEC.OBRAS DEF.Y ENC.RÍOS   </t>
  </si>
  <si>
    <t>0924501201C3</t>
  </si>
  <si>
    <t xml:space="preserve">NUEVA TOMA Y AC. EN SAN ANDRÉS   </t>
  </si>
  <si>
    <t>0924501201C4</t>
  </si>
  <si>
    <t xml:space="preserve">ACC. PTE.CALLE ARAOZ TARTAGAL   </t>
  </si>
  <si>
    <t>0924501201C5</t>
  </si>
  <si>
    <t xml:space="preserve">DIS,INST, RED ALER CUEN RIOTAR   </t>
  </si>
  <si>
    <t>0924501201C6</t>
  </si>
  <si>
    <t xml:space="preserve">TOMA PARRILLA COMP. S/RIO TORO   </t>
  </si>
  <si>
    <t>0924501201C7</t>
  </si>
  <si>
    <t xml:space="preserve">DEFENSAS Y ENCAUZAMIENTO EN EL   </t>
  </si>
  <si>
    <t>0924501201C8</t>
  </si>
  <si>
    <t>0924501201C9</t>
  </si>
  <si>
    <t xml:space="preserve">DEF. Rº LA VIÑA - PROT. CANAL   </t>
  </si>
  <si>
    <t>0924501201D0</t>
  </si>
  <si>
    <t xml:space="preserve">DEF EN QUEBRADA INTERNACIONAL   </t>
  </si>
  <si>
    <t>0924501201D1</t>
  </si>
  <si>
    <t>0924501201D2</t>
  </si>
  <si>
    <t>0924501201D3</t>
  </si>
  <si>
    <t xml:space="preserve">DESAGUES PLUVIALES S.MAZZA   </t>
  </si>
  <si>
    <t>0924501201D4</t>
  </si>
  <si>
    <t xml:space="preserve">RECONSTRUCCIÓN, REFUERZO Y REP   </t>
  </si>
  <si>
    <t>0924501201D5</t>
  </si>
  <si>
    <t xml:space="preserve">DEFENSAS Y ENCAUZAMIENTO RIO D   </t>
  </si>
  <si>
    <t>0924501201D6</t>
  </si>
  <si>
    <t xml:space="preserve">CONSTR. CANAL DE DESAGÜES PLUV   </t>
  </si>
  <si>
    <t>0924501201D7</t>
  </si>
  <si>
    <t xml:space="preserve">REVEST.DEL CANAL DE DESAGÜES C   </t>
  </si>
  <si>
    <t>0924501201D8</t>
  </si>
  <si>
    <t>0924501201D9</t>
  </si>
  <si>
    <t xml:space="preserve">DESAGÜES PLUVIALES EN SALVADOR   </t>
  </si>
  <si>
    <t>0924501201E0</t>
  </si>
  <si>
    <t xml:space="preserve">CONSTR. TOMA DE AGUA PARA RIEG   </t>
  </si>
  <si>
    <t>0924501201E1</t>
  </si>
  <si>
    <t xml:space="preserve">MEJORAMIENTO SISTEMA DE RIEGO   </t>
  </si>
  <si>
    <t>0924501201E2</t>
  </si>
  <si>
    <t xml:space="preserve">CONSTR. POZO DE AGUA PARA RIEG   </t>
  </si>
  <si>
    <t>0924501201E3</t>
  </si>
  <si>
    <t xml:space="preserve">DEFENSAS Y ENCAUZAMIENTOS RIO   </t>
  </si>
  <si>
    <t>0924501201E4</t>
  </si>
  <si>
    <t xml:space="preserve">REFACCIÓN Y REVESTIMIENTO DEL   </t>
  </si>
  <si>
    <t>0924501201E5</t>
  </si>
  <si>
    <t xml:space="preserve">DEFENSAS Y ENCAUZAMIENTO RIO C   </t>
  </si>
  <si>
    <t>0924501201E6</t>
  </si>
  <si>
    <t xml:space="preserve">REVESTIMIENTO ACEQUIAS SECLANT   </t>
  </si>
  <si>
    <t>0924501201E7</t>
  </si>
  <si>
    <t xml:space="preserve">AMPLIACIÓN OBRAS DE PROTECCIÓN   </t>
  </si>
  <si>
    <t>0924501201E8</t>
  </si>
  <si>
    <t xml:space="preserve">REENCAUZAMIENTO Y REPARACIÓN D   </t>
  </si>
  <si>
    <t>0924501201E9</t>
  </si>
  <si>
    <t xml:space="preserve">DEFENSA EN QUEBRADA INTERNACIO   </t>
  </si>
  <si>
    <t>092450120101</t>
  </si>
  <si>
    <t xml:space="preserve">RED DE RIEGO MIRAFLORES - III   </t>
  </si>
  <si>
    <t>092450120102</t>
  </si>
  <si>
    <t xml:space="preserve">CONSTR. CANAL DE RIEGO TOMA LA   </t>
  </si>
  <si>
    <t>092450120103</t>
  </si>
  <si>
    <t xml:space="preserve">CONST. CANAL RIEGO PALO PINTAD   </t>
  </si>
  <si>
    <t>092450120104</t>
  </si>
  <si>
    <t xml:space="preserve">ESTUDIO RED DE RIEGO EL CEIBAL   </t>
  </si>
  <si>
    <t>092450120105</t>
  </si>
  <si>
    <t xml:space="preserve">CONSTR. DEF. RÍO SAN FRANCISCO   </t>
  </si>
  <si>
    <t>092450120106</t>
  </si>
  <si>
    <t xml:space="preserve">DEF. Y ENC. RÍO PESCADO   </t>
  </si>
  <si>
    <t>092450120107</t>
  </si>
  <si>
    <t xml:space="preserve">DEF. Y ENC. RÍO COLORADO   </t>
  </si>
  <si>
    <t>092450120108</t>
  </si>
  <si>
    <t xml:space="preserve">DEF. Y ENCAU. RIO ROSARIO   </t>
  </si>
  <si>
    <t>092450120109</t>
  </si>
  <si>
    <t>092450120110</t>
  </si>
  <si>
    <t xml:space="preserve">ENCAUSAMIENTO RIO EL TALA   </t>
  </si>
  <si>
    <t>092450120116</t>
  </si>
  <si>
    <t>092450120117</t>
  </si>
  <si>
    <t>092450120124</t>
  </si>
  <si>
    <t xml:space="preserve">OB HIDRICAS - PROSEC. OB.   </t>
  </si>
  <si>
    <t>092450120125</t>
  </si>
  <si>
    <t xml:space="preserve">OBRAS HIDRICAS - PROSEC. 2003   </t>
  </si>
  <si>
    <t>092450120126</t>
  </si>
  <si>
    <t xml:space="preserve">RED RIEGO MIRAFL. (CANAL-III E   </t>
  </si>
  <si>
    <t>092450120127</t>
  </si>
  <si>
    <t xml:space="preserve">REHAB.ACUED.DIQUE ITIYURO   </t>
  </si>
  <si>
    <t>092450120128</t>
  </si>
  <si>
    <t xml:space="preserve">OBRAS HIDRICAS CAPITAL E INTER   </t>
  </si>
  <si>
    <t>092450120166</t>
  </si>
  <si>
    <t xml:space="preserve">CONSTR. DEFENSAS RIO SAN ISIDR   </t>
  </si>
  <si>
    <t>092450120169</t>
  </si>
  <si>
    <t xml:space="preserve">DEFENSAS RIO CALCHAQUI   </t>
  </si>
  <si>
    <t>092450120170</t>
  </si>
  <si>
    <t>092450120171</t>
  </si>
  <si>
    <t>092450120172</t>
  </si>
  <si>
    <t xml:space="preserve">CONSTR. DEFENSAS RÍO SAN FRANC   </t>
  </si>
  <si>
    <t>092450120173</t>
  </si>
  <si>
    <t xml:space="preserve">DEFENSAS Y ENCAUSAMIENTO RIO R   </t>
  </si>
  <si>
    <t>092450120174</t>
  </si>
  <si>
    <t xml:space="preserve">CONST. CANAL DE RIEGO PALO PIN   </t>
  </si>
  <si>
    <t>092450120175</t>
  </si>
  <si>
    <t xml:space="preserve">OBRAS EN SISTEMA DIQUE IITYURO   </t>
  </si>
  <si>
    <t>092450120178</t>
  </si>
  <si>
    <t xml:space="preserve">DEFENSAS Y ENCAUZAMIENTO RÍO C   </t>
  </si>
  <si>
    <t>092450120180</t>
  </si>
  <si>
    <t xml:space="preserve">CONSTR. DEFENSAS Qª INTERNACIO   </t>
  </si>
  <si>
    <t>092450120182</t>
  </si>
  <si>
    <t xml:space="preserve">CONSTR. DEFENSAS RIO ACOYTE   </t>
  </si>
  <si>
    <t>092450120183</t>
  </si>
  <si>
    <t xml:space="preserve">CONSTR. DEFENSAS RIO SANTA VIC   </t>
  </si>
  <si>
    <t>092450120186</t>
  </si>
  <si>
    <t xml:space="preserve">CONSTR. CANAL DE RIEGO EL VENC   </t>
  </si>
  <si>
    <t>092450120187</t>
  </si>
  <si>
    <t xml:space="preserve">CONSORCIO REGANTES EL TUNAL -CANAL COMUNITARIO EL VENCIDO  </t>
  </si>
  <si>
    <t>092450120197</t>
  </si>
  <si>
    <t xml:space="preserve">DEF Y ENCAU RIO LAS VÍBESC4624   </t>
  </si>
  <si>
    <t>092450120198</t>
  </si>
  <si>
    <t xml:space="preserve">CONST DESAG PLUV EN CAFAYATE   </t>
  </si>
  <si>
    <t>092450120199</t>
  </si>
  <si>
    <t>092450140101</t>
  </si>
  <si>
    <t xml:space="preserve">DEF. Y ENCAUZ. RIO DEL VALLE   </t>
  </si>
  <si>
    <t>092450140102</t>
  </si>
  <si>
    <t xml:space="preserve">DEF. Y ENCAUZ. R.DEL VALLE AMP   </t>
  </si>
  <si>
    <t>092450140103</t>
  </si>
  <si>
    <t xml:space="preserve">DEF.ENSA RIO VAQUEROS   </t>
  </si>
  <si>
    <t>092450140104</t>
  </si>
  <si>
    <t xml:space="preserve">ENCAUZ. EL CANDADO, EL TRIGAL   </t>
  </si>
  <si>
    <t>092450140105</t>
  </si>
  <si>
    <t xml:space="preserve">DEF. RIOS LA VIÑA Y GUACHIPAS   </t>
  </si>
  <si>
    <t>092450140106</t>
  </si>
  <si>
    <t xml:space="preserve">DEFENSA RIO PILCOMAYO   </t>
  </si>
  <si>
    <t>092450140107</t>
  </si>
  <si>
    <t xml:space="preserve">50 VIVIENDAS EN LA CALDERA   </t>
  </si>
  <si>
    <t>092450140108</t>
  </si>
  <si>
    <t xml:space="preserve">50 VIV. ROSARIO DE LA FRONTERA   </t>
  </si>
  <si>
    <t>092450140201</t>
  </si>
  <si>
    <t>092450140202</t>
  </si>
  <si>
    <t xml:space="preserve">DEF. Y ENC. RIO DEL VALLLE AMP   </t>
  </si>
  <si>
    <t>092450140203</t>
  </si>
  <si>
    <t xml:space="preserve">DEFENSA RIO VAQUEROS   </t>
  </si>
  <si>
    <t>092450140204</t>
  </si>
  <si>
    <t>092450140205</t>
  </si>
  <si>
    <t>092450140206</t>
  </si>
  <si>
    <t xml:space="preserve">DEFENSA RÍO PILCOMAYO   </t>
  </si>
  <si>
    <t>092450140207</t>
  </si>
  <si>
    <t>092450140208</t>
  </si>
  <si>
    <t>092460120101</t>
  </si>
  <si>
    <t xml:space="preserve">CONST.I.N. VITIVINIC-CAFAYATE   </t>
  </si>
  <si>
    <t>092460120102</t>
  </si>
  <si>
    <t xml:space="preserve">OBRAS VARIAS EN PARQUES INDUST   </t>
  </si>
  <si>
    <t>092470025011</t>
  </si>
  <si>
    <t>0924701201A8</t>
  </si>
  <si>
    <t xml:space="preserve">CONSTR. CAPILLA BARRIO SAN RAF   </t>
  </si>
  <si>
    <t>0924701201A9</t>
  </si>
  <si>
    <t xml:space="preserve">CONSTR. DE S.U.M. BARRIO DOCEN   </t>
  </si>
  <si>
    <t>0924701201B0</t>
  </si>
  <si>
    <t>0924701201B1</t>
  </si>
  <si>
    <t xml:space="preserve">CONST. CENTRO VECINAL Bº SAN A   </t>
  </si>
  <si>
    <t>0924701201B2</t>
  </si>
  <si>
    <t>0924701201B3</t>
  </si>
  <si>
    <t xml:space="preserve">CONSTR. COMISARIA EN GRAL. MOS   </t>
  </si>
  <si>
    <t>0924701201B4</t>
  </si>
  <si>
    <t>0924701201B5</t>
  </si>
  <si>
    <t>0924701201B6</t>
  </si>
  <si>
    <t xml:space="preserve">MUSEO PROVINCIAL DE ARTE   </t>
  </si>
  <si>
    <t>0924701201B7</t>
  </si>
  <si>
    <t xml:space="preserve">OBRAS VARIAS EN CENTRO DE CONV   </t>
  </si>
  <si>
    <t>0924701201B8</t>
  </si>
  <si>
    <t xml:space="preserve">OBRA AMPLIACIÓN Y RECICLADO PA   </t>
  </si>
  <si>
    <t>0924701201B9</t>
  </si>
  <si>
    <t xml:space="preserve">CONSTR. PLAYONES DEPORTIVOS EN   </t>
  </si>
  <si>
    <t>0924701201C0</t>
  </si>
  <si>
    <t xml:space="preserve">REFACCION CRISTO DE LA CALDERA   </t>
  </si>
  <si>
    <t>0924701201C1</t>
  </si>
  <si>
    <t xml:space="preserve">CONSTR. PLAYON DEPORTIVO EN SA   </t>
  </si>
  <si>
    <t>0924701201C2</t>
  </si>
  <si>
    <t xml:space="preserve">CONSTR. PLAYONES DEPORTIVOS SA   </t>
  </si>
  <si>
    <t>0924701201C3</t>
  </si>
  <si>
    <t xml:space="preserve">CONSTRUCCION EDIFICIO PODER JU   </t>
  </si>
  <si>
    <t>0924701201C4</t>
  </si>
  <si>
    <t xml:space="preserve">REF. Y AMPLIACIÓN HOGAR DE ANC   </t>
  </si>
  <si>
    <t>0924701201C5</t>
  </si>
  <si>
    <t xml:space="preserve">REDETERMINACIÓN DE PRECIOS OBR   </t>
  </si>
  <si>
    <t>0924701201C6</t>
  </si>
  <si>
    <t xml:space="preserve">REF.EDIFICIO BCO.NOOESTE   </t>
  </si>
  <si>
    <t>0924701201C7</t>
  </si>
  <si>
    <t xml:space="preserve">REF. MERCADO ARTESANAL   </t>
  </si>
  <si>
    <t>0924701201C8</t>
  </si>
  <si>
    <t xml:space="preserve">SUM CENTRO.JUB. B°UNIVERS   </t>
  </si>
  <si>
    <t>0924701201C9</t>
  </si>
  <si>
    <t xml:space="preserve">AMPLIAC.SUM SRA.ROSA STORNI   </t>
  </si>
  <si>
    <t>0924701201D0</t>
  </si>
  <si>
    <t xml:space="preserve">COMISARÍA DE GALLINATO   </t>
  </si>
  <si>
    <t>0924701201D1</t>
  </si>
  <si>
    <t xml:space="preserve">TEATRO PROVINCIAL DE SALTA   </t>
  </si>
  <si>
    <t>0924701201D2</t>
  </si>
  <si>
    <t xml:space="preserve">MAC SALA DA EXPOSICIÓN REFUNC.   </t>
  </si>
  <si>
    <t>0924701201D3</t>
  </si>
  <si>
    <t xml:space="preserve">EMP. ILUM. CAMINO A P.DE IRUYA   </t>
  </si>
  <si>
    <t>0924701201D4</t>
  </si>
  <si>
    <t xml:space="preserve">OBRAS COMP.PREDIO CENTRO CONV.   </t>
  </si>
  <si>
    <t>0924701201D5</t>
  </si>
  <si>
    <t xml:space="preserve">RECICL. EDIFICIO MITRE 23   </t>
  </si>
  <si>
    <t>0924701201D6</t>
  </si>
  <si>
    <t xml:space="preserve">PUESTA EN VALOR EDIF. LEGUIZ.   </t>
  </si>
  <si>
    <t>0924701201D7</t>
  </si>
  <si>
    <t xml:space="preserve">TEND. SUBT.RED ELECT.CAS HIS.   </t>
  </si>
  <si>
    <t>0924701201D8</t>
  </si>
  <si>
    <t xml:space="preserve">EMPED. E ILUM. ACCESO IRUYA   </t>
  </si>
  <si>
    <t>0924701201D9</t>
  </si>
  <si>
    <t xml:space="preserve">CENT.ARTES.SANS.,P.GDES,PATOS   </t>
  </si>
  <si>
    <t>0924701201E0</t>
  </si>
  <si>
    <t xml:space="preserve">MER. ARTES. S.A. DE LOS COBR.   </t>
  </si>
  <si>
    <t>0924701201E1</t>
  </si>
  <si>
    <t xml:space="preserve">CONST VAPOR FERRUG HOTEL TERMA   </t>
  </si>
  <si>
    <t>0924701201E2</t>
  </si>
  <si>
    <t xml:space="preserve">REPAR IGLESIA CORONEL MOLDES   </t>
  </si>
  <si>
    <t>0924701201E3</t>
  </si>
  <si>
    <t xml:space="preserve">REFAC.EDIFICIO MUNIC-ANGASTACO   </t>
  </si>
  <si>
    <t>0924701201E4</t>
  </si>
  <si>
    <t xml:space="preserve">CONST.HOST -STA. VICTORIA OEST   </t>
  </si>
  <si>
    <t>0924701201E5</t>
  </si>
  <si>
    <t xml:space="preserve">REM. Y REN. EN PLAZA GORRITI   </t>
  </si>
  <si>
    <t>0924701201E6</t>
  </si>
  <si>
    <t xml:space="preserve">RECUP. Y REFUNC. PLAZA CEFERIN   </t>
  </si>
  <si>
    <t>0924701201E7</t>
  </si>
  <si>
    <t>0924701201E8</t>
  </si>
  <si>
    <t>0924701201E9</t>
  </si>
  <si>
    <t xml:space="preserve">CONSTRUCCION MUSEO DEL VINO   </t>
  </si>
  <si>
    <t>0924701201F0</t>
  </si>
  <si>
    <t xml:space="preserve">RESTAURACIÓN IGLESIA LA VIÑA   </t>
  </si>
  <si>
    <t>0924701201F1</t>
  </si>
  <si>
    <t xml:space="preserve">MUSEO DE LA VID Y EL VINO -CAF   </t>
  </si>
  <si>
    <t>0924701201F2</t>
  </si>
  <si>
    <t xml:space="preserve">CONST EDIFICIOS DE APOYATURA E   </t>
  </si>
  <si>
    <t>0924701201F3</t>
  </si>
  <si>
    <t>0924701201F4</t>
  </si>
  <si>
    <t>0924701201F5</t>
  </si>
  <si>
    <t>0924701201F6</t>
  </si>
  <si>
    <t xml:space="preserve">AMPL. HOSTERIA DE LA POMA   </t>
  </si>
  <si>
    <t>0924701201F7</t>
  </si>
  <si>
    <t xml:space="preserve">REFAC. DEL CRISTO MONUM. CALDE   </t>
  </si>
  <si>
    <t>092470120118</t>
  </si>
  <si>
    <t>092470120119</t>
  </si>
  <si>
    <t>092470120120</t>
  </si>
  <si>
    <t>092470120121</t>
  </si>
  <si>
    <t>092470120122</t>
  </si>
  <si>
    <t>092470120129</t>
  </si>
  <si>
    <t xml:space="preserve">OBRAS VARIAS EN CASCO HISTORIC   </t>
  </si>
  <si>
    <t>092470120130</t>
  </si>
  <si>
    <t>092470120159</t>
  </si>
  <si>
    <t xml:space="preserve">EQUIPAMIENTO URBANO PLAZA 9 DE   </t>
  </si>
  <si>
    <t>092470120160</t>
  </si>
  <si>
    <t xml:space="preserve">FUENTE 2° ROT. TRES CERRITOS   </t>
  </si>
  <si>
    <t>092470120161</t>
  </si>
  <si>
    <t xml:space="preserve">FUENTE PLAZA 9 DE JULIO   </t>
  </si>
  <si>
    <t>092470120162</t>
  </si>
  <si>
    <t xml:space="preserve">GLORIETA   </t>
  </si>
  <si>
    <t>092470120163</t>
  </si>
  <si>
    <t xml:space="preserve">ADOQUINADO CALLE ZUVIRÍA   </t>
  </si>
  <si>
    <t>092470120164</t>
  </si>
  <si>
    <t xml:space="preserve">PINTURA FRENTE ESC. MACACHA GÜ   </t>
  </si>
  <si>
    <t>092470120165</t>
  </si>
  <si>
    <t xml:space="preserve">TEATRO DE LA CIUDAD   </t>
  </si>
  <si>
    <t>092470150101</t>
  </si>
  <si>
    <t xml:space="preserve">CANAL TINCUNACU-BID   </t>
  </si>
  <si>
    <t>092470150102</t>
  </si>
  <si>
    <t xml:space="preserve">CENTRO DE CONVENCIONES-BID   </t>
  </si>
  <si>
    <t>092470150103</t>
  </si>
  <si>
    <t xml:space="preserve">CANAL DE VELARDE-BID   </t>
  </si>
  <si>
    <t>092470150104</t>
  </si>
  <si>
    <t xml:space="preserve">MEJO. DIS. RES. SÓLID PROV-BID   </t>
  </si>
  <si>
    <t>092470150105</t>
  </si>
  <si>
    <t xml:space="preserve">BALIZ. AERÓ. CAFAY - PISTA-BID   </t>
  </si>
  <si>
    <t>092470150106</t>
  </si>
  <si>
    <t xml:space="preserve">BALIZ. HELIPUER. EN SALTA-BID   </t>
  </si>
  <si>
    <t>092470150107</t>
  </si>
  <si>
    <t xml:space="preserve">PLAN MAESTRO RES CLOAC.- BID   </t>
  </si>
  <si>
    <t>092470150110</t>
  </si>
  <si>
    <t xml:space="preserve">CAMINO DEL INCA - BID   </t>
  </si>
  <si>
    <t>092470150111</t>
  </si>
  <si>
    <t xml:space="preserve">CAMINO DEL VINO - BID   </t>
  </si>
  <si>
    <t>092470150113</t>
  </si>
  <si>
    <t xml:space="preserve">PUEBLOS VALLISTOS - BID   </t>
  </si>
  <si>
    <t>092470150114</t>
  </si>
  <si>
    <t xml:space="preserve">RUTA DE ARTESANOS - BID   </t>
  </si>
  <si>
    <t>092470150115</t>
  </si>
  <si>
    <t xml:space="preserve">MUSEO DEL VINO - BID   </t>
  </si>
  <si>
    <t>092470150201</t>
  </si>
  <si>
    <t xml:space="preserve">CANAL TINCUNACU-CP   </t>
  </si>
  <si>
    <t>092470150202</t>
  </si>
  <si>
    <t xml:space="preserve">CENTRO DE CONVENCIONES-CP   </t>
  </si>
  <si>
    <t>092470150203</t>
  </si>
  <si>
    <t xml:space="preserve">CANAL DE VELARDE-CP   </t>
  </si>
  <si>
    <t>092470150204</t>
  </si>
  <si>
    <t xml:space="preserve">MEJOR DISP RES SÓLID PROV CP   </t>
  </si>
  <si>
    <t>092470150205</t>
  </si>
  <si>
    <t xml:space="preserve">PLAN MAESTRO RES CLOAC. CP   </t>
  </si>
  <si>
    <t>092470150206</t>
  </si>
  <si>
    <t xml:space="preserve">RUT33-SECC.PIED DEL MOL CP BID   </t>
  </si>
  <si>
    <t>092470150207</t>
  </si>
  <si>
    <t xml:space="preserve">AERÓDROMO DE CAFAYATE - CP BID   </t>
  </si>
  <si>
    <t>092470150208</t>
  </si>
  <si>
    <t xml:space="preserve">FORTALECIMIENTO SEC. TURISMO -   </t>
  </si>
  <si>
    <t>092470150209</t>
  </si>
  <si>
    <t xml:space="preserve">RUTA 33 - SECC. EL CARRIL - PU   </t>
  </si>
  <si>
    <t>092470150210</t>
  </si>
  <si>
    <t xml:space="preserve">CAMINO DEL INCA - CP BID   </t>
  </si>
  <si>
    <t>092470150211</t>
  </si>
  <si>
    <t xml:space="preserve">CAMINO DEL VINO - CP BID   </t>
  </si>
  <si>
    <t>092470150212</t>
  </si>
  <si>
    <t xml:space="preserve">HOSTERIAS EN LA PROVINCIA - CP   </t>
  </si>
  <si>
    <t>092470150213</t>
  </si>
  <si>
    <t xml:space="preserve">PUEBLOS VALLISTOS - CP BID   </t>
  </si>
  <si>
    <t>092470150214</t>
  </si>
  <si>
    <t xml:space="preserve">RUTA DE ARTESANOS - CP BID   </t>
  </si>
  <si>
    <t>092470150215</t>
  </si>
  <si>
    <t xml:space="preserve">SEÑALIZACIÓN TURÍSTICA - CP BI   </t>
  </si>
  <si>
    <t>092470150216</t>
  </si>
  <si>
    <t xml:space="preserve">R. P. Nº 27 - PUENTE S/RIO AMB   </t>
  </si>
  <si>
    <t>092470150217</t>
  </si>
  <si>
    <t xml:space="preserve">MUSEO DEL VINO - CP BID   </t>
  </si>
  <si>
    <t>092470150218</t>
  </si>
  <si>
    <t xml:space="preserve">PROTECCIÓN Y RECRECIMIENTO DELTERRAPLÉN - EMBALSE EL LIMÓN -DPTO. SAN MARTÍN </t>
  </si>
  <si>
    <t>092490120101</t>
  </si>
  <si>
    <t xml:space="preserve">OBRAS VS EN CIUDAD DE SALTA   </t>
  </si>
  <si>
    <t>122110010201</t>
  </si>
  <si>
    <t xml:space="preserve">OBRAS VS PALACIO LEGISLATIVO   </t>
  </si>
  <si>
    <t>131002000101</t>
  </si>
  <si>
    <t>AMPLIACIÓN EDIFICIO DISTRITO NORTE ORÁN 2013.856</t>
  </si>
  <si>
    <t>131002000201</t>
  </si>
  <si>
    <t>AMPLIACIÓN PODER JUDICIAL SALTA CAPITAL 2013.834</t>
  </si>
  <si>
    <t>131002000301</t>
  </si>
  <si>
    <t xml:space="preserve">CARPETA SOBRE LOSA 3° PISO CAPITAL  </t>
  </si>
  <si>
    <t>131002000401</t>
  </si>
  <si>
    <t>CONSTRUCCIÓN DEPÓSITO DE SECUESTROS CAPITAL 2013.836</t>
  </si>
  <si>
    <t>131002000501</t>
  </si>
  <si>
    <t xml:space="preserve">CONSTRUCCIÓN PODER JUDICIAL YMINISTERIO PÚBLICO METÁN  </t>
  </si>
  <si>
    <t>131002000502</t>
  </si>
  <si>
    <t xml:space="preserve">TABIQUES E INSTALACIONES PARANUEVOS JUZGADOS - METÁN  </t>
  </si>
  <si>
    <t>131002000601</t>
  </si>
  <si>
    <t xml:space="preserve">CONSTRUCCIÓN PODER JUDICIAL YMINISTERIO PÚBLICO TARTAGAL  </t>
  </si>
  <si>
    <t>131002000701</t>
  </si>
  <si>
    <t xml:space="preserve">CONST. EN EDIF.  ESCUELA DE LA MAGISTRATURA  </t>
  </si>
  <si>
    <t>131002000702</t>
  </si>
  <si>
    <t>TERMINACIÓN 1º ETAPA ESCUELA DE LA MAGISTRATURA 2013.837</t>
  </si>
  <si>
    <t>131002000703</t>
  </si>
  <si>
    <t xml:space="preserve">AMPLIACIÓN 2º ETAPA ESCUELA DE LA MAGISTRATURA  </t>
  </si>
  <si>
    <t>131002000704</t>
  </si>
  <si>
    <t xml:space="preserve">AMPLIACIÓN 3º ETAPA ESCUELA DE LA MAGISTRATURA  </t>
  </si>
  <si>
    <t>131002000705</t>
  </si>
  <si>
    <t>131002000801</t>
  </si>
  <si>
    <t xml:space="preserve">PAVIMENTO PLAYA ESTACIONAMIENTO EMPLEADOS  </t>
  </si>
  <si>
    <t>131002000901</t>
  </si>
  <si>
    <t xml:space="preserve">PINTURA CONSEJO DE LA MAGISTRATURA  </t>
  </si>
  <si>
    <t>131002001001</t>
  </si>
  <si>
    <t xml:space="preserve">PINTURA ESCUELA DE LA MAGISTRATURA  </t>
  </si>
  <si>
    <t>131002001101</t>
  </si>
  <si>
    <t xml:space="preserve">PINTURA EXTERIOR PARASOLES   </t>
  </si>
  <si>
    <t>131002001201</t>
  </si>
  <si>
    <t xml:space="preserve">PINTURA INTERIOR 2º ETAPA CIUDAD JUDICIAL  </t>
  </si>
  <si>
    <t>131002001301</t>
  </si>
  <si>
    <t xml:space="preserve">REMODELACIÓN OFICINASEN CIUDAD JUDICIAL  </t>
  </si>
  <si>
    <t>131002001302</t>
  </si>
  <si>
    <t xml:space="preserve">OBRAS DE TABIQUES Y REFACCIONES SALTA  </t>
  </si>
  <si>
    <t>131002001304</t>
  </si>
  <si>
    <t xml:space="preserve">TABIQUES DIVISORIOS PARA RACK2°PISO-EDIFICIO SEDE JUDICIALSALTA </t>
  </si>
  <si>
    <t>131002001401</t>
  </si>
  <si>
    <t xml:space="preserve">TALLER DE MANTENIMIENTO   </t>
  </si>
  <si>
    <t>131002001501</t>
  </si>
  <si>
    <t xml:space="preserve">PINTURA EXTERIOR E INTERIOR CIUDAD JUDICIAL - 1° ETAPA  </t>
  </si>
  <si>
    <t>131002001502</t>
  </si>
  <si>
    <t xml:space="preserve">PINTURA EXTERIOR EDIFICIO PRINCIPAL  </t>
  </si>
  <si>
    <t>131002001601</t>
  </si>
  <si>
    <t>OFICINAS PARA ARCHIVO GRAL., DEP. DE SECUESTRO Y PATRIMONIO 2013.836</t>
  </si>
  <si>
    <t>131002001701</t>
  </si>
  <si>
    <t>AMPL. OFICINAS VIOLENCIA FAMILIAR Y GUARDIA POLICIAL  - CIUDAD JUDICIAL2013.838</t>
  </si>
  <si>
    <t>131002001801</t>
  </si>
  <si>
    <t>PINTURAS CELOSIAS METÁLICAS DE BOXES A.A. EN AZOTEA - CIUDAD JUDICIAL2013.839</t>
  </si>
  <si>
    <t>131002001901</t>
  </si>
  <si>
    <t>PINTURA EXTERIOR - ARCHIVO GRAL. SUBSUELO - CIUDAD JUDICIAL 2013.840</t>
  </si>
  <si>
    <t>131002002001</t>
  </si>
  <si>
    <t>PINTURA ALCAIDIA EN SUBSUELO - CIUDAD JUDICIAL 2013.842</t>
  </si>
  <si>
    <t>131002002101</t>
  </si>
  <si>
    <t>PINTURAS CASAS EXTERNAS - CIUDAD JUDICIAL 2013.843</t>
  </si>
  <si>
    <t>131002002201</t>
  </si>
  <si>
    <t>PINTURA CARPINTERIA INTERIOR EDIFICIO SEDE JUDICIAL - CIUDAD JUDICIAL2013.844</t>
  </si>
  <si>
    <t>131002002301</t>
  </si>
  <si>
    <t>REFUERZO ESTRUCTURA METÁLICA Y PINTURA EN ESTACIONAMIENTOS - CIUDAD JUDICIAL2013.845</t>
  </si>
  <si>
    <t>131002002401</t>
  </si>
  <si>
    <t>SISTEMA DE SUJECIÓN EN EDIFICIO PARA LIMPIEZA Y MANTENIMIENTO - CIUDAD JUDICIAL2013.846</t>
  </si>
  <si>
    <t>131002002501</t>
  </si>
  <si>
    <t>OBRAS VARIAS EN BLOCK NUEVO -CIUDAD JUDICIAL 2013.847</t>
  </si>
  <si>
    <t>131002002502</t>
  </si>
  <si>
    <t xml:space="preserve">OBRAS VARIAS EN BLOCK NUEVO -CIUDAD JUDICIAL  </t>
  </si>
  <si>
    <t>131002002601</t>
  </si>
  <si>
    <t>VEREDAS Y CAMINERIAS - CIUDADJUDICIAL 2013.848</t>
  </si>
  <si>
    <t>131002002602</t>
  </si>
  <si>
    <t xml:space="preserve">REPARACIÓN DE VEREDAS EN CALLEINTERNA - SALTA  </t>
  </si>
  <si>
    <t xml:space="preserve">REPARACION DE VEREDAS EN CALLEINTERNA-SALTA  </t>
  </si>
  <si>
    <t>131002002701</t>
  </si>
  <si>
    <t>AMPLIACIÓN SISTEMA DE AIRE ACONDICIONADO - CIUDAD JUDICIAL 2013.851</t>
  </si>
  <si>
    <t>131002002801</t>
  </si>
  <si>
    <t>HABILITACIÓN EDIFICIO TARTAGAL  2013.853</t>
  </si>
  <si>
    <t>131002002901</t>
  </si>
  <si>
    <t>HABILITACIÓN EDIFICIO METÁN  2013.855</t>
  </si>
  <si>
    <t>131002003001</t>
  </si>
  <si>
    <t>REFUNCIONALIZACIÓN OFICINAS -EDIFICIO DE ORÁN 2013.857</t>
  </si>
  <si>
    <t>131002003002</t>
  </si>
  <si>
    <t xml:space="preserve">REFUNCIONALIZACIÓN OFICINAS -EDIFICIO DE ORÁN  </t>
  </si>
  <si>
    <t>131002003101</t>
  </si>
  <si>
    <t xml:space="preserve">AMPLIACIÓN EDIFICIO JUDICIAL DE JVG  </t>
  </si>
  <si>
    <t>131002003201</t>
  </si>
  <si>
    <t xml:space="preserve">CONST SALA SERVIDORES CIUDAD JUDICIAL  </t>
  </si>
  <si>
    <t>131002003301</t>
  </si>
  <si>
    <t xml:space="preserve">SISTEMAS DE ENTREPISO Y ESTANTERIAS  </t>
  </si>
  <si>
    <t>131002003302</t>
  </si>
  <si>
    <t>131002003303</t>
  </si>
  <si>
    <t xml:space="preserve">ENTREPISO PARA DEPÓSITO BIENES SECUESTRADOS SALTA  </t>
  </si>
  <si>
    <t>131002003401</t>
  </si>
  <si>
    <t xml:space="preserve">REFACCIONES VS EDIFICIO NUEVODE TARTAGAL  </t>
  </si>
  <si>
    <t>131002003501</t>
  </si>
  <si>
    <t xml:space="preserve">PINTURA CERCO PERIMETRAL - CIUDAD JUDICIAL DE SALTA  </t>
  </si>
  <si>
    <t>131002003601</t>
  </si>
  <si>
    <t xml:space="preserve">PINTURA CAJA DE ESCALERAS - CIUDAD JUDICIAL DE SALTA  </t>
  </si>
  <si>
    <t>131002003701</t>
  </si>
  <si>
    <t xml:space="preserve">AMPLIACIÓN SUBESTACIÓN TRANSFORMADORA  </t>
  </si>
  <si>
    <t>131002003702</t>
  </si>
  <si>
    <t>131002003703</t>
  </si>
  <si>
    <t xml:space="preserve">AMPLIAC. INSTALAC. TABLERO ELÉCTRICO Y MANT. CELDAS S.E.T.A.  </t>
  </si>
  <si>
    <t>131002003801</t>
  </si>
  <si>
    <t xml:space="preserve">PARASOLES - CIUDAD JUDICIAL DE TARTAGAL  </t>
  </si>
  <si>
    <t>131002003901</t>
  </si>
  <si>
    <t xml:space="preserve">OFICINAS EN PLANTA BAJA - CIUDAD JUDICIAL DE TARTAGAL  </t>
  </si>
  <si>
    <t>131002004001</t>
  </si>
  <si>
    <t xml:space="preserve">TENDIDO FIBRA ÓPTICA EN SEDE TARTAGAL  </t>
  </si>
  <si>
    <t>131002004101</t>
  </si>
  <si>
    <t xml:space="preserve">GALERÍA CON PANELES SOLARES PARA ENERGÍA SUSTENTABLE  </t>
  </si>
  <si>
    <t>131002004201</t>
  </si>
  <si>
    <t xml:space="preserve">OBRAS TABIQUE JUZG. NUEVO CONTENCIOSO ADMINIST. / TRB. JUICIO - SALTA </t>
  </si>
  <si>
    <t>131002004301</t>
  </si>
  <si>
    <t xml:space="preserve">READECUACIÓN INSTALACIÓN ELÉCTRICA REGISTRO PÚBLICO DE COMERCIO </t>
  </si>
  <si>
    <t>131002004401</t>
  </si>
  <si>
    <t xml:space="preserve">TABIQUES PARA NUEVOS JUZGADOS- CIUDAD JUDICIAL DE METÁN  </t>
  </si>
  <si>
    <t>131002004501</t>
  </si>
  <si>
    <t xml:space="preserve">AMPLIACIÓN EDIFICIO ANEXO - ORÁN  </t>
  </si>
  <si>
    <t>131002004502</t>
  </si>
  <si>
    <t>131002004601</t>
  </si>
  <si>
    <t xml:space="preserve">RE FUNCIONALIZACIÓN EDIFICIO PRINCIPAL DE ORÁN  </t>
  </si>
  <si>
    <t>131002004602</t>
  </si>
  <si>
    <t xml:space="preserve">REUBICACIÓN DE DEPENDENCIAS PODER JUDICIAL - ORÁN  </t>
  </si>
  <si>
    <t>131002004603</t>
  </si>
  <si>
    <t xml:space="preserve">RECAMBIO INST. ELÉCTRICA Y CABLEADO DE DATOS PODER JUDICIAL  </t>
  </si>
  <si>
    <t>131002004701</t>
  </si>
  <si>
    <t>AMPLIACIÓN Y NUEVO EDIFICIO PODER JUDICIAL Y MIN. PUBLICO ORAN2013.836</t>
  </si>
  <si>
    <t>131002004801</t>
  </si>
  <si>
    <t xml:space="preserve">AMPL. OFICINA DE VIOLENCIA FAMILIAR  </t>
  </si>
  <si>
    <t>131002004901</t>
  </si>
  <si>
    <t xml:space="preserve">SISTEMA DE ROCIADORES CONTRA INCENDIOS CIUDAD JUDICIAL - SALTA </t>
  </si>
  <si>
    <t xml:space="preserve">SISTEMA CONTRA INCENDIO CON SPRINKLE - SALTA  </t>
  </si>
  <si>
    <t>131002005001</t>
  </si>
  <si>
    <t xml:space="preserve">MEDIA SOMBRA EN ED.  JUD. TARTAGAL  </t>
  </si>
  <si>
    <t xml:space="preserve">MEDIASOMBRAS EN ESTACIONAMIENTO EDIFICIO JUDICIAL TARTAGAL  </t>
  </si>
  <si>
    <t>131002005101</t>
  </si>
  <si>
    <t xml:space="preserve">REFUNCIONALIZACIÓN ESCUELA PARA JUZGADOS - J:V: GONZALEZ  </t>
  </si>
  <si>
    <t xml:space="preserve">REFACC. EDIFICIO EX ESCUELA ENJ.V. GONZALEZ  </t>
  </si>
  <si>
    <t>131002005201</t>
  </si>
  <si>
    <t xml:space="preserve">TERMINACIÓN EDIFICIO JUDICIALJ.V. GONZALEZ  </t>
  </si>
  <si>
    <t>131002005202</t>
  </si>
  <si>
    <t>131002005301</t>
  </si>
  <si>
    <t xml:space="preserve">ANEXO 1 - 1° PISO CIUDAD JUDICIAL DE SALTA  </t>
  </si>
  <si>
    <t>131002005401</t>
  </si>
  <si>
    <t xml:space="preserve">EDIFICIO ANEXO 1 - 2° PISO - SALTA  </t>
  </si>
  <si>
    <t>131002005402</t>
  </si>
  <si>
    <t xml:space="preserve">EDIFICIO ANEXO I - SEGUNDO PISO SALTA  </t>
  </si>
  <si>
    <t xml:space="preserve">ANEXO I - SEGUNDO PISO EDIFICIO CENTRO (DATA CENTER)  </t>
  </si>
  <si>
    <t xml:space="preserve">PARASOLES PRIMER PISO EDIFICIO ANEXO I SALTA  </t>
  </si>
  <si>
    <t>131002005405</t>
  </si>
  <si>
    <t xml:space="preserve">ANEXO I - 2DO PISO EDIFICIO CENTRO (DATA CENTER)  </t>
  </si>
  <si>
    <t xml:space="preserve">EDIFICIO ANEXO I - 2º PISO (ALA ESTE) - SALTA 1º ETAPA - SALTA </t>
  </si>
  <si>
    <t>131002005407</t>
  </si>
  <si>
    <t xml:space="preserve">EDIFICIO ANEXO I - 2º PISO (ALA OESTE) - SALTA 1º ETAPA - SALTA </t>
  </si>
  <si>
    <t>131002005501</t>
  </si>
  <si>
    <t xml:space="preserve">ENRIPIADO EN PLAYA DE ESTACIONAMIENTO SALTA  </t>
  </si>
  <si>
    <t>131002005601</t>
  </si>
  <si>
    <t xml:space="preserve">PROTECCIÓN ANTIPALOMAS - TARTAGAL  </t>
  </si>
  <si>
    <t>131002005701</t>
  </si>
  <si>
    <t xml:space="preserve">DEPÓSITO DE DROGA  - TARTAGAL   </t>
  </si>
  <si>
    <t>131002005801</t>
  </si>
  <si>
    <t xml:space="preserve">CERCADO, ILUMINACIÓN Y GARITAPARA DEPÓSITO DE BIENES S  </t>
  </si>
  <si>
    <t>131002005901</t>
  </si>
  <si>
    <t xml:space="preserve">DEPÓSITO DE DROGA  - METÁN   </t>
  </si>
  <si>
    <t>131002006001</t>
  </si>
  <si>
    <t xml:space="preserve">DEPÓSITO DE DROGA  - ORÁN   </t>
  </si>
  <si>
    <t xml:space="preserve">SISTEMA DE PARARRAYOS - SALTA   </t>
  </si>
  <si>
    <t xml:space="preserve">SISTEMA DE PROTECCIÓN CONTRA RAYOS - TARTAGAL  </t>
  </si>
  <si>
    <t xml:space="preserve">SISTEMA DE PROTECCIÓN CONTRA RAYOS - METÁN  </t>
  </si>
  <si>
    <t>131002006201</t>
  </si>
  <si>
    <t xml:space="preserve">CUBIERTA DE CAMINERÍA, ADOQ. YREPAR. DE CUBIERTA ESC. MAGIST  </t>
  </si>
  <si>
    <t>131002006301</t>
  </si>
  <si>
    <t xml:space="preserve">PROV. Y MONTAJE DE ASCENSORPARA LA ESC. DE LA MAGISTRATUR  </t>
  </si>
  <si>
    <t>131002006401</t>
  </si>
  <si>
    <t xml:space="preserve">AMPLIACION 2° PISO EDIFICIO ORAN  </t>
  </si>
  <si>
    <t>131002006601</t>
  </si>
  <si>
    <t xml:space="preserve">SALA DE JUICIOS EN SUBSUELO -SALTA  </t>
  </si>
  <si>
    <t>131002006701</t>
  </si>
  <si>
    <t xml:space="preserve">TOILETTE - 3º PISO -SALTA   </t>
  </si>
  <si>
    <t>131002006801</t>
  </si>
  <si>
    <t xml:space="preserve">MANTENIMIENTO DE CALZADAS EN PLAYAS DE ESTACIONAMIENTO - SALTA </t>
  </si>
  <si>
    <t>131002006901</t>
  </si>
  <si>
    <t xml:space="preserve">SOPORTE DE GRUPO ELECTRÓGENO DEL CONSEJO DE LA MAGISTRATURA- SALTA </t>
  </si>
  <si>
    <t>131002007001</t>
  </si>
  <si>
    <t xml:space="preserve">MANTENIMIENTO DE SUBESTACIÓN TRANSFORMADORA EN SALTA Y METÁN  </t>
  </si>
  <si>
    <t>131002007101</t>
  </si>
  <si>
    <t>MANTENIMIENTO DE CANALETAS, SELLADO DE COURTAIN WALL Y MANTENIMIENTO DE JUNTAS SÍSMICAS -SALTA</t>
  </si>
  <si>
    <t>131002007201</t>
  </si>
  <si>
    <t xml:space="preserve">CARTELERÍA EXTERIOR PARA CIRCULACIONES INTERNAS Y PLAYA DE ESTACIONAMIENTO - SALTA </t>
  </si>
  <si>
    <t>131002007301</t>
  </si>
  <si>
    <t>OBRA DE FIBRA ÓPTICA NEXO DE DATOS DE CENTRAL DE INCENDIOS ENTRE EDIF. ANEXO I Y EDIF. CENTRAL - SALTA</t>
  </si>
  <si>
    <t>131002007401</t>
  </si>
  <si>
    <t xml:space="preserve">OBRA DE FIBRA ÓPTICA ENTRE ANEXO I Y DEPÓSITO DE ARCHIVO CENTRAL - SALTA </t>
  </si>
  <si>
    <t>131002007501</t>
  </si>
  <si>
    <t xml:space="preserve">PROYECTO DE SISTEMA PAT PARA TARTAGAL Y METÁN  </t>
  </si>
  <si>
    <t xml:space="preserve">MONTACARGAS Y SISTEMA DE RENOVACIÓN DE AIRE PARA EL ARCHIVOCENTRAL - SALTA </t>
  </si>
  <si>
    <t>131002007701</t>
  </si>
  <si>
    <t xml:space="preserve">OBRA DE REFACCIÓN EN EDIFICIOEX - ESCUELA DE J. V. GONZÁLEZ  </t>
  </si>
  <si>
    <t>131002007801</t>
  </si>
  <si>
    <t>CONTRATACIÓN E INSTALACIÓN DEGRUPO ELECTRÓGENO PARA EDIFICIO JUDICIAL (EX-ESCUELA) - J.V.GONZÁLEZ</t>
  </si>
  <si>
    <t>131002007901</t>
  </si>
  <si>
    <t xml:space="preserve">OBRA DE NEXO ENTRE EDIFICIOS PARA SOPORTE DE CENTRAL TELEFÓNICA - ORÁN </t>
  </si>
  <si>
    <t>131002008001</t>
  </si>
  <si>
    <t>OBRA DE RECAMBIO E INSTALACIÓN ELÉCTRICA Y CABLEADO DE DATOS/MANTENIMIENTO DE INTERRUPTORES BT - ORÁN</t>
  </si>
  <si>
    <t xml:space="preserve">OBRA DE AMPLIACIÓN DE JUZGADOSDE CAFAYATE  </t>
  </si>
  <si>
    <t>131002008201</t>
  </si>
  <si>
    <t xml:space="preserve">OBRA DE TABIQUES E INSTALACIÓN PARA NUEVAS DEPENDENCIAS - METÁN </t>
  </si>
  <si>
    <t>131002008301</t>
  </si>
  <si>
    <t xml:space="preserve">PINTURA INTERIOR, EXTERIOR, REFACCIONES VARIAS- ORAN  </t>
  </si>
  <si>
    <t>131002008401</t>
  </si>
  <si>
    <t xml:space="preserve">RECINTOS EN DEPOSITOS DE ORAN   </t>
  </si>
  <si>
    <t>131002008501</t>
  </si>
  <si>
    <t xml:space="preserve">OFICINAS EN DEPOSITOS DE TARTAGAL  </t>
  </si>
  <si>
    <t xml:space="preserve">MANTENIMIENTO SETA TARTAGAL   </t>
  </si>
  <si>
    <t xml:space="preserve">MANTENIMIENTO SETA METAN   </t>
  </si>
  <si>
    <t>131002008801</t>
  </si>
  <si>
    <t xml:space="preserve">AMPLIACIÓN DEL SALON DE URNAS- TRIBUNAL ELECTORAL  </t>
  </si>
  <si>
    <t xml:space="preserve">AMPLIACION INSTALACION ELECTRICA SALA COFRE  </t>
  </si>
  <si>
    <t>131002009001</t>
  </si>
  <si>
    <t xml:space="preserve">PROVISION Y COLOCACION DE PISOEN INSUMOS  </t>
  </si>
  <si>
    <t xml:space="preserve">MANTENIMIENTO CUBIERTA DE MEDIASOMBRA EN SECTOR ESTACIONAMIENTO CIUDAD JUDICIAL SALTA </t>
  </si>
  <si>
    <t xml:space="preserve">GRUPO ELECTROGENO PARA EDIFICIO JUDICIAL (EX-ESCUELA)-J.V.GONZALEZ </t>
  </si>
  <si>
    <t xml:space="preserve">REFACCION VEREDAS, RAMPAS Y PISOS EN SECTORES VARIOS  </t>
  </si>
  <si>
    <t xml:space="preserve">TABIQUERÍAS EN DEPENDENCIAS VARIAS  </t>
  </si>
  <si>
    <t xml:space="preserve">REFACCIONES EN ARCHIVO CENTRAL, DEP. BIENES SECUESTRADOS y PATRIMONIO </t>
  </si>
  <si>
    <t xml:space="preserve">SISTEMA DE PROTECCIÓN EXTERIORCONTRA RAYOS Y PAT - 2ª ETAPA  </t>
  </si>
  <si>
    <t xml:space="preserve">EDIFICIO ANEXO I - 3º PISO   </t>
  </si>
  <si>
    <t xml:space="preserve">NUEVAS SALAS DE AUDIENCIAS   </t>
  </si>
  <si>
    <t>131002009802</t>
  </si>
  <si>
    <t xml:space="preserve">REMODELACIÓN PARA SALAS DE AUDIENCIA - SALTA  </t>
  </si>
  <si>
    <t xml:space="preserve">MANTENIMIENTO DE CENTRAL DE ALARMAS CONTRA INCENDIO  </t>
  </si>
  <si>
    <t xml:space="preserve">MANTENIMIENTO DE REDES ANTIPALOMAS  </t>
  </si>
  <si>
    <t xml:space="preserve">RETIRO DE ALERO EN ESC. DE LAMAGISTRATURA  </t>
  </si>
  <si>
    <t xml:space="preserve">MANTENIMIENTO CUBIERTAS DE TECHOS  </t>
  </si>
  <si>
    <t xml:space="preserve">READECUACIÓN SISTEMA DE CLIMATIZACIÓN EN SALA DE GRANDES JUICIOS </t>
  </si>
  <si>
    <t xml:space="preserve">AMPLIACIÓN EDIFICIO J.V. GONZALEZ  </t>
  </si>
  <si>
    <t xml:space="preserve">OBRAS VARIAS PODER JUDICIAL   </t>
  </si>
  <si>
    <t>131002010701</t>
  </si>
  <si>
    <t xml:space="preserve">OBRA RE POTENCIAC. Y ADEC. ELECTRICA SUBSUELO SALTA  </t>
  </si>
  <si>
    <t>131002010801</t>
  </si>
  <si>
    <t xml:space="preserve">OBRA ADEC Y REMOD INTEGRAL P/JUICIOS POR JURADOS - SALTA  </t>
  </si>
  <si>
    <t>131002010901</t>
  </si>
  <si>
    <t xml:space="preserve">OBRA INTERVENCION INTEGRAL DEACCESIBILIDAD - SALTA  </t>
  </si>
  <si>
    <t>131002011001</t>
  </si>
  <si>
    <t xml:space="preserve">REMODELACIÓN INTEGRAL DE CIRCULACIONES INTERNAS, ROTONDAS Y Y ACCESOS CONTROLADOS - SALTA </t>
  </si>
  <si>
    <t>131002011101</t>
  </si>
  <si>
    <t xml:space="preserve">REFUERZO Y ACONDICIONAMIENTO EN ESTACIONAMIENTO FUNCIONARIOS - SALTA </t>
  </si>
  <si>
    <t>131002011201</t>
  </si>
  <si>
    <t xml:space="preserve">ALUMBRADO DE PLAYA DE ESTACIONAMIENTO Y GALERIA - 2º ETAPA - SALTA </t>
  </si>
  <si>
    <t>131002011301</t>
  </si>
  <si>
    <t xml:space="preserve">MANTENIMIENTO DE COURTING WALL - SALTA  </t>
  </si>
  <si>
    <t>131002011401</t>
  </si>
  <si>
    <t xml:space="preserve">FRENTE INTEGRAL PARA COLEGIO DE JUECES - SALTA  </t>
  </si>
  <si>
    <t>131002011501</t>
  </si>
  <si>
    <t xml:space="preserve">PROVISION E INSTALACION DE TANQUE BIODIESEL - SALTA  </t>
  </si>
  <si>
    <t>131002011601</t>
  </si>
  <si>
    <t xml:space="preserve">SISTEMA INTEGRAL DE MEDICION DE PARAMETROS ELECTRICOS EN DISTRITOS - SALTA </t>
  </si>
  <si>
    <t>131002011701</t>
  </si>
  <si>
    <t xml:space="preserve">TRANSFORMADOR DE REPOSICION -SALTA  </t>
  </si>
  <si>
    <t>131002011801</t>
  </si>
  <si>
    <t xml:space="preserve">AMPLIACION EDIFICIO DISTRITO JUDICIAL DEL SUR - ANTA  </t>
  </si>
  <si>
    <t>131002011901</t>
  </si>
  <si>
    <t xml:space="preserve">MESA DE INFORMES - METÁN   </t>
  </si>
  <si>
    <t>131002012001</t>
  </si>
  <si>
    <t xml:space="preserve">ADECUACIÓN INTEGRAL JUICIO PORJURADOS - METÁN  </t>
  </si>
  <si>
    <t>131002012101</t>
  </si>
  <si>
    <t xml:space="preserve">VENTILACIÓN SALA DE MT Y BT TARTAGAL  </t>
  </si>
  <si>
    <t>131002012201</t>
  </si>
  <si>
    <t xml:space="preserve">SISTEMA DE LIMPIEZA DE CISTERNA Y TANQUES ELEVADOS Y FILTROS- TARTAGAL </t>
  </si>
  <si>
    <t>131002012301</t>
  </si>
  <si>
    <t xml:space="preserve">RECAMBIO CABLE DE ALIMENTACIÓN- TARTAGAL- TARTAGAL </t>
  </si>
  <si>
    <t>131002012401</t>
  </si>
  <si>
    <t xml:space="preserve">GALERÍA DE NEXO ENTRE EDIFICIOS - CAFAYATE- TARTAGAL </t>
  </si>
  <si>
    <t>131002012501</t>
  </si>
  <si>
    <t xml:space="preserve">REFACCIÓN SOLADOS EN DEPENDENCIAS VARIAS  </t>
  </si>
  <si>
    <t>131002012601</t>
  </si>
  <si>
    <t xml:space="preserve">ACTUALIZACION DE TABLERO ESTACION TRANSFORMADORA - SALTA  </t>
  </si>
  <si>
    <t>131120010201</t>
  </si>
  <si>
    <t xml:space="preserve">CONSTRUC.ESCUELA MAGISTRATURA   </t>
  </si>
  <si>
    <t>131120010202</t>
  </si>
  <si>
    <t xml:space="preserve">OBRAS CONSEJO DE LA MAGISTRATU   </t>
  </si>
  <si>
    <t>131120010203</t>
  </si>
  <si>
    <t>131120010204</t>
  </si>
  <si>
    <t xml:space="preserve">CONST.SEDE POD.JUD.TARTAGAL   </t>
  </si>
  <si>
    <t>131120010205</t>
  </si>
  <si>
    <t xml:space="preserve">CONST. P JUD Y MIN PUB METAN   </t>
  </si>
  <si>
    <t>131120010206</t>
  </si>
  <si>
    <t xml:space="preserve">AMPLIACIÓN CIUDAD JUDICIAL   </t>
  </si>
  <si>
    <t>131120010207</t>
  </si>
  <si>
    <t>131120010208</t>
  </si>
  <si>
    <t xml:space="preserve">CONST. PODER JUDICIAL   </t>
  </si>
  <si>
    <t>131120010209</t>
  </si>
  <si>
    <t xml:space="preserve">CONSTEDIFP.JUDIC.YMIN.PUB-METÁ   </t>
  </si>
  <si>
    <t>131120010210</t>
  </si>
  <si>
    <t xml:space="preserve">P. JUDIC. Y MIN PUBL. TARTAGAL   </t>
  </si>
  <si>
    <t>131120010211</t>
  </si>
  <si>
    <t xml:space="preserve">PODER JUDICIAL Y MINISTERIO PÚ   </t>
  </si>
  <si>
    <t>131120030201</t>
  </si>
  <si>
    <t xml:space="preserve">CONSTRUC.EDIFICIO TRIIB.ELECT.   </t>
  </si>
  <si>
    <t>131120050101</t>
  </si>
  <si>
    <t xml:space="preserve">CONSTRUC.EDIFICIO TRIIB.ELECT   </t>
  </si>
  <si>
    <t>131120050102</t>
  </si>
  <si>
    <t xml:space="preserve">CONSTRUC. ESCUELA MAGISTRATURA   </t>
  </si>
  <si>
    <t>132003000101</t>
  </si>
  <si>
    <t xml:space="preserve">AMPLIACIÓN DEL SALÓN DE URNAS   </t>
  </si>
  <si>
    <t>132120020101</t>
  </si>
  <si>
    <t xml:space="preserve">AMPL. TRIB. ELECT. SALTA CAP.   </t>
  </si>
  <si>
    <t>141005000101</t>
  </si>
  <si>
    <t xml:space="preserve">AMPLIACIÓN MINISTERIO PÚBLICO(NUEVO BLOQUE)  </t>
  </si>
  <si>
    <t>141005000201</t>
  </si>
  <si>
    <t xml:space="preserve">EDIFICIO MINISTERIO PÚBLICO EN C. J. ORÁN  </t>
  </si>
  <si>
    <t>141005000301</t>
  </si>
  <si>
    <t xml:space="preserve">PINTURA INTERIOR MINISTERIO PÚBLICO  </t>
  </si>
  <si>
    <t>141005000401</t>
  </si>
  <si>
    <t xml:space="preserve">REFUNCIONALIZACIÓN OFICINAS DE MINISTERIO PÚBLICO  </t>
  </si>
  <si>
    <t>141005000501</t>
  </si>
  <si>
    <t xml:space="preserve">ADICIONAL DE OBRA CONSTRUCCIÓNINTERNA DEL 2° PISO  </t>
  </si>
  <si>
    <t>141005000601</t>
  </si>
  <si>
    <t>141007000401</t>
  </si>
  <si>
    <t>FISCALIAS PENALES Y DELEGACIONES INTERIOR DE LA PROVINCIA -QUEBRACHAL2013.765</t>
  </si>
  <si>
    <t>141007000501</t>
  </si>
  <si>
    <t>FISCALIAS PENALES Y DELEGACIONES INTERIOR DE LA PROVINCIA -CACHI2013.766</t>
  </si>
  <si>
    <t>141007000601</t>
  </si>
  <si>
    <t>FISCALIAS PENALES Y DELEGACIONES INTERIOR DE LA PROVINCIA -CAFAYATE2013.767</t>
  </si>
  <si>
    <t>141007000701</t>
  </si>
  <si>
    <t>AMPLIACIÓN MINISTERIO PÚBLICO- NUEVO BLOQUE 1º ETAPA - CIUDAD JUDICIAL2013.768</t>
  </si>
  <si>
    <t>141007000801</t>
  </si>
  <si>
    <t>ADECUACIÓN EDIFICIOS PARA DEPENDENCIAS CIUDAD JUDICIAL 2013.769</t>
  </si>
  <si>
    <t>141007000901</t>
  </si>
  <si>
    <t>ADECUACIÓN DE ESPACIOS PARA FUNCIONAMIENTO DEL CIF - TARTAGAL2013.770</t>
  </si>
  <si>
    <t>141007001001</t>
  </si>
  <si>
    <t>FISCALIAS PENALES Y DELEGACIONES INTERIOR DE LA PROVINCIA -EMBARCACIÓN2013.771</t>
  </si>
  <si>
    <t>141007001101</t>
  </si>
  <si>
    <t>ADECUACIÓN DE ESPACIOS PARA FUNCIONAMIENTO DEL CIF - METÁN 2013.772</t>
  </si>
  <si>
    <t>141007001201</t>
  </si>
  <si>
    <t>FISCALIAS PENALES Y DELEGACIONES INTERIOR DE LA PROVINCIA -COLONIA SANTA ROSA2013.773</t>
  </si>
  <si>
    <t>141007001301</t>
  </si>
  <si>
    <t>ADECUACIÓN DE ESPACIOS PARA FUNCIONAMIENTO DEL CIF - ORÁN 2013.774</t>
  </si>
  <si>
    <t>141007001401</t>
  </si>
  <si>
    <t>ADECUACIÓN EDIFICIOS PARA DEPENDENCIAS INTERIOR 2013.775</t>
  </si>
  <si>
    <t>141007001501</t>
  </si>
  <si>
    <t>FISCALIAS PENALES Y DELEGACIONES INTERIOR DE LA PROVINCIA -ROSARIO DE LA FRONTERA2013.776</t>
  </si>
  <si>
    <t>141007001502</t>
  </si>
  <si>
    <t>141007001503</t>
  </si>
  <si>
    <t xml:space="preserve">FISCALIAS PENALES Y DELEGACIONES INTERIOR DE LA PROVINCIA -ROSARIO DE LA FRONTERA </t>
  </si>
  <si>
    <t>141007001504</t>
  </si>
  <si>
    <t xml:space="preserve">FISCALIAS PENALES Y DELEGACIONDELEGACIONES INTERIOR DE LAPCIA. R° DE LA FRONTERA </t>
  </si>
  <si>
    <t>141007001601</t>
  </si>
  <si>
    <t>ADECUACIÓN EDIFICIOS PARA DEP. CAPITAL (FISCALÍAS PENALES EN BARRIO LIMACHE Y SOLIDARIDAD2014.910</t>
  </si>
  <si>
    <t>141007001602</t>
  </si>
  <si>
    <t xml:space="preserve">ADECUACIÓN EDIFICIOS PARA DEP. CAPITAL (FISCALÍAS PENALES EN BARRIO LIMACHE Y SOLIDARIDAD </t>
  </si>
  <si>
    <t>141007001701</t>
  </si>
  <si>
    <t>NUEVO EDIFICIO CIUDAD JUDICIAL DE TARTAGAL 2014.910</t>
  </si>
  <si>
    <t>141007001702</t>
  </si>
  <si>
    <t xml:space="preserve">NUEVO EDIFICIO CIUDAD JUDICIAL DE TARTAGAL  </t>
  </si>
  <si>
    <t>141007001801</t>
  </si>
  <si>
    <t xml:space="preserve">ADECUACIÓN DE ESPACIOS PARA FUNCIONAMIENTO CIF EN INTERIOR PROVINCIA  DELEGAC. TARTAGAL, O </t>
  </si>
  <si>
    <t>141007001901</t>
  </si>
  <si>
    <t xml:space="preserve">FISCALÍAS PENALES Y DELEG. INTERIOR, Bº PALERMO CAPITAL, RºFRONTERA Y GÜEMES </t>
  </si>
  <si>
    <t>141007002001</t>
  </si>
  <si>
    <t xml:space="preserve">ADECUACIÓN EDIFICIOS P/ DEPENDENCIAS CAPITAL E INTERIOR  </t>
  </si>
  <si>
    <t>141007002101</t>
  </si>
  <si>
    <t xml:space="preserve">DEFENSORÍAS OFICIALES CENTRO E INTERIOR Y DEFENSORÍAS OFICIALES DE VIOLENCIA FAMILIAR Y GÉ </t>
  </si>
  <si>
    <t>141007002201</t>
  </si>
  <si>
    <t xml:space="preserve">OBRAS VARIAS MINISTERIO PUPILAR  </t>
  </si>
  <si>
    <t>141007002301</t>
  </si>
  <si>
    <t xml:space="preserve">AMPL. MIN. PÚB. - DEFENS. GRAL. Y ASESORÍA GENERAL CAFAYATE  </t>
  </si>
  <si>
    <t>141007002401</t>
  </si>
  <si>
    <t xml:space="preserve">CONSTR. NUEVO EDIFICIO MIN. PÚBLICO - 2° ETAPA  </t>
  </si>
  <si>
    <t>141007002501</t>
  </si>
  <si>
    <t xml:space="preserve">REFUNCIONALIZACIÓN Y ADECUACIÓN DE OFICINAS DEL MIN. PÚB.  </t>
  </si>
  <si>
    <t>141007002502</t>
  </si>
  <si>
    <t xml:space="preserve">CONSTRUCCIÓN NUEVO EDIFICIO DE DEFENSORIA GENERAL  </t>
  </si>
  <si>
    <t>REFUNCIONALIZACIÓN Y ADECUACIÓN OFICINAS DEL MINISTERIO PÚBLICO EN DISTRITO CENTRO E INTERIOR  (ÁREAS COMUNES)</t>
  </si>
  <si>
    <t>141007002504</t>
  </si>
  <si>
    <t>REFUNCIONALIZACIÓN Y ADECUACIÓN OFICINAS DEL MINISTERIO PÚBLICO EN DISTRITO CENTRO E INTERIOR DE LA PROVINCIA</t>
  </si>
  <si>
    <t>REFUNCIONALIZACIÓN Y ADECUACIÓN OFICINAS DEL MINISTERIO PÚBLICO EN DISTRITO CENTRO E INTERIOR  (M.PÚBLICO PUPILAR)</t>
  </si>
  <si>
    <t>REFUNCIONALIZACIÓN Y ADECUACIÓN OFICINAS DEL MINISTERIO PÚBLICO EN DISTRITO CENTRO E INTERIOR  (M.PÚBLICO FISCAL)</t>
  </si>
  <si>
    <t>REFUNCIONALIZACIÓN Y ADECUACIÓN OFICINAS DEL MINISTERIO PÚBLICO EN DISTRITO CENTRO E INTERIOR  (M.PÚBLICO DEFENSA)</t>
  </si>
  <si>
    <t>141007002601</t>
  </si>
  <si>
    <t xml:space="preserve">OBRA MINISTERIO PÚBLICO PUPILAR ASESORÍA DE INCAPACES  </t>
  </si>
  <si>
    <t>READEC. DE ESPACIOS PARA DEPENDENCIAS DE LA ASESORÍA INCAP.CAPITAL E INTERIOR  (ABOGADO DEL NIÑO Y CURADOR OFICIAL)</t>
  </si>
  <si>
    <t>141007002701</t>
  </si>
  <si>
    <t xml:space="preserve">OBRA MINISTERIO PÚBLICO DE LADEFENSA- DEFENSORÍAS OFICIALES </t>
  </si>
  <si>
    <t>141007002801</t>
  </si>
  <si>
    <t xml:space="preserve">OBRA DEFENSORÍA OFICIAL PENALDE JUICIO Y MENORES DE TARTAGAL </t>
  </si>
  <si>
    <t>141007002901</t>
  </si>
  <si>
    <t xml:space="preserve">AMPLIACIÓN Y CERRAMIENTO DE TERRENO DE EDIFICIO PARA MORGUE  </t>
  </si>
  <si>
    <t>141007002902</t>
  </si>
  <si>
    <t xml:space="preserve">ADECUACIÓN Y CERRAMIENTO PERIMETRAL MORGUE DE ORÁN  </t>
  </si>
  <si>
    <t>141007003001</t>
  </si>
  <si>
    <t xml:space="preserve">AMPLIACIÓN 1° PISO FISCALÍAS GAP PARA INVESTIGADORES  </t>
  </si>
  <si>
    <t xml:space="preserve">TERMINACIÓN "AMPLIACIÓN 1º PISO FISCALÍAS GAP PARA INVESTIGADORES" </t>
  </si>
  <si>
    <t>141007003101</t>
  </si>
  <si>
    <t xml:space="preserve">SALÓN DE USOS MÚLTIPLES PARA CAFAYATE  </t>
  </si>
  <si>
    <t>141007003201</t>
  </si>
  <si>
    <t xml:space="preserve">REFUNC. Y ADEC. OFICINAS DEL MINISTERIO PÚBLICO E INTERIOR EN DISTRITO CENTRO </t>
  </si>
  <si>
    <t>141007003301</t>
  </si>
  <si>
    <t xml:space="preserve">PLAN DE OBRAS CIVILES COMPARTIDAS CON PODER JUDICIAL P/ EDIF  </t>
  </si>
  <si>
    <t>141007003401</t>
  </si>
  <si>
    <t xml:space="preserve">TERMINACIÓN SUBSUELO TARTAGAL- ADEC. P/ FUNC. CIF  </t>
  </si>
  <si>
    <t>141007003501</t>
  </si>
  <si>
    <t xml:space="preserve">DEFENSORÍAS OFICIALES PENAL EN INTERIOR DE LA PROVINCIA  </t>
  </si>
  <si>
    <t>141007003601</t>
  </si>
  <si>
    <t xml:space="preserve">READECUACIÓN INMUEBLES FISCALÍAS PENALES MENORES LEY Nº 8097  </t>
  </si>
  <si>
    <t>141007003701</t>
  </si>
  <si>
    <t xml:space="preserve">TERMINACIÓN "NUEVO EDIFICIO DE DEFENSORÍA PENAL Y ASESORÍA GENERAL" MIN. PÚBLICO 1º ETAPA </t>
  </si>
  <si>
    <t xml:space="preserve">TERMINACIÓN 2º PISO NUEVO EDIFICIO DEFENSORÍA GENERAL  </t>
  </si>
  <si>
    <t>141007003901</t>
  </si>
  <si>
    <t xml:space="preserve">TERMINACIÓN "NUEVO EDIFICIO DE DEFENSORÍA PENAL Y ASESORÍA GENERAL Mº PUBLICO 1º ETAPA </t>
  </si>
  <si>
    <t xml:space="preserve">TERMINACIÓN 2º PISO NUEVO EDIFICIO ASESORÍA GENERAL  </t>
  </si>
  <si>
    <t>141007004101</t>
  </si>
  <si>
    <t xml:space="preserve">CERRAMIENTOS SEGURIDAD FISCALÍA GAP  </t>
  </si>
  <si>
    <t>141007004201</t>
  </si>
  <si>
    <t>ADEC. Y REFUNC. OFICINAS VS DEL C.I.F. SALTA (GABINETE DE INFORM., OF. JEFE LABORATORIO, VESTUARIOS, DEPOSITO TRANSIT. M</t>
  </si>
  <si>
    <t>141007004301</t>
  </si>
  <si>
    <t xml:space="preserve">EQUIPOS TÉCNICOS PARA ASESORÍAS GENERAL EN LA CIUDAD DE TARTAGAL </t>
  </si>
  <si>
    <t>141007004401</t>
  </si>
  <si>
    <t xml:space="preserve">DELEGACIÓN CIF CIUDAD JUDICIAL TARTAGAL 1º ETAPA"  </t>
  </si>
  <si>
    <t xml:space="preserve">CONSTRUCCIÓN NUEVO EDIFICIO MINISTERIO PÚBLICO - CIUDAD JUDICIAL 2° ETAPA </t>
  </si>
  <si>
    <t>141007004601</t>
  </si>
  <si>
    <t xml:space="preserve">CONSTRUCCIÓN NUEVO EDIFICIO MINISTERIO PÚBLICO - J.V.GONZALEZ (ÁREAS COMUNES) </t>
  </si>
  <si>
    <t>141007004602</t>
  </si>
  <si>
    <t xml:space="preserve">CONSTRUCCIÓN NUEVO EDIFICIO MINISTERIO PÚBLICO - J.V.GONZALEZ (MIN. PÚBLICO PUPILAR) </t>
  </si>
  <si>
    <t>141007004603</t>
  </si>
  <si>
    <t xml:space="preserve">CONSTRUCCIÓN NUEVO EDIFICIO MINISTERIO PÚBLICO - J.V.GONZALEZ (MIN. PÚBLICO DEFENSA) </t>
  </si>
  <si>
    <t xml:space="preserve">CONSTRUCCIÓN AMPLIACIÓN NUEVADEFENSORÍA CIVIL EN CAFAYATE (80 M2) </t>
  </si>
  <si>
    <t>141007004801</t>
  </si>
  <si>
    <t xml:space="preserve">ADECUACIÓN INMUEBLE NUEVA DEFENSORÍA DE COMPETENCIAS MÚLTIPLES EN ROSARIO DE LA FRONTERA </t>
  </si>
  <si>
    <t>141007004901</t>
  </si>
  <si>
    <t xml:space="preserve">ADIC. DE LA OB. EDIF. ANEXO IIREUB. FISC. PEN. DE LOS DELITOS CONTRA LA INTEGR. SEXUAL </t>
  </si>
  <si>
    <t xml:space="preserve">CONSTRUCCIÓN OFICINAS FISCALÍA EN CAFAYATE (250 M2 APROX)  </t>
  </si>
  <si>
    <t>141007005101</t>
  </si>
  <si>
    <t xml:space="preserve">REPARACIÓN DE VEREDAS EN CALLES INTERNAS  </t>
  </si>
  <si>
    <t>141007005201</t>
  </si>
  <si>
    <t xml:space="preserve">MANTENIMIENTO DE CALZADA EN PLAYAS DE ESTACIONAMIENTO  </t>
  </si>
  <si>
    <t>141007005301</t>
  </si>
  <si>
    <t xml:space="preserve">MANTENIMIENTO DE CANALETAS, JUNTAS SÍSMICAS Y SELLADO DE COURTAIN WALL </t>
  </si>
  <si>
    <t>141007005401</t>
  </si>
  <si>
    <t xml:space="preserve">MANTENIM. CUBIERTA MEDIASOMBRAEN SECTOR ESTACIONAMIENTO CIUDAD JUDICIAL SALTA </t>
  </si>
  <si>
    <t>141007005501</t>
  </si>
  <si>
    <t xml:space="preserve">SISTEMA PARARRAYOS   </t>
  </si>
  <si>
    <t>141007005601</t>
  </si>
  <si>
    <t xml:space="preserve">OBRA COMPLETAMIENTO SISTEMA PAT PARA TARATAGAL Y METAN  </t>
  </si>
  <si>
    <t xml:space="preserve">CONSTR. OFICINAS NUEVAS EN CAFAYATE (FISCALÍA, DEFENSORÍA, YADM.) </t>
  </si>
  <si>
    <t xml:space="preserve">REFUNC. Y ADEC. OFICINAS MIN.PÚBLICO EN DISTRITO CENTRO  </t>
  </si>
  <si>
    <t xml:space="preserve">REFUNC. Y ADEC. OFICINAS MIN.PÚBLICO EN INTERIOR DE LA PROVINCIA </t>
  </si>
  <si>
    <t xml:space="preserve">READEC. DE ESPACIOS EN DEFENSORÍAS INTERIOR Y CAPITAL  </t>
  </si>
  <si>
    <t xml:space="preserve">READEC. DE ESPACIOS DE LAS FISCALÍAS DE CAPITAL E INTERIOR DE LA PROVINCIA </t>
  </si>
  <si>
    <t xml:space="preserve">MANTENIMIENTOS PREVENTIVOS Y RECLAMOS  </t>
  </si>
  <si>
    <t xml:space="preserve">OBRAS VARIAS MIN. PÚBLICO   </t>
  </si>
  <si>
    <t>141120010101</t>
  </si>
  <si>
    <t xml:space="preserve">CONST REF.OF.M.PUB.CD.JUDICIAL   </t>
  </si>
  <si>
    <t>141120010102</t>
  </si>
  <si>
    <t>141120010103</t>
  </si>
  <si>
    <t xml:space="preserve">ANEXO SERV MIN PUBLICO-CAPITAL   </t>
  </si>
  <si>
    <t>141120010104</t>
  </si>
  <si>
    <t xml:space="preserve">CONST. INT. 2° PISO SERV. COMP   </t>
  </si>
  <si>
    <t>141120010105</t>
  </si>
  <si>
    <t xml:space="preserve">ADEC. ESPACIOS CIUDAD JUDICIAL   </t>
  </si>
  <si>
    <t>141120010106</t>
  </si>
  <si>
    <t xml:space="preserve">OBRAS DE ADECUACION CIF   </t>
  </si>
  <si>
    <t>141120010107</t>
  </si>
  <si>
    <t xml:space="preserve">OBRA DE MEDIASOMBRA PLAYA ESTACIONAMIENTO  </t>
  </si>
  <si>
    <t>141120010108</t>
  </si>
  <si>
    <t xml:space="preserve">AMPL. OBRA PODER JUDICIALCIONAMIENTO  </t>
  </si>
  <si>
    <t>MANTENIMIENTO POR TERCEROS PÚB  2013.2</t>
  </si>
  <si>
    <t>MANTENIMIENTO POR ADMINISTRACIÓN 2013.1</t>
  </si>
  <si>
    <t xml:space="preserve">RP N°5 BACHEO Y REPAV. TR:LUMBRERAS (Km0)-CEIBALITO(Km: 68)  </t>
  </si>
  <si>
    <t>151002000602</t>
  </si>
  <si>
    <t xml:space="preserve">R.P. N° 27 TR. CAUCHARÍ - SALAR DE POCITOS - PAVIMENTACIÓN  </t>
  </si>
  <si>
    <t>151002000702</t>
  </si>
  <si>
    <t xml:space="preserve">ENRIPIADO PARCIAL RP 52 TR:EMP RP 5-Emp.RP 1  </t>
  </si>
  <si>
    <t xml:space="preserve">PROVISION, CARGA, TRANSP. Y DESCARGA SUB-BASE P ENRIPIARC. RP 41 STO. DOMINGO </t>
  </si>
  <si>
    <t>151002001001</t>
  </si>
  <si>
    <t>RP123 - S. EMP. RP41 EN STO DOMINGO A LTE CON CHACO TRAMO KM1 - KM41. ENRIPIADO PARCIAL VOOLUMEN = 11.830 M3</t>
  </si>
  <si>
    <t xml:space="preserve">R.N.N° 40 OBRA BÁSICA, ALCANTARILLA Y PAVIMENTO TRAMO: RS.R.P.N° 23 - ACC. PALERMO </t>
  </si>
  <si>
    <t xml:space="preserve">PUENTE BAILEY, RECONSTRUCC. DEl Estribo Norte-RP N°19 Rio Bermejo </t>
  </si>
  <si>
    <t xml:space="preserve">PUENTE S/ARROYO AGUA NEGRA-CONstrucc. de Alcantarilla Tipo Z2916 RP N°19-S </t>
  </si>
  <si>
    <t xml:space="preserve">ENRIPIADO RP Nº 41 TR. EMP. RNNº 16 - Emp. RP Nº 52  </t>
  </si>
  <si>
    <t xml:space="preserve">RN N° 86 TR. TARTAGAL - TONONO Paviment 3 Km.  </t>
  </si>
  <si>
    <t xml:space="preserve">RP N° 107-S MUROS DE CONTENCIOn p Control de Suelos Cerro San Bernardo </t>
  </si>
  <si>
    <t xml:space="preserve">RPNº 19 ADQUISICION PUENTE BAILEY 1 TRAMO DE 75 M Y  3,15 MDE ANCHO (MANUFACTURA INGLESA) </t>
  </si>
  <si>
    <t xml:space="preserve">RP 24: EMP. RP87-S- EMP.  RN51. OBRA: REPAVIMENTACION.  L=8,5 KM </t>
  </si>
  <si>
    <t xml:space="preserve">RP33: REPAVIMENTACION DE CALZADA TRAMO PIEDRA DEL MOLINO PAYOGASTA. SECCION ACCESO A TONCO </t>
  </si>
  <si>
    <t xml:space="preserve">RP 22.  EMP RP21 EN SAN AGUSTIN - EMP. RN68 . OBRA: REPAVIMENTACION. L= 5,1 KM </t>
  </si>
  <si>
    <t xml:space="preserve">RP 18. TRAMO VADO HONDO - ISLA DE CAÑAS. PUENTE S/ RIO PIEDRA. KM 55  MUROS1,2 Y 3  CON CO </t>
  </si>
  <si>
    <t xml:space="preserve">RP 23-S. ACCESO A POSTA DE YATASTO DESDE RN34. OBRA: PAVIMENTACION. L= 1,5 KM </t>
  </si>
  <si>
    <t xml:space="preserve">RP 27: EMP. RN51 - SALAR DE POCITOS  Y RP 129-S OBRA: BASICA, DE ARTE Y PAVIMENTO. L= 38,8 </t>
  </si>
  <si>
    <t>151003011502</t>
  </si>
  <si>
    <t xml:space="preserve">NUEVO EDIFICIO DIRECCION DE VIALIDAD DE SALTA. SUPERFICIE= 3500 M2 </t>
  </si>
  <si>
    <t xml:space="preserve">CONSTRUCCION DE ALCANTARILLA-AU. CIRCUNV. OESTE  </t>
  </si>
  <si>
    <t>151003011801</t>
  </si>
  <si>
    <t xml:space="preserve">RP 46 TR.EMP RN 16-LTE. STGO.del Estero-Enripiado Parcial  </t>
  </si>
  <si>
    <t>151003011901</t>
  </si>
  <si>
    <t xml:space="preserve">RP 29 TR.EL TUNAL-LTE. STGO.del Estero  </t>
  </si>
  <si>
    <t xml:space="preserve">RP 30 TR:LAS LAJITAS-CNEL. OLLEROS OBRA:CONST ACC LAT  </t>
  </si>
  <si>
    <t>151003012201</t>
  </si>
  <si>
    <t xml:space="preserve">AUTOPISTA VALLE DE LERMA CORREdor Salta-Cnel Moldes Tr. Cerr - El Carril </t>
  </si>
  <si>
    <t>151003012202</t>
  </si>
  <si>
    <t>151003012401</t>
  </si>
  <si>
    <t xml:space="preserve">RP N° 36 BY PASS CAMPO QUIJANOdor Salta-Cnel Moldes Tr. Cerr - El Carril </t>
  </si>
  <si>
    <t>151003012501</t>
  </si>
  <si>
    <t>1514300301E0</t>
  </si>
  <si>
    <t xml:space="preserve">ENRIPIADO R. P. 29   </t>
  </si>
  <si>
    <t>1514300301E1</t>
  </si>
  <si>
    <t xml:space="preserve">ENRIPIADO R. P. 43   </t>
  </si>
  <si>
    <t>1514300301E2</t>
  </si>
  <si>
    <t xml:space="preserve">REPAV. R. P. 24 Y R. P. 26   </t>
  </si>
  <si>
    <t>1514300301E3</t>
  </si>
  <si>
    <t xml:space="preserve">R. P. 41 - PTE. S/RIO TEUQUITO   </t>
  </si>
  <si>
    <t>1514300301E4</t>
  </si>
  <si>
    <t xml:space="preserve">R. P. 43 - PTE. MIRAFLORES   </t>
  </si>
  <si>
    <t>1514300301E5</t>
  </si>
  <si>
    <t xml:space="preserve">R. P. 99 - S. PAVIM. L=5.5 KM   </t>
  </si>
  <si>
    <t>1514300301E6</t>
  </si>
  <si>
    <t xml:space="preserve">R. P. 15 - ENRIPIADO PARCIAL   </t>
  </si>
  <si>
    <t>1514300301E7</t>
  </si>
  <si>
    <t>1514300301E8</t>
  </si>
  <si>
    <t xml:space="preserve">RP 41 TR. EMP. RN 16 STO DOMIN   </t>
  </si>
  <si>
    <t>1514300301E9</t>
  </si>
  <si>
    <t xml:space="preserve">ENRIPIADO CAMINO A BALBUENA   </t>
  </si>
  <si>
    <t>161002000101</t>
  </si>
  <si>
    <t xml:space="preserve">1 VIVIENDA CERRILLOS   </t>
  </si>
  <si>
    <t>161002000201</t>
  </si>
  <si>
    <t xml:space="preserve">1 VIVIENDA EN SALTA CAPITAL (ARZOBISPADO)  </t>
  </si>
  <si>
    <t>161002000301</t>
  </si>
  <si>
    <t xml:space="preserve">10 VIVIENDAS (EX 15) EN VAQUEROS  </t>
  </si>
  <si>
    <t>161002000401</t>
  </si>
  <si>
    <t xml:space="preserve">10 VIVIENDAS 1 DORM. ROSARIO DE LERMA  </t>
  </si>
  <si>
    <t>161002000501</t>
  </si>
  <si>
    <t xml:space="preserve">10 VIVIENDAS AGUARAY   </t>
  </si>
  <si>
    <t>161002000601</t>
  </si>
  <si>
    <t xml:space="preserve">10 VIVIENDAS AMBLAYO   </t>
  </si>
  <si>
    <t>161002000701</t>
  </si>
  <si>
    <t xml:space="preserve">10 VIVIENDAS CAMPO QUIJANO   </t>
  </si>
  <si>
    <t>161002000801</t>
  </si>
  <si>
    <t xml:space="preserve">10 VIVIENDAS CERRILLOS   </t>
  </si>
  <si>
    <t>161002000901</t>
  </si>
  <si>
    <t xml:space="preserve">10 VIVIENDAS CORONEL MOLDES   </t>
  </si>
  <si>
    <t>161002001001</t>
  </si>
  <si>
    <t xml:space="preserve">10 VIVIENDAS EN  ROSARIO DE LERMA  </t>
  </si>
  <si>
    <t>161002001101</t>
  </si>
  <si>
    <t xml:space="preserve">10 VIVIENDAS EN CAFAYATE   </t>
  </si>
  <si>
    <t>161002001201</t>
  </si>
  <si>
    <t xml:space="preserve">10 VIVIENDAS EN COMUNIDAD KOLLA NAZARENO  </t>
  </si>
  <si>
    <t xml:space="preserve">10 VIVIENDAS EN COMUNIDAD TOBA - TARTAGAL  </t>
  </si>
  <si>
    <t>161002001302</t>
  </si>
  <si>
    <t>161002001401</t>
  </si>
  <si>
    <t xml:space="preserve">10 VIVIENDAS EN GAONA   </t>
  </si>
  <si>
    <t>161002001402</t>
  </si>
  <si>
    <t>161002001501</t>
  </si>
  <si>
    <t xml:space="preserve">10 VIVIENDAS EN PIQUETE CABADO   </t>
  </si>
  <si>
    <t>161002001601</t>
  </si>
  <si>
    <t xml:space="preserve">10 VIVIENDAS EN RÍO DEL VALLE   </t>
  </si>
  <si>
    <t>161002001701</t>
  </si>
  <si>
    <t xml:space="preserve">10 VIVIENDAS GRAL. GÜEMES   </t>
  </si>
  <si>
    <t>161002001801</t>
  </si>
  <si>
    <t xml:space="preserve">10 VIVIENDAS J.V. GONZÁLEZ   </t>
  </si>
  <si>
    <t>161002001901</t>
  </si>
  <si>
    <t xml:space="preserve">10 VIVIENDAS LA VIÑA   </t>
  </si>
  <si>
    <t>161002002001</t>
  </si>
  <si>
    <t xml:space="preserve">10 VIVIENDAS NUEVO HOGAR EN ANGASTACO  </t>
  </si>
  <si>
    <t>161002002101</t>
  </si>
  <si>
    <t xml:space="preserve">10 VIVIENDAS NUEVO HOGAR EN ISLA DE CAÑAS  </t>
  </si>
  <si>
    <t>161002002201</t>
  </si>
  <si>
    <t xml:space="preserve">10 VIVIENDAS PARA COMUNIDAD "KM 7" - TARTAGAL  </t>
  </si>
  <si>
    <t>161002002301</t>
  </si>
  <si>
    <t xml:space="preserve">10 VIVIENDAS PUCARÁ - SANTA VICTORIA  </t>
  </si>
  <si>
    <t>161002002401</t>
  </si>
  <si>
    <t xml:space="preserve">10 VIVIENDAS SALVADOR MAZZA   </t>
  </si>
  <si>
    <t>161002002501</t>
  </si>
  <si>
    <t xml:space="preserve">100 VIVIENDAS TARTAGAL   </t>
  </si>
  <si>
    <t>161002002601</t>
  </si>
  <si>
    <t xml:space="preserve">110 VIVIENDAS EN ROSARIO DE LERMA  </t>
  </si>
  <si>
    <t>161002002701</t>
  </si>
  <si>
    <t xml:space="preserve">110 VIVIENDAS EN ROSARIO DE LERMA NEXO  </t>
  </si>
  <si>
    <t>161002002801</t>
  </si>
  <si>
    <t xml:space="preserve">118 VIVIENDAS EN IRIGOYEN CONVENIO U.O.C.R.A.  </t>
  </si>
  <si>
    <t>161002002901</t>
  </si>
  <si>
    <t xml:space="preserve">118 VIVIENDAS EN IRIGOYEN CONVENIO U.O.C.R.A. NEXO  </t>
  </si>
  <si>
    <t>161002003001</t>
  </si>
  <si>
    <t xml:space="preserve">12 VIVIENDAS EN COMUNIDAD DIAGUITA - LA POMA  </t>
  </si>
  <si>
    <t>161002003002</t>
  </si>
  <si>
    <t xml:space="preserve">15 VIVIENDAS EN COMUNIDAD CHANÉ - TARTAGAL  </t>
  </si>
  <si>
    <t xml:space="preserve">15 VIVIENDAS EN COMUNIDAD CHOROTE - TARTAGAL  </t>
  </si>
  <si>
    <t>161002003301</t>
  </si>
  <si>
    <t xml:space="preserve">15 VIVIENDAS EN COMUNIDAD GUARANÍ - SALVADOR MAZZA  </t>
  </si>
  <si>
    <t>161002003401</t>
  </si>
  <si>
    <t xml:space="preserve">15 VIVIENDAS LA CALDERA   </t>
  </si>
  <si>
    <t>161002003501</t>
  </si>
  <si>
    <t xml:space="preserve">15 VIVIENDAS METÁN   </t>
  </si>
  <si>
    <t>161002003601</t>
  </si>
  <si>
    <t xml:space="preserve">17 VIVIENDAS EN COMUNIDAD GUARANÍ - ORÁN  </t>
  </si>
  <si>
    <t>161002003701</t>
  </si>
  <si>
    <t xml:space="preserve">198 VIVIENDAS EN B° LOS PINARES  </t>
  </si>
  <si>
    <t>161002003702</t>
  </si>
  <si>
    <t>161002003801</t>
  </si>
  <si>
    <t xml:space="preserve">198 VIVIENDAS EN B° LOS PINARES NEXO  </t>
  </si>
  <si>
    <t>161002003901</t>
  </si>
  <si>
    <t xml:space="preserve">20 VIVIENDAS EL QUEBRACHAL   </t>
  </si>
  <si>
    <t>161002004001</t>
  </si>
  <si>
    <t xml:space="preserve">20 VIVIENDAS EN CAMPO QUIJANO   </t>
  </si>
  <si>
    <t>161002004002</t>
  </si>
  <si>
    <t>161002004101</t>
  </si>
  <si>
    <t xml:space="preserve">20 VIVIENDAS EN CAMPO QUIJANO NEXO  </t>
  </si>
  <si>
    <t>161002004102</t>
  </si>
  <si>
    <t xml:space="preserve">20 VIVIENDAS EN CAMPO QUIJANONEXO  </t>
  </si>
  <si>
    <t>161002004201</t>
  </si>
  <si>
    <t xml:space="preserve">20 VIVIENDAS EN PICHANAL ( M.S.FRANC.Y EL PROG.)  </t>
  </si>
  <si>
    <t xml:space="preserve">20 VIVIENDAS PARA COMUNIDAD "MONTE SINAI" - SALVADOR MAZZA  </t>
  </si>
  <si>
    <t>161002004401</t>
  </si>
  <si>
    <t xml:space="preserve">20 VIVIENDAS SAN AGUSTÍN   </t>
  </si>
  <si>
    <t>161002004501</t>
  </si>
  <si>
    <t xml:space="preserve">20 VIVIENDAS SECLANTÁS   </t>
  </si>
  <si>
    <t>161002004601</t>
  </si>
  <si>
    <t xml:space="preserve">20 VIVIENDAS TARTAGAL   </t>
  </si>
  <si>
    <t>161002004701</t>
  </si>
  <si>
    <t xml:space="preserve">200 VIVIENDAS EN ORÁN SINDICATO DEL AZÚCAR  </t>
  </si>
  <si>
    <t>161002004801</t>
  </si>
  <si>
    <t xml:space="preserve">21 VIVIENDAS EN COMUNIDAD GUARANÍ - TARTAGAL  </t>
  </si>
  <si>
    <t>161002004901</t>
  </si>
  <si>
    <t xml:space="preserve">23 VIVIENDAS - PARQUE BELGRANO - SALTA  </t>
  </si>
  <si>
    <t>161002005001</t>
  </si>
  <si>
    <t xml:space="preserve">24 VIVIENDAS E INFRAESTRUCTURA GUACHIPAS  </t>
  </si>
  <si>
    <t>161002005101</t>
  </si>
  <si>
    <t xml:space="preserve">25 VIVIENDAS BÁSICAS SALVADORMAZZA  </t>
  </si>
  <si>
    <t>161002005201</t>
  </si>
  <si>
    <t xml:space="preserve">26 VIVIENDAS EN YACUY   </t>
  </si>
  <si>
    <t>161002005301</t>
  </si>
  <si>
    <t xml:space="preserve">265 VIVIENDAS EN H. IRIGOYEN CONVENIO U.O.C.R.A. NEXO  </t>
  </si>
  <si>
    <t>161002005401</t>
  </si>
  <si>
    <t xml:space="preserve">265 VIVIENDAS EN ORÁN CONVENIO U.O.C.R.A.  </t>
  </si>
  <si>
    <t>161002005501</t>
  </si>
  <si>
    <t xml:space="preserve">28 VIVIENDAS EN COMUNIDAD KOLLA - LOS ANDES  </t>
  </si>
  <si>
    <t>161002005601</t>
  </si>
  <si>
    <t xml:space="preserve">30  VIVIENDAS N. HOGAR ROSARIO DE LERMA  </t>
  </si>
  <si>
    <t>161002005701</t>
  </si>
  <si>
    <t xml:space="preserve">30 VIVIENDAS J.V. GONZÁLEZ   </t>
  </si>
  <si>
    <t>161002005801</t>
  </si>
  <si>
    <t xml:space="preserve">30 VIVIENDAS LA MERCED   </t>
  </si>
  <si>
    <t>161002005901</t>
  </si>
  <si>
    <t xml:space="preserve">30 VIVIENDAS LAS LAJITAS   </t>
  </si>
  <si>
    <t>161002006001</t>
  </si>
  <si>
    <t xml:space="preserve">317 VIVIENDAS EN CAPITAL CONVENIO U.O.C.R.A.  </t>
  </si>
  <si>
    <t>161002006101</t>
  </si>
  <si>
    <t xml:space="preserve">4 VIVIENDAS CHICOANA   </t>
  </si>
  <si>
    <t>161002006201</t>
  </si>
  <si>
    <t xml:space="preserve">4 VIVIENDAS EN COMUNIDAD KOLLA - LA POMA NORTE  </t>
  </si>
  <si>
    <t>161002006202</t>
  </si>
  <si>
    <t>161002006301</t>
  </si>
  <si>
    <t xml:space="preserve">4 VIVIENDAS RIVADAVIA BANDA NORTE  </t>
  </si>
  <si>
    <t>161002006401</t>
  </si>
  <si>
    <t xml:space="preserve">40 VIVIENDAS - APOLINARIO SARAVIA  </t>
  </si>
  <si>
    <t>161002006501</t>
  </si>
  <si>
    <t xml:space="preserve">40 VIVIENDAS CERRILLOS   </t>
  </si>
  <si>
    <t>161002006601</t>
  </si>
  <si>
    <t xml:space="preserve">40 VIVIENDAS GRAL. GÜEMES I   </t>
  </si>
  <si>
    <t>161002006701</t>
  </si>
  <si>
    <t xml:space="preserve">40 VIVIENDAS GRAL. GÜEMES II   </t>
  </si>
  <si>
    <t>161002006801</t>
  </si>
  <si>
    <t xml:space="preserve">40 VIVIENDAS METÁN   </t>
  </si>
  <si>
    <t>161002006901</t>
  </si>
  <si>
    <t xml:space="preserve">44 VIVIENDAS EN MOSCONI   </t>
  </si>
  <si>
    <t>161002007001</t>
  </si>
  <si>
    <t xml:space="preserve">5 VIVIENDAS EN COMUNIDAD WICHI - GRAL. BALLIVIÁN  </t>
  </si>
  <si>
    <t>161002007101</t>
  </si>
  <si>
    <t xml:space="preserve">50 VIVIENDAS - EL GALPÓN   </t>
  </si>
  <si>
    <t>161002007201</t>
  </si>
  <si>
    <t xml:space="preserve">50 VIVIENDAS - ETAPA I - CNIA. SANTA ROSA  </t>
  </si>
  <si>
    <t>161002007301</t>
  </si>
  <si>
    <t xml:space="preserve">50 VIVIENDAS - ETAPA I - COOP. POLICIAL - SALTA  </t>
  </si>
  <si>
    <t>161002007401</t>
  </si>
  <si>
    <t xml:space="preserve">50 VIVIENDAS - ETAPA I - S. R. NUEVA ORÁN  </t>
  </si>
  <si>
    <t>161002007501</t>
  </si>
  <si>
    <t xml:space="preserve">50 VIVIENDAS - ETAPA II - COOP. POLICIAL - SALTA  </t>
  </si>
  <si>
    <t>161002007601</t>
  </si>
  <si>
    <t xml:space="preserve">50 VIVIENDAS - ETAPA II - S. R. NUEVA ORÁN  </t>
  </si>
  <si>
    <t>161002007602</t>
  </si>
  <si>
    <t>161002007701</t>
  </si>
  <si>
    <t xml:space="preserve">50 VIVIENDAS - ETAPA III - COOP. POLICIAL - SALTA  </t>
  </si>
  <si>
    <t>161002007801</t>
  </si>
  <si>
    <t xml:space="preserve">50 VIVIENDAS - ETAPA IV - COOP. POLICIAL - SALTA  </t>
  </si>
  <si>
    <t>161002007901</t>
  </si>
  <si>
    <t xml:space="preserve">50 VIVIENDAS CAPITAL I   </t>
  </si>
  <si>
    <t>161002008001</t>
  </si>
  <si>
    <t xml:space="preserve">50 VIVIENDAS CAPITAL II   </t>
  </si>
  <si>
    <t>161002008101</t>
  </si>
  <si>
    <t xml:space="preserve">50 VIVIENDAS CAPITAL III   </t>
  </si>
  <si>
    <t>161002008201</t>
  </si>
  <si>
    <t>161002008301</t>
  </si>
  <si>
    <t xml:space="preserve">50 VIVIENDAS EN AGUARAY   </t>
  </si>
  <si>
    <t>161002008401</t>
  </si>
  <si>
    <t xml:space="preserve">60 VIVIENDAS EN  ROSARIO DE LERMA  </t>
  </si>
  <si>
    <t>161002008501</t>
  </si>
  <si>
    <t xml:space="preserve">624 VIVIENDAS EN PARQUE EL HUAYCO  </t>
  </si>
  <si>
    <t>161002008601</t>
  </si>
  <si>
    <t xml:space="preserve">624 VIVIENDAS EN PARQUE EL HUAYCO NEXO  </t>
  </si>
  <si>
    <t>161002008701</t>
  </si>
  <si>
    <t xml:space="preserve">7 VIVIENDAS EN COMUNIDAD DIAGUITA - AMBLAYO  </t>
  </si>
  <si>
    <t>161002008702</t>
  </si>
  <si>
    <t>161002008801</t>
  </si>
  <si>
    <t xml:space="preserve">76 VIVIENDAS E INFRA. EN LOMAS DE MEDEIROS - NEXO  </t>
  </si>
  <si>
    <t>161002008802</t>
  </si>
  <si>
    <t>161002008901</t>
  </si>
  <si>
    <t xml:space="preserve">76 VIVIENDAS E INFRA. EN LOMAS DE MEDEIROS - VIVIENDAS  </t>
  </si>
  <si>
    <t xml:space="preserve">8 VIVIENDAS EN COMUNIDAD DIAGUITA - MOLINOS  </t>
  </si>
  <si>
    <t>161002009101</t>
  </si>
  <si>
    <t xml:space="preserve">8 VIVIENDAS EN COMUNIDAD DIAGUITA - SAN CARLOS  </t>
  </si>
  <si>
    <t>161002009102</t>
  </si>
  <si>
    <t>161002009201</t>
  </si>
  <si>
    <t xml:space="preserve">8 VIVIENDAS TARTAGAL   </t>
  </si>
  <si>
    <t>161002009301</t>
  </si>
  <si>
    <t xml:space="preserve">85 VIVIENDAS EN COMUNIDAD WICHI - TARTAGAL  </t>
  </si>
  <si>
    <t>161002009401</t>
  </si>
  <si>
    <t xml:space="preserve">86 VIVIENDAS EN SALVADOR MAZZA   </t>
  </si>
  <si>
    <t>161002009501</t>
  </si>
  <si>
    <t xml:space="preserve">90 VIVIENDAS EN PICHANAL - VIVIENDA  </t>
  </si>
  <si>
    <t>161002009601</t>
  </si>
  <si>
    <t xml:space="preserve">90 VIVIENDAS EN PICHANAL NEXO   </t>
  </si>
  <si>
    <t>161002009701</t>
  </si>
  <si>
    <t xml:space="preserve">CONST. 10 VIVIENDAS EN LA LOC. DE GENERAL GÜEMES  </t>
  </si>
  <si>
    <t>161002009801</t>
  </si>
  <si>
    <t xml:space="preserve">CONST. 100 VIVIENDAS SAN RAMÓN DE LA NUEVA ORÁN  </t>
  </si>
  <si>
    <t>161002009901</t>
  </si>
  <si>
    <t xml:space="preserve">CONST 20 VIVIENDAS E INFRAESTRUCTURA GUACHIPAS  </t>
  </si>
  <si>
    <t>161002010001</t>
  </si>
  <si>
    <t xml:space="preserve">CONST. 20 VIVIENDAS E INFRAESTRUCTURA COLONIA SANTA ROSA  </t>
  </si>
  <si>
    <t>161002010101</t>
  </si>
  <si>
    <t xml:space="preserve">CONST. 20 VIVIENDAS E INFRAESTRUCTURA URUNDEL  </t>
  </si>
  <si>
    <t>161002010201</t>
  </si>
  <si>
    <t xml:space="preserve">CONST. 20 VIVIENDAS EN MOLINOS   </t>
  </si>
  <si>
    <t>161002010301</t>
  </si>
  <si>
    <t xml:space="preserve">CONST. 40 VIVIENDAS PICHANAL   </t>
  </si>
  <si>
    <t>161002010401</t>
  </si>
  <si>
    <t xml:space="preserve">CONST 40 VIVIENDAS SAN RAMONDE LA NUEVA ORÁN  </t>
  </si>
  <si>
    <t>161002010501</t>
  </si>
  <si>
    <t xml:space="preserve">CONST. 50 VIVIENDAS GENDARMERÍA NACIONAL SALVADOR MAZZA  </t>
  </si>
  <si>
    <t>161002010601</t>
  </si>
  <si>
    <t xml:space="preserve">CONST. 7 VIVIENDAS EN CACHI DEL PROG. MI CASA  </t>
  </si>
  <si>
    <t>161002010701</t>
  </si>
  <si>
    <t xml:space="preserve">CONST. 7 VIVIENDAS PARA COMUNIDAD "LA LOMA" - TARTAGAL  </t>
  </si>
  <si>
    <t>161002010801</t>
  </si>
  <si>
    <t xml:space="preserve">CONST. 7 VIVIENDAS PARA COMUNIDAD "TOBA II" - TARTAGAL  </t>
  </si>
  <si>
    <t>161002010802</t>
  </si>
  <si>
    <t>161002010901</t>
  </si>
  <si>
    <t xml:space="preserve">CONST. DE 10 VIVIENDAS DEST. A FLIAS. DE ESCASOS RECURSOS EN  </t>
  </si>
  <si>
    <t>161002011001</t>
  </si>
  <si>
    <t xml:space="preserve">CONST. DE 100 VIVIENDAS E INFRA. EN EMBARCACIÓN - INFRAESTRU  </t>
  </si>
  <si>
    <t>161002011101</t>
  </si>
  <si>
    <t xml:space="preserve">CONST. DE 100 VIVIENDAS E INFRA. EN EMBARCACIÓN - VIVIENDA  </t>
  </si>
  <si>
    <t>161002011201</t>
  </si>
  <si>
    <t xml:space="preserve">CONST. DE 20 VIVIENDAS E INFRA. EN EL BORDO  </t>
  </si>
  <si>
    <t>161002011301</t>
  </si>
  <si>
    <t xml:space="preserve">CONST. DE 20 VIVIENDAS E INFRA. EN EL BORDO INFRAESTRUCTURA  </t>
  </si>
  <si>
    <t>161002011401</t>
  </si>
  <si>
    <t xml:space="preserve">CONST. DE 30 VIVIENDAS E INFRA. EN DPTO. LA POMA  </t>
  </si>
  <si>
    <t>161002011501</t>
  </si>
  <si>
    <t xml:space="preserve">CONST. DE 30 VIVIENDAS E INFRA. EN DPTO. LA POMA NEXO  </t>
  </si>
  <si>
    <t>161002011601</t>
  </si>
  <si>
    <t xml:space="preserve">CONSTRUCCIÓN 10 VIVIENDAS EN LA LOCALIDAD DE EL QUEBRACHAL  </t>
  </si>
  <si>
    <t>161002011701</t>
  </si>
  <si>
    <t xml:space="preserve">CONSTRUCCIÓN 20 VIVIENDAS EN SANTA VICTORIA  </t>
  </si>
  <si>
    <t>161002011801</t>
  </si>
  <si>
    <t xml:space="preserve">CONSTRUCCIÓN DE 10 VIVIENDAS EN ROSARIO DE LA FRONTERA  </t>
  </si>
  <si>
    <t>161002011901</t>
  </si>
  <si>
    <t xml:space="preserve">CONSTRUCCIÓN DE 15 VIVIENDAS EN ROSARIO DE LA FRONTERA  </t>
  </si>
  <si>
    <t>161002012001</t>
  </si>
  <si>
    <t xml:space="preserve">CONSTRUCCIÓN DE 40 VIVIENDAS EN ROSARIO DE LA FRONTERA I  </t>
  </si>
  <si>
    <t>161002012101</t>
  </si>
  <si>
    <t xml:space="preserve">CONSTRUCCIÓN DE 40 VIVIENDAS EN ROSARIO DE LA FRONTERA II  </t>
  </si>
  <si>
    <t>161002012201</t>
  </si>
  <si>
    <t xml:space="preserve">CONV. PARA LA CONST. 20 VIVIENDAS DEST. A FLIAS. DE ESCASOS  </t>
  </si>
  <si>
    <t>161002012301</t>
  </si>
  <si>
    <t xml:space="preserve">CONV. PARA LA EJECUCIÓN DE 10VIVIENDAS EN SAN ANTONIO DE LO  </t>
  </si>
  <si>
    <t>161002012401</t>
  </si>
  <si>
    <t xml:space="preserve">20 VIV EN QUEBRACHAL   </t>
  </si>
  <si>
    <t>161002012501</t>
  </si>
  <si>
    <t xml:space="preserve">A DEFINIRAÑOS DEL PROG. RECUPERACIÓN  </t>
  </si>
  <si>
    <t>161002012601</t>
  </si>
  <si>
    <t xml:space="preserve">A DEFINIROLUC. HABITACIONALES - GRAL. P  </t>
  </si>
  <si>
    <t>161002012701</t>
  </si>
  <si>
    <t xml:space="preserve">A DEFINIR20 SOLUCIONES HABITACIONALES E  </t>
  </si>
  <si>
    <t>161002012801</t>
  </si>
  <si>
    <t xml:space="preserve">PROGRAMA MI CASA EN LA PROVINCIA  </t>
  </si>
  <si>
    <t>161002012901</t>
  </si>
  <si>
    <t xml:space="preserve">PROGRAMA TRANSFORMACIÓN HABITACIONAL EN LA PROVINCIA  </t>
  </si>
  <si>
    <t>161002013001</t>
  </si>
  <si>
    <t xml:space="preserve">VIVIENDAS DEL PROG. DE EMERGENCIA HABITACIONAL  </t>
  </si>
  <si>
    <t>161002013002</t>
  </si>
  <si>
    <t>VIVIENDAS DEL PROG. DE EMERGENCIA HABITACIONAL 2013.212</t>
  </si>
  <si>
    <t>161002013101</t>
  </si>
  <si>
    <t xml:space="preserve">VIVIENDAS DEL PROG. FEDERAL DE CONST. VIVIENDAS EN ANTA  </t>
  </si>
  <si>
    <t>161002013201</t>
  </si>
  <si>
    <t xml:space="preserve">VIVIENDAS DEL PROG. FEDERAL DE CONST. VIVIENDAS EN GRAL. GÜE  </t>
  </si>
  <si>
    <t>161002013301</t>
  </si>
  <si>
    <t xml:space="preserve">VIVIENDAS DEL PROG. FEDERAL DE CONST. VIVIENDAS EN TARTAGAL  </t>
  </si>
  <si>
    <t>161002013401</t>
  </si>
  <si>
    <t xml:space="preserve">VIVIENDAS DEL PROG. FEDERAL DE CONST. VIVIENDAS  </t>
  </si>
  <si>
    <t>161002013501</t>
  </si>
  <si>
    <t xml:space="preserve">VIVIENDAS DEL PROG. FEDERAL DE CONST. VIVIENDAS EN CAPITAL  </t>
  </si>
  <si>
    <t>161002013601</t>
  </si>
  <si>
    <t xml:space="preserve">VIVIENDAS DEL PROG. FEDERAL DE CONST. VIVIENDAS EN CERRILLOS  </t>
  </si>
  <si>
    <t>161002013701</t>
  </si>
  <si>
    <t xml:space="preserve">VIVIENDAS DEL PROG. FEDERAL DE CONST. VIVIENDAS EN METÁN  </t>
  </si>
  <si>
    <t>161002013801</t>
  </si>
  <si>
    <t xml:space="preserve">VIVIENDAS DEL PROG. FEDERAL DE CONST. VIVIENDAS EN ORÁN  </t>
  </si>
  <si>
    <t>161002013901</t>
  </si>
  <si>
    <t xml:space="preserve">VIVIENDAS DEL PROG. FEDERAL DE CONST. VIVIENDAS EN ROSARIO D  </t>
  </si>
  <si>
    <t>161002014001</t>
  </si>
  <si>
    <t xml:space="preserve">VIVIENDAS EN LA PROVINCIA "PLAN SALTEÑO"  </t>
  </si>
  <si>
    <t>161002014002</t>
  </si>
  <si>
    <t xml:space="preserve">CONSTRUCCIÓN 6 VIVIENDAS LOS MOLLES  </t>
  </si>
  <si>
    <t>161002014101</t>
  </si>
  <si>
    <t xml:space="preserve">VIVIENDAS PARA ABORÍGENES   </t>
  </si>
  <si>
    <t>161002014201</t>
  </si>
  <si>
    <t xml:space="preserve">40 VIV. E INFRAEST. EN A. SARAVIA  </t>
  </si>
  <si>
    <t>161002014301</t>
  </si>
  <si>
    <t xml:space="preserve">100 VIV. E INFRAEST. EN B° ELHUAYCO - ET. I  </t>
  </si>
  <si>
    <t>161002014401</t>
  </si>
  <si>
    <t xml:space="preserve">100 VIV. E INFRAEST. EN B° ELHUAYCO - ET. II  </t>
  </si>
  <si>
    <t>161002014501</t>
  </si>
  <si>
    <t xml:space="preserve">100 VIV. E INFRAEST. EN B° ELHUAYCO - ET. III  </t>
  </si>
  <si>
    <t>161002014601</t>
  </si>
  <si>
    <t xml:space="preserve">100 VIV. E INFRAEST. EN B° ELHUAYCO - ET. IV  </t>
  </si>
  <si>
    <t>161002014701</t>
  </si>
  <si>
    <t xml:space="preserve">100 VIV. E INFRAEST. EN B° ELHUAYCO - ET. V  </t>
  </si>
  <si>
    <t>161002014801</t>
  </si>
  <si>
    <t xml:space="preserve">100 VIV. E INFRAEST. EN B° ELHUAYCO - GRUPO 1  </t>
  </si>
  <si>
    <t>161002014901</t>
  </si>
  <si>
    <t xml:space="preserve">100 VIV. E INFRAEST. EN B° ELHUAYCO - GRUPO 2  </t>
  </si>
  <si>
    <t>161002015001</t>
  </si>
  <si>
    <t xml:space="preserve">100 VIV. E INFRAEST. EN B° ELHUAYCO - GRUPO 3  </t>
  </si>
  <si>
    <t>161002015101</t>
  </si>
  <si>
    <t xml:space="preserve">SANEAM. 200 VIV. E INFRAEST. EN B° EL HUAYCO  - GRUPO 1  </t>
  </si>
  <si>
    <t>161002015201</t>
  </si>
  <si>
    <t xml:space="preserve">SANEAM. 200 VIV. E INFRAEST. EN B° EL HUAYCO  - GRUPO 2  </t>
  </si>
  <si>
    <t>161002015301</t>
  </si>
  <si>
    <t xml:space="preserve">SANEAM. 200 VIV. E INFRAEST. EN B° EL HUAYCO  - GRUPO 3  </t>
  </si>
  <si>
    <t>161002015401</t>
  </si>
  <si>
    <t xml:space="preserve">40 VIV. E INFRAEST. EN LA MERCED  </t>
  </si>
  <si>
    <t>161002015501</t>
  </si>
  <si>
    <t xml:space="preserve">100 VIV. E INFRAEST. EN GRRAL. GUEMES  </t>
  </si>
  <si>
    <t>161002015601</t>
  </si>
  <si>
    <t>161002015701</t>
  </si>
  <si>
    <t xml:space="preserve">SANEAM. 100 VIV. E INFRAEST. EN GRAL. GUEMES  </t>
  </si>
  <si>
    <t>161002015801</t>
  </si>
  <si>
    <t xml:space="preserve">30 VIV. E INFRAEST. EN VAQUEROS  </t>
  </si>
  <si>
    <t>161002015901</t>
  </si>
  <si>
    <t xml:space="preserve">20 VIV. E INFRAEST. EN SAN JOSE DE METAN  </t>
  </si>
  <si>
    <t>161002016001</t>
  </si>
  <si>
    <t xml:space="preserve">30 VIV. E INFRAEST. EN EL GALPON  </t>
  </si>
  <si>
    <t>161002016101</t>
  </si>
  <si>
    <t xml:space="preserve">20 VIV. E INFRAEST. EN RIO PIEDRAS  </t>
  </si>
  <si>
    <t>161002016201</t>
  </si>
  <si>
    <t xml:space="preserve">30 VIV. E INFRAEST. EN MOLINOS   </t>
  </si>
  <si>
    <t>161002016301</t>
  </si>
  <si>
    <t xml:space="preserve">20 VIV. E INFRAEST. EN ROS. DE LA FRONTERA  </t>
  </si>
  <si>
    <t>161002016401</t>
  </si>
  <si>
    <t xml:space="preserve">20 VIV. E INFRAEST. EN CPO. QUIJANO  </t>
  </si>
  <si>
    <t>161002016501</t>
  </si>
  <si>
    <t xml:space="preserve">100 VIV. E INFRAEST. EN ROS. DE LERMA  </t>
  </si>
  <si>
    <t>161002016601</t>
  </si>
  <si>
    <t xml:space="preserve">SANEAM. 100 VIV. E INFRAEST. EN ROS. DE LERMA  </t>
  </si>
  <si>
    <t>161002016701</t>
  </si>
  <si>
    <t>10 VIVIENDAS J.V. GONZÁLEZ  EX 12 VIV</t>
  </si>
  <si>
    <t>161002016801</t>
  </si>
  <si>
    <t>50 VIVIENDAS J.V. GONZÁLEZ  2013.35</t>
  </si>
  <si>
    <t>161002016901</t>
  </si>
  <si>
    <t>10 VIVIENDAS EN CAFAYATE  2013.41</t>
  </si>
  <si>
    <t>161002017001</t>
  </si>
  <si>
    <t>110 VIVIENDAS EL HUAYCO  2013.46</t>
  </si>
  <si>
    <t>161002017101</t>
  </si>
  <si>
    <t>27 VIVIENDAS CAPITAL ZONA NORTE 2013.47</t>
  </si>
  <si>
    <t>161002017201</t>
  </si>
  <si>
    <t>50 VIVIENDAS CAPITAL ZONA SUR  2013.48</t>
  </si>
  <si>
    <t>161002017301</t>
  </si>
  <si>
    <t>47 VIVIENDAS SAN IGNACIO  2013.49</t>
  </si>
  <si>
    <t>161002017401</t>
  </si>
  <si>
    <t>12 VIVIENDAS LA MERCED  2013.56</t>
  </si>
  <si>
    <t>161002017501</t>
  </si>
  <si>
    <t>30 VIVIENDAS CERRILLOS  2013.58</t>
  </si>
  <si>
    <t>161002017601</t>
  </si>
  <si>
    <t>60 VIVIENDAS CERRILLOS  2013.59</t>
  </si>
  <si>
    <t>161002017701</t>
  </si>
  <si>
    <t>10 VIVIENDAS CHICOANA  2013.62</t>
  </si>
  <si>
    <t>161002017801</t>
  </si>
  <si>
    <t>40 VIVIENDAS CHICOANA  2013.64</t>
  </si>
  <si>
    <t>161002017901</t>
  </si>
  <si>
    <t>40 VIVIENDAS EN EL CARRIL  2013.65</t>
  </si>
  <si>
    <t>161002018001</t>
  </si>
  <si>
    <t>12 VIVIENDAS EN AGUARAY  2013.81</t>
  </si>
  <si>
    <t>161002018101</t>
  </si>
  <si>
    <t>12 VIVIENDAS EN EMBARCACIÓN  2013.87</t>
  </si>
  <si>
    <t>161002018201</t>
  </si>
  <si>
    <t>CONST. 30 VIVIENDAS EN SALVADOR MAZZA 2013.91</t>
  </si>
  <si>
    <t>161002018301</t>
  </si>
  <si>
    <t>40 VIVIENDAS EN GRAL. MOSCONI  2013.92</t>
  </si>
  <si>
    <t>161002018401</t>
  </si>
  <si>
    <t>20 VIVIENDAS EN GUACHIPAS  2013.97</t>
  </si>
  <si>
    <t>161002018501</t>
  </si>
  <si>
    <t>MÓDULOS DE COMP. DE VIVIENDASEN ISLA DE CAÑAS 2013.100</t>
  </si>
  <si>
    <t>161002018601</t>
  </si>
  <si>
    <t>MÓDULOS DE COMP. DE VIVIENDASEN ISLA DE CAÑAS 2013.101</t>
  </si>
  <si>
    <t>161002018701</t>
  </si>
  <si>
    <t>40 VIVIENDAS EN VAQUEROS  2013.106</t>
  </si>
  <si>
    <t>161002018801</t>
  </si>
  <si>
    <t>20 VIVIENDAS EN EL TALA  2013.109</t>
  </si>
  <si>
    <t>161002018901</t>
  </si>
  <si>
    <t>10 VIVIENDAS EN LA VIÑA  2013.116</t>
  </si>
  <si>
    <t>161002019001</t>
  </si>
  <si>
    <t>6 VIVIENDAS EL GALPÓN  2013.133</t>
  </si>
  <si>
    <t>161002019101</t>
  </si>
  <si>
    <t>100 VIVIENDAS EN METÁN  2013.134</t>
  </si>
  <si>
    <t>161002019201</t>
  </si>
  <si>
    <t>40 VIVIENDAS EN METÁN  2013.135</t>
  </si>
  <si>
    <t>161002019301</t>
  </si>
  <si>
    <t>20 VIVIENDAS EN ORÁN  2013.143</t>
  </si>
  <si>
    <t>161002019401</t>
  </si>
  <si>
    <t>12 VIVIENDAS PARA S.E.O.C. ENSAN RAMÓN DE LA NUEVA ORÁN 2013.149</t>
  </si>
  <si>
    <t xml:space="preserve">CONSTRUCCIÓN DE VIVIENDAS EN HIPÓLITO IRIGOYEN  </t>
  </si>
  <si>
    <t>161002019601</t>
  </si>
  <si>
    <t>CONST. 60 VIVIENDAS E INFRAESTRUCTURA EN COLONIA SANTA ROSA 2013.152</t>
  </si>
  <si>
    <t>161002019701</t>
  </si>
  <si>
    <t>CONSTR. DE VIVIENDAS DE SERVICIO EN LA PROVINCIA 2013.163</t>
  </si>
  <si>
    <t>161002019801</t>
  </si>
  <si>
    <t>10 VIVIENDAS EN EL DPTO. RIVADAVIA 2013.171</t>
  </si>
  <si>
    <t>161002019901</t>
  </si>
  <si>
    <t>15 VIVIENDAS EN RIVADAVIA BANDA NORTE 2013.172</t>
  </si>
  <si>
    <t>161002020001</t>
  </si>
  <si>
    <t>10 VIVIENDAS EN ROSARIO DE LAFRONTERA 2013.178</t>
  </si>
  <si>
    <t>161002020101</t>
  </si>
  <si>
    <t>CONSTR. DE 10 VIVIENDAS EN ELPOTRERO 2013.179</t>
  </si>
  <si>
    <t>161002020201</t>
  </si>
  <si>
    <t>CONSTR. DE 30 VIVIENDAS EN SAN CARLOS 2013.187</t>
  </si>
  <si>
    <t>161002020301</t>
  </si>
  <si>
    <t>10 VIVIENDAS EN ANIMANÁ  2013.188</t>
  </si>
  <si>
    <t>161002020401</t>
  </si>
  <si>
    <t>20 VIVIENDAS EN ANGASTACO  2013.191</t>
  </si>
  <si>
    <t>161002020501</t>
  </si>
  <si>
    <t>CONSTR. 20 VIVIENDAS EN LA POMA 2013.200</t>
  </si>
  <si>
    <t>161002020601</t>
  </si>
  <si>
    <t>CONSTR. 5 VIVIENDAS CERRO NEGRO 2013.201</t>
  </si>
  <si>
    <t>161002020701</t>
  </si>
  <si>
    <t>CONSTR. 5 VIVIENDAS EN COBRES  2013.202</t>
  </si>
  <si>
    <t>161002020801</t>
  </si>
  <si>
    <t>CONSTR. DE 60 VIVIENDAS EN CAPITAL 2013.210</t>
  </si>
  <si>
    <t>161002020901</t>
  </si>
  <si>
    <t>CONSTR. DE 12 VIVIENDAS EN GÜEMES 2013.211</t>
  </si>
  <si>
    <t>161002021001</t>
  </si>
  <si>
    <t>CONST. DE 350 MÓDULOS DE COMPL. EN VIVIENDAS EN TARTAGAL 2013.235</t>
  </si>
  <si>
    <t>MÓDULOS DE COMP. DE VIVIENDASEN METÁN 2013.254</t>
  </si>
  <si>
    <t>161002021102</t>
  </si>
  <si>
    <t>161002021201</t>
  </si>
  <si>
    <t>MÓDULOS DE COMP. DE VIVIENDASEN ORÁN 2013.261</t>
  </si>
  <si>
    <t>161002021202</t>
  </si>
  <si>
    <t xml:space="preserve">MÓDULOS DE COMP. DE VIVIENDASEN ORÁN  </t>
  </si>
  <si>
    <t>161002021301</t>
  </si>
  <si>
    <t>MÓDULOS DE COMP. DE VIVIENDASEN QUIJANO 2013.266</t>
  </si>
  <si>
    <t>161002021401</t>
  </si>
  <si>
    <t>40 VIVIENDAS E INFRA. EN A. SARAVIA 2013.272</t>
  </si>
  <si>
    <t>161002021402</t>
  </si>
  <si>
    <t xml:space="preserve">40 VIVIENDAS E INFRA. EN A. SARAVIA  </t>
  </si>
  <si>
    <t>161002021501</t>
  </si>
  <si>
    <t>35 VIVIENDAS E INFRA. EN CAPITAL 2013.278</t>
  </si>
  <si>
    <t>161002021502</t>
  </si>
  <si>
    <t xml:space="preserve">35 VIVIENDAS E INFRA. EN CAPITAL (ASEMBAPRAS)  </t>
  </si>
  <si>
    <t>161002021601</t>
  </si>
  <si>
    <t>100 VIVIENDAS E INFRA. EN BARRIO EL HUAYCO - ETAPA I 2013.279</t>
  </si>
  <si>
    <t>161002021701</t>
  </si>
  <si>
    <t>100 VIVIENDAS E INFRA. EN BARRIO EL HUAYCO - ETAPA II 2013.280</t>
  </si>
  <si>
    <t>161002021702</t>
  </si>
  <si>
    <t>161002021801</t>
  </si>
  <si>
    <t>100 VIVIENDAS E INFRA. EN BARRIO EL HUAYCO - ETAPA III 2013.281</t>
  </si>
  <si>
    <t>161002021802</t>
  </si>
  <si>
    <t xml:space="preserve">100 VIVIENDAS E INFRA. EN BARRIO EL HUAYCO - ETAPA III  </t>
  </si>
  <si>
    <t>161002021901</t>
  </si>
  <si>
    <t>100 VIVIENDAS E INFRA. EN BARRIO EL HUAYCO - ETAPA IV 2013.282</t>
  </si>
  <si>
    <t>161002021902</t>
  </si>
  <si>
    <t>161002022001</t>
  </si>
  <si>
    <t>100 VIVIENDAS E INFRA. EN BARRIO EL HUAYCO - ETAPA V 2013.283</t>
  </si>
  <si>
    <t>161002022101</t>
  </si>
  <si>
    <t>200 VIVIENDAS E INFRA. EN BARRIO EL HUAYCO - GRUPO 1 2013.284</t>
  </si>
  <si>
    <t>161002022111</t>
  </si>
  <si>
    <t xml:space="preserve">200 VIVIENDAS E INFRA. EN BARRIO EL HUAYCO - GRUPO 1  </t>
  </si>
  <si>
    <t>161002022112</t>
  </si>
  <si>
    <t>161002022113</t>
  </si>
  <si>
    <t>161002022201</t>
  </si>
  <si>
    <t>100 VIVIENDAS E INFRA. EN BARRIO EL HUAYCO - GRUPO 2 2013.285</t>
  </si>
  <si>
    <t>161002022301</t>
  </si>
  <si>
    <t>100 VIVIENDAS E INFRA. EN BARRIO EL HUAYCO - GRUPO 3 2013.286</t>
  </si>
  <si>
    <t>161002022311</t>
  </si>
  <si>
    <t xml:space="preserve">100 VIVIENDAS E INFRA. EN BARRIO EL HUAYCO - GRUPO 3  </t>
  </si>
  <si>
    <t>161002022312</t>
  </si>
  <si>
    <t>161002022313</t>
  </si>
  <si>
    <t>161002022401</t>
  </si>
  <si>
    <t>SANEAMIENTO 200 VIVIENDAS E INFRA. EN BARRIO EL HUAYCO - GRUPO 12013.287</t>
  </si>
  <si>
    <t>161002022402</t>
  </si>
  <si>
    <t xml:space="preserve">SANEAMIENTO 200 VIVIENDAS E INFRA. EN BARRIO EL HUAYCO - GRUPO 1 </t>
  </si>
  <si>
    <t>161002022501</t>
  </si>
  <si>
    <t>SANEAMIENTO 100 VIVIENDAS E INFRA. EN BARRIO EL HUAYCO - GRUPO 22013.288</t>
  </si>
  <si>
    <t>161002022502</t>
  </si>
  <si>
    <t xml:space="preserve">SANEAMIENTO 100 VIVIENDAS E INFRA. EN BARRIO EL HUAYCO - GRUPO 2 </t>
  </si>
  <si>
    <t>161002022601</t>
  </si>
  <si>
    <t>SANEAMIENTO 100 VIVIENDAS E INFRA. EN BARRIO EL HUAYCO - GRUPO 32013.289</t>
  </si>
  <si>
    <t>161002022602</t>
  </si>
  <si>
    <t xml:space="preserve">SANEAMIENTO 100 VIVIENDAS E INFRA. EN BARRIO EL HUAYCO - GRUPO 3 </t>
  </si>
  <si>
    <t>161002022701</t>
  </si>
  <si>
    <t>200 VIVIENDAS E INFRA. EN BARRIO EL HUAYCO - GRUPO 4 2013.290</t>
  </si>
  <si>
    <t>161002022801</t>
  </si>
  <si>
    <t>160 VIVIENDAS E INFRA. EN ATOCHA 2013.291</t>
  </si>
  <si>
    <t>161002022811</t>
  </si>
  <si>
    <t xml:space="preserve">100 VIVIENDAS E INFRA. EN ATOCHA  </t>
  </si>
  <si>
    <t>161002022812</t>
  </si>
  <si>
    <t>161002022821</t>
  </si>
  <si>
    <t xml:space="preserve">60 VIVIENDAS E INFRA. EN ATOCHA  </t>
  </si>
  <si>
    <t>161002022822</t>
  </si>
  <si>
    <t>161002022901</t>
  </si>
  <si>
    <t>40 VIVIENDAS E INFRA. EN LA MERCED 2013.294</t>
  </si>
  <si>
    <t>161002023001</t>
  </si>
  <si>
    <t>48 VIVIENDAS E INFRA. EN LAS PALMAS 2013.295</t>
  </si>
  <si>
    <t>161002023002</t>
  </si>
  <si>
    <t xml:space="preserve">48 VIVIENDAS E INFRA. EN LAS PALMAS  </t>
  </si>
  <si>
    <t>161002023101</t>
  </si>
  <si>
    <t>20 VIVIENDAS E INFRA. EN CHICOANA 2013.296</t>
  </si>
  <si>
    <t>161002023201</t>
  </si>
  <si>
    <t>100 VIVIENDAS E INFRA. EN GENERAL GÜEMES 2013.297</t>
  </si>
  <si>
    <t>161002023301</t>
  </si>
  <si>
    <t>100 VIVIENDAS E INFRA. EN GENERAL GÜEMES 2013.298</t>
  </si>
  <si>
    <t>161002023401</t>
  </si>
  <si>
    <t>SANEAMIENTO 100 VIVIENDAS E INFRA. EN GENERAL GÜEMES 2013.299</t>
  </si>
  <si>
    <t>161002023501</t>
  </si>
  <si>
    <t>200 VIVIENDAS E INFRA. EN CAMPO SANTO 2013.300</t>
  </si>
  <si>
    <t>161002023601</t>
  </si>
  <si>
    <t>VIVIENDAS E INFRA. EN GENERALGÜEMES 2013.301</t>
  </si>
  <si>
    <t>161002023602</t>
  </si>
  <si>
    <t xml:space="preserve">VIVIENDAS E INFRA. EN GENERALGÜEMES  </t>
  </si>
  <si>
    <t>161002023701</t>
  </si>
  <si>
    <t>30 VIVIENDAS E INFRA. EN VAQUEROS 2013.305</t>
  </si>
  <si>
    <t>161002023702</t>
  </si>
  <si>
    <t xml:space="preserve">30 VIVIENDAS E INFRA. EN VAQUEROS  </t>
  </si>
  <si>
    <t>161002023801</t>
  </si>
  <si>
    <t>20 VIVIENDAS E INFRA. EN SAN JOSÉ DE METÁN 2013.307</t>
  </si>
  <si>
    <t>161002023802</t>
  </si>
  <si>
    <t>REDETEM 20 VIVIENDAS E INFRA.EN SAN JOSÉ DE METÁN 2013.307</t>
  </si>
  <si>
    <t>161002023901</t>
  </si>
  <si>
    <t>30 VIVIENDAS E INFRA. EN EL GALPÓN 2013.308</t>
  </si>
  <si>
    <t>161002023902</t>
  </si>
  <si>
    <t xml:space="preserve">30 VIVIENDAS E INFRA. EN EL GALPÓN  </t>
  </si>
  <si>
    <t>161002024001</t>
  </si>
  <si>
    <t>20 VIVIENDAS E INFRA. EN RÍO PIEDRAS 2013.309</t>
  </si>
  <si>
    <t>161002024002</t>
  </si>
  <si>
    <t xml:space="preserve">20 VIVIENDAS E INFRA. EN RÍO PIEDRAS  </t>
  </si>
  <si>
    <t>161002024101</t>
  </si>
  <si>
    <t>30 VIVIENDAS E INFRA. EN MOLINOS 2013.310</t>
  </si>
  <si>
    <t>161002024102</t>
  </si>
  <si>
    <t>161002024201</t>
  </si>
  <si>
    <t>100 VIVIENDAS E INFRA. EN ORÁN  2013.312</t>
  </si>
  <si>
    <t>161002024202</t>
  </si>
  <si>
    <t>161002024301</t>
  </si>
  <si>
    <t>120 VIVIENDAS E INFRA. EN HIPÓLITO YRIGOYEN 2013.313</t>
  </si>
  <si>
    <t>161002024401</t>
  </si>
  <si>
    <t>100 VIVIENDAS E INFRA. EN SANRAMÓN DE LA NUEVA ORÁN 2013.314</t>
  </si>
  <si>
    <t>161002024501</t>
  </si>
  <si>
    <t>20 VIVIENDAS E INFRA. EN ROSARIO DE LA FRONTERA 2013.318</t>
  </si>
  <si>
    <t>161002024502</t>
  </si>
  <si>
    <t xml:space="preserve">20 VIVIENDAS E INFRA. EN ROSARIO DE LA FRONTERA  </t>
  </si>
  <si>
    <t>161002024601</t>
  </si>
  <si>
    <t>20 VIVIENDAS E INFRA. EN CAMPO QUIJANO 2013.321</t>
  </si>
  <si>
    <t>161002024602</t>
  </si>
  <si>
    <t xml:space="preserve">20 VIVIENDAS E INFRA. EN CAMPO QUIJANO  </t>
  </si>
  <si>
    <t>161002024701</t>
  </si>
  <si>
    <t>100 VIVIENDAS E INFRA. EN ROSARIO DE LERMA 2013.322</t>
  </si>
  <si>
    <t>161002024702</t>
  </si>
  <si>
    <t>161002024801</t>
  </si>
  <si>
    <t>SANEAMIENTO 100 VIVIENDAS E INFRA. EN ROSARIO DE LERMA 2013.323</t>
  </si>
  <si>
    <t>161002024901</t>
  </si>
  <si>
    <t>94 VIVIENDAS E INFRA. EN ROSARIO DE LERMA 2013.324</t>
  </si>
  <si>
    <t>161002025001</t>
  </si>
  <si>
    <t>PUESTA EN VALOR DE CONJUNTOS FO.NA.VI. 2013.162</t>
  </si>
  <si>
    <t>161002025101</t>
  </si>
  <si>
    <t>15 VIV. EL QUEBRACHAL  2014.38</t>
  </si>
  <si>
    <t>161002025201</t>
  </si>
  <si>
    <t>CONV. DOTAC. 20 VIV DESTINADASA FLIAS ESCASOS RECURSOSAPOLINARIO SARAVIA2014.41</t>
  </si>
  <si>
    <t>161002025301</t>
  </si>
  <si>
    <t>10 VIV. EN GAONA  2014.42</t>
  </si>
  <si>
    <t>161002025401</t>
  </si>
  <si>
    <t>CONSTRUCCIÓN DE 10 VIV. EN GRAL. PIZARRO Y 5 VIV. EN LUIS BURELA2014.45</t>
  </si>
  <si>
    <t>161002025501</t>
  </si>
  <si>
    <t>10 VIVIENDAS A. SARAVIA  2014.47</t>
  </si>
  <si>
    <t>161002025601</t>
  </si>
  <si>
    <t>CONVENIO PARA LA DOTACIÓN DE 14 VIV. EN LA LOCALIDAD DE PAYOGASTA2014.50</t>
  </si>
  <si>
    <t>161002025701</t>
  </si>
  <si>
    <t>CONSTRUCCIÓN DE 17 VIVIENDAS E INFRA. EN Bº SAN CARLOS 2014.61</t>
  </si>
  <si>
    <t>161002025801</t>
  </si>
  <si>
    <t>CONSTRUCCIÓN DE 19 VIVIENDAS E INFRA. EN Bº LOS TARCOS 2014.63</t>
  </si>
  <si>
    <t>161002025901</t>
  </si>
  <si>
    <t>CONSTRUCCIÓN DE 18 VIVIENDAS E INFRA. EN Bº PARQUE GRAL. BELGRANO2014.64</t>
  </si>
  <si>
    <t>161002026001</t>
  </si>
  <si>
    <t>CONVENIO P/LA DOTACIÓN DE 20 VIVIENDAS EN LA MERCED 2014.68</t>
  </si>
  <si>
    <t>161002026101</t>
  </si>
  <si>
    <t>13 VIVIENDAS EN  EL CARRIL  2014.69</t>
  </si>
  <si>
    <t>161002026201</t>
  </si>
  <si>
    <t>CONVENIO PARA LA DOTACIÓN DE 10 VIVIENDAS A FLIAS. DE ESCASOS RECURSOS EN GRAL. GÜEMES2014.81</t>
  </si>
  <si>
    <t>161002026301</t>
  </si>
  <si>
    <t>16 VIVIENDAS TARTAGAL  2014.93</t>
  </si>
  <si>
    <t>4 VIVIENDAS TARTAGAL  2014.97</t>
  </si>
  <si>
    <t>161002026402</t>
  </si>
  <si>
    <t xml:space="preserve">CONSTRUCCIÓN DE 4 VIVIENDAS EN TARTAGAL  </t>
  </si>
  <si>
    <t>CONVENIO PARA LA DOTACIÓN DE 12 VIV. EN AGUARAY 2014.98</t>
  </si>
  <si>
    <t>161002026601</t>
  </si>
  <si>
    <t>CONVENIO PARA LA DOTACIÓN DE 1 VIV. PARA PERSONAL MÉDICO DEL HOSPITAL DE SALUD2014.99</t>
  </si>
  <si>
    <t>161002026701</t>
  </si>
  <si>
    <t>CONVENIO PARA LA DOTACIÓN DE 10 VIV. EN LA CANDELARIA 2014.115</t>
  </si>
  <si>
    <t>161002026801</t>
  </si>
  <si>
    <t>CONVENIO PARA LA DOTACIÓN DE 20 VIV. EN EL TALA 2014.116</t>
  </si>
  <si>
    <t>161002026901</t>
  </si>
  <si>
    <t>10 VIVIENDAS EN TOLAR GRANDE  2014.126</t>
  </si>
  <si>
    <t>CONVENIO PARA LA DOTACIÓN DE 10 VIV. EN SAN ANTONIO DE LOS COBRES2014.128</t>
  </si>
  <si>
    <t>161002027002</t>
  </si>
  <si>
    <t xml:space="preserve">CONSTRUCCIÓN DE 10 VIVIENDAS EN SAN ANTONIO DE LOS COBRES  </t>
  </si>
  <si>
    <t>161002027101</t>
  </si>
  <si>
    <t>10 VIVIENDAS METÁN  2014.130</t>
  </si>
  <si>
    <t>161002027201</t>
  </si>
  <si>
    <t>CONVENIO P/LA DOTACIÓN DE 06 VIVIENDAS EN EL GALPÓN 2014.135</t>
  </si>
  <si>
    <t>161002027301</t>
  </si>
  <si>
    <t>CONSTRUCCIÓN DE 5 VIVIENDAS EN URUNDEL 2014.143</t>
  </si>
  <si>
    <t>161002027401</t>
  </si>
  <si>
    <t>CONSTRUCCIÓN DE 12 VIVIENDAS EN SAN RAMÓN DE LA NUEVA ORÁN 2014.150</t>
  </si>
  <si>
    <t>161002027501</t>
  </si>
  <si>
    <t>CONVENIO P/LA DOTACIÓN DE 15 VIV. (5 EN LA UNIÓN Y 10 EN RIVADAVIA. BANDA SUR)2014.169</t>
  </si>
  <si>
    <t>CONST. DE UNA VIV. PARA PERSONAL MÉDICO EN LOS BLANCOS 2014.170</t>
  </si>
  <si>
    <t>161002027701</t>
  </si>
  <si>
    <t>CONVENIO PARA LA DOTACIÓN DE 2 VIV. PARA PERSONAL MÉDICO DEL HOSPITAL EN LA UNIÓN2014.171</t>
  </si>
  <si>
    <t>161002027801</t>
  </si>
  <si>
    <t>CONVENIO PARA LA DOTACIÓN DE 1 VIV. EN RIVADAVIA. BANDA SUR 2014.172</t>
  </si>
  <si>
    <t>161002027901</t>
  </si>
  <si>
    <t>CONST. DE UNA VIV. PARA OBISPADO CORONEL JUAN SOLÁ 2014.175</t>
  </si>
  <si>
    <t>161002028001</t>
  </si>
  <si>
    <t>CONST. DE UNA VIV.  EN RIVADAVIA BANDA SUR 2014.176</t>
  </si>
  <si>
    <t>161002028101</t>
  </si>
  <si>
    <t>CONST. DE UNA VIV.  EN RIVADAVIA BANDA SUR 2014.177</t>
  </si>
  <si>
    <t>161002028201</t>
  </si>
  <si>
    <t>CONV. TERM. 20 VIV. EN SANTA VICTORIA 2014.180</t>
  </si>
  <si>
    <t>161002028301</t>
  </si>
  <si>
    <t>CONSTRUCCIÓN DE 10 VIVIENDAS EN ROSARIO DE LA FRONTERA 2014.185</t>
  </si>
  <si>
    <t>161002028401</t>
  </si>
  <si>
    <t>CONVENIO PARA LA DOTACIÓN DE 10 VIVIENDAS DESTINADAS A FLIA. DE ESCASOS RECURSOS EN ROSARI2014.189</t>
  </si>
  <si>
    <t>161002028501</t>
  </si>
  <si>
    <t>CONSTRUCCIÓN DE 10 VIVIENDAS EN ANGASTACO 2014.193</t>
  </si>
  <si>
    <t>161002028601</t>
  </si>
  <si>
    <t>CONSTR. DE 1 VIVIENDAS EN CAPITAL 2014.200</t>
  </si>
  <si>
    <t>161002028701</t>
  </si>
  <si>
    <t>CONSTR. DE 12 VIVIENDAS EN GÜEMES 2014.202</t>
  </si>
  <si>
    <t>161002028801</t>
  </si>
  <si>
    <t>CONSTRUCCIÓN DE 12 VIVIENDAS EN EL GALPÓN 2014.203</t>
  </si>
  <si>
    <t>161002028901</t>
  </si>
  <si>
    <t>CONVENIO P/LA EJEC. DE 25 MEJORA. DE VIV. EN LA LOC. DE APOL. SARAVIA2014.209</t>
  </si>
  <si>
    <t>CONSTRUCCIÓN DE 10 VIVIENDAS PARA COMUNIDAD WICHI  - LAPACHO III2014.227</t>
  </si>
  <si>
    <t>161002029101</t>
  </si>
  <si>
    <t>CONSTRUCCIÓN DE 10 VIVIENDAS PARA COMUNIDAD WICHI  - LAPACHO II2014.228</t>
  </si>
  <si>
    <t>161002029102</t>
  </si>
  <si>
    <t>161002029201</t>
  </si>
  <si>
    <t>CONST. DE 6 VIV. COMUNIDAD CHERENTA - TARTAGAL 2014.229</t>
  </si>
  <si>
    <t>161002029301</t>
  </si>
  <si>
    <t>CONST. DE 5 VIV. COMUNIDAD 9 DE JULIO 2014.230</t>
  </si>
  <si>
    <t>CONSTRUCCIÓN DE 10 VIVIENDAS PARA COMUNIDAD EL SIWOG - TARTAGAL2014.231</t>
  </si>
  <si>
    <t>161002029501</t>
  </si>
  <si>
    <t>CONSTRUCCIÓN DE 10 VIVIENDAS PARA COMUNIDAD PABLO SECRETARIO - TARTAGAL2014.232</t>
  </si>
  <si>
    <t>CONSTRUCCIÓN DE 5 VIVIENDAS PARA COMUNIDAD FWOLIT - TARTAGAL 2014.233</t>
  </si>
  <si>
    <t>CONSTRUCCIÓN DE 5 VIVIENDAS PARA CURVA DEL TALAR - TARTAGAL 2014.234</t>
  </si>
  <si>
    <t>CONSTRUCCIÓN DE 10 VIVIENDAS PARA COMUNIDAD SACHAPERA II - TARTAGAL2014.235</t>
  </si>
  <si>
    <t>CONSTRUCCIÓN DE 10 VIVIENDAS PARA COMUNIDAD EL LUCERO - KM 4 - TARTAGAL2014.236</t>
  </si>
  <si>
    <t>CONST. DE 12 VIVIENDAS P/COM.DESIERTO EN SAN ANTONIO DE LOS COBRES2014.243</t>
  </si>
  <si>
    <t>161002030101</t>
  </si>
  <si>
    <t>CONST. DE 4 VIVIENDAS P/COM. OLACAPATO EN SAN ANTONIO DE LOS COBRES2014.244</t>
  </si>
  <si>
    <t>161002030102</t>
  </si>
  <si>
    <t>161002030201</t>
  </si>
  <si>
    <t>CONST. DE 12 VIVIENDAS P/COM.KOLLA EN SAN ANTONIO DE LOS COBRES2014.245</t>
  </si>
  <si>
    <t>161002030301</t>
  </si>
  <si>
    <t>CONSTR. DE 5 VIV. EN AMBLAYO - SAN CARLOS 2014.258</t>
  </si>
  <si>
    <t>161002030302</t>
  </si>
  <si>
    <t xml:space="preserve">CONSTR. DE 5 VIV. EN AMBLAYO - SAN CARLOS  </t>
  </si>
  <si>
    <t>161002030401</t>
  </si>
  <si>
    <t>CONSTR. DE 5 VIV. EN AMBLAYO - ETAPA II - SAN CARLOS 2014.259</t>
  </si>
  <si>
    <t>161002030402</t>
  </si>
  <si>
    <t>161002030501</t>
  </si>
  <si>
    <t>50 VIVIENDAS E INFRA. EN BARRIO EL HUAYCO - ETAPA I 2014.290</t>
  </si>
  <si>
    <t>161002030502</t>
  </si>
  <si>
    <t>161002030601</t>
  </si>
  <si>
    <t>50 VIVIENDAS E INFRA. EN BARRIO EL HUAYCO - ETAPA I 2014.291</t>
  </si>
  <si>
    <t>161002030701</t>
  </si>
  <si>
    <t>CONST. DE 58 VIVIENDAS EN Bº PQUE. GENERAL BELGRANO (SECTORVELÓDROMO)2014.292</t>
  </si>
  <si>
    <t>161002030801</t>
  </si>
  <si>
    <t>CONST. 624 VIV. E INFR. - EL HUAICO - ETAPA I - 104 VIV. - SECTOR I2014.293</t>
  </si>
  <si>
    <t>161002030901</t>
  </si>
  <si>
    <t>CONST. 624 VIV. E INFR. - EL HUAICO - ETAPA I - 302 VIV. - SECTOR II2014.294</t>
  </si>
  <si>
    <t>161002030902</t>
  </si>
  <si>
    <t>161002031001</t>
  </si>
  <si>
    <t>CONSTRUCCIÓN DE 50 VIV. E INFRA. Bº EL HUAICO - ETAPA 5 -B 2014.295</t>
  </si>
  <si>
    <t>161002031002</t>
  </si>
  <si>
    <t>161002031101</t>
  </si>
  <si>
    <t>CONSTRUCCIÓN DE 50 VIV. E INFRA. Bº EL HUAICO - ETAPA 5 -A 2014.296</t>
  </si>
  <si>
    <t>161002031102</t>
  </si>
  <si>
    <t>161002031103</t>
  </si>
  <si>
    <t>161002031201</t>
  </si>
  <si>
    <t>100 VIVIENDAS E INFRA. - ETAPA I  EN CAMPO SANTO 2014.304</t>
  </si>
  <si>
    <t>161002031202</t>
  </si>
  <si>
    <t xml:space="preserve">100 VIVIENDAS E INFRA. - ETAPA I  EN CAMPO SANTO  </t>
  </si>
  <si>
    <t>161002031301</t>
  </si>
  <si>
    <t>100 VIVIENDAS E INFRA. - ETAPA II  EN CAMPO SANTO 2014.305</t>
  </si>
  <si>
    <t>161002031302</t>
  </si>
  <si>
    <t xml:space="preserve">100 VIVIENDAS E INFRA. - ETAPA II  EN CAMPO SANTO  </t>
  </si>
  <si>
    <t>161002031401</t>
  </si>
  <si>
    <t>PROSECUCIÓN 100 VIV. E INFRA.EN EMBARCACIÓN - VIVIENDA 2014.309</t>
  </si>
  <si>
    <t>161002031501</t>
  </si>
  <si>
    <t>CONST. DE 100 VIV. E INFRA. EN EMBARCACIÓN - INFRAESTRUCTURA 2014.310</t>
  </si>
  <si>
    <t>161002031601</t>
  </si>
  <si>
    <t>CONSTRUCCIÓN 48 VIVIENDAS E INFR. EN SAN JOSÉ DE METAN 2014.316</t>
  </si>
  <si>
    <t>161002031701</t>
  </si>
  <si>
    <t>90 VIVIENDAS E INFRA. EN HIPÓLITO YRIGOYEN 2014.319</t>
  </si>
  <si>
    <t>161002031702</t>
  </si>
  <si>
    <t xml:space="preserve">90 VIVIENDAS E INFRA. EN HIPÓLITO YRIGOYEN  </t>
  </si>
  <si>
    <t>161002031801</t>
  </si>
  <si>
    <t>100 VIVIENDAS E INFRA. EN COLONIA SANTA ROSA 2014.320</t>
  </si>
  <si>
    <t>161002031802</t>
  </si>
  <si>
    <t xml:space="preserve">100 VIVIENDAS E INFRA. EN COLONIA SANTA ROSA  </t>
  </si>
  <si>
    <t>161002031803</t>
  </si>
  <si>
    <t>161002031804</t>
  </si>
  <si>
    <t>161002031901</t>
  </si>
  <si>
    <t>CONST. DE 81 VIV. E INFRA. ENORÁN 2014.321</t>
  </si>
  <si>
    <t>161002031902</t>
  </si>
  <si>
    <t xml:space="preserve">CONST. DE 81 VIV. E INFRA. ENORÁN  </t>
  </si>
  <si>
    <t>161002032001</t>
  </si>
  <si>
    <t>CONST. DE 90 VIV. E INFRA. ENROSARIO DE LERMA 2014.328</t>
  </si>
  <si>
    <t>161002032002</t>
  </si>
  <si>
    <t xml:space="preserve">CONST. DE 90 VIV. E INFRA. ENROSARIO DE LERMA  </t>
  </si>
  <si>
    <t>161002032101</t>
  </si>
  <si>
    <t xml:space="preserve">10 VIVIENDAS EN LUMBRERAS   </t>
  </si>
  <si>
    <t>161002032201</t>
  </si>
  <si>
    <t xml:space="preserve">10 VIVIENDAS EN SECLANTAS   </t>
  </si>
  <si>
    <t>161002032301</t>
  </si>
  <si>
    <t xml:space="preserve">10 VIVIENDAS LA POMA (COBRES-CERRO NEGRO)  </t>
  </si>
  <si>
    <t>161002032401</t>
  </si>
  <si>
    <t xml:space="preserve">100 VIVIENDAS E INFRA. EN GENERAL GÜEMES - ADICIONAL Nº1  </t>
  </si>
  <si>
    <t>161002032501</t>
  </si>
  <si>
    <t xml:space="preserve">12 VIVIENDAS EN ORÁN   </t>
  </si>
  <si>
    <t>161002032601</t>
  </si>
  <si>
    <t xml:space="preserve">157 VIVIENDAS EN METÁN -ASOC.PRO-VIVIENDA  </t>
  </si>
  <si>
    <t>161002032602</t>
  </si>
  <si>
    <t xml:space="preserve">157 VIV. EN METÁN   </t>
  </si>
  <si>
    <t>161002032701</t>
  </si>
  <si>
    <t xml:space="preserve">160 VIVIENDAS E INFRA. EN ATOCHA  </t>
  </si>
  <si>
    <t>161002032801</t>
  </si>
  <si>
    <t xml:space="preserve">2 VIVIENDAS EN EL  POTRERO P/MÉDICOS  </t>
  </si>
  <si>
    <t>161002032901</t>
  </si>
  <si>
    <t xml:space="preserve">20 VIVIENDAS E INFRA. EN ROSARIO DE LA FRONTERA - ADICIONALNº1 </t>
  </si>
  <si>
    <t>161002033001</t>
  </si>
  <si>
    <t xml:space="preserve">20 VIVIENDAS EN CACHI   </t>
  </si>
  <si>
    <t>161002033101</t>
  </si>
  <si>
    <t xml:space="preserve">20 VIVIENDAS EN EL BORDO   </t>
  </si>
  <si>
    <t xml:space="preserve">CONSTRUCCIÓN DE VIVIENDAS EN PICHANAL  </t>
  </si>
  <si>
    <t>161002033301</t>
  </si>
  <si>
    <t xml:space="preserve">20 VIVIENDAS EN RÍO PIEDRAS   </t>
  </si>
  <si>
    <t>161002033401</t>
  </si>
  <si>
    <t xml:space="preserve">26 VIVIENDAS EN EL CARRIL   </t>
  </si>
  <si>
    <t>161002033501</t>
  </si>
  <si>
    <t xml:space="preserve">50 VIVIENDAS E INFRA. EN BARRIO EL HUAYCO - ETAPA I - ADICIONAL Nº 1 </t>
  </si>
  <si>
    <t>161002033601</t>
  </si>
  <si>
    <t xml:space="preserve">6 VIVIENDAS IRUYA P/MÉDICOS   </t>
  </si>
  <si>
    <t>161002033701</t>
  </si>
  <si>
    <t xml:space="preserve">90 VIVIENDAS E INFRA. EN HIPÓLITO YRIGOYEN - ADICIONAL Nº 1  </t>
  </si>
  <si>
    <t>161002033801</t>
  </si>
  <si>
    <t xml:space="preserve">CONSTR. 30 VIVIENDAS EN COBOS   </t>
  </si>
  <si>
    <t>161002033901</t>
  </si>
  <si>
    <t xml:space="preserve">CONST. DE 10 VIVIENDAS DUPLEXE INFRA., NEXOS Y OBRAS COMPL. EN BARRIO MIRASOLES </t>
  </si>
  <si>
    <t xml:space="preserve">CONST. DE 100 VIV. E INFRA. EN ROSARIO DE LA FRONTERA  </t>
  </si>
  <si>
    <t>161002034002</t>
  </si>
  <si>
    <t>161002034101</t>
  </si>
  <si>
    <t xml:space="preserve">CONST. DE 18 VIVIENDAS DUPLEXE INFRA., NEXOS Y OBRAS COMPL. EN ESTACIÓN CHACHAPOYAS - ETA </t>
  </si>
  <si>
    <t>161002034201</t>
  </si>
  <si>
    <t xml:space="preserve">CONST. DE 36 VIVIENDAS DUPLEXE INFRA., NEXOS Y OBRAS COMPL. EN BARRIO LIMACHE </t>
  </si>
  <si>
    <t>161002034301</t>
  </si>
  <si>
    <t xml:space="preserve">CONST. DE 52 VIV. E INFRA. ENORÁN  </t>
  </si>
  <si>
    <t>161002034302</t>
  </si>
  <si>
    <t>161002034401</t>
  </si>
  <si>
    <t xml:space="preserve">CONST. DE 6 VIVIENDAS DUPLEX E INFRA., NEXOS Y OBRAS COMPL.EN BARRIO PARQUE GENERAL BELGR </t>
  </si>
  <si>
    <t>161002034501</t>
  </si>
  <si>
    <t xml:space="preserve">CONSTR. 30 VIVIENDAS EN URUNDEL  </t>
  </si>
  <si>
    <t>161002034601</t>
  </si>
  <si>
    <t xml:space="preserve">CONSTR. DE 1 VIVIENDAS DESTINADA A CASA PARROQUIAL EN SANTAVICTORIA ESTE </t>
  </si>
  <si>
    <t>161002034701</t>
  </si>
  <si>
    <t xml:space="preserve">CONSTR. DE 2 VIVIENDAS PARA PERSONAL MÉDICO EN SANTA VICTORIA ESTE </t>
  </si>
  <si>
    <t>161002034801</t>
  </si>
  <si>
    <t xml:space="preserve">CONSTRUCCION 20 VIVIENDAS EN DRAGONES  </t>
  </si>
  <si>
    <t xml:space="preserve">CONSTRUCCIÓN 40 VIV. E INFR. EN EL QUEBRACHAL  </t>
  </si>
  <si>
    <t xml:space="preserve">CONSTRUCCIÓN 40 VIV. E INFR. EN LAS LAJITAS  </t>
  </si>
  <si>
    <t>161002035002</t>
  </si>
  <si>
    <t>161002035101</t>
  </si>
  <si>
    <t xml:space="preserve">CONSTRUCCIÓN 40 VIVIENDAS E INFRA. EN EL BORDO  </t>
  </si>
  <si>
    <t>161002035102</t>
  </si>
  <si>
    <t>161002035201</t>
  </si>
  <si>
    <t xml:space="preserve">CONSTRUCCION 40 VIVIENDAS EN GUACHIPAS  </t>
  </si>
  <si>
    <t>161002035301</t>
  </si>
  <si>
    <t xml:space="preserve">CONSTRUCCIÓN DE 10 VIVIENDAS DUPLEX E INFRA., NEXOS Y OBRASCOMPLEMENTARIAS EN BARRIO MIRA </t>
  </si>
  <si>
    <t>161002035302</t>
  </si>
  <si>
    <t>161002035401</t>
  </si>
  <si>
    <t xml:space="preserve">CONSTRUCCIÓN DE 100 VIV. E INFRA EN EL HUAYCO ETAPA 11  </t>
  </si>
  <si>
    <t>161002035402</t>
  </si>
  <si>
    <t>161002035501</t>
  </si>
  <si>
    <t xml:space="preserve">CONSTRUCCIÓN DE 100 VIV. E INFRA EN EL HUAYCO ETAPA 8  </t>
  </si>
  <si>
    <t>161002035502</t>
  </si>
  <si>
    <t>161002035601</t>
  </si>
  <si>
    <t xml:space="preserve">CONSTRUCCIÓN DE 100 VIV. E INFRA EN EL HUAYCO ETAPA 9  </t>
  </si>
  <si>
    <t>161002035602</t>
  </si>
  <si>
    <t>161002035701</t>
  </si>
  <si>
    <t xml:space="preserve">CONSTRUCCIÓN DE 100 VIV. E INFRA. - NEXOS Y OBRAS COMPLEMENTARIAS EN CERRILLOS </t>
  </si>
  <si>
    <t>161002035801</t>
  </si>
  <si>
    <t xml:space="preserve">CONSTRUCCIÓN DE 100 VIV. E INFRAESTRUCTURA EN ROSARIO DE LAFRONTERA </t>
  </si>
  <si>
    <t>161002035901</t>
  </si>
  <si>
    <t xml:space="preserve">CONSTRUCCIÓN DE 100 VIV. E INFRAESTRUCTURA EN TARTAGAL  </t>
  </si>
  <si>
    <t>161002036001</t>
  </si>
  <si>
    <t xml:space="preserve">CONSTRUCCIÓN DE 100 VIV. E INFRA-NEXOS Y OBRAS COMPLEMENTARIAS EN EL HUAYCO ETAPA 11 </t>
  </si>
  <si>
    <t>161002036101</t>
  </si>
  <si>
    <t xml:space="preserve">CONSTRUCCIÓN DE 100 VIV. E INFRA-NEXOS Y OBRAS COMPLEMENTARIAS EN EL HUAYCO ETAPA 8 </t>
  </si>
  <si>
    <t>161002036201</t>
  </si>
  <si>
    <t xml:space="preserve">CONSTRUCCIÓN DE 100 VIV. E INFRA-NEXOS Y OBRAS COMPLEMENTARIAS EN EL HUAYCO ETAPA 9 </t>
  </si>
  <si>
    <t xml:space="preserve">CONSTRUCCIÓN DE 100 VIVIENDASE INFRA. EN TARTAGAL  </t>
  </si>
  <si>
    <t>161002036302</t>
  </si>
  <si>
    <t>161002036303</t>
  </si>
  <si>
    <t>161002036401</t>
  </si>
  <si>
    <t xml:space="preserve">CONSTRUCCIÓN DE 100 VIVIENDASE INFRA., NEXOS Y OBRAS COMPLEMENTARIAS EN CERRILLOS </t>
  </si>
  <si>
    <t>161002036403</t>
  </si>
  <si>
    <t>161002036404</t>
  </si>
  <si>
    <t>161002036501</t>
  </si>
  <si>
    <t xml:space="preserve">CONSTRUCCIÓN DE 108 VIV. E INFRA-NEXOS Y OBRAS COMPLEMENTARIAS EN SALTA CAPITAL-SIND. EMPL </t>
  </si>
  <si>
    <t xml:space="preserve">CONSTRUCCIÓN DE 108 VIVIENDASDUPLEX E INFRA. EN SALTA - SIND. EMPLEADOS VIALES </t>
  </si>
  <si>
    <t xml:space="preserve">CONSTRUCCIÓN DE 12 VIVIENDAS EN QUIJANO  </t>
  </si>
  <si>
    <t>161002036702</t>
  </si>
  <si>
    <t>161002036801</t>
  </si>
  <si>
    <t xml:space="preserve">CONSTRUCCIÓN DE 18 VIVIENDAS DUPLEX E INFRA., NEXOS Y OBRASCOMPLEMENTARIAS EN ESTACIÓN CH </t>
  </si>
  <si>
    <t>161002036802</t>
  </si>
  <si>
    <t>161002036901</t>
  </si>
  <si>
    <t xml:space="preserve">CONSTRUCCIÓN DE 26 VIVIENDAS E INFRA. EN CAFAYATE - ADICIONAL Nº 1 </t>
  </si>
  <si>
    <t>161002037001</t>
  </si>
  <si>
    <t xml:space="preserve">CONSTRUCCIÓN DE 36 VIVIENDAS DUPLEX E INFRA., NEXOS Y OBRASCOMPLEMENTARIAS EN BARRIO LIMA </t>
  </si>
  <si>
    <t>161002037002</t>
  </si>
  <si>
    <t>161002037101</t>
  </si>
  <si>
    <t xml:space="preserve">CONSTRUCCIÓN DE 38 VIV. E INFRA EN SALVADOR MAZZA  </t>
  </si>
  <si>
    <t>161002037102</t>
  </si>
  <si>
    <t>161002037201</t>
  </si>
  <si>
    <t xml:space="preserve">CONSTRUCCIÓN DE 38 VIV. E INFRAESTRUCTURA EN SALVADOR MAZZA  </t>
  </si>
  <si>
    <t>161002037301</t>
  </si>
  <si>
    <t xml:space="preserve">CONSTRUCCIÓN DE 40 VIV E INFRA EN EL BORDO  </t>
  </si>
  <si>
    <t>161002037401</t>
  </si>
  <si>
    <t xml:space="preserve">CONSTRUCCION DE 40 VIV. E INFRA EN CHICOANA  </t>
  </si>
  <si>
    <t>161002037501</t>
  </si>
  <si>
    <t xml:space="preserve">CONSTRUCCIÓN DE 40 VIV. E INFRA EN EL QUEBRACHAL  </t>
  </si>
  <si>
    <t>161002037601</t>
  </si>
  <si>
    <t xml:space="preserve">CONSTRUCCIÓN DE 40 VIV. E INFRA EN LAS LAJITAS  </t>
  </si>
  <si>
    <t>161002037701</t>
  </si>
  <si>
    <t xml:space="preserve">CONSTRUCCIÓN DE 40 VIV. E INFRA. EN CORONEL MOLDES  </t>
  </si>
  <si>
    <t>161002037702</t>
  </si>
  <si>
    <t>161002037801</t>
  </si>
  <si>
    <t xml:space="preserve">CONSTRUCCIÓN DE 40 VIV. E INFRAESTRUCTURA EN CORONEL MOLDES  </t>
  </si>
  <si>
    <t>161002037901</t>
  </si>
  <si>
    <t xml:space="preserve">CONSTRUCCIÓN DE 40 VIVIENDAS E INFRA. EN CHICOANA  </t>
  </si>
  <si>
    <t>161002037902</t>
  </si>
  <si>
    <t>161002038001</t>
  </si>
  <si>
    <t xml:space="preserve">CONSTRUCCIÓN DE 44 VIVIENDAS EN CAPITAL  </t>
  </si>
  <si>
    <t>161002038101</t>
  </si>
  <si>
    <t xml:space="preserve">CONSTRUCCIÓN DE 52 VIV. E INFRAESTRUCTURA EN ORAN  </t>
  </si>
  <si>
    <t>161002038201</t>
  </si>
  <si>
    <t xml:space="preserve">CONSTRUCCIÓN DE 6 VIVIENDAS DUPLEX E INFRA., NEXOS Y OBRAS COMPLEMENTARIAS EN BARRIO PARQU </t>
  </si>
  <si>
    <t>161002038202</t>
  </si>
  <si>
    <t>161002038301</t>
  </si>
  <si>
    <t xml:space="preserve">CONSTRUCCIÓN DE 60 VIV. E INFRA. EN ROSARIO DE LERMA  </t>
  </si>
  <si>
    <t>161002038302</t>
  </si>
  <si>
    <t>161002038401</t>
  </si>
  <si>
    <t xml:space="preserve">CONSTRUCCIÓN DE 60 VIV. E INFRAESTRUCTURA EN ROSARIO DE LERMA </t>
  </si>
  <si>
    <t>161002038501</t>
  </si>
  <si>
    <t xml:space="preserve">CONSTRUCCIÓN DE 8 VIVIENDAS EINFRA. EN Bº LOS LAPACHOS  </t>
  </si>
  <si>
    <t>161002038601</t>
  </si>
  <si>
    <t xml:space="preserve">CONV. P/ LA DOT. DE 10 VIV. DESTINADAS A FLIAS. EN NAZARENO  </t>
  </si>
  <si>
    <t>161002038701</t>
  </si>
  <si>
    <t xml:space="preserve">CONV. P/ LA DOT. DE 10 VIVIENDAS  EN APOLINARIO SARAVIA - ETAPA 1 </t>
  </si>
  <si>
    <t>161002038801</t>
  </si>
  <si>
    <t xml:space="preserve">CONV. P/ LA DOT. DE 10 VIVIENDAS  EN LOS TOLDOS  </t>
  </si>
  <si>
    <t>161002038901</t>
  </si>
  <si>
    <t xml:space="preserve">CONV. P/ LA DOT. DE 20 VIVIENDAS  EN HIPÓLITO YRIGOYEN  </t>
  </si>
  <si>
    <t>161002039001</t>
  </si>
  <si>
    <t xml:space="preserve">CONV. P/ LA DOT. DE 5 VIVIENDAS  EN GENERAL BALLIVIÁN - ETAPA I </t>
  </si>
  <si>
    <t>161002039101</t>
  </si>
  <si>
    <t xml:space="preserve">CONV. P/ LA DOT. DE 5 VIVIENDAS  EN GENERAL BALLIVIÁN - ETAPA II </t>
  </si>
  <si>
    <t>161002039201</t>
  </si>
  <si>
    <t xml:space="preserve">CONV. P/ LA EJEC. DE 12 VIV.EN SAN IGNACIO DE LOYOLA - EMBARCACIÓN </t>
  </si>
  <si>
    <t>161002039301</t>
  </si>
  <si>
    <t xml:space="preserve">CONV. PARA LA DOT. DE 10 VIVIENDAS  EN APOLINARIO SARAVIA -ETAPA 2 </t>
  </si>
  <si>
    <t>161002039401</t>
  </si>
  <si>
    <t xml:space="preserve">CONV. PARA LA DOTACIÓN DE 5 VIVIENDAS  EN EL QUEBRACHAL  </t>
  </si>
  <si>
    <t>161002039501</t>
  </si>
  <si>
    <t xml:space="preserve">CONVENIO PARA LA DOTACIÓN DE 20 VIV. EN LA CANDELARIA  </t>
  </si>
  <si>
    <t>161002039601</t>
  </si>
  <si>
    <t xml:space="preserve">METÁN -ASOC. PRO-VIVIENDA   </t>
  </si>
  <si>
    <t>161002039701</t>
  </si>
  <si>
    <t xml:space="preserve">VIVIENDA PARA MÉDICO EN J. V.GONZÁLEZ  </t>
  </si>
  <si>
    <t>161002039801</t>
  </si>
  <si>
    <t xml:space="preserve">VIVIENDAS EN LUMBRERAS   </t>
  </si>
  <si>
    <t>161002039901</t>
  </si>
  <si>
    <t xml:space="preserve">VIVIENDAS EN RÍO PIEDRAS   </t>
  </si>
  <si>
    <t>161002040001</t>
  </si>
  <si>
    <t xml:space="preserve">15 VIVIENDAS EN ANGASTACO   </t>
  </si>
  <si>
    <t>161002040002</t>
  </si>
  <si>
    <t>161002040101</t>
  </si>
  <si>
    <t xml:space="preserve">30 VIVIENDAS EN SAN CARLOS   </t>
  </si>
  <si>
    <t>161002040102</t>
  </si>
  <si>
    <t xml:space="preserve">72 DUPLEX EN EL HUAYCO - ETAPA 3 EN CAPITAL  </t>
  </si>
  <si>
    <t>161002040202</t>
  </si>
  <si>
    <t>161002040301</t>
  </si>
  <si>
    <t xml:space="preserve">90 DUPLEX EN EL HUAYCO - ETAPA 6 EN CAPITAL  </t>
  </si>
  <si>
    <t>161002040302</t>
  </si>
  <si>
    <t>161002040401</t>
  </si>
  <si>
    <t xml:space="preserve">90 DUPLEX EN EL HUAYCO - ETAPA 7 EN CAPITAL  </t>
  </si>
  <si>
    <t>161002040402</t>
  </si>
  <si>
    <t>161002040403</t>
  </si>
  <si>
    <t>161002040501</t>
  </si>
  <si>
    <t xml:space="preserve">96 DUPLEX EN EL HUAYCO - ETAPA 1 EN CAPITAL  </t>
  </si>
  <si>
    <t>161002040502</t>
  </si>
  <si>
    <t>161002040601</t>
  </si>
  <si>
    <t xml:space="preserve">96 DUPLEX EN EL HUAYCO - ETAPA 2 EN CAPITAL  </t>
  </si>
  <si>
    <t>161002040602</t>
  </si>
  <si>
    <t>161002040603</t>
  </si>
  <si>
    <t>CONSTR. DE 96 VIVIENDAS E INFRAESTRUCTURA, NEXOS Y OBRAS COMPLEMENTARIAS EN SALTA CAPITAL- EL HUAICO - ETAPA 2</t>
  </si>
  <si>
    <t>161002040604</t>
  </si>
  <si>
    <t>161002040701</t>
  </si>
  <si>
    <t xml:space="preserve">CONST. DE 50 VIV. E INFRA., NEXOS Y OBRAS COMPL. - PERSONALSERVICIO PENITENCIARIO </t>
  </si>
  <si>
    <t>161002040702</t>
  </si>
  <si>
    <t>161002040801</t>
  </si>
  <si>
    <t xml:space="preserve">CONSTRUCCIÓN 100 VIVIENDAS E INFRA. EN CHACHAPOYAS  - ETAPA2 - CAPITAL </t>
  </si>
  <si>
    <t>161002040802</t>
  </si>
  <si>
    <t>161002040901</t>
  </si>
  <si>
    <t xml:space="preserve">CONSTRUCCIÓN 100 VIVIENDAS E INFRA. EN TARTAGAL  </t>
  </si>
  <si>
    <t>161002040902</t>
  </si>
  <si>
    <t>161002041001</t>
  </si>
  <si>
    <t xml:space="preserve">CONSTRUCCIÓN 45 VIVIENDAS E INFRA. EN EMBARCACIÓN  </t>
  </si>
  <si>
    <t>161002041002</t>
  </si>
  <si>
    <t>161002041101</t>
  </si>
  <si>
    <t xml:space="preserve">CONSTRUCCIÓN 50 VIV. E INFR. EN JOAQUÍN V. GONZÁLEZ  </t>
  </si>
  <si>
    <t>161002041102</t>
  </si>
  <si>
    <t>161002041201</t>
  </si>
  <si>
    <t>161002041202</t>
  </si>
  <si>
    <t xml:space="preserve">CONSTRUCCIÓN DE 50 VIV. E INFRA EN J. V. GONZÁLEZ  </t>
  </si>
  <si>
    <t>161002041301</t>
  </si>
  <si>
    <t xml:space="preserve">CONSTRUCCIÓN DE 100 VIVIENDAS E INFRA., NEXOS Y OBRAS COMPLEMENTARIAS EN EMBARCACIÓN </t>
  </si>
  <si>
    <t>161002041401</t>
  </si>
  <si>
    <t xml:space="preserve">CONSTRUCCIÓN DE 100 VIVIENDAS E INFRA., NEXOS Y OBRAS COMPLEMENTARIAS EN ROSARIO DE LA FR </t>
  </si>
  <si>
    <t>161002041402</t>
  </si>
  <si>
    <t>161002041403</t>
  </si>
  <si>
    <t>161002041501</t>
  </si>
  <si>
    <t xml:space="preserve">CONSTRUCCIÓN DE 100 VIVIENDASE INFRA. EN CHACHAPOYAS  - ETAPA 1 - CAPITAL </t>
  </si>
  <si>
    <t>161002041502</t>
  </si>
  <si>
    <t>161002041503</t>
  </si>
  <si>
    <t xml:space="preserve">CONSTR. DE 100 VIVIENDAS  E INFRAESTRUCTURA - CHACHAPOYAS ETAPA I </t>
  </si>
  <si>
    <t>161002041601</t>
  </si>
  <si>
    <t xml:space="preserve">CONSTRUCCIÓN DE 100 VIVIENDASE INFRA. EN EL HUAYCO - ETAPA12 - CAPITAL </t>
  </si>
  <si>
    <t>161002041602</t>
  </si>
  <si>
    <t>161002041603</t>
  </si>
  <si>
    <t>CONSTR. DE 100 VIVIENDAS E INFRAESTRUCTURA, NEXOS Y OBRAS COMPLEMENTARIAS EN SALTA CAPITAL - EL HUAICO - ETAPA 12</t>
  </si>
  <si>
    <t>161002041604</t>
  </si>
  <si>
    <t>161002041701</t>
  </si>
  <si>
    <t xml:space="preserve">CONSTRUCCIÓN DE 110 VIVIENDASE INFRA. EN METÁN  - I.V.T.  </t>
  </si>
  <si>
    <t>161002041702</t>
  </si>
  <si>
    <t>161002041801</t>
  </si>
  <si>
    <t xml:space="preserve">CONSTRUCCIÓN DE 12 VIVIENDAS DUPLEX E INFRA., NEXOS Y OBRASCOMPLEMENTARIAS EN ROSARIO DE </t>
  </si>
  <si>
    <t>161002041802</t>
  </si>
  <si>
    <t>161002041901</t>
  </si>
  <si>
    <t xml:space="preserve">CONSTRUCCIÓN DE 14 VIVIENDAS E INFRA., NEXOS Y OBRAS COMPLEMENTARIAS EN EL CARRIL </t>
  </si>
  <si>
    <t>161002041902</t>
  </si>
  <si>
    <t>161002042001</t>
  </si>
  <si>
    <t xml:space="preserve">CONSTRUCCIÓN DE 150 VIVIENDASE INFRA. - CONVENIOS I.V.T.  </t>
  </si>
  <si>
    <t>161002042002</t>
  </si>
  <si>
    <t xml:space="preserve">CONSTRUCCIÓN DE 216 DTOS. EN SALTA CAPITAL  </t>
  </si>
  <si>
    <t>161002042103</t>
  </si>
  <si>
    <t>161002042104</t>
  </si>
  <si>
    <t xml:space="preserve">CONSTRUCCIÓN DE 22 VIVIENDAS E INFRA., NEXOS Y OBRAS COMPLEMENTARIAS EN SAN AGUSTÍN </t>
  </si>
  <si>
    <t>161002042202</t>
  </si>
  <si>
    <t>161002042301</t>
  </si>
  <si>
    <t xml:space="preserve">CONSTRUCCIÓN DE 240 DTOS. EN SALTA CAPITAL  </t>
  </si>
  <si>
    <t>161002042303</t>
  </si>
  <si>
    <t>161002042401</t>
  </si>
  <si>
    <t xml:space="preserve">CONSTRUCCIÓN DE 26 VIVIENDAS E INFRA. EN CAFAYATE  </t>
  </si>
  <si>
    <t>161002042402</t>
  </si>
  <si>
    <t>161002042501</t>
  </si>
  <si>
    <t xml:space="preserve">CONSTRUCCIÓN DE 30 VIVIENDAS E INFRA. EN QUIJANO  - I.V.T.  </t>
  </si>
  <si>
    <t>161002042502</t>
  </si>
  <si>
    <t>161002042601</t>
  </si>
  <si>
    <t xml:space="preserve">CONSTRUCCIÓN DE 30 VIVIENDAS E INFRA., NEXOS Y OBRAS COMPLEMENTARIAS EN ANIMANÁ </t>
  </si>
  <si>
    <t>161002042602</t>
  </si>
  <si>
    <t>161002042701</t>
  </si>
  <si>
    <t xml:space="preserve">CONSTRUCCIÓN DE 40 VIVIENDAS E INFRA., NEXOS Y OBRAS COMPLEMENTARIAS EN CHICOANA </t>
  </si>
  <si>
    <t>161002042702</t>
  </si>
  <si>
    <t>161002042801</t>
  </si>
  <si>
    <t xml:space="preserve">CONSTRUCCIÓN DE 44 VIVIENDAS E INFRA., NEXOS Y OBRAS COMPLEMENTARIAS EN TARTAGAL </t>
  </si>
  <si>
    <t>161002042802</t>
  </si>
  <si>
    <t>161002042901</t>
  </si>
  <si>
    <t xml:space="preserve">CONSTRUCCIÓN DE 52 VIV. E INFRA. EN ROSARIO DE LA FRONTERA  </t>
  </si>
  <si>
    <t>161002042902</t>
  </si>
  <si>
    <t>161002043001</t>
  </si>
  <si>
    <t xml:space="preserve">CONSTRUCCIÓN DE 60 VIVIENDAS E INFRA. EN EL HUAYCO - ETAPA 10 - CAPITAL </t>
  </si>
  <si>
    <t>161002043002</t>
  </si>
  <si>
    <t>161002043101</t>
  </si>
  <si>
    <t xml:space="preserve">CONSTRUCCIÓN DE 80 VIVIENDAS E INFRA. EN LA LONJA  - I.V.T.- ETAPA 1 - CAPITAL </t>
  </si>
  <si>
    <t>161002043102</t>
  </si>
  <si>
    <t>161002043201</t>
  </si>
  <si>
    <t xml:space="preserve">CONSTRUCCIÓN DE 80 VIVIENDAS E INFRA. EN LA LONJA  - I.V.T.- ETAPA 2 - CAPITAL </t>
  </si>
  <si>
    <t>161002043202</t>
  </si>
  <si>
    <t>161002043203</t>
  </si>
  <si>
    <t>161002043301</t>
  </si>
  <si>
    <t xml:space="preserve">CONSTRUCCIÓN DE 80 VIVIENDAS E INFRA. EN LA LONJA  - I.V.T.- ETAPA 3 - CAPITAL </t>
  </si>
  <si>
    <t>161002043302</t>
  </si>
  <si>
    <t>161002043401</t>
  </si>
  <si>
    <t xml:space="preserve">CONSTRUCCIÓN DE 82 VIVIENDAS E INFRA. EN TARTAGAL  </t>
  </si>
  <si>
    <t>161002043402</t>
  </si>
  <si>
    <t>161002043501</t>
  </si>
  <si>
    <t xml:space="preserve">CONSTRUCCIÓN DE 12 VIVIENDAS EN EL GALPÓN  </t>
  </si>
  <si>
    <t>161002043601</t>
  </si>
  <si>
    <t>161002043701</t>
  </si>
  <si>
    <t>FINAL. 30 VIV E INFRA EN EL GALPÓN 2013.308</t>
  </si>
  <si>
    <t>161002043702</t>
  </si>
  <si>
    <t xml:space="preserve">FINAL. 30 VIV E INFRA EN EL GALPÓN  </t>
  </si>
  <si>
    <t>161002043801</t>
  </si>
  <si>
    <t>161002043901</t>
  </si>
  <si>
    <t xml:space="preserve">PROSEC OBRA N° 1.543 20 VIV ENQUIJANO  </t>
  </si>
  <si>
    <t>161002043902</t>
  </si>
  <si>
    <t>161002044001</t>
  </si>
  <si>
    <t xml:space="preserve">CONVENIO PARA LA DOTACIÓN DE 10 VIV CNEL MOLLINEDO  </t>
  </si>
  <si>
    <t>161002044101</t>
  </si>
  <si>
    <t xml:space="preserve">CONST 10 VIV EN SALVADOR MAZZAPROGRAMA MI CASA  </t>
  </si>
  <si>
    <t>161002044201</t>
  </si>
  <si>
    <t xml:space="preserve">CONST DE 15 VIV EN CAFAYATE -PROGRAMA MI CASA  </t>
  </si>
  <si>
    <t>161002044301</t>
  </si>
  <si>
    <t xml:space="preserve">CONST DE 40 VIV E INFR. NEXO YOB COMPL EN EL CARRIL  </t>
  </si>
  <si>
    <t>161002044302</t>
  </si>
  <si>
    <t xml:space="preserve">10 VIV. EN ISLA DE CAÑAS PROGRAMA MEJORARM. HABITACIONAL PUEBLOS ORIGINARIOS </t>
  </si>
  <si>
    <t>161002044402</t>
  </si>
  <si>
    <t xml:space="preserve">CONSTR. 10 VIV. EN EL TALA PROGRAMA "MI CASA"  </t>
  </si>
  <si>
    <t>161002044601</t>
  </si>
  <si>
    <t xml:space="preserve">CONSTR.DE 100 VIV. EN GRAL.GUEMES  </t>
  </si>
  <si>
    <t>161002044701</t>
  </si>
  <si>
    <t xml:space="preserve">CONSTR.DE 12 VIVIENDAS EN PAYOGASTA PROGRAMA "MI CASA"  </t>
  </si>
  <si>
    <t>161002044801</t>
  </si>
  <si>
    <t xml:space="preserve">CONSTR.DE 10 VIVIENDAS EN MOLINOS PROGRAMA "MI CASA"  </t>
  </si>
  <si>
    <t>161002044901</t>
  </si>
  <si>
    <t xml:space="preserve">CONSTR.DE 60 VIVIENDAS EN B° LOS MOLLES  </t>
  </si>
  <si>
    <t>161002045001</t>
  </si>
  <si>
    <t xml:space="preserve">CONSTR. 50 VIVIENDAS B° UCASALRELOCALIZACIÓN HUAICO  </t>
  </si>
  <si>
    <t xml:space="preserve">20 VIVIENDAS EN IRUYA   </t>
  </si>
  <si>
    <t xml:space="preserve">CONVENIO P/EJECUCIÓN DE 20 VIVIENDAS EN LA LOCALIDAD DE IRUYA </t>
  </si>
  <si>
    <t>161002045103</t>
  </si>
  <si>
    <t xml:space="preserve">TERMINACION DE 19 VIVIENDAS RURALES EN IRUYA  </t>
  </si>
  <si>
    <t>161002045201</t>
  </si>
  <si>
    <t xml:space="preserve">10 VIVIENDAS EN TOLAR GRANDE - PROGRAMA MI CASA  </t>
  </si>
  <si>
    <t>161002045202</t>
  </si>
  <si>
    <t>161002045301</t>
  </si>
  <si>
    <t xml:space="preserve">CONST. 1 VIV. PROG. MI CASA   </t>
  </si>
  <si>
    <t xml:space="preserve">CONST. 12 VIV. PROG. MI CASAEN LA SILLETA - B° CARMEN  </t>
  </si>
  <si>
    <t>161002045501</t>
  </si>
  <si>
    <t xml:space="preserve">CONST. 6 VIV. B° LOS MOLLES ENCAPITAL  </t>
  </si>
  <si>
    <t xml:space="preserve">CONST. 20 VIV. PROG. MI CASAEN EL JARDÍN  </t>
  </si>
  <si>
    <t>161002045701</t>
  </si>
  <si>
    <t xml:space="preserve">CONST 40 VIV. B° LOS MOLLES ENCAPITAL  </t>
  </si>
  <si>
    <t xml:space="preserve">8 VIV. VAQUEROS PROG. MEJOR HÁB. PUEBLOS ORIGINARIOS  </t>
  </si>
  <si>
    <t>161002045802</t>
  </si>
  <si>
    <t xml:space="preserve">CONVENIO PARA  LA EJECUCIÓN DE 8 VIVIENDAS EN  LA LOCALIDADDE VAQUEROS -  LA CALDERA </t>
  </si>
  <si>
    <t>161002045901</t>
  </si>
  <si>
    <t xml:space="preserve">CONST. 10 VIV. AGUAS BLANCAS -PROGRAMA MI CASA  </t>
  </si>
  <si>
    <t>161002046001</t>
  </si>
  <si>
    <t xml:space="preserve">CONST. 1 VIV. EN EL QUEBRACHALPROG. MI CASA  </t>
  </si>
  <si>
    <t>161002046101</t>
  </si>
  <si>
    <t xml:space="preserve">CONST. 12 VIV. EN EL QUEBRACHAL -PROG. MI CASA  </t>
  </si>
  <si>
    <t>161002046201</t>
  </si>
  <si>
    <t xml:space="preserve">CONST. 8 VIV. EN PAYOGASTA -PROG. MI CASA  </t>
  </si>
  <si>
    <t>161002046301</t>
  </si>
  <si>
    <t xml:space="preserve">10 VIV. EN EL GALPÓN  - PROGRAMA MEJOR HABIT.  </t>
  </si>
  <si>
    <t>161002046401</t>
  </si>
  <si>
    <t xml:space="preserve">CONST. 2 VIV. EN METÁN   </t>
  </si>
  <si>
    <t>161002046501</t>
  </si>
  <si>
    <t xml:space="preserve">15 VIV. EN SECLANTÁS  - PROGRAMA MI CASA  </t>
  </si>
  <si>
    <t xml:space="preserve">CONST. 24 VIV. EN VAQUEROS   </t>
  </si>
  <si>
    <t xml:space="preserve">CONVENIO PARA  LA EJECUCIÓN DE 24 VIVIENDAS EN VAQUEROS  </t>
  </si>
  <si>
    <t>161002046701</t>
  </si>
  <si>
    <t xml:space="preserve">CONST 5 VIV. NAZARENO- MI CASA   </t>
  </si>
  <si>
    <t>161002046801</t>
  </si>
  <si>
    <t xml:space="preserve">CONST 1 VIV. EN NAZARENO   </t>
  </si>
  <si>
    <t>161002046901</t>
  </si>
  <si>
    <t xml:space="preserve">CONST 2 VIV. PARA MÉDICOS EN PICHANAL  </t>
  </si>
  <si>
    <t>161002047001</t>
  </si>
  <si>
    <t xml:space="preserve">CONST 4 VIV. PARA ABOG. EN CAPITAL - PLAN SALTEÑO  </t>
  </si>
  <si>
    <t>161002047101</t>
  </si>
  <si>
    <t xml:space="preserve">CONST 10 VIV. E INFRAESTRUCTURA PARA 30 VIVIENDAS - EL GALPÓN </t>
  </si>
  <si>
    <t>161002047201</t>
  </si>
  <si>
    <t xml:space="preserve">CONST DE 5 A 11 VIVIENDAS GRUPO 2A  - EL GALPÓN  </t>
  </si>
  <si>
    <t>161002047301</t>
  </si>
  <si>
    <t xml:space="preserve">CONST DE 6 A 11 VIVIENDAS GRUPO 2B  - EL GALPÓN  </t>
  </si>
  <si>
    <t>161002047501</t>
  </si>
  <si>
    <t xml:space="preserve">30 VIVENDAS EN CACHI - CACHI   </t>
  </si>
  <si>
    <t>161002047601</t>
  </si>
  <si>
    <t xml:space="preserve">100 VIV. EN CAPITAL 1   </t>
  </si>
  <si>
    <t>161002047701</t>
  </si>
  <si>
    <t xml:space="preserve">100 VIV. EN CAPITAL 10   </t>
  </si>
  <si>
    <t>161002047801</t>
  </si>
  <si>
    <t xml:space="preserve">100 VIV. EN CAPITAL 2   </t>
  </si>
  <si>
    <t>161002047901</t>
  </si>
  <si>
    <t xml:space="preserve">100 VIV. EN CAPITAL 3   </t>
  </si>
  <si>
    <t>161002048001</t>
  </si>
  <si>
    <t xml:space="preserve">100 VIV. EN CAPITAL 4   </t>
  </si>
  <si>
    <t>161002048101</t>
  </si>
  <si>
    <t xml:space="preserve">100 VIV. EN CAPITAL 5   </t>
  </si>
  <si>
    <t>161002048201</t>
  </si>
  <si>
    <t xml:space="preserve">100 VIV. EN CAPITAL 6   </t>
  </si>
  <si>
    <t>161002048301</t>
  </si>
  <si>
    <t xml:space="preserve">100 VIV. EN CAPITAL 7   </t>
  </si>
  <si>
    <t>161002048401</t>
  </si>
  <si>
    <t xml:space="preserve">100 VIV. EN CAPITAL 8   </t>
  </si>
  <si>
    <t>161002048501</t>
  </si>
  <si>
    <t xml:space="preserve">100 VIV. EN CAPITAL 9   </t>
  </si>
  <si>
    <t>161002048601</t>
  </si>
  <si>
    <t xml:space="preserve">103 VIV. EN CAPITAL   </t>
  </si>
  <si>
    <t>161002048701</t>
  </si>
  <si>
    <t xml:space="preserve">100 VIV. EN CERRILLOS   </t>
  </si>
  <si>
    <t>161002048801</t>
  </si>
  <si>
    <t xml:space="preserve">50 VIV. EN LA MERCED   </t>
  </si>
  <si>
    <t xml:space="preserve">CONSTR.VIVIENDAS EN EL CARRILL   </t>
  </si>
  <si>
    <t>161002049001</t>
  </si>
  <si>
    <t xml:space="preserve">100 VIV. EN GRAL. GÜEMES   </t>
  </si>
  <si>
    <t>161002049101</t>
  </si>
  <si>
    <t xml:space="preserve">50 VIV. EN GRAL. GÜEMES   </t>
  </si>
  <si>
    <t>161002049201</t>
  </si>
  <si>
    <t xml:space="preserve">100 VIV. EN EMBARCACIÓN   </t>
  </si>
  <si>
    <t xml:space="preserve">CONSTRUCCION DE VIVIENDAS EN SALVADOR MAZZA  </t>
  </si>
  <si>
    <t>161002049401</t>
  </si>
  <si>
    <t xml:space="preserve">40 VIV. EN GRAL. MOSCONI   </t>
  </si>
  <si>
    <t>161002049501</t>
  </si>
  <si>
    <t xml:space="preserve">40 VIV. EN SALVADOR MAZZA - PROG. VIV. RURALES Y ABORI.  </t>
  </si>
  <si>
    <t>161002049601</t>
  </si>
  <si>
    <t xml:space="preserve">50 VIV. EN GUACHIPAS   </t>
  </si>
  <si>
    <t>161002049701</t>
  </si>
  <si>
    <t xml:space="preserve">10 VIV. EN ISLA DE CAÑAS - PROG. MI CASA  </t>
  </si>
  <si>
    <t>161002049801</t>
  </si>
  <si>
    <t xml:space="preserve">10 VIV. EN EL TALA - PROG. RECUPER.  </t>
  </si>
  <si>
    <t>161002049901</t>
  </si>
  <si>
    <t xml:space="preserve">20 VIV. EN EL JARDÍN - PROG. MI CASA  </t>
  </si>
  <si>
    <t>161002050001</t>
  </si>
  <si>
    <t xml:space="preserve">10 VIV. EN LA POMA - PROG. MICASA  </t>
  </si>
  <si>
    <t>161002050101</t>
  </si>
  <si>
    <t xml:space="preserve">40 VIV. EN CORONEL MOLDES   </t>
  </si>
  <si>
    <t>161002050201</t>
  </si>
  <si>
    <t xml:space="preserve">100 VIV. EN S. R. DE LA NUEVAORÁN  </t>
  </si>
  <si>
    <t>161002050301</t>
  </si>
  <si>
    <t xml:space="preserve">50 VIV. EN PICHANAL   </t>
  </si>
  <si>
    <t>161002050401</t>
  </si>
  <si>
    <t xml:space="preserve">60 VIV. EN ROSARIO DE LERMA   </t>
  </si>
  <si>
    <t xml:space="preserve">CONSTR. DE 20 VIV. EN CAFAYATE   </t>
  </si>
  <si>
    <t>161002050502</t>
  </si>
  <si>
    <t xml:space="preserve">CONSTR. DE 20 VIVIENDA EN CAFAYATE  </t>
  </si>
  <si>
    <t>161002050503</t>
  </si>
  <si>
    <t xml:space="preserve">CONSTR. DE 8 DE 20 VIVIENDA EN CAFAYATE - ETAPA 2  </t>
  </si>
  <si>
    <t>161002050601</t>
  </si>
  <si>
    <t>161002050701</t>
  </si>
  <si>
    <t xml:space="preserve">24 VIV. EN VAQUEROS PROGRAMA ABORÍGENES RURALES  </t>
  </si>
  <si>
    <t>161002050801</t>
  </si>
  <si>
    <t xml:space="preserve">10 VIV. EN EL GALPÓN PROGRAMAABORÍGENES RURALES  </t>
  </si>
  <si>
    <t>161002050901</t>
  </si>
  <si>
    <t xml:space="preserve">100 VIV. EN J.V. GONZÁLEZ   </t>
  </si>
  <si>
    <t>161002051001</t>
  </si>
  <si>
    <t xml:space="preserve">40 VIV. EN APOLINARIO SARAVIA   </t>
  </si>
  <si>
    <t>161002051101</t>
  </si>
  <si>
    <t>161002051102</t>
  </si>
  <si>
    <t>161002051201</t>
  </si>
  <si>
    <t>161002051202</t>
  </si>
  <si>
    <t>161002051301</t>
  </si>
  <si>
    <t>161002051302</t>
  </si>
  <si>
    <t>161002051401</t>
  </si>
  <si>
    <t>161002051402</t>
  </si>
  <si>
    <t>161002051501</t>
  </si>
  <si>
    <t>161002051502</t>
  </si>
  <si>
    <t>161002051601</t>
  </si>
  <si>
    <t>161002051602</t>
  </si>
  <si>
    <t>161002051701</t>
  </si>
  <si>
    <t>161002051702</t>
  </si>
  <si>
    <t>161002051801</t>
  </si>
  <si>
    <t>161002051802</t>
  </si>
  <si>
    <t>161002051901</t>
  </si>
  <si>
    <t>161002051902</t>
  </si>
  <si>
    <t>161002052001</t>
  </si>
  <si>
    <t>161002052002</t>
  </si>
  <si>
    <t>161002052101</t>
  </si>
  <si>
    <t>161002052102</t>
  </si>
  <si>
    <t>161002052201</t>
  </si>
  <si>
    <t>161002052202</t>
  </si>
  <si>
    <t>161002052301</t>
  </si>
  <si>
    <t>161002052302</t>
  </si>
  <si>
    <t>161002052401</t>
  </si>
  <si>
    <t>161002052402</t>
  </si>
  <si>
    <t>161002052501</t>
  </si>
  <si>
    <t>161002052502</t>
  </si>
  <si>
    <t>161002052601</t>
  </si>
  <si>
    <t>161002052602</t>
  </si>
  <si>
    <t>161002052701</t>
  </si>
  <si>
    <t>161002052702</t>
  </si>
  <si>
    <t>161002052801</t>
  </si>
  <si>
    <t>161002052802</t>
  </si>
  <si>
    <t>161002052901</t>
  </si>
  <si>
    <t>161002052902</t>
  </si>
  <si>
    <t>161002053001</t>
  </si>
  <si>
    <t xml:space="preserve">100 VIV. EN S. R. DE LA NUEVAORÁN 1  </t>
  </si>
  <si>
    <t>161002053101</t>
  </si>
  <si>
    <t xml:space="preserve">100 VIV. EN S. R. DE LA NUEVAORÁN 2  </t>
  </si>
  <si>
    <t>161002053201</t>
  </si>
  <si>
    <t>161002053202</t>
  </si>
  <si>
    <t>161002053301</t>
  </si>
  <si>
    <t>161002053302</t>
  </si>
  <si>
    <t>161002053401</t>
  </si>
  <si>
    <t xml:space="preserve">CONST. DE 27 VIV. P/ COMUNIDADABORIGEN WICHI  </t>
  </si>
  <si>
    <t>161002053402</t>
  </si>
  <si>
    <t xml:space="preserve">CONST. DE 10 VIV. EN EL PARAJEHURCURO -SAN ANTONIO DE LOS COBRES </t>
  </si>
  <si>
    <t>161002053502</t>
  </si>
  <si>
    <t>161002053601</t>
  </si>
  <si>
    <t xml:space="preserve">CONST. DE 1 VIV. P/ LA FLIA. DE CINTIA MARIANELA MONTES  </t>
  </si>
  <si>
    <t>161002053701</t>
  </si>
  <si>
    <t xml:space="preserve">CONST. DE 1 VIV. P/ LA FLIA. DE ALEJANDRO GABRIEL SALAZAR  </t>
  </si>
  <si>
    <t>161002053801</t>
  </si>
  <si>
    <t xml:space="preserve">CONV. PARA LA CONST. DE 15 VIVEN EL QUEBRACHAL  </t>
  </si>
  <si>
    <t>161002053901</t>
  </si>
  <si>
    <t xml:space="preserve">CONV. PARA LA EJECUC DE 10 VIVEN GENERAL PIZARRO  </t>
  </si>
  <si>
    <t>161002054001</t>
  </si>
  <si>
    <t xml:space="preserve">CONV. PARA LA CONST. DE 8 VIV.DE 1 DORMITORIO - ROSARIO DE LA FRONTERA </t>
  </si>
  <si>
    <t>161002054101</t>
  </si>
  <si>
    <t xml:space="preserve">CONV. PARA LA CONST. DE 6 VIV.DE 2 DORMITORIO - ROSARIO DE LA FRONTERA </t>
  </si>
  <si>
    <t>161002054201</t>
  </si>
  <si>
    <t xml:space="preserve">CONV. PARA LA EJEC. DE 10 VIV.EN AGUAS BLANCAS  </t>
  </si>
  <si>
    <t>161002054301</t>
  </si>
  <si>
    <t xml:space="preserve">CONS. 31 VIV, OB COMP B° CAST   </t>
  </si>
  <si>
    <t>161002054302</t>
  </si>
  <si>
    <t>161002054401</t>
  </si>
  <si>
    <t xml:space="preserve">CONS. 39 VIV, OB COMP URB NORT   </t>
  </si>
  <si>
    <t>161002054402</t>
  </si>
  <si>
    <t>161002054501</t>
  </si>
  <si>
    <t xml:space="preserve">CONS. 4 VIV, INF. Y OB COMPLB° PROFES.  </t>
  </si>
  <si>
    <t>161002054502</t>
  </si>
  <si>
    <t>161002054601</t>
  </si>
  <si>
    <t xml:space="preserve">CONS. 25 VIV, INF. Y OB COMPLB° LOMAS DE MEDEIROS  </t>
  </si>
  <si>
    <t>161002054602</t>
  </si>
  <si>
    <t>161002054701</t>
  </si>
  <si>
    <t xml:space="preserve">CONS. 7 VIV, INF. Y OB COMPLB° LOS TARCOS  </t>
  </si>
  <si>
    <t>161002054702</t>
  </si>
  <si>
    <t>161002054801</t>
  </si>
  <si>
    <t xml:space="preserve">CONS. 50 VIV, INF. Y OB COMPLEN GUACHIPAS  </t>
  </si>
  <si>
    <t>161002054802</t>
  </si>
  <si>
    <t xml:space="preserve">CONS. 40 VIV, INF. Y OB COMPLEN CNEL MOLDES  </t>
  </si>
  <si>
    <t>161002054903</t>
  </si>
  <si>
    <t>161002054904</t>
  </si>
  <si>
    <t xml:space="preserve">CONS. 157 VIV, INF. Y OB COMPLEN METÁN  </t>
  </si>
  <si>
    <t>161002055003</t>
  </si>
  <si>
    <t xml:space="preserve">CONS. 100 VIV, INF. Y OB COMPLEN SAN RAMÓN DE LA N ORÁN  </t>
  </si>
  <si>
    <t>161002055201</t>
  </si>
  <si>
    <t xml:space="preserve">CONS. 60 VIV, INF. Y OB COMPLEN ROSARIO DE LERMA  </t>
  </si>
  <si>
    <t>161002055202</t>
  </si>
  <si>
    <t>161002055301</t>
  </si>
  <si>
    <t xml:space="preserve">CONS. 40 VIV, INF. Y OB COMPLEN GRAL. MOSCONI  </t>
  </si>
  <si>
    <t>161002055302</t>
  </si>
  <si>
    <t xml:space="preserve">CONS. 100 VIV, INF. Y OB COMPLEN EMBARCACIÓN  </t>
  </si>
  <si>
    <t>161002055403</t>
  </si>
  <si>
    <t>161002055404</t>
  </si>
  <si>
    <t xml:space="preserve">CONS. 90 VIV, INF. Y OB COMPLEN B° PEREYRA ROZAS ETAPA I  </t>
  </si>
  <si>
    <t>161002055503</t>
  </si>
  <si>
    <t xml:space="preserve">CONS. 84 VIV, INF. Y OB COMPLEN B° PEREYRA ROZAS ETAPA 2  </t>
  </si>
  <si>
    <t>161002055603</t>
  </si>
  <si>
    <t>161002055604</t>
  </si>
  <si>
    <t>161002055701</t>
  </si>
  <si>
    <t xml:space="preserve">CONS. 84 VIV, INF. Y OB COMPLEN B° PEREYRA ROZAS ETAPA 3  </t>
  </si>
  <si>
    <t>161002055702</t>
  </si>
  <si>
    <t xml:space="preserve">CONS. 84 VIV, INF. Y OB COMPLEN B° PEREYRA ROZAS ETAPA 4  </t>
  </si>
  <si>
    <t>161002055803</t>
  </si>
  <si>
    <t>161002055804</t>
  </si>
  <si>
    <t xml:space="preserve">CONS. 83 VIV, INF. Y OB COMPLEN B° PEREYRA ROZAS ETAPA 5  </t>
  </si>
  <si>
    <t>161002055903</t>
  </si>
  <si>
    <t xml:space="preserve">CONS. 86 VIV., INFRA. Y OBRASCOMPL. EN B° PEREYRA ROZAS - ETAPA 6 </t>
  </si>
  <si>
    <t>161002056003</t>
  </si>
  <si>
    <t xml:space="preserve">CONS. 95 VIV., INFRA. Y OBRASCOMPL. EN B° PEREYRA ROZAS - ETAPA 7 </t>
  </si>
  <si>
    <t>161002056103</t>
  </si>
  <si>
    <t>161002056201</t>
  </si>
  <si>
    <t xml:space="preserve">CONS. 100 VIV., INFRA. Y OBRASCOMPL. EN B° PEREYRA ROZAS - ETAPA 8 </t>
  </si>
  <si>
    <t>161002056202</t>
  </si>
  <si>
    <t xml:space="preserve">CONS. 98 VIV., INFRA. Y OBRASCOMPL. EN B° PEREYRA ROZAS - ETAPA 9 </t>
  </si>
  <si>
    <t>161002056304</t>
  </si>
  <si>
    <t xml:space="preserve">CONS. 100 VIV., INFRA. Y OBRASCOMPL. EN B° PEREYRA ROZAS - ETAPA 10 </t>
  </si>
  <si>
    <t>161002056404</t>
  </si>
  <si>
    <t>161002056501</t>
  </si>
  <si>
    <t xml:space="preserve">CONS. 98 VIV., INFRA. Y OBRASCOMPL. EN B° PEREYRA ROZAS - ETAPA 11 </t>
  </si>
  <si>
    <t>161002056502</t>
  </si>
  <si>
    <t>161002056601</t>
  </si>
  <si>
    <t xml:space="preserve">CONS. 25 VIV., INFRA. Y OBRASCOMPL. EN B° PEREYRA ROZAS - ETAPA 12 </t>
  </si>
  <si>
    <t>161002056603</t>
  </si>
  <si>
    <t>161002056604</t>
  </si>
  <si>
    <t>161002056701</t>
  </si>
  <si>
    <t xml:space="preserve">CONV. PARA LA CONSTRUC. DE 10VIV. EN NAZARENO  </t>
  </si>
  <si>
    <t>161002056801</t>
  </si>
  <si>
    <t xml:space="preserve">CONV. PARA LA CONST. DE 1 VIV.EN SITUACIÓN DE RIESGO SOCIALEN EL QUEBRACHAL </t>
  </si>
  <si>
    <t>161002056901</t>
  </si>
  <si>
    <t xml:space="preserve">CONSTR. 5 VIV. EN EL GALPON  -PROGRAMA MI CASA  </t>
  </si>
  <si>
    <t>CONSTRUC. DE 150 VIVIENDAS ENLOCALIDADES VARIAS P/ POBLADORES DE PUEBLOS ORIGINARIOS Y RURALES</t>
  </si>
  <si>
    <t>161002057003</t>
  </si>
  <si>
    <t>TERMINACION CONSTRUCCION 6 VIVIENDAS COMUNIDAD WICHI - MISION EL ALGARROBAL - TARTAGAL MISION LA LOMA - AGUARAY</t>
  </si>
  <si>
    <t>TERMINACION CONSTRUCCION 9 VIVIENDAS COMUNIDAD WICHI - MISIÓN SACHAPERA II - LA MORA - LAPACHAL</t>
  </si>
  <si>
    <t>161002057006</t>
  </si>
  <si>
    <t xml:space="preserve">TERMINACIÓN OBRA 2230 - CONSTRUCCIÓN DE 5 VIVIENDA COMUNIDADWICHI LA MORA  - TARTAGAL </t>
  </si>
  <si>
    <t>161002057101</t>
  </si>
  <si>
    <t xml:space="preserve">CONVENIO P/ LA DOTACIÓN DE 12VIVIENDAS DESTINADAS A FAMILIAS EN LA LOCALIDAD DE CACHI </t>
  </si>
  <si>
    <t>161002057201</t>
  </si>
  <si>
    <t xml:space="preserve">CONST. 1 VIV. EN EL QUEBRACHAL (FLIA VIZGARRA)  </t>
  </si>
  <si>
    <t>161002057301</t>
  </si>
  <si>
    <t xml:space="preserve">CONST. DE 13 VIV. EN CAMPO SANTO - MI CASA  </t>
  </si>
  <si>
    <t>161002057401</t>
  </si>
  <si>
    <t xml:space="preserve">CONST. DE 2 VIV. EN TARTAGAL- MI CASA  </t>
  </si>
  <si>
    <t>161002057501</t>
  </si>
  <si>
    <t xml:space="preserve">CONST. DE 5 VIV. EN EL QUEBRACHAL - MI CASA  </t>
  </si>
  <si>
    <t>161002057601</t>
  </si>
  <si>
    <t xml:space="preserve">CONSTRUCCIÓN 10 VIVIENDAS EN LA CANDELARIA  </t>
  </si>
  <si>
    <t>161002057701</t>
  </si>
  <si>
    <t xml:space="preserve">CONSTRUCCIÓN 1 VIVIENDA EN J.V.GONZALEZ  </t>
  </si>
  <si>
    <t>161002057801</t>
  </si>
  <si>
    <t xml:space="preserve">12 VIV EN CAMPO SANTO   </t>
  </si>
  <si>
    <t>161002057901</t>
  </si>
  <si>
    <t xml:space="preserve">12 VIV EN AGUARAY   </t>
  </si>
  <si>
    <t>161002058001</t>
  </si>
  <si>
    <t xml:space="preserve">12 VIV EN EL GALPON   </t>
  </si>
  <si>
    <t>161002058101</t>
  </si>
  <si>
    <t xml:space="preserve">20 VIV EN METAN   </t>
  </si>
  <si>
    <t>161002058201</t>
  </si>
  <si>
    <t xml:space="preserve">CONSTRUCCIÓN 10 VIVIENDAS ENEL GALPÓN  </t>
  </si>
  <si>
    <t>161002058401</t>
  </si>
  <si>
    <t xml:space="preserve">CONSTRUCCIÓN 20 VIVIENDAS EN HIPOLITO YRIGOYEN  </t>
  </si>
  <si>
    <t>161002058501</t>
  </si>
  <si>
    <t xml:space="preserve">30 VIV EN SAN ANTONIO DE LOS COBRES  </t>
  </si>
  <si>
    <t>161002058601</t>
  </si>
  <si>
    <t xml:space="preserve">30 VIV EN ANIMANA   </t>
  </si>
  <si>
    <t>161002058701</t>
  </si>
  <si>
    <t xml:space="preserve">40 VIV EN LA CALDERA   </t>
  </si>
  <si>
    <t>161002058801</t>
  </si>
  <si>
    <t xml:space="preserve">40 VIV EN LA VIÑA   </t>
  </si>
  <si>
    <t>161002058901</t>
  </si>
  <si>
    <t xml:space="preserve">CONSTRUCCIÓN 10 VIVIENDAS EN NAZARENO  </t>
  </si>
  <si>
    <t>161002059001</t>
  </si>
  <si>
    <t xml:space="preserve">50 VIV EN APOLINARIO SARAVIA   </t>
  </si>
  <si>
    <t>161002059101</t>
  </si>
  <si>
    <t xml:space="preserve">50 VIV EN CAFAYATE   </t>
  </si>
  <si>
    <t>161002059201</t>
  </si>
  <si>
    <t xml:space="preserve">50 VIV EN SOLIS PIZARRO   </t>
  </si>
  <si>
    <t>161002059301</t>
  </si>
  <si>
    <t xml:space="preserve">60 VIV EN ROSARIO DE LERMA   </t>
  </si>
  <si>
    <t>161002059401</t>
  </si>
  <si>
    <t xml:space="preserve">CONSTRUCCIÓN 13 VIVIENDAS EN SAN IGNACIO DE LOYOLA - EMBARCACIÓN </t>
  </si>
  <si>
    <t>161002059501</t>
  </si>
  <si>
    <t xml:space="preserve">80 VIV EN CAPITAL   </t>
  </si>
  <si>
    <t>161002059601</t>
  </si>
  <si>
    <t xml:space="preserve">CONSTRUCCIÓN 20 VIVIENDAS P/COMUNIDAD CHERENTA - TARTAGAL  </t>
  </si>
  <si>
    <t>161002059701</t>
  </si>
  <si>
    <t xml:space="preserve">100 VIV., INFRA. Y OBRAS COMP. EN LA LOC. DE LA MERCED  </t>
  </si>
  <si>
    <t>161002059702</t>
  </si>
  <si>
    <t>161002059801</t>
  </si>
  <si>
    <t xml:space="preserve">150 VIV., INFRA. Y OBRAS COMP. EN LA LOC. DE CERRILLOS  </t>
  </si>
  <si>
    <t>161002059802</t>
  </si>
  <si>
    <t>161002059901</t>
  </si>
  <si>
    <t xml:space="preserve">CONSTRUCCIÓN 10 VIVIENDAS EN EL JARDIN  </t>
  </si>
  <si>
    <t xml:space="preserve">CONST 8 VIV. PARA FLIAS AFECTADAS POR ALUD EN IRUYA  </t>
  </si>
  <si>
    <t xml:space="preserve">CONST 2 VIV. SAN ANT. DE LOS COBRES  </t>
  </si>
  <si>
    <t xml:space="preserve">CONST 1 VIVIENDA EN MISIÓN LAPAZ - SANTA VICTORIA ESTE  </t>
  </si>
  <si>
    <t xml:space="preserve">CONST 2 VIVIENDAS EN SALTA FORESTAL  </t>
  </si>
  <si>
    <t xml:space="preserve">CONST 2 VIVIENDAS EN LA POMA   </t>
  </si>
  <si>
    <t>161002060501</t>
  </si>
  <si>
    <t xml:space="preserve">CONST 3 VIVIENDA EN CEIBALITO, GAONA Y CORONEL OLLEROS - DEPARTAMENTO ANTA </t>
  </si>
  <si>
    <t>161002060601</t>
  </si>
  <si>
    <t xml:space="preserve">CONST 1 VIVIENDA P/ FLIA. ROMERO EN GENERAL MOSCONI - DPTO.SAN MARTÍN </t>
  </si>
  <si>
    <t>161002060701</t>
  </si>
  <si>
    <t xml:space="preserve">CONST 3 VIVIENDA P/ MÉDICOS EN QUEBRACHAL - DPTO. ANTA  </t>
  </si>
  <si>
    <t>161002060801</t>
  </si>
  <si>
    <t xml:space="preserve">CONST 5 VIVIENDAS DE 2 DORMITORIOS EN LA LOCALIDAD DE NAZARENO </t>
  </si>
  <si>
    <t>161002060901</t>
  </si>
  <si>
    <t xml:space="preserve">CONSTRUCCIÓN 4 VIVIENDAS EN CAFAYATE  </t>
  </si>
  <si>
    <t>161002061001</t>
  </si>
  <si>
    <t xml:space="preserve">CONSTRUCCIÓN 3 VIVIENDAS EN JOAQUIN V. GONZALEZ  </t>
  </si>
  <si>
    <t>161002061101</t>
  </si>
  <si>
    <t xml:space="preserve">CONSTRUCCIÓN DE 5 VIVIENDAS DE1 DORMITORIOS EN LA LOCALIDADDE NAZARENO </t>
  </si>
  <si>
    <t>161002061201</t>
  </si>
  <si>
    <t xml:space="preserve">CONSTRUCCIÓN DE 3 VIVIENDAS ENCACHI - PLAN SALTEÑO  </t>
  </si>
  <si>
    <t xml:space="preserve">CONSTRUCCIÓN DE 2 VIVIENDAS ENAPOLINARIO SARAVIA - PLAN SALTEÑO </t>
  </si>
  <si>
    <t>161002061401</t>
  </si>
  <si>
    <t xml:space="preserve">CONSTRUCCIÓN DE 10 VIVIENDAS EN LA MERCED - PROGRAMA MI CASA  </t>
  </si>
  <si>
    <t>161002061501</t>
  </si>
  <si>
    <t xml:space="preserve">CONSTRUCCIÓN DE 2 VIVIENDAS ENLA VIÑA - DPTO LA VIÑA - PLANSALTEÑO </t>
  </si>
  <si>
    <t>161002061601</t>
  </si>
  <si>
    <t xml:space="preserve">CONSTRUCCIÓN DE 1 VIVIENDA ENMOLINOS - DPTO. MOLINOS - PLAN SALTEÑO </t>
  </si>
  <si>
    <t>161002061701</t>
  </si>
  <si>
    <t xml:space="preserve">CONSTRUCCIÓN DE 1 VIVIENDA ENNUESTRA SEÑORA DE TALAVERA - DPTO. ANTA - PLAN SALTEÑO </t>
  </si>
  <si>
    <t xml:space="preserve">CONSTRUCCIÓN DE 5 VIVIENDA ENLA LOCALIDAD DE CACHI  </t>
  </si>
  <si>
    <t xml:space="preserve">CONSTRUCCIÓN DE 10 VIVIENDA ENLA LOCALIDAD DE URUNDEL - DPTOORAN </t>
  </si>
  <si>
    <t>161002062001</t>
  </si>
  <si>
    <t xml:space="preserve">CONSTRUCCIÓN DE 2 VIVIENDA ENLAS LAJITAS - DPTO. ANTA -PLAN SALTEÑO </t>
  </si>
  <si>
    <t>161002062101</t>
  </si>
  <si>
    <t xml:space="preserve">CONSTRUCCIÓN DE 1 VIVIENDA ENPUESTO SANITARIO LOS ROSALES -DPTO ANTA - PLAN SALTEÑO </t>
  </si>
  <si>
    <t>161002062201</t>
  </si>
  <si>
    <t xml:space="preserve">CONSTRUCCIÓN DE 10 VIVIENDA ENLA LOCALIDAD DE ROSARIO DE LAFRONTERA - PROGRAMA MI CASA </t>
  </si>
  <si>
    <t>161002062301</t>
  </si>
  <si>
    <t>CONSTRUCCIÓN DE 1 VIVIENDA ENCASO ESPECIAL FAMILIA RODRIGUEZ EN CAMPO DURAN - AGUARAYPROGRAMA MI CASA</t>
  </si>
  <si>
    <t>161002062401</t>
  </si>
  <si>
    <t>CONSTRUCCIÓN DE 4 VIVIENDAS ENLA LOCADIDAD DE SAN JOSÉ DE METÁN - COMUNIDAD WICHIPROGRAMA MI CASA</t>
  </si>
  <si>
    <t>161002062501</t>
  </si>
  <si>
    <t xml:space="preserve">REPARACIÓN SEDE IPV ORAN   </t>
  </si>
  <si>
    <t>161002062601</t>
  </si>
  <si>
    <t xml:space="preserve">CONSTRUCCIÓN DE 2 VIVIENDAS EN CERRILLOS - PLAN SALTEÑO  </t>
  </si>
  <si>
    <t>161002062701</t>
  </si>
  <si>
    <t xml:space="preserve">CONSTRUCCIÓN DE 1 VIVIENDA P/ MÉDICOS EN ATILLA - ROSARIODE LA FRONTERA </t>
  </si>
  <si>
    <t>161002062801</t>
  </si>
  <si>
    <t xml:space="preserve">CONSTRUCCIÓN DE 1 VIVIENDA EN PUESTO SANITARIO - LA UNIÓN -RIVADAVIA BANDA SUR </t>
  </si>
  <si>
    <t xml:space="preserve">CONSTRUCCIÓN DE 2 VIVIENDAS P/MÉDICOS EN CAMPO QUIJANO  </t>
  </si>
  <si>
    <t>161002063001</t>
  </si>
  <si>
    <t xml:space="preserve">CONSTRUCCIÓN DE 3 VIVIENDAS P/MÉDICOS EN ROSARIO DE LA FRONTERA </t>
  </si>
  <si>
    <t xml:space="preserve">CONSTRUCCIÓN DE 2 VIVIENDAS ENSANTA VICTORIA ESTE - RIVADAVIA </t>
  </si>
  <si>
    <t xml:space="preserve">CONSTRUCCIÓN DE 1 VIVIENDA P/MÉDICOS EN LA MERCED - DPTO. CERRILLOS </t>
  </si>
  <si>
    <t>161002063301</t>
  </si>
  <si>
    <t xml:space="preserve">CONSTRUCCIÓN DE 20 VIVIENDAS EN LA LOCALIDAD DE ANIMANÁ - DPTO. SAN CARLOS </t>
  </si>
  <si>
    <t>161002063401</t>
  </si>
  <si>
    <t xml:space="preserve">CONSTRUCCIÓN DE 2 VIVIENDAS ENALTO LA SIERRA - DPTO RIVADAVIA BANDA NORTE - PLAN SALTEÑO </t>
  </si>
  <si>
    <t>161002063501</t>
  </si>
  <si>
    <t>CONSTRUCCIÓN DE 1 VIVIENDA P/LA FAMILIA GARCÍA EN LA LOCALIDAD DE ROSARIO DE LERMA - PROG MI CASA</t>
  </si>
  <si>
    <t>161002063601</t>
  </si>
  <si>
    <t xml:space="preserve">CONSTRUCCIÓN DE 2 VIVIENDAS ENSALVADOR MAZZA - DPTO. GRAL. SAN MARTIN - PLAN SALTEÑO </t>
  </si>
  <si>
    <t>161002063701</t>
  </si>
  <si>
    <t xml:space="preserve">CONSTRUCCIÓN DE 2 VIVIENDAS ENAGUAS BLANCAS - DPTO. ORÁN - PLAN SALTEÑO </t>
  </si>
  <si>
    <t>161002063801</t>
  </si>
  <si>
    <t xml:space="preserve">CONSTRUCCIÓN DE 3 VIVIENDAS ENPICHANAL - DPTO. ORÁN - PLAN SALTEÑO </t>
  </si>
  <si>
    <t>161002063901</t>
  </si>
  <si>
    <t xml:space="preserve">CONSTRUCCIÓN DE 3 VIVIENDAS ENHIPOLITO YRIGOYEN - DPTO. ORÁN - PLAN SALTEÑO </t>
  </si>
  <si>
    <t>161002064001</t>
  </si>
  <si>
    <t>CONSTRUCCIÓN DE 1 VIVIENDA CASO ESPECIAL FAMILIA SUVELZA ENSANTA VICTORIA OESTE  - PROGRAMA MI CASA</t>
  </si>
  <si>
    <t>CONSTRUCCIÓN DE 1 VIVIENDA Y CERCO PERIMETRAL P/ LA FAMILIAGABY EN ALTO LA SIERRA EN SANTA VICTORIA</t>
  </si>
  <si>
    <t>161002064201</t>
  </si>
  <si>
    <t xml:space="preserve">CONSTRUCCIÓN DE 3 VIVIENDAS P/MÉDICOS EN GENERAL GUEMES  </t>
  </si>
  <si>
    <t>161002064301</t>
  </si>
  <si>
    <t xml:space="preserve">CONSTRUCCIÓN DE 5 VIVIENDAS DE 1 DORMITORIO EN LA LOCALIDADDE ISLA DE CAÑAS </t>
  </si>
  <si>
    <t>161002064401</t>
  </si>
  <si>
    <t xml:space="preserve">CONSTRUCCIÓN DE 5 VIVIENDAS DE 2 DORMITORIO EN LA LOCALIDADDE ISLA DE CAÑAS </t>
  </si>
  <si>
    <t>161002064501</t>
  </si>
  <si>
    <t xml:space="preserve">CONSTRUCCIÓN DE 10 VIVIENDAS EN  COMUNIDADES ABORIGENES EN LA LOCALIDAD DE EMBARCACIÓN </t>
  </si>
  <si>
    <t>161002064601</t>
  </si>
  <si>
    <t xml:space="preserve">CONSTRUCCIÓN DE 3 VIVIENDAS EN  EL TALA - DPTO. LA CANDELARIA </t>
  </si>
  <si>
    <t>161002064701</t>
  </si>
  <si>
    <t xml:space="preserve">CONSTRUCCIÓN DE 3 VIVIENDAS EN  COLONIA SANTA ROSA - DPTO.ORÁN </t>
  </si>
  <si>
    <t>161002064801</t>
  </si>
  <si>
    <t xml:space="preserve">CONSTRUCCIÓN DE 1 VIVIENDA P/LA FAMILIA GÓMEZ EN PARAJE LACURVITA, SANTA VICTORIA ESTE </t>
  </si>
  <si>
    <t>161002064901</t>
  </si>
  <si>
    <t xml:space="preserve">CONSTRUCCIÓN DE 1 VIVIENDA P/LA FAMILIA DE RAMONA ROSA FLORES EN GENERAL GUEMES </t>
  </si>
  <si>
    <t xml:space="preserve">CONSTRUCCIÓN DE 5 VIVIENDAS DE1 DORMITORIO EN LA LOCALIDAD JOAQUÍN V. GONZALEZ </t>
  </si>
  <si>
    <t>161002065101</t>
  </si>
  <si>
    <t xml:space="preserve">CONSTRUCCIÓN DE 15 VIVIENDAS EN LA LOCALIDAD DE CAMPO SANTO  </t>
  </si>
  <si>
    <t>161002065104</t>
  </si>
  <si>
    <t xml:space="preserve">CONSTR. DE INFRAESTRUCTURA BÁSICA PARA 15 VIVIENDAS EN CAMPO SANTO </t>
  </si>
  <si>
    <t>161002065201</t>
  </si>
  <si>
    <t xml:space="preserve">REPARACIÓN Y ACONDICIONAMIENTOPARA 8 VIVIENDAS EN CAMPO QUIJANO </t>
  </si>
  <si>
    <t xml:space="preserve">REPARACIÓN 1 VIVIENDA EN BARRIO 30 VIVIENDAS EN SAN CARLOS  </t>
  </si>
  <si>
    <t>161002065401</t>
  </si>
  <si>
    <t xml:space="preserve">CONSTRUCCIÓN DE 1 VIVIENDA ENGUACHIPAS  </t>
  </si>
  <si>
    <t>161002065501</t>
  </si>
  <si>
    <t xml:space="preserve">CONSTRUCCIÓN DE 5 VIVIENDAS P/MÉDICOS DE ROSARIO DE LA FRONTERA </t>
  </si>
  <si>
    <t xml:space="preserve">CONSTRUCCIÓN DE 1 VIVIENDA P/LA FAMILIA SUARES EN SALTA CAPITAL </t>
  </si>
  <si>
    <t>161002065701</t>
  </si>
  <si>
    <t xml:space="preserve">CONSTRUCCIÓN DE 3 VIVIENDAS ENROSARIO DE LERNA  </t>
  </si>
  <si>
    <t>161002065801</t>
  </si>
  <si>
    <t xml:space="preserve">CONSTRUCCIÓN DE 2 VIVIENDAS P/LAS FAMILIAS MORALES Y NERI ENBARRIO CALIXTO - SALTA CAPITAL </t>
  </si>
  <si>
    <t>161002065901</t>
  </si>
  <si>
    <t xml:space="preserve">CONSTRUCCIÓN DE 2 VIVIENDAS P/LAS FAMILIAS FRÍAS Y MOSO EN SANTA VICTORIA ESTE </t>
  </si>
  <si>
    <t>161002066001</t>
  </si>
  <si>
    <t xml:space="preserve">CONSTRUCCIÓN DE 3 VIVIENDAS ENGUACHIPAS  </t>
  </si>
  <si>
    <t>161002066101</t>
  </si>
  <si>
    <t xml:space="preserve">CONSTRUCCIÓN DE 5 VIVIENDAS ENESTACIÓN MORILLOS - DPTO. RIVADAVIA BANDA NORTE </t>
  </si>
  <si>
    <t>161002066201</t>
  </si>
  <si>
    <t xml:space="preserve">CONSTRUCCIÓN DE 6 VIVIENDAS ENEMBARCACIÓN - GRAL. SAN MARTIN  </t>
  </si>
  <si>
    <t>161002066301</t>
  </si>
  <si>
    <t xml:space="preserve">READECUACIÓN DE 1 VIVIENDA ENBARRIO CASTAÑARES  </t>
  </si>
  <si>
    <t>161002066401</t>
  </si>
  <si>
    <t xml:space="preserve">CONSTRUCCIÓN DE 1 VIVIENDA COMUNIDAD DIAGUITA EN ANIMANÁ  </t>
  </si>
  <si>
    <t>161002066402</t>
  </si>
  <si>
    <t xml:space="preserve">CONSTRUCCIÓN DE 1 VIVIENDA COMUNIDAD GUARANI - Mº CABALLITO EN ORÁN </t>
  </si>
  <si>
    <t>161002066403</t>
  </si>
  <si>
    <t xml:space="preserve">CONSTRUCCIÓN DE 11 VIVIENDA COMUNIDAD CHOROTE Mº VARIAS EN SSANTA VICTORIA ESTE </t>
  </si>
  <si>
    <t>161002066404</t>
  </si>
  <si>
    <t xml:space="preserve">CONSTRUCCIÓN DE 3 VIVIENDA COMUNIDAD CHANÉ - MISIÓN CAPIAZUTTI AGUARAY </t>
  </si>
  <si>
    <t>161002066405</t>
  </si>
  <si>
    <t xml:space="preserve">CONSTRUCCIÓN DE 3 VIVIENDA COMUNIDAD CHANÉ IKIRA Y TUYUNTI EEN AGUARAY </t>
  </si>
  <si>
    <t>161002066406</t>
  </si>
  <si>
    <t xml:space="preserve">CONSTRUC. DE 3 VIVIENDA COMUNIDAD CHOROTE Mº CHORO PARCELA 442 - Mº JOJOA EN TARTAGAL </t>
  </si>
  <si>
    <t>161002066407</t>
  </si>
  <si>
    <t xml:space="preserve">CONSTRUCCIÓN DE 3 VIVIENDA COMUNIDAD CHOROTE Mº KM 4, KM 6 YY KM 7  EN TARTAGAL </t>
  </si>
  <si>
    <t>161002066408</t>
  </si>
  <si>
    <t xml:space="preserve">CONSTRUCCIÓN DE 3 VIVIENDA COMUNIDAD WICHI - Mº EL CEBILAR EEN TARTAGAL </t>
  </si>
  <si>
    <t>161002066409</t>
  </si>
  <si>
    <t xml:space="preserve">CONSTRUC. DE 4 VIV. COMUNIDADCHANÉ TUTITATTI - CAMPO DURAN Y TUYUNTI ALGARROBAL EN AGUAR </t>
  </si>
  <si>
    <t>161002066410</t>
  </si>
  <si>
    <t xml:space="preserve">CONSTRUCCIÓN DE 4 VIVIENDA COMUNIDAD GUARANÍ Mº EL CORONILLOO LA LOMA EN TARTAGAL </t>
  </si>
  <si>
    <t>161002066411</t>
  </si>
  <si>
    <t xml:space="preserve">CONSTRUCCIÓN DE 5 VIVIENDA COMUNIDAD CHULUPI Mº LA PAZ EN SAANTA VICTORIA ESTE </t>
  </si>
  <si>
    <t>161002066412</t>
  </si>
  <si>
    <t xml:space="preserve">CONSTRUCCIÓN DE 5 VIVIENDA COMUNIDAD KOLLA UNIDOS EN SAN ANTTONIO DE LOS COBRES </t>
  </si>
  <si>
    <t>161002066413</t>
  </si>
  <si>
    <t xml:space="preserve">CONSTRUCCIÓN DE 5 VIVIENDA COMUNIDAD TAPIETES COLINARIA EUCAALIPTUS EN TARTAGAL </t>
  </si>
  <si>
    <t>161002066414</t>
  </si>
  <si>
    <t xml:space="preserve">CONSTRUCCIÓN DE 5 VIVIENDA COMUNIDAD TOBA Mº TOBA I Y Mº TOBBA II EN MOLINOS </t>
  </si>
  <si>
    <t>161002066415</t>
  </si>
  <si>
    <t xml:space="preserve">CONSTRUCCIÓN DE 5 VIVIENDA COMUNIDAD WICHI - LA MORA  TARTAGGAL ( EX EMBARCACION) </t>
  </si>
  <si>
    <t>161002066416</t>
  </si>
  <si>
    <t xml:space="preserve">CONSTRUCCIÓN DE 6 VIVIENDA COMUNIDAD COLLA EN IRUYA  </t>
  </si>
  <si>
    <t>161002066417</t>
  </si>
  <si>
    <t xml:space="preserve">CONSTRUC. DE 6 VIV. COMUNIDADGUARANI Mº CAMPO BLANCO - PEÑAA MORADA  EN AGUARAY </t>
  </si>
  <si>
    <t>161002066418</t>
  </si>
  <si>
    <t xml:space="preserve">CONSTRUCCIÓN DE 6 VIVIENDA COMUNIDAD GUARANÍ - Mº PIQUIRENTAA ESTACIÓN AGUARAY </t>
  </si>
  <si>
    <t>161002066419</t>
  </si>
  <si>
    <t xml:space="preserve">CONSTRUCCIÓN DE 6 VIVIENDA COMUNIDAD GUARANI Mº PIQUIRENDA FFATIMA EN AGUARAY </t>
  </si>
  <si>
    <t>161002066420</t>
  </si>
  <si>
    <t xml:space="preserve">CONSTRUCCIÓN DE 6 VIVIENDA COMUNIDAD TOBA - Mº EL ALGARROBALL  EN TARTAGAL </t>
  </si>
  <si>
    <t>161002066421</t>
  </si>
  <si>
    <t xml:space="preserve">CONSTRUCCIÓN DE 6 VIVIENDA COMUNIDAD TOBA Mº KM. 6 EN TARTAGGAL </t>
  </si>
  <si>
    <t>161002066422</t>
  </si>
  <si>
    <t xml:space="preserve">CONSTRUCCIÓN DE 6 VIVIENDA COMUNIDAD WICHI Mº EL ALGARROBAL Y LA POMA  EN AGUARAY </t>
  </si>
  <si>
    <t>161002066423</t>
  </si>
  <si>
    <t xml:space="preserve">CONSTRUCCIÓN DE 7 VIVIENDA COMUNIDAD GUARANÍ Mº EL TAHUICHI - EL CEIBO EN TARTAGAL </t>
  </si>
  <si>
    <t>161002066424</t>
  </si>
  <si>
    <t xml:space="preserve">CONSTRUCCIÓN DE 7 VIVIENDA COMUNIDAD KOLLA EN NAZARENO  </t>
  </si>
  <si>
    <t>161002066425</t>
  </si>
  <si>
    <t xml:space="preserve">CONSTRUCCIÓN DE 8 VIVIENDA COMUNIDAD WICHI LA MORA I Y LA MOORA II EN TARTAGAL </t>
  </si>
  <si>
    <t>161002066426</t>
  </si>
  <si>
    <t xml:space="preserve">CONSTRUCCIÓN DE 9 VIVIENDA COMUNIDAD KOLLA Mº LA HUERTA EN SSANTA VICTORIA ESTE </t>
  </si>
  <si>
    <t>161002066427</t>
  </si>
  <si>
    <t xml:space="preserve">CONSTRUCCIÓN DE 9 VIVIENDA COMUNIDAD WICHI EN TARTAGAL  </t>
  </si>
  <si>
    <t xml:space="preserve">126 VIVIENDAS CAPITAL   </t>
  </si>
  <si>
    <t>161002066601</t>
  </si>
  <si>
    <t xml:space="preserve">140 VIV. SOCIALES (40% DE 350VIV. EN TARTAGAL Y GRAL. MOSCOONI - DPTO. SAN MARTÍN) (*1) </t>
  </si>
  <si>
    <t>161002066602</t>
  </si>
  <si>
    <t>161002066701</t>
  </si>
  <si>
    <t xml:space="preserve">160 VIVIENDAS PARA U.P.C.N.  EN LA LOCALIDAD  DE LA SILLETA - MUNICIPIO CAMPO QUIJANO </t>
  </si>
  <si>
    <t>161002066702</t>
  </si>
  <si>
    <t>161002066801</t>
  </si>
  <si>
    <t xml:space="preserve">20 VIVIENDAS LA VIÑA   </t>
  </si>
  <si>
    <t>161002066802</t>
  </si>
  <si>
    <t>161002066901</t>
  </si>
  <si>
    <t xml:space="preserve">20 VIVIENDAS METÁN   </t>
  </si>
  <si>
    <t>161002066902</t>
  </si>
  <si>
    <t>161002067001</t>
  </si>
  <si>
    <t xml:space="preserve">200 VIVIENDAS CAPITAL   </t>
  </si>
  <si>
    <t>161002067002</t>
  </si>
  <si>
    <t>161002067003</t>
  </si>
  <si>
    <t>161002067101</t>
  </si>
  <si>
    <t xml:space="preserve">25 VIVIENDAS GRAL. PIZARRO   </t>
  </si>
  <si>
    <t>161002067102</t>
  </si>
  <si>
    <t>161002067201</t>
  </si>
  <si>
    <t xml:space="preserve">30 VIVIENDAS CACHI   </t>
  </si>
  <si>
    <t>161002067202</t>
  </si>
  <si>
    <t>161002067301</t>
  </si>
  <si>
    <t xml:space="preserve">30 VIVIENDAS RIO PIEDRA   </t>
  </si>
  <si>
    <t>161002067302</t>
  </si>
  <si>
    <t>161002067401</t>
  </si>
  <si>
    <t xml:space="preserve">30 VIVIENDAS ROSARIO DE LERMA   </t>
  </si>
  <si>
    <t>161002067402</t>
  </si>
  <si>
    <t xml:space="preserve">300 VIVIENDAS PARA I.V.T.  EN LA LOCALIDAD DE CERRILLOS - MMUNICIPIO CERRILLOS </t>
  </si>
  <si>
    <t xml:space="preserve">300 VIVIENDAS PARA I.V.T.  EN LA LOCALIDAD DE CERRILLOS - MUNICIPIO CERRILLOS </t>
  </si>
  <si>
    <t>161002067601</t>
  </si>
  <si>
    <t xml:space="preserve">32 VIVIENDAS URUNDEL   </t>
  </si>
  <si>
    <t>161002067602</t>
  </si>
  <si>
    <t>161002067701</t>
  </si>
  <si>
    <t xml:space="preserve">36 VIVIENDAS EL GALPÓN   </t>
  </si>
  <si>
    <t>161002067702</t>
  </si>
  <si>
    <t>161002067801</t>
  </si>
  <si>
    <t xml:space="preserve">40 VIV. SOCIALES ( 40% DE 100VIVIENDAS EN METÁN - DPTO. METTÁN)  (*1) </t>
  </si>
  <si>
    <t>161002067802</t>
  </si>
  <si>
    <t>161002067901</t>
  </si>
  <si>
    <t xml:space="preserve">40 VIVIENDAS SAN CARLOS   </t>
  </si>
  <si>
    <t>161002067902</t>
  </si>
  <si>
    <t>161002068001</t>
  </si>
  <si>
    <t xml:space="preserve">400 VIV. SOCIALES (40% DE 1000 VIVIENDAS EN SALTA - DPTO. CAAPITAL)  (*1) </t>
  </si>
  <si>
    <t>161002068003</t>
  </si>
  <si>
    <t>161002068101</t>
  </si>
  <si>
    <t xml:space="preserve">45 VIVIENDAS PARA D.N.V. EN LA LOCALIDAD DE SALTA - MUNICIPIIO CAPITAL </t>
  </si>
  <si>
    <t>161002068102</t>
  </si>
  <si>
    <t>161002068201</t>
  </si>
  <si>
    <t xml:space="preserve">6 VIVIENDAS AGUARAY   </t>
  </si>
  <si>
    <t>161002068202</t>
  </si>
  <si>
    <t>161002068301</t>
  </si>
  <si>
    <t xml:space="preserve">80 VIV. SOCIALES (40% DE 200 VIVIENDAS EN CERRILLOS - DPTO. CERRILLOS) (*1) </t>
  </si>
  <si>
    <t>161002068302</t>
  </si>
  <si>
    <t>161002068401</t>
  </si>
  <si>
    <t xml:space="preserve">CONSTR. 60 VIVIENDAS EN CAMPOQUIJANO  </t>
  </si>
  <si>
    <t>161002068402</t>
  </si>
  <si>
    <t>161002068501</t>
  </si>
  <si>
    <t xml:space="preserve">CONSTRUC. DE 100 VIVIENDAS ENLA LOCALIDAD DE CERRILLOS  </t>
  </si>
  <si>
    <t>161002068502</t>
  </si>
  <si>
    <t>161002068503</t>
  </si>
  <si>
    <t xml:space="preserve">CONSTR. DE 100 VIVIENDAS E INFRAESTRUCTURA -NEXOS Y OBRAS COMPLEMENTARIAS EN CERRILLOS </t>
  </si>
  <si>
    <t xml:space="preserve">CONSTRUCCION DE VIVIENDAS EN AGUARAY  </t>
  </si>
  <si>
    <t xml:space="preserve">CONSTRUCCIÓN DE VIVIENDAS EN ROSARIO DE LERMA  </t>
  </si>
  <si>
    <t xml:space="preserve">CONSTRUCCIÓN 1 VIVIENDA EN SANTA VICTORIA ESTE  </t>
  </si>
  <si>
    <t>161002068901</t>
  </si>
  <si>
    <t xml:space="preserve">CONSTRUCCIÓN 1 VIVIENDA EN SANTA VICTORIA OESTE  </t>
  </si>
  <si>
    <t xml:space="preserve">CONSTRUCCIÓN 10 VIVIENDAS EN MOLINOS  </t>
  </si>
  <si>
    <t>161002069101</t>
  </si>
  <si>
    <t xml:space="preserve">CONSTRUCCIÓN 13 VIVIENDAS P/ABORIGENES EN EMBARCACION  </t>
  </si>
  <si>
    <t>161002069102</t>
  </si>
  <si>
    <t xml:space="preserve">CONSTRUCCIÓN 20 VIVIENDAS EN ANIMANA  </t>
  </si>
  <si>
    <t>161002069301</t>
  </si>
  <si>
    <t xml:space="preserve">CONSTRUCCIÓN 20 VIVIENDAS P/ABORIGENES EN A. SARAVIA  </t>
  </si>
  <si>
    <t>161002069302</t>
  </si>
  <si>
    <t>161002069401</t>
  </si>
  <si>
    <t xml:space="preserve">CONSTRUCCIÓN 20 VIVIENDAS P/ABORIGENES EN SALVADOR MAZZA  </t>
  </si>
  <si>
    <t>161002069402</t>
  </si>
  <si>
    <t>161002069501</t>
  </si>
  <si>
    <t xml:space="preserve">CONSTRUCCIÓN 20 VIVIENDAS P/ABORIGENES EN SAN ANTONIO DE LOSS COBRES </t>
  </si>
  <si>
    <t>161002069502</t>
  </si>
  <si>
    <t>161002069601</t>
  </si>
  <si>
    <t xml:space="preserve">CONSTRUCCIÓN 240 VIVIENDAS ENSALTA CAPITAL  </t>
  </si>
  <si>
    <t>161002069602</t>
  </si>
  <si>
    <t>161002069701</t>
  </si>
  <si>
    <t xml:space="preserve">CONSTRUCCIÓN 25 VIVIENDAS RURALES EN ROSARIO DE LERMA  </t>
  </si>
  <si>
    <t>161002069702</t>
  </si>
  <si>
    <t>161002069801</t>
  </si>
  <si>
    <t xml:space="preserve">CONSTRUCCIÓN 32 VIVIENDAS EN EL GALPON  </t>
  </si>
  <si>
    <t>161002069802</t>
  </si>
  <si>
    <t>161002069901</t>
  </si>
  <si>
    <t xml:space="preserve">CONSTRUCCIÓN 53 VIVIENDAS VILLA EN LA VIÑA  </t>
  </si>
  <si>
    <t>161002069902</t>
  </si>
  <si>
    <t>161002070001</t>
  </si>
  <si>
    <t xml:space="preserve">CONSTRUCCIÓN 66 VIVIENDAS RURALES EN VAQUEROS  </t>
  </si>
  <si>
    <t>161002070002</t>
  </si>
  <si>
    <t xml:space="preserve">CONSTRUCCIÓN DE 6 VIVIENDAS EN LA LOCALIDAD DE METÁN - PROGRAMA MI CASA 2D </t>
  </si>
  <si>
    <t>161002070201</t>
  </si>
  <si>
    <t xml:space="preserve">REPARACIÓN Y AMPLIACIÓN DE VIVIENDA EN SALTA CAPITAL  </t>
  </si>
  <si>
    <t xml:space="preserve">CONST. 12 VIV. EN TARTAGAL   </t>
  </si>
  <si>
    <t>161002070401</t>
  </si>
  <si>
    <t xml:space="preserve">CONST. 6 VIV. EN TARTAGAL - PROGRAMA MI CASA  </t>
  </si>
  <si>
    <t xml:space="preserve">CONST. 20 VIV. EN LA LOCALIDADDE SECLANTAS - DPTO MOLINOS  </t>
  </si>
  <si>
    <t xml:space="preserve">CONST. 2 VIV. CAMPO QUIJANO   </t>
  </si>
  <si>
    <t xml:space="preserve">CONSTRUCCIÓN DE 8 VIVIENDAS ENLA LOCALIDAD DE EL QUEBRACHAL  </t>
  </si>
  <si>
    <t xml:space="preserve">CONSTRUCCIÓN DE 7 VIVIENDAS ENGENERAL GÜEMES (MI CASA)  </t>
  </si>
  <si>
    <t xml:space="preserve">CONSTRUCCIÓN DE 2 VIVIENDAS ENEL QUEBRACHAL (MI CASA)  </t>
  </si>
  <si>
    <t>161002071001</t>
  </si>
  <si>
    <t xml:space="preserve">CONSTRUCCIÓN DE 10 VIVIENDASDE 1 DORMITORIO EN CERRILLOS  </t>
  </si>
  <si>
    <t>161002071101</t>
  </si>
  <si>
    <t xml:space="preserve">REPARACIONES DE VIVIENDAS DELGRUPO 80  VIVIENDAS EN ROSARIODE LA FRONTERA </t>
  </si>
  <si>
    <t>161002071201</t>
  </si>
  <si>
    <t xml:space="preserve">AMPLIACIÓN DE 1 VIVIENDA EN SALTA CAPITAL  </t>
  </si>
  <si>
    <t>161002071301</t>
  </si>
  <si>
    <t xml:space="preserve">CONSTRUCCIÓN DE 3 VIVIENDAS EN B° PEREYRA ROZAS. ETAPA 12 -DPTO. CAPITAL - SALTA </t>
  </si>
  <si>
    <t>161002071401</t>
  </si>
  <si>
    <t xml:space="preserve">CONSTR. 84 VIV. Y 190 MEJORAM.EN LA UNIÓN  </t>
  </si>
  <si>
    <t>161002071501</t>
  </si>
  <si>
    <t xml:space="preserve">CONSTR. 90 VIV. Y 80 MEJORAM.EN RIVADAVIA BANDA SUR  </t>
  </si>
  <si>
    <t>161002071601</t>
  </si>
  <si>
    <t xml:space="preserve">CONSTR. 20 VIV. EN EL ALGARROBAL  </t>
  </si>
  <si>
    <t xml:space="preserve">CONSTRUCCIÓN DE 2 VIVIENDAS PARA CASOS ESPECIALES EN METÁN  </t>
  </si>
  <si>
    <t xml:space="preserve">CONSTRUCCIÓN DE VIVIENDAS EN CHICOANA  </t>
  </si>
  <si>
    <t xml:space="preserve">CONSTRUCCIÓN DE 20 VIVIENDAS DE UN DORMITORIO EN CHICOANA  </t>
  </si>
  <si>
    <t>161002071901</t>
  </si>
  <si>
    <t xml:space="preserve">CONSTR. 3 VIVIENDAS COMUNIDADCHANE - MISIÓN CAPIAZUTI - AGUARAY </t>
  </si>
  <si>
    <t>161002071902</t>
  </si>
  <si>
    <t xml:space="preserve">CONSTR. 3 VIVIENDAS COMUNIDADCHANE IKIRA - MISIÓN TUYUNTI - AGUARAY </t>
  </si>
  <si>
    <t>161002071903</t>
  </si>
  <si>
    <t xml:space="preserve">CONSTR. 3 VIVIENDAS COMUNIDADCHOROTE - MISIÓN CHORO PARCE LA 42 - MISIÓN JOJOA - TARTAGAL </t>
  </si>
  <si>
    <t>161002071904</t>
  </si>
  <si>
    <t xml:space="preserve">CONSTR. 3 VIVIENDAS COMUNIDADCHOROTE - MISIÓN KM. 4, 6, Y 7 - TARTAGAL </t>
  </si>
  <si>
    <t>161002071905</t>
  </si>
  <si>
    <t xml:space="preserve">CONSTR. 3 VIVIENDAS COMUNIDADWICHI - MISIÓN EL CEBILAR - TARTAGAL </t>
  </si>
  <si>
    <t>161002071906</t>
  </si>
  <si>
    <t xml:space="preserve">CONSTR. 4 VIVIENDAS COMUNIDADCHANE - MISIÓN TUTITATTI - CAMPO DURAN - ALGARROBAL </t>
  </si>
  <si>
    <t>161002071907</t>
  </si>
  <si>
    <t xml:space="preserve">CONSTR. 4 VIVIENDAS COMUNIDADGUARANÍ - MISIÓN EL CORONILLO-  LA LOMA - TARTAGAL </t>
  </si>
  <si>
    <t>161002071908</t>
  </si>
  <si>
    <t xml:space="preserve">CONSTR. 5 VIVIENDAS COMUNIDADTAPIETES COLINARIA EUCALIPTUS- TARTAGAL </t>
  </si>
  <si>
    <t>161002071909</t>
  </si>
  <si>
    <t xml:space="preserve">CONSTR. 5 VIVIENDAS COMUNIDADTOBA - MISIÓN TOBA I Y II - TARTAGAL </t>
  </si>
  <si>
    <t>161002071910</t>
  </si>
  <si>
    <t>CONSTR. 5 VIVIENDAS COMUNIDADWICHI - MISIÓN HIJOS DE  LA TIERRA - LAPACHO BLANCO - CRISTO ARRIBA - EMBARCACIÓN</t>
  </si>
  <si>
    <t>161002071911</t>
  </si>
  <si>
    <t xml:space="preserve">CONSTR. 6 VIVIENDAS COMUNIDADGUARANÍ - MISIÓN PIQUERENDA FÁTIMA - AGUARAY </t>
  </si>
  <si>
    <t>161002071912</t>
  </si>
  <si>
    <t xml:space="preserve">CONSTR. 6 VIVIENDAS COMUNIDADTOBA - MISIÓN EL ALGARROBAL -TARTAGAL </t>
  </si>
  <si>
    <t>161002071913</t>
  </si>
  <si>
    <t xml:space="preserve">CONSTR. 6 VIVIENDAS COMUNIDADTOBA - MISIÓN KM. 6 - TARTAGAL  </t>
  </si>
  <si>
    <t>161002071914</t>
  </si>
  <si>
    <t>CONSTR. 6 VIVIENDAS COMUNIDADWICHI - MISIÓN EL ALGARROBAL - TARTAGAL MISIÓN  LA LOMA - AGUARAY</t>
  </si>
  <si>
    <t>161002071915</t>
  </si>
  <si>
    <t>CONSTR. 7 VIVIENDAS COMUNIDADGUARANÍ - MISIÓN PUEBLO NUEVO- NACIONAL GUARANÍ -TAHUICHI EL CEIBO - TARTAGAL</t>
  </si>
  <si>
    <t>161002071916</t>
  </si>
  <si>
    <t xml:space="preserve">CONSTR. 8 VIVIENDAS COMUNIDADWICHI - MISIÓN LA MORA I Y II- TARTAGAL </t>
  </si>
  <si>
    <t>161002071917</t>
  </si>
  <si>
    <t xml:space="preserve">CONSTR. 9 VIVIENDAS COMUNIDADWICHI - MISIÓN SACHAPERA II -LA MORA - LAPACHAL - TARTAGAL </t>
  </si>
  <si>
    <t>161002071918</t>
  </si>
  <si>
    <t xml:space="preserve">CONSTR. 6 VIVIENDAS COMUNIDADKOLLA DE IRUYA  </t>
  </si>
  <si>
    <t>161002071919</t>
  </si>
  <si>
    <t xml:space="preserve">CONSTR. 5 VIVIENDAS COMUNIDADKOLLA UNIDOS - SAN ANTONIO DELOS COBRES </t>
  </si>
  <si>
    <t>161002071920</t>
  </si>
  <si>
    <t xml:space="preserve">CONSTR. 1 VIVIENDA COMUNIDAD GUARANÍ - MISIÓN CABALLITO - ORAN </t>
  </si>
  <si>
    <t>161002071921</t>
  </si>
  <si>
    <t xml:space="preserve">CONSTR. 11 VIVIENDAS COMUNIDAD CHOROTE - MISIÓN VARIAS - SANTA VICTORIA ESTE </t>
  </si>
  <si>
    <t>161002071922</t>
  </si>
  <si>
    <t>CONSTR. 5 VIVIENDAS COMUNIDADCHULUPI - MISIÓN LA PAZ Y MISIÓN LA ESTRELLA - SANTA VICTORIA ESTE</t>
  </si>
  <si>
    <t>161002071923</t>
  </si>
  <si>
    <t xml:space="preserve">CONSTR. 7 VIVIENDAS COMUNIDADKOLLA DE NAZARENO - SANTA VICTORIA OESTE </t>
  </si>
  <si>
    <t>161002072001</t>
  </si>
  <si>
    <t xml:space="preserve">CONSTR. DE 10 VIVIENDAS EN CAPITAL  </t>
  </si>
  <si>
    <t>161002072101</t>
  </si>
  <si>
    <t xml:space="preserve">CONSTR. DE 2 VIVIENDAS EN CAPITAL  </t>
  </si>
  <si>
    <t>161002072201</t>
  </si>
  <si>
    <t xml:space="preserve">CONSTR. DE 2 VIVIENDAS EN CAPITAL - MI CASA  </t>
  </si>
  <si>
    <t>161002072301</t>
  </si>
  <si>
    <t xml:space="preserve">CONSTR. DE 20 VIVIENDAS EN CAPITAL  </t>
  </si>
  <si>
    <t>161002072401</t>
  </si>
  <si>
    <t xml:space="preserve">CONSTR. DE 7 VIVIENDAS EN CAPITAL  </t>
  </si>
  <si>
    <t>161002072501</t>
  </si>
  <si>
    <t xml:space="preserve">CONSTR. DE 8 VIVIENDAS EN CAPITAL  </t>
  </si>
  <si>
    <t>161002072601</t>
  </si>
  <si>
    <t xml:space="preserve">CONSTR. DE 8 VIVIENDAS EN CAPITAL - PLAN SALTEÑO  </t>
  </si>
  <si>
    <t xml:space="preserve">CONSTR. DE  VIVIENDAS EN GRAL. GÜEMES  </t>
  </si>
  <si>
    <t>161002072801</t>
  </si>
  <si>
    <t xml:space="preserve">CONSTR. DE 3 VIVIENDAS EN EL POTRERO  </t>
  </si>
  <si>
    <t>161002072901</t>
  </si>
  <si>
    <t xml:space="preserve">CONSTRUCCION 128 VIVIENDAS ENVAQUEROS  </t>
  </si>
  <si>
    <t>161002073001</t>
  </si>
  <si>
    <t xml:space="preserve">CONSTRUCCION DE VIVIENDAS O SOLUCIONES HABITACIONALES Y NUCLEOS HUMEDOS </t>
  </si>
  <si>
    <t>161002073101</t>
  </si>
  <si>
    <t xml:space="preserve">CONSTRUCCIÓN 157 VIVIENDAS PARA ASOC. MUJ. TRABAJO DIGNO, EN METÁN </t>
  </si>
  <si>
    <t>161002073201</t>
  </si>
  <si>
    <t xml:space="preserve">CONSTRUCCIÓN DE 60 VIVIENDAS EN ROSARIO DE LERMA Y CAMPO QUIJANO </t>
  </si>
  <si>
    <t>161002073301</t>
  </si>
  <si>
    <t xml:space="preserve">CONSTRUCCIÓN 14 VIVIENDAS EN EL MUNICIPIO DE CAFAYATE  </t>
  </si>
  <si>
    <t xml:space="preserve">CONSTRUCCIÓN DE 5 VIV. DE 1 DORMITORIO EN NAZARENO  </t>
  </si>
  <si>
    <t xml:space="preserve">CONSTRUCCIÓN DE 5 VIV. DE 2 DORMITORIOS EN NAZARENO  </t>
  </si>
  <si>
    <t>161002073601</t>
  </si>
  <si>
    <t xml:space="preserve">CONSTRUCCIÓN DE 2 VIV. EN BARRIO LOMAS DE MEDEIROS  </t>
  </si>
  <si>
    <t xml:space="preserve">CONSTRUCCIÓN DE 1 VIVIENDA FAMILIAR ADAPTADA EN SALTA CAPITAL </t>
  </si>
  <si>
    <t xml:space="preserve">CONSTRUCCIÓN DE 9 VIVIENDAS DE 2 DORMITORIOS EN CAMPO SANTO  </t>
  </si>
  <si>
    <t xml:space="preserve">CONSTRUCCIÓN DE 6 VIVIENDAS EN TARTAGAL  - PROGRAMA MI CASA- ETAPA 2 </t>
  </si>
  <si>
    <t xml:space="preserve">CONSTRUCCIÓN DE 2 VIVIENDAS YOBRAS COMPLEMENTARIAS EN BARRIO PEREYRA ROZAS - ETAPA 12 </t>
  </si>
  <si>
    <t xml:space="preserve">CONSTRUCCIÓN DE 2 VIVIENDAS PARA MÉDICOS EN GRAL. GUEMES  </t>
  </si>
  <si>
    <t xml:space="preserve">CONSTRUCCIÓN DE 3 VIVIENDAS PARA MÉDICOS EN CHICOANA  </t>
  </si>
  <si>
    <t>161002074301</t>
  </si>
  <si>
    <t xml:space="preserve">CONSTRUCCIÓN DE MURO MEDIANERO EN VIVIENDA IPV BARRIO CASTAÑARES </t>
  </si>
  <si>
    <t xml:space="preserve">CONSTRUCCIÓN 1 VIVIENDA CASO ESPECIAL EN LA LOCALIDAD DE SAN CARLOS </t>
  </si>
  <si>
    <t>161002074501</t>
  </si>
  <si>
    <t>CONSTRUCCIÓN 1 VIVIENDA ADAPTADA CASO ESPECIAL EN LA LOCALIDAD DE SANTA VICTORIA ESTE - DPTO RIVADAVIA</t>
  </si>
  <si>
    <t>CONSTRUCCIÓN DE 15 VIVIENDAS DE UN DORMITORIO EN B° VIRGEN DEL VALLE EN LA LOCALIDAD DE SAN CARLOS</t>
  </si>
  <si>
    <t xml:space="preserve">CONSTRUCCIÓN DE 8 VIVIENDAS DE1 DORMITORIO EN CHICOANA  </t>
  </si>
  <si>
    <t>161002074801</t>
  </si>
  <si>
    <t xml:space="preserve">CONSTRUCCIÓN DE 3 VIVIENDAS PARA MÉDICOS EN B° SANTA MARÍA TARTAGAL </t>
  </si>
  <si>
    <t>CONSTRUCCIÓN DE 1 VIVIENDA ADAPTADA DE 2 DORMITORIOS CASO ESPECIAL EN BARRIO SANTA RITA -SALTA CAPITAL</t>
  </si>
  <si>
    <t xml:space="preserve">CONSTRUCCIÓN DE 12 VIVIENDAS EN TARTAGAL - SEGUNDA ETAPA  </t>
  </si>
  <si>
    <t xml:space="preserve">CONST. 10 VIV. DOS DORMITORIOSEN TARTAGAL  </t>
  </si>
  <si>
    <t xml:space="preserve">CONSTRUCCIÓN DE VIVIENDAS EN SAN JOSÉ DE METÁN  </t>
  </si>
  <si>
    <t>161002075402</t>
  </si>
  <si>
    <t xml:space="preserve">CONSTRUCCIÓN DE 6 VIVIENDAS P/COMUNIDAD WICHI EN METAN  </t>
  </si>
  <si>
    <t xml:space="preserve">CONST. DE 1 VIVIENDA CASO ESPECIAL EN BARRIO GENERAL GUEMES- METÁN </t>
  </si>
  <si>
    <t xml:space="preserve">CONST. DE 1 VIVIENDA CASO ESPECIAL EN BARRIO 70 VIVIENDAS METÁN </t>
  </si>
  <si>
    <t>161002075701</t>
  </si>
  <si>
    <t xml:space="preserve">CONSTRUCCIÓN DE 12 VIVIENDAS DE 1 DORMITORIO EN METÁN (EX 10VIV.) </t>
  </si>
  <si>
    <t>161002075801</t>
  </si>
  <si>
    <t xml:space="preserve">CONSTRUCCIÓN DE 5 VIVIENDAS DE 1 DORMITORIO EN NAZARENO  </t>
  </si>
  <si>
    <t>161002075901</t>
  </si>
  <si>
    <t xml:space="preserve">CONSTRUCCIÓN DE 5 VIVIENDAS DE 2 DORMITORIOS EN NAZARENO  </t>
  </si>
  <si>
    <t>161002076001</t>
  </si>
  <si>
    <t xml:space="preserve">CONSTRUCCIÓN DE 1 VIVIENDA PARA MÉDICOS EN LA CANDELARIA  </t>
  </si>
  <si>
    <t>161002076101</t>
  </si>
  <si>
    <t xml:space="preserve">CONSTRUCCIÓN DE 6 VIVIENDAS PARA MÉDICOS EN SANTA VICTORIA ESTE </t>
  </si>
  <si>
    <t>161002076201</t>
  </si>
  <si>
    <t xml:space="preserve">CONSTRUCCIÓN DE 8 VIVIENDASSOCIALES PARA LA PRELATURA DECAFAYATE </t>
  </si>
  <si>
    <t>161002076301</t>
  </si>
  <si>
    <t xml:space="preserve">CONSTRUCCIÓN DE 10 VIVIENDAS EN CACHI  </t>
  </si>
  <si>
    <t>161002076302</t>
  </si>
  <si>
    <t xml:space="preserve">CONSTRUCCIÓN 10 VIVIENDAS EN CACHI  </t>
  </si>
  <si>
    <t>161002076401</t>
  </si>
  <si>
    <t xml:space="preserve">CONSTRUCCIÓN DE 20 VIVIENDAS EN ANIMANÁ  </t>
  </si>
  <si>
    <t>161002076501</t>
  </si>
  <si>
    <t xml:space="preserve">CONSTRUCCIÓN DE 12 VIVIENDAS EN LOS TOLDOS  </t>
  </si>
  <si>
    <t>161002076601</t>
  </si>
  <si>
    <t xml:space="preserve">CONSTRUCCIÓN DE 2 VIVIENDAS ADAPTADAS EN LAS LAJITAS  </t>
  </si>
  <si>
    <t>161002076701</t>
  </si>
  <si>
    <t xml:space="preserve">TERMINACIÓN 1 VIVIENDA EN LA VIÑA  </t>
  </si>
  <si>
    <t>161002076801</t>
  </si>
  <si>
    <t xml:space="preserve">CONSTRUCCIÓN DE 6 VIVIENDAS EN LA CANDELARIA  </t>
  </si>
  <si>
    <t>161002076901</t>
  </si>
  <si>
    <t xml:space="preserve">CONSTRUCCIÓN DE 10 VIVIENDAS EN GUACHIPAS  </t>
  </si>
  <si>
    <t>161002077001</t>
  </si>
  <si>
    <t xml:space="preserve">CONSTRUCCIÓN DE 1 VIVIENDA CASO ESPECIAL EN AGUARAY  </t>
  </si>
  <si>
    <t>161002077101</t>
  </si>
  <si>
    <t xml:space="preserve">CONSTRUCCIÓN DE 10 VIVIENDASEN SECLANTAS  </t>
  </si>
  <si>
    <t>161002077102</t>
  </si>
  <si>
    <t>161002077201</t>
  </si>
  <si>
    <t xml:space="preserve">CONSTRUCCIÓN DE 10 VIVIENDASEN LA LOCALIDAD DE RIVADAVIA BANDA SUR </t>
  </si>
  <si>
    <t>161002077202</t>
  </si>
  <si>
    <t xml:space="preserve">CONSTRUCCIÓN DE 10 VIVIENDAS EN RIVADAVIA BANDA SUR  </t>
  </si>
  <si>
    <t>161002077301</t>
  </si>
  <si>
    <t xml:space="preserve">CONSTRUCCIÓN DE 21 VIVIENDASDE 1 DORMITORIO EN TARTAGAL  </t>
  </si>
  <si>
    <t>161002077401</t>
  </si>
  <si>
    <t xml:space="preserve">CONSTRUCCIÓN DE 11 VIVIENDASEN LAS LAJITAS  </t>
  </si>
  <si>
    <t>161002077501</t>
  </si>
  <si>
    <t xml:space="preserve">TERMINACIÓN DE 1 VIVIENDA CASO ESPECIAL FAMILIA LOPEZ EN LAVIÑA </t>
  </si>
  <si>
    <t>161002077601</t>
  </si>
  <si>
    <t xml:space="preserve">CONSTRUCCIÓN DE 2 VIVIENDAS PARA MÉDICOS EN GUACHIPAS  </t>
  </si>
  <si>
    <t>161002077701</t>
  </si>
  <si>
    <t xml:space="preserve">CONSTRUCCIÓN DE 20 VIVIENDASEN CHICOANA  </t>
  </si>
  <si>
    <t>161002077801</t>
  </si>
  <si>
    <t xml:space="preserve">CONSTRUCCIÓN DE 15 VIVIENDASEN SAN CARLOS  </t>
  </si>
  <si>
    <t>161002077901</t>
  </si>
  <si>
    <t xml:space="preserve">CONSTRUCCIÓN DE 20 VIVIENDAS EN EL QUEBRACHAL  </t>
  </si>
  <si>
    <t>161002077902</t>
  </si>
  <si>
    <t xml:space="preserve">CONSTRUCCIÓN DE 20 VIVIENDAS UN DORMITORIO EN EL QUEBRACHAL  </t>
  </si>
  <si>
    <t>161002078001</t>
  </si>
  <si>
    <t xml:space="preserve">CONSTRUCCIÓN DE 5 VIVIENDAS EN BARRIO 40 VIV. ISLAS MALVINAS - CHICOANA </t>
  </si>
  <si>
    <t>161002078101</t>
  </si>
  <si>
    <t xml:space="preserve">CONSTRUCCIÓN DE 6 VIVIENDAS PARA LA PRELATURA DE CAFAYATE  </t>
  </si>
  <si>
    <t>161002078201</t>
  </si>
  <si>
    <t xml:space="preserve">CONSTRUCCIÓN DE 5 VIVIENDAS DE UN DORMITORIO EN SANTA VICTORIA OESTE </t>
  </si>
  <si>
    <t>161002078301</t>
  </si>
  <si>
    <t xml:space="preserve">CONSTRUCCIÓN DE 14 VIVIENDAS DE UN DORMITORIO EN EL GALPÓN  </t>
  </si>
  <si>
    <t>161002078401</t>
  </si>
  <si>
    <t xml:space="preserve">CONSTRUCCION DE 10 VIVIENDAS EN MOLINOS  </t>
  </si>
  <si>
    <t>161002078501</t>
  </si>
  <si>
    <t xml:space="preserve">CONSTRUCCION DE 10 VIVIENDAS EN TARTAGAL  </t>
  </si>
  <si>
    <t>161002078601</t>
  </si>
  <si>
    <t xml:space="preserve">CONSTRUCCIÓN 10 VIVIENDAS EN EL QUEBRACHAL  </t>
  </si>
  <si>
    <t>161002078701</t>
  </si>
  <si>
    <t xml:space="preserve">CONSTRUCCIÓN 10 VIVIENDAS EN LAS LAJITAS  </t>
  </si>
  <si>
    <t>161002078801</t>
  </si>
  <si>
    <t xml:space="preserve">CONSTRUCCIÓN 10 VIVIENDAS EN APOLINARIO SARAVIA  </t>
  </si>
  <si>
    <t>161002078901</t>
  </si>
  <si>
    <t xml:space="preserve">CONSTRUCCIÓN 10 VIVIENDAS EN GRAL. PIZARRO  </t>
  </si>
  <si>
    <t xml:space="preserve">CONSTRUCCIÓN 10 VIVIENDAS EN PAYOGASTA  </t>
  </si>
  <si>
    <t xml:space="preserve">CONSTRUCCIÓN DE 8 VIVIENDAS DE UN DORMITORIO EN PALERMO - PAYOGASTA </t>
  </si>
  <si>
    <t>161002079003</t>
  </si>
  <si>
    <t xml:space="preserve">CONSTRUCCIÓN DE 8 VIVIENDAS DE UN DORMITORIO EN PALERMO PAYOGASTA </t>
  </si>
  <si>
    <t xml:space="preserve">GEF - CONSTRUCCIÓN DE 16 VIVIENDAS SUSTENTABLES EN CAPITAL  </t>
  </si>
  <si>
    <t>161002079103</t>
  </si>
  <si>
    <t xml:space="preserve">CONSTRUCCIÓN DE 16 VIVIENDAS SOCIALES SUSTENTABLES EN Bº PEREYRA ROZAS - SALTA CAPITAL </t>
  </si>
  <si>
    <t>161002079201</t>
  </si>
  <si>
    <t xml:space="preserve">CONSTRUCCIÓN DE 10 VIVIENDAS EN CAMPO SANTO  </t>
  </si>
  <si>
    <t>161002079301</t>
  </si>
  <si>
    <t xml:space="preserve">CONSTRUCCIÓN DE 25 VIVIENDAS EN TARTAGAL  </t>
  </si>
  <si>
    <t>161002079401</t>
  </si>
  <si>
    <t xml:space="preserve">CONSTRUCCIÓN DE 10 VIVIENDAS EN GRAL. MOSCONI  </t>
  </si>
  <si>
    <t>161002079501</t>
  </si>
  <si>
    <t xml:space="preserve">CONSTRUCCIÓN DE 05 VIVIENDAS EN GRAL. BALLIVIÁN  </t>
  </si>
  <si>
    <t>161002079601</t>
  </si>
  <si>
    <t xml:space="preserve">CONSTRUCCIÓN DE 10 VIVIENDAS EN IRUYA  </t>
  </si>
  <si>
    <t xml:space="preserve">CONSTRUCCIÓN DE VIVIENDAS DE 1 DORMITORIO EN LA CALDERA  </t>
  </si>
  <si>
    <t xml:space="preserve">CONSTRUCCION DE 14 VIVIENDAS EN LA CALDERA  </t>
  </si>
  <si>
    <t>161002079703</t>
  </si>
  <si>
    <t xml:space="preserve">CONSTRUCCIÓN DE 14 VIVIENDAS EN LA CALDERA  </t>
  </si>
  <si>
    <t>161002079801</t>
  </si>
  <si>
    <t xml:space="preserve">CONSTRUCCIÓN DE 10 VIVIENDAS EN VAQUEROS  </t>
  </si>
  <si>
    <t>161002079901</t>
  </si>
  <si>
    <t xml:space="preserve">CONSTRUCCIÓN DE 10 VIVIENDAS EN LA VIÑA  </t>
  </si>
  <si>
    <t>161002080001</t>
  </si>
  <si>
    <t xml:space="preserve">CONSTRUCCIÓN DE 20 VIVIENDAS EN SAN RAMÓN DE LA NUEVA ORÁN  </t>
  </si>
  <si>
    <t>161002080101</t>
  </si>
  <si>
    <t xml:space="preserve">CONSTRUCCIÓN DE 10 VIVIENDAS EN COLONIA SANTA ROSA  </t>
  </si>
  <si>
    <t>161002080201</t>
  </si>
  <si>
    <t xml:space="preserve">CONSTRUCCIÓN DE 10 VIVIENDAS EN RIVADAVIA BANDA NORTE  </t>
  </si>
  <si>
    <t>161002080301</t>
  </si>
  <si>
    <t xml:space="preserve">CONSTRUCCIÓN DE 12 VIVIENDAS EN ROSARIO DE LA FRONTERA  </t>
  </si>
  <si>
    <t>161002080401</t>
  </si>
  <si>
    <t xml:space="preserve">CONSTRUCCIÓN DE 15 VIVIENDAS EN ANIMANÁ  </t>
  </si>
  <si>
    <t>161002080501</t>
  </si>
  <si>
    <t xml:space="preserve">CONSTRUCCIÓN DE 2 VIVIENDAS EN NAZARENO  </t>
  </si>
  <si>
    <t xml:space="preserve">COMPENSACION DE CREDITO CON ENTREGA DE CERAMICOS - CERAMICA ALBERDI </t>
  </si>
  <si>
    <t xml:space="preserve">CONSTRUCCION DE 14 VIVIENDAS DE UN DORMITORIO EN AGUARAY  </t>
  </si>
  <si>
    <t>161002080801</t>
  </si>
  <si>
    <t xml:space="preserve">CONSTRUCCION DE 1 VIVIENDA ENMISION WICHI BUEN DESTINO - SANTA VICTORIA ESTE </t>
  </si>
  <si>
    <t>161002080901</t>
  </si>
  <si>
    <t xml:space="preserve">CONSTRUCCION DE 1 VIVIENDA PARA FAMILIA MAMANI EN ZONA SUDESTE - SALTA CAPITAL </t>
  </si>
  <si>
    <t>161002081001</t>
  </si>
  <si>
    <t xml:space="preserve">CONSTRUCCION DE 5 VIVIENDAS DE 1 DORMITORIO EN NAZARENO - AÑO 2021 </t>
  </si>
  <si>
    <t xml:space="preserve">CONSTRUCCION DE VIVIENDAS EN SECLANTAS  </t>
  </si>
  <si>
    <t xml:space="preserve">CONSTRUCCION DE 1 VIVIENDA ENTALAPAMPA CASO ESPECIAL FAMILIA CORREGIDOR - LA VIÑA </t>
  </si>
  <si>
    <t>161002081301</t>
  </si>
  <si>
    <t xml:space="preserve">CONSTRUCCION DE 10 VIVIENDAS DE UN DORMITORIO EN GENERAL BALLIVIAN </t>
  </si>
  <si>
    <t>161002081401</t>
  </si>
  <si>
    <t xml:space="preserve">CONSTRUCCION DE 1 VIVIENDA CASO ESPECIAL FAMILIA ABREGU EN EL GALPON </t>
  </si>
  <si>
    <t>161002081501</t>
  </si>
  <si>
    <t>CONSTRUCCION DE CENTRO DE RECUPERACION NUTRICIONAL - AMPLIACION DE HOSPITAL DE SANTA VICTORIA ESTE</t>
  </si>
  <si>
    <t>161002081601</t>
  </si>
  <si>
    <t xml:space="preserve">CONSTRUCCION DE 1 VIVIENDA CASO ESPECIAL FAMILIA TROBATTO BARROS EN CAMPO SANTO </t>
  </si>
  <si>
    <t>161002081701</t>
  </si>
  <si>
    <t>CONSTRUCCION DE 12 VIVENDAS DE1 DORMITORIO EN LA LOCALIDAD DE TARTAGAL - DEPARTAMENTO GENERAL SAN MARTIN</t>
  </si>
  <si>
    <t xml:space="preserve">CONSTRUCCION DE 1 VIVIENDA  CASO ESPECIAL  SRA YAPURA  EN BARRIO PUERTO ARGENTINO </t>
  </si>
  <si>
    <t>161002081901</t>
  </si>
  <si>
    <t xml:space="preserve">CONSTRUCCION DE 40 VIVIENDASEN CAFAYATE  </t>
  </si>
  <si>
    <t>161002081902</t>
  </si>
  <si>
    <t>161002082001</t>
  </si>
  <si>
    <t xml:space="preserve">CONSTRUCCION DE 6 VIVIENDAS DE 1 DORMITORIO EN TARTAGAL  </t>
  </si>
  <si>
    <t>161002082101</t>
  </si>
  <si>
    <t xml:space="preserve">CONSTRUCCIÓN DE 20 VIVIENDAS PARA LA LOCALIDAD DE SANTA ROSA- RIVADAVIA BANDA SUR </t>
  </si>
  <si>
    <t>161002082201</t>
  </si>
  <si>
    <t>CONSTRUCCION DE 84 DPTOS E INFRAESTRUCTURA, NEXOS Y OBRAS COMPLEMENTARIAS EN B° PEREYRA ROZAS ETAPA 13 - SALTA</t>
  </si>
  <si>
    <t xml:space="preserve">CONSTRUCCIÓN DE 84 DPTOS. E INFRA. NEXOS Y OBRAS COMPLEMENTARIAS ETAPA 13 EN PEREYRA ROZAS </t>
  </si>
  <si>
    <t>161002082301</t>
  </si>
  <si>
    <t>CONSTRUCCION DE 72 DPTOS E INFRAESTRUCTURA, NEXOS Y OBRAS COMPLEMENTARIAS EN B° PEREYRA ROZAS ETAPA 14 - SALTA</t>
  </si>
  <si>
    <t xml:space="preserve">CONSTRUCCIÓN DE 72 DPTOS E INFRA. NEXOS Y OBRAS COMPLEMENTARIAS ETAPA 14 EN PEREYRA ROZAS </t>
  </si>
  <si>
    <t>161002082401</t>
  </si>
  <si>
    <t>CONSTRUCCION DE 72 DPTOS E INFRAESTRUCTURA, NEXOS Y OBRAS COMPLEMENTARIAS EN B° PEREYRA ROZAS ETAPA 15 - SALTA</t>
  </si>
  <si>
    <t xml:space="preserve">CONSTRUCCIÓN DE 72 DPTOS E INFRA. NEXOS Y OBRAS COMPLEMENTARIAS ETAPA 15 EN PEREYRA ROZAS </t>
  </si>
  <si>
    <t>161002082501</t>
  </si>
  <si>
    <t>CONSTRUCCION DE 48 DPTOS E INFRAESTRUCTURA, NEXOS Y OBRAS COMPLEMENTARIAS EN B° PEREYRA ROZAS ETAPA 16 - SALTA</t>
  </si>
  <si>
    <t xml:space="preserve">CONSTRUCCIÓN DE 48 DPTOS E INFRA. NEXOS Y OBRAS COMPLEMENTARIAS ETAPA 16 EN PEREYRA ROZAS </t>
  </si>
  <si>
    <t>161002082601</t>
  </si>
  <si>
    <t>CONSTRUCCION DE 96 DPTOS E INFRAESTRUCTURA, NEXOS Y OBRAS COMPLEMENTARIAS EN B° PEREYRA ROZAS ETAPA 17 - SALTA</t>
  </si>
  <si>
    <t xml:space="preserve">CONSTRUCCIÓN DE 96 DPTOS. E INFRA. NEXOS Y OBRAS COMPLEMENTARIAS ETAPA 17 EN PEREYRA ROZAS </t>
  </si>
  <si>
    <t>161002082701</t>
  </si>
  <si>
    <t>CONSTRUCCION DE 72 DPTOS E INFRAESTRUCTURA, NEXOS Y OBRAS COMPLEMENTARIAS EN B° PEREYRA ROZAS ETAPA 18 - SALTA</t>
  </si>
  <si>
    <t xml:space="preserve">CONSTRUCCIÓN DE 72 DPTOS. E INFRA. NEXOS Y OBRAS COMPLEMENTARIAS ETAPA 18 EN PEREYRA ROZAS </t>
  </si>
  <si>
    <t>161002082801</t>
  </si>
  <si>
    <t>CONSTRUCCION DE 72 DPTOS E INFRAESTRUCTURA, NEXOS Y OBRAS COMPLEMENTARIAS EN B° PEREYRA ROZAS ETAPA 19 - SALTA</t>
  </si>
  <si>
    <t xml:space="preserve">CONSTRUCCIÓN DE 72 DPTOS E INFRA. NEXOS Y OBRAS COMPLEMENTARIAS ETAPA 19 EN PEREYRA ROZAS </t>
  </si>
  <si>
    <t>161002082901</t>
  </si>
  <si>
    <t>CONSTRUCCION DE 36 DPTOS E INFRAESTRUCTURA, NEXOS Y OBRAS COMPLEMENTARIAS EN B° PEREYRA ROZAS ETAPA 20 - SALTA</t>
  </si>
  <si>
    <t xml:space="preserve">CONSTRUCCIÓN DE 36 DPTOS E INFRA. NEXOS Y OBRAS COMPLEMENTARIAS ETAPA 20 EN PEREYRA ROZAS </t>
  </si>
  <si>
    <t>161002083001</t>
  </si>
  <si>
    <t>CONSTRUCCION DE 96 DPTOS E INFRAESTRUCTURA, NEXOS Y OBRAS COMPLEMENTARIAS EN B° PEREYRA ROZAS ETAPA 21 - SALTA</t>
  </si>
  <si>
    <t xml:space="preserve">CONSTRUCCIÓN DE 96 DPTOS E INFRA. NEXOS Y OBRAS COMPLEMENTARIAS ETAPA 21 EN PEREYRA ROZAS </t>
  </si>
  <si>
    <t>161002083101</t>
  </si>
  <si>
    <t>CONSTRUCCION DE 72 DPTOS E INFRAESTRUCTURA, NEXOS Y OBRAS COMPLEMENTARIAS EN B° PEREYRA ROZAS ETAPA 22 - SALTA</t>
  </si>
  <si>
    <t xml:space="preserve">CONSTRUCCIÓN DE 72 DPTOS E INFRA. NEXOS Y OBRAS COMPLEMENTARIAS ETAPA 22 EN PEREYRA ROZAS </t>
  </si>
  <si>
    <t>161002083201</t>
  </si>
  <si>
    <t>CONSTRUCCION DE 96 DPTOS E INFRAESTRUCTURA, NEXOS Y OBRAS COMPLEMENTARIAS EN B° PEREYRA ROZAS ETAPA 23 - SALTA</t>
  </si>
  <si>
    <t xml:space="preserve">CONSTRUCCIÓN DE 96 DPTOS E INFRA. NEXOS Y OBRAS COMPLEMENTARAS ETAPA 23 EN PEREYRA ROZAS </t>
  </si>
  <si>
    <t xml:space="preserve">CONSTRUCCIÓN DE 96 DPTOS E INFRA. NEXOS Y OBRAS COMPLEMENTARIAS ETAPA 23 EN PEREYRA ROZAS </t>
  </si>
  <si>
    <t>161002083301</t>
  </si>
  <si>
    <t>CONSTRUCCION DE 36 DPTOS E INFRAESTRUCTURA, NEXOS Y OBRAS COMPLEMENTARIAS EN B° PEREYRA ROZAS ETAPA 24 - SALTA</t>
  </si>
  <si>
    <t xml:space="preserve">CONSTRUCCIÓN DE 36 DPTOS E INFRA. NEXOS Y OBRAS COMPLEMENTARIAS ETAPA 24 EN PEREYRA ROZAS </t>
  </si>
  <si>
    <t>161002083401</t>
  </si>
  <si>
    <t>CONSTRUCCION DE 96 DPTOS E INFRAESTRUCTURA, NEXOS Y OBRAS COMPLEMENTARIAS EN B° PEREYRA ROZAS ETAPA 25 - SALTA</t>
  </si>
  <si>
    <t xml:space="preserve">CONSTRUCCIÓN DE 96 DPTOS. E INFRA. NEXOS Y OBRAS COMPLEMENTARIAS ETAPA 25 EN PEREYRA ROZAS </t>
  </si>
  <si>
    <t>161002083501</t>
  </si>
  <si>
    <t>CONSTRUCCION DE 30 DPTOS E INFRAESTRUCTURA, NEXOS Y OBRAS COMPLEMENTARIAS EN B° PEREYRA ROZAS ETAPA 26 - SALTA</t>
  </si>
  <si>
    <t xml:space="preserve">CONSTRUCCIÓN DE 30 DPTOS. E INFRA. NEXOS Y OBRAS COMPLEMENTARIAS ETAPA 26 EN PEREYRA ROZAS </t>
  </si>
  <si>
    <t>161002083601</t>
  </si>
  <si>
    <t>CONSTRUCCION DE 36 DPTOS Y 50DUPLEX E INFRAESTRUCTURA, NEXOS Y OBRAS COMPLEMENTARIAS EN B° PEREYRA ROZAS ETAPA 27 - SAL</t>
  </si>
  <si>
    <t>CONSTRUCCIÓN DE 86 VIV.(36 DPTOS Y 50 DÚPLEX) E INFRA. NEXOSY OBRAS COMPLEMENTARIAS ETAPA27 EN PEREYRA ROZAS</t>
  </si>
  <si>
    <t>CONSTRUCCIÓN DE 86 VIV.(36 DPTOS Y 50 DÚPLEX) E INFRA. NEXOSY OBRAS COMPLEMENTARIAS ETAPA 27 EN PEREYRA ROZAS</t>
  </si>
  <si>
    <t>161002083701</t>
  </si>
  <si>
    <t xml:space="preserve">CONSTRUCCION DE 32 VIVIENDAS ESPACIOS COMUNES Y CENTRO DE DIA EN B° PEREYRA ROZAS </t>
  </si>
  <si>
    <t>161002083703</t>
  </si>
  <si>
    <t>161002083801</t>
  </si>
  <si>
    <t xml:space="preserve">CONSTRUCCION DE 40 VIVIENDAS EN APOLINARIO SARAVIA - ANTA  </t>
  </si>
  <si>
    <t>161002083803</t>
  </si>
  <si>
    <t>161002083901</t>
  </si>
  <si>
    <t xml:space="preserve">CONSTRUCCION DE 34 VIVIENDAS EN GENERAL MOSCONI  </t>
  </si>
  <si>
    <t>161002084001</t>
  </si>
  <si>
    <t xml:space="preserve">CONSTRUCCION DE 48 DPTOS EN ROSARIO DE LA FRONTERA  </t>
  </si>
  <si>
    <t>161002084003</t>
  </si>
  <si>
    <t>161002084101</t>
  </si>
  <si>
    <t xml:space="preserve">CONSTRUCCION DE 30 DPTOS EN ROSARIO DE LA FRONTERA  </t>
  </si>
  <si>
    <t>161002084201</t>
  </si>
  <si>
    <t xml:space="preserve">CONSTRUCCION DE 48 DPTOS EN B°EL HUAICO - ETAPA 1  </t>
  </si>
  <si>
    <t xml:space="preserve">CONSTRUCCIÓN DE 48 DPTOS. E INFRA. NEXOS Y OBRAS COMPLEMENTARIAS ETAPA 1 EN Bº EL HUAICO </t>
  </si>
  <si>
    <t>161002084301</t>
  </si>
  <si>
    <t xml:space="preserve">CONSTRUCCION DE 36 DPTOS EN B°EL HUAICO - ETAPA 2  </t>
  </si>
  <si>
    <t>CONST. DE 36 DEPARTAMENTOS E INFRAESTRUCTURA, NEXOS Y OBRASCOMPL. EN Bº EL HUAICO - ETAPA II - VIVIENDA</t>
  </si>
  <si>
    <t>161002084401</t>
  </si>
  <si>
    <t xml:space="preserve">CONSTRUCCION DE 25 VIVIENDAS EN EL GALPÒN  </t>
  </si>
  <si>
    <t>161002084501</t>
  </si>
  <si>
    <t>CONSTRUCCION 16 VIVIENDAS E INFRAESTRUCTURA, NEXOS Y OBRAS COMPLEMENTARIAS EN ROSARIO DE LA FRONTERA - ETAPA 1</t>
  </si>
  <si>
    <t>161002084502</t>
  </si>
  <si>
    <t>161002084601</t>
  </si>
  <si>
    <t>CONSTRUCCION DE 21 VIVIENDAS E INFRAESTRUCTURA, NEXOS Y OBRACOMPLEMENTARIAS EN SAN AGUSTINDEPARTAMENTO CERRILLOS</t>
  </si>
  <si>
    <t>161002084701</t>
  </si>
  <si>
    <t xml:space="preserve">CONSTRUCCION DE 12 VIVIENDAS E INFRAESTRUCTURA, NEXOS Y OBRA COMPLEMENTARIAS EN TARTAGAL </t>
  </si>
  <si>
    <t>161002084801</t>
  </si>
  <si>
    <t>CONSTRUCCION DE 93 VIVIENDAS E INFRAESTRUCTURA, NEXOS Y OBRA COMPLEMENTARIAS EN ROSARIO DE LERMA</t>
  </si>
  <si>
    <t>CONSTRUCCIÓN DE 93 VIVIENDAS EINFRA. NEXOS Y OBRAS COMPLEMENTARIAS EN ROSARIO DE LERMA -INFRAESTRUCTURA</t>
  </si>
  <si>
    <t>161002084804</t>
  </si>
  <si>
    <t>161002084901</t>
  </si>
  <si>
    <t xml:space="preserve">CONSTRUCCIÓN DE 28 VIVIENDAS EN ANGASTACO - SAN CARLOS  </t>
  </si>
  <si>
    <t xml:space="preserve">CONSTRUCCIÓN DE 28 VIVIENDAS EN ANGASTACO - VIVIENDA  </t>
  </si>
  <si>
    <t>161002084904</t>
  </si>
  <si>
    <t>161002085001</t>
  </si>
  <si>
    <t xml:space="preserve">ONSTRUCCIÓN DE 12 VIVIENDAS EN EL CARRIL - CHICOANA  </t>
  </si>
  <si>
    <t xml:space="preserve">CONSTRUCCIÓN DE 12 VIVIENDAS EN EL CARRIL - CHICOANA  </t>
  </si>
  <si>
    <t>161002085003</t>
  </si>
  <si>
    <t>161002085101</t>
  </si>
  <si>
    <t>CONSTRUCCIÓN DE 2 VIVIENDAS CASO ESPECIAL FAMILIA ARIAS Y FAMILIA SACARIAS EN B° SAN IGNACIO - SALTA CAPITAL</t>
  </si>
  <si>
    <t>161002085201</t>
  </si>
  <si>
    <t xml:space="preserve">CONSTRUCCIÓN DE 25 VIVIENDAS EN RIO PIEDRAS - METÁN  </t>
  </si>
  <si>
    <t>161002085203</t>
  </si>
  <si>
    <t>161002085301</t>
  </si>
  <si>
    <t xml:space="preserve">CONSTRUCCIÓN DE 22 VIVIENDAS EN LOMA DE MEDEIROS - SALTA CAPITAL </t>
  </si>
  <si>
    <t xml:space="preserve">CONSTRUCCIÓN DE 22 VIVIENDAS EN LOMAS DE MEDEIRO - VIVIENDA- CAPITAL </t>
  </si>
  <si>
    <t>161002085401</t>
  </si>
  <si>
    <t xml:space="preserve">CONSTRUCCION DE 32 VIVIENDAS,ESPACIOS COMUNES, CENTRO DE DIA Y PILETA EN TARTAGAL </t>
  </si>
  <si>
    <t>161002085501</t>
  </si>
  <si>
    <t xml:space="preserve">CONSTRUCCION DE 2 VIVIENDAS PARA MEDICOS EN HOSPITAL SANTA VICTORIA OESTE </t>
  </si>
  <si>
    <t>CONSTRUCCION DE 1 VIVIENDA DEDOS DORMITORIOS PARA LA FAMILIA DE YOLANDA REYNAGA - B° LOSPARAISOS - CERRILLOS</t>
  </si>
  <si>
    <t>161002085701</t>
  </si>
  <si>
    <t xml:space="preserve">CONSTRUCCION DE 12 VIVIENDAS DE 1 DORMITORIO EN TARTAGAL - ETAPA 2 - AÑO 2021 </t>
  </si>
  <si>
    <t>161002085801</t>
  </si>
  <si>
    <t>CONSTRUCCION DE 1 VIVIENDA ADAPTADA DE 2 DORMITORIOS CASO ESPECIAL CINTIA CUELLAR - TARTAGAL</t>
  </si>
  <si>
    <t>161002085901</t>
  </si>
  <si>
    <t xml:space="preserve">CONSTRUCCION DE 6 VIVIENDAS EN LA CANDELARIA  </t>
  </si>
  <si>
    <t>161002086001</t>
  </si>
  <si>
    <t xml:space="preserve">CONSTRUCCION DE 15 VIVIENDAS EN LA POMA - SUBPROGRAMA HABITAR COMUNIDAD </t>
  </si>
  <si>
    <t>161002086002</t>
  </si>
  <si>
    <t>161002086101</t>
  </si>
  <si>
    <t xml:space="preserve">CONST. DE VIVIENDA ADAPT. EN LA LOCALIDAD DE LOS PARAÍSOS -CERRILLOS </t>
  </si>
  <si>
    <t>161002086201</t>
  </si>
  <si>
    <t xml:space="preserve">CONSTR. 15 VIVIENDAS EN APOLINARIO SARAVIA  </t>
  </si>
  <si>
    <t>161002086301</t>
  </si>
  <si>
    <t xml:space="preserve">CONSTR. 20 VIVIENDAS EN CAFAYATE  </t>
  </si>
  <si>
    <t>161002086401</t>
  </si>
  <si>
    <t xml:space="preserve">CONSTR. DE 07 VIVIENDAS EN CAFAYATE P/ LA PRELATURA DE CAFAYATE </t>
  </si>
  <si>
    <t>161002086501</t>
  </si>
  <si>
    <t xml:space="preserve">CONST. DE 1 VIVIENDA ADAPT. ENLA LOCALIDAD DE CERRILLOS - CERRILLOS </t>
  </si>
  <si>
    <t>161002086601</t>
  </si>
  <si>
    <t xml:space="preserve">CONSTR. DE 15 VIVIENDAS EN LAMERCED  </t>
  </si>
  <si>
    <t>161002086701</t>
  </si>
  <si>
    <t xml:space="preserve">CONSTR. DE 15 VIVIENDAS EN GRAL. GÜEMES  </t>
  </si>
  <si>
    <t>161002086801</t>
  </si>
  <si>
    <t xml:space="preserve">CONST. DE 10 VIVIENDAS Cº LAPACHO III EN LA LOCALIDAD DE TARTAGAL </t>
  </si>
  <si>
    <t>161002086901</t>
  </si>
  <si>
    <t xml:space="preserve">CONSTR. DE 10 VIVIENDAS EN GRAL. MOSCONI  </t>
  </si>
  <si>
    <t>161002087001</t>
  </si>
  <si>
    <t xml:space="preserve">CONSTR. DE 6 VIVIENDAS EN GUACHIPAS  </t>
  </si>
  <si>
    <t>161002087101</t>
  </si>
  <si>
    <t xml:space="preserve">CONSTR. DE 10 VIVIENDAS EN LACALDERA  </t>
  </si>
  <si>
    <t>161002087201</t>
  </si>
  <si>
    <t xml:space="preserve">CONSTR. DE 10 VIVIENDAS EN VAQUEROS  </t>
  </si>
  <si>
    <t>161002087301</t>
  </si>
  <si>
    <t xml:space="preserve">CONST. DE VIVIENDAS EN LA LOCALIDAD DE LA CANDELARIA - LA CANDELARIA </t>
  </si>
  <si>
    <t xml:space="preserve">CONST. DE 15 VIVIENDAS EN LA POMA EN LA LOCALIDAD DE LA POMA  </t>
  </si>
  <si>
    <t>161002087402</t>
  </si>
  <si>
    <t>161002087501</t>
  </si>
  <si>
    <t xml:space="preserve">CONSTR. DE 2 VIVIENDAS EN LA LOCALIDAD DE METÁN  </t>
  </si>
  <si>
    <t xml:space="preserve">CONST. DE 25 VIVIENDAS EN MOLINOS EN LA LOCALIDAD DE SECLANTÁS </t>
  </si>
  <si>
    <t>161002087603</t>
  </si>
  <si>
    <t xml:space="preserve">CONSTRUCCIÓN DE 25 VIVIENDAS EN SECLANTAS  </t>
  </si>
  <si>
    <t>161002087701</t>
  </si>
  <si>
    <t xml:space="preserve">CONSTR. DE 05 VIVIENDAS EN MOLINOS  </t>
  </si>
  <si>
    <t>161002087801</t>
  </si>
  <si>
    <t xml:space="preserve">CONSTR. DE 20 VIVIENDAS EN SANRAMÓN DE LA NUEVA ORÁN  </t>
  </si>
  <si>
    <t>161002087901</t>
  </si>
  <si>
    <t xml:space="preserve">CONST. DE 20 VIVIENDAS EN CAMPO QUIJANO EN LA LOCALIDAD DE QUEBRADA DEL TORO </t>
  </si>
  <si>
    <t>161002087902</t>
  </si>
  <si>
    <t>161002088001</t>
  </si>
  <si>
    <t xml:space="preserve">CONSTR. DE 10 VIVIENDAS EN ROSARIO DE LERMA  </t>
  </si>
  <si>
    <t>161002088101</t>
  </si>
  <si>
    <t xml:space="preserve">CONST. DE 325 VIVIENDAS EN SANTA VICTORIA EN LA LOCALIDAD DESANTA VICTORIA OESTE </t>
  </si>
  <si>
    <t>161002088102</t>
  </si>
  <si>
    <t xml:space="preserve">CONSTRUCCION DE 15 VIVIENDAS DE UN DORMITORIO EN EL BORDO -ETAPA 1 </t>
  </si>
  <si>
    <t>161002088301</t>
  </si>
  <si>
    <t xml:space="preserve">CONSTRUCCION DE 6 VIVIENDAS DE1 DORMITORIO EN TARTAGAL  </t>
  </si>
  <si>
    <t>161002088401</t>
  </si>
  <si>
    <t xml:space="preserve">CONSTRUCCION DE 10 VIVIENDAS DE 1 DORMITORIO EN TARTAGAL  </t>
  </si>
  <si>
    <t>161002088501</t>
  </si>
  <si>
    <t xml:space="preserve">CONSTRUCCION DE 1 VIVIENDAS DE2 DORMITORIOS PARA SRA. EMMAMORALES EN CAMPO QUIJANO </t>
  </si>
  <si>
    <t xml:space="preserve">CONSTRUCCION DE 3 VIVIENDAS DE1 DORMITORIO EN METAN  </t>
  </si>
  <si>
    <t>161002088701</t>
  </si>
  <si>
    <t xml:space="preserve">REFACCIONES VS. DE VIV. PARA Personal Médico en Los Toldos-Sta. Victoria </t>
  </si>
  <si>
    <t>161002088801</t>
  </si>
  <si>
    <t xml:space="preserve">CONSTRUCCION DE 1 VIV. CASO ESp. Flia. Juarez EN LA CANDELARIA </t>
  </si>
  <si>
    <t>CONSTRUCCION DE 1 VIVIENDA Y 1Solucion Habitacional Caso Especial familia Segovia en General Mosconi</t>
  </si>
  <si>
    <t xml:space="preserve">CONSTRUCCION DE 2 VIVIENDAS PAra Medicos En General Mosconi  </t>
  </si>
  <si>
    <t xml:space="preserve">CONSTRUCCION DE 1 VIV. DE 1 DORMITORIO P PERS. MEDICO EN HOSP. DE CACHI </t>
  </si>
  <si>
    <t xml:space="preserve">CONSTRUCCION DE 252 DEPTOEN TARTAGAL  </t>
  </si>
  <si>
    <t xml:space="preserve">CONSTRUCCION DE 252 DEPTOS. EN TARTAGAL  </t>
  </si>
  <si>
    <t>161002089203</t>
  </si>
  <si>
    <t>161002089301</t>
  </si>
  <si>
    <t xml:space="preserve">CONSTRUCCION DE 8 NUCLEOS HUMEDOS EN TARTAGAL  </t>
  </si>
  <si>
    <t xml:space="preserve">CONSTRUCCION DE 58 VIV. E INFRAEST., NEXOS Y OBRAS COMPLEMENT EN HIP. YRIGOYEN </t>
  </si>
  <si>
    <t xml:space="preserve">CONSTRUC. DE 58 VIVIENDAS E INFRAESTR., NEXOS Y OBRAS COMPLEMENT. EN HIPÓLITO YRIGOYEN </t>
  </si>
  <si>
    <t xml:space="preserve">CONSTRUCCION DE 44 VIV. E INFRAEST., NEXOS Y OBRAS COMPLEMENT EN LAS LAJITAS </t>
  </si>
  <si>
    <t xml:space="preserve">CONSTRUCCION DE 23 VIV. E INFRAEST., NEXOS Y OBRAS COMPLEMENT EN S.A.COBRES </t>
  </si>
  <si>
    <t xml:space="preserve">CONSTRUCCION DE 20 VIV. DE 1 DORMITORIO EN NAZARENO  </t>
  </si>
  <si>
    <t xml:space="preserve">CONSTRUCCION DE 20 VIV. E INFRAEST., NEXOS Y OBRAS COMPLEMENT. EN GRAL. PIZARRO </t>
  </si>
  <si>
    <t xml:space="preserve"> CONSTRUCCION DE 5 VIVIENDAS DE 1 DORMITORIO EN SANTA VICTORIA OESTE </t>
  </si>
  <si>
    <t xml:space="preserve">CONSTRUCCION DE 40 VIVIENDAS EINFRAESTRUCT., NEXOS Y OBRAS COMPLEMENT. EN COR. MOLDES </t>
  </si>
  <si>
    <t xml:space="preserve">CONSTRUCCION DE 40 VIV. E INFRPLEMENTRIAS EN CACHI  </t>
  </si>
  <si>
    <t>161002090103</t>
  </si>
  <si>
    <t xml:space="preserve">CONSTRUCCION DE 26 VIV. E INFR. NEXOS Y OBRAS COMPLEMENT. ENCACHI </t>
  </si>
  <si>
    <t xml:space="preserve">CONSTRUCCION DE 26 VIV. E INFRNEXOS Y OBRAS COMPLEMENTARIASEN CACHI </t>
  </si>
  <si>
    <t>161002090203</t>
  </si>
  <si>
    <t xml:space="preserve">CONSTRUCCION DE 22 VIV  E INFR NEXO Y OBRAS COMPLEMENTARIASEN TALAVERA - EL QUEBRACHAL </t>
  </si>
  <si>
    <t xml:space="preserve">CONSTRUCCION DE 22 VIV. E INFRNEXOS Y OBRAS COMPLEMENTARIASEN TALAVERA - EL QUEBRACHAL </t>
  </si>
  <si>
    <t>161002090303</t>
  </si>
  <si>
    <t xml:space="preserve">CONSTRUCCIÓN DE 22 VIVIENDAS E INFRA. NEXOS Y OBRAS COMPLEMENTARIAS EN TALAVERA </t>
  </si>
  <si>
    <t>161002090401</t>
  </si>
  <si>
    <t xml:space="preserve">CONSTRUCCION DE 26 VIVIENDAS EN BARRIO ISLAS MALVINAS - ROSARIO DE LERMA </t>
  </si>
  <si>
    <t>161002090402</t>
  </si>
  <si>
    <t xml:space="preserve">CONSTRUCCION DE 20 VIVIENDAS EN ANIMANA  </t>
  </si>
  <si>
    <t xml:space="preserve">CONSTRUCCION DE 2 VIVIENDAS DE2 DORMITORIOS PARA MEDICOS EN GUACHIPAS </t>
  </si>
  <si>
    <t xml:space="preserve">CONSTRUCCION DE 1 VIVIENDA CASCASO ESPECIAL VANESA VELIZ MODEGA EN LA VIÑA </t>
  </si>
  <si>
    <t>161002090801</t>
  </si>
  <si>
    <t xml:space="preserve">CONSTRUCCION DE 1 VIVIENDA ENLOCALIDAD DE STA ROSA-RIVADAVIA BANDA SUR </t>
  </si>
  <si>
    <t xml:space="preserve">CONSTRUCCION DE 10 VIV. E INFRNEXOS Y OBRAS COMPLEMENTARIASEN Copo Quille - El Potrero </t>
  </si>
  <si>
    <t xml:space="preserve">CONSTRUCCION DE 10 VIV. E INFRNEXOS Y OBRAS COMPLEMENTARIASEN TALAVERA - EL QUEBRACHAL </t>
  </si>
  <si>
    <t>CONSTRUCCIÓN DE 10 VIVIENDAS EINFRA. NEXOS Y OBRAS COMPLEMENTARIAS EN COPO QUILE - EL POTRERO</t>
  </si>
  <si>
    <t>CONSTRUCCIÓN DE 10 VIVIENDAS EINFRA. NEXOS Y OBRAS COMPLEMENTARIAS EN COPO QUILE - EL POTRERO - INFRA DE DESARROLLO</t>
  </si>
  <si>
    <t>161002090905</t>
  </si>
  <si>
    <t xml:space="preserve">CONSTRUCCION DE 3 VIVIENDAS DE 1 DOR PARA PERS MEDICO CACHI </t>
  </si>
  <si>
    <t>CONSTRUCCION DE 1 VIVIENDAS DEadaptada caso Especial ZaidaRodriguez en Misión ChaqueñaEmbarcación</t>
  </si>
  <si>
    <t xml:space="preserve">CONSTRUCCION DE 10 VIVIENDAS EN EL GALPON  </t>
  </si>
  <si>
    <t xml:space="preserve">CONSTRUCCION DE 20 VIVIENDAS EN EL GALPON  </t>
  </si>
  <si>
    <t>161002091203</t>
  </si>
  <si>
    <t xml:space="preserve">CONSTRUCCION DE 3 VIV. EN CORONEL MOLDES  </t>
  </si>
  <si>
    <t xml:space="preserve">CONSTRUCCION DE 10 VIV. PARAdiscapacitados en Tartagal  </t>
  </si>
  <si>
    <t xml:space="preserve">CONSTRUCCION DE 1 VIVIENDA ENVilla Lola Campo Quijano  </t>
  </si>
  <si>
    <t xml:space="preserve">CONSTRUCCION DE 1 VIVIENDA ENLa Merced  </t>
  </si>
  <si>
    <t>161002091701</t>
  </si>
  <si>
    <t xml:space="preserve">CONSTRUCCION DE 4 VIVIENDA ENSanta Victoria Este  </t>
  </si>
  <si>
    <t xml:space="preserve">CONSTRUCCION DE 1 VIVIENDA ABOrigen adaptada Mision EnacoreGral. Pizarro </t>
  </si>
  <si>
    <t xml:space="preserve">CONSTRUCCION DE 21 VIV. E INFR.NEXOS Y OBRAS COMPLEMENTARIASEN TALAPAMPA - LA VIÑA </t>
  </si>
  <si>
    <t xml:space="preserve">CONSTRUCCION DE 21 VIV. E INFRNEXOS Y OBRAS COMPLEMENTARIASEn Talapampa - Dpto. La Viña </t>
  </si>
  <si>
    <t>161002092001</t>
  </si>
  <si>
    <t xml:space="preserve">CONSTRUCCION DE 1 VIVIENDAS DECASO ESPECIAL MARÍA C. BALMACAMPO SANTO  - DEPTO. GUEMES </t>
  </si>
  <si>
    <t xml:space="preserve">CONSTRUCCION DE 1 VIVIENDAS ENANIMANA - DEPTO. SAN CARLOS  </t>
  </si>
  <si>
    <t xml:space="preserve">REPARACIÓN DE DEPTO. RECUPERADO EN BARRIO SANTA LUCÍA  </t>
  </si>
  <si>
    <t xml:space="preserve">CONSTRUCCIÓN DE 1 VIVIENDA CASO ESPECIAL LORENA GIMENEZ ENMETÁN </t>
  </si>
  <si>
    <t xml:space="preserve">CONSTRUCCIÓN DE 4 VIVIENDA CASp/ flias Moyano, Sosa, Erazu yMulero </t>
  </si>
  <si>
    <t xml:space="preserve">CONSTRUCCIÓN DE 4 NÚCLEOS HÚMEDOS EN COMUNIDAD LA ESPERANZACORONEL CORNEJO </t>
  </si>
  <si>
    <t xml:space="preserve">CONSTRUCCIÓN DE 5 VIVIENDAS DEDOS DORMITORIOS EN LUIS BURELAGRAL. PIZARRO </t>
  </si>
  <si>
    <t xml:space="preserve">CONSTRUCCIÓN DE 10 VIVIENDASSE 1 DORMITORIO EN LOS TOLDOS  </t>
  </si>
  <si>
    <t xml:space="preserve">CONSTRUCCIÓN DE 23 VIVIENDASE INSFRAEST., NEXOS Y OBRAS COMPLEMENT. EN AGUARAY </t>
  </si>
  <si>
    <t>CONSTRUCCIÓN DE 20 VIVIENDASE INSFRAEST., NEXOS Y OBRAS COMPLEMENT. EN GRAL. PIZARRO ET.2</t>
  </si>
  <si>
    <t>161002093001</t>
  </si>
  <si>
    <t xml:space="preserve">REPARAC. DE VIV. EN BARRIO ELHUAICO - ET 1 Y 2 DPTO. CAPITA  </t>
  </si>
  <si>
    <t xml:space="preserve">CONSTRUCCIÓN DE 14 VIVIENDASE INSFRAEST., NEXOS Y OBRAS COMPLEMENT. EN AGUARAY </t>
  </si>
  <si>
    <t>161002093202</t>
  </si>
  <si>
    <t>CONSTRUCCIÓN DE 64 VIVIENDASE INSFRAEST., NEXOS Y OBRAS COMPLEMENT. EN ROSARIO DE LA FRONTERA</t>
  </si>
  <si>
    <t>161002093302</t>
  </si>
  <si>
    <t xml:space="preserve">CONSTRUCCIÓN DE 45 VIVIENDASE INSFRAEST., NEXOS Y OBRAS COMPLEMENT. EN HIPOLITO YRIGOYEN </t>
  </si>
  <si>
    <t>161002093402</t>
  </si>
  <si>
    <t xml:space="preserve">CONSTRUCCIÓN DE 26 VIVIENDASE INSFRAEST., NEXOS Y OBRAS COMPLEMENT. EN LA VIÑA </t>
  </si>
  <si>
    <t>161002093502</t>
  </si>
  <si>
    <t xml:space="preserve">CONSTRUCCIÓN DE 26 VIVIENDASE INSFRAEST., NEXOS Y OBRAS COMPLEMENT. EN METAN </t>
  </si>
  <si>
    <t>161002093602</t>
  </si>
  <si>
    <t xml:space="preserve">CONSTRUCCIÓN DE 26 VIVIENDASE INSFRAEST., NEXOS Y OBRAS COMPLEMENT. EN GUACHIPAS </t>
  </si>
  <si>
    <t>161002093702</t>
  </si>
  <si>
    <t xml:space="preserve">CONSTRUCCIÓN DE 66 VIVIENDASE INSFRAEST., NEXOS Y OBRAS COMPLEMENT. EN CAMPO SANTO </t>
  </si>
  <si>
    <t>161002093801</t>
  </si>
  <si>
    <t>CONSTRUCCIÓN DE 300 VIVIENDASDE EMERGENCIA P LAS COMUNIDADES ABORIGENES DE DEPTO SMARTIN,ORAN Y RIV</t>
  </si>
  <si>
    <t xml:space="preserve">CONSTRUCCIÓN DE 1 VIVIENDA DE1 DORMIT. Y GALPON-SR ERNESTOCASO ESPECIAL EN CAFAYATE </t>
  </si>
  <si>
    <t>161002095201</t>
  </si>
  <si>
    <t xml:space="preserve">CONSTRUCCIÓN DE 97 VIVIENDAD EN CAFAYATE  </t>
  </si>
  <si>
    <t>161002095203</t>
  </si>
  <si>
    <t xml:space="preserve">TERMINACIÓN DE 19 VIVIENDAS RURALES EN IRUYA  </t>
  </si>
  <si>
    <t xml:space="preserve">CONSTRUC. DE 20 VIVIENDAS DE 1 DORMITORIO EN COMUNIDADES SANTA ROSA Y FISCAL 51 - RIVADAVI </t>
  </si>
  <si>
    <t xml:space="preserve">CONSTRUC. DE 12 VIVIENDAS DE 1 DORMITORIO EN LA CALDERA  </t>
  </si>
  <si>
    <t xml:space="preserve">CONSTRUC. DE 20 VIVIENDAS DE 1 DORMITORIO EN CHICOANA  </t>
  </si>
  <si>
    <t xml:space="preserve">CONSTRUC. DE 20 VIVIENDAS EN SECLANTAS - MOLINOS  </t>
  </si>
  <si>
    <t>161002095801</t>
  </si>
  <si>
    <t xml:space="preserve">CONSTRUC. DE 32 VIVIENDAS PARA ADULTOS MAYORES E INFRAESTRUCTURA  EN APOLINARIO SARAVIA </t>
  </si>
  <si>
    <t>161002095802</t>
  </si>
  <si>
    <t xml:space="preserve">CONSTRUC. DE 6 VIVIENDAS EN LA LOCALIDAD DE AGUARAY - ECONOMIA DE OBRA DE 14 VIVIENDAS  EN </t>
  </si>
  <si>
    <t xml:space="preserve">CONSTRUC. DE 40 VIVIENDAS E INFRAESTR., NEXOS Y OBRAS COMPLEMENT. EN CORONEL MOLDES </t>
  </si>
  <si>
    <t xml:space="preserve">CONSTRUC. DE 23 VIVIENDAS E IN   </t>
  </si>
  <si>
    <t xml:space="preserve">CONSTRUC. DE 20 VIVIENDAS E INFRAESTR., NEXOS Y OBRAS COMPLEMENT. EN GRAL. PIZARRO </t>
  </si>
  <si>
    <t xml:space="preserve">CONSTRUC. DE 6 VIVIENDAS EN LA CANDELARIA  </t>
  </si>
  <si>
    <t xml:space="preserve">CONSTRUC. DE 13 VIVIENDAS EN B° ISLAS MALVINAS - ROSARIO DELERMA </t>
  </si>
  <si>
    <t xml:space="preserve">CONSTRUC. DE 234 VIV. EN ORÁN   </t>
  </si>
  <si>
    <t>161002096601</t>
  </si>
  <si>
    <t xml:space="preserve">CONSTRUC. DE 84 VIV. E INFRAESTRUCTURA, NEXOS Y OBRAS COMPLEMENTARIAS EN ROSARIO DE LERMA </t>
  </si>
  <si>
    <t>161002096602</t>
  </si>
  <si>
    <t>161002096701</t>
  </si>
  <si>
    <t xml:space="preserve">CONSTRUC. DE VIV. E INTRAFLIARCONV. DVS-IPV P SEVILLA-B° GRAND BOURG </t>
  </si>
  <si>
    <t>161002096801</t>
  </si>
  <si>
    <t xml:space="preserve">CONSTRUC. DE VIV. PARA COMUNIDADES ABORIGENES EN EMBARCACION DPTO. SAN MARTIN </t>
  </si>
  <si>
    <t xml:space="preserve">CONSTR. 1 VIV. CASO ESPECIAL Paula Lolrera Torrejon La Lonja Atocha San Lorenzo </t>
  </si>
  <si>
    <t xml:space="preserve">CONSTRUC. DE VIV. EN TARTAGAL   </t>
  </si>
  <si>
    <t>161002097101</t>
  </si>
  <si>
    <t xml:space="preserve">CONSTRUC. DE 1 VIV. ASISTIDASALUD MENTAL EN B° SANTA ANA  </t>
  </si>
  <si>
    <t>161002097201</t>
  </si>
  <si>
    <t xml:space="preserve">CONSTRUC. DE 1 VIV. ASISTIDASALUD MENTAL EN TARTAGAL  </t>
  </si>
  <si>
    <t>161002097301</t>
  </si>
  <si>
    <t xml:space="preserve">CONSTRUC. DE 1 VIV. ASISTIDASALUD MENTAL EN METAN  </t>
  </si>
  <si>
    <t>161002097401</t>
  </si>
  <si>
    <t xml:space="preserve">CONSTRUC. DE 1 VIV. ASISTIDASALUD MENTAL EN ORAN  </t>
  </si>
  <si>
    <t>161002097501</t>
  </si>
  <si>
    <t xml:space="preserve">CONSTRUC. DE 1 VIV. ASISTIDASALUD MENTAL EN B° PEREYRAROZAS </t>
  </si>
  <si>
    <t>161002097601</t>
  </si>
  <si>
    <t xml:space="preserve">CONSTRUC. DE 20 VIVIENDAS ENTOLAR GRANDE  </t>
  </si>
  <si>
    <t>161002097602</t>
  </si>
  <si>
    <t>161002097701</t>
  </si>
  <si>
    <t xml:space="preserve">CONSTRUC. DE 138 VIVIENDAS E INFRAESTRUCTURA, NEXOS Y OBRASCOMPLEMENTARIAS EN JV GONZALEZ </t>
  </si>
  <si>
    <t>161002097702</t>
  </si>
  <si>
    <t>161002097801</t>
  </si>
  <si>
    <t xml:space="preserve">CONSTRUC. DE 20 VIVIENDAS E INFRAESTRUCTURA EN GRAL. PIZARRO- ETAPA 1 </t>
  </si>
  <si>
    <t>161002097802</t>
  </si>
  <si>
    <t>161002097901</t>
  </si>
  <si>
    <t xml:space="preserve">CONSTRUC. DE 26 VIVIENDAS E INFRAESTRUCTURA EN PAYOGASTA  </t>
  </si>
  <si>
    <t>161002097902</t>
  </si>
  <si>
    <t>161002098001</t>
  </si>
  <si>
    <t xml:space="preserve">CONSTRUC. DE 97 VIVIENDAS EN CAFAYATE - ETAPA 2  </t>
  </si>
  <si>
    <t>161002098002</t>
  </si>
  <si>
    <t xml:space="preserve">SERENIA DE OBRA CASA PROPIA   </t>
  </si>
  <si>
    <t xml:space="preserve">TERMIN. 1 VIV. CASO ESPECIALFamilia Morales R de Lerma  </t>
  </si>
  <si>
    <t xml:space="preserve">CONSTRUCCIÓN DE VIVIENDAS EN AGUAS BLANCAS  </t>
  </si>
  <si>
    <t xml:space="preserve">CONSTRUCCIÓN DE VIVIENDAS EN ANGASTACO  </t>
  </si>
  <si>
    <t xml:space="preserve">CONSTRUCCIÓN DE VIVIENDAS EN ANIMANÁ  </t>
  </si>
  <si>
    <t xml:space="preserve">CONSTRUCCIÓN DE VIVIENDAS EN APOLINARIO SARAVIA  </t>
  </si>
  <si>
    <t xml:space="preserve">CONSTRUCCIÓN DE VIVIENDAS EN CACHI  </t>
  </si>
  <si>
    <t xml:space="preserve">CONSTRUCCIÓN DE VIVIENDAS EN CAFAYATE  </t>
  </si>
  <si>
    <t xml:space="preserve">CONSTRUCCIÓN DE VIVIENDAS EN CAMPO QUIJANO  </t>
  </si>
  <si>
    <t xml:space="preserve">CONSTRUCCIÓN DE VIVIENDAS EN CAMPO SANTO  </t>
  </si>
  <si>
    <t xml:space="preserve">CONSTRUCCIÓN DE VIVIENDAS EN CERRILLOS  </t>
  </si>
  <si>
    <t xml:space="preserve">CONSTRUCCIÓN DE VIVIENDAS EN COLONIA SANTA ROSA  </t>
  </si>
  <si>
    <t xml:space="preserve">CONSTRUCCIÓN DE VIVIENDAS EN CORONEL MOLDES  </t>
  </si>
  <si>
    <t xml:space="preserve">CONSTRUCCIÓN DE VIVIENDAS EN EL BORDO  </t>
  </si>
  <si>
    <t xml:space="preserve">CONSTRUCCIÓN DE VIVIENDAS EN EL GALPÓN  </t>
  </si>
  <si>
    <t xml:space="preserve">CONSTRUCCIÓN DE VIVIENDAS EN EL JARDÍN  </t>
  </si>
  <si>
    <t xml:space="preserve">CONSTRUCCIÓN DE VIVIENDAS EN EL POTRERO  </t>
  </si>
  <si>
    <t xml:space="preserve">CONSTRUCCIÓN DE VIVIENDAS EN EL QUEBRACHAL  </t>
  </si>
  <si>
    <t xml:space="preserve">CONSTRUCCIÓN DE VIVIENDAS EN EL TALA  </t>
  </si>
  <si>
    <t xml:space="preserve">CONSTRUCCIÓN DE VIVIENDAS EN EMBARCACIÓN  </t>
  </si>
  <si>
    <t xml:space="preserve">CONSTRUCCIÓN DE VIVIENDAS EN GENERAL BALLIVIÁN  </t>
  </si>
  <si>
    <t xml:space="preserve">CONSTRUCCIÓN DE VIVIENDAS EN GENERAL MOSCONI  </t>
  </si>
  <si>
    <t xml:space="preserve">CONSTRUCCIÓN DE VIVIENDAS EN GENERAL PIZARRO  </t>
  </si>
  <si>
    <t xml:space="preserve">CONSTRUCCIÓN DE VIVIENDAS EN GUACHIPAS  </t>
  </si>
  <si>
    <t xml:space="preserve">CONSTRUCCIÓN DE VIVIENDAS EN IRUYA  </t>
  </si>
  <si>
    <t xml:space="preserve">CONSTRUCCIÓN DE VIVIENDAS EN ISLA DE CAÑAS  </t>
  </si>
  <si>
    <t xml:space="preserve">CONSTRUCCIÓN DE VIVIENDAS EN JOAQUÍN V. GONZALEZ  </t>
  </si>
  <si>
    <t xml:space="preserve">CONSTRUCCIÓN DE VIVIENDAS EN LA CANDELARIA  </t>
  </si>
  <si>
    <t xml:space="preserve">CONSTRUCCIÓN DE VIVIENDAS EN LA MERCED  </t>
  </si>
  <si>
    <t xml:space="preserve">CONSTRUCCIÓN DE VIVIENDAS EN LA POMA  </t>
  </si>
  <si>
    <t xml:space="preserve">CONSTRUCCIÓN DE VIVIENDAS EN LA VIÑA  </t>
  </si>
  <si>
    <t xml:space="preserve">CONSTRUCCIÓN DE VIVIENDAS EN LAS LAJITAS  </t>
  </si>
  <si>
    <t xml:space="preserve">CONSTRUCCIÓN DE VIVIENDAS EN LOS TOLDOS  </t>
  </si>
  <si>
    <t>161002101302</t>
  </si>
  <si>
    <t xml:space="preserve">CONSTRUCCIÓN DE DOS VIVIENDASCASOS ESPECIALES EN LOS TOLDOS  </t>
  </si>
  <si>
    <t xml:space="preserve">CONSTRUCCIÓN DE VIVIENDAS EN MOLINOS  </t>
  </si>
  <si>
    <t xml:space="preserve">CONSTRUCCIÓN DE VIVIENDAS EN NAZARENO  </t>
  </si>
  <si>
    <t xml:space="preserve">CONSTRUCCIÓN DE VIVIENDAS EN RÍO PIEDRAS  </t>
  </si>
  <si>
    <t xml:space="preserve">CONSTRUCCIÓN DE VIVIENDAS EN RIVADAVIA BANDA NORTE  </t>
  </si>
  <si>
    <t xml:space="preserve">CONSTRUCCIÓN DE VIVIENDAS EN RIVADAVIA BANDA SUR  </t>
  </si>
  <si>
    <t xml:space="preserve">CONSTRUCCIÓN DE VIVIENDAS EN ROSARIO DE LA FRONTERA  </t>
  </si>
  <si>
    <t xml:space="preserve">CONSTRUCCIÓN DE VIVIENDAS EN SALTA  </t>
  </si>
  <si>
    <t xml:space="preserve">CONSTRUCCIÓN DE VIVIENDAS EN SAN ANTONIO DE LOS COBRES  </t>
  </si>
  <si>
    <t xml:space="preserve">CONSTRUCCIÓN DE VIVIENDAS EN SAN CARLOS  </t>
  </si>
  <si>
    <t xml:space="preserve">CONSTRUCCIÓN DE VIVIENDAS EN SAN LORENZO  </t>
  </si>
  <si>
    <t xml:space="preserve">CONSTRUCCIÓN DE VIVIENDAS EN SAN RAMÓN DE LA NUEVA ORÁN  </t>
  </si>
  <si>
    <t xml:space="preserve">CONSTRUCCIÓN DE VIVIENDAS EN SANTA VICTORIA ESTE  </t>
  </si>
  <si>
    <t xml:space="preserve">CONSTRUCCIÓN DE VIVIENDAS EN SANTA VICTORIA OESTE  </t>
  </si>
  <si>
    <t xml:space="preserve">CONSTRUCCIÓN DE VIVIENDAS EN TARTAGAL  </t>
  </si>
  <si>
    <t xml:space="preserve">CONSTRUCCIÓN DE VIVIENDAS EN TOLAR GRANDE  </t>
  </si>
  <si>
    <t xml:space="preserve">CONSTRUCCIÓN DE VIVIENDAS EN URUNDEL  </t>
  </si>
  <si>
    <t xml:space="preserve">CONSTRUCCIÓN DE VIVIENDAS EN VAQUEROS  </t>
  </si>
  <si>
    <t xml:space="preserve">CONSTRUCCIÓN DE 20 VIVIENDASEN VALLE LURACATAO  </t>
  </si>
  <si>
    <t>161002103103</t>
  </si>
  <si>
    <t>161002103201</t>
  </si>
  <si>
    <t xml:space="preserve">OBRAS DEL PROGRAMA RENABAP   </t>
  </si>
  <si>
    <t>161002103301</t>
  </si>
  <si>
    <t xml:space="preserve">CONST. DE 30 VIV. EN EMERGENCIAS PARA DIVERSAS ETNIAS  </t>
  </si>
  <si>
    <t>161002103401</t>
  </si>
  <si>
    <t xml:space="preserve">PROYECTO CONSTR. 2000 VIV EN EL INTA - CERRILLOS  </t>
  </si>
  <si>
    <t>161002103402</t>
  </si>
  <si>
    <t xml:space="preserve">PROYECTO CONSTR. 2500 VIV EN EL INTA - CERRILLOS  </t>
  </si>
  <si>
    <t>161002103501</t>
  </si>
  <si>
    <t xml:space="preserve">CONST. DE VIVIENDAS EN LA PROVINCIA  </t>
  </si>
  <si>
    <t>161002103601</t>
  </si>
  <si>
    <t xml:space="preserve">CONST. DE VIVIENDAS DE EMERGENCIA EN LA PROVINCIA  </t>
  </si>
  <si>
    <t>161002103701</t>
  </si>
  <si>
    <t xml:space="preserve">REACTIVACIÓN DE OBRAS IPV EN ANTA  </t>
  </si>
  <si>
    <t>161002103702</t>
  </si>
  <si>
    <t xml:space="preserve">REACTIVACIÓN DE OBRAS IPV EN CAFAYATE  </t>
  </si>
  <si>
    <t>161002103703</t>
  </si>
  <si>
    <t xml:space="preserve">REACTIVACIÓN DE OBRAS IPV EN CAPITAL  </t>
  </si>
  <si>
    <t>161002103704</t>
  </si>
  <si>
    <t xml:space="preserve">REACTIVACIÓN DE OBRAS IPV EN CERRILLOS  </t>
  </si>
  <si>
    <t>161002103705</t>
  </si>
  <si>
    <t xml:space="preserve">REACTIVACIÓN DE OBRAS IPV EN CHICOANA  </t>
  </si>
  <si>
    <t>161002103706</t>
  </si>
  <si>
    <t xml:space="preserve">REACTIVACIÓN DE OBRAS IPV EN GRAL. GÜEMES  </t>
  </si>
  <si>
    <t>161002103707</t>
  </si>
  <si>
    <t xml:space="preserve">REACTIVACIÓN DE OBRAS IPV EN GRAL. SAN MARTÍN  </t>
  </si>
  <si>
    <t>161002103708</t>
  </si>
  <si>
    <t xml:space="preserve">REACTIVACIÓN DE OBRAS IPV EN LA CALDERA  </t>
  </si>
  <si>
    <t>161002103709</t>
  </si>
  <si>
    <t xml:space="preserve">REACTIVACIÓN DE OBRAS IPV EN LA CANDELARIA  </t>
  </si>
  <si>
    <t>161002103710</t>
  </si>
  <si>
    <t xml:space="preserve">REACTIVACIÓN DE OBRAS IPV EN LA POMA  </t>
  </si>
  <si>
    <t>161002103711</t>
  </si>
  <si>
    <t xml:space="preserve">REACTIVACIÓN DE OBRAS IPV EN LA VIÑA  </t>
  </si>
  <si>
    <t>161002103712</t>
  </si>
  <si>
    <t xml:space="preserve">REACTIVACIÓN DE OBRAS IPV EN LOS ANDES  </t>
  </si>
  <si>
    <t>161002103713</t>
  </si>
  <si>
    <t xml:space="preserve">REACTIVACIÓN DE OBRAS IPV EN METÁN  </t>
  </si>
  <si>
    <t>161002103714</t>
  </si>
  <si>
    <t xml:space="preserve">REACTIVACIÓN DE OBRAS IPV EN MOLINOS  </t>
  </si>
  <si>
    <t>161002103715</t>
  </si>
  <si>
    <t xml:space="preserve">REACTIVACIÓN DE OBRAS IPV EN ORÁN  </t>
  </si>
  <si>
    <t>161002103716</t>
  </si>
  <si>
    <t xml:space="preserve">REACTIVACIÓN DE OBRAS IPV EN PROVINCIA  </t>
  </si>
  <si>
    <t>161002103717</t>
  </si>
  <si>
    <t xml:space="preserve">REACTIVACIÓN DE OBRAS IPV EN RIVADAVIA  </t>
  </si>
  <si>
    <t>161002103718</t>
  </si>
  <si>
    <t xml:space="preserve">REACTIVACIÓN DE OBRAS IPV EN ROSARIOS DE LA FRONTERA  </t>
  </si>
  <si>
    <t>161002103719</t>
  </si>
  <si>
    <t xml:space="preserve">REACTIVACIÓN DE OBRAS IPV EN ROSARIO DE LERMA  </t>
  </si>
  <si>
    <t>161002103720</t>
  </si>
  <si>
    <t xml:space="preserve">REACTIVACIÓN DE OBRAS IPV EN SAN CARLOS  </t>
  </si>
  <si>
    <t>161002103801</t>
  </si>
  <si>
    <t xml:space="preserve">CONST. DE 40 VIVIENDAS EN LA PROVINCIA  </t>
  </si>
  <si>
    <t>161002103901</t>
  </si>
  <si>
    <t xml:space="preserve">CONST. DE 40 VIVIENDAS DE EMERGENCIA EN LA PROVINCIA  </t>
  </si>
  <si>
    <t>161003000101</t>
  </si>
  <si>
    <t xml:space="preserve">10 NÚCLEOS SANITARIOS EN ROSARIO DE LERMA  </t>
  </si>
  <si>
    <t>161003000201</t>
  </si>
  <si>
    <t xml:space="preserve">10 SOLUCIONES HABITACIONALES ANIMANÁ  </t>
  </si>
  <si>
    <t>161003000301</t>
  </si>
  <si>
    <t xml:space="preserve">10 SOLUCIONES HABITACIONALES CAFAYATE  </t>
  </si>
  <si>
    <t>161003000401</t>
  </si>
  <si>
    <t xml:space="preserve">10 SOLUCIONES HABITACIONALES CAMPO QUIJANO  </t>
  </si>
  <si>
    <t>161003000501</t>
  </si>
  <si>
    <t xml:space="preserve">10 SOLUCIONES HABITACIONALES CAMPO SANTO  </t>
  </si>
  <si>
    <t>161003000601</t>
  </si>
  <si>
    <t xml:space="preserve">10 SOLUCIONES HABITACIONALES CERRILLOS  </t>
  </si>
  <si>
    <t>161003000701</t>
  </si>
  <si>
    <t xml:space="preserve">10 SOLUCIONES HABITACIONALES CORONEL MOLDES  </t>
  </si>
  <si>
    <t>161003000801</t>
  </si>
  <si>
    <t xml:space="preserve">10 SOLUCIONES HABITACIONALES EL BORDO  </t>
  </si>
  <si>
    <t>161003000901</t>
  </si>
  <si>
    <t xml:space="preserve">10 SOLUCIONES HABITACIONALES EL GALPÓN  </t>
  </si>
  <si>
    <t>161003001001</t>
  </si>
  <si>
    <t xml:space="preserve">10 SOLUCIONES HABITACIONALES EL JARDÍN  </t>
  </si>
  <si>
    <t xml:space="preserve">10 SOLUCIONES HABITACIONALES EL POTRERO  </t>
  </si>
  <si>
    <t>161003001201</t>
  </si>
  <si>
    <t xml:space="preserve">10 SOLUCIONES HABITACIONALES EL TALA  </t>
  </si>
  <si>
    <t>161003001301</t>
  </si>
  <si>
    <t xml:space="preserve">10 SOLUCIONES HABITACIONALES EMBARCACIÓN  </t>
  </si>
  <si>
    <t>161003001401</t>
  </si>
  <si>
    <t xml:space="preserve">10 SOLUCIONES HABITACIONALES EN LA MERCED  </t>
  </si>
  <si>
    <t>161003001501</t>
  </si>
  <si>
    <t xml:space="preserve">10 SOLUCIONES HABITACIONALES FINCA PALERMO  </t>
  </si>
  <si>
    <t>161003001601</t>
  </si>
  <si>
    <t xml:space="preserve">10 SOLUCIONES HABITACIONALES GRAL. BALLIVIÁN  </t>
  </si>
  <si>
    <t xml:space="preserve">10 SOLUCIONES HABITACIONALES GRAL. GÜEMES  </t>
  </si>
  <si>
    <t>161003001801</t>
  </si>
  <si>
    <t xml:space="preserve">10 SOLUCIONES HABITACIONALES GRAL. MOSCONI  </t>
  </si>
  <si>
    <t>161003001901</t>
  </si>
  <si>
    <t xml:space="preserve">10 SOLUCIONES HABITACIONALES GRAL. PIZARRO  </t>
  </si>
  <si>
    <t>161003002001</t>
  </si>
  <si>
    <t xml:space="preserve">10 SOLUCIONES HABITACIONALES HIPÓLITO IRIGOYEN  </t>
  </si>
  <si>
    <t>161003002101</t>
  </si>
  <si>
    <t xml:space="preserve">10 SOLUCIONES HABITACIONALES J.V. GONZÁLEZ  </t>
  </si>
  <si>
    <t>161003002201</t>
  </si>
  <si>
    <t xml:space="preserve">10 SOLUCIONES HABITACIONALES LA CALDERA  </t>
  </si>
  <si>
    <t>161003002301</t>
  </si>
  <si>
    <t xml:space="preserve">10 SOLUCIONES HABITACIONALES LA CANDELARIA  </t>
  </si>
  <si>
    <t>161003002401</t>
  </si>
  <si>
    <t xml:space="preserve">10 SOLUCIONES HABITACIONALES LA VIÑA  </t>
  </si>
  <si>
    <t>161003002501</t>
  </si>
  <si>
    <t xml:space="preserve">10 SOLUCIONES HABITACIONALES PAYOGASTA  </t>
  </si>
  <si>
    <t>161003002601</t>
  </si>
  <si>
    <t xml:space="preserve">10 SOLUCIONES HABITACIONALES SALVADOR MAZZA  </t>
  </si>
  <si>
    <t>161003002701</t>
  </si>
  <si>
    <t xml:space="preserve">10 SOLUCIONES HABITACIONALES SAN ANTONIO DE LOS COBRES  </t>
  </si>
  <si>
    <t>161003002801</t>
  </si>
  <si>
    <t xml:space="preserve">10 SOLUCIONES HABITACIONALES STA. VICTORIA OESTE  </t>
  </si>
  <si>
    <t>161003002901</t>
  </si>
  <si>
    <t xml:space="preserve">10 SOLUCIONES HABITACIONALES TOLAR GRANDE  </t>
  </si>
  <si>
    <t>161003003001</t>
  </si>
  <si>
    <t xml:space="preserve">10 SOLUCIONES HABITACIONALES VAQUEROS  </t>
  </si>
  <si>
    <t>161003003101</t>
  </si>
  <si>
    <t xml:space="preserve">100 SOLUCIONES HABITACIONALESROSARIO DE LA FRONTERA  </t>
  </si>
  <si>
    <t>161003003201</t>
  </si>
  <si>
    <t xml:space="preserve">100 SOLUCIONES HABITACIONALESSANTA VICTORIA  </t>
  </si>
  <si>
    <t>161003003301</t>
  </si>
  <si>
    <t xml:space="preserve">101 SOLUCIONES HABITACIONALESEN MISIONES ABORÍGENES EN STA.  </t>
  </si>
  <si>
    <t>161003003401</t>
  </si>
  <si>
    <t xml:space="preserve">108 SOLUCIONES HABITACIONALESTARTAGAL  </t>
  </si>
  <si>
    <t>161003003501</t>
  </si>
  <si>
    <t xml:space="preserve">10 SOLUCIONES HABITACIONALES - EL TALA (EX 14)  </t>
  </si>
  <si>
    <t>161003003601</t>
  </si>
  <si>
    <t xml:space="preserve">15 SOLUCIONES HABITACIONALES CACHI  </t>
  </si>
  <si>
    <t>161003003701</t>
  </si>
  <si>
    <t xml:space="preserve">15 SOLUCIONES HABITACIONALES CHICOANA  </t>
  </si>
  <si>
    <t>161003003801</t>
  </si>
  <si>
    <t xml:space="preserve">15 SOLUCIONES HABITACIONALES GUACHIPAS  </t>
  </si>
  <si>
    <t>161003003901</t>
  </si>
  <si>
    <t xml:space="preserve">15 SOLUCIONES HABITACIONALES ROSARIO DE LA FRONTERA  </t>
  </si>
  <si>
    <t>161003004001</t>
  </si>
  <si>
    <t xml:space="preserve">20 NÚCLEOS HÚMEDOS LA MERCED   </t>
  </si>
  <si>
    <t>161003004101</t>
  </si>
  <si>
    <t xml:space="preserve">20 SOLUCIONES HABITACIONALES COLONIA SANTA ROSA  </t>
  </si>
  <si>
    <t>161003004201</t>
  </si>
  <si>
    <t xml:space="preserve">20 SOLUCIONES HABITACIONALES EL CARRIL  </t>
  </si>
  <si>
    <t>161003004301</t>
  </si>
  <si>
    <t xml:space="preserve">20 SOLUCIONES HABITACIONALES EN PICHANAL  </t>
  </si>
  <si>
    <t>161003004401</t>
  </si>
  <si>
    <t xml:space="preserve">20 SOLUCIONES HABITACIONALES IRUYA  </t>
  </si>
  <si>
    <t>161003004501</t>
  </si>
  <si>
    <t xml:space="preserve">20 SOLUCIONES HABITACIONALES METÁN  </t>
  </si>
  <si>
    <t>161003004601</t>
  </si>
  <si>
    <t xml:space="preserve">20 SOLUCIONES HABITACIONALES MOLINOS  </t>
  </si>
  <si>
    <t>161003004701</t>
  </si>
  <si>
    <t xml:space="preserve">20 SOLUCIONES HABITACIONALES ROSARIO DE LERMA  </t>
  </si>
  <si>
    <t>161003004801</t>
  </si>
  <si>
    <t xml:space="preserve">20 SOLUCIONES HABITACIONALES SECLANTÁS  </t>
  </si>
  <si>
    <t>161003004901</t>
  </si>
  <si>
    <t xml:space="preserve">20 SOLUCIONES HABITACIONALES STA. VICTORIA OESTE  </t>
  </si>
  <si>
    <t>161003005001</t>
  </si>
  <si>
    <t xml:space="preserve">20 SOLUCIONES HABITACIONALES TARTAGAL  </t>
  </si>
  <si>
    <t>161003005101</t>
  </si>
  <si>
    <t xml:space="preserve">25 BAÑOS AGUARAY   </t>
  </si>
  <si>
    <t>161003005201</t>
  </si>
  <si>
    <t xml:space="preserve">25 BAÑOS TARTAGAL   </t>
  </si>
  <si>
    <t>161003005301</t>
  </si>
  <si>
    <t xml:space="preserve">25 NÚCLEOS HÚMEDOS EL TALA   </t>
  </si>
  <si>
    <t>161003005401</t>
  </si>
  <si>
    <t xml:space="preserve">28 SOLUCIONES HABITACIONALES EN SALTA - CAPITAL  </t>
  </si>
  <si>
    <t>161003005501</t>
  </si>
  <si>
    <t xml:space="preserve">30 NÚCLEOS HÚMEDOS EL GALPÓN   </t>
  </si>
  <si>
    <t>161003005601</t>
  </si>
  <si>
    <t xml:space="preserve">30 SOLUCIONES HABITACIONALES EN PICHANAL  </t>
  </si>
  <si>
    <t>161003005701</t>
  </si>
  <si>
    <t xml:space="preserve">40 NÚCLEOS SANITARIOS - GRAL.PIZARRO  </t>
  </si>
  <si>
    <t>161003005801</t>
  </si>
  <si>
    <t xml:space="preserve">5 SOLUCIONES HABITACIONALES EMBARCACIÓN  </t>
  </si>
  <si>
    <t>161003005901</t>
  </si>
  <si>
    <t xml:space="preserve">50 SOLUCIONES HABITACIONALES EN SALTA - CAPITAL I  </t>
  </si>
  <si>
    <t>161003006001</t>
  </si>
  <si>
    <t xml:space="preserve">50 SOLUCIONES HABITACIONALES EN SALTA - CAPITAL II  </t>
  </si>
  <si>
    <t>161003006101</t>
  </si>
  <si>
    <t xml:space="preserve">6 SOLUCIONES HABITACIONALES NAZARENO  </t>
  </si>
  <si>
    <t>161003006201</t>
  </si>
  <si>
    <t xml:space="preserve">67 SOLUCIONES HABITACIONALES TARTAGAL  </t>
  </si>
  <si>
    <t>161003006301</t>
  </si>
  <si>
    <t xml:space="preserve">CONST. 10 SOLUCIONES HABITACIONALES EN METÁN  </t>
  </si>
  <si>
    <t>161003006401</t>
  </si>
  <si>
    <t xml:space="preserve">CONST. 10 SOLUCIONES HABITACIONALES EN RÍO PIEDRAS  </t>
  </si>
  <si>
    <t>161003006501</t>
  </si>
  <si>
    <t xml:space="preserve">CONST. 15 SOLUCIONES HABITACIONALES EN EL CARRIL  </t>
  </si>
  <si>
    <t>161003006601</t>
  </si>
  <si>
    <t xml:space="preserve">CONST. 25 NÚCLEOS HÚMEDOS DELPROG. RECUP. EN GRAL. MOSCONI  </t>
  </si>
  <si>
    <t>161003006701</t>
  </si>
  <si>
    <t xml:space="preserve">CONST. 40 NÚCLEOS HÚMEDOS EN SALVADOR MAZZA  </t>
  </si>
  <si>
    <t>161003006801</t>
  </si>
  <si>
    <t xml:space="preserve">CONST. DE 30 NÚCLEOS HÚMEDOS EN LAS LAJITAS  </t>
  </si>
  <si>
    <t>161003006901</t>
  </si>
  <si>
    <t xml:space="preserve">CONST. DE 40 NÚCLEOS HÚMEDOS EN CAMPO SANTO  </t>
  </si>
  <si>
    <t>161003007001</t>
  </si>
  <si>
    <t xml:space="preserve">CONST. DE 42 NÚCLEOS HÚMEDOS EN CACHI DEL PROGRAMA RECUPERAC  </t>
  </si>
  <si>
    <t>161003007101</t>
  </si>
  <si>
    <t xml:space="preserve">CONSTRUCCIÓN 20 SOLUCIONES HABITACIONALES EN GUACHIPAS  </t>
  </si>
  <si>
    <t>161003007201</t>
  </si>
  <si>
    <t xml:space="preserve">CONSTRUCCIÓN DE 67 NÚCLEOS SANITARIOS  </t>
  </si>
  <si>
    <t>161003007301</t>
  </si>
  <si>
    <t xml:space="preserve">CONV. PARA LA EJECUCIÓN DE 40NÚCLEOS HÚMEDOS EN RIVADAVIA B  </t>
  </si>
  <si>
    <t>161003007401</t>
  </si>
  <si>
    <t xml:space="preserve">PROGRAMA NÚCLEOS SANITARIOS EN LA PROVINCIA  </t>
  </si>
  <si>
    <t>161003007501</t>
  </si>
  <si>
    <t xml:space="preserve">PROGRAMA RECUPERACIÓN EN LA PROVINCIA  </t>
  </si>
  <si>
    <t>161003007601</t>
  </si>
  <si>
    <t xml:space="preserve">SOLUCIONES HABITACIONALES EN LA PROVINCIA  </t>
  </si>
  <si>
    <t>161003007701</t>
  </si>
  <si>
    <t xml:space="preserve">CONST. 500 MC VIVIENDAS CAPITAL  </t>
  </si>
  <si>
    <t>161003007801</t>
  </si>
  <si>
    <t xml:space="preserve">CONST. 850 MC VIVIENDAS Bº SOLIDARIDAD  </t>
  </si>
  <si>
    <t>161003007901</t>
  </si>
  <si>
    <t xml:space="preserve">CONST. DE 11 MÓD. COMPLET. VIVIENDAS EN CAPITAL  </t>
  </si>
  <si>
    <t>161003008001</t>
  </si>
  <si>
    <t xml:space="preserve">CONST. DE 12 MÓD. COMPLET. VIVIENDAS EN SALTA CAPITAL - SECC  </t>
  </si>
  <si>
    <t>161003008101</t>
  </si>
  <si>
    <t xml:space="preserve">CONST. DE 14 MÓD. COMPLET. VIVIENDAS EN LAS LAJITAS  </t>
  </si>
  <si>
    <t>161003008201</t>
  </si>
  <si>
    <t xml:space="preserve">CONST. DE 29 MÓD. COMPLET. VIVIENDAS EN ORÁN GRUPO E  </t>
  </si>
  <si>
    <t>161003008301</t>
  </si>
  <si>
    <t xml:space="preserve">CONST. DE 290 MÓD. DE COMPLET. VIVIENDAS EN TARTAGAL  </t>
  </si>
  <si>
    <t>161003008401</t>
  </si>
  <si>
    <t xml:space="preserve">CONST. DE 35 MÓDULOS DE COMPL. DE VIVIENDAS EN CNEL. MOLDES  </t>
  </si>
  <si>
    <t>161003008501</t>
  </si>
  <si>
    <t xml:space="preserve">CONST. DE 58 MÓDULOS COMPL. DE VIVIENDA - GRUPO E CNEL. MOLD  </t>
  </si>
  <si>
    <t>161003008601</t>
  </si>
  <si>
    <t xml:space="preserve">CONST. DE MÓD. DE COMPL. VIVIENDAS EN LA PROVINCIA  </t>
  </si>
  <si>
    <t>161003008602</t>
  </si>
  <si>
    <t>161003008701</t>
  </si>
  <si>
    <t xml:space="preserve">MÓDULOS DE COMP. DE VIVIENDASEN APOLINARIO SARAVIA  </t>
  </si>
  <si>
    <t xml:space="preserve">MÓDULOS DE COMP. DE VIVIENDASEN CACHI  </t>
  </si>
  <si>
    <t>161003008802</t>
  </si>
  <si>
    <t>161003008901</t>
  </si>
  <si>
    <t xml:space="preserve">MÓDULOS DE COMP. DE VIVIENDASEN CAFAYATE  </t>
  </si>
  <si>
    <t>161003009001</t>
  </si>
  <si>
    <t xml:space="preserve">MÓDULOS DE COMP. DE VIVIENDASEN CAPITAL  </t>
  </si>
  <si>
    <t>161003009101</t>
  </si>
  <si>
    <t xml:space="preserve">MÓDULOS DE COMP. DE VIVIENDASEN CERRILLOS  </t>
  </si>
  <si>
    <t>161003009201</t>
  </si>
  <si>
    <t xml:space="preserve">MÓDULOS DE COMP. DE VIVIENDASEN CHICOANA  </t>
  </si>
  <si>
    <t>161003009202</t>
  </si>
  <si>
    <t>161003009301</t>
  </si>
  <si>
    <t xml:space="preserve">MÓDULOS DE COMP. DE VIVIENDASEN COROPAMPA  </t>
  </si>
  <si>
    <t>161003009401</t>
  </si>
  <si>
    <t xml:space="preserve">MÓDULOS DE COMP. DE VIVIENDASEN EL BORDO  </t>
  </si>
  <si>
    <t>161003009501</t>
  </si>
  <si>
    <t xml:space="preserve">MÓDULOS DE COMP. DE VIVIENDASEN EL CARRIL  </t>
  </si>
  <si>
    <t>161003009601</t>
  </si>
  <si>
    <t xml:space="preserve">MÓDULOS DE COMP. DE VIVIENDASEN EL GALPÓN  </t>
  </si>
  <si>
    <t>161003009701</t>
  </si>
  <si>
    <t xml:space="preserve">MÓDULOS DE COMP. DE VIVIENDASEN EL JARDÍN  </t>
  </si>
  <si>
    <t>161003009702</t>
  </si>
  <si>
    <t xml:space="preserve">MÓDULOS DE COMP. DE VIVIENDASEN EL QUEBRACHAL  </t>
  </si>
  <si>
    <t>161003009802</t>
  </si>
  <si>
    <t>161003009901</t>
  </si>
  <si>
    <t xml:space="preserve">MÓDULOS DE COMP. DE VIVIENDASEN GAONA  </t>
  </si>
  <si>
    <t>161003010001</t>
  </si>
  <si>
    <t xml:space="preserve">MÓDULOS DE COMP. DE VIVIENDASEN GENERAL PIZARRO  </t>
  </si>
  <si>
    <t>161003010101</t>
  </si>
  <si>
    <t xml:space="preserve">MÓDULOS DE COMP. DE VIVIENDASEN IRUYA  </t>
  </si>
  <si>
    <t>161003010201</t>
  </si>
  <si>
    <t xml:space="preserve">MÓDULOS DE COMP. DE VIVIENDASEN ISLA DE CAÑA  </t>
  </si>
  <si>
    <t>161003010301</t>
  </si>
  <si>
    <t xml:space="preserve">MÓDULOS DE COMP. DE VIVIENDASEN J.V.GONZÁLEZ  </t>
  </si>
  <si>
    <t>161003010401</t>
  </si>
  <si>
    <t xml:space="preserve">MÓDULOS DE COMP. DE VIVIENDASEN LA CALDERA  </t>
  </si>
  <si>
    <t>161003010501</t>
  </si>
  <si>
    <t xml:space="preserve">MÓDULOS DE COMP. DE VIVIENDASEN LA MERCED  </t>
  </si>
  <si>
    <t>161003010601</t>
  </si>
  <si>
    <t xml:space="preserve">MÓDULOS DE COMP. DE VIVIENDASEN LA SILLETA  </t>
  </si>
  <si>
    <t>161003010701</t>
  </si>
  <si>
    <t xml:space="preserve">MÓDULOS DE COMP. DE VIVIENDASEN LAS LAJITAS  </t>
  </si>
  <si>
    <t>161003010801</t>
  </si>
  <si>
    <t xml:space="preserve">MÓDULOS DE COMP. DE VIVIENDASEN LUMBRERA  </t>
  </si>
  <si>
    <t>161003010901</t>
  </si>
  <si>
    <t xml:space="preserve">MÓDULOS DE COMP. DE VIVIENDASEN LURACATAO  </t>
  </si>
  <si>
    <t>161003011001</t>
  </si>
  <si>
    <t xml:space="preserve">MÓDULOS DE COMP. DE VIVIENDASEN MOLINOS  </t>
  </si>
  <si>
    <t>161003011101</t>
  </si>
  <si>
    <t>161003011201</t>
  </si>
  <si>
    <t xml:space="preserve">MÓDULOS DE COMP. DE VIVIENDASEN PALERMO  </t>
  </si>
  <si>
    <t>161003011301</t>
  </si>
  <si>
    <t xml:space="preserve">MÓDULOS DE COMP. DE VIVIENDASEN PAYOGASTA  </t>
  </si>
  <si>
    <t>161003011401</t>
  </si>
  <si>
    <t xml:space="preserve">MÓDULOS DE COMP. DE VIVIENDASEN PULARES  </t>
  </si>
  <si>
    <t>161003011501</t>
  </si>
  <si>
    <t xml:space="preserve">MÓDULOS DE COMP. DE VIVIENDASEN QUIJANO  </t>
  </si>
  <si>
    <t>161003011601</t>
  </si>
  <si>
    <t xml:space="preserve">MÓDULOS DE COMP. DE VIVIENDASEN SAN CARLOS  </t>
  </si>
  <si>
    <t>161003011701</t>
  </si>
  <si>
    <t xml:space="preserve">MÓDULOS DE COMP. DE VIVIENDASEN SAN LORENZO  </t>
  </si>
  <si>
    <t>161003011801</t>
  </si>
  <si>
    <t xml:space="preserve">MÓDULOS DE COMP. DE VIVIENDASEN SECLANTÁS  </t>
  </si>
  <si>
    <t>161003011901</t>
  </si>
  <si>
    <t xml:space="preserve">MÓDULOS DE COMP. DE VIVIENDASEN VAQUEROS  </t>
  </si>
  <si>
    <t>161003011902</t>
  </si>
  <si>
    <t>161003012001</t>
  </si>
  <si>
    <t>161003012101</t>
  </si>
  <si>
    <t>161003012201</t>
  </si>
  <si>
    <t>161003012301</t>
  </si>
  <si>
    <t xml:space="preserve">MÓDULOS DE COMP. DE VIVIENDASEN ISLA DE CAÑAS  </t>
  </si>
  <si>
    <t>161003012402</t>
  </si>
  <si>
    <t>161003012501</t>
  </si>
  <si>
    <t>161003012601</t>
  </si>
  <si>
    <t>161003012701</t>
  </si>
  <si>
    <t xml:space="preserve">CONVENIO DE ASIST. FINANC. PARA LA EJECUCIÓN DE 4 MEJORAMIEN  </t>
  </si>
  <si>
    <t>161003012801</t>
  </si>
  <si>
    <t xml:space="preserve">CONVENIO PARA LA CONSTR. 200 BAÑOS DEL PROG. RECUPERACIÓN  </t>
  </si>
  <si>
    <t>161003012901</t>
  </si>
  <si>
    <t xml:space="preserve">CONVENIO PARA LA EJEC. DE 20 SOLUC. HABITACIONALES - GRAL. P  </t>
  </si>
  <si>
    <t>161003013001</t>
  </si>
  <si>
    <t xml:space="preserve">CONVENIO PARA LA EJECUCIÓN DE20 SOLUCIONES HABITACIONALES E  </t>
  </si>
  <si>
    <t>161003014001</t>
  </si>
  <si>
    <t xml:space="preserve">AMPLIACIÓN Y MEJORAMIENTO DEVIVIENDAS  PARA JÓVENES  </t>
  </si>
  <si>
    <t>161003014101</t>
  </si>
  <si>
    <t>20 SOLUCIONES HABITACIONALES GRAL. PIZARRO 2013.27</t>
  </si>
  <si>
    <t>161003014201</t>
  </si>
  <si>
    <t>12 SOLUCIONES HABITACIONALES J.V. GONZÁLEZ 2013.28</t>
  </si>
  <si>
    <t>161003014301</t>
  </si>
  <si>
    <t>10 SOLUCIONES HABITACIONALES EN SAN LORENZO - CAPITAL 2013.50</t>
  </si>
  <si>
    <t>161003014401</t>
  </si>
  <si>
    <t>40 SOLUCIONES HABITACIONALES EN EL BORDO 2013.72</t>
  </si>
  <si>
    <t>161003014501</t>
  </si>
  <si>
    <t>15 SOLUCIONES HABITACIONALES EN EMBARCACIÓN 2013.79</t>
  </si>
  <si>
    <t>161003014601</t>
  </si>
  <si>
    <t>15 SOLUCIONES HABITACIONALES EN GUACHIPAS 2013.93</t>
  </si>
  <si>
    <t>161003014701</t>
  </si>
  <si>
    <t>20 SOLUCIONES HABITACIONALES EN IRUYA 2013.99</t>
  </si>
  <si>
    <t>161003014801</t>
  </si>
  <si>
    <t>10 SOLUCIONES HABITACIONALES EN RÍO PIEDRAS 2013.131</t>
  </si>
  <si>
    <t>161003014901</t>
  </si>
  <si>
    <t>10 SOLUCIONES HABITACIONALES EN EL GALPÓN 2013.132</t>
  </si>
  <si>
    <t>161003015001</t>
  </si>
  <si>
    <t>20 SOLUCIONES HABITACIONALES EN SAN RAMÓN DE LA NUEVA ORÁN 2013.148</t>
  </si>
  <si>
    <t>161003015101</t>
  </si>
  <si>
    <t xml:space="preserve">CONSTRUCCIÓN DE NÚCLEOS HÚMEDOS EN HIPÓLITO IRIGOYEN  </t>
  </si>
  <si>
    <t>161003015201</t>
  </si>
  <si>
    <t>100 SOLUCIONES HABITACIONALESEN STA. VICTORIA ESTE 2013.169</t>
  </si>
  <si>
    <t>161003015301</t>
  </si>
  <si>
    <t>40 SOLUCIONES HABITACIONALES EN RIVADAVIA BANDA SUR 2013.170</t>
  </si>
  <si>
    <t>161003015401</t>
  </si>
  <si>
    <t>10 SOLUCIONES HABITACIONALES EN ANIMANÁ 2013.189</t>
  </si>
  <si>
    <t>161003015501</t>
  </si>
  <si>
    <t>10 SOLUCIONES HABITACIONALES EN ANGASTACO 2013.190</t>
  </si>
  <si>
    <t>161003015601</t>
  </si>
  <si>
    <t>10 SOLUCIONES HABITACIONALES EN SAN CARLOS 2013.192</t>
  </si>
  <si>
    <t>161003015701</t>
  </si>
  <si>
    <t>15 SOLUCIONES HABITACIONALES EN LOS TOLDOS 2013.196</t>
  </si>
  <si>
    <t>161003015801</t>
  </si>
  <si>
    <t>10 SOLUCIONES HABITACIONALES EN NAZARENO 2013.197</t>
  </si>
  <si>
    <t>161003015901</t>
  </si>
  <si>
    <t>10 SOLUCIONES HABITACIONALES EN NAZARENO 2013.198</t>
  </si>
  <si>
    <t>161003016001</t>
  </si>
  <si>
    <t>15 NÚCLEOS HÚMEDOS LA MERCED  2013.51</t>
  </si>
  <si>
    <t>161003016101</t>
  </si>
  <si>
    <t>40 NÚCLEOS HÚMEDOS EN GRAL. GÜEMES 2013.66</t>
  </si>
  <si>
    <t>161003016201</t>
  </si>
  <si>
    <t>40 NÚCLEOS HÚMEDOS EN CAMPO SANTO 2013.67</t>
  </si>
  <si>
    <t>161003016301</t>
  </si>
  <si>
    <t>CONSTR. DE 20 NÚCLEOS SANITARIOS EN DPTO. LA POMA 2013.112</t>
  </si>
  <si>
    <t>161003016401</t>
  </si>
  <si>
    <t>10 NÚCLEOS HÚMEDOS EN CORONELMOLDES 2013.113</t>
  </si>
  <si>
    <t>161003016501</t>
  </si>
  <si>
    <t>10 NÚCLEOS HÚMEDOS EN LA VIÑA  2013.114</t>
  </si>
  <si>
    <t>161003016601</t>
  </si>
  <si>
    <t>10 NÚCLEOS HÚMEDOS EN SAN ANTONIO DE LOS COBRES 2013.120</t>
  </si>
  <si>
    <t>161003016701</t>
  </si>
  <si>
    <t>CONSTR. DE 60 NÚCLEOS SANITARIOS EN DPTO. LOS ANDES 2013.121</t>
  </si>
  <si>
    <t>161003016801</t>
  </si>
  <si>
    <t>20 NÚCLEOS HÚMEDOS EN RÍO PIEDRAS 2013.125</t>
  </si>
  <si>
    <t>161003016901</t>
  </si>
  <si>
    <t>15 NÚCLEOS HÚMEDOS EN ORÁN  2013.139</t>
  </si>
  <si>
    <t>161003017001</t>
  </si>
  <si>
    <t>50 NÚCLEOS HÚMEDOS EN SAN RAMÓN DE LA NUEVA ORÁN 2013.140</t>
  </si>
  <si>
    <t>161003017101</t>
  </si>
  <si>
    <t>40 NÚCLEOS HÚMEDOS EN RIVADAVIA BANDA SUR 2013.165</t>
  </si>
  <si>
    <t>161003017201</t>
  </si>
  <si>
    <t>25 BAÑOS EN AGUARAY  2013.75</t>
  </si>
  <si>
    <t>161003017301</t>
  </si>
  <si>
    <t>20 MÓDULOS EN HIPÓLITO YRIGOYEN 2013.259</t>
  </si>
  <si>
    <t>161003017401</t>
  </si>
  <si>
    <t>161003017501</t>
  </si>
  <si>
    <t>CONV. PARA LA EJECUCIÓN DE 20NÚCLEOS HÚMEDOS EN GRAL. PIZARRO2014.32</t>
  </si>
  <si>
    <t>161003017601</t>
  </si>
  <si>
    <t>CONSTRUCCIÓN DE 30 NÚCLEOS HÚMEDOS EN EL QUEBRACHAL 2014.33</t>
  </si>
  <si>
    <t>161003017701</t>
  </si>
  <si>
    <t>CONSTRUCCIÓN DE 20 NÚCLEOS HÚMEDOS EN A. SARAVIA 2014.34</t>
  </si>
  <si>
    <t>161003017801</t>
  </si>
  <si>
    <t>CONVENIO PARA LA EJECUCIÓN DE10 SOLUCIONES HABITACIONALES EN LAS LAJITAS2014.46</t>
  </si>
  <si>
    <t>161003017901</t>
  </si>
  <si>
    <t>CONVENIO PARA LA EJECUCIÓN DE1 SOLUCIONES HABITACIONALES EN EL QUEBRACHAL2014.48</t>
  </si>
  <si>
    <t>161003018001</t>
  </si>
  <si>
    <t>CONVENIO PARA LA EJECUCIÓN 20NÚCLEOS HÚMEDOS EN SAN LORENZO 2014.54</t>
  </si>
  <si>
    <t>161003018101</t>
  </si>
  <si>
    <t>TERMINACIÓN DE 15 MEJORAMIENTOS SANITARIOS EN CAPITAL 2014.55</t>
  </si>
  <si>
    <t>161003018201</t>
  </si>
  <si>
    <t>CONVENIO PARA LA EJECUCIÓN DE10 SOLUCIONES HABITACIONALES EN SAN LORENZO2014.62</t>
  </si>
  <si>
    <t>161003018301</t>
  </si>
  <si>
    <t>20 NÚCLEOS HÚMEDOS EN CAMPO SANTO 2014.72</t>
  </si>
  <si>
    <t>161003018401</t>
  </si>
  <si>
    <t>40 NÚCLEOS HÚMEDOS EN EL BORDO  2014.73</t>
  </si>
  <si>
    <t>161003018501</t>
  </si>
  <si>
    <t>CONVENIO EJECUCIÓN DE 40 NÚCLEOS HÚMEDOS EN CAMPO SANTO 2014.74</t>
  </si>
  <si>
    <t>161003018601</t>
  </si>
  <si>
    <t>CONVENIO PARA LA EJECUCIÓN 40NÚCLEOS HÚMEDOS EN GRAL. GÜEMES2014.75</t>
  </si>
  <si>
    <t>161003018701</t>
  </si>
  <si>
    <t>CONV. PARA LA EJECUCIÓN DE 20NÚCLEOS HÚMEDOS EN EL BORDO 2014.76</t>
  </si>
  <si>
    <t>161003018801</t>
  </si>
  <si>
    <t>CONVENIO PARA LA EJECUCIÓN DE15 SOLUCIONES HABITACIONALES EN CAMPO SANTO2014.80</t>
  </si>
  <si>
    <t>CONVENIO PARA LA EJECUCIÓN 25NÚCLEOS HÚMEDOS EN AGUARAY 2014.85</t>
  </si>
  <si>
    <t>CONVENIO EJECUCIÓN DE 30 NÚCLEOS HÚMEDOS EN GRAL. MOSCONI 2014.86</t>
  </si>
  <si>
    <t>161003019101</t>
  </si>
  <si>
    <t>CONSTR. 20 NÚCLEOS HÚMEDOS ENGENERAL BALLIVIAN 2014.87</t>
  </si>
  <si>
    <t>161003019201</t>
  </si>
  <si>
    <t>CONVENIO PARA LA EJECUCIÓN 10NÚCLEOS HÚMEDOS EN BALLIVIÁN 2014.88</t>
  </si>
  <si>
    <t>161003019301</t>
  </si>
  <si>
    <t>10 SOLUCIONES HABITACIONALES EN BALLIVIÁN 2014.100</t>
  </si>
  <si>
    <t>161003019401</t>
  </si>
  <si>
    <t>CONSTRUCCIÓN 20 NÚCLEOS HÚMEDOS EN GUACHIPAS 2014.101</t>
  </si>
  <si>
    <t>161003019501</t>
  </si>
  <si>
    <t>CONSTRUCCIÓN 20 SOLUCIONES HABITACIONALES EN GUACHIPAS 2014.103</t>
  </si>
  <si>
    <t>161003019601</t>
  </si>
  <si>
    <t>CONVENIO EJECUCIÓN DE 10 NÚCLEOS HÚMEDOS EN ISLA DE CAÑAS 2014.106</t>
  </si>
  <si>
    <t>161003019701</t>
  </si>
  <si>
    <t>CONVENIO PARA LA EJECUCIÓN DE10 SOLUCIONES HABITACIONALES EN ISLA DE CAÑAS2014.108</t>
  </si>
  <si>
    <t>161003019801</t>
  </si>
  <si>
    <t>CONVENIO PARA LA EJECUCIÓN DE20 SOLUCIONES HABITACIONALES EN VAQUEROS2014.113</t>
  </si>
  <si>
    <t>161003019901</t>
  </si>
  <si>
    <t>CONVENIO EJECUCIÓN DE 20 NÚCLEOS HÚMEDOS EN LA CANDELARIA 2014.114</t>
  </si>
  <si>
    <t>161003020001</t>
  </si>
  <si>
    <t>CONVENIO PARA LA EJECUCIÓN DE20 SOLUCIONES HABITACIONALES EN LA POMA2014.117</t>
  </si>
  <si>
    <t>CONVENIO EJECUCIÓN DE 30 NÚCLEOS HÚMEDOS EN CORONEL MOLDES 2014.119</t>
  </si>
  <si>
    <t>161003020201</t>
  </si>
  <si>
    <t>CONVENIO EJECUCIÓN DE 15 NÚCLEOS HÚMEDOS EN CORONEL MOLDES 2014.120</t>
  </si>
  <si>
    <t>161003020301</t>
  </si>
  <si>
    <t>CONSTRUCCIÓN DE 10 SOLUCIONESHABITACIONALES EN LA VIÑA 2014.123</t>
  </si>
  <si>
    <t>161003020401</t>
  </si>
  <si>
    <t>CONSTRUCCIÓN 20 NÚCLEOS HÚMEDOS EN TOLAR GRANDE 2014.125</t>
  </si>
  <si>
    <t>161003020501</t>
  </si>
  <si>
    <t>CONVENIO PARA LA EJECUCIÓN DE20 SOLUCIONES HABITACIONALES EN RÍO PIEDRAS2014.134</t>
  </si>
  <si>
    <t>161003020601</t>
  </si>
  <si>
    <t>CONVENIO PARA LA EJECUCIÓN DE30 NÚCLEOS HÚMEDOS EN MOLINOS 2014.136</t>
  </si>
  <si>
    <t>5 SOLUCIONES HABITACIONALES MOLINOS 2014.139</t>
  </si>
  <si>
    <t>161003020801</t>
  </si>
  <si>
    <t>CONVENIO PARA LA EJECUCIÓN DE10 NÚCLEOS HÚMEDOS EN MOLINOS 2014.140</t>
  </si>
  <si>
    <t>161003020901</t>
  </si>
  <si>
    <t>CONVENIO PARA LA EJECUCIÓN 30NÚCLEOS HÚMEDOS EN ORÁN 2014.141</t>
  </si>
  <si>
    <t>161003021001</t>
  </si>
  <si>
    <t>CONVENIO PARA LA EJECUCIÓN 15NÚCLEOS HÚMEDOS EN URUNDEL 2014.142</t>
  </si>
  <si>
    <t>161003021101</t>
  </si>
  <si>
    <t>30 SOLUCIONES HABITACIONALES HIPÓLITO YRIGOYEN 2014.144</t>
  </si>
  <si>
    <t>161003021201</t>
  </si>
  <si>
    <t xml:space="preserve">CONSTRUCCIÓN DE NÚCLEOS HÚMEDOS EN SAN RAMÓN DE LA NUEVA ORÁN </t>
  </si>
  <si>
    <t>161003021301</t>
  </si>
  <si>
    <t>CONV. PARA LA EJECUCIÓN DE 20NÚCLEOS HÚMEDOS EN CORONEL JUAN SOLÁ2014.163</t>
  </si>
  <si>
    <t>161003021401</t>
  </si>
  <si>
    <t>CONV. PARA LA EJECUCIÓN DE 20NÚCLEOS HÚMEDOS EN CORONEL JUAN SOLÁ2014.164</t>
  </si>
  <si>
    <t>161003021501</t>
  </si>
  <si>
    <t>CONV. PARA LA EJECUCIÓN DE 30NÚCLEOS HÚMEDOS EN CORONEL JUAN SOLÁ2014.165</t>
  </si>
  <si>
    <t>161003021601</t>
  </si>
  <si>
    <t>CONSTRUCCIÓN DE 20 SOLUCIONESHABITACIONALES EN RIVADAVIA BANDA SUR2014.173</t>
  </si>
  <si>
    <t>161003021701</t>
  </si>
  <si>
    <t>CONSTRUCCIÓN DE 15 SOLUCIONESHABITACIONALES EN RIVADAVIA BANDA SUR2014.174</t>
  </si>
  <si>
    <t>161003021801</t>
  </si>
  <si>
    <t>10 SOLUCIONES HABITACIONALES EN STA. VICTORIA ESTE 2014.178</t>
  </si>
  <si>
    <t>161003021901</t>
  </si>
  <si>
    <t>101 SOLUCIONES HABITACIONALESEN MISIONES ABORÍGENES EN STA. VICTORIA ESTE2014.179</t>
  </si>
  <si>
    <t>10 NÚCLEOS SANITARIOS EN  EL POTRERO 2014.181</t>
  </si>
  <si>
    <t>161003022101</t>
  </si>
  <si>
    <t>CONSTRUCCIÓN DE 20 NÚCLEOS HÚMEDOS EN SAN CARLOS 2014.190</t>
  </si>
  <si>
    <t>161003022201</t>
  </si>
  <si>
    <t>10 MÓDULOS DE MEJORAMIENTO ENPAYOGASTA 2014.211</t>
  </si>
  <si>
    <t>161003022202</t>
  </si>
  <si>
    <t>161003022301</t>
  </si>
  <si>
    <t>CONST. 12 MÓDULOS DE COMPLETAMIENTO DE VIVIENDA EN Bº LA PAZ - ETAPA 82014.212</t>
  </si>
  <si>
    <t>161003022401</t>
  </si>
  <si>
    <t>TERM. 15 MC VIV Bº SOLIDARIDAD - ETAPA 25 2014.213</t>
  </si>
  <si>
    <t>161003022501</t>
  </si>
  <si>
    <t>CONST. 48 MÓDULOS DE COMPLETAMIENTO DE VIVIENDA EN Bº LA PAZ - ETAPA 142014.214</t>
  </si>
  <si>
    <t>161003022601</t>
  </si>
  <si>
    <t>CONST. 50 MÓDULOS DE COMPLETAMIENTO DE VIVIENDA EN Bº LA PAZ - ETAPA 132014.215</t>
  </si>
  <si>
    <t>161003022701</t>
  </si>
  <si>
    <t>CONST. 100 MÓDULOS DE COMPLETAMIENTO DE VIVIENDA EN Bº LA PAZ - ETAPA 102014.216</t>
  </si>
  <si>
    <t>161003022702</t>
  </si>
  <si>
    <t>161003022801</t>
  </si>
  <si>
    <t>CONST. 60 MÓDULOS DE COMPLETAMIENTO DE VIVIENDA EN Bº LA PAZ - ETAPA 112014.217</t>
  </si>
  <si>
    <t>161003022901</t>
  </si>
  <si>
    <t>CONST. 52 MÓDULOS DE COMPLETAMIENTO DE VIVIENDA EN Bº LA PAZ - ETAPA 122014.218</t>
  </si>
  <si>
    <t>161003023001</t>
  </si>
  <si>
    <t>TERM. 30 M.C. VIV Bº SOLIDARIDAD - ETAPA 5 2014.219</t>
  </si>
  <si>
    <t>161003023101</t>
  </si>
  <si>
    <t>MÓDULOS DE COMP. DE VIVIENDASEN TARTAGAL 2014.237</t>
  </si>
  <si>
    <t>161003023201</t>
  </si>
  <si>
    <t>CONSTRUCCIÓN DE  20 MÓD. DE COMPL. VIV. EN GUACHIPAS 2014.238</t>
  </si>
  <si>
    <t>161003023202</t>
  </si>
  <si>
    <t>MÓDULOS DE COMP. DE VIVIENDASEN RÍO PIEDRAS 2014.248</t>
  </si>
  <si>
    <t>161003023302</t>
  </si>
  <si>
    <t xml:space="preserve">MÓDULOS DE COMP. DE VIVIENDASEN RÍO PIEDRAS  </t>
  </si>
  <si>
    <t>161003023401</t>
  </si>
  <si>
    <t>MÓDULOS DE COMP. DE VIVIENDASEN R. DE LA FRONTERA 2014.254</t>
  </si>
  <si>
    <t>161003023501</t>
  </si>
  <si>
    <t xml:space="preserve">10 SOLUCIONES HABITACIONALES EN ANTILLAS  </t>
  </si>
  <si>
    <t>161003023601</t>
  </si>
  <si>
    <t xml:space="preserve">10 SOLUCIONES HABITACIONALES EN COPO QUILE  </t>
  </si>
  <si>
    <t>161003023701</t>
  </si>
  <si>
    <t xml:space="preserve">10 SOLUCIONES HABITACIONALES EN CORONEL CORNEJO - PUEBLOS ORIGINARIOS </t>
  </si>
  <si>
    <t>161003023801</t>
  </si>
  <si>
    <t xml:space="preserve">10 SOLUCIONES HABITACIONALES EN EL  POTRERO  </t>
  </si>
  <si>
    <t xml:space="preserve">10 SOLUCIONES HABITACIONALES EN GRAL. PIZARRO  </t>
  </si>
  <si>
    <t>161003024001</t>
  </si>
  <si>
    <t xml:space="preserve">10 SOLUCIONES HABITACIONALES EN GUACHIPAS  </t>
  </si>
  <si>
    <t>161003024101</t>
  </si>
  <si>
    <t xml:space="preserve">10 SOLUCIONES HABITACIONALES EN LA POMA  </t>
  </si>
  <si>
    <t xml:space="preserve">10 SOLUCIONES HABITACIONALES P/ABORÍGENES EN MISIÓN ENACOREEN GRAL. PIZARRO </t>
  </si>
  <si>
    <t>161003024301</t>
  </si>
  <si>
    <t xml:space="preserve">10 SOLUCIONES HABITACIONALES RÍO CORTADERAS  </t>
  </si>
  <si>
    <t>161003024401</t>
  </si>
  <si>
    <t xml:space="preserve">14 SOLUCIONES HABITACIONALES EN IRUYA  </t>
  </si>
  <si>
    <t>161003024501</t>
  </si>
  <si>
    <t xml:space="preserve">15  SOLUCIONES HABITACIONALESEN COBOS  </t>
  </si>
  <si>
    <t xml:space="preserve">CONSTRUCCIÓN DE SOLUCIONES HABITACIONALES EN CORONEL MOLDES  </t>
  </si>
  <si>
    <t xml:space="preserve">15 SOLUCIONES HABITACIONALES EN COLONIA SANTA ROSA  </t>
  </si>
  <si>
    <t>161003024801</t>
  </si>
  <si>
    <t xml:space="preserve">15 SOLUCIONES HABITACIONALES EN CORONEL CORNEJO  </t>
  </si>
  <si>
    <t>161003024901</t>
  </si>
  <si>
    <t xml:space="preserve">25 SOLUCIONES HABITACIONALES EN PICHANAL  </t>
  </si>
  <si>
    <t>161003025001</t>
  </si>
  <si>
    <t xml:space="preserve">50 SOLUCIONES DEL PROGRAMA FEDERAL VILLAS EN LA VIÑA  </t>
  </si>
  <si>
    <t>161003025101</t>
  </si>
  <si>
    <t xml:space="preserve">CONSTRUCCIÓN DE 1 SOLUCIÓN HABITACIONAL EN EL QUEBRACHAL  </t>
  </si>
  <si>
    <t>161003025201</t>
  </si>
  <si>
    <t xml:space="preserve">CONSTRUCCIÓN DE 30 SOLUCIONESHABITACIONALES EN CAMPO SANTO  </t>
  </si>
  <si>
    <t>161003025301</t>
  </si>
  <si>
    <t xml:space="preserve">CONST. DE 30 SH LAS LAJITAS   </t>
  </si>
  <si>
    <t>161003025302</t>
  </si>
  <si>
    <t xml:space="preserve">CONST. DE 30 SH LAS LAJITAS 2° ETAPA  </t>
  </si>
  <si>
    <t xml:space="preserve">CONV. EJECUCIÓN 20 SOLUCIONESHABITACIONALES EN SALVADOR MAZZA </t>
  </si>
  <si>
    <t>161003025501</t>
  </si>
  <si>
    <t xml:space="preserve">CONV. PARA LA EJECUCIÓN DE 15SOLUCIONES HABITACIONALES EN ISLA DE CAÑAS </t>
  </si>
  <si>
    <t xml:space="preserve">CONV. PARA LA EJECUCIÓN DE 20SOLUCIONES HABITACIONALES EN SANTA VICTORIA ESTE </t>
  </si>
  <si>
    <t>161003025701</t>
  </si>
  <si>
    <t xml:space="preserve">CONV. PARA LA EJECUCIÓN DE 30SOLUCIONES HABITACIONALES EN TARTAGAL </t>
  </si>
  <si>
    <t xml:space="preserve">CONSTRUCCIÓN 20 NÚCLEOS HÚMEDOS EN PICHANAL  </t>
  </si>
  <si>
    <t>161003025901</t>
  </si>
  <si>
    <t xml:space="preserve">30 NÚCLEOS HÚMEDOS LA MERCED   </t>
  </si>
  <si>
    <t xml:space="preserve">CONSTRUCCIÓN DE 15 NÚCLEOS HÚMEDOS EN A. SARAVIA  </t>
  </si>
  <si>
    <t>161003026101</t>
  </si>
  <si>
    <t xml:space="preserve">CONVENIO PARA LA EJECUCIÓN DE10 NÚCLEOS HÚMEDOS EN ISLA DECAÑA </t>
  </si>
  <si>
    <t>161003026201</t>
  </si>
  <si>
    <t xml:space="preserve">CONVENIO PARA LA EJECUCIÓN DE10 NÚCLEOS HÚMEDOS EN LA VIÑA  </t>
  </si>
  <si>
    <t xml:space="preserve">CONVENIO PARA LA EJECUCIÓN DE10 NÚCLEOS HÚMEDOS EN PICHANAL  </t>
  </si>
  <si>
    <t>161003026302</t>
  </si>
  <si>
    <t xml:space="preserve">CONSTRUCCIÓN DE 10  NÚCLEOS HÚMEDOS EN PICHANAL  </t>
  </si>
  <si>
    <t>161003026401</t>
  </si>
  <si>
    <t xml:space="preserve">CONVENIO PARA LA EJECUCIÓN DE15 NÚCLEOS HÚMEDOS EN LUMBRERAS </t>
  </si>
  <si>
    <t>161003026501</t>
  </si>
  <si>
    <t xml:space="preserve">CONVENIO PARA LA EJECUCIÓN DE2 NÚCLEOS HÚMEDOS EN SAN LORENZO </t>
  </si>
  <si>
    <t>161003026601</t>
  </si>
  <si>
    <t xml:space="preserve">CONVENIO PARA LA EJECUCIÓN DE20 NÚCLEOS HÚMEDOS EN HIPÓLITO YRIGOYEN </t>
  </si>
  <si>
    <t>161003026701</t>
  </si>
  <si>
    <t xml:space="preserve">CONVENIO PARA LA EJECUCIÓN DE20 NÚCLEOS HÚMEDOS EN LA CANDELARIA </t>
  </si>
  <si>
    <t>161003026801</t>
  </si>
  <si>
    <t xml:space="preserve">CONVENIO PARA LA EJECUCIÓN DE20 NÚCLEOS HÚMEDOS EN NAZARENO  </t>
  </si>
  <si>
    <t>161003026901</t>
  </si>
  <si>
    <t xml:space="preserve">CONVENIO PARA LA EJECUCIÓN DE20 NÚCLEOS HÚMEDOS EN ORÁN  </t>
  </si>
  <si>
    <t>161003027001</t>
  </si>
  <si>
    <t xml:space="preserve">CONVENIO PARA LA EJECUCIÓN DE20 NÚCLEOS HÚMEDOS EN RIVADAVIA BANDA NORTE </t>
  </si>
  <si>
    <t xml:space="preserve">CONVENIO PARA LA EJECUCIÓN DE20 NÚCLEOS HÚMEDOS EN SALVADOR MAZZA </t>
  </si>
  <si>
    <t xml:space="preserve">CONVENIO PARA LA EJECUCIÓN DE20 NÚCLEOS HÚMEDOS EN URUNDEL  </t>
  </si>
  <si>
    <t>161003027202</t>
  </si>
  <si>
    <t>161003027301</t>
  </si>
  <si>
    <t xml:space="preserve">CONVENIO PARA LA EJECUCIÓN DE20 NÚCLEOS HÚMEDOS EN VAQUEROS  </t>
  </si>
  <si>
    <t>161003027401</t>
  </si>
  <si>
    <t xml:space="preserve">CONVENIO PARA LA EJECUCIÓN DE30 NÚCLEOS HÚMEDOS EN HIPÓLITO YRIGOYEN </t>
  </si>
  <si>
    <t>161003027501</t>
  </si>
  <si>
    <t xml:space="preserve">CONVENIO PARA LA EJECUCIÓN DE30 NÚCLEOS HÚMEDOS EN RÍO PIEDRAS </t>
  </si>
  <si>
    <t xml:space="preserve">CONVENIO PARA LA EJECUCIÓN DE30 NÚCLEOS HÚMEDOS EN SAN JOSÉ DE METÁN </t>
  </si>
  <si>
    <t>161003027701</t>
  </si>
  <si>
    <t xml:space="preserve">CONVENIO PARA LA EJECUCIÓN DE40 NÚCLEOS HÚMEDOS EN RÍO PIEDRAS </t>
  </si>
  <si>
    <t>161003027801</t>
  </si>
  <si>
    <t xml:space="preserve">CONVENIO PARA LA EJECUCIÓN DE40 NÚCLEOS HÚMEDOS EN SAN JOSÉ DE METÁN </t>
  </si>
  <si>
    <t>161003027901</t>
  </si>
  <si>
    <t xml:space="preserve">CONVENIO PARA LA EJECUCIÓN DE40 NÚCLEOS HÚMEDOS EN SAN LORENZO </t>
  </si>
  <si>
    <t>161003028001</t>
  </si>
  <si>
    <t xml:space="preserve">15 NÚCLEOS SANITARIOS EN LOS TOLDOS  </t>
  </si>
  <si>
    <t xml:space="preserve">CONST. DE 19  MÓD. DE COMPL. VIV. EN CERRILLOS  </t>
  </si>
  <si>
    <t>161003028102</t>
  </si>
  <si>
    <t>161003028201</t>
  </si>
  <si>
    <t xml:space="preserve">CONVENIO PARA LA EJECUCIÓN DE14 MÓDULOS DE COMP. DE VIVIENDAS DE R. DE LA FRONTERA </t>
  </si>
  <si>
    <t>161003028301</t>
  </si>
  <si>
    <t>161003028401</t>
  </si>
  <si>
    <t xml:space="preserve">MÓDULOS DE COMP. DE VIVIENDASEN LUMBRERAS  </t>
  </si>
  <si>
    <t xml:space="preserve">CONST. DE 10  MEJORAMIENTOS DE VIVIENDAS EN LA CALDERA  </t>
  </si>
  <si>
    <t>161003028502</t>
  </si>
  <si>
    <t>161003028601</t>
  </si>
  <si>
    <t xml:space="preserve">CONSTRUCCIÓN DE 30 MEJORAMIENTOS EN LA CALDERA  </t>
  </si>
  <si>
    <t>161003028701</t>
  </si>
  <si>
    <t xml:space="preserve">CONSTRUCCIÓN DE 30 MEJORAMIENTOS EN LA VIÑA  </t>
  </si>
  <si>
    <t>161003028801</t>
  </si>
  <si>
    <t xml:space="preserve">CONSTRUCCIÓN DE 30 MEJORAMIENTOS EN ROSARIO DE LA FRONTERA  </t>
  </si>
  <si>
    <t>161003028901</t>
  </si>
  <si>
    <t xml:space="preserve">CONSTRUCCIÓN DE 30 MEJORAMIENTOS EN SAN ANTONIO DE LOS COBRES </t>
  </si>
  <si>
    <t>161003029001</t>
  </si>
  <si>
    <t xml:space="preserve">CONSTRUCCIÓN DE 50 MEJORAMIENTOS EN CAFAYATE  </t>
  </si>
  <si>
    <t xml:space="preserve">CONV. P/ EJECUCIÓN DE 25 MEJORAM. DE VIV. EN QUIJANO  </t>
  </si>
  <si>
    <t>161003029102</t>
  </si>
  <si>
    <t>161003029201</t>
  </si>
  <si>
    <t xml:space="preserve">CONVENIO PARA LA EJECUCIÓN DE20 NÚCLEOS SANITARIOS EN  CHICOANA </t>
  </si>
  <si>
    <t>161003029301</t>
  </si>
  <si>
    <t xml:space="preserve">CONVENIO PARA LA EJECUCIÓN DE30 NÚCLEOS HÚMEDOS EN EL GALPÓN </t>
  </si>
  <si>
    <t>161003029401</t>
  </si>
  <si>
    <t>161003029501</t>
  </si>
  <si>
    <t xml:space="preserve">MÓDULOS DE COMP. DE VIVIENDASEN METÁN  </t>
  </si>
  <si>
    <t>161003029601</t>
  </si>
  <si>
    <t>161003029701</t>
  </si>
  <si>
    <t xml:space="preserve">CONST 20 MOD. EN BARRIO LA PAZ   </t>
  </si>
  <si>
    <t>161003029801</t>
  </si>
  <si>
    <t xml:space="preserve">30 SOLUCIONES HABITACIONALES EN RIVADAVIA BANDA SUR - PROGRAMA RECUPERACIÓN </t>
  </si>
  <si>
    <t>161003029901</t>
  </si>
  <si>
    <t xml:space="preserve">20 SOLUCIONES HABITACIONALES EN RIVADAVIA BANDA SUR - PROGRAMA RECUPERACIÓN </t>
  </si>
  <si>
    <t>161003030001</t>
  </si>
  <si>
    <t>10 MEJORAMIENTOS HABITACIONALES ISLA DE CAÑAS PROG. MEJORAM.HABITACIONAL PUEBLOS ORIGINARIOS</t>
  </si>
  <si>
    <t>161003030102</t>
  </si>
  <si>
    <t>161003030201</t>
  </si>
  <si>
    <t xml:space="preserve">CONSTR. 20 NUCLEOS HÚMEDOS ENLA CANDELARIA  </t>
  </si>
  <si>
    <t>161003030301</t>
  </si>
  <si>
    <t xml:space="preserve">CONSTR. DE 10 MÓDULOS DE COMPL. VIV. EN BARRIO LA PAZ ETAPA20 </t>
  </si>
  <si>
    <t>161003030401</t>
  </si>
  <si>
    <t xml:space="preserve">CONSTR. 30 MEJORAM. DE VIV. EN CHICOANA  </t>
  </si>
  <si>
    <t>161003030402</t>
  </si>
  <si>
    <t>161003030501</t>
  </si>
  <si>
    <t xml:space="preserve">CONSTR. MÓDULOS B° LIBERTAD  YCONVIVENCIA  </t>
  </si>
  <si>
    <t>161003030502</t>
  </si>
  <si>
    <t xml:space="preserve">20 SOL HAB EN AGUARAY - PROG.RECUPERACIÓN  </t>
  </si>
  <si>
    <t>161003030701</t>
  </si>
  <si>
    <t xml:space="preserve">CONST. 30 MODULOS COMPLEMENTARIOS VIV.GUACHIPAS  </t>
  </si>
  <si>
    <t>161003030702</t>
  </si>
  <si>
    <t xml:space="preserve">CONSTRUCCIÓN DE  30 MÓDULOS DE COMPLETAMIENTO DE VIVIENDA ENN GUACHIPAS </t>
  </si>
  <si>
    <t>161003030801</t>
  </si>
  <si>
    <t xml:space="preserve">CONST. 30 NUCLEOS HUMEDOS ENLA MERCED  </t>
  </si>
  <si>
    <t>161003030901</t>
  </si>
  <si>
    <t xml:space="preserve">10 SOLUCIONES HABITACIONALESAGUAS BLANCAS PROG. RECUP.  </t>
  </si>
  <si>
    <t>161003031001</t>
  </si>
  <si>
    <t xml:space="preserve">20 SOLUCIONES HABITACIONALESEN CAMPO QUIJANO - PROGR. REC.  </t>
  </si>
  <si>
    <t>161003031101</t>
  </si>
  <si>
    <t xml:space="preserve">CONST. 10 SOL. HABIT. EN EL QUEBRACHAL - PROGR. REC.  </t>
  </si>
  <si>
    <t>161003031201</t>
  </si>
  <si>
    <t xml:space="preserve">CONST. 30 MEJORAMIENTOS EN LACANDELARIA  </t>
  </si>
  <si>
    <t>161003031301</t>
  </si>
  <si>
    <t xml:space="preserve">CONST. 15 SOL. HABIT. EN SECLANTÁS - PROGR. REC.  </t>
  </si>
  <si>
    <t>161003031401</t>
  </si>
  <si>
    <t xml:space="preserve">CONST. 20 NÚCLEOS HÚMEDOS EN GUACHIPAS  </t>
  </si>
  <si>
    <t>161003031501</t>
  </si>
  <si>
    <t xml:space="preserve">CONST. 15 SOL. HABIT. EN RIVADAVIA BANDA SUR - PROG. RECUP.  </t>
  </si>
  <si>
    <t>161003031601</t>
  </si>
  <si>
    <t xml:space="preserve">CONST. 20 NH RÍO PIEDRAS(METÁN)  </t>
  </si>
  <si>
    <t>161003031701</t>
  </si>
  <si>
    <t xml:space="preserve">CONST. 10 SOLUC. HABITACIONALES Y 10 NÚCLEOS HÚMEDOS EN RIVADAVIA BANDA SUR </t>
  </si>
  <si>
    <t>161003032001</t>
  </si>
  <si>
    <t xml:space="preserve">20 SOL. HABIT. EN EL BORDO - PROG. RECUPER.  </t>
  </si>
  <si>
    <t>161003032101</t>
  </si>
  <si>
    <t xml:space="preserve">CONVENIO PARA LA EJECUCIÓN DE20 NÚCLEOS HÚMEDOS EN EL BORDO  </t>
  </si>
  <si>
    <t>161003032201</t>
  </si>
  <si>
    <t xml:space="preserve">10 SOL. HABIT. EN ISLA DE CAÑAS - PROG. RECUPER.  </t>
  </si>
  <si>
    <t>161003032301</t>
  </si>
  <si>
    <t xml:space="preserve">15 SOL. HABIT. EN SECLANTÁS -PROG. MI CASA  </t>
  </si>
  <si>
    <t>161003032401</t>
  </si>
  <si>
    <t xml:space="preserve">20 SOL. HABIT. EN CAMPO QUIJANO - PROG. RECUPER.  </t>
  </si>
  <si>
    <t>161003032501</t>
  </si>
  <si>
    <t xml:space="preserve">CONST. 30 MEJORAMIENTOS EN GRAL. PIZARRO  </t>
  </si>
  <si>
    <t>161003032601</t>
  </si>
  <si>
    <t xml:space="preserve">CONST. 60 MEJORAMIENTOS EN SANLORENZO  </t>
  </si>
  <si>
    <t>161003032701</t>
  </si>
  <si>
    <t xml:space="preserve">CONST. 60 MEJORAMIENTOS EN RÍOPIEDRAS  </t>
  </si>
  <si>
    <t>161003032801</t>
  </si>
  <si>
    <t xml:space="preserve">CONST. DE 45 MÓDULOS DE COMPLET. DE VIV. EN Bº LA PAZ - ET.18 </t>
  </si>
  <si>
    <t>161003032901</t>
  </si>
  <si>
    <t xml:space="preserve">CONSTR. 237 MÓDULOS B° LIBERTAD Y CONVIVENCIA ETAPA 3  </t>
  </si>
  <si>
    <t>161003033001</t>
  </si>
  <si>
    <t xml:space="preserve">CONSTR. 240 MÓDULOS B° LIBERTAD Y CONVIVENCIA ETAPA 2  </t>
  </si>
  <si>
    <t>161003033101</t>
  </si>
  <si>
    <t xml:space="preserve">32 MEJORAMIENTOS DE VIV. EN ELGALPÓN PROGRAMA MEJOR VIVIRII </t>
  </si>
  <si>
    <t>161003033201</t>
  </si>
  <si>
    <t xml:space="preserve">CONST. DE 18 SOL. HAB. Y 18 NH EN RIVADAVIA BANDA SUR  </t>
  </si>
  <si>
    <t>161003033301</t>
  </si>
  <si>
    <t xml:space="preserve">CONST. DE 18 NUCLEOS HUMEDOS EN RIVADAVIA BANDA SUR  </t>
  </si>
  <si>
    <t xml:space="preserve">CONV. PARA LA EJEC. DE 15 NUCLEOS HUMEDOS EN GRAL PIZARRO  </t>
  </si>
  <si>
    <t>161003033501</t>
  </si>
  <si>
    <t xml:space="preserve">CONV. PARA LA CONST. DE 15 NUCLEOS HUMEDOS EN EL QUEBRACHAL  </t>
  </si>
  <si>
    <t>161003033601</t>
  </si>
  <si>
    <t xml:space="preserve">CONV. PARA LA CONST. DE 20 SOLUCIONES HABITACIONELES EN LOSTOLDOS </t>
  </si>
  <si>
    <t>161003033701</t>
  </si>
  <si>
    <t xml:space="preserve">CONV. PARA LA EJEC. DE 10 SOLUCIONES HABITACIONELES EN AGUASBLANCAS </t>
  </si>
  <si>
    <t>161003033801</t>
  </si>
  <si>
    <t xml:space="preserve">CONST. SOL. HAB. Y NH P/ LAS HERMANAS ACOSTAS - PARAJE STA.ROSA - RIVADAVIA </t>
  </si>
  <si>
    <t>161003033901</t>
  </si>
  <si>
    <t xml:space="preserve">CONST. DE 10 NUCLEOS HÚMEDOS EN NAZARENO  </t>
  </si>
  <si>
    <t>161003034001</t>
  </si>
  <si>
    <t xml:space="preserve">CONST. DE 15 NUCLEOS HÚMEDOS EN ROSARIO DE LA FRONTERA  </t>
  </si>
  <si>
    <t>161003034101</t>
  </si>
  <si>
    <t xml:space="preserve">CONST. DE 1 SOL HABIT Y 1NH PARA LA FLIA. SANTOS  </t>
  </si>
  <si>
    <t>161003034201</t>
  </si>
  <si>
    <t xml:space="preserve">CONV. PARA LA CONST. DE 20 SOLUCIONES HABITACIONALES EN CAMPO SANTO </t>
  </si>
  <si>
    <t>161003034301</t>
  </si>
  <si>
    <t xml:space="preserve">CONST. DE 11 NUCLEOS HUMEDOS EN CAMPO SANTO  </t>
  </si>
  <si>
    <t>161003034401</t>
  </si>
  <si>
    <t xml:space="preserve">CONV. PARA LA CONST. DE 18 SOLUCIONES HABITACIONALES EN EL GALPON </t>
  </si>
  <si>
    <t>161003034501</t>
  </si>
  <si>
    <t xml:space="preserve">CONST. 15 NH EN ANIMANÁ   </t>
  </si>
  <si>
    <t>161003034601</t>
  </si>
  <si>
    <t xml:space="preserve">CONST. 20 NÚCLEOS HÚMEDOS EN SAN LORENZO - ETAPA 2  </t>
  </si>
  <si>
    <t>161003034701</t>
  </si>
  <si>
    <t xml:space="preserve">CONV. PARA LA CONST. DE 30 SOLOLUCIONES HABITACIONALES EN SAN LORENZO </t>
  </si>
  <si>
    <t xml:space="preserve">CONST. DE 15 NUCLEOS HÚMEDOS EN URUNDEL  </t>
  </si>
  <si>
    <t>161003034901</t>
  </si>
  <si>
    <t xml:space="preserve">CONST. DE 15 NUCLEOS HÚMEDOS EN SANTA VICTORIA OESTE  </t>
  </si>
  <si>
    <t>161003035001</t>
  </si>
  <si>
    <t xml:space="preserve">CONST. DE 30 SOLUCIONES EN LASLAJITAS  </t>
  </si>
  <si>
    <t>161003035101</t>
  </si>
  <si>
    <t xml:space="preserve">CONSTRUCCIÓN NÚCLEOS HÚMEDOS EN CERRILLOS  </t>
  </si>
  <si>
    <t>161003035201</t>
  </si>
  <si>
    <t xml:space="preserve">CONSTRUCCIÓN 20 NÚCLEOS HÚMEDOS EN GRAL. BALLIVIAN  </t>
  </si>
  <si>
    <t>161003035301</t>
  </si>
  <si>
    <t xml:space="preserve">CONSTRUCCIÓN 20 NÚCLEOS HÚMEDOS EN HIPÓLITO YRIGOYEN  </t>
  </si>
  <si>
    <t>161003035401</t>
  </si>
  <si>
    <t xml:space="preserve">CONSTRUCCIÓN DE NÚCLEOS HÚMEDOS EN SALVADOR MAZZA  </t>
  </si>
  <si>
    <t>161003035501</t>
  </si>
  <si>
    <t xml:space="preserve">CONSTRUCCIÓN 30 NÚCLEOS HÚMEDOS EN GRAL. MOSCONI  </t>
  </si>
  <si>
    <t>161003035601</t>
  </si>
  <si>
    <t xml:space="preserve">CONSTRUCCIÓN 30 NÚCLEOS HÚMEDOS EN HIPÓLITO YRIGOYEN  </t>
  </si>
  <si>
    <t>161003035701</t>
  </si>
  <si>
    <t xml:space="preserve">CONSTRUCCIÓN 10 SOLUCIONES HABITACIONALES EN LA POMA  </t>
  </si>
  <si>
    <t>161003035801</t>
  </si>
  <si>
    <t xml:space="preserve">CONSTRUCCIÓN 10 NÚCLEOS HÚMEDOS EN  EL POTRERO  </t>
  </si>
  <si>
    <t>161003035901</t>
  </si>
  <si>
    <t xml:space="preserve">CONSTRUCCIÓN DE NÚCLEOS HÚMEDOS EN CORONEL MOLDES  </t>
  </si>
  <si>
    <t>161003036001</t>
  </si>
  <si>
    <t xml:space="preserve">CONSTRUCCIÓN 10 SOLUCIONES HABITACIONALES EN EL POTRERO  </t>
  </si>
  <si>
    <t>161003036101</t>
  </si>
  <si>
    <t xml:space="preserve">TERMINACIÓN 101 SOLUCIONES HABITACIONALES EN SANTA VICTORIAESTE </t>
  </si>
  <si>
    <t>161003036201</t>
  </si>
  <si>
    <t xml:space="preserve">CONSTRUCCIÓN 20 NÚCLEOS HÚMEDOS EN EL BORDO  </t>
  </si>
  <si>
    <t>161003036301</t>
  </si>
  <si>
    <t xml:space="preserve">CONSTRUCCIÓN DE NÚCLEOS HÚMEDOS EN NAZARENO  </t>
  </si>
  <si>
    <t>161003036401</t>
  </si>
  <si>
    <t xml:space="preserve">CONSTRUCCIÓN 20 NÚCLEOS HÚMEDOS EN GUACHIPAS  </t>
  </si>
  <si>
    <t>161003036501</t>
  </si>
  <si>
    <t xml:space="preserve">CONSTRUCCIÓN 12 SOLUCIONES HABITACIONALES EN J.V.GONZALEZ  </t>
  </si>
  <si>
    <t>161003036601</t>
  </si>
  <si>
    <t xml:space="preserve">CONSTRUCCIÓN 20 SOLUCIONES HABITACIONALES EN SALVADOR MAZZA  </t>
  </si>
  <si>
    <t>161003036701</t>
  </si>
  <si>
    <t xml:space="preserve">CONSTRUCCIÓN DE NÚCLEOS HÚMEDOS EN ROSARIO DE LA FRONTERA  </t>
  </si>
  <si>
    <t>161003036801</t>
  </si>
  <si>
    <t xml:space="preserve">CONSTRUCCIÓN 20 SOLUCIONES HABITACIONALES EN GÜEMES  </t>
  </si>
  <si>
    <t xml:space="preserve">CONSTRUCCIÓN DE SOLUCIONES HABITACIONALES EN AGUARAY  </t>
  </si>
  <si>
    <t xml:space="preserve">CONSTRUCCIÓN DE SOLUCIONES HABITACIONALES EN PICHANAL  </t>
  </si>
  <si>
    <t xml:space="preserve">CONSTRUCCIÓN 15 SOLUCIONES HABITACIONALES EN LOS TOLDOS - SEGUNDO CONVENIO </t>
  </si>
  <si>
    <t>161003037201</t>
  </si>
  <si>
    <t xml:space="preserve">CONSTRUCCIÓN 1 MÓDULO SOLUCIÓNHABITACIONAL  </t>
  </si>
  <si>
    <t xml:space="preserve">CONSTRUCCIÓN 25 SOLUCIONES HABITACIONALES EN EL TALA - DPTO.LA CANDELARIA </t>
  </si>
  <si>
    <t>161003037401</t>
  </si>
  <si>
    <t>CONSTRUCCIÓN 20 SOLUCIONES HABITACIONALES EN COMUNIDAD LA ESPERANZA - RIVADAVIA BANDA SUR- PROGRAMA RECUPERACIÓN</t>
  </si>
  <si>
    <t>161003037402</t>
  </si>
  <si>
    <t xml:space="preserve">CONSTRUC. DE 20 SOLUC. HABITAC. EN COMUNIDAD ABORIGEN LA ESPPERANZA - RIVAD. BANDA SUR </t>
  </si>
  <si>
    <t>161003037501</t>
  </si>
  <si>
    <t>CONSTRUCCIÓN 15 SOLUCIONES HABITACIONALES EN SANTA ROSA - DPTO. RIVADAVIA BANDA SURPROGRAMA RECUPERACIÓN</t>
  </si>
  <si>
    <t>161003037502</t>
  </si>
  <si>
    <t xml:space="preserve">CONSTRUC. DE 15 SOLUCIONES HABITACIONALES EN EL PARAJE SANTAA ROSA - RIVAD. BANDA SUR </t>
  </si>
  <si>
    <t>161003037601</t>
  </si>
  <si>
    <t>CONSTRUCCIÓN 15 SOLUCIONES HABITACIONALES EN LOS TOLDOS - - DPTO. STA. VICTORIAPROGRAMA RECUPERACIÓN</t>
  </si>
  <si>
    <t>161003037701</t>
  </si>
  <si>
    <t xml:space="preserve">CONSTRUCCIÓN 20 NÚCLEOS HÚMEDOS EN CAMPO SANTO  </t>
  </si>
  <si>
    <t>161003037801</t>
  </si>
  <si>
    <t xml:space="preserve">CONSTRUCCIÓN 15 NÚCLEOS HÚMEDOS EN LOS TOLDOS - DPTO. SANTAVICTORIA </t>
  </si>
  <si>
    <t>161003037901</t>
  </si>
  <si>
    <t xml:space="preserve">CONSTRUCCIÓN 30 NÚCLEOS HÚMEDOS EN LA MERCED - DPTO. CERRILLOS </t>
  </si>
  <si>
    <t>161003038001</t>
  </si>
  <si>
    <t xml:space="preserve">CONSTRUCCIÓN 28 NÚCLEOS HÚMEDOS EN LA LOCALIDAD DE HIPOLITOYRIGOYEN -DPTO. ORAN </t>
  </si>
  <si>
    <t>CONSTRUCCIÓN 42 SOLUCIONES HABITACIONALES EN LA LOCALIDAD DEHIPOLITO YRIGOYEN  - DPTO. ORAN</t>
  </si>
  <si>
    <t>161003038201</t>
  </si>
  <si>
    <t xml:space="preserve">CONSTRUCCIÓN 50 NUCLEOS HUMEDOS EN LA LOCALIDAD DE HIPOLITOYRIGOYEN  - DPTO. ORAN </t>
  </si>
  <si>
    <t>161003038301</t>
  </si>
  <si>
    <t xml:space="preserve">CONSTRUCCIÓN 20 NUCLEOS HUMEDOS EN LA LOCALIDAD DE CACHI  </t>
  </si>
  <si>
    <t xml:space="preserve">CONSTRUCCIÓN 20 NUCLEOS HUMEDOS EN LA LOCALIDAD DE COLONIASANTA ROSA </t>
  </si>
  <si>
    <t xml:space="preserve">CONSTRUCCIÓN 15 SOLUCIONES HABITACIONALES EN LA LOCALIDAD DECACHI - RECUPERACIÓN </t>
  </si>
  <si>
    <t xml:space="preserve">CONSTRUCCIÓN 6 SOLUCIONES HABITACIONALES EN LA LOCALIDAD DEAGUARAY - RECUPERACIÓN </t>
  </si>
  <si>
    <t>161003038701</t>
  </si>
  <si>
    <t xml:space="preserve">CONSTRUCCIÓN 20 BAÑOS EN LA LOCALIDAD DE ROSARIO DE LA FRONTERA </t>
  </si>
  <si>
    <t xml:space="preserve">CONSTRUCCIÓN 15 NUCLEOS HÚMEDOS EN EL TALA - DPTO. LA CANDELARIA </t>
  </si>
  <si>
    <t>161003038901</t>
  </si>
  <si>
    <t xml:space="preserve">CONSTRUCCIÓN 25 NUCLEOS HÚMEDOS EN EL GALPÓN  </t>
  </si>
  <si>
    <t>161003039001</t>
  </si>
  <si>
    <t xml:space="preserve">CONSTRUCCIÓN 20 NUCLEOS HÚMEDOS EN JOAQUÍN V. GONZALEZ  </t>
  </si>
  <si>
    <t>161003039101</t>
  </si>
  <si>
    <t xml:space="preserve">CONSTRUCCIÓN 20 NUCLEOS HÚMEDOS EN IRUYA  </t>
  </si>
  <si>
    <t xml:space="preserve">CONSTRUCCIÓN 20 SOLUCIONES HABITACIONALES EN IRUYA - PROGRAMA RECUPERACIÓN </t>
  </si>
  <si>
    <t>161003039301</t>
  </si>
  <si>
    <t xml:space="preserve">CONSTRUCCIÓN 20 SOLUCIONES HABITACIONALES EN CAMPO SANTO  -ETAPA 2 </t>
  </si>
  <si>
    <t xml:space="preserve">CONSTRUCCIÓN 2 BAÑOS ADAPTADOSP/ CASOS ESPECIALES EN COLONIASANTA ROSA </t>
  </si>
  <si>
    <t>161003039501</t>
  </si>
  <si>
    <t xml:space="preserve">CONSTRUCCIÓN 25 NÚCLEOS HÚMEDOS EN RÍO PIEDRAS  </t>
  </si>
  <si>
    <t>161003039601</t>
  </si>
  <si>
    <t xml:space="preserve">CONSTRUCCIÓN 20 SOLUCIONES HABITACIONALES EN RÍO PIEDRAS  </t>
  </si>
  <si>
    <t>161003039602</t>
  </si>
  <si>
    <t xml:space="preserve">CONSTRUCCIÓN DE 25 SOLUCIONESHABITACIONALES EN RÍO PIEDRAS  </t>
  </si>
  <si>
    <t>161003039701</t>
  </si>
  <si>
    <t xml:space="preserve">CONSTRUCCIÓN 10 SOLUCIONES HABITACIONALES EN CHICOANA  </t>
  </si>
  <si>
    <t>161003039801</t>
  </si>
  <si>
    <t xml:space="preserve">CONSTRUCCIÓN 10 NÚCLEOS HÚMEDOS EN CHICOANA  </t>
  </si>
  <si>
    <t>161003039901</t>
  </si>
  <si>
    <t xml:space="preserve">CONSTRUCCIÓN 11 NÚCLEOS HÚMEDOS EN PARAJES COBRES Y CERRO NEGRO - DPTO. LA POMA </t>
  </si>
  <si>
    <t xml:space="preserve">CONSTRUCCIÓN 15 SOLUCIONES HABITACIONALES EN EL CARRIL - DPTO CHICOANA ETAPA II </t>
  </si>
  <si>
    <t>161003040101</t>
  </si>
  <si>
    <t xml:space="preserve">CONSTRUCCIÓN 10 NÚCLEOS HÚMEDOS EN EL CARRIL - DPTO CHICOANA - PLAN SALTEÑO </t>
  </si>
  <si>
    <t>161003040201</t>
  </si>
  <si>
    <t xml:space="preserve">CONSTRUCCIÓN 25 SOL. HAB. EN RIVADAVIA BN  </t>
  </si>
  <si>
    <t>161003040301</t>
  </si>
  <si>
    <t xml:space="preserve">CONSTRUCCIÓN 10 SOL. HAB. EN ISLA DE CAÑAS - DPTO. IRUYA  </t>
  </si>
  <si>
    <t>161003040401</t>
  </si>
  <si>
    <t xml:space="preserve">CONSTRUCCIÓN 20 SOL. HAB. EN VAQUEROS - DPTO LA CALDERA  </t>
  </si>
  <si>
    <t>161003040501</t>
  </si>
  <si>
    <t xml:space="preserve">CONSTRUCCIÓN 10 NÚCLEOS HÚMEDOS EN LA LOCALIDAD DE NAZARENO  </t>
  </si>
  <si>
    <t>161003040601</t>
  </si>
  <si>
    <t xml:space="preserve">CONSTRUCCIÓN 20 NÚCLEOS HÚMEDOS EN LA CANDELARIA - ETAPA II  </t>
  </si>
  <si>
    <t>161003040701</t>
  </si>
  <si>
    <t xml:space="preserve">CONSTRUCCIÓN 10 NÚCLEOS HÚMEDOS EN PAYOGASTA  </t>
  </si>
  <si>
    <t>161003040801</t>
  </si>
  <si>
    <t>CONSTRUCCIÓN 10 SOLUCIONES HABTACIONALES EN PAYOGASTA EX 7 SH</t>
  </si>
  <si>
    <t xml:space="preserve">CONSTRUCCIÓN 10 SOLUCIONES HABITACIONALES P/ LA COMUNIDAD AVA GUARANÍ MATADERO URUNDEL </t>
  </si>
  <si>
    <t>161003041001</t>
  </si>
  <si>
    <t xml:space="preserve">CONSTRUCCIÓN 15 NUCLEOS HÚMEDOS EN GENERAL GUEMES  </t>
  </si>
  <si>
    <t>161003041101</t>
  </si>
  <si>
    <t xml:space="preserve">50 MEJORAMIENTOS CAFAYATE   </t>
  </si>
  <si>
    <t>161003041102</t>
  </si>
  <si>
    <t>161003041201</t>
  </si>
  <si>
    <t xml:space="preserve">CONSTRUCCIÓN 10 NÚCLEOS HÚMEDOS EN EL CARRIL  </t>
  </si>
  <si>
    <t xml:space="preserve">CONSTRUCCIÓN 15 SOLUCIONES HABITACIONALES EN COLONIA SANTA RROSA </t>
  </si>
  <si>
    <t>161003041401</t>
  </si>
  <si>
    <t xml:space="preserve">CONSTRUCCIÓN 15 SOLUCIONES HABITACIONALES EN EL BORDO  </t>
  </si>
  <si>
    <t xml:space="preserve">CONSTRUCCIÓN SOLUCIONES HABITACIONALES EN EL CARRIL  </t>
  </si>
  <si>
    <t>161003041601</t>
  </si>
  <si>
    <t xml:space="preserve">CONSTRUCCIÓN 2 NÚCLEOS HÚMEDOS ADAPTADOS EN COLONIA SANTA ROOSA </t>
  </si>
  <si>
    <t>161003041701</t>
  </si>
  <si>
    <t>CONVENIO DE COOP. CON EL MIN.de Des. Social para Adq. de600 chapas para 60 familias enSanta Victoria</t>
  </si>
  <si>
    <t>161003041707</t>
  </si>
  <si>
    <t xml:space="preserve">CONSTRUCCIÓN 20 NÚCLEOS HÚMEDOS EN GRAL GÜEMES  </t>
  </si>
  <si>
    <t>161003041801</t>
  </si>
  <si>
    <t xml:space="preserve">CONSTRUCCIÓN 20 NÚCLEOS HÚMEDOS EN J.V.GONZALEZ  </t>
  </si>
  <si>
    <t xml:space="preserve">CONSTRUCCIÓN DE SOLUCIONES HABITACIONALES EN LA CANDELARIA  </t>
  </si>
  <si>
    <t>161003042001</t>
  </si>
  <si>
    <t xml:space="preserve">CONSTRUCCIÓN 20 NÚCLEOS HÚMEDOS EN LA POMA  </t>
  </si>
  <si>
    <t>161003042101</t>
  </si>
  <si>
    <t xml:space="preserve">CONSTRUCCIÓN 20 SOLUCIONES HABITACIONALES EN IRUYA  </t>
  </si>
  <si>
    <t>161003042201</t>
  </si>
  <si>
    <t xml:space="preserve">CONSTRUCCIÓN 20 SOLUCIONES HABITACIONALES EN VAQUEROS  </t>
  </si>
  <si>
    <t>161003042301</t>
  </si>
  <si>
    <t xml:space="preserve">CONSTRUCCIÓN 1 SOLUC. HABIT. EN EL QUEBRACHAL  </t>
  </si>
  <si>
    <t>161003042401</t>
  </si>
  <si>
    <t xml:space="preserve">CONSTRUCCIÓN 16 SOLUC. HABIT.EN EL GALPÓN  </t>
  </si>
  <si>
    <t xml:space="preserve">CONSTRUCCIÓN 24 SOLUC. HABIT.EN COMUNIDAD ABORIGEN LA ESPERANZA - RIV. BS </t>
  </si>
  <si>
    <t xml:space="preserve">CONSTRUCCIÓN 15 SOLUC. HABIT.EN LA VIÑA  </t>
  </si>
  <si>
    <t xml:space="preserve">CONSTRUCCIÓN 25 SOLUC. HABIT.EN LA LOCALIDAD DE RÍO PIEDRAS  </t>
  </si>
  <si>
    <t xml:space="preserve">CONSTRUCCIÓN 10 SOLUC. HABIT.EN TARTAGAL  </t>
  </si>
  <si>
    <t xml:space="preserve">CONSTRUCCIÓN 15 NÚCLEOS HÚMEDOS PARA FAMILIAS DE COMUNIDAD GUARANÍ ZANJA HONDA - TARTAGAL </t>
  </si>
  <si>
    <t>161003043001</t>
  </si>
  <si>
    <t xml:space="preserve">CONST. 339 NH MISIÓN SAN FCO.PICHANAL  </t>
  </si>
  <si>
    <t xml:space="preserve">CONST. 20 NH EN LA CANDELARIA   </t>
  </si>
  <si>
    <t>161003043201</t>
  </si>
  <si>
    <t xml:space="preserve">CONST. 271 NH EN ASENT. FRANCINI (PICHANAL)  </t>
  </si>
  <si>
    <t xml:space="preserve">CONST. 6 NH EN CHICOANA   </t>
  </si>
  <si>
    <t>161003043401</t>
  </si>
  <si>
    <t xml:space="preserve">CONVENIO PARA  LA EJECUCIÓN DE 10 SOLUCIONES HABITACIONALESEN LUIS BURELA - ETAPA 2 </t>
  </si>
  <si>
    <t>161003043501</t>
  </si>
  <si>
    <t xml:space="preserve">CONSTR. DE 16 SOLUCIONES HABITAC. EN CAPITAL  </t>
  </si>
  <si>
    <t>161003043601</t>
  </si>
  <si>
    <t xml:space="preserve">CONSTR. DE 15 SOLUC. HABITAC.EN GRAL. SAN MARTÍN  </t>
  </si>
  <si>
    <t>161003043701</t>
  </si>
  <si>
    <t xml:space="preserve">CONVENIO PARA  LA EJECUCIÓN DE 50 MEJORAMIENTOS EN SAN RAMÓN DE  LA NUEVA ORAN </t>
  </si>
  <si>
    <t>161003043801</t>
  </si>
  <si>
    <t xml:space="preserve">CONSTRUCCIÓN 4 NÚCLEOS HÚMEDOSEN CAMPO SANTO  </t>
  </si>
  <si>
    <t>161003043901</t>
  </si>
  <si>
    <t xml:space="preserve">CONSTRUCCIÓN 5 SOLUCIONES HABEN CAMPO SANTO  </t>
  </si>
  <si>
    <t xml:space="preserve">CONSTRUCCIÓN 5 SOLUCIONES HABEN SAN LORENZO  </t>
  </si>
  <si>
    <t xml:space="preserve">CONSTRUCCIÓN 15 NÚCLEOS HÚMEDOS EN LOS TOLDOS - SEGUNDO CONVENIO </t>
  </si>
  <si>
    <t xml:space="preserve">CONSTRUCCIÓN 25 NÚCLEOS HÚMEDOS EN RÍO PIEDRA - SEGUNDA ETAPA </t>
  </si>
  <si>
    <t xml:space="preserve">CONSTRUCCIÓN 15 NÚCLEOS HÚMEDOS EN EL GALPÓN - PROGRAMA NÚCLEOS HÚMEDOS </t>
  </si>
  <si>
    <t>161003044401</t>
  </si>
  <si>
    <t xml:space="preserve">CONSTRUCCIÓN 10 NÚCLEOS HÚMEDOS EN LA LOCALIDAD DE NAZARENO - SEGUNDO CONVENIO </t>
  </si>
  <si>
    <t>161003044501</t>
  </si>
  <si>
    <t xml:space="preserve">CONSTRUCCIÓN 15 SOLUCIONES HABITACIONALES DE 2 DORMITORIOS EN SAN LORENZO </t>
  </si>
  <si>
    <t xml:space="preserve">CONSTRUCCIÓN 15 SOLUCIONES HABITACIONALES DE 1 DORMITORIO ENLAS LAJITAS </t>
  </si>
  <si>
    <t>161003044701</t>
  </si>
  <si>
    <t xml:space="preserve">CONSTRUCCIÓN 15 NÚCLEOS HÚMEDOS EN SAN LORENZO  </t>
  </si>
  <si>
    <t>161003044801</t>
  </si>
  <si>
    <t xml:space="preserve">CONSTRUCCIÓN 10 NÚCLEOS HÚMEDOS EN EL BORDO  </t>
  </si>
  <si>
    <t xml:space="preserve">CONSTRUCCIÓN 10 NÚCLEOS HÚMEDOS EN VAQUEROS  </t>
  </si>
  <si>
    <t xml:space="preserve">CONSTRUCCIÓN DE 10 NÚCLEOS HÚMEDOS EN VAQUEROS  </t>
  </si>
  <si>
    <t>161003045001</t>
  </si>
  <si>
    <t xml:space="preserve">CONSTRUCCIÓN 10 SOLUCIONES HABITACIONALES EN EL BORDO  </t>
  </si>
  <si>
    <t xml:space="preserve">CONSTRUCCIÓN 10 SOLUCIONES HABITACIONALES EN VAQUEROS  </t>
  </si>
  <si>
    <t xml:space="preserve">CONSTRUCCIÓN DE 10 SOLUCIONESHABITACIONALES EN VAQUEROS  </t>
  </si>
  <si>
    <t>161003045201</t>
  </si>
  <si>
    <t xml:space="preserve">CONSTRUCCIÓN DE 20 SOLUCIONESHABITACIONALES EN SECLANTÁS  </t>
  </si>
  <si>
    <t xml:space="preserve">CONSTRUCCIÓN DE 25 NÚCLEOS HÚMEDOS EN GUACHIPAS  </t>
  </si>
  <si>
    <t>161003045401</t>
  </si>
  <si>
    <t xml:space="preserve">CONSTRUCCIÓN DE UN MÓDULO DORMITORIO Y BAÑO  </t>
  </si>
  <si>
    <t>161003045501</t>
  </si>
  <si>
    <t xml:space="preserve">CONSTRUCCIÓN DE UN MÓDULO DORMITORIO Y BAÑO EN LOTEO LOS PARAÍSOS - CERRILLOS </t>
  </si>
  <si>
    <t>161003045601</t>
  </si>
  <si>
    <t xml:space="preserve">CONSTRUCCIÓN DE 1 NÚCLEO HÚMEDO CASO ESPECIAL EN ALTO LA SIERRA - SANTA VICTORIA ESTE </t>
  </si>
  <si>
    <t xml:space="preserve">CONSTRUCCIÓN DE 10 NÚCLEOS HÚMEDOS EN TARTAGALEX 15 </t>
  </si>
  <si>
    <t>161003045801</t>
  </si>
  <si>
    <t xml:space="preserve">CONSTRUCCIÓN DE NÚCLEOS HÚMEDOS EN LA LOCALIDAD DE RIO PIEDRAS </t>
  </si>
  <si>
    <t xml:space="preserve">CONSTRUCCIÓN DE 2 SOLUCIONES HABITACIONALES EN LA VIÑA  </t>
  </si>
  <si>
    <t xml:space="preserve">CONSTRUCCIÓN DE 2 NÚCLEOS HÚMEDOS EN EL PARAJE TALAPAMPA - LA VIÑA </t>
  </si>
  <si>
    <t xml:space="preserve">CONSTRUCCIÓN DE 1 SOLUCION HABITACIONAL CASO ESPECIAL BARRIO LAS TUNAS - CERRILLOS </t>
  </si>
  <si>
    <t>CONSTRUCCIÓN DE 2 SOLUCION HABITACIONALES Y 1 NÚCLEO HÚMEDOEN LOTEO LOS PARAISOS - CERRILLOS</t>
  </si>
  <si>
    <t xml:space="preserve">CONSTRUCCIÓN DE 29 NÚCLEOS HÚMEDOS EN URUNDEL  </t>
  </si>
  <si>
    <t xml:space="preserve">CONSTRUCCIÓN DE 15 NÚCLEOS HÚMEDOS EN NAZARENO - SANTA VICTORIA </t>
  </si>
  <si>
    <t xml:space="preserve">CONSTRUCCIÓN DE 10 NÚCLEOS HÚMEDOS EN CAMPO SANTO - GENERALGUEMES </t>
  </si>
  <si>
    <t>161003046502</t>
  </si>
  <si>
    <t xml:space="preserve">CONSTRUCCIÓN DE 10 NÚCLEOS HÚMEDOS EN CAMPO SANTO  </t>
  </si>
  <si>
    <t xml:space="preserve">CONSTRUCCIÓN DE 23 NÚCLEOS HÚMEDOS EN SALAR DE POCITOS - SAN ANTONIO DE LOS COBRES </t>
  </si>
  <si>
    <t xml:space="preserve">CONSTRUCCIÓN DE 2 DORMITORIOSFAMILIA CRUZ EN SALAR DE POCITOS - SAN ANTONIO DE LOS COBRES </t>
  </si>
  <si>
    <t xml:space="preserve">CONSTRUCCIÓN DE 29 NÚCLEOS HÚMEDOS EN COBRES - LA POMA  </t>
  </si>
  <si>
    <t xml:space="preserve">CONSTRUCCIÓN DE 10 NÚCLEOS HÚMEDOS EN PICHANAL  </t>
  </si>
  <si>
    <t xml:space="preserve">CONSTRUCCIÓN DE 10 NÚCLEOS HÚMEDOS TIPO LETRINA A POZO SECOEN SANA VICTORIA ESTE </t>
  </si>
  <si>
    <t xml:space="preserve">CONSTRUCCIÓN DE 20 SOLUCIONESHABITACIONALES EN LA LOCALIDADDE RIVADAVIA BANDA NORTE </t>
  </si>
  <si>
    <t>161003047201</t>
  </si>
  <si>
    <t>CONSTRUCCIÓN DE 7 NUCLEOS HÚMEDOS EN LA LOCALIDAD DE CACHI EX 20 NH</t>
  </si>
  <si>
    <t>161003047301</t>
  </si>
  <si>
    <t xml:space="preserve">CONSTRUCCIÓN DE 10 NUCLEOS HÚMEDOS EN METÁN  </t>
  </si>
  <si>
    <t>161003047401</t>
  </si>
  <si>
    <t xml:space="preserve">CONSTRUCCIÓN DE 10 SOLUCIONESHABITACIONALES EN METÁN  </t>
  </si>
  <si>
    <t>161003047501</t>
  </si>
  <si>
    <t xml:space="preserve">CONSTRUCCIÓN DE 15 NÚCLEOS HÚMEDOS EN CORONEL MOLDES  </t>
  </si>
  <si>
    <t>161003047601</t>
  </si>
  <si>
    <t xml:space="preserve">CONSTRUCCIÓN DE 20 NÚCLEOS HÚMEDOS EN SANTA VICTORIA OESTE  </t>
  </si>
  <si>
    <t>161003047602</t>
  </si>
  <si>
    <t>161003047701</t>
  </si>
  <si>
    <t xml:space="preserve">CONSTRUCCIÓN DE 10 NÚCLEOS HÚMEDOS EN NAZARENO  </t>
  </si>
  <si>
    <t>161003047801</t>
  </si>
  <si>
    <t xml:space="preserve">CONSTRUCCIÓN DE 10 NÚCLEOS HÚMEDOS EN LA POMA  </t>
  </si>
  <si>
    <t>161003047901</t>
  </si>
  <si>
    <t xml:space="preserve">CONSTRUCCIÓN DE 10 NÚCLEOS HÚMEDOS EN IRUYA  </t>
  </si>
  <si>
    <t>161003048001</t>
  </si>
  <si>
    <t xml:space="preserve">CONSTRUCCIÓN DE 10 NÚCLEOS HÚMEDOS EN LA VIÑA  </t>
  </si>
  <si>
    <t>161003048101</t>
  </si>
  <si>
    <t xml:space="preserve">CONSTRUCCIÓN DE NÚCLEOS HÚMEDOS EN SAN LORENZO  </t>
  </si>
  <si>
    <t>161003048201</t>
  </si>
  <si>
    <t xml:space="preserve">CONSTRUCCIÓN DE 20 SOLUCIONESHABITACIONALES DE 2 DORMITORIOS EN RÍO PIEDRAS </t>
  </si>
  <si>
    <t>161003048301</t>
  </si>
  <si>
    <t xml:space="preserve">CONSTRUCCIÓN DE 10 NÚCLEOS HÚMEDOS EN LA CANDELARIA  </t>
  </si>
  <si>
    <t>161003048401</t>
  </si>
  <si>
    <t xml:space="preserve">CONSTRUCCIÓN DE 10 NÚCLEOS HÚMEDOS EN GUACHIPAS  </t>
  </si>
  <si>
    <t>161003048402</t>
  </si>
  <si>
    <t>161003048501</t>
  </si>
  <si>
    <t xml:space="preserve">CONSTRUCCIÓN DE 10 NÚCLEOS HÚMEDOS EN TARTAGAL  </t>
  </si>
  <si>
    <t>161003048601</t>
  </si>
  <si>
    <t xml:space="preserve">CONSTRUCCIÓN DE 12 NÚCLEOS HÚMEDOS EN LA VIÑA  </t>
  </si>
  <si>
    <t xml:space="preserve">CONSTRUCCIÓN DE 1 MÓDULO CASOESPECIAL FAMILIA RIQUELME - TARTAGAL. </t>
  </si>
  <si>
    <t xml:space="preserve">CONSTRUCCIÓN DE 10 MÓDULOS HABITACIONALES EN EL BORDO  </t>
  </si>
  <si>
    <t>161003048901</t>
  </si>
  <si>
    <t xml:space="preserve">CONSTRUCCIÓN DE 20 NÚCLEOS HÚMEDOS EN GENERAL GUEMES  </t>
  </si>
  <si>
    <t>161003049001</t>
  </si>
  <si>
    <t xml:space="preserve">CONSTRUCCIÓN DE 18 NÚCLEOS HÚMEDOS EN TARTAGAL  </t>
  </si>
  <si>
    <t>161003049101</t>
  </si>
  <si>
    <t xml:space="preserve">CONSTRUCCIÓN DE 6 SOLUCIONES HABITACIONALES EN TARTAGAL  </t>
  </si>
  <si>
    <t>161003049201</t>
  </si>
  <si>
    <t xml:space="preserve">CONSTRUCCIÓN DE 20 SOLUCIONESHABITACIONALES EN SAN LORENZO  </t>
  </si>
  <si>
    <t>161003049202</t>
  </si>
  <si>
    <t xml:space="preserve">CONSTRUCCIÓN 20 SOLUCIONES HABITACIONALES EN SAN LORENZO  </t>
  </si>
  <si>
    <t>161003049301</t>
  </si>
  <si>
    <t xml:space="preserve">CONSTRUCCION DE 1 SOLUCIÓN HABITACIONAL CASO ESPECIAL FAMILIA ARRAU - METÁN </t>
  </si>
  <si>
    <t>161003049401</t>
  </si>
  <si>
    <t xml:space="preserve">CONSTRUCCION DE 15 SOLUCIONESHABITACIONALES EN SANTA VICTORIA OESTE </t>
  </si>
  <si>
    <t>161003049501</t>
  </si>
  <si>
    <t xml:space="preserve">CONSTRUCCION DE 2 NUCLEOS HUMEDOS ADAPTADOS EN ANIMANA  </t>
  </si>
  <si>
    <t>161003049601</t>
  </si>
  <si>
    <t xml:space="preserve"> CONSTRUCCION DE 1 SOLUCION HABITACIONAL DE DOS DORMITORIOSCASO ESPECIAL EN VAQUEROS </t>
  </si>
  <si>
    <t>161003049602</t>
  </si>
  <si>
    <t xml:space="preserve">CONSTRUCCIÓN DE UN NÚCLEO HÚMEDO CASO ESPECIAL EN VAQUEROS  </t>
  </si>
  <si>
    <t>161003049603</t>
  </si>
  <si>
    <t xml:space="preserve">CONST. DE 1 NÚCLEO SANITARIO EN LA LOCALIDAD DE VAQUEROS - LA CALDERA </t>
  </si>
  <si>
    <t>161003049701</t>
  </si>
  <si>
    <t xml:space="preserve"> CONSTRUCCION DE 13 NÚCLEOS HÚMEDOS EN CACHI  </t>
  </si>
  <si>
    <t>161003049801</t>
  </si>
  <si>
    <t xml:space="preserve"> CONSTRUCCION DE 10 NÚCLEOS HÚMEDOS EN TARTAGAL  </t>
  </si>
  <si>
    <t>161003049901</t>
  </si>
  <si>
    <t xml:space="preserve">EJECUCIÓN DE 1 SOLUC. HABIT. CASO ESPECIAL ZENTENO - LAS LAJITAS </t>
  </si>
  <si>
    <t xml:space="preserve">CONSTRUCCIÓN SOLUCIONES HABITACIONALES EN LAS LAJITAS  </t>
  </si>
  <si>
    <t>161003050101</t>
  </si>
  <si>
    <t xml:space="preserve">CONSTRUCCIÓN 15 NÚCLEOS HÚMEDOS EN APOLINARIO SARAVIA  </t>
  </si>
  <si>
    <t>161003050201</t>
  </si>
  <si>
    <t xml:space="preserve">CONSTRUCCIÓN 10 NÚCLEOS HÚMEDOS EN GRAL. PIZARRO  </t>
  </si>
  <si>
    <t>161003050301</t>
  </si>
  <si>
    <t xml:space="preserve">CONSTRUCCIÓN 15 SOLUCIONES HABITACIONALES EN CACHI  </t>
  </si>
  <si>
    <t>161003050401</t>
  </si>
  <si>
    <t xml:space="preserve">CONSTRUCCIÓN 15 NÚCLEOS HÚMEDOS EN CACHI  </t>
  </si>
  <si>
    <t>161003050501</t>
  </si>
  <si>
    <t xml:space="preserve">CONSTRUCCIÓN 10 SOLUCIONES HABITACIONALES EN CERRILLOS  </t>
  </si>
  <si>
    <t>161003050601</t>
  </si>
  <si>
    <t xml:space="preserve">CONSTRUCCIÓN DE NÚCLEOS HÚMEDOS EN LA MERCED  </t>
  </si>
  <si>
    <t>161003050701</t>
  </si>
  <si>
    <t xml:space="preserve">CONSTRUCCIÓN DE 10 SOLUCIONESHABITACIONALES EN CAMPO SANTO  </t>
  </si>
  <si>
    <t>161003050801</t>
  </si>
  <si>
    <t xml:space="preserve">CONSTRUCCIÓN DE 20 SOLUCIONESHABITACIONALES EN TARTAGAL  </t>
  </si>
  <si>
    <t>161003050901</t>
  </si>
  <si>
    <t xml:space="preserve">CONSTRUCCIÓN DE 10 SOLUCIONESHABITACIONALES EN GRAL. BALLIVIÁN </t>
  </si>
  <si>
    <t>161003051001</t>
  </si>
  <si>
    <t xml:space="preserve">CONSTRUCCIÓN DE NÚCLEOS HÚMEDOS EN TARTAGAL  </t>
  </si>
  <si>
    <t xml:space="preserve">CONSTRUCCIÓN DE NÚCLEOS HÚMEDOS EN GRAL. MOSCONI  </t>
  </si>
  <si>
    <t xml:space="preserve">CONSTRUCCIÓN DE 5 NÚCLEOS HÚMEDOS PARA COMUNIDAD TRES PARAÍSOS - GRAL. MOSCONI </t>
  </si>
  <si>
    <t xml:space="preserve">CONSTRUCCIÓN DE 15 NÚCLEOS HÚMEDOS EN AGUARAY  </t>
  </si>
  <si>
    <t>161003051301</t>
  </si>
  <si>
    <t xml:space="preserve">CONSTRUCCIÓN DE 10 NÚCLEOS HÚMEDOS EN EMBARCACIÓN  </t>
  </si>
  <si>
    <t>161003051401</t>
  </si>
  <si>
    <t xml:space="preserve">CONSTRUCCIÓN DE 20 SOLUCIONESHABITACIONALES EN GUACHIPAS  </t>
  </si>
  <si>
    <t>161003051501</t>
  </si>
  <si>
    <t xml:space="preserve">CONSTRUCCIÓN DE 10 SOLUCIONESHABITACIONALES EN IRUYA  </t>
  </si>
  <si>
    <t>161003051601</t>
  </si>
  <si>
    <t xml:space="preserve">CONSTRUCCIÓN DE 10 NÚCLEOS HÚMEDOS EN LA CALDERA  </t>
  </si>
  <si>
    <t>161003051701</t>
  </si>
  <si>
    <t>161003051801</t>
  </si>
  <si>
    <t xml:space="preserve">CONSTRUCCIÓN DE 20 SOLUCIONESHABITACIONALES EN SAN ANTONIO LOS COBRES </t>
  </si>
  <si>
    <t>161003051901</t>
  </si>
  <si>
    <t xml:space="preserve">CONSTRUCCIÓN DE 20 SOLUCIONESHABITACIONALES EN EL GALPÓN  </t>
  </si>
  <si>
    <t>161003052001</t>
  </si>
  <si>
    <t xml:space="preserve">CONSTRUCCIÓN DE 20 NÚCLEOS HÚMEDOS EN SAN JOSÉ DE METÁN  </t>
  </si>
  <si>
    <t>161003052101</t>
  </si>
  <si>
    <t xml:space="preserve">CONSTRUCCIÓN DE 20 NÚCLEOS HÚMEDOS EN EL GALPÓN  </t>
  </si>
  <si>
    <t xml:space="preserve">CONSTRUCCIÓN DE 20 NÚCLEOS HÚMEDOS EN RÍO PIEDRAS  </t>
  </si>
  <si>
    <t>161003052301</t>
  </si>
  <si>
    <t xml:space="preserve">CONSTRUCCIÓN DE 9  NÚCLEOS HÚMEDOS - ETAPA 1  - EN URUNDEL  </t>
  </si>
  <si>
    <t>161003052401</t>
  </si>
  <si>
    <t xml:space="preserve">CONSTRUCCIÓN DE 10 SOLUCIONESHABITACIONALES EN COLONIA SANTROSA </t>
  </si>
  <si>
    <t>161003052501</t>
  </si>
  <si>
    <t xml:space="preserve">CONSTRUCCIÓN DE 10 NÚCLEOS HÚMEDOS EN COLONIA SANTA ROSA  </t>
  </si>
  <si>
    <t>161003052601</t>
  </si>
  <si>
    <t xml:space="preserve">CONSTRUCCIÓN DE 10 NÚCLEOS HÚMEDOS EN URUNDEL  </t>
  </si>
  <si>
    <t>161003052701</t>
  </si>
  <si>
    <t xml:space="preserve">CONSTRUCCIÓN DE NÚCLEOS HÚMEDOS EN PROVINCIA  </t>
  </si>
  <si>
    <t>161003052801</t>
  </si>
  <si>
    <t xml:space="preserve">CONSTRUCCIÓN DE 20 SOLUCIONESHABITACIONALES EN RIVADAVIA BAA SUR </t>
  </si>
  <si>
    <t>161003052901</t>
  </si>
  <si>
    <t xml:space="preserve">CONSTRUCCIÓN DE 20 NÚCLEOS HÚMEDOS EN RIVADAVIA BANDA NORTE  </t>
  </si>
  <si>
    <t>161003053001</t>
  </si>
  <si>
    <t xml:space="preserve">CONSTRUCCIÓN DE 20 SOLUCIONESHABITACIONALES EN ROSARIO DE L FRONTERA </t>
  </si>
  <si>
    <t>161003053101</t>
  </si>
  <si>
    <t xml:space="preserve">CONSTRUCCIÓN DE 20 SOLUCIONESHABITACIONALES EN ROSARIO DE LERMA </t>
  </si>
  <si>
    <t>161003053201</t>
  </si>
  <si>
    <t xml:space="preserve">CONSTRUCCIÓN DE 10 NÚCLEOS HÚMEDOS EN ROSARIO DE LERMA  </t>
  </si>
  <si>
    <t>161003053301</t>
  </si>
  <si>
    <t xml:space="preserve">CONSTRUCCIÓN DE 15 SOLUCIONESHABITACIONALES EN SAN CARLOS  </t>
  </si>
  <si>
    <t>161003053401</t>
  </si>
  <si>
    <t xml:space="preserve">CONSTRUCCIÓN DE 10 SOLUCIONESHABITACIONALES EN ANGASTACO  </t>
  </si>
  <si>
    <t>161003053501</t>
  </si>
  <si>
    <t xml:space="preserve">CONSTRUCCIÓN DE 15 NÚCLEOS HÚMEDOS EN SAN CARLOS  </t>
  </si>
  <si>
    <t xml:space="preserve">CONSTRUCCIÓN DE 20 SOLUCIONESHABITACIONALES EN SANTA VICTORIA OESTE </t>
  </si>
  <si>
    <t>161003053701</t>
  </si>
  <si>
    <t>CONSTRUCCION DE 25 SOLUCIONESHABITACIONALES EN LA LOCALIDADDE PLUMA DE PATO - RIVADAVIA BANDA NORTE</t>
  </si>
  <si>
    <t>161003053801</t>
  </si>
  <si>
    <t xml:space="preserve"> CONSTRUCCION DE 1 SOLUCION HABITACIONAL CASO ESPECIAL LIAMCHOCOBAR EN ROSARIO DE LERMA </t>
  </si>
  <si>
    <t>161003053901</t>
  </si>
  <si>
    <t xml:space="preserve">CONSTRUCCION DE 6 SOLUCIONES HABITACIONALES - COMUNIDAD  YACUY Y TRANQUITAS  - TARTAGAL </t>
  </si>
  <si>
    <t>161003054001</t>
  </si>
  <si>
    <t xml:space="preserve">CONSTRUCCION DE 20 MODULOS EN PARAJES RURALES DE LA LOCALIDAD DE EL QUEBRACHAL </t>
  </si>
  <si>
    <t>161003054101</t>
  </si>
  <si>
    <t xml:space="preserve">CONVENIO DE ASISTENCIA FINANCIERA POR ALUD PARA FAMILIAS DESAN ANTONIO DE LOS COBRES </t>
  </si>
  <si>
    <t xml:space="preserve">CONSTRUCCION DE 20 NUCLEOS HUMEDOS EN AGUAS BLANCAS  </t>
  </si>
  <si>
    <t>161003054301</t>
  </si>
  <si>
    <t>CONSTRUCCION DE 1 SOLUCION HABITACIONAL PARA FAMILIA DE NANCY ARCE DE LA LOCALIDAD DE TARTAGAL</t>
  </si>
  <si>
    <t>161003054401</t>
  </si>
  <si>
    <t xml:space="preserve">CONSTRUCCION DE 1 NÚCLEO HÚMEDO CASO ESPECIAL FAMILIA CASIMIRO - ROSARIO DE LERMA </t>
  </si>
  <si>
    <t>161003054501</t>
  </si>
  <si>
    <t xml:space="preserve">CONSTRUCCION DE 10 NÚCLEO HÚMEDOS CUMUNIDAD GUARANI TARTALGAL </t>
  </si>
  <si>
    <t>161003054601</t>
  </si>
  <si>
    <t xml:space="preserve">CONSTRUCCION DE 12 SOLUCIONESHABITACIONALES EN LA MERCED  </t>
  </si>
  <si>
    <t>CONSTRUCCION DE 1 SOLUCION HABITACIONAL CASO ESPECIAL GLORIAMARCELINO - COMUNIDAD ASAMBLEADE DIOS - DRAGONES - EMBARCACI</t>
  </si>
  <si>
    <t>161003054801</t>
  </si>
  <si>
    <t xml:space="preserve">CONSTRUCCION DE 10 SOLUCIONESHABITACIONALES COMUNIDAD LA CHIROLA - DRAGONES - EMBARCACION </t>
  </si>
  <si>
    <t>161003054901</t>
  </si>
  <si>
    <t>CONSTRUCCION DE 1 SOLUCION HABITACIONAL PARA LA FAMILIA ALCOBA-PALMA EN LA COMUNIDAD QUEBRACHAL - GRAL. BALLIVIAN - DPTO</t>
  </si>
  <si>
    <t xml:space="preserve">CONSTRUCCION DE 15 NÚCLEOS HÚMEDOS EN LA LOCALIDAD DE IRUYA  </t>
  </si>
  <si>
    <t>161003055101</t>
  </si>
  <si>
    <t xml:space="preserve">REFACCIONES EN LA VIVIENDA DEFAMILIA CASTAÑO - APOLINARIO SARAVIA </t>
  </si>
  <si>
    <t xml:space="preserve">CONSTRUCCION DE 1 SOLUCION HABITACIONAL CASO ESPECIAL SILVERIA CONDORI - CAMPO QUIJANO </t>
  </si>
  <si>
    <t xml:space="preserve">CONSTRUCCION DE 20 NUCLEOS HUMEDOS EN QUEBRADA DEL TORO - CAMPO QUIJANO </t>
  </si>
  <si>
    <t xml:space="preserve">CONSTRUCCION DE 20 NUCLEOS HUMEDOS EN LA CALDERA  </t>
  </si>
  <si>
    <t xml:space="preserve">CONSTRUCCION DE 20 SOLUCIONES HABITACIONALES EN LA CALDERA  </t>
  </si>
  <si>
    <t>161003055601</t>
  </si>
  <si>
    <t xml:space="preserve">CONSTRUCCIÓN DE 15 SOLUCIONES HABITACIONALES EN LOS TOLDOSDPTO SANTA VICTORIA, SALTA </t>
  </si>
  <si>
    <t>161003055602</t>
  </si>
  <si>
    <t>161003055701</t>
  </si>
  <si>
    <t xml:space="preserve">CONSTRUCCIÓN DE 1 DORMITORIO Y BAÑO CASO ESPECIAL ALEXIS MIRANDA EN B° SAN IGNACIO - SALTA </t>
  </si>
  <si>
    <t>161003055801</t>
  </si>
  <si>
    <t xml:space="preserve">CONSTRUCCIÓN DE 20 NUCLEOS HUMEDOS EN GENERAL GUEMES - AÑO 2021 </t>
  </si>
  <si>
    <t>161003055901</t>
  </si>
  <si>
    <t xml:space="preserve">CONSTRUCCIÓN DE 25 SOLUCIONES HABITACIONALES EN RIVADAVIA BANDA NORTE </t>
  </si>
  <si>
    <t>161003056001</t>
  </si>
  <si>
    <t xml:space="preserve">CONSTRUCCIÓN DE 1 SOLUCION HABITACIONAL PARA LA FAMILIA VILLARREAL DE CHICOANA </t>
  </si>
  <si>
    <t>161003056101</t>
  </si>
  <si>
    <t xml:space="preserve">CONSTRUCCIÓN DE 1 SOLUCION HABITACIONAL PARA LA FAMILIA LUNAEN ROSARIO DE LA FRONTERA </t>
  </si>
  <si>
    <t xml:space="preserve">CONSTRUCCIÓN DE 1 SOLUCION HABITACIONAL CASO ESPECIAL IGNACIO AGÜERO FLORES - METÁN </t>
  </si>
  <si>
    <t>161003056301</t>
  </si>
  <si>
    <t xml:space="preserve">CONSTRUCCIÓN DE 1 MODULO DEDORMITORIO Y BAÑO PARA LA FAMFAMILIA MUÑOZ - METAN </t>
  </si>
  <si>
    <t>161003056501</t>
  </si>
  <si>
    <t xml:space="preserve">CONSTRUCCIÓN DE 9 NUCLEOS HÚMEDOS EN COMUNIDAD GUARANI YACUY - TARTAGAL </t>
  </si>
  <si>
    <t xml:space="preserve">CONSTRUCCIÓN DE 100 NUCLEOS HÚMEDOS EN DISTINTAS COMUNIDADESUBICADAS EN LA PROVINCIA </t>
  </si>
  <si>
    <t>161003056701</t>
  </si>
  <si>
    <t xml:space="preserve">CONSTRUCCIÓN DE 1 MODULO DE 2DORMITORIOS PARA LA FAMILIA NARANJO PALOMINO DE METÁN </t>
  </si>
  <si>
    <t xml:space="preserve">CONSTRUCCIÓN DE 15 NUCLEOS HÚMEDOS EN GUACHIPAS  </t>
  </si>
  <si>
    <t>161003056901</t>
  </si>
  <si>
    <t xml:space="preserve">CONSTRUCCIÓN DE 6 NUCLEOS HÚMEDOS EN TARTAGAL  </t>
  </si>
  <si>
    <t>161003057001</t>
  </si>
  <si>
    <t xml:space="preserve">CONSTRUCCION DE UNA SOLUCION HABITACIONAL FAMILIA ROJAS - METAN </t>
  </si>
  <si>
    <t>161003057101</t>
  </si>
  <si>
    <t>CONSTRUCCION DE 1 NUCLEO HUMEDO CASO ESPECIAL KARINA RODRIGUEZ EN B°MIRADOR - SALTA CAPITAL</t>
  </si>
  <si>
    <t>161003057201</t>
  </si>
  <si>
    <t xml:space="preserve">CONSTR. 10 NÚCLEOS HÚMEDOS ENCERRILLOS  </t>
  </si>
  <si>
    <t>161003057301</t>
  </si>
  <si>
    <t xml:space="preserve">CONSTR. 10 SOLUCIONES HABITACIONALES EN LAS LAJITAS  </t>
  </si>
  <si>
    <t>161003057401</t>
  </si>
  <si>
    <t xml:space="preserve">CONSTR. DE 15 NÚCLEOS HÚMEDOSEN GRAL. MOSCONI Y CORONEL CORNEJO </t>
  </si>
  <si>
    <t>161003057501</t>
  </si>
  <si>
    <t xml:space="preserve">CONST. DE 1 SOL. HABIT. EN LALOC. DE ROSARIO DE LA FRONTERA- ROSARIO DE LA FRONTERA </t>
  </si>
  <si>
    <t>161003057601</t>
  </si>
  <si>
    <t xml:space="preserve">CONSTR. 25 NÚCLEOS HÚMEDOS ENAPOLINARIO SARAVIA  </t>
  </si>
  <si>
    <t>161003057701</t>
  </si>
  <si>
    <t xml:space="preserve">CONSTR. DE 15 NÚCLEOS HÚMEDOSEN LA MERCED  </t>
  </si>
  <si>
    <t>161003057801</t>
  </si>
  <si>
    <t xml:space="preserve">CONSTR. DE 10 SOLUCIONES HABITACIONALES EN CHICOANA  </t>
  </si>
  <si>
    <t>161003057901</t>
  </si>
  <si>
    <t xml:space="preserve">CONSTR. DE 20 NÚCLEOS HÚMEDOSEN CHICOANA  </t>
  </si>
  <si>
    <t>161003058001</t>
  </si>
  <si>
    <t xml:space="preserve">CONSTR. DE 10 SOLUCIONES HABITACIONALES EN GRAL. GÜEMES  </t>
  </si>
  <si>
    <t>161003058101</t>
  </si>
  <si>
    <t xml:space="preserve">CONSTR. DE 20 NÚCLEOS HÚMEDOSEN EL BORDO  </t>
  </si>
  <si>
    <t>161003058201</t>
  </si>
  <si>
    <t xml:space="preserve">CONSTR. DE 20 SOLUCIONES HABITACIONALES EN EL BORDO  </t>
  </si>
  <si>
    <t>161003058301</t>
  </si>
  <si>
    <t xml:space="preserve">CONST. DE 12 SOLUCIONES HABITACIONALES EN LA LOCALIDAD DE TARTAGAL - TARTAGAL </t>
  </si>
  <si>
    <t>161003058401</t>
  </si>
  <si>
    <t xml:space="preserve">CONSTR. DE 23 SOLUCIONES HABITACIONALES EN TARTAGAL  </t>
  </si>
  <si>
    <t>161003058501</t>
  </si>
  <si>
    <t xml:space="preserve">CONSTR. DE 50 NÚCLEOS HÚMEDOSEN TARTAGAL  </t>
  </si>
  <si>
    <t>161003058601</t>
  </si>
  <si>
    <t xml:space="preserve">CONSTR. DE 20 SOLUCIONES HABITACIONALES EN GUACHIPAS  </t>
  </si>
  <si>
    <t>161003058701</t>
  </si>
  <si>
    <t xml:space="preserve">CONST. DE 1 SOLUCIONES HABITACIONALES EN LA LOCALIDAD DE LACANDELARIA - LA CANDELARIA </t>
  </si>
  <si>
    <t>161003058801</t>
  </si>
  <si>
    <t xml:space="preserve">CONSTR. DE 15 SOLUCIONES HABITACIONALES EN LA CANDELARIA  </t>
  </si>
  <si>
    <t>161003058901</t>
  </si>
  <si>
    <t xml:space="preserve">CONSTR. DE 20 NÚCLEOS HÚMEDOSEN LA VIÑA  </t>
  </si>
  <si>
    <t>161003059001</t>
  </si>
  <si>
    <t xml:space="preserve">CONST. DE 6 SOLUCIONES HABITACIONALES EN LA LOCALIDAD DE METÁN - METÁN </t>
  </si>
  <si>
    <t>161003059101</t>
  </si>
  <si>
    <t xml:space="preserve">CONSTR. DE 20 NÚCLEOS HÚMEDOSEN EL GALPÓN  </t>
  </si>
  <si>
    <t>161003059201</t>
  </si>
  <si>
    <t xml:space="preserve">CONSTR. DE 20 NÚCLEOS HÚMEDOSEN SAN JOSÉ DE METÁN  </t>
  </si>
  <si>
    <t>161003059301</t>
  </si>
  <si>
    <t xml:space="preserve">CONSTR. DE 20 SOLUCIONES HABITACIONALES EN EL GALPÓN  </t>
  </si>
  <si>
    <t>161003059401</t>
  </si>
  <si>
    <t xml:space="preserve">CONSTR. DE 15 NÚCLEOS HÚMEDOSEN MOLINOS  </t>
  </si>
  <si>
    <t>161003059501</t>
  </si>
  <si>
    <t xml:space="preserve">CONSTR. DE 40 NÚCLEOS HÚMEDOSEN SAN RAMÓN DE LA NUEVA ORÁN  </t>
  </si>
  <si>
    <t>161003059601</t>
  </si>
  <si>
    <t xml:space="preserve">CONSTR. DE 10 NÚCLEOS HÚMEDOSEN ROSARIO DE LA FRONTERA  </t>
  </si>
  <si>
    <t xml:space="preserve">CONSTR. DE 1 NÚCLEO HÚMEDO ADAPTADO CASO ESPECIAL RICARDO NAVARRETE </t>
  </si>
  <si>
    <t xml:space="preserve">CONSTR. DE 10 SOLUCIONES HABITACIONALES EN PARAJES DE GUACHIPAS </t>
  </si>
  <si>
    <t>161003059901</t>
  </si>
  <si>
    <t xml:space="preserve">CONSTR. DE 10 NÚCLEOS HÚMEDOSEN CACHI  </t>
  </si>
  <si>
    <t xml:space="preserve">CONSTRUCCION DE 1 SOLUCION HAB. Caso Esp. Thiago Gallego- El Carril </t>
  </si>
  <si>
    <t xml:space="preserve">CONSTRUCCION DE 15 NÚCLEOS HÚMedos en Nazareno  </t>
  </si>
  <si>
    <t xml:space="preserve">CONSTRUCCION DE 10 NÚCLEOS HÚMedos en Tartagal  </t>
  </si>
  <si>
    <t xml:space="preserve">CONSTRUCCION DE 30 SOLUCIONESHab. en Molinos  </t>
  </si>
  <si>
    <t>161003060401</t>
  </si>
  <si>
    <t xml:space="preserve">CONSTRUCCION DE 25 SOLUCIONESHABITACIONALES EN RIVADAVIA BANDA NORTE </t>
  </si>
  <si>
    <t xml:space="preserve">CONSTRUCCION DE 15 SOLUCIONESHABITACIONALES EN LAS LAJITAS  </t>
  </si>
  <si>
    <t xml:space="preserve">CONSTRUCCION DE 15 SOLUCIONESHABITACIONALES EN GENERAL MOSCONI </t>
  </si>
  <si>
    <t xml:space="preserve">CONSTRUCCION DE 1 SOLUCION HABITACIONAL  CASO ESPECIAL SRA.NORMA AGÜERO EN PICHANAL </t>
  </si>
  <si>
    <t xml:space="preserve">CONSTRUCCION DE 4 SOLUCIONES HABITACIONALES EN LA MERCED - DPTO CERRILLOS </t>
  </si>
  <si>
    <t xml:space="preserve">CONSTRUCCION DE 4 NUCLEOS HUMEDOS EN LA MERCED - DPTO CERRILLOS </t>
  </si>
  <si>
    <t>161003061001</t>
  </si>
  <si>
    <t>CONSTRUCCION DE 2 SOLUCIONES HABITACIONAL CASOS ESPECIALES PAMELA FLORES Y LUCIO CABRAL ENPLUMA PATO - RIVADAVIA BANDA N</t>
  </si>
  <si>
    <t xml:space="preserve">CONSTRUCCION DE 20 NÚCLEOS HÚMEDOS EB CAMPO SANTO  </t>
  </si>
  <si>
    <t xml:space="preserve">CONSTRUCCION DE 1 NÚCLEO HÚMEDO CASO ESPECIAL SRA. VANESSA RUIZ </t>
  </si>
  <si>
    <t xml:space="preserve">CONSTRUCCION DE 15 NÚCLEOS HÚMEDOS EN LOS TOLDOS AÑO 2022  </t>
  </si>
  <si>
    <t>161003061401</t>
  </si>
  <si>
    <t xml:space="preserve">CONSTRUCCION DE 10 SOLUCIONESHABITACIONALES EN VAQUEROS  </t>
  </si>
  <si>
    <t xml:space="preserve">CONSTRUCCION DE 20 NÚCLEOS HÚMEDOS EN RÍO PIEDRAS  </t>
  </si>
  <si>
    <t xml:space="preserve">CONSTRUCCION DE 10 SOLUCIONESHABITACIONALES EN TARTAGAL-DEPTO TARTAGAL </t>
  </si>
  <si>
    <t xml:space="preserve">CONSTRUCCION DE 6 SOLUCIONESHABITACIONALES EN TARTAGAL  </t>
  </si>
  <si>
    <t xml:space="preserve">CONVENIO DE ASISTENCIA FINANCIera para caso especial familiaPacheco en Cafayate </t>
  </si>
  <si>
    <t xml:space="preserve">CONSTRUCCION DE 10 SOLUC.HABITACIONALES DE 2 DORMIT.TARTAGAL </t>
  </si>
  <si>
    <t xml:space="preserve">CONSTRUCCION DE 20 SOLUCIONEShabitacionales de 2 dormitorioSan Lorenzo </t>
  </si>
  <si>
    <t xml:space="preserve">CONSTRUCCION DE 10 SOLUCIONEShabitacionales en Comunidad LaChirola-Dragones </t>
  </si>
  <si>
    <t xml:space="preserve">CONSTRUCCION DE 15 SOLUCIONEShabitacionales en Aguaray  </t>
  </si>
  <si>
    <t xml:space="preserve">CONSTRUCCION DE 2 NÚCLEOS HÚMEN ANIMANÁ - DPETO. SAN CARLOS  </t>
  </si>
  <si>
    <t xml:space="preserve">CONSTRUCCION DE 1 SOLUCIÓN HABITACIONAL CASO ESPECIAL LILIANA NUEVA METÁN </t>
  </si>
  <si>
    <t xml:space="preserve">CONSTRUCCION DE 5 SOLUCIÓN HABITACIONAL CASO ESPECIAL EN COMUNIDAD COMHAJE TARTAGAL </t>
  </si>
  <si>
    <t>161003062601</t>
  </si>
  <si>
    <t xml:space="preserve">SOLUCIONES HABITACIONALES PARAPUEBLOS ORIGINARIOS  </t>
  </si>
  <si>
    <t xml:space="preserve">CONSTRUCCIÓN DE 4 NÚCLEOS HÚMEDOS EN COMUNIDAD LA ESPERANZA  </t>
  </si>
  <si>
    <t xml:space="preserve">CONSTRUCCIÓN DE 10 SOLUCIONESHABITACIONALES EN CACHI  </t>
  </si>
  <si>
    <t xml:space="preserve">CONSTRUCCIÓN DE 4 VIVIENDAS ENGRAL. MOSCONI  </t>
  </si>
  <si>
    <t xml:space="preserve">CONSTRUC. DE 10 NÚCLEOS HÚM ENLa Candelaria  </t>
  </si>
  <si>
    <t xml:space="preserve">CONSTRUCCION DE 25 SOLUCIONESHABITACIONALES EN LOS BLANCOSRIVADAVIA BN </t>
  </si>
  <si>
    <t>161003063201</t>
  </si>
  <si>
    <t xml:space="preserve">CONSTRUCCION DE 28 SOLUCIONESHABITACIONALES CASO ESPECIALCABRAL DIAZ EN ORAN </t>
  </si>
  <si>
    <t xml:space="preserve">CONSTRUCCION DE 8 SOLUCIONESHABITACIONALES EN TARTAGAL  </t>
  </si>
  <si>
    <t>161003063401</t>
  </si>
  <si>
    <t xml:space="preserve">COSNTR. DE 20 NUCLEOS HUMEDOSGeneral Guemes  </t>
  </si>
  <si>
    <t>161003063501</t>
  </si>
  <si>
    <t xml:space="preserve">CONSTR. DE 1 SOLUC HABITAC CASo Especial Saravia en J.V.G.  </t>
  </si>
  <si>
    <t xml:space="preserve">CONSTRUC. DE 2 NÚCLEOS HÚMEDOS PARA COMUNIDAD CHULUPI EN ELCRUCE - GRAL. MOSCONI </t>
  </si>
  <si>
    <t xml:space="preserve">CONSTRUC. DE 20 NÚCLEOS HÚMEDOS EN SAN JOSÉ DE CERRILLOS  </t>
  </si>
  <si>
    <t xml:space="preserve">CONSTRUC. DE 14 NÚCLEOS HÚMEDOS EN LA VIÑA  </t>
  </si>
  <si>
    <t xml:space="preserve">CONSTRUC. DE 30 SOLUCIONES HABITACIONALES EN HIPÓLITO YRIGOYEN </t>
  </si>
  <si>
    <t xml:space="preserve">CONSTRUC. DE 5 NÚCLEOS HÚMEDOS EN EMBARCACIÓN COMUNIDAD GUARANI - 2° ETAPA </t>
  </si>
  <si>
    <t xml:space="preserve">CONSTRUC. DE 7 NÚCLEOS HÚMEDOS EN TARTAGAL COMUNIDAD GUARANI - 2° ETAPA </t>
  </si>
  <si>
    <t xml:space="preserve">CONSTRUC. DE 8 NÚCLEOS HÚMEDOS PARA COMUNIDAD CHULUPI SANTAVICTORIA ESTE - 1° ETAPA </t>
  </si>
  <si>
    <t xml:space="preserve">CONSTRUCCIÓN DE 6 NÚCLEOS HÚMEDOS PARA COMUNIDAD TAPIETE ENCOLONIA EUCALIPTUS - TARTAGAL </t>
  </si>
  <si>
    <t xml:space="preserve">CONSTRUC. DE 3 NÚCLEOS HÚMEDOS EN HIPÓLITO YRIGOYEN COMUNIDAD GUARANI - 2° ETAPA </t>
  </si>
  <si>
    <t xml:space="preserve">CONSTRUC. DE 5 NÚCLEOS HÚMEDOS PARA COMUNIDAD CHOROTE EN KM. 7, KM. 6, KM. 4 Y PARCELA 42 </t>
  </si>
  <si>
    <t xml:space="preserve">CONSTRUC. DE 5 NÚCLEOS HÚMEDOS PARA COMUNIDAD CHOROTE EN LALOCALIDAD DE SANTA VICTORIA ES </t>
  </si>
  <si>
    <t xml:space="preserve">CONSTRUC. DE 20 NÚCLEOS HÚMEDOS EN CORONEL MOLDES - LA VIÑA  </t>
  </si>
  <si>
    <t xml:space="preserve">CONSTRUC. DE 10 NÚCLEOS HÚMEDOS COMUNIDAD GUARANÍ - TARTAGAL  </t>
  </si>
  <si>
    <t xml:space="preserve">CONSTRUC. DE 20 SOLUCIONES HABITACIONALES EN SANTA VICTORIAOESTE </t>
  </si>
  <si>
    <t>161003065001</t>
  </si>
  <si>
    <t xml:space="preserve">CONSTRUC. DE NUCLEOS HÚMEDOS EN LAS LAJITAS  </t>
  </si>
  <si>
    <t>161003065101</t>
  </si>
  <si>
    <t xml:space="preserve">CONSTRUC. DE SOLUCIONES HABITACIONALES PARA CASOS ESPECIALESEN SALTA CAPITAL </t>
  </si>
  <si>
    <t xml:space="preserve">CONSTRUC. DE NÚCLEOS HÚMEDOS EN LA VIÑA  </t>
  </si>
  <si>
    <t xml:space="preserve">CONSTRUC. DE SOLUCIONES HABITACIONALES EN SANTA VICTORIA OESTE </t>
  </si>
  <si>
    <t xml:space="preserve">CONSTR. 6 SOLUC. HABITAC. EN Tartagal  </t>
  </si>
  <si>
    <t>161003065501</t>
  </si>
  <si>
    <t xml:space="preserve">CONSTR. DE NUCLEOS HUMEDOS ENSANTA VICTORIA ESTE  </t>
  </si>
  <si>
    <t>161003065601</t>
  </si>
  <si>
    <t xml:space="preserve">CONSTR. DE 1 SOLUC. HABIT. PARA LA SRA. ELSA CASIMIRO EN CACHI </t>
  </si>
  <si>
    <t xml:space="preserve">CONSTR. SOLUC. HABIT. TARTAGAL   </t>
  </si>
  <si>
    <t xml:space="preserve">CONSTR. NUCLEOS HUMEDOS EN GENeral Ballivian  </t>
  </si>
  <si>
    <t xml:space="preserve">CONSTR. NUCLEOS HUMEDOS EN GENeral Pizarro  </t>
  </si>
  <si>
    <t>161003066001</t>
  </si>
  <si>
    <t xml:space="preserve">CONSTR. NUCLEOS HUMEDOS EN AGUaray  </t>
  </si>
  <si>
    <t>161003066101</t>
  </si>
  <si>
    <t xml:space="preserve">CONSTR. NUCLEOS HUMEDOS EN GUACHIPAS  </t>
  </si>
  <si>
    <t>161003066201</t>
  </si>
  <si>
    <t xml:space="preserve">CONSTR. DE 15 NUCLEOS HUMEDOSEN EMBARCACION  </t>
  </si>
  <si>
    <t>161003066202</t>
  </si>
  <si>
    <t xml:space="preserve">CONSTR. DE 25 NUCLEOS HUMEDOSEN APOLINARIO SARAVIA  </t>
  </si>
  <si>
    <t>161003066302</t>
  </si>
  <si>
    <t xml:space="preserve">CONSTRUCCIÓN DE SOLUCIONES HABITAC. EN AGUAS BLANCAS  </t>
  </si>
  <si>
    <t xml:space="preserve">CONSTRUCCIÓN DE SOLUCIONES HABITAC. EN ANGASTACO  </t>
  </si>
  <si>
    <t xml:space="preserve">CONSTRUCCIÓN DE SOLUCIONES HABITAC. EN ANIMANÁ  </t>
  </si>
  <si>
    <t xml:space="preserve">CONSTRUCCIÓN DE SOLUCIONES HABITAC. EN APOLINARIO SARAVIA  </t>
  </si>
  <si>
    <t xml:space="preserve">CONSTRUCCIÓN DE SOLUCIONES HABITAC. EN CACHI  </t>
  </si>
  <si>
    <t xml:space="preserve">CONSTRUCCIÓN DE SOLUCIONES HABITAC. EN CAFAYATE  </t>
  </si>
  <si>
    <t xml:space="preserve">CONSTRUCCIÓN DE SOLUCIONES HABITAC. EN CAMPO QUIJANO  </t>
  </si>
  <si>
    <t xml:space="preserve">CONSTRUCCIÓN DE SOLUCIONES HABITAC. EN CAMPO SANTO  </t>
  </si>
  <si>
    <t xml:space="preserve">CONSTRUCCIÓN DE SOLUCIONES HABITAC. EN CERRILLOS  </t>
  </si>
  <si>
    <t xml:space="preserve">CONSTRUCCIÓN DE SOLUCIONES HABITAC. EN CHICOANA  </t>
  </si>
  <si>
    <t xml:space="preserve">CONSTRUCCIÓN DE SOLUCIONES HABITAC. EN COLONIA SANTA ROSA  </t>
  </si>
  <si>
    <t xml:space="preserve">CONSTRUCCIÓN DE SOLUCIONES HABITAC. EN EL BORDO  </t>
  </si>
  <si>
    <t xml:space="preserve">CONSTRUCCIÓN DE SOLUCIONES HABITAC. EN EL GALPÓN  </t>
  </si>
  <si>
    <t xml:space="preserve">CONSTRUCCIÓN DE SOLUCIONES HABITAC. EN EL JARDÍN  </t>
  </si>
  <si>
    <t xml:space="preserve">CONSTRUCCIÓN DE SOLUCIONES HABITAC. EN EL POTRERO  </t>
  </si>
  <si>
    <t xml:space="preserve">CONSTRUCCIÓN DE SOLUCIONES HABITAC. EN EL QUEBRACHAL  </t>
  </si>
  <si>
    <t xml:space="preserve">CONSTRUCCIÓN DE SOLUCIONES HABITAC. EN EL TALA  </t>
  </si>
  <si>
    <t xml:space="preserve">CONSTRUCCIÓN DE SOLUCIONES HABITAC. EN EMBARCACIÓN  </t>
  </si>
  <si>
    <t xml:space="preserve">CONSTRUCCIÓN DE SOLUCIONES HABITAC. EN GENERAL BALLIVIÁN  </t>
  </si>
  <si>
    <t xml:space="preserve">CONSTRUCCIÓN DE SOLUCIONES HABITAC. EN GENERAL GÜEMES  </t>
  </si>
  <si>
    <t xml:space="preserve">CONSTRUCCIÓN DE SOLUCIONES HABITAC. EN GENERAL MOSCONI  </t>
  </si>
  <si>
    <t>161003068402</t>
  </si>
  <si>
    <t xml:space="preserve">CONSTRUCCIÓN DE 1 SOLUCIÓN HABITACIONAL C.E. ESTRELLA TORRES- GRAL. MOSCONI </t>
  </si>
  <si>
    <t>161003068403</t>
  </si>
  <si>
    <t xml:space="preserve">CONSTRUCCIÓN DE 1 SOLUCIÓN HABITACIONAL C.E. ESTRELLA TORRES - GRAL. MOSCONI </t>
  </si>
  <si>
    <t xml:space="preserve">CONSTRUCCIÓN DE SOLUCIONES HABITAC. EN GENERAL PIZARRO  </t>
  </si>
  <si>
    <t xml:space="preserve">CONSTRUCCIÓN DE SOLUCIONES HABITAC. EN GUACHIPAS  </t>
  </si>
  <si>
    <t xml:space="preserve">CONSTRUCCIÓN DE SOLUCIONES HABITAC. EN HIPÓLITO YRIGOYEN  </t>
  </si>
  <si>
    <t>161003068702</t>
  </si>
  <si>
    <t>CONSTRUCCIÓN DE UN DORMITORIOY BAÑO CASO ESPECIAL SRA. REINA MARTÍNEZ EN HIPÓLITO YRIGOYEN</t>
  </si>
  <si>
    <t xml:space="preserve">CONSTRUCCIÓN DE SOLUCIONES HABITAC. EN IRUYA  </t>
  </si>
  <si>
    <t xml:space="preserve">CONSTRUCCIÓN DE SOLUCIONES HABITAC. EN ISLA DE CAÑAS  </t>
  </si>
  <si>
    <t xml:space="preserve">CONSTRUCCIÓN DE SOLUCIONES HABITAC. EN JOAQUÍN V. GONZALEZ  </t>
  </si>
  <si>
    <t xml:space="preserve">CONSTRUCCIÓN DE SOLUCIONES HABITAC. EN LA CALDERA  </t>
  </si>
  <si>
    <t xml:space="preserve">CONSTRUCCIÓN DE SOLUCIONES HABITAC. EN LA MERCED  </t>
  </si>
  <si>
    <t xml:space="preserve">CONSTRUCCIÓN DE SOLUCIONES HABITAC. EN LA POMA  </t>
  </si>
  <si>
    <t xml:space="preserve">CONSTRUCCIÓN DE SOLUCIONES HABITAC. EN LA VIÑA  </t>
  </si>
  <si>
    <t xml:space="preserve">CONSTRUCCIÓN DE SOLUCIONES HABITAC. EN LOS TOLDOS  </t>
  </si>
  <si>
    <t xml:space="preserve">CONSTRUCCIÓN DE SOLUCIONES HABITAC. EN MOLINOS  </t>
  </si>
  <si>
    <t xml:space="preserve">CONSTRUCCIÓN DE SOLUCIONES HABITAC. EN NAZARENO  </t>
  </si>
  <si>
    <t xml:space="preserve">CONSTRUCCIÓN DE SOLUCIONES HABITAC. EN PAYOGASTA  </t>
  </si>
  <si>
    <t xml:space="preserve">CONSTRUCCIÓN DE SOLUCIONES HABITAC. EN PROFESOR SALVADOR MAZZA </t>
  </si>
  <si>
    <t xml:space="preserve">CONSTRUCCIÓN DE SOLUCIONES HABITAC. EN RÍO PIEDRAS  </t>
  </si>
  <si>
    <t xml:space="preserve">CONSTRUCCIÓN DE SOLUCIONES HABITAC. EN RIVADAVIA BANDA NORTE  </t>
  </si>
  <si>
    <t xml:space="preserve">CONSTRUCCIÓN DE SOLUCIONES HABITAC. EN RIVADAVIA BANDA SUR  </t>
  </si>
  <si>
    <t xml:space="preserve">CONSTRUCCIÓN DE SOLUCIONES HABITAC. EN ROSARIO DE LA FRONTERA </t>
  </si>
  <si>
    <t xml:space="preserve">CONSTRUCCIÓN DE SOLUCIONES HABITAC. EN ROSARIO DE LERMA  </t>
  </si>
  <si>
    <t xml:space="preserve">CONSTRUCCIÓN DE SOLUCIONES HABITAC. EN SALTA  </t>
  </si>
  <si>
    <t xml:space="preserve">CONSTRUCCIÓN DE SOLUCIONES HABITAC. EN SAN ANTONIO DE LOS COBRES </t>
  </si>
  <si>
    <t xml:space="preserve">CONSTRUCCIÓN DE SOLUCIONES HABITAC. EN SAN CARLOS  </t>
  </si>
  <si>
    <t xml:space="preserve">CONSTRUCCIÓN DE SOLUCIONES HABITAC. EN SAN JOSÉ DE METÁN  </t>
  </si>
  <si>
    <t xml:space="preserve">CONSTRUCCIÓN DE SOLUCIONES HABITAC. EN SAN LORENZO  </t>
  </si>
  <si>
    <t>161003070902</t>
  </si>
  <si>
    <t xml:space="preserve">CONSTRUCCIÓN DE 1 SOLUCIÓN HABITACIONAL CASO ESPECIAL ESTEFANÍA BURGOS - SAN LORENZO </t>
  </si>
  <si>
    <t>161003070903</t>
  </si>
  <si>
    <t xml:space="preserve">CONSTRUCCIÓN DE SOLUCIONES HABITAC. EN SAN RAMÓN DE LA NUEVAORÁN </t>
  </si>
  <si>
    <t xml:space="preserve">CONSTRUCCIÓN DE SOLUCIONES HABITAC. EN SANTA VICTORIA ESTE  </t>
  </si>
  <si>
    <t xml:space="preserve">CONSTRUCCIÓN DE SOLUCIONES HABITAC. EN SECLANTÁS  </t>
  </si>
  <si>
    <t xml:space="preserve">CONSTRUCCIÓN DE SOLUCIONES HABITAC. EN TOLAR GRANDE  </t>
  </si>
  <si>
    <t xml:space="preserve">CONSTRUCCIÓN DE SOLUCIONES HABITAC. EN URUNDEL  </t>
  </si>
  <si>
    <t xml:space="preserve">CONSTRUCCIÓN DE SOLUCIONES HABITAC. EN VAQUEROS  </t>
  </si>
  <si>
    <t>161003071601</t>
  </si>
  <si>
    <t xml:space="preserve">CONSTRUCCIÓN DE NUEVOS HUMEDOS EN VAQUEROS  </t>
  </si>
  <si>
    <t>161003071701</t>
  </si>
  <si>
    <t xml:space="preserve">CONST. DE SOLUCIONES HABITACIONALES EN LA PROVINCIA  </t>
  </si>
  <si>
    <t>161003071801</t>
  </si>
  <si>
    <t xml:space="preserve">CONST. DE  NÚCLEOS HÚMEDOS ENLA PROVINCIA  </t>
  </si>
  <si>
    <t>161003071901</t>
  </si>
  <si>
    <t xml:space="preserve">REACTIVACIÓN DE OBRAS IPV - SOLUCIONES HABITAC. EN PROVINCIA  </t>
  </si>
  <si>
    <t>161003072001</t>
  </si>
  <si>
    <t xml:space="preserve">CONST. DE 45 SOLUCIONES HABITACIONALES EN LA PROVINCIA  </t>
  </si>
  <si>
    <t>161003072101</t>
  </si>
  <si>
    <t xml:space="preserve">CONST. DE 45 NÚCLEOS HÚMEDOS EN LA PROVINCIA  </t>
  </si>
  <si>
    <t>161004000101</t>
  </si>
  <si>
    <t xml:space="preserve">CONVENIO DE AMPLIACIÓN Y REFACCIÓN PLANTA POTABILIZADORA EN  </t>
  </si>
  <si>
    <t xml:space="preserve">OBRAS DE INFRAESTRUCTURA EN LA PROVINCIA  </t>
  </si>
  <si>
    <t xml:space="preserve">OBRAS DE INFRAESTRUCTURA EN LAPROVINCIA  </t>
  </si>
  <si>
    <t>161004000301</t>
  </si>
  <si>
    <t xml:space="preserve">OBRAS DE NEXO DEL PROG. FEDERALES DE CONST. VIVIENDAS  </t>
  </si>
  <si>
    <t>161004000401</t>
  </si>
  <si>
    <t xml:space="preserve">OBRAS DEL PROGRAMA FEDERAL M.H.U.I.C.  </t>
  </si>
  <si>
    <t>161004000501</t>
  </si>
  <si>
    <t xml:space="preserve">POZO DE AGUA, TANQUE Y RED  DRAGONES  </t>
  </si>
  <si>
    <t>161004000601</t>
  </si>
  <si>
    <t>RED DE GAS NEXO ELECTRICO Y 3VIENDAS EN Bº LOS CASTAÑOS - CAPITAL2014.56</t>
  </si>
  <si>
    <t>161004000701</t>
  </si>
  <si>
    <t>CONVENIO ASIST. FINANC. NUEVAESTACIÓN ELEVADORA DE LÍQUIDOS CLOACALES EN J.V. GONZÁLEZ2014.260</t>
  </si>
  <si>
    <t>161004000801</t>
  </si>
  <si>
    <t>CONVENIO ASIST. FINANC. PARA EJECUCIÓN DE NEXO DE AGUA P/POZO PROFUNDO EN GRAL. GÜEMES2014.262</t>
  </si>
  <si>
    <t>161004000901</t>
  </si>
  <si>
    <t>ELABORACIÓN PROYECTO OPTIMIZACIÓN Y AMPL. DE PLANTA DEPURADORA. EN METÁN2014.267</t>
  </si>
  <si>
    <t>161004001001</t>
  </si>
  <si>
    <t>CONVENIO PARA LA EJECUCIÓN DEPOZO DE AGUA EN Rº DE LERMA 2014.275</t>
  </si>
  <si>
    <t>161004001101</t>
  </si>
  <si>
    <t>PAVIMENTO DE Bº I.P.V. 2013  2014.280</t>
  </si>
  <si>
    <t>161004001201</t>
  </si>
  <si>
    <t>NEXO 160 VIVIENDAS E INFRA. EN ATOCHA 2014.297</t>
  </si>
  <si>
    <t>161004001301</t>
  </si>
  <si>
    <t>NEXO 100 VIVIENDAS E INFRA. EN GENERAL GÜEMES 2014.306</t>
  </si>
  <si>
    <t>161004001302</t>
  </si>
  <si>
    <t xml:space="preserve">NEXO 80 VIVIENDAS E INFRA. ENGENERAL GÜEMES  </t>
  </si>
  <si>
    <t>161004001401</t>
  </si>
  <si>
    <t>NEXO 100 VIVIENDAS E INFRA. -ETAPA II  EN CAMPO SANTO 2014.307</t>
  </si>
  <si>
    <t>161004001402</t>
  </si>
  <si>
    <t xml:space="preserve">NEXO 100 VIVIENDAS E INFRA. -ETAPA II  EN CAMPO SANTO  </t>
  </si>
  <si>
    <t>161004001501</t>
  </si>
  <si>
    <t>NEXO 100 VIVIENDAS E INFRA. -ETAPA I  EN CAMPO SANTO 2014.308</t>
  </si>
  <si>
    <t>161004001502</t>
  </si>
  <si>
    <t xml:space="preserve">NEXO 100 VIVIENDAS E INFRA. -ETAPA I  EN CAMPO SANTO  </t>
  </si>
  <si>
    <t>161004001601</t>
  </si>
  <si>
    <t xml:space="preserve">PROYECTO DE EJECUCIÓN DE NEXOCLOACAL Y REBOMBEO P/100 VIV.E INFRA. EN EMBARCACIÓN </t>
  </si>
  <si>
    <t>161004001701</t>
  </si>
  <si>
    <t xml:space="preserve">EJECUCIÓN DE SETA Y NEXO ELÉCTRICO Y RED DE GAS PARA 100 VIV. EN CAMPO QUIJANO </t>
  </si>
  <si>
    <t>161004001702</t>
  </si>
  <si>
    <t>161004001801</t>
  </si>
  <si>
    <t xml:space="preserve">NEXO AGUA B° LOS TARCOS Y ZONAS ALEDAÑAS  </t>
  </si>
  <si>
    <t>161004001901</t>
  </si>
  <si>
    <t xml:space="preserve">EJECUCIÓN MURO DE CONTENCIÓN EN VAQUEROS  </t>
  </si>
  <si>
    <t>161004001902</t>
  </si>
  <si>
    <t>161004002001</t>
  </si>
  <si>
    <t xml:space="preserve">AMPLIACIÓN RED DE AGUA 74 VIV.BARRIO HUAYCO  </t>
  </si>
  <si>
    <t>161004002002</t>
  </si>
  <si>
    <t>161004002101</t>
  </si>
  <si>
    <t xml:space="preserve">PAVIMENTO BARRIO LOS CEIBOS   </t>
  </si>
  <si>
    <t>161004002102</t>
  </si>
  <si>
    <t>161004002201</t>
  </si>
  <si>
    <t xml:space="preserve">REVESTIMIENTO PARCIAL DEL CANAL Y CORDÓN CUNETA PADRE CHIFRI  </t>
  </si>
  <si>
    <t>161004002202</t>
  </si>
  <si>
    <t xml:space="preserve">REV. PARCIAL DEL CANAL PADRE CHIFRI Y CORDÓN CUNETA EN Rº DELERMA </t>
  </si>
  <si>
    <t>161004002301</t>
  </si>
  <si>
    <t xml:space="preserve">PAVIMENTO RÍGIDO CALLE 25 DE MAYO. LA MERCED  </t>
  </si>
  <si>
    <t>161004002401</t>
  </si>
  <si>
    <t xml:space="preserve">DESMONTE Y EJECUCIÓN DE CALLEDE ACCESO A TERRENOS IPV  </t>
  </si>
  <si>
    <t>161004002501</t>
  </si>
  <si>
    <t xml:space="preserve">CONST DE 2 POZOS PROFUNDOS Y OB COMPL B° HUAYCO  </t>
  </si>
  <si>
    <t>161004002502</t>
  </si>
  <si>
    <t>161004002601</t>
  </si>
  <si>
    <t xml:space="preserve">CONST POZO PROFUNDO Y OB COMPLEMENTARIA EN BARRIO CABALLITO  </t>
  </si>
  <si>
    <t>161004002701</t>
  </si>
  <si>
    <t xml:space="preserve">CONST DE 3 POZOS ABSORBENTES COMUNITARIO EN LAS PALMAS CERRILLOS </t>
  </si>
  <si>
    <t>161004002801</t>
  </si>
  <si>
    <t xml:space="preserve">REACONDICIONAMIENTO DE BOCACALLES BARRIO EL HUAYCO ETAPA 1  </t>
  </si>
  <si>
    <t>161004002802</t>
  </si>
  <si>
    <t>161004002901</t>
  </si>
  <si>
    <t xml:space="preserve">EJECUCION DE DRENAJES PLUVIALES EN BARRIO LOS PINARES ETAPA1 </t>
  </si>
  <si>
    <t>161004002902</t>
  </si>
  <si>
    <t>161004003001</t>
  </si>
  <si>
    <t xml:space="preserve">EJEC. NEXO CLOACAL 280 VIV GÜEMES  </t>
  </si>
  <si>
    <t>161004003101</t>
  </si>
  <si>
    <t xml:space="preserve">CONSTRUCCIÓN BADENES ETAPA IMIRASOLES  </t>
  </si>
  <si>
    <t>161004003102</t>
  </si>
  <si>
    <t>161004003201</t>
  </si>
  <si>
    <t xml:space="preserve">TAREAS EXTRA PROGRAMADAS EN SALTA CAPITAL  </t>
  </si>
  <si>
    <t>161004003301</t>
  </si>
  <si>
    <t xml:space="preserve">PAVIM. ACCESO ESC. BELLAS ARTES - B° HUAICO  </t>
  </si>
  <si>
    <t>161004003401</t>
  </si>
  <si>
    <t xml:space="preserve">PAVIM. ACCESO ESC. CADETES Y B° 50 VIV. - B° HUAICO  </t>
  </si>
  <si>
    <t>161004003501</t>
  </si>
  <si>
    <t xml:space="preserve">OBRAS DE NEXO P/ VIV. IPV B° LOS ALERCES  </t>
  </si>
  <si>
    <t>161004003601</t>
  </si>
  <si>
    <t xml:space="preserve">PAVIM. ACCESO ESC. B° HUAICO   </t>
  </si>
  <si>
    <t>161004003701</t>
  </si>
  <si>
    <t xml:space="preserve">PAVIM. B° LA HEMANDAD (LA MERCED)  </t>
  </si>
  <si>
    <t>161004003702</t>
  </si>
  <si>
    <t>161004003801</t>
  </si>
  <si>
    <t xml:space="preserve">CONSTRUCC DE NEXO GAS PARA 100VIV. EN ORAN  </t>
  </si>
  <si>
    <t>161004003901</t>
  </si>
  <si>
    <t xml:space="preserve">PAVIM.  B° IPV EN ROSARIO DE LERMA  </t>
  </si>
  <si>
    <t>161004004001</t>
  </si>
  <si>
    <t xml:space="preserve">NEXO CLOAC Y RED GAS P/ 22 VIVEN B° COPOSAL  </t>
  </si>
  <si>
    <t>161004004101</t>
  </si>
  <si>
    <t xml:space="preserve">PAVIMENTO ACC. ESC. B° HUAYCO   </t>
  </si>
  <si>
    <t>161004004201</t>
  </si>
  <si>
    <t xml:space="preserve">CORDÓN CUNETA, BADENES Y VEREDAS EN EL GALPÓN  </t>
  </si>
  <si>
    <t>161004004301</t>
  </si>
  <si>
    <t xml:space="preserve">ELECTRIFICACIÓN BAJA TENSIÓN Y ALUMBRADO P/22 VIV. SERV. PENITENCIARIO </t>
  </si>
  <si>
    <t>161004004401</t>
  </si>
  <si>
    <t xml:space="preserve">CONSTR. CANAL DE DESAGUE EN B°LA ESPERANZA  </t>
  </si>
  <si>
    <t>161004004501</t>
  </si>
  <si>
    <t xml:space="preserve">AMPL. DE CONVENIO DE ASIST. FINANC.P/EJEC. DE NEXO DE AGUA  </t>
  </si>
  <si>
    <t>161004004601</t>
  </si>
  <si>
    <t>PAVIMENTACIÓN DE HORMIGÓN Y DÁRSENA DE ESTACIONAMIENTO ACCESO ACCESO A ESCUELA DE ARTE ENB° HUAYCO</t>
  </si>
  <si>
    <t xml:space="preserve">CONSTRUCCIÓN DE POZO PROFUNDOY OBRAS COMPLEMENTARIAS EN BARRIO 90 VIV. HIPOLITO YRIGOYEN </t>
  </si>
  <si>
    <t>161004004801</t>
  </si>
  <si>
    <t>CONSTRUCCIÓN DE CORDÓN CUNETAY VEREDAS EN PARAJE COROPAMPA - DPTO. GUACHIPAS - PROGRAMAMI CASA</t>
  </si>
  <si>
    <t>161004004901</t>
  </si>
  <si>
    <t xml:space="preserve">PAVIMENTO REC. TRANSP. PÚBLICO- BARRIO EL HUAICO  </t>
  </si>
  <si>
    <t>161004005001</t>
  </si>
  <si>
    <t xml:space="preserve">SUM. ENERGÍA ELÉCTRICA 41 VIV. EN B° CASILLAS - SALVADOR MAZZA (GRAL. SAN MARTÍN) </t>
  </si>
  <si>
    <t>161004005101</t>
  </si>
  <si>
    <t xml:space="preserve">SUM. ENERGÍA ELÉCTRICA A PLANTA DE BOMBEO AL B° PEREYRA ROSAS </t>
  </si>
  <si>
    <t>161004005201</t>
  </si>
  <si>
    <t xml:space="preserve">NEXOS, OBRAS DE INFRAESTRUCTURA Y COMPLEMENTARIAS PARA 28 VIVIENDAS EN SAN AGUSTÍN </t>
  </si>
  <si>
    <t>161004005301</t>
  </si>
  <si>
    <t>CONVENIO DE COLABORACIÓN PARALA CONSTRUCCIÓN DE REDES DOMICILIARIAS DE GAS NATURAL EN DIVERSOS BARRIOS DE CORONEL MOLDE</t>
  </si>
  <si>
    <t>CONSTRUCCIÓN DE POZO PROFUNDOY OBRAS COMPLEMENTARIAS EN PREDIO PLANTA POTABILLIZADORA DELA LOCAIIDAD DE ANIMANA</t>
  </si>
  <si>
    <t>161004005501</t>
  </si>
  <si>
    <t xml:space="preserve">CONTROL DE EROSIÓN EN CANAL BY EN CAMINO ADYACENTE EN COLONIA SANTA ROSA </t>
  </si>
  <si>
    <t>161004005601</t>
  </si>
  <si>
    <t xml:space="preserve">SUMINISTRO DE ENERGÍA ELÉCTRICA PARA INSTITUTO DE FORMACIÓNDOCENTE EN BARRIO EL HUAICO </t>
  </si>
  <si>
    <t>161004005701</t>
  </si>
  <si>
    <t xml:space="preserve">PROVIS. TRANSP. Y MONTAJE DE LÍNEA DE MT -B° PEREYRA ROZAS  </t>
  </si>
  <si>
    <t>161004005801</t>
  </si>
  <si>
    <t>CAÑERÍA DE IMPULSIÓN DESDE POZO NUEVO PREDIO SPORTIVO POCITOS HASTA CISTERNA EN SALVADOR MAZZA -GRAL. SAN MARTÍN</t>
  </si>
  <si>
    <t>161004005901</t>
  </si>
  <si>
    <t xml:space="preserve">PAVIMENTO RECORRIDO TRANSPORTE PÚBLICO DE PASAJEROS EN Bº ELL HUAICO – ETAPA FINAL </t>
  </si>
  <si>
    <t>161004006001</t>
  </si>
  <si>
    <t xml:space="preserve">PROYECTO ELÉCTRICO PARA URBANIZACIÓN PEREYRA ROZAS  </t>
  </si>
  <si>
    <t>161004006101</t>
  </si>
  <si>
    <t xml:space="preserve">SUMINISTRO DE ENERGÍA ELÉCTRICA PARA ESCUELA DE DANZAS B° ELHUAICO </t>
  </si>
  <si>
    <t>161004006201</t>
  </si>
  <si>
    <t xml:space="preserve">COMPLEMENTOS PLUVIALES BOCACALLES EN CALLE COLECTORA  B° ELHUAICO </t>
  </si>
  <si>
    <t>161004006301</t>
  </si>
  <si>
    <t xml:space="preserve">REFUNC. ACCESO A ROTONDA B° EL HUAICO  </t>
  </si>
  <si>
    <t>161004006401</t>
  </si>
  <si>
    <t xml:space="preserve">DEFENSA A SOCAVAMIENTO LATERALEN MARGEN SUR CANAL "B" -COLONIA SANTA ROSA </t>
  </si>
  <si>
    <t xml:space="preserve">PROTECCIÓN A EROSIÓN HÍDRICA EN CAMINO ADYACENTE A CANAL DEDESAGUE  - COLONIA SANTA ROSA </t>
  </si>
  <si>
    <t xml:space="preserve">CONSTR. PASARELA Y DÁRSENA ENB° CHACHAPOYAS  </t>
  </si>
  <si>
    <t>161004006701</t>
  </si>
  <si>
    <t xml:space="preserve">CONSTR. PLAZA B° EL HUAICO A.MUNIC. 2  </t>
  </si>
  <si>
    <t>161004006801</t>
  </si>
  <si>
    <t xml:space="preserve">INSTALACIÓN PLANTA DE GAS B° PEREYRA ROZAS  </t>
  </si>
  <si>
    <t>161004006901</t>
  </si>
  <si>
    <t xml:space="preserve">ELECTRIFICACIÓN EN B° CHICOANA   </t>
  </si>
  <si>
    <t>161004007001</t>
  </si>
  <si>
    <t xml:space="preserve">INSTALACIÓN HIDRONEUMÁTICO ENCOLONIA SANTA ROSA  </t>
  </si>
  <si>
    <t>161004007101</t>
  </si>
  <si>
    <t xml:space="preserve">INSTALACIÓN DE EQUIPO PRESURIZADO Y OBRAS COMPLEMENTARIAS PARA 100 VIVIENDAS EN COLONIA </t>
  </si>
  <si>
    <t>161004007201</t>
  </si>
  <si>
    <t xml:space="preserve">SUMINISTRO DE ENERGÍA ELÉCTRICA A 12 VIV. EN ROSARIO DE LA FRONTERA </t>
  </si>
  <si>
    <t>161004007301</t>
  </si>
  <si>
    <t xml:space="preserve">CONSTRUCCIÓN DE PLAZA BARRIO LOS TARCOS  </t>
  </si>
  <si>
    <t>161004007401</t>
  </si>
  <si>
    <t xml:space="preserve">NEXO ELÉCTRICO PARA 50 VIVIENDAS IPV EN CERRILLOS  </t>
  </si>
  <si>
    <t>161004007501</t>
  </si>
  <si>
    <t xml:space="preserve">PAVIMENTO EN BARRIO EL HUAICOETAPA IV  </t>
  </si>
  <si>
    <t xml:space="preserve">CONSTRUCCIÓN DE 2 ALCANTARILLAS EN LOTEO CENTRO DE PRIMERA INFANCIA - LA MERCED </t>
  </si>
  <si>
    <t>161004007701</t>
  </si>
  <si>
    <t xml:space="preserve">AMPL. TENDIDO ELÉCTR. B° VIRGEDE GUADALUPE  </t>
  </si>
  <si>
    <t>161004007801</t>
  </si>
  <si>
    <t xml:space="preserve">PROYECTO TOPOGRÁFICO PARQUE URBANO BARRIO EL CARMEN  </t>
  </si>
  <si>
    <t>161004007901</t>
  </si>
  <si>
    <t xml:space="preserve">RED DE MEDIA TENSION Y SUBESTACIONES TRANSFORMADORAS EN B° PEREYRA ROZAS </t>
  </si>
  <si>
    <t>161004007902</t>
  </si>
  <si>
    <t xml:space="preserve">CONSTRUCCIÓN DE LÍNEA MEDIA TENSIÓN Y CENTROS TRANSFORMACIONALES PEREYRA ROZAS- CAPITAL </t>
  </si>
  <si>
    <t>161004007903</t>
  </si>
  <si>
    <t>161004008001</t>
  </si>
  <si>
    <t>CONEXIÓN DE AGUA, AMOJAMIENTOY PILAR DE LUZ COMPLETO PARA36 LOTES - LOS PARAÍSOS -CERRILLOS</t>
  </si>
  <si>
    <t>161004008101</t>
  </si>
  <si>
    <t xml:space="preserve">CONSTRUCCIÓN DE UN POZO DE CAPTACIÓN DE AGUA EN PARAJE YATASTO - METÁN </t>
  </si>
  <si>
    <t>161004008201</t>
  </si>
  <si>
    <t xml:space="preserve">ALCANTARILLA Y MEJORAS DE DESAGÜES - LOTEO LOS PARAISOS  </t>
  </si>
  <si>
    <t>161004008301</t>
  </si>
  <si>
    <t xml:space="preserve">SUMINISTRO DE ENERGIA ELECTRICA B° VILLA LOLA - LA SILLETA  </t>
  </si>
  <si>
    <t>161004008401</t>
  </si>
  <si>
    <t xml:space="preserve">ADQUISICION DE DOS TANQUES PARA AGUA - PARAJE EL ROSADO - SANTA VICTORIA ESTE </t>
  </si>
  <si>
    <t>161004008501</t>
  </si>
  <si>
    <t xml:space="preserve">SUMINISTRO DE AGUA LOCALIDAD LA UNIÓN - MATERIALES DPTO RIVADAVIA </t>
  </si>
  <si>
    <t>161004008601</t>
  </si>
  <si>
    <t xml:space="preserve">CONSTRUCCIÓN DE COMPLETAMIENTOS BARRIALES EN PROVINCIA  </t>
  </si>
  <si>
    <t>161004008701</t>
  </si>
  <si>
    <t xml:space="preserve">CONSTRUCCIÓN DE RED DE AGUA CORRIENTE CON LA MUNICIPALID. DE SAN ANTONIO DE LOS COBRES </t>
  </si>
  <si>
    <t xml:space="preserve">ASISTENCIA FINANCIERA PARA AMPLIACION DE RED CLOACAL EN ANGASTACO - DPTO SAN CARLOS </t>
  </si>
  <si>
    <t>161004008901</t>
  </si>
  <si>
    <t>ASISTENCIA FINANCIERA PARA LAEJECUCION DE OBRA DE REFACCIONY REMODELACION DE LA PLAZA DELA DEMOCRACIA</t>
  </si>
  <si>
    <t>161004009001</t>
  </si>
  <si>
    <t xml:space="preserve"> CONVENIO PARA LA EJECUCION DE POZO DE AGUA EN MISION CARBONCITO - GENERAL SAN MARTIN </t>
  </si>
  <si>
    <t>EJECUCION DE INFRAESTRUCTURA Y OBRAS COMPLEMENTARIAS PARA 416 LOTES EN SAN RAMON DE LA NUEVA ORAN</t>
  </si>
  <si>
    <t xml:space="preserve">ADQUISICIÓN Y CONSTRUC. INFRAESTRUCT. URBANA DE 416 LOTES EN ORAN </t>
  </si>
  <si>
    <t>161004009301</t>
  </si>
  <si>
    <t>EJECUCIÓN DE OBRAS COMPLEMENTARIAS Y NEXOS DE RED DE AGUA PARA LA URBANIZACIÓN - PEREYRA ROZAS</t>
  </si>
  <si>
    <t>CONSTRUCCIÓN DE ESTRUCT. METAL. PARA TANQUES DE AGUA EN MISION TRES PARAISOS Y MISION PEREZ</t>
  </si>
  <si>
    <t>161004009501</t>
  </si>
  <si>
    <t xml:space="preserve">SISTEMA DE ABASTECIMIENTO DE AGUA POTABLE PARA 157 VIVIENDASEN METAN </t>
  </si>
  <si>
    <t>161004009601</t>
  </si>
  <si>
    <t xml:space="preserve">CONST. DE INFRAESTRUCTURA Y OBRAS VARIAS EN LA PROVINCIA  </t>
  </si>
  <si>
    <t>161005000101</t>
  </si>
  <si>
    <t xml:space="preserve">PLAN DE VIVIENDA DIGNA   </t>
  </si>
  <si>
    <t>161005000201</t>
  </si>
  <si>
    <t xml:space="preserve">AMPLIACIÓN ESCUELA EN ALTO LASIERRA  </t>
  </si>
  <si>
    <t>161005000301</t>
  </si>
  <si>
    <t xml:space="preserve">CONTRAPARTIDA ANEXO DE OBRAS DE PROGRAMAS FEDERALES  </t>
  </si>
  <si>
    <t>161005000401</t>
  </si>
  <si>
    <t xml:space="preserve">CONTRAPARTIDA PROVINCIAL A PROGRAMAS FEDERALES  </t>
  </si>
  <si>
    <t xml:space="preserve">DESMALEZADO Y LIMPIEZA DE TERRENOS DE PROPIEDAD DEL IPV  </t>
  </si>
  <si>
    <t>DESMALEZADO Y LIMPIEZA DE TERRENOS DEL I.P.V. 2014.269</t>
  </si>
  <si>
    <t>161005000601</t>
  </si>
  <si>
    <t xml:space="preserve">OBRAS DE EQUIPAMIENTO EN LA PROVINCIA  </t>
  </si>
  <si>
    <t>161005000701</t>
  </si>
  <si>
    <t xml:space="preserve">OBRAS VARIAS PLAN DE REGULARIZACIÓN DOMINIAL  </t>
  </si>
  <si>
    <t>161005000801</t>
  </si>
  <si>
    <t xml:space="preserve">REDETERMINACIÓN DE PRECIOS S/NORMATIVA PROVINCIAL  </t>
  </si>
  <si>
    <t>161005000802</t>
  </si>
  <si>
    <t xml:space="preserve">REDETERMINACIÓN 20 VIVIENDAS METÁN  </t>
  </si>
  <si>
    <t>161005000901</t>
  </si>
  <si>
    <t xml:space="preserve">TRABAJOS PREVIOS EN EL TERRENO DEST. A 400 VIVIENDAS EN VILL  </t>
  </si>
  <si>
    <t>REFUNCIONALIZACIÓN OFICINAS I.P.V. 2013.209</t>
  </si>
  <si>
    <t xml:space="preserve">REFUNCIONALIZACIÓN OFICINAS I.P.V.  </t>
  </si>
  <si>
    <t>161005001003</t>
  </si>
  <si>
    <t xml:space="preserve">PROBLEMAS ESTRUCTURALES ÁREA FINANCIERA EN EDIFICIO IPV SALTA </t>
  </si>
  <si>
    <t>161005001101</t>
  </si>
  <si>
    <t>COMPRA DE TIERRA PARA CONSTRUCCION DE VIVIENDAS EN EL QUEBRACHAL2014.44</t>
  </si>
  <si>
    <t>161005001201</t>
  </si>
  <si>
    <t>CONSTRUCCIÓN PLAYÓN DEPORTIVOEN CERRILLOS 2014.261</t>
  </si>
  <si>
    <t>161005001301</t>
  </si>
  <si>
    <t xml:space="preserve">SERV. DE AUDITORÍA AMBIENTAL Y SOCIAL P/LAS URB.CONST. POR I.P.V. </t>
  </si>
  <si>
    <t>161005001401</t>
  </si>
  <si>
    <t xml:space="preserve">ADEC. EDILIC. POR PROV. E INSTALACIÓN DE AIRES ACONDICI.  </t>
  </si>
  <si>
    <t>161005001501</t>
  </si>
  <si>
    <t xml:space="preserve">ENRIPIADO DE CALLES B° 40 VIVEN GUACHIPAS  </t>
  </si>
  <si>
    <t>161005001601</t>
  </si>
  <si>
    <t xml:space="preserve">DESAGUES PLUVIALES B° IPV 500VIV ZONA NORTE  </t>
  </si>
  <si>
    <t>161005001602</t>
  </si>
  <si>
    <t>161005001701</t>
  </si>
  <si>
    <t xml:space="preserve">LIMPIEZA READECUACIÓN Y NIVELACION DE TERRENOS B° PINARES  </t>
  </si>
  <si>
    <t>161005001801</t>
  </si>
  <si>
    <t xml:space="preserve">REMODELACIÓN HALL CENTRAL EDIFICIO IPV SALTA - CAPITAL  </t>
  </si>
  <si>
    <t>161005001901</t>
  </si>
  <si>
    <t xml:space="preserve">CONST CENTRO TERMAL Y RECREATIVO EN POMPEYA - SAN ANTONIO DELOS COBRES </t>
  </si>
  <si>
    <t>161005002001</t>
  </si>
  <si>
    <t xml:space="preserve">ADECUACIÓN EN PLATABANDA EN ARTERIA PRINCIPAL BARRIO MIRASOLES </t>
  </si>
  <si>
    <t>161005002101</t>
  </si>
  <si>
    <t xml:space="preserve">EJECUCIÓN DE PLAZAS EN ZONA NORTE Y OESTE DE SALTA CAPITAL  </t>
  </si>
  <si>
    <t>161005002201</t>
  </si>
  <si>
    <t xml:space="preserve">REPARAC. Y ACONDIC. VIVIENDASIPV - B° HUAICO  </t>
  </si>
  <si>
    <t>161005002301</t>
  </si>
  <si>
    <t xml:space="preserve">LIMP. Y MANT. POZOS ABSORB. B°LAS PALMAS - CERRILLOS  </t>
  </si>
  <si>
    <t>161005002401</t>
  </si>
  <si>
    <t xml:space="preserve">REFUNCIONALIZACIÓN TERRENOS PERIMETRALES MONOAMBIENTES  </t>
  </si>
  <si>
    <t>161005002402</t>
  </si>
  <si>
    <t>161005002601</t>
  </si>
  <si>
    <t xml:space="preserve">PARQUE RECRETAIVO Y CULTURAL SUR  </t>
  </si>
  <si>
    <t>161005002701</t>
  </si>
  <si>
    <t xml:space="preserve">CONV. EJEC. VEREDAS MUNICIPALES GUACHIPAS  </t>
  </si>
  <si>
    <t>161005002801</t>
  </si>
  <si>
    <t xml:space="preserve">CONSTRUCCIÓN DE PLAZAS EN BARRIO EL HUAYCO  </t>
  </si>
  <si>
    <t>161005002901</t>
  </si>
  <si>
    <t xml:space="preserve">PLANTA ELEVADORA DE LÍQUIDOS CLOACALES - JVG  </t>
  </si>
  <si>
    <t>161005003001</t>
  </si>
  <si>
    <t xml:space="preserve">CONVENIO DE COLABORACIÓN COSAYSA - IPV  </t>
  </si>
  <si>
    <t>161005003101</t>
  </si>
  <si>
    <t xml:space="preserve">PROV. EJEC. ESTRUCTUR METÁLICAPARA ESTACIONAMIENTO IPV  </t>
  </si>
  <si>
    <t>161005003201</t>
  </si>
  <si>
    <t xml:space="preserve">REMODELACIÓN Y AMPLIACIÓN DE BAÑOS OFICINAS IPV SALTA  </t>
  </si>
  <si>
    <t>161005003301</t>
  </si>
  <si>
    <t xml:space="preserve">ACC. PARA GARANTIZAR EL ACCESO AL SUELO MEDIANTE LA REGULARIZACIÓN DOMINAL </t>
  </si>
  <si>
    <t>161005003302</t>
  </si>
  <si>
    <t xml:space="preserve">ACCIONES PARA EL MEJORAMIENTO, REFACCIÓN Y AMPLIACIÓN DE LAINFRAESTRUCTURA HABITACIONAL Y </t>
  </si>
  <si>
    <t>161005003402</t>
  </si>
  <si>
    <t xml:space="preserve">ACCIONES PARA EL MEJORAMIENTO, REFACC. Y AMPLIACIÓN DE  LA INFRAEST.. HABITACIONAL </t>
  </si>
  <si>
    <t>161005003501</t>
  </si>
  <si>
    <t xml:space="preserve">AMPLIACIÓN OFICINA IPV - PROGRAMA TU CASA TU  PERRO  </t>
  </si>
  <si>
    <t>161005003601</t>
  </si>
  <si>
    <t xml:space="preserve">MEJORAMIENTO SERVICIO SANITARIO EDIFICIO IPV  </t>
  </si>
  <si>
    <t>161005003701</t>
  </si>
  <si>
    <t xml:space="preserve">TERRAPLENAMIENTO Y LIMPIEZA DEPLATABANDAS B° EL HUAICO  </t>
  </si>
  <si>
    <t>161005003801</t>
  </si>
  <si>
    <t xml:space="preserve">REPLANTEO Y COLOCACIÓN DE SEÑALETICA EN CERRILLOS  </t>
  </si>
  <si>
    <t>161005003901</t>
  </si>
  <si>
    <t>MOVIMIENTO DE SUELO Y OBRAS COMPLEMENTARIAS PARA 157 LOTES EN LA LOCALIDAD DE METÁN - DPTOMETÁN</t>
  </si>
  <si>
    <t>161005003903</t>
  </si>
  <si>
    <t>161005003904</t>
  </si>
  <si>
    <t>161005004001</t>
  </si>
  <si>
    <t xml:space="preserve">ALAMBRADO EN BARRIO IPV EN GUACHIPAS  </t>
  </si>
  <si>
    <t>161005004201</t>
  </si>
  <si>
    <t>COMPRA DE MATERIALES ELECTROMECÁNICOS, CAÑERÍAS Y ACCESORIOSPARA SISTEMAS DE AGUA POTABLEEN LOC.  VS - DPTO RIVADAVIA</t>
  </si>
  <si>
    <t xml:space="preserve">CONSTRUCCIÓN DE ESPACIOS VERDES EN BARRIO PEREYRA ROZAS  </t>
  </si>
  <si>
    <t xml:space="preserve">CONSTRUCCIÓN DE ESPACIOS VERDES EN BARRIO PEREYRA ROZAS ETAPA 2 </t>
  </si>
  <si>
    <t>161005004303</t>
  </si>
  <si>
    <t xml:space="preserve">CONSTRUCCIÓN DE ESPACIOS VERDES EN BARRIO PEREYRA ROZAS ETAPA 3 </t>
  </si>
  <si>
    <t xml:space="preserve">CONSTRUCCIÓN DE ESPACIOS VERDES EN BARRIO PEREYRA ROZAS ETAPA 4 </t>
  </si>
  <si>
    <t xml:space="preserve">ESTUDIOS, PROYECTOS E INVESTIGACIONES P CONSTRUCCION DE OBRAIPV </t>
  </si>
  <si>
    <t>161005004601</t>
  </si>
  <si>
    <t xml:space="preserve">REALIZ DE TABIQUE DIVISORIO ENárea financiera y UUC I.P.VSalta </t>
  </si>
  <si>
    <t xml:space="preserve">CONSTRUCCION DE ESPACIOSVERDES EN BARRIO 108 VIV. VIALES </t>
  </si>
  <si>
    <t xml:space="preserve">MICROCRÉDITOS PARA LA CONEXIÓN A SERVICIOS PÚBLICOS - CONECTATE </t>
  </si>
  <si>
    <t>161024640111</t>
  </si>
  <si>
    <t>161024650111</t>
  </si>
  <si>
    <t xml:space="preserve">10 VIV. EN SECLANTÁS  - PROGRAMA MI CASA  </t>
  </si>
  <si>
    <t>161024660111</t>
  </si>
  <si>
    <t>161024670111</t>
  </si>
  <si>
    <t xml:space="preserve">CONS. 5 VIV. NAZARENO -MI CASAMA MEJOR HABIT.  </t>
  </si>
  <si>
    <t>161032330211</t>
  </si>
  <si>
    <t>161033130111</t>
  </si>
  <si>
    <t xml:space="preserve">CONST. 10 SOL. HABIT. EN SECLANTÁS - PROGR. REC.  </t>
  </si>
  <si>
    <t>161040390111</t>
  </si>
  <si>
    <t>161340020201</t>
  </si>
  <si>
    <t xml:space="preserve">AMP ESC EN ALTO LA SIERRA   </t>
  </si>
  <si>
    <t>161340020202</t>
  </si>
  <si>
    <t xml:space="preserve">REFACCIÓN ESC. CORRALITO   </t>
  </si>
  <si>
    <t>161340020203</t>
  </si>
  <si>
    <t xml:space="preserve">ESC VIRREY FCO TOLEDO R LERMA   </t>
  </si>
  <si>
    <t>161342020101</t>
  </si>
  <si>
    <t xml:space="preserve">COLEGIO SECUNDARIO EN J.V.GONZ   </t>
  </si>
  <si>
    <t>161342020102</t>
  </si>
  <si>
    <t xml:space="preserve">COMPLEJO EDUCATIVO EN ORÁN   </t>
  </si>
  <si>
    <t>1613700201A0</t>
  </si>
  <si>
    <t xml:space="preserve">10 VIVIENDAS HIPÓLITO IRIGOYEN   </t>
  </si>
  <si>
    <t>1613700201A1</t>
  </si>
  <si>
    <t xml:space="preserve">20 SOL.HAB. COL. SANTA ROSA   </t>
  </si>
  <si>
    <t>1613700201A2</t>
  </si>
  <si>
    <t xml:space="preserve">20 VIV. EN PICHANAL (M.SFRANC)   </t>
  </si>
  <si>
    <t>1613700201A3</t>
  </si>
  <si>
    <t xml:space="preserve">20 VIVIENDAS ORAN   </t>
  </si>
  <si>
    <t>1613700201A4</t>
  </si>
  <si>
    <t>1613700201A5</t>
  </si>
  <si>
    <t>1613700201A6</t>
  </si>
  <si>
    <t xml:space="preserve">91 BAÑOS ORAN   </t>
  </si>
  <si>
    <t>1613700201A7</t>
  </si>
  <si>
    <t xml:space="preserve">OB. DEL PROG. FED. M.H.U.I.O.C   </t>
  </si>
  <si>
    <t>1613700201A8</t>
  </si>
  <si>
    <t xml:space="preserve">PROGRAMA MI CASA EN LA PROVINC   </t>
  </si>
  <si>
    <t>1613700201A9</t>
  </si>
  <si>
    <t xml:space="preserve">PROG. TRANSF. HAB. EN LA PCIA.   </t>
  </si>
  <si>
    <t>1613700201B0</t>
  </si>
  <si>
    <t xml:space="preserve">SOL. HAB. EN LA PCIA.   </t>
  </si>
  <si>
    <t>1613700201B1</t>
  </si>
  <si>
    <t xml:space="preserve">100 SOL. HAB. STA VICTORIA   </t>
  </si>
  <si>
    <t>1613700201B2</t>
  </si>
  <si>
    <t xml:space="preserve">20 SOL. HAB. RIV. BANDA SUR   </t>
  </si>
  <si>
    <t>1613700201B3</t>
  </si>
  <si>
    <t xml:space="preserve">4 VIV. RIVADAVIA BANDA NORTE   </t>
  </si>
  <si>
    <t>1613700201B4</t>
  </si>
  <si>
    <t xml:space="preserve">60 SOL. HAB.RIV. BANDA NORTE   </t>
  </si>
  <si>
    <t>1613700201B5</t>
  </si>
  <si>
    <t xml:space="preserve">10 SOL. HAB. EL POTRERO   </t>
  </si>
  <si>
    <t>1613700201B6</t>
  </si>
  <si>
    <t xml:space="preserve">15 SOL. HAB. RRIO DE LA FRONTE   </t>
  </si>
  <si>
    <t>1613700201B7</t>
  </si>
  <si>
    <t xml:space="preserve">15 VIVIENDAS ROSARIO DE LA FRO   </t>
  </si>
  <si>
    <t>1613700201B8</t>
  </si>
  <si>
    <t xml:space="preserve">PLAYON POLIDEPORTIVO CAMPO QUI   </t>
  </si>
  <si>
    <t>1613700201B9</t>
  </si>
  <si>
    <t xml:space="preserve">10 SOL. HAB. CAMPO QUIJANO   </t>
  </si>
  <si>
    <t>1613700201C0</t>
  </si>
  <si>
    <t>1613700201C1</t>
  </si>
  <si>
    <t xml:space="preserve">10 SOL. HAB. RRIO DE LERMA   </t>
  </si>
  <si>
    <t>1613700201C2</t>
  </si>
  <si>
    <t>1613700201C3</t>
  </si>
  <si>
    <t xml:space="preserve">10 VIV. EN ROSARIO DE LERMA   </t>
  </si>
  <si>
    <t>1613700201C4</t>
  </si>
  <si>
    <t xml:space="preserve">10 SOL. HAB. ANIMANÁ   </t>
  </si>
  <si>
    <t>1613700201C5</t>
  </si>
  <si>
    <t xml:space="preserve">10 SOL. HAB. SAN CARLOS   </t>
  </si>
  <si>
    <t>1613700201C6</t>
  </si>
  <si>
    <t xml:space="preserve">10 SOL. HAB. SANTA VIC OESTE   </t>
  </si>
  <si>
    <t>1613700201C7</t>
  </si>
  <si>
    <t xml:space="preserve">CONV 20 VIV FLIAS ESC REC 1ET   </t>
  </si>
  <si>
    <t>1613700201C8</t>
  </si>
  <si>
    <t xml:space="preserve">CONST 60 NS PROG RECUP AP.SAR.   </t>
  </si>
  <si>
    <t>1613700201C9</t>
  </si>
  <si>
    <t xml:space="preserve">40 NS - GRAL. PIZARRO   </t>
  </si>
  <si>
    <t>1613700201D0</t>
  </si>
  <si>
    <t xml:space="preserve">CONV P/ EJEC 20 NH PROG RECUP   </t>
  </si>
  <si>
    <t>1613700201D1</t>
  </si>
  <si>
    <t xml:space="preserve">CONST 40 NH QUEBRACHAL   </t>
  </si>
  <si>
    <t>1613700201D2</t>
  </si>
  <si>
    <t xml:space="preserve">CONST 7 VIV CACHI PROG MI CASA   </t>
  </si>
  <si>
    <t>1613700201D3</t>
  </si>
  <si>
    <t xml:space="preserve">CONST 13 SH CACHI PROG RECUP   </t>
  </si>
  <si>
    <t>1613700201D4</t>
  </si>
  <si>
    <t xml:space="preserve">1  VIV CAFAYATE   </t>
  </si>
  <si>
    <t>1613700201D5</t>
  </si>
  <si>
    <t>1613700201D6</t>
  </si>
  <si>
    <t>1613700201D7</t>
  </si>
  <si>
    <t>1613700201D8</t>
  </si>
  <si>
    <t xml:space="preserve">DESMAL Y LIMP TERRENOS DEL IPV   </t>
  </si>
  <si>
    <t>1613700201D9</t>
  </si>
  <si>
    <t xml:space="preserve">CONV CONST 200 BAÑOS PROG RECU   </t>
  </si>
  <si>
    <t>1613700201E0</t>
  </si>
  <si>
    <t xml:space="preserve">20 VIVSAN AGUSTIN   </t>
  </si>
  <si>
    <t>1613700201E1</t>
  </si>
  <si>
    <t xml:space="preserve">20 VIV LA MERCED   </t>
  </si>
  <si>
    <t>1613700201E2</t>
  </si>
  <si>
    <t xml:space="preserve">CONST 20 NS PROG RECUP CARRIL   </t>
  </si>
  <si>
    <t>1613700201E3</t>
  </si>
  <si>
    <t xml:space="preserve">CONST 15 SOLUC HABITACIONALES   </t>
  </si>
  <si>
    <t>1613700201E4</t>
  </si>
  <si>
    <t xml:space="preserve">CONSTR 10 VIV GENERAL GUEMES   </t>
  </si>
  <si>
    <t>1613700201E5</t>
  </si>
  <si>
    <t xml:space="preserve">CONST 40 NH GENERAL GËMES   </t>
  </si>
  <si>
    <t>1613700201E6</t>
  </si>
  <si>
    <t xml:space="preserve">CONSTR 67 NS   </t>
  </si>
  <si>
    <t>1613700201E7</t>
  </si>
  <si>
    <t xml:space="preserve">CONST 25 NH PROG RECUP MOSCONI   </t>
  </si>
  <si>
    <t>1613700201E8</t>
  </si>
  <si>
    <t xml:space="preserve">CONV EJEC 20 SH SALVADOR MAZZA   </t>
  </si>
  <si>
    <t>1613700201E9</t>
  </si>
  <si>
    <t xml:space="preserve">CONST 40 NH SALVADOR MAZZA   </t>
  </si>
  <si>
    <t>1613700201F0</t>
  </si>
  <si>
    <t xml:space="preserve">CONST 50 VIV GN SALVADOR MAZZA   </t>
  </si>
  <si>
    <t>1613700201F1</t>
  </si>
  <si>
    <t xml:space="preserve">CONST 20 SH GUACHIPAS   </t>
  </si>
  <si>
    <t>1613700201F2</t>
  </si>
  <si>
    <t xml:space="preserve">CONST 20 VIV E INFRA GUACHIPAS   </t>
  </si>
  <si>
    <t>1613700201F3</t>
  </si>
  <si>
    <t xml:space="preserve">CONV 5 VIV PROG MI CASA EL JAR   </t>
  </si>
  <si>
    <t>1613700201F4</t>
  </si>
  <si>
    <t xml:space="preserve">14 SOLUCIONES HABITACIONALES   </t>
  </si>
  <si>
    <t>1613700201F5</t>
  </si>
  <si>
    <t xml:space="preserve">40 NS LA CANDELARIA   </t>
  </si>
  <si>
    <t>1613700201F6</t>
  </si>
  <si>
    <t xml:space="preserve">CONV 5 SH PROG RECUP EL JARDIN   </t>
  </si>
  <si>
    <t>1613700201F7</t>
  </si>
  <si>
    <t xml:space="preserve">CONST 40 NH RÍO PIEDRAS   </t>
  </si>
  <si>
    <t>1613700201F8</t>
  </si>
  <si>
    <t xml:space="preserve">DRENES BARRIO 70 VIV STA ROSA   </t>
  </si>
  <si>
    <t>1613700201F9</t>
  </si>
  <si>
    <t xml:space="preserve">CONST 24 VIV LA LOCALIDAD ORAN   </t>
  </si>
  <si>
    <t>1613700201G0</t>
  </si>
  <si>
    <t xml:space="preserve">CONST 20 VIV E INFRA URUNDEL   </t>
  </si>
  <si>
    <t>1613700201G1</t>
  </si>
  <si>
    <t xml:space="preserve">10 NS R° LERMA   </t>
  </si>
  <si>
    <t>1613700201G2</t>
  </si>
  <si>
    <t xml:space="preserve">CONV P/ LA EJEC 14 SH RIVADAVI   </t>
  </si>
  <si>
    <t>1613700201G3</t>
  </si>
  <si>
    <t xml:space="preserve">8 NS - SAN CARLOS   </t>
  </si>
  <si>
    <t>1613700201G4</t>
  </si>
  <si>
    <t xml:space="preserve">CONV 10 SH BACOYA/RIO BLANCO   </t>
  </si>
  <si>
    <t>1613700201G5</t>
  </si>
  <si>
    <t xml:space="preserve">PUESTA VALOR CONJUNTOS FONAVI   </t>
  </si>
  <si>
    <t>1613700201G6</t>
  </si>
  <si>
    <t xml:space="preserve">30 NUCLEOS HUMEDOS EN LAJITAS   </t>
  </si>
  <si>
    <t>1613700201G7</t>
  </si>
  <si>
    <t xml:space="preserve">10 VIVIENDAS EN EL QUEBRACHAL   </t>
  </si>
  <si>
    <t>1613700201G8</t>
  </si>
  <si>
    <t xml:space="preserve">CONV.EJ. 20 SOL.HABIT.-GRAL P   </t>
  </si>
  <si>
    <t>1613700201G9</t>
  </si>
  <si>
    <t xml:space="preserve">CONV.CONST.20 SOL.HABIT.   </t>
  </si>
  <si>
    <t>1613700201H0</t>
  </si>
  <si>
    <t xml:space="preserve">10 SOL.HAB.GRAL.PIZARRO   </t>
  </si>
  <si>
    <t>1613700201H1</t>
  </si>
  <si>
    <t xml:space="preserve">CONST.42 NUCL.HUMEDOS EN CACHI   </t>
  </si>
  <si>
    <t>1613700201H2</t>
  </si>
  <si>
    <t xml:space="preserve">10 VIVIENDAS EN  CAFAYATE   </t>
  </si>
  <si>
    <t>1613700201H3</t>
  </si>
  <si>
    <t xml:space="preserve">S.U.M. P/ VIVIENDAS TUTELADAS   </t>
  </si>
  <si>
    <t>1613700201H4</t>
  </si>
  <si>
    <t xml:space="preserve">1 VIV. SALTA CAPITAL (ARZ.)   </t>
  </si>
  <si>
    <t>1613700201H5</t>
  </si>
  <si>
    <t xml:space="preserve">28 SOL.HAB.EN SALTA CAPITAL   </t>
  </si>
  <si>
    <t>1613700201H6</t>
  </si>
  <si>
    <t xml:space="preserve">CONST.CENTRO DES.INFA.(ANPUY)   </t>
  </si>
  <si>
    <t>1613700201H7</t>
  </si>
  <si>
    <t xml:space="preserve">PLAYÓN DEPORTIVO EN CERRILLOS   </t>
  </si>
  <si>
    <t>1613700201H8</t>
  </si>
  <si>
    <t>1613700201H9</t>
  </si>
  <si>
    <t xml:space="preserve">10 SOL. HABIT. LA MERCED   </t>
  </si>
  <si>
    <t>1613700201I0</t>
  </si>
  <si>
    <t xml:space="preserve">20 NUCLEOS HUMEDOS LA MERCED   </t>
  </si>
  <si>
    <t>1613700201I1</t>
  </si>
  <si>
    <t>1613700201I2</t>
  </si>
  <si>
    <t xml:space="preserve">CONSTR.40 NUC.HUM.EN C.SANTO   </t>
  </si>
  <si>
    <t>1613700201I3</t>
  </si>
  <si>
    <t xml:space="preserve">5 SOL. HABIT. EMBARCACIÓN   </t>
  </si>
  <si>
    <t>1613700201I4</t>
  </si>
  <si>
    <t xml:space="preserve">20 VIVIENDAS  TARTAGAL   </t>
  </si>
  <si>
    <t>1613700201I5</t>
  </si>
  <si>
    <t xml:space="preserve">10 VIVIENDAS  AGUARAY   </t>
  </si>
  <si>
    <t>1613700201I6</t>
  </si>
  <si>
    <t xml:space="preserve">20 SOL.HABIT.TARTAGAL   </t>
  </si>
  <si>
    <t>1613700201I7</t>
  </si>
  <si>
    <t>1613700201I8</t>
  </si>
  <si>
    <t>1613700201I9</t>
  </si>
  <si>
    <t xml:space="preserve">10 SOL.HABIT. EL TALA   </t>
  </si>
  <si>
    <t>1613700201J0</t>
  </si>
  <si>
    <t xml:space="preserve">10 SOL.HABIT. EL JARDIN   </t>
  </si>
  <si>
    <t>1613700201J1</t>
  </si>
  <si>
    <t>1613700201J2</t>
  </si>
  <si>
    <t xml:space="preserve">10 SOL.HABIT. LA VIÑA   </t>
  </si>
  <si>
    <t>1613700201J3</t>
  </si>
  <si>
    <t xml:space="preserve">CONV.10 VIV.EN S.A.DE LOS COB   </t>
  </si>
  <si>
    <t>1613700201J4</t>
  </si>
  <si>
    <t xml:space="preserve">10 SOL.HABIT. TOLAR GRANDE   </t>
  </si>
  <si>
    <t>1613700201J5</t>
  </si>
  <si>
    <t>1613700201J6</t>
  </si>
  <si>
    <t xml:space="preserve">40 NÚCLEOS HÚMEDOS RÍO PIEDRAS   </t>
  </si>
  <si>
    <t>1613700201J7</t>
  </si>
  <si>
    <t xml:space="preserve">10 SOL. HABIT. EL GALPÓN   </t>
  </si>
  <si>
    <t>1613700201J8</t>
  </si>
  <si>
    <t xml:space="preserve">CONST.10 SOL.HAB.EN RIO PIED.   </t>
  </si>
  <si>
    <t>1613700201J9</t>
  </si>
  <si>
    <t xml:space="preserve">CONST.10 SOL.HAB.EN METÁN   </t>
  </si>
  <si>
    <t>1613700201K0</t>
  </si>
  <si>
    <t xml:space="preserve">20 SOL. HABIT. SECLANTÁS   </t>
  </si>
  <si>
    <t>1613700201K1</t>
  </si>
  <si>
    <t>1613700201K2</t>
  </si>
  <si>
    <t xml:space="preserve">20 VIVIENDAS PICHANAL   </t>
  </si>
  <si>
    <t>1613700201K3</t>
  </si>
  <si>
    <t xml:space="preserve">PROG .RECUPERACIÓN EN LA PROV.   </t>
  </si>
  <si>
    <t>1613700201K4</t>
  </si>
  <si>
    <t xml:space="preserve">CONST. 15 VIV.R.DE LA FRONTERA   </t>
  </si>
  <si>
    <t>1613700201K5</t>
  </si>
  <si>
    <t xml:space="preserve">100 SOL.HABIT. R.DE LA FRONT.   </t>
  </si>
  <si>
    <t>1613700201K6</t>
  </si>
  <si>
    <t xml:space="preserve">20 SOL.HABIT. R. DE LERMA   </t>
  </si>
  <si>
    <t>1613700201K7</t>
  </si>
  <si>
    <t xml:space="preserve">40 NÚCLEOS HÚMEDOS RIV.BAN.SUR   </t>
  </si>
  <si>
    <t>1613700201K8</t>
  </si>
  <si>
    <t xml:space="preserve">CONV.EJEC.15 NUC.HUM.LOS TOLD.   </t>
  </si>
  <si>
    <t>1613700201K9</t>
  </si>
  <si>
    <t xml:space="preserve">20 SOL.HABIT.STA.VIC.OESTE   </t>
  </si>
  <si>
    <t>1613700201L0</t>
  </si>
  <si>
    <t xml:space="preserve">20 SOL.HABIT. IRUYA   </t>
  </si>
  <si>
    <t>1613700201L1</t>
  </si>
  <si>
    <t xml:space="preserve">6 SOL. HABIT. NAZARENO   </t>
  </si>
  <si>
    <t>1613700201L2</t>
  </si>
  <si>
    <t xml:space="preserve">ASIST.FINAN. 4 MEJORA.NAZARE.   </t>
  </si>
  <si>
    <t>1613700201L3</t>
  </si>
  <si>
    <t>1613700201L4</t>
  </si>
  <si>
    <t xml:space="preserve">20 VIVIENDAS EN QUEBRACHAL   </t>
  </si>
  <si>
    <t>1613700201L5</t>
  </si>
  <si>
    <t xml:space="preserve">CONSTR. 20 VIV. EN MOLINOS   </t>
  </si>
  <si>
    <t>1613700201L6</t>
  </si>
  <si>
    <t xml:space="preserve">CONSTR. 20 VIV. EN SECLANTÁS   </t>
  </si>
  <si>
    <t>1613700201L7</t>
  </si>
  <si>
    <t xml:space="preserve">CONV.AMP.REF.PLANT.POT C.S.ROS   </t>
  </si>
  <si>
    <t>1613700201L8</t>
  </si>
  <si>
    <t xml:space="preserve">CONV.ASIST.OBRA LA AUSTRALASIA   </t>
  </si>
  <si>
    <t>161370020103</t>
  </si>
  <si>
    <t xml:space="preserve">384 UNIDADES EN BARRIO EL BOSQ   </t>
  </si>
  <si>
    <t>161370020104</t>
  </si>
  <si>
    <t xml:space="preserve">INFRAESTRUCTURA Bº LOS PINARES   </t>
  </si>
  <si>
    <t>161370020105</t>
  </si>
  <si>
    <t xml:space="preserve">TERMINACIÓN 220 VIVIENDAS D.LI   </t>
  </si>
  <si>
    <t>161370020106</t>
  </si>
  <si>
    <t xml:space="preserve">28 VIVIENDAS S. R. N. ORÁN - A   </t>
  </si>
  <si>
    <t>161370020107</t>
  </si>
  <si>
    <t xml:space="preserve">TERMINACIÓN 40 VIV. EN COLONIA   </t>
  </si>
  <si>
    <t>161370020108</t>
  </si>
  <si>
    <t xml:space="preserve">VIV DEMANDA LIBRE EN LA PROVIN   </t>
  </si>
  <si>
    <t>161370020109</t>
  </si>
  <si>
    <t xml:space="preserve">APLICACIÓN DE LA RESOL. REGLAM   </t>
  </si>
  <si>
    <t>161370020110</t>
  </si>
  <si>
    <t xml:space="preserve">OB. VS PLAN DE REGULARIZ DOMIN   </t>
  </si>
  <si>
    <t>161370020111</t>
  </si>
  <si>
    <t xml:space="preserve">PUESTA EN VALOR CONJUNTOS FO.N   </t>
  </si>
  <si>
    <t>161370020112</t>
  </si>
  <si>
    <t xml:space="preserve">OBRAS DE EQUIP EN LA PROVINCIA   </t>
  </si>
  <si>
    <t>161370020113</t>
  </si>
  <si>
    <t xml:space="preserve">COMPRA DE TIERRAS   </t>
  </si>
  <si>
    <t>161370020114</t>
  </si>
  <si>
    <t xml:space="preserve">OBRAS DE INFRAESTRUCTURA EN LA   </t>
  </si>
  <si>
    <t>161370020115</t>
  </si>
  <si>
    <t xml:space="preserve">OBRAS DE INFRAESTRUCTURA PLAN   </t>
  </si>
  <si>
    <t>161370020116</t>
  </si>
  <si>
    <t xml:space="preserve">35 VIVIENDAS D.LIBRE EN CAMPO   </t>
  </si>
  <si>
    <t>161370020117</t>
  </si>
  <si>
    <t xml:space="preserve">130 VIVIENDAS  EN TARTAGAL   </t>
  </si>
  <si>
    <t>161370020118</t>
  </si>
  <si>
    <t xml:space="preserve">18 VIVIENDAS EN H.  YRIGOYEN A   </t>
  </si>
  <si>
    <t>161370020119</t>
  </si>
  <si>
    <t xml:space="preserve">20 VIVIENDAS PLAN DOCENTE EN P   </t>
  </si>
  <si>
    <t>161370020120</t>
  </si>
  <si>
    <t xml:space="preserve">50 VIVIENDAS PLAN DOCENTE EN O   </t>
  </si>
  <si>
    <t>161370020121</t>
  </si>
  <si>
    <t xml:space="preserve">60 VIVIENDAS D.LIBRE EN  A.SAR   </t>
  </si>
  <si>
    <t>161370020122</t>
  </si>
  <si>
    <t xml:space="preserve">74 VIVIENDAS PLAN DOCENTE DPTO   </t>
  </si>
  <si>
    <t>161370020123</t>
  </si>
  <si>
    <t xml:space="preserve">60 VIVIENDAS D.LIBRE EN  ORÁN   </t>
  </si>
  <si>
    <t>161370020124</t>
  </si>
  <si>
    <t xml:space="preserve">OBRAS DE EQUIPAM. EN PROVINCIA   </t>
  </si>
  <si>
    <t>161370020125</t>
  </si>
  <si>
    <t xml:space="preserve">OPERAT. AMPLIAC. VIV.EN SALTA   </t>
  </si>
  <si>
    <t>161370020126</t>
  </si>
  <si>
    <t>161370020127</t>
  </si>
  <si>
    <t xml:space="preserve">74 VIV.PLAN DOCENTE DPTO GRAL   </t>
  </si>
  <si>
    <t>161370020128</t>
  </si>
  <si>
    <t xml:space="preserve">384 UNIDADES EN B° EL BOSQUE   </t>
  </si>
  <si>
    <t>161370020129</t>
  </si>
  <si>
    <t xml:space="preserve">74 VIV. PLAN DOCENTE DP.GUEMES   </t>
  </si>
  <si>
    <t>161370020130</t>
  </si>
  <si>
    <t xml:space="preserve">60 VIV. DEUDA LIBRE EN ORAN   </t>
  </si>
  <si>
    <t>161370020131</t>
  </si>
  <si>
    <t xml:space="preserve">VIV. DEMANDA LIBRE EN LA PROV.   </t>
  </si>
  <si>
    <t>161370020132</t>
  </si>
  <si>
    <t xml:space="preserve">PROS.9 VIV.DOC.EN AGUARAY-E.II   </t>
  </si>
  <si>
    <t>161370020133</t>
  </si>
  <si>
    <t xml:space="preserve">CENTRO DE SALUD EN MISIÓN LA P   </t>
  </si>
  <si>
    <t>161370020134</t>
  </si>
  <si>
    <t xml:space="preserve">RED DE AGUA LA PUNTANA   </t>
  </si>
  <si>
    <t>161370020135</t>
  </si>
  <si>
    <t xml:space="preserve">OBRAS DE INFRAES. EN LA PROV.   </t>
  </si>
  <si>
    <t>161370020136</t>
  </si>
  <si>
    <t xml:space="preserve">OBRAS DE EQUIPAM. EN LA PROV.   </t>
  </si>
  <si>
    <t>161370020137</t>
  </si>
  <si>
    <t xml:space="preserve">35 VIV. D.LIBRE EN CAMPO SANTO   </t>
  </si>
  <si>
    <t>161370020138</t>
  </si>
  <si>
    <t xml:space="preserve">40 VIV.EN H. YRIGOYEN ADIC.N"1   </t>
  </si>
  <si>
    <t>161370020139</t>
  </si>
  <si>
    <t xml:space="preserve">50 VIV.PLAN DOCENTE EN ORÁN   </t>
  </si>
  <si>
    <t>161370020140</t>
  </si>
  <si>
    <t xml:space="preserve">74 VIV.PLAN DOC.DPTO. GRAL.G.   </t>
  </si>
  <si>
    <t>161370020141</t>
  </si>
  <si>
    <t>161370020142</t>
  </si>
  <si>
    <t xml:space="preserve">10 SOL. HAB. GRAL .PIZARRO   </t>
  </si>
  <si>
    <t>161370020143</t>
  </si>
  <si>
    <t xml:space="preserve">10 SOL.HAB. J. V. GONZALEZ   </t>
  </si>
  <si>
    <t>161370020144</t>
  </si>
  <si>
    <t xml:space="preserve">10 VIVIENDAS J.V. GONZALEZ   </t>
  </si>
  <si>
    <t>161370020145</t>
  </si>
  <si>
    <t xml:space="preserve">20 SOL.HAB. APOLINARIO SARAVIA   </t>
  </si>
  <si>
    <t>161370020146</t>
  </si>
  <si>
    <t xml:space="preserve">10 VIVIENDAS CACHI   </t>
  </si>
  <si>
    <t>161370020147</t>
  </si>
  <si>
    <t xml:space="preserve">15 SOL. HAB. CACHI   </t>
  </si>
  <si>
    <t>161370020148</t>
  </si>
  <si>
    <t xml:space="preserve">6 VIVIENDAS PAYOGASTA   </t>
  </si>
  <si>
    <t>161370020149</t>
  </si>
  <si>
    <t xml:space="preserve">10 SOL. HAB. CAMPO SANTO   </t>
  </si>
  <si>
    <t>161370020150</t>
  </si>
  <si>
    <t xml:space="preserve">10 VIVIENDAS CAFAYATE   </t>
  </si>
  <si>
    <t>161370020151</t>
  </si>
  <si>
    <t xml:space="preserve">CONST. COLECT CLOACAL-NEXO HUA   </t>
  </si>
  <si>
    <t>161370020152</t>
  </si>
  <si>
    <t xml:space="preserve">OB. DE REST. Y MANT. DOS SEDES   </t>
  </si>
  <si>
    <t>161370020153</t>
  </si>
  <si>
    <t xml:space="preserve">6 VIVIENDAS TUTELADAS SALTA   </t>
  </si>
  <si>
    <t>161370020154</t>
  </si>
  <si>
    <t xml:space="preserve">CONSTR POZO PROF. DE CAPTAC AG   </t>
  </si>
  <si>
    <t>161370020155</t>
  </si>
  <si>
    <t xml:space="preserve">10 SOL. HAB. CAFAYATE   </t>
  </si>
  <si>
    <t>161370020156</t>
  </si>
  <si>
    <t xml:space="preserve">20 VIVIENDAS LA MERCED   </t>
  </si>
  <si>
    <t>161370020157</t>
  </si>
  <si>
    <t xml:space="preserve">15 SOL. HAB. CHICOANA   </t>
  </si>
  <si>
    <t>161370020158</t>
  </si>
  <si>
    <t xml:space="preserve">20 SOL. HAB. EL CARRIL   </t>
  </si>
  <si>
    <t>161370020159</t>
  </si>
  <si>
    <t xml:space="preserve">10 SOL. HAB. CERRILLOS   </t>
  </si>
  <si>
    <t>161370020160</t>
  </si>
  <si>
    <t xml:space="preserve">10 SOL. HAB. EL BORDO   </t>
  </si>
  <si>
    <t>161370020161</t>
  </si>
  <si>
    <t xml:space="preserve">10 SOL. HAB. GRAL. GUEMES   </t>
  </si>
  <si>
    <t>161370020162</t>
  </si>
  <si>
    <t>161370020163</t>
  </si>
  <si>
    <t xml:space="preserve">25 VIVIENDAS GRAL. GÜEMES   </t>
  </si>
  <si>
    <t>161370020164</t>
  </si>
  <si>
    <t xml:space="preserve">OPTIM. RED DE AGUA GRAL. GUEME   </t>
  </si>
  <si>
    <t>161370020165</t>
  </si>
  <si>
    <t xml:space="preserve">POZO DE AGUA TANQUE Y RED DRAG   </t>
  </si>
  <si>
    <t>161370020166</t>
  </si>
  <si>
    <t xml:space="preserve">10 SOL. HAB. BALLIVIÁN   </t>
  </si>
  <si>
    <t>161370020167</t>
  </si>
  <si>
    <t xml:space="preserve">10 SOL. HAB. EMBARCACIÓN   </t>
  </si>
  <si>
    <t>161370020168</t>
  </si>
  <si>
    <t xml:space="preserve">10 SOL. HAB. GRAL. MOSCONI   </t>
  </si>
  <si>
    <t>161370020169</t>
  </si>
  <si>
    <t xml:space="preserve">10 SOL. HAB.SALVADOR MAZZA   </t>
  </si>
  <si>
    <t>161370020170</t>
  </si>
  <si>
    <t>161370020171</t>
  </si>
  <si>
    <t xml:space="preserve">108 SOL. HAB.TARTAGAL   </t>
  </si>
  <si>
    <t>161370020172</t>
  </si>
  <si>
    <t>161370020173</t>
  </si>
  <si>
    <t xml:space="preserve">25 BAÑOS GRAL. MOSCONI   </t>
  </si>
  <si>
    <t>161370020174</t>
  </si>
  <si>
    <t xml:space="preserve">25 BAÑOS SALVADOR MAZZA   </t>
  </si>
  <si>
    <t>161370020175</t>
  </si>
  <si>
    <t>161370020176</t>
  </si>
  <si>
    <t xml:space="preserve">25 SOL. HAB.TARTAGAL- PAR.42   </t>
  </si>
  <si>
    <t>161370020177</t>
  </si>
  <si>
    <t xml:space="preserve">25 VIV. BÁSICAS SALVADOR MAZZA   </t>
  </si>
  <si>
    <t>161370020178</t>
  </si>
  <si>
    <t xml:space="preserve">67 SOL. HAB. TARTAGAL   </t>
  </si>
  <si>
    <t>161370020179</t>
  </si>
  <si>
    <t>161370020180</t>
  </si>
  <si>
    <t xml:space="preserve">INFR. VIV. CN ENER. ELECTR S.M   </t>
  </si>
  <si>
    <t>161370020181</t>
  </si>
  <si>
    <t xml:space="preserve">15 SOL. HAB. GUACHIPAS   </t>
  </si>
  <si>
    <t>161370020182</t>
  </si>
  <si>
    <t xml:space="preserve">10 SOL.HAB. LA CALDERA   </t>
  </si>
  <si>
    <t>161370020183</t>
  </si>
  <si>
    <t xml:space="preserve">10 SOL. HAB. VAQUEROS   </t>
  </si>
  <si>
    <t>161370020184</t>
  </si>
  <si>
    <t xml:space="preserve">10 VIV LA CALDERA   </t>
  </si>
  <si>
    <t>161370020185</t>
  </si>
  <si>
    <t xml:space="preserve">10 SOL. HAB. EL JARDIN   </t>
  </si>
  <si>
    <t>161370020186</t>
  </si>
  <si>
    <t xml:space="preserve">10 SOL.HAB.EL TALA   </t>
  </si>
  <si>
    <t>161370020187</t>
  </si>
  <si>
    <t xml:space="preserve">10 SOL. HAB. LA CANDELARIA   </t>
  </si>
  <si>
    <t>161370020188</t>
  </si>
  <si>
    <t xml:space="preserve">10 SOL. HAB. CNEL. MOLDES   </t>
  </si>
  <si>
    <t>161370020189</t>
  </si>
  <si>
    <t xml:space="preserve">10 SOL. HAB. LA VIÑA   </t>
  </si>
  <si>
    <t>161370020190</t>
  </si>
  <si>
    <t>161370020191</t>
  </si>
  <si>
    <t>161370020192</t>
  </si>
  <si>
    <t xml:space="preserve">20 VIVIENDAS EN LA VIÑA   </t>
  </si>
  <si>
    <t>161370020193</t>
  </si>
  <si>
    <t xml:space="preserve">10 SOL. HAB. S A. DE LOS COBR   </t>
  </si>
  <si>
    <t>161370020194</t>
  </si>
  <si>
    <t xml:space="preserve">10 SOL. HAB. EL GALPÓN   </t>
  </si>
  <si>
    <t>161370020195</t>
  </si>
  <si>
    <t xml:space="preserve">10 VIV. LUMBRERAS- RIO PIEDRAS   </t>
  </si>
  <si>
    <t>161370020196</t>
  </si>
  <si>
    <t xml:space="preserve">15 VIVIENDAS METAN   </t>
  </si>
  <si>
    <t>161370020197</t>
  </si>
  <si>
    <t xml:space="preserve">20 SOL. HAB.METÁN   </t>
  </si>
  <si>
    <t>161370020198</t>
  </si>
  <si>
    <t xml:space="preserve">10 SOL. HAB. MOLINOS   </t>
  </si>
  <si>
    <t>161370020199</t>
  </si>
  <si>
    <t xml:space="preserve">10 SOL. HAB. HIP. IRIGOYEN   </t>
  </si>
  <si>
    <t>1613700202A0</t>
  </si>
  <si>
    <t xml:space="preserve">70 SOL. HABITAC. EN TARTAGAL   </t>
  </si>
  <si>
    <t>1613700202A1</t>
  </si>
  <si>
    <t xml:space="preserve">30 VI N H EN CARBONCITO-EMBAR.   </t>
  </si>
  <si>
    <t>1613700202A2</t>
  </si>
  <si>
    <t xml:space="preserve">12 VIV. N. H. EN LAS LAJITAS   </t>
  </si>
  <si>
    <t>1613700202A3</t>
  </si>
  <si>
    <t xml:space="preserve">36 VIV. N. HOGAR EN LUIS BUREL   </t>
  </si>
  <si>
    <t>1613700202A4</t>
  </si>
  <si>
    <t xml:space="preserve">12 VIV. N. HOGAR SALTA-CAPITAL   </t>
  </si>
  <si>
    <t>1613700202A5</t>
  </si>
  <si>
    <t xml:space="preserve">11 VIV. N. HOGAR SAN LORENZO   </t>
  </si>
  <si>
    <t>1613700202A6</t>
  </si>
  <si>
    <t xml:space="preserve">20 VIV. N. HOGAR LA MERCED   </t>
  </si>
  <si>
    <t>1613700202A7</t>
  </si>
  <si>
    <t xml:space="preserve">25 VIV. N. HOGAR GRAL. GUEMES   </t>
  </si>
  <si>
    <t>1613700202A8</t>
  </si>
  <si>
    <t xml:space="preserve">15 VIV. N. HOGAR LA POMA   </t>
  </si>
  <si>
    <t>1613700202A9</t>
  </si>
  <si>
    <t xml:space="preserve">20 VIV. N. HOGAR EL GALPON   </t>
  </si>
  <si>
    <t>1613700202B0</t>
  </si>
  <si>
    <t xml:space="preserve">20 VIV. N. HOGAR S.R. ORAN   </t>
  </si>
  <si>
    <t>1613700202B1</t>
  </si>
  <si>
    <t xml:space="preserve">SOLUC. HABITTAC. EN LA PROV.   </t>
  </si>
  <si>
    <t>1613700202B2</t>
  </si>
  <si>
    <t xml:space="preserve">20 VIV. N. HOGAR EN LA PUNTANA   </t>
  </si>
  <si>
    <t>1613700202B3</t>
  </si>
  <si>
    <t>1613700202B4</t>
  </si>
  <si>
    <t xml:space="preserve">10 VIV. N. HOGAR EN NAZARENO   </t>
  </si>
  <si>
    <t>1613700202B5</t>
  </si>
  <si>
    <t xml:space="preserve">10 VIV. PAYOGASTA NH   </t>
  </si>
  <si>
    <t>1613700202B6</t>
  </si>
  <si>
    <t xml:space="preserve">3 VIV NH EN CAFAYATE   </t>
  </si>
  <si>
    <t>1613700202B7</t>
  </si>
  <si>
    <t xml:space="preserve">7 VIV. NH SALTA CAPITAL   </t>
  </si>
  <si>
    <t>1613700202B8</t>
  </si>
  <si>
    <t xml:space="preserve">2 VIV. EN SALTA CAPITAL   </t>
  </si>
  <si>
    <t>1613700202B9</t>
  </si>
  <si>
    <t xml:space="preserve">30 VIV. NH CERRILLOS   </t>
  </si>
  <si>
    <t>1613700202C0</t>
  </si>
  <si>
    <t xml:space="preserve">TERM. 100 VIV. EL CARRIL - EL   </t>
  </si>
  <si>
    <t>1613700202C1</t>
  </si>
  <si>
    <t xml:space="preserve">20 VIV. NH LAPACHO I TARTAGAL   </t>
  </si>
  <si>
    <t>1613700202C2</t>
  </si>
  <si>
    <t xml:space="preserve">10 VIV. TARTAGAL NH   </t>
  </si>
  <si>
    <t>1613700202C3</t>
  </si>
  <si>
    <t xml:space="preserve">10 VIV. SALVADOR MAZZA   </t>
  </si>
  <si>
    <t>1613700202C4</t>
  </si>
  <si>
    <t xml:space="preserve">24 VIV. GUACHIPAS   </t>
  </si>
  <si>
    <t>1613700202C5</t>
  </si>
  <si>
    <t xml:space="preserve">COLECTORA MÁXIMA GUACHIPAS   </t>
  </si>
  <si>
    <t>1613700202C6</t>
  </si>
  <si>
    <t xml:space="preserve">20 VIV. NH VAQUEROS   </t>
  </si>
  <si>
    <t>1613700202C7</t>
  </si>
  <si>
    <t xml:space="preserve">10 VIV. LA POMA   </t>
  </si>
  <si>
    <t>1613700202C8</t>
  </si>
  <si>
    <t xml:space="preserve">10 VIV. NH CORONEL MOLDES   </t>
  </si>
  <si>
    <t>1613700202C9</t>
  </si>
  <si>
    <t xml:space="preserve">6 VIV. EN METÁN AMEC   </t>
  </si>
  <si>
    <t>1613700202D0</t>
  </si>
  <si>
    <t xml:space="preserve">20 VIV. NH COR. JUAN SOLÁ   </t>
  </si>
  <si>
    <t>1613700202D1</t>
  </si>
  <si>
    <t xml:space="preserve">60 SOL. HAB. ROSARIO DE LA FRO   </t>
  </si>
  <si>
    <t>1613700202D2</t>
  </si>
  <si>
    <t xml:space="preserve">TERM. 8 VIV. NH R° LERMA   </t>
  </si>
  <si>
    <t>1613700202D3</t>
  </si>
  <si>
    <t xml:space="preserve">10 VIV. ANGASTACO   </t>
  </si>
  <si>
    <t>1613700202D4</t>
  </si>
  <si>
    <t xml:space="preserve">5 VIV. NH LOS TOLDOS   </t>
  </si>
  <si>
    <t>1613700202D5</t>
  </si>
  <si>
    <t xml:space="preserve">VIV. N. HOGAR EN CAMPO SANTO   </t>
  </si>
  <si>
    <t>1613700202D6</t>
  </si>
  <si>
    <t xml:space="preserve">25 VIV. NH. EN G. GUEMES   </t>
  </si>
  <si>
    <t>1613700202D7</t>
  </si>
  <si>
    <t xml:space="preserve">20 VIV. N. HOGAR EN VAQUEROS   </t>
  </si>
  <si>
    <t>1613700202D8</t>
  </si>
  <si>
    <t xml:space="preserve">30 SOLUC. HABITAC. EN LA VIÑA   </t>
  </si>
  <si>
    <t>1613700202D9</t>
  </si>
  <si>
    <t xml:space="preserve">SOLUC.HABITAC. EN TOLAR GRANDE   </t>
  </si>
  <si>
    <t>1613700202E0</t>
  </si>
  <si>
    <t xml:space="preserve">VIVIENDAS N.H. EN METÁN   </t>
  </si>
  <si>
    <t>1613700202E1</t>
  </si>
  <si>
    <t xml:space="preserve">14 VIVIENDAS N.H. EN URUNDEL   </t>
  </si>
  <si>
    <t>1613700202E2</t>
  </si>
  <si>
    <t xml:space="preserve">18 VIV. N.HOGAR EN H. YRIGOYEN   </t>
  </si>
  <si>
    <t>1613700202E3</t>
  </si>
  <si>
    <t xml:space="preserve">SOLUC.HABITAC. EN LA PROVINCIA   </t>
  </si>
  <si>
    <t>1613700202E4</t>
  </si>
  <si>
    <t xml:space="preserve">60 SOLUC HAB. R" DE LA FRONTER   </t>
  </si>
  <si>
    <t>1613700202E5</t>
  </si>
  <si>
    <t xml:space="preserve">VIV. N.H. EN CAMPO QUIJANO   </t>
  </si>
  <si>
    <t>1613700202E6</t>
  </si>
  <si>
    <t xml:space="preserve">TERM.DE 8  VIV.N.H. EN R"DE LE   </t>
  </si>
  <si>
    <t>1613700202E7</t>
  </si>
  <si>
    <t xml:space="preserve">25 SOL. HAB. EN STA.VICTORIA E   </t>
  </si>
  <si>
    <t>1613700202E8</t>
  </si>
  <si>
    <t xml:space="preserve">SOLUC.HABITAC. EN GRAL.MOSCONI   </t>
  </si>
  <si>
    <t>1613700202E9</t>
  </si>
  <si>
    <t xml:space="preserve">30 VIV. NVO. H. EN CNEL CORNEJ   </t>
  </si>
  <si>
    <t>1613700202F0</t>
  </si>
  <si>
    <t xml:space="preserve">20 VIV. N.H. EN LAS TRANQUITAS   </t>
  </si>
  <si>
    <t>1613700202F1</t>
  </si>
  <si>
    <t xml:space="preserve">20 VIV. N.H. EN MISIÓN KM.6   </t>
  </si>
  <si>
    <t>1613700202F2</t>
  </si>
  <si>
    <t xml:space="preserve">20 VIV. N.H. EN M. LA MORA   </t>
  </si>
  <si>
    <t>1613700202F3</t>
  </si>
  <si>
    <t xml:space="preserve">20 VIV. N.H. EN LAPACHO I TART   </t>
  </si>
  <si>
    <t>1613700202F4</t>
  </si>
  <si>
    <t xml:space="preserve">10 VIV. EN SALVADOR MAZZA   </t>
  </si>
  <si>
    <t>1613700202F5</t>
  </si>
  <si>
    <t xml:space="preserve">70 SOL. HABIT. EN TARTAGAL   </t>
  </si>
  <si>
    <t>1613700202F6</t>
  </si>
  <si>
    <t xml:space="preserve">30 SOLUC. HABIT. EN PICHANAL   </t>
  </si>
  <si>
    <t>1613700202F7</t>
  </si>
  <si>
    <t xml:space="preserve">CONST. COLECT. MAXIMA GUACHIPA   </t>
  </si>
  <si>
    <t>1613700202F8</t>
  </si>
  <si>
    <t xml:space="preserve">3 VIV. N. HOGAR EN CAFAYATE   </t>
  </si>
  <si>
    <t>1613700202F9</t>
  </si>
  <si>
    <t xml:space="preserve">10 VIV. EN COPO QUILE   </t>
  </si>
  <si>
    <t>1613700202G0</t>
  </si>
  <si>
    <t xml:space="preserve">CONTRAP. PROG. FED. CONST. VIV   </t>
  </si>
  <si>
    <t>1613700202G1</t>
  </si>
  <si>
    <t xml:space="preserve">14 MC APOL SARAVIA GRUPO A   </t>
  </si>
  <si>
    <t>1613700202G2</t>
  </si>
  <si>
    <t xml:space="preserve">14 MC APOL SARAVIA GRUPO B   </t>
  </si>
  <si>
    <t>1613700202G3</t>
  </si>
  <si>
    <t xml:space="preserve">23 MC APOL SARAVIA GRUPO C   </t>
  </si>
  <si>
    <t>1613700202G4</t>
  </si>
  <si>
    <t xml:space="preserve">6 VIV NH EN PAYOGASTA   </t>
  </si>
  <si>
    <t>1613700202G5</t>
  </si>
  <si>
    <t xml:space="preserve">20 VIV EN Bº LOS LAPACHOS   </t>
  </si>
  <si>
    <t>1613700202G6</t>
  </si>
  <si>
    <t xml:space="preserve">30 VIVIENDAS EN CAPITAL (ATSA)   </t>
  </si>
  <si>
    <t>1613700202G7</t>
  </si>
  <si>
    <t xml:space="preserve">3 VIV. P/PEQUEÑOS HOGARES - AD   </t>
  </si>
  <si>
    <t>1613700202G8</t>
  </si>
  <si>
    <t xml:space="preserve">VIV NH SERVICIO PENITENCIARIO   </t>
  </si>
  <si>
    <t>1613700202G9</t>
  </si>
  <si>
    <t xml:space="preserve">VIV DESTIN A PERS DE 3 EDAD   </t>
  </si>
  <si>
    <t>1613700202H0</t>
  </si>
  <si>
    <t xml:space="preserve">20 VIV. LA MERCED ETAPA II   </t>
  </si>
  <si>
    <t>1613700202H1</t>
  </si>
  <si>
    <t xml:space="preserve">20 VIV. EN EL SIMBOLAR   </t>
  </si>
  <si>
    <t>1613700202H2</t>
  </si>
  <si>
    <t xml:space="preserve">CONST. COLECTORA MÁXIMA Y PLAN   </t>
  </si>
  <si>
    <t>1613700202H3</t>
  </si>
  <si>
    <t xml:space="preserve">24 VIVIENDAS EN GUACHIPAS   </t>
  </si>
  <si>
    <t>1613700202H4</t>
  </si>
  <si>
    <t xml:space="preserve">10 VIV NH EN ISLA DE CAÑAS   </t>
  </si>
  <si>
    <t>1613700202H5</t>
  </si>
  <si>
    <t xml:space="preserve">10 VIV NH EN IRUYA   </t>
  </si>
  <si>
    <t>1613700202H6</t>
  </si>
  <si>
    <t xml:space="preserve">20 VIVIENDAS EN LA CALDERA   </t>
  </si>
  <si>
    <t>1613700202H7</t>
  </si>
  <si>
    <t xml:space="preserve">13 MCV VAQUEROS GRUPO A   </t>
  </si>
  <si>
    <t>1613700202H8</t>
  </si>
  <si>
    <t xml:space="preserve">9 MCV EL TALA GRUPO A   </t>
  </si>
  <si>
    <t>1613700202H9</t>
  </si>
  <si>
    <t xml:space="preserve">10 VIV . EN LA POMA   </t>
  </si>
  <si>
    <t>1613700202I0</t>
  </si>
  <si>
    <t xml:space="preserve">14 MC CORONEL MOLDES GRUPO A   </t>
  </si>
  <si>
    <t>1613700202I1</t>
  </si>
  <si>
    <t xml:space="preserve">14 MC CORONEL MOLDES GRUPO C   </t>
  </si>
  <si>
    <t>1613700202I2</t>
  </si>
  <si>
    <t xml:space="preserve">13 MC URUNDEL GRUPO B   </t>
  </si>
  <si>
    <t>1613700202I3</t>
  </si>
  <si>
    <t xml:space="preserve">13 MC URUNDEL GRUPO C   </t>
  </si>
  <si>
    <t>1613700202I4</t>
  </si>
  <si>
    <t xml:space="preserve">13 MC URUNDEL GRUPO D   </t>
  </si>
  <si>
    <t>1613700202I5</t>
  </si>
  <si>
    <t xml:space="preserve">14 MC M.EVANG.CNIA STA ROSA B   </t>
  </si>
  <si>
    <t>1613700202I6</t>
  </si>
  <si>
    <t xml:space="preserve">14 MC M.EVANG.CNIA STA ROSA C   </t>
  </si>
  <si>
    <t>1613700202I7</t>
  </si>
  <si>
    <t xml:space="preserve">23 MC URUNDEL GRUPO E   </t>
  </si>
  <si>
    <t>1613700202I8</t>
  </si>
  <si>
    <t xml:space="preserve">23 MC URUNDEL GRUPO A   </t>
  </si>
  <si>
    <t>1613700202I9</t>
  </si>
  <si>
    <t xml:space="preserve">REP. DE DPTOS. GRUPO 200 ORAN   </t>
  </si>
  <si>
    <t>1613700202J0</t>
  </si>
  <si>
    <t xml:space="preserve">1347 MC EN LA PROVINCIA   </t>
  </si>
  <si>
    <t>1613700202J1</t>
  </si>
  <si>
    <t xml:space="preserve">OBRAS DE INFR EN LA PROVINCIA   </t>
  </si>
  <si>
    <t>1613700202J2</t>
  </si>
  <si>
    <t xml:space="preserve">20 VIV. CAMPO QUIJANO   </t>
  </si>
  <si>
    <t>1613700202J3</t>
  </si>
  <si>
    <t xml:space="preserve">80 VIV. ROSARIO DE LERMA   </t>
  </si>
  <si>
    <t>1613700202J4</t>
  </si>
  <si>
    <t xml:space="preserve">14 MC EN ROSARIO DE LERMA   </t>
  </si>
  <si>
    <t>1613700202J5</t>
  </si>
  <si>
    <t xml:space="preserve">EJECUCIÓN DE SH Y ALBERGUE - C   </t>
  </si>
  <si>
    <t>1613700202J6</t>
  </si>
  <si>
    <t xml:space="preserve">10 VIV NH EN SALVADOR MAZZA   </t>
  </si>
  <si>
    <t>1613700202J7</t>
  </si>
  <si>
    <t xml:space="preserve">100 VIV. TARTAGAL   </t>
  </si>
  <si>
    <t>1613700202J8</t>
  </si>
  <si>
    <t xml:space="preserve">15 VIV NH EN TARTAGAL   </t>
  </si>
  <si>
    <t>1613700202J9</t>
  </si>
  <si>
    <t xml:space="preserve">40 VIV. GRAL. MOSCONI   </t>
  </si>
  <si>
    <t>1613700202K0</t>
  </si>
  <si>
    <t xml:space="preserve">AMPL. DE CRÉDITO P/ MOV DE SUE   </t>
  </si>
  <si>
    <t>1613700202K1</t>
  </si>
  <si>
    <t xml:space="preserve">11 MCV EN TARTAGAL GRUPO C   </t>
  </si>
  <si>
    <t>1613700202K2</t>
  </si>
  <si>
    <t xml:space="preserve">14 MCV EN TARTAGAL GRUPO E   </t>
  </si>
  <si>
    <t>1613700202K3</t>
  </si>
  <si>
    <t xml:space="preserve">10 VIV. NH EN NAZARENO   </t>
  </si>
  <si>
    <t>1613700202K4</t>
  </si>
  <si>
    <t xml:space="preserve">CONSTR. 30 VIV. EN LA POMA   </t>
  </si>
  <si>
    <t>1613700202K5</t>
  </si>
  <si>
    <t xml:space="preserve">CONSTR. 40 VIV. EN SAN ANTONIO   </t>
  </si>
  <si>
    <t>1613700202K6</t>
  </si>
  <si>
    <t xml:space="preserve">CONSTR. 30 VIV. EN NAZARENO   </t>
  </si>
  <si>
    <t>1613700202K7</t>
  </si>
  <si>
    <t xml:space="preserve">SOL HAB NH EN LA PROVINCIA   </t>
  </si>
  <si>
    <t>1613700202K8</t>
  </si>
  <si>
    <t xml:space="preserve">2 VIV. NH JOAQUÍN V. GONZALEZ   </t>
  </si>
  <si>
    <t>1613700202K9</t>
  </si>
  <si>
    <t xml:space="preserve">12 VIV ABORIGENES GRAL PIZARRO   </t>
  </si>
  <si>
    <t>1613700202L0</t>
  </si>
  <si>
    <t xml:space="preserve">CONV.5 VIV.-FLIAS ESC.REC.PAY.   </t>
  </si>
  <si>
    <t>1613700202L1</t>
  </si>
  <si>
    <t xml:space="preserve">10 SOL. HAB. PAYOGASTA   </t>
  </si>
  <si>
    <t>1613700202L2</t>
  </si>
  <si>
    <t xml:space="preserve">TERMINACIÓN 8 VIV. NH EN SALTA   </t>
  </si>
  <si>
    <t>1613700202L3</t>
  </si>
  <si>
    <t xml:space="preserve">ANÁLIS.PAISA. Y BOCETO EL HUAY   </t>
  </si>
  <si>
    <t>1613700202L4</t>
  </si>
  <si>
    <t xml:space="preserve">CALLE PERI.PQ.DE LA CIU-1º ET.   </t>
  </si>
  <si>
    <t>1613700202L5</t>
  </si>
  <si>
    <t xml:space="preserve">OB. COMPLEM PQUE. EL HUAYCO   </t>
  </si>
  <si>
    <t>1613700202L6</t>
  </si>
  <si>
    <t xml:space="preserve">PÓR.ACC.CERC.PER.PARQ.CI.-1ºE.   </t>
  </si>
  <si>
    <t>1613700202L7</t>
  </si>
  <si>
    <t xml:space="preserve">DES.Y LIMP.40HA TERR. IPV-2007   </t>
  </si>
  <si>
    <t>1613700202L8</t>
  </si>
  <si>
    <t xml:space="preserve">SERV.CONSULT.PLA.LOTEO EL CAR.   </t>
  </si>
  <si>
    <t>1613700202L9</t>
  </si>
  <si>
    <t xml:space="preserve">CONV.40VIV.FLIA.ESC REC LA MER   </t>
  </si>
  <si>
    <t>1613700202M0</t>
  </si>
  <si>
    <t>1613700202M1</t>
  </si>
  <si>
    <t xml:space="preserve">RED CLO.Y CONEX.DOMIC.GUACH II   </t>
  </si>
  <si>
    <t>1613700202M2</t>
  </si>
  <si>
    <t>1613700202M3</t>
  </si>
  <si>
    <t xml:space="preserve">DRENAJE Bº 20 VIV. EN LA CALD.   </t>
  </si>
  <si>
    <t>1613700202M4</t>
  </si>
  <si>
    <t xml:space="preserve">CONV.20 VIV.FLIAS.ESC RECURS.   </t>
  </si>
  <si>
    <t>1613700202M5</t>
  </si>
  <si>
    <t xml:space="preserve">10 VIVIENDAS EL GALPÓN   </t>
  </si>
  <si>
    <t>1613700202M6</t>
  </si>
  <si>
    <t xml:space="preserve">10 VIV. LURACATAO- SECLANTÁS   </t>
  </si>
  <si>
    <t>1613700202M7</t>
  </si>
  <si>
    <t xml:space="preserve">20 VIV.URUNDEL   </t>
  </si>
  <si>
    <t>1613700202M8</t>
  </si>
  <si>
    <t xml:space="preserve">CERCAD.SUBDV.CAT.25002-H.YRIG.   </t>
  </si>
  <si>
    <t>1613700202M9</t>
  </si>
  <si>
    <t xml:space="preserve">TRAB.PREV.TERR.400VIV.Vº RALLÉ   </t>
  </si>
  <si>
    <t>1613700202N0</t>
  </si>
  <si>
    <t xml:space="preserve">CONTRAP.PROV.PROGR. FEDERALES   </t>
  </si>
  <si>
    <t>1613700202N1</t>
  </si>
  <si>
    <t xml:space="preserve">ADQ.1800 MUEBLES BIBL. P/VIV.   </t>
  </si>
  <si>
    <t>1613700202N2</t>
  </si>
  <si>
    <t xml:space="preserve">CN DE OBRAS PROG FEDERALES   </t>
  </si>
  <si>
    <t>1613700202N3</t>
  </si>
  <si>
    <t xml:space="preserve">INF. OB.PROG.FED EMERG. HABIT.   </t>
  </si>
  <si>
    <t>1613700202N4</t>
  </si>
  <si>
    <t xml:space="preserve">101SOL.HAB. P/ABOR S.VIC. ESTE   </t>
  </si>
  <si>
    <t>1613700202N5</t>
  </si>
  <si>
    <t xml:space="preserve">10 VIV. EN ANIMANÁ   </t>
  </si>
  <si>
    <t>1613700202N6</t>
  </si>
  <si>
    <t xml:space="preserve">P.AGUA,TAN ELEV,RED-ABOR.DRAG.   </t>
  </si>
  <si>
    <t>1613700202N7</t>
  </si>
  <si>
    <t xml:space="preserve">7 VIVIENDAS DRAGONES   </t>
  </si>
  <si>
    <t>1613700202N8</t>
  </si>
  <si>
    <t xml:space="preserve">CONV. 20 FAMILIAS EN AGUAR   </t>
  </si>
  <si>
    <t>1613700202N9</t>
  </si>
  <si>
    <t xml:space="preserve">10 VIV NH EN LOS TOLDOS   </t>
  </si>
  <si>
    <t>1613700202O0</t>
  </si>
  <si>
    <t xml:space="preserve">10 VIV. EN NAZARENO   </t>
  </si>
  <si>
    <t>1613700202O1</t>
  </si>
  <si>
    <t xml:space="preserve">CONST. 300 SOL. HAB. RIV BDA S   </t>
  </si>
  <si>
    <t>161370020204</t>
  </si>
  <si>
    <t xml:space="preserve">6 VIV. Y 4 COMP. EN EL QUEBRAL   </t>
  </si>
  <si>
    <t>161370020205</t>
  </si>
  <si>
    <t xml:space="preserve">15 VIVIENDAS Y 4 COMPL. JV GON   </t>
  </si>
  <si>
    <t>161370020206</t>
  </si>
  <si>
    <t xml:space="preserve">12 VIVIENDAS N.H. EN LAS LAJIT   </t>
  </si>
  <si>
    <t>161370020207</t>
  </si>
  <si>
    <t xml:space="preserve">20 VIVIENDAS N.H. EN LUIS BURE   </t>
  </si>
  <si>
    <t>161370020208</t>
  </si>
  <si>
    <t xml:space="preserve">11 VIVIENDAS N.H. EN PIQUETE C   </t>
  </si>
  <si>
    <t>161370020209</t>
  </si>
  <si>
    <t xml:space="preserve">60 SOLUCIONES HABITACIONALES E   </t>
  </si>
  <si>
    <t>161370020210</t>
  </si>
  <si>
    <t xml:space="preserve">OPER VIVIENDAS EN LA PROVINCIA   </t>
  </si>
  <si>
    <t>161370020211</t>
  </si>
  <si>
    <t xml:space="preserve">18 COMP. DE VIV. EN Bº SAN SIL   </t>
  </si>
  <si>
    <t>161370020212</t>
  </si>
  <si>
    <t xml:space="preserve">14 VIVIENDAS N. HOGAR  P/ CENT   </t>
  </si>
  <si>
    <t>161370020213</t>
  </si>
  <si>
    <t xml:space="preserve">36 VIVIENDAS N. HOGAR  EN LUIS   </t>
  </si>
  <si>
    <t>161370020214</t>
  </si>
  <si>
    <t xml:space="preserve">30 VIVIENDAS N.H. SERVICIO PEN   </t>
  </si>
  <si>
    <t>161370020215</t>
  </si>
  <si>
    <t xml:space="preserve">4 VIVIENDAS N.H. EN SALTA - CA   </t>
  </si>
  <si>
    <t>161370020216</t>
  </si>
  <si>
    <t xml:space="preserve">24 VIVIENDAS N.H. EN SALTA - C   </t>
  </si>
  <si>
    <t>161370020217</t>
  </si>
  <si>
    <t xml:space="preserve">5 VIVIENDAS TUTELADAS   </t>
  </si>
  <si>
    <t>161370020218</t>
  </si>
  <si>
    <t xml:space="preserve">20 VIVIENDAS N. HOGAR  EN SALT   </t>
  </si>
  <si>
    <t>161370020219</t>
  </si>
  <si>
    <t xml:space="preserve">25  VIVIENDAS N. HOGAR EL CARR   </t>
  </si>
  <si>
    <t>161370020220</t>
  </si>
  <si>
    <t xml:space="preserve"> 100 VIVIENDAS EL CARRIL (TERM   </t>
  </si>
  <si>
    <t>161370020221</t>
  </si>
  <si>
    <t xml:space="preserve"> 50 VIVIENDAS N.HOGAR EN  EL B   </t>
  </si>
  <si>
    <t>161370020222</t>
  </si>
  <si>
    <t xml:space="preserve"> 10 VIV.N.HOGAR EN GRAL. GÜEME   </t>
  </si>
  <si>
    <t>161370020223</t>
  </si>
  <si>
    <t xml:space="preserve">17 SOLUCIONES HABITACIONALES E   </t>
  </si>
  <si>
    <t>161370020224</t>
  </si>
  <si>
    <t xml:space="preserve">2 VIVIENDAS N. HOGAR EN CAMPO   </t>
  </si>
  <si>
    <t>161370020225</t>
  </si>
  <si>
    <t xml:space="preserve">25 VIVIENDAS N. HOGAR EN GENER   </t>
  </si>
  <si>
    <t>161370020226</t>
  </si>
  <si>
    <t xml:space="preserve">CANAL DE DRENAJE EN EMBARCACIÓ   </t>
  </si>
  <si>
    <t>161370020227</t>
  </si>
  <si>
    <t xml:space="preserve">15 SOLUCIONES HABITACIONALES E   </t>
  </si>
  <si>
    <t>161370020228</t>
  </si>
  <si>
    <t xml:space="preserve">9 NÚCL S Y 6 VIV. N H EMBARCAC   </t>
  </si>
  <si>
    <t>161370020229</t>
  </si>
  <si>
    <t xml:space="preserve">60 SOL HABIT EN G MOSCONI   </t>
  </si>
  <si>
    <t>161370020230</t>
  </si>
  <si>
    <t xml:space="preserve">30 VIV NVO HOGAR CNEL MOLDES   </t>
  </si>
  <si>
    <t>161370020231</t>
  </si>
  <si>
    <t xml:space="preserve">35 VIV.P/ABOR. EN EL DPTO.SAN   </t>
  </si>
  <si>
    <t>161370020232</t>
  </si>
  <si>
    <t xml:space="preserve">20 SOL. HABITACIONALES EN M. C   </t>
  </si>
  <si>
    <t>161370020233</t>
  </si>
  <si>
    <t xml:space="preserve">25 SOL HAB SALVADOR MAZZA   </t>
  </si>
  <si>
    <t>161370020234</t>
  </si>
  <si>
    <t xml:space="preserve">25 VIVIENDAS N. HOGAR EN SALVA   </t>
  </si>
  <si>
    <t>161370020235</t>
  </si>
  <si>
    <t xml:space="preserve">10 VIVIENDAS N. HOGAR EN BALLI   </t>
  </si>
  <si>
    <t>161370020236</t>
  </si>
  <si>
    <t xml:space="preserve">9 VIV. P/ DOCENTES AGUARAY EII   </t>
  </si>
  <si>
    <t>161370020237</t>
  </si>
  <si>
    <t xml:space="preserve">10 SOLUCIONES HABITACIONALES E   </t>
  </si>
  <si>
    <t>161370020238</t>
  </si>
  <si>
    <t xml:space="preserve">5 VIV. N. HOGAR P/ INUNDADOS   </t>
  </si>
  <si>
    <t>161370020239</t>
  </si>
  <si>
    <t xml:space="preserve">10 VIV. ( EX 15) EN VAQUEROS   </t>
  </si>
  <si>
    <t>161370020240</t>
  </si>
  <si>
    <t xml:space="preserve">20 SOLUCIONES HABITACIONALES E   </t>
  </si>
  <si>
    <t>161370020241</t>
  </si>
  <si>
    <t xml:space="preserve">15 VIVIENDAS N. HOGAR  EN LA   </t>
  </si>
  <si>
    <t>161370020242</t>
  </si>
  <si>
    <t xml:space="preserve">30 SOLUCIONES HABITACIONALES E   </t>
  </si>
  <si>
    <t>161370020243</t>
  </si>
  <si>
    <t xml:space="preserve">14 TERM. Y AMP. VIVIENDAS N. H   </t>
  </si>
  <si>
    <t>161370020244</t>
  </si>
  <si>
    <t xml:space="preserve">20 VIVIENDAS NUEVO HOGAR EN EL   </t>
  </si>
  <si>
    <t>161370020245</t>
  </si>
  <si>
    <t xml:space="preserve">50 VIVIENDAS N.H. EN METÁN   </t>
  </si>
  <si>
    <t>161370020246</t>
  </si>
  <si>
    <t xml:space="preserve">50 SOL HAB COLONIA SANTA ROSA   </t>
  </si>
  <si>
    <t>161370020247</t>
  </si>
  <si>
    <t xml:space="preserve">20 SOL HAB PICHANAL ORAN   </t>
  </si>
  <si>
    <t>161370020248</t>
  </si>
  <si>
    <t xml:space="preserve">30 VIV. EN PICHANAL   </t>
  </si>
  <si>
    <t>161370020249</t>
  </si>
  <si>
    <t xml:space="preserve">SOL HAB EN LA PROVINCIA   </t>
  </si>
  <si>
    <t>161370020250</t>
  </si>
  <si>
    <t xml:space="preserve">25 SOLUCIONES HABITACIONALES E   </t>
  </si>
  <si>
    <t>161370020251</t>
  </si>
  <si>
    <t>161370020252</t>
  </si>
  <si>
    <t xml:space="preserve">10 VIV. COPO QUILE R FRONTERA   </t>
  </si>
  <si>
    <t>161370020253</t>
  </si>
  <si>
    <t xml:space="preserve">10 VIV.  ROSARIO DE LERMA   </t>
  </si>
  <si>
    <t>161370020254</t>
  </si>
  <si>
    <t xml:space="preserve">10 N SANIT ROSARIO DE LERMA   </t>
  </si>
  <si>
    <t>161370020255</t>
  </si>
  <si>
    <t xml:space="preserve">7 VIV. Y 2 COMPL. DE VIV. EN R   </t>
  </si>
  <si>
    <t>161370020256</t>
  </si>
  <si>
    <t xml:space="preserve">30 VIV NH EN CAMPO QUIJANO   </t>
  </si>
  <si>
    <t>161370020257</t>
  </si>
  <si>
    <t>161370020258</t>
  </si>
  <si>
    <t xml:space="preserve">10 N SANIT STA VICTORIA OESTE   </t>
  </si>
  <si>
    <t>161370020259</t>
  </si>
  <si>
    <t xml:space="preserve">30 SOL. HABIT. EN Mº LA PAZ- S   </t>
  </si>
  <si>
    <t>161370020260</t>
  </si>
  <si>
    <t xml:space="preserve">10 VIVIENDAS N. HOGAR EN NAZAR   </t>
  </si>
  <si>
    <t>161370020261</t>
  </si>
  <si>
    <t xml:space="preserve">70 SOL. HABITACIONALES EN TART   </t>
  </si>
  <si>
    <t>161370020262</t>
  </si>
  <si>
    <t xml:space="preserve">30 VIVIENDAS N. HOGAR  EN CARB   </t>
  </si>
  <si>
    <t>161370020263</t>
  </si>
  <si>
    <t>161370020264</t>
  </si>
  <si>
    <t xml:space="preserve">6 VIV. Y 4 COMP. DE VIV. EN EL   </t>
  </si>
  <si>
    <t>161370020265</t>
  </si>
  <si>
    <t xml:space="preserve">20 VIVIENDAS N. HOGAR  EN LUIS   </t>
  </si>
  <si>
    <t>161370020266</t>
  </si>
  <si>
    <t>161370020267</t>
  </si>
  <si>
    <t xml:space="preserve">20 VIV. NH EN LUIS BURELA   </t>
  </si>
  <si>
    <t>161370020268</t>
  </si>
  <si>
    <t>161370020269</t>
  </si>
  <si>
    <t xml:space="preserve">20 VIV NH EN EL QUEBRACHAL   </t>
  </si>
  <si>
    <t>161370020270</t>
  </si>
  <si>
    <t>161370020271</t>
  </si>
  <si>
    <t xml:space="preserve">18 COMP DE VIV EN Bº SAN SILVE   </t>
  </si>
  <si>
    <t>161370020272</t>
  </si>
  <si>
    <t>161370020273</t>
  </si>
  <si>
    <t xml:space="preserve">12 VIVIENDAS N. HOGAR EN SALTA   </t>
  </si>
  <si>
    <t>161370020274</t>
  </si>
  <si>
    <t xml:space="preserve">11 VIVIENDAS N. HOGAR EN SAN L   </t>
  </si>
  <si>
    <t>161370020275</t>
  </si>
  <si>
    <t xml:space="preserve">CONST. DE PLAZOLETA B° PARQUE   </t>
  </si>
  <si>
    <t>161370020276</t>
  </si>
  <si>
    <t xml:space="preserve">CONST. DE ESPACIO VERDE EN CER   </t>
  </si>
  <si>
    <t>161370020277</t>
  </si>
  <si>
    <t xml:space="preserve">20 VIVIENDAS N. HOGAR EN LA ME   </t>
  </si>
  <si>
    <t>161370020278</t>
  </si>
  <si>
    <t xml:space="preserve">TERM. 25  VIVIENDAS N. HOGAR E   </t>
  </si>
  <si>
    <t>161370020279</t>
  </si>
  <si>
    <t>161370020280</t>
  </si>
  <si>
    <t xml:space="preserve">10 VIV.N.HOGAR EN GRAL. GÜEMES   </t>
  </si>
  <si>
    <t>161370020281</t>
  </si>
  <si>
    <t xml:space="preserve">2 VIVI NH CAMPO SANTO   </t>
  </si>
  <si>
    <t>161370020282</t>
  </si>
  <si>
    <t>161370020283</t>
  </si>
  <si>
    <t>161370020284</t>
  </si>
  <si>
    <t xml:space="preserve">CONST. DE AULAS Y BAÑOS EN CAM   </t>
  </si>
  <si>
    <t>161370020285</t>
  </si>
  <si>
    <t xml:space="preserve">10 VIVIENDAS N. HOGAR EN IRUYA   </t>
  </si>
  <si>
    <t>161370020286</t>
  </si>
  <si>
    <t xml:space="preserve">10 VIV NH CORONEL MOLDES   </t>
  </si>
  <si>
    <t>161370020287</t>
  </si>
  <si>
    <t xml:space="preserve">4 SOLUCIONES HABITACIONALES EN   </t>
  </si>
  <si>
    <t>161370020288</t>
  </si>
  <si>
    <t xml:space="preserve">14 VIV NH EN URUNDEL   </t>
  </si>
  <si>
    <t>161370020289</t>
  </si>
  <si>
    <t xml:space="preserve">20 VIV N. HOG. EN SR NVA. ORAN   </t>
  </si>
  <si>
    <t>161370020290</t>
  </si>
  <si>
    <t xml:space="preserve">20 VIV NH MIS SAN FCO ORAN   </t>
  </si>
  <si>
    <t>161370020291</t>
  </si>
  <si>
    <t xml:space="preserve">18 VIV NH HIPOLITO YIRIGOYEN   </t>
  </si>
  <si>
    <t>161370020292</t>
  </si>
  <si>
    <t xml:space="preserve">24 VIV N HOG EN CNEL JUAN SOLÁ   </t>
  </si>
  <si>
    <t>161370020293</t>
  </si>
  <si>
    <t>161370020294</t>
  </si>
  <si>
    <t xml:space="preserve">20 VIV N HOG EN ALTO LA SIERRA   </t>
  </si>
  <si>
    <t>161370020295</t>
  </si>
  <si>
    <t xml:space="preserve">30 VIV NH ROSARIO DE LERMA   </t>
  </si>
  <si>
    <t>161370020296</t>
  </si>
  <si>
    <t xml:space="preserve">65 SOLUC. HABITAC. EN TARTAGAL   </t>
  </si>
  <si>
    <t>161370020297</t>
  </si>
  <si>
    <t xml:space="preserve">20 VIV N HOG EN LAS TRANQUITAS   </t>
  </si>
  <si>
    <t>161370020298</t>
  </si>
  <si>
    <t xml:space="preserve">20 VIV NH EN MISIÓN KM.6   </t>
  </si>
  <si>
    <t>161370020299</t>
  </si>
  <si>
    <t xml:space="preserve">20 VIV N.H EN M LA MORA   </t>
  </si>
  <si>
    <t>1613700301AA</t>
  </si>
  <si>
    <t xml:space="preserve">40 VIV E INFR. EN VAQUEROS NEX   </t>
  </si>
  <si>
    <t>1613700301AB</t>
  </si>
  <si>
    <t xml:space="preserve">40 VIV E INFR. EN VAQUEROS VIV   </t>
  </si>
  <si>
    <t>1613700301AC</t>
  </si>
  <si>
    <t xml:space="preserve">70 VIV E INFR. EL QUEBRAC VIVI   </t>
  </si>
  <si>
    <t>1613700301AD</t>
  </si>
  <si>
    <t xml:space="preserve">40 VIV E INFR. EL GALPON VIVIE   </t>
  </si>
  <si>
    <t>1613700301AE</t>
  </si>
  <si>
    <t xml:space="preserve">60 VIV E INFR. TARTAGAL VIVIEN   </t>
  </si>
  <si>
    <t>1613700301AF</t>
  </si>
  <si>
    <t xml:space="preserve">96 VIV E INFR. TARTAGAL NEXO   </t>
  </si>
  <si>
    <t>1613700301AG</t>
  </si>
  <si>
    <t xml:space="preserve">96 VIV E INFR. TARTAGAL VIVIEN   </t>
  </si>
  <si>
    <t>1613700301AH</t>
  </si>
  <si>
    <t xml:space="preserve">RED VIAL Y DES PLU B° UNIV CAT   </t>
  </si>
  <si>
    <t>1613700301AI</t>
  </si>
  <si>
    <t xml:space="preserve">MURO GAVIONES P/DEF QUEB CUÑA   </t>
  </si>
  <si>
    <t>1613700301AJ</t>
  </si>
  <si>
    <t xml:space="preserve">OPTIM. RED AGUA MOLINOS   </t>
  </si>
  <si>
    <t>1613700301AK</t>
  </si>
  <si>
    <t xml:space="preserve">COLECT. CLOACAL NEXO URB HUAYC   </t>
  </si>
  <si>
    <t>1613700301AL</t>
  </si>
  <si>
    <t xml:space="preserve">INFR NEX Y OB COMPL B° 100 VIV   </t>
  </si>
  <si>
    <t>1613700301AM</t>
  </si>
  <si>
    <t xml:space="preserve">CONS NEXO ENERG ELECT ZONA SUR   </t>
  </si>
  <si>
    <t>1613700301AN</t>
  </si>
  <si>
    <t xml:space="preserve">INFR VIII CONS NEX ENE ELE CEN   </t>
  </si>
  <si>
    <t>1613700301AO</t>
  </si>
  <si>
    <t xml:space="preserve">INFR VII CONS NEX ENE ELE NORT   </t>
  </si>
  <si>
    <t>1613700301AP</t>
  </si>
  <si>
    <t xml:space="preserve">INFR V CONS COLEC CLOAC MOSCON   </t>
  </si>
  <si>
    <t>1613700301AQ</t>
  </si>
  <si>
    <t xml:space="preserve">INFR IV CONS COLEC CLOA R LERM   </t>
  </si>
  <si>
    <t>1613700301AR</t>
  </si>
  <si>
    <t xml:space="preserve">INFR III CON N Y OPT RED AG LB   </t>
  </si>
  <si>
    <t>1613700301AS</t>
  </si>
  <si>
    <t xml:space="preserve">INFR II CON N Y RED AG ROS FRO   </t>
  </si>
  <si>
    <t>1613700301AT</t>
  </si>
  <si>
    <t xml:space="preserve">INFR CONS POZO Y OPT R AG VAQU   </t>
  </si>
  <si>
    <t>1613700301AU</t>
  </si>
  <si>
    <t xml:space="preserve">CONS 104 VIV E INFR TARTAGAL   </t>
  </si>
  <si>
    <t>1613700301AV</t>
  </si>
  <si>
    <t xml:space="preserve">CONS 104 VIV E INFR TART VIVIE   </t>
  </si>
  <si>
    <t>1613700301AW</t>
  </si>
  <si>
    <t xml:space="preserve">IMPULSION ALTO MOLINO GR BOURG   </t>
  </si>
  <si>
    <t>1613700301AX</t>
  </si>
  <si>
    <t xml:space="preserve">CONS 40 VIV E INFR TART VIVIEN   </t>
  </si>
  <si>
    <t>1613700301AY</t>
  </si>
  <si>
    <t xml:space="preserve">CONS 60 VIV E INFR MERCED INFR   </t>
  </si>
  <si>
    <t>1613700301AZ</t>
  </si>
  <si>
    <t xml:space="preserve">CONS 60 VIV E INFR MERCED VIVI   </t>
  </si>
  <si>
    <t>1613700301A0</t>
  </si>
  <si>
    <t xml:space="preserve">10 VIV. - CHICOANA II   </t>
  </si>
  <si>
    <t>1613700301A1</t>
  </si>
  <si>
    <t xml:space="preserve">10 VIV. - CHICOANA III   </t>
  </si>
  <si>
    <t>1613700301A2</t>
  </si>
  <si>
    <t xml:space="preserve">20 VIV. - CAMPO SANTO   </t>
  </si>
  <si>
    <t>1613700301A3</t>
  </si>
  <si>
    <t xml:space="preserve">30 VIV. - GENERAL GÜEMES   </t>
  </si>
  <si>
    <t>1613700301A4</t>
  </si>
  <si>
    <t>1613700301A5</t>
  </si>
  <si>
    <t xml:space="preserve">5 VIV. - EL BORDO I   </t>
  </si>
  <si>
    <t>1613700301A6</t>
  </si>
  <si>
    <t xml:space="preserve">5 VIV. - EL BORDO II   </t>
  </si>
  <si>
    <t>1613700301A7</t>
  </si>
  <si>
    <t xml:space="preserve">5 VIV. - EL BORDO III   </t>
  </si>
  <si>
    <t>1613700301A8</t>
  </si>
  <si>
    <t xml:space="preserve">5 VIV. - EL BORDO IV   </t>
  </si>
  <si>
    <t>1613700301A9</t>
  </si>
  <si>
    <t xml:space="preserve">5 VIV.EN CAMPO SANTO   </t>
  </si>
  <si>
    <t>1613700301BA</t>
  </si>
  <si>
    <t xml:space="preserve">CONS 40 VIV E INFR CALDERA NEX   </t>
  </si>
  <si>
    <t>1613700301BB</t>
  </si>
  <si>
    <t xml:space="preserve">CONS 40 VIV E INFR CALDERA VIV   </t>
  </si>
  <si>
    <t>1613700301BC</t>
  </si>
  <si>
    <t xml:space="preserve">CONS 60 VIV E INFR S MAZZA VIV   </t>
  </si>
  <si>
    <t>1613700301BD</t>
  </si>
  <si>
    <t xml:space="preserve">CONS 60 VIV E INFR S MAZZA NEX   </t>
  </si>
  <si>
    <t>1613700301BE</t>
  </si>
  <si>
    <t xml:space="preserve">CONS 180 VIV E INFR METAN VIV   </t>
  </si>
  <si>
    <t>1613700301BF</t>
  </si>
  <si>
    <t xml:space="preserve">CONS 40 VIV E INFR R B SUR VIV   </t>
  </si>
  <si>
    <t>1613700301BG</t>
  </si>
  <si>
    <t xml:space="preserve">CONS 40 VIV E INFR LAUNION VIV   </t>
  </si>
  <si>
    <t>1613700301BH</t>
  </si>
  <si>
    <t xml:space="preserve">CONS 180 VIV E INFR R FRON VIV   </t>
  </si>
  <si>
    <t>1613700301BI</t>
  </si>
  <si>
    <t xml:space="preserve">CONS 189 VIV E INFR COBOS VIV   </t>
  </si>
  <si>
    <t>1613700301BJ</t>
  </si>
  <si>
    <t xml:space="preserve">CONS 40 VIV E INFR C SANTO VIV   </t>
  </si>
  <si>
    <t>1613700301BK</t>
  </si>
  <si>
    <t xml:space="preserve">CONS 10 VIV E INFR MOLDES VIV   </t>
  </si>
  <si>
    <t>1613700301BL</t>
  </si>
  <si>
    <t xml:space="preserve">10 VIV E INFR MOLDE SEC IV VIV   </t>
  </si>
  <si>
    <t>1613700301BM</t>
  </si>
  <si>
    <t xml:space="preserve">40 VIV E INFR SAN A COBRES VIV   </t>
  </si>
  <si>
    <t>1613700301BN</t>
  </si>
  <si>
    <t xml:space="preserve">40 VIV E INFR EL CARRIL VIV   </t>
  </si>
  <si>
    <t>1613700301BO</t>
  </si>
  <si>
    <t xml:space="preserve">60 VIV E INFR TARTAGAL VIV   </t>
  </si>
  <si>
    <t>1613700301BP</t>
  </si>
  <si>
    <t xml:space="preserve">20 VIV E INFR CANDELARIA VIV   </t>
  </si>
  <si>
    <t>1613700301BQ</t>
  </si>
  <si>
    <t xml:space="preserve">40 VIV E INFR C QUIJANO VIV   </t>
  </si>
  <si>
    <t>1613700301BR</t>
  </si>
  <si>
    <t xml:space="preserve">20 VIV E INFR ANIMANA VIV   </t>
  </si>
  <si>
    <t>1613700301BS</t>
  </si>
  <si>
    <t xml:space="preserve">10 VIV E INFR S LORENZO VIV   </t>
  </si>
  <si>
    <t>1613700301BT</t>
  </si>
  <si>
    <t xml:space="preserve">40 VIV E INFR LA UNION NEX   </t>
  </si>
  <si>
    <t>1613700301BU</t>
  </si>
  <si>
    <t xml:space="preserve">180 VIV E INFR R FRONTERA INFR   </t>
  </si>
  <si>
    <t>1613700301BV</t>
  </si>
  <si>
    <t xml:space="preserve">189 VIV E INFR LOS CEIBOS INFR   </t>
  </si>
  <si>
    <t>1613700301BW</t>
  </si>
  <si>
    <t xml:space="preserve">40 VIV E INFR CPO SANTO INFR   </t>
  </si>
  <si>
    <t>1613700301BX</t>
  </si>
  <si>
    <t xml:space="preserve">10 VIV E INFR CNEL MOLDES INFR   </t>
  </si>
  <si>
    <t>1613700301BY</t>
  </si>
  <si>
    <t xml:space="preserve">10 VIV E INFR C MOLD S.IV INFR   </t>
  </si>
  <si>
    <t>1613700301BZ</t>
  </si>
  <si>
    <t xml:space="preserve">40 VIV E INFR S A COBRES INFR   </t>
  </si>
  <si>
    <t>1613700301B0</t>
  </si>
  <si>
    <t xml:space="preserve">5 VIV. - CORONEL MOLDES   </t>
  </si>
  <si>
    <t>1613700301B1</t>
  </si>
  <si>
    <t>1613700301B2</t>
  </si>
  <si>
    <t xml:space="preserve">30 VIV. - S.A. DE LOS COBRES   </t>
  </si>
  <si>
    <t>1613700301B3</t>
  </si>
  <si>
    <t xml:space="preserve">5 VIV. EN TOLAR GRANDE I   </t>
  </si>
  <si>
    <t>1613700301B4</t>
  </si>
  <si>
    <t xml:space="preserve">5 VIV. EN TOLAR GRANDE II   </t>
  </si>
  <si>
    <t>1613700301B5</t>
  </si>
  <si>
    <t xml:space="preserve">6 VIV. EN S. A. DE LOS COBRES   </t>
  </si>
  <si>
    <t>1613700301B6</t>
  </si>
  <si>
    <t xml:space="preserve">40 VIV. - METÁN   </t>
  </si>
  <si>
    <t>1613700301B7</t>
  </si>
  <si>
    <t xml:space="preserve">10 VIV. - METÁN   </t>
  </si>
  <si>
    <t>1613700301B8</t>
  </si>
  <si>
    <t xml:space="preserve">40 VIV. - SAN RAMÓN N. ORÁN   </t>
  </si>
  <si>
    <t>1613700301B9</t>
  </si>
  <si>
    <t xml:space="preserve">20 VIV. - COLONIA STA. ROSA   </t>
  </si>
  <si>
    <t>1613700301CA</t>
  </si>
  <si>
    <t xml:space="preserve">40 VIV E INFR EL CARRIL INFR   </t>
  </si>
  <si>
    <t>1613700301CB</t>
  </si>
  <si>
    <t xml:space="preserve">60 VIV E INFR TARTAGAL NEXO   </t>
  </si>
  <si>
    <t>1613700301CC</t>
  </si>
  <si>
    <t xml:space="preserve">20 VIV E INFR CANDELARIA NEXO   </t>
  </si>
  <si>
    <t>1613700301CD</t>
  </si>
  <si>
    <t xml:space="preserve">40 VIV E INFR CPO QUIJANO INFR   </t>
  </si>
  <si>
    <t>1613700301CE</t>
  </si>
  <si>
    <t xml:space="preserve">20 VIV E INFR ANIMANA INFR   </t>
  </si>
  <si>
    <t>1613700301CF</t>
  </si>
  <si>
    <t xml:space="preserve">10 VIV E INFR S LORENZO INFR   </t>
  </si>
  <si>
    <t>1613700301CG</t>
  </si>
  <si>
    <t xml:space="preserve">180 VIV E INFR METAN VIV   </t>
  </si>
  <si>
    <t>1613700301CH</t>
  </si>
  <si>
    <t xml:space="preserve">40 VIV E INFR RIV B SUR INFR   </t>
  </si>
  <si>
    <t>1613700301CI</t>
  </si>
  <si>
    <t xml:space="preserve">40 VIV E INFR EL GALPON INFR   </t>
  </si>
  <si>
    <t>1613700301CJ</t>
  </si>
  <si>
    <t xml:space="preserve">40 VIV E INFR TARTAGAL INFR   </t>
  </si>
  <si>
    <t>1613700301CK</t>
  </si>
  <si>
    <t xml:space="preserve">200 VIV E INFR ET I V RALLE VI   </t>
  </si>
  <si>
    <t>1613700301CL</t>
  </si>
  <si>
    <t xml:space="preserve">200 VIV E INFR ET I V RALLE   </t>
  </si>
  <si>
    <t>1613700301CM</t>
  </si>
  <si>
    <t xml:space="preserve">RELOC 200 VIV E INFR ETAPA II   </t>
  </si>
  <si>
    <t>1613700301CN</t>
  </si>
  <si>
    <t xml:space="preserve">200 VIV E INFR PICHANAL   </t>
  </si>
  <si>
    <t>1613700301CO</t>
  </si>
  <si>
    <t xml:space="preserve">10 VIV E INFR EL TALA VIV   </t>
  </si>
  <si>
    <t>1613700301CP</t>
  </si>
  <si>
    <t xml:space="preserve">10 VIV E INFR EL TALA INF   </t>
  </si>
  <si>
    <t>1613700301CQ</t>
  </si>
  <si>
    <t xml:space="preserve">60 VIV E INFR LA MERCED INF   </t>
  </si>
  <si>
    <t>1613700301CR</t>
  </si>
  <si>
    <t xml:space="preserve">60 VIV E INFR LA MERCED VIV   </t>
  </si>
  <si>
    <t>1613700301CS</t>
  </si>
  <si>
    <t xml:space="preserve">60 VIV E INFR SDOR MAZZA NEX   </t>
  </si>
  <si>
    <t>1613700301CT</t>
  </si>
  <si>
    <t xml:space="preserve">60 VIV E INFR SDOR MAZZA VIV   </t>
  </si>
  <si>
    <t>1613700301CU</t>
  </si>
  <si>
    <t xml:space="preserve">180 VIV E INFR METAN NEX   </t>
  </si>
  <si>
    <t>1613700301CV</t>
  </si>
  <si>
    <t>1613700301CW</t>
  </si>
  <si>
    <t xml:space="preserve">40 VIV E INFR R B SUR NEX   </t>
  </si>
  <si>
    <t>1613700301CX</t>
  </si>
  <si>
    <t xml:space="preserve">40 VIV E INFR R B SUR VIV   </t>
  </si>
  <si>
    <t>1613700301CY</t>
  </si>
  <si>
    <t>1613700301CZ</t>
  </si>
  <si>
    <t xml:space="preserve">40 VIV E INFR LA UNION VIV   </t>
  </si>
  <si>
    <t>1613700301C0</t>
  </si>
  <si>
    <t xml:space="preserve">40 VIV. - SAN RAMON N. ORÁN   </t>
  </si>
  <si>
    <t>1613700301C1</t>
  </si>
  <si>
    <t>1613700301C2</t>
  </si>
  <si>
    <t xml:space="preserve">20 VIV. - PICHANAL   </t>
  </si>
  <si>
    <t>1613700301C3</t>
  </si>
  <si>
    <t>1613700301C4</t>
  </si>
  <si>
    <t xml:space="preserve">40 VIV. EN ORÁN   </t>
  </si>
  <si>
    <t>1613700301C5</t>
  </si>
  <si>
    <t xml:space="preserve">6 VIV. EN COL. STA. ROSA   </t>
  </si>
  <si>
    <t>1613700301C6</t>
  </si>
  <si>
    <t xml:space="preserve">20 VIV. - ROSARIO DE LERMA   </t>
  </si>
  <si>
    <t>1613700301C7</t>
  </si>
  <si>
    <t xml:space="preserve">20 VIV. ROSARIO DE LERMA   </t>
  </si>
  <si>
    <t>1613700301C8</t>
  </si>
  <si>
    <t xml:space="preserve">15 VIV. - CAMPO QUIJANO   </t>
  </si>
  <si>
    <t>1613700301C9</t>
  </si>
  <si>
    <t xml:space="preserve">5  VIV. - CAMPO QUIJANO   </t>
  </si>
  <si>
    <t>1613700301DA</t>
  </si>
  <si>
    <t xml:space="preserve">180 VIV E INFR R FRONTERA NEX   </t>
  </si>
  <si>
    <t>1613700301DB</t>
  </si>
  <si>
    <t xml:space="preserve">180 VIV E INFR R FRONTERA VIV   </t>
  </si>
  <si>
    <t>1613700301DC</t>
  </si>
  <si>
    <t xml:space="preserve">189 VIV E INFR LOS CEIBOS NEX   </t>
  </si>
  <si>
    <t>1613700301DD</t>
  </si>
  <si>
    <t xml:space="preserve">189 VIV E INFR LOS CEIBOS VIV   </t>
  </si>
  <si>
    <t>1613700301DE</t>
  </si>
  <si>
    <t xml:space="preserve">40 VIV E INFR LA CALDERA NEX   </t>
  </si>
  <si>
    <t>1613700301DF</t>
  </si>
  <si>
    <t xml:space="preserve">40 VIV E INFR LA CALDERA VIV   </t>
  </si>
  <si>
    <t>1613700301DG</t>
  </si>
  <si>
    <t xml:space="preserve">10 VIV E INFR C MOLDES III NEX   </t>
  </si>
  <si>
    <t>1613700301DH</t>
  </si>
  <si>
    <t xml:space="preserve">10 VIV E INFR C MOLDES III VIV   </t>
  </si>
  <si>
    <t>1613700301DI</t>
  </si>
  <si>
    <t xml:space="preserve">10 VIV E INFR C MOLDES IV NEX   </t>
  </si>
  <si>
    <t>1613700301DJ</t>
  </si>
  <si>
    <t xml:space="preserve">10 VIV E INFR C MOLDES IV VIV   </t>
  </si>
  <si>
    <t>1613700301DK</t>
  </si>
  <si>
    <t xml:space="preserve">40 VIV E INFR S A COBRES INF   </t>
  </si>
  <si>
    <t>1613700301DL</t>
  </si>
  <si>
    <t xml:space="preserve">40 VIV E INFR S A COBRES VIV   </t>
  </si>
  <si>
    <t>1613700301DM</t>
  </si>
  <si>
    <t xml:space="preserve">40 VIV E INFR EL CARRIL INF   </t>
  </si>
  <si>
    <t>1613700301DN</t>
  </si>
  <si>
    <t>1613700301DO</t>
  </si>
  <si>
    <t xml:space="preserve">60 VIV E INFR TARTAGAL II NEX   </t>
  </si>
  <si>
    <t>1613700301DP</t>
  </si>
  <si>
    <t xml:space="preserve">60 VIV E INFR TARTAGAL II VIV   </t>
  </si>
  <si>
    <t>1613700301DQ</t>
  </si>
  <si>
    <t xml:space="preserve">20 VIV E INFR LA CANDELARI NEX   </t>
  </si>
  <si>
    <t>1613700301DR</t>
  </si>
  <si>
    <t xml:space="preserve">20 VIV E INFR LA CANDELARI VIV   </t>
  </si>
  <si>
    <t>1613700301DS</t>
  </si>
  <si>
    <t xml:space="preserve">10 VIV E INFR S LORENZO INF   </t>
  </si>
  <si>
    <t>1613700301DT</t>
  </si>
  <si>
    <t>1613700301DU</t>
  </si>
  <si>
    <t xml:space="preserve">CONST 10 VIV E INFR  EL TALA   </t>
  </si>
  <si>
    <t>1613700301DV</t>
  </si>
  <si>
    <t>1613700301DW</t>
  </si>
  <si>
    <t xml:space="preserve">CONST POZO Y OPTIM AGUA LLAJ   </t>
  </si>
  <si>
    <t>1613700301DX</t>
  </si>
  <si>
    <t xml:space="preserve">80 VIV EN J.V.GONZALEZ   </t>
  </si>
  <si>
    <t>1613700301DY</t>
  </si>
  <si>
    <t xml:space="preserve">20 VIV EN MOLINOS NEXO   </t>
  </si>
  <si>
    <t>1613700301DZ</t>
  </si>
  <si>
    <t xml:space="preserve">30 VIV EN RIVAD BANDA SUR   </t>
  </si>
  <si>
    <t>1613700301D0</t>
  </si>
  <si>
    <t xml:space="preserve">10  VIV. - AGUARAY I   </t>
  </si>
  <si>
    <t>1613700301D1</t>
  </si>
  <si>
    <t xml:space="preserve">10 VIV. AGUARAY II   </t>
  </si>
  <si>
    <t>1613700301D2</t>
  </si>
  <si>
    <t xml:space="preserve">5  VIV. - TARTAGAL   </t>
  </si>
  <si>
    <t>1613700301D3</t>
  </si>
  <si>
    <t>1613700301D4</t>
  </si>
  <si>
    <t xml:space="preserve">5 VIV. TARTAGAL   </t>
  </si>
  <si>
    <t>1613700301D5</t>
  </si>
  <si>
    <t xml:space="preserve">20  VIV. - TARTAGAL   </t>
  </si>
  <si>
    <t>1613700301D6</t>
  </si>
  <si>
    <t xml:space="preserve">30  VIV. - EMBARCACION I   </t>
  </si>
  <si>
    <t>1613700301D7</t>
  </si>
  <si>
    <t xml:space="preserve">30  VIV. - EMBARCACION II   </t>
  </si>
  <si>
    <t>1613700301D8</t>
  </si>
  <si>
    <t xml:space="preserve">10  VIV. - SALVADOR MAZZA I   </t>
  </si>
  <si>
    <t>1613700301D9</t>
  </si>
  <si>
    <t xml:space="preserve">10  VIV. - SALVADOR MAZZA II   </t>
  </si>
  <si>
    <t>1613700301EA</t>
  </si>
  <si>
    <t xml:space="preserve">CONST 20 VIV EN ALTO LA SIERRA   </t>
  </si>
  <si>
    <t>1613700301EB</t>
  </si>
  <si>
    <t xml:space="preserve">CONST 20 VIV EN LA CURVITA   </t>
  </si>
  <si>
    <t>1613700301EC</t>
  </si>
  <si>
    <t xml:space="preserve">CONST 20 VIV EN LA PUNTANA   </t>
  </si>
  <si>
    <t>1613700301ED</t>
  </si>
  <si>
    <t xml:space="preserve">CONST 20 VIV EN STA V ESTE   </t>
  </si>
  <si>
    <t>1613700301EE</t>
  </si>
  <si>
    <t xml:space="preserve">CONST 28 VIV EN LUIS BURELA   </t>
  </si>
  <si>
    <t>1613700301E0</t>
  </si>
  <si>
    <t>1613700301E1</t>
  </si>
  <si>
    <t>1613700301E2</t>
  </si>
  <si>
    <t>1613700301E3</t>
  </si>
  <si>
    <t xml:space="preserve">5  VIV. - MOSCONI   </t>
  </si>
  <si>
    <t>1613700301E4</t>
  </si>
  <si>
    <t xml:space="preserve">15  VIV. - MOSCONI   </t>
  </si>
  <si>
    <t>1613700301E5</t>
  </si>
  <si>
    <t xml:space="preserve">30  VIV. - MOSCONI   </t>
  </si>
  <si>
    <t>1613700301E6</t>
  </si>
  <si>
    <t xml:space="preserve">30 VIV. RIVAD. - 15 VIV. LOS B   </t>
  </si>
  <si>
    <t>1613700301E7</t>
  </si>
  <si>
    <t xml:space="preserve">MUNICIPALIDAD DE SALTA   </t>
  </si>
  <si>
    <t>1613700301E8</t>
  </si>
  <si>
    <t xml:space="preserve">MUNICIPALIDAD DE CAMPO SANTO   </t>
  </si>
  <si>
    <t>1613700301E9</t>
  </si>
  <si>
    <t xml:space="preserve">MUNICIPALIDAD DE GRAL. MOSCONI   </t>
  </si>
  <si>
    <t>1613700301F0</t>
  </si>
  <si>
    <t xml:space="preserve">B° LOS PINARES   </t>
  </si>
  <si>
    <t>1613700301F1</t>
  </si>
  <si>
    <t xml:space="preserve">CONTRAPARTE SOLIDARIDAD HABITA   </t>
  </si>
  <si>
    <t>1613700301F2</t>
  </si>
  <si>
    <t xml:space="preserve">INFRAESTRUCTURA NEXOS DE BAJA   </t>
  </si>
  <si>
    <t>1613700301F3</t>
  </si>
  <si>
    <t xml:space="preserve">INFRAESTRUCTURA NEXOS DE AGUA   </t>
  </si>
  <si>
    <t>1613700301F4</t>
  </si>
  <si>
    <t>1613700301F5</t>
  </si>
  <si>
    <t>1613700301F6</t>
  </si>
  <si>
    <t>1613700301F7</t>
  </si>
  <si>
    <t>1613700301F8</t>
  </si>
  <si>
    <t xml:space="preserve">200 VIV. PARA ABORÍGENES   </t>
  </si>
  <si>
    <t>1613700301F9</t>
  </si>
  <si>
    <t>1613700301G0</t>
  </si>
  <si>
    <t xml:space="preserve">VIV. E INFR. EL GALPON - 1°ETA   </t>
  </si>
  <si>
    <t>1613700301G1</t>
  </si>
  <si>
    <t xml:space="preserve">VIV. E INFR. CAPITAL - 1°ETA   </t>
  </si>
  <si>
    <t>1613700301G2</t>
  </si>
  <si>
    <t xml:space="preserve">VIV. E INFR. GUACHIPAS - 1°ETA   </t>
  </si>
  <si>
    <t>1613700301G3</t>
  </si>
  <si>
    <t xml:space="preserve">IMPULS. ALTO MOLINO - GRAND BO   </t>
  </si>
  <si>
    <t>1613700301G4</t>
  </si>
  <si>
    <t xml:space="preserve">COLECTORA MAX. CNIA.SANTA ROSA   </t>
  </si>
  <si>
    <t>1613700301G5</t>
  </si>
  <si>
    <t xml:space="preserve">OPTIMIZ. RED AGUA GRAL. GUEMES   </t>
  </si>
  <si>
    <t>1613700301G6</t>
  </si>
  <si>
    <t xml:space="preserve">REHAB.PTA.REMOC.ARSEN. SACOBRE   </t>
  </si>
  <si>
    <t>1613700301G7</t>
  </si>
  <si>
    <t xml:space="preserve">121 VIV FCA VALDIVIA  CAPITAL   </t>
  </si>
  <si>
    <t>1613700301G8</t>
  </si>
  <si>
    <t xml:space="preserve">60 VIV. B° PARQUE GRAL. BELGRA   </t>
  </si>
  <si>
    <t>1613700301G9</t>
  </si>
  <si>
    <t xml:space="preserve">134 VIV E INF PORTAL DE GUEMES   </t>
  </si>
  <si>
    <t>1613700301H0</t>
  </si>
  <si>
    <t xml:space="preserve">38 VIV. B° SANIDAD - CAPITAL   </t>
  </si>
  <si>
    <t>1613700301H1</t>
  </si>
  <si>
    <t xml:space="preserve">145 VIV B° 14 DE MAYO CAPITAL   </t>
  </si>
  <si>
    <t>1613700301H2</t>
  </si>
  <si>
    <t xml:space="preserve">200 VIV EN LOS PINARES II   </t>
  </si>
  <si>
    <t>1613700301H3</t>
  </si>
  <si>
    <t xml:space="preserve">60 VIV. EN CERRILLOS   </t>
  </si>
  <si>
    <t>1613700301H4</t>
  </si>
  <si>
    <t xml:space="preserve">203 VIV E INFR EN TARTAGAL   </t>
  </si>
  <si>
    <t>1613700301H5</t>
  </si>
  <si>
    <t xml:space="preserve">40 VIV. E INFR. GRAL. MOSCONI   </t>
  </si>
  <si>
    <t>1613700301H6</t>
  </si>
  <si>
    <t xml:space="preserve">40 VIV. E INFR. SALVADOR MAZZA   </t>
  </si>
  <si>
    <t>1613700301H7</t>
  </si>
  <si>
    <t xml:space="preserve">300 VIV. B° LOS TARCOS   </t>
  </si>
  <si>
    <t>1613700301H8</t>
  </si>
  <si>
    <t xml:space="preserve">INFR. CONST. POZ Y OPT. R AGUA   </t>
  </si>
  <si>
    <t>1613700301H9</t>
  </si>
  <si>
    <t xml:space="preserve">INFR.II CON POZ AG ROS. Y META   </t>
  </si>
  <si>
    <t>1613700301I0</t>
  </si>
  <si>
    <t xml:space="preserve">INFR.III CON AG BUR Y CPO QUIJ   </t>
  </si>
  <si>
    <t>1613700301I1</t>
  </si>
  <si>
    <t xml:space="preserve">INFR.IV CON COL CLOA R° DE LER   </t>
  </si>
  <si>
    <t>1613700301I2</t>
  </si>
  <si>
    <t xml:space="preserve">INFR.V CONS COL CLOA G MOSCONI   </t>
  </si>
  <si>
    <t>1613700301I3</t>
  </si>
  <si>
    <t xml:space="preserve">INFR.VI CONS RED VI B°UNIV CAT   </t>
  </si>
  <si>
    <t>1613700301I4</t>
  </si>
  <si>
    <t xml:space="preserve">INFR.VII CONS ENER ELEC S MAZZ   </t>
  </si>
  <si>
    <t>1613700301I5</t>
  </si>
  <si>
    <t xml:space="preserve">INFR.VIII CONS ENE EL B°U.CATÓ   </t>
  </si>
  <si>
    <t>1613700301I6</t>
  </si>
  <si>
    <t xml:space="preserve">INFR.IX CONS ENE ELEC ZONA SUR   </t>
  </si>
  <si>
    <t>1613700301I7</t>
  </si>
  <si>
    <t xml:space="preserve">238 VIV SAN RAMON NUEVA ORAN   </t>
  </si>
  <si>
    <t>1613700301I8</t>
  </si>
  <si>
    <t xml:space="preserve">70 VIV E INFR COLONIA STA ROSA   </t>
  </si>
  <si>
    <t>1613700301I9</t>
  </si>
  <si>
    <t xml:space="preserve">40 VIV E INFR HIPOLITO YRIGOYE   </t>
  </si>
  <si>
    <t>1613700301J0</t>
  </si>
  <si>
    <t xml:space="preserve">CONS.40 VIV. E INF.CNEL.J.SOLA   </t>
  </si>
  <si>
    <t>1613700301J1</t>
  </si>
  <si>
    <t xml:space="preserve">60 VIV. DPTO.RIVADAVIA (40 S.V   </t>
  </si>
  <si>
    <t>1613700301J2</t>
  </si>
  <si>
    <t xml:space="preserve">86 VIV. EN SALVADOR MAZZA   </t>
  </si>
  <si>
    <t>1613700301J3</t>
  </si>
  <si>
    <t xml:space="preserve">37 VIV. EN TRANQUITAS   </t>
  </si>
  <si>
    <t>1613700301J4</t>
  </si>
  <si>
    <t xml:space="preserve">26 VIV. EN YACUY   </t>
  </si>
  <si>
    <t>1613700301J5</t>
  </si>
  <si>
    <t xml:space="preserve">46 VIV. EN SANTA VICTORIA ESTE   </t>
  </si>
  <si>
    <t>1613700301J6</t>
  </si>
  <si>
    <t xml:space="preserve">44 VIV. EN MOSCONI   </t>
  </si>
  <si>
    <t>1613700301J7</t>
  </si>
  <si>
    <t xml:space="preserve">61 VIV. EN AGUARAY   </t>
  </si>
  <si>
    <t>1613700301J8</t>
  </si>
  <si>
    <t xml:space="preserve">20 VIV. COMUN. SAMUEL CANALEJO   </t>
  </si>
  <si>
    <t>1613700301J9</t>
  </si>
  <si>
    <t xml:space="preserve">40 VIV. EN HIPOLITO IRIGOYEN   </t>
  </si>
  <si>
    <t>1613700301K0</t>
  </si>
  <si>
    <t xml:space="preserve">COL.CLOA.Y NEX-EL HUAICO- CAP.   </t>
  </si>
  <si>
    <t>1613700301K1</t>
  </si>
  <si>
    <t xml:space="preserve">INFRAEST. 100 VIV. EN TARTAGAL   </t>
  </si>
  <si>
    <t>1613700301K2</t>
  </si>
  <si>
    <t xml:space="preserve">MURO GAVIO. EN CUÑA MUERTA TAR   </t>
  </si>
  <si>
    <t>1613700301K3</t>
  </si>
  <si>
    <t xml:space="preserve">OPTIM.RED DE AGUA CAFAYATE   </t>
  </si>
  <si>
    <t>1613700301K4</t>
  </si>
  <si>
    <t xml:space="preserve">DESAG. PLUVIALES EN LOS LAPACH   </t>
  </si>
  <si>
    <t>1613700301K5</t>
  </si>
  <si>
    <t xml:space="preserve">COL.CLOA.Y EST. -J.V.GONZÁLEZ   </t>
  </si>
  <si>
    <t>1613700301K6</t>
  </si>
  <si>
    <t xml:space="preserve">OPTIM. RED DE AGUA MOLINOS   </t>
  </si>
  <si>
    <t>1613700301K7</t>
  </si>
  <si>
    <t xml:space="preserve">OPTIM. RED DE AGUA EN LAS LAJI   </t>
  </si>
  <si>
    <t>1613700301K8</t>
  </si>
  <si>
    <t xml:space="preserve">RED CLOA.B° LA LOMA- CNEL. MOL   </t>
  </si>
  <si>
    <t>1613700301K9</t>
  </si>
  <si>
    <t xml:space="preserve">40 VIV.E INFRA.EN VAQUEROS   </t>
  </si>
  <si>
    <t>1613700301L0</t>
  </si>
  <si>
    <t xml:space="preserve">80 VIV.E INFRA.EN ANTA   </t>
  </si>
  <si>
    <t>1613700301L1</t>
  </si>
  <si>
    <t xml:space="preserve">70 VIV.E INFRA.EN ANTA   </t>
  </si>
  <si>
    <t>1613700301L2</t>
  </si>
  <si>
    <t xml:space="preserve">40 VIV.E INFRA.EN EL GALPON   </t>
  </si>
  <si>
    <t>1613700301L3</t>
  </si>
  <si>
    <t xml:space="preserve">300 VIV.E INFRA.EN CAPITAL   </t>
  </si>
  <si>
    <t>1613700301L4</t>
  </si>
  <si>
    <t xml:space="preserve">40 VIV.E INFRA.EN AGUARAY   </t>
  </si>
  <si>
    <t>1613700301L5</t>
  </si>
  <si>
    <t xml:space="preserve">200 VIV. B° LOS PINARES III   </t>
  </si>
  <si>
    <t>1613700301L6</t>
  </si>
  <si>
    <t xml:space="preserve">200 VIV. B° LOS PINARES IV   </t>
  </si>
  <si>
    <t>1613700301L7</t>
  </si>
  <si>
    <t xml:space="preserve">300 VIV.E INFRA. EN CAPITAL   </t>
  </si>
  <si>
    <t>1613700301L8</t>
  </si>
  <si>
    <t xml:space="preserve">100 VIV.E INFRA. EN CAPITAL   </t>
  </si>
  <si>
    <t>1613700301L9</t>
  </si>
  <si>
    <t xml:space="preserve">40 VIV.E INFRA. EN VAQUEROS   </t>
  </si>
  <si>
    <t>1613700301M0</t>
  </si>
  <si>
    <t xml:space="preserve">80 VIV.E INFRA. EN ANTA   </t>
  </si>
  <si>
    <t>1613700301M1</t>
  </si>
  <si>
    <t xml:space="preserve">70 VIV.E INFRA. EN ANTA   </t>
  </si>
  <si>
    <t>1613700301M2</t>
  </si>
  <si>
    <t xml:space="preserve">40 VIV.E INFRA. EN EL GALPON   </t>
  </si>
  <si>
    <t>1613700301M3</t>
  </si>
  <si>
    <t>1613700301M4</t>
  </si>
  <si>
    <t xml:space="preserve">40 VIV.E INFRA. EN AGUARAY   </t>
  </si>
  <si>
    <t>1613700301M5</t>
  </si>
  <si>
    <t>1613700301M6</t>
  </si>
  <si>
    <t>1613700301M7</t>
  </si>
  <si>
    <t xml:space="preserve">300 VIV. E INFRA.EN CAPITAL   </t>
  </si>
  <si>
    <t>1613700301M8</t>
  </si>
  <si>
    <t xml:space="preserve">100 VIV. E INFRA.EN CAPITAL   </t>
  </si>
  <si>
    <t>1613700301M9</t>
  </si>
  <si>
    <t>1613700301N0</t>
  </si>
  <si>
    <t>1613700301N1</t>
  </si>
  <si>
    <t xml:space="preserve">40 VIV. EN HIPÓLITO YRIGOYEN   </t>
  </si>
  <si>
    <t>1613700301N2</t>
  </si>
  <si>
    <t xml:space="preserve">VIV.PROG.EMERG. HABITACIONAL   </t>
  </si>
  <si>
    <t>1613700301N3</t>
  </si>
  <si>
    <t xml:space="preserve">20 VIV. EN CAFAYATE   </t>
  </si>
  <si>
    <t>1613700301N4</t>
  </si>
  <si>
    <t xml:space="preserve">FABRIC.PROVIS.20 KITSSANIT.CAF   </t>
  </si>
  <si>
    <t>1613700301N5</t>
  </si>
  <si>
    <t xml:space="preserve">PRO.SI.RES.AG.P.Bº40 VIV -EUC.   </t>
  </si>
  <si>
    <t>1613700301N6</t>
  </si>
  <si>
    <t xml:space="preserve">20 VIV. EN TARTAGAL   </t>
  </si>
  <si>
    <t>1613700301N7</t>
  </si>
  <si>
    <t xml:space="preserve">FABRIC PROV.20KITS SANIT.TART.   </t>
  </si>
  <si>
    <t>1613700301N8</t>
  </si>
  <si>
    <t xml:space="preserve">OPTIM.RED DE AGUA EN MOLINOS   </t>
  </si>
  <si>
    <t>1613700301N9</t>
  </si>
  <si>
    <t xml:space="preserve">OBRAS PROGR. FED.  M.H.U.I.C.   </t>
  </si>
  <si>
    <t>1613700301O0</t>
  </si>
  <si>
    <t>1613700301O1</t>
  </si>
  <si>
    <t>1613700301O2</t>
  </si>
  <si>
    <t>1613700301O3</t>
  </si>
  <si>
    <t>1613700301O4</t>
  </si>
  <si>
    <t xml:space="preserve">46 VIV. EN S. VICTORIA ESTE   </t>
  </si>
  <si>
    <t>1613700301O5</t>
  </si>
  <si>
    <t>1613700301O6</t>
  </si>
  <si>
    <t>1613700301O7</t>
  </si>
  <si>
    <t xml:space="preserve">30 VIV. EN RIVADAVIA BANDA SUR   </t>
  </si>
  <si>
    <t>1613700301O8</t>
  </si>
  <si>
    <t xml:space="preserve">300VIV.EL HUAY.-ASOC.VAR.-NEXO   </t>
  </si>
  <si>
    <t>1613700301O9</t>
  </si>
  <si>
    <t xml:space="preserve">300 VIV.EL HUAYCO-ASOC.VAR.   </t>
  </si>
  <si>
    <t>1613700301P0</t>
  </si>
  <si>
    <t xml:space="preserve">76 VIV.E INF. LOMAS MEDEIROS.   </t>
  </si>
  <si>
    <t>1613700301P1</t>
  </si>
  <si>
    <t xml:space="preserve">76VIV.E INF. LOMAS MED. - NEXO   </t>
  </si>
  <si>
    <t>1613700301P2</t>
  </si>
  <si>
    <t xml:space="preserve">300 VIV.EL HUAYCO-ET.I - INF.   </t>
  </si>
  <si>
    <t>1613700301P3</t>
  </si>
  <si>
    <t xml:space="preserve">300 VIV.EL HUAYCO-ET II - INF.   </t>
  </si>
  <si>
    <t>1613700301P4</t>
  </si>
  <si>
    <t xml:space="preserve">100 VIV.EL HUAYCO-ET III -INF.   </t>
  </si>
  <si>
    <t>1613700301P5</t>
  </si>
  <si>
    <t xml:space="preserve">300 VIV.EL HUAYCO-ET I - VIV.   </t>
  </si>
  <si>
    <t>1613700301P6</t>
  </si>
  <si>
    <t xml:space="preserve">300 VIV.EL HUAYCO-ET II-VIV   </t>
  </si>
  <si>
    <t>1613700301P7</t>
  </si>
  <si>
    <t xml:space="preserve">100VIV. EL HUAYCO-ET III-VIV   </t>
  </si>
  <si>
    <t>1613700301P8</t>
  </si>
  <si>
    <t xml:space="preserve">200 VIV. LOS PINARES III -INF.   </t>
  </si>
  <si>
    <t>1613700301P9</t>
  </si>
  <si>
    <t xml:space="preserve">200 VIV. LOS PINARES III - VIV   </t>
  </si>
  <si>
    <t>1613700301Q0</t>
  </si>
  <si>
    <t xml:space="preserve">200 VIV. LOS PINARES IV - INF.   </t>
  </si>
  <si>
    <t>1613700301Q1</t>
  </si>
  <si>
    <t xml:space="preserve">200 VIV. LOS PINARES IV - VIV   </t>
  </si>
  <si>
    <t>1613700301Q2</t>
  </si>
  <si>
    <t xml:space="preserve">10VIV.EINF.EL TALA ETAPA I-VIV   </t>
  </si>
  <si>
    <t>1613700301Q3</t>
  </si>
  <si>
    <t xml:space="preserve">10VIV.EINF.EL TALA ETAPA I-INF   </t>
  </si>
  <si>
    <t>1613700301Q4</t>
  </si>
  <si>
    <t xml:space="preserve">10VIV.EINF.EL TALA ETAPAII-VIV   </t>
  </si>
  <si>
    <t>1613700301Q5</t>
  </si>
  <si>
    <t xml:space="preserve">10VIV.EINF.ELTALA ETAPAII-INF.   </t>
  </si>
  <si>
    <t>1613700301Q6</t>
  </si>
  <si>
    <t xml:space="preserve">VIV.COMUNID.SAMCANALEJO-ELGALP   </t>
  </si>
  <si>
    <t>1613700301Q7</t>
  </si>
  <si>
    <t xml:space="preserve">VIV. PROG. FEDERALES DE VIV.   </t>
  </si>
  <si>
    <t>1613700301Q8</t>
  </si>
  <si>
    <t xml:space="preserve">VIV. PROG. SOLID EMERG.HIDRICA   </t>
  </si>
  <si>
    <t>1613700301Q9</t>
  </si>
  <si>
    <t xml:space="preserve">20 VIV. EN MISIÓN LA PAZ   </t>
  </si>
  <si>
    <t>1613700301R0</t>
  </si>
  <si>
    <t xml:space="preserve">20 VIV. EN LA CURVITA   </t>
  </si>
  <si>
    <t>1613700301R1</t>
  </si>
  <si>
    <t xml:space="preserve">20 VIV. EN LA PUNTANA   </t>
  </si>
  <si>
    <t>1613700301R2</t>
  </si>
  <si>
    <t xml:space="preserve">20 VIV. EN SANTA MARÍA   </t>
  </si>
  <si>
    <t>1613700301R3</t>
  </si>
  <si>
    <t xml:space="preserve">20 VIV. EN ALTO LA SIERRA   </t>
  </si>
  <si>
    <t>1613700301R4</t>
  </si>
  <si>
    <t xml:space="preserve">20 VIV. EN MONTE CARMELO   </t>
  </si>
  <si>
    <t>1613700301R5</t>
  </si>
  <si>
    <t xml:space="preserve">20 VIV. EN SANTA VICTORIA ESTE   </t>
  </si>
  <si>
    <t>1613700301R6</t>
  </si>
  <si>
    <t xml:space="preserve">28 VIV. EN LUIS BURELA   </t>
  </si>
  <si>
    <t>1613700301R7</t>
  </si>
  <si>
    <t xml:space="preserve">32 VIV. EN RIVADAVIA BANDA SUR   </t>
  </si>
  <si>
    <t>1613700301R8</t>
  </si>
  <si>
    <t xml:space="preserve">AMPLIAC. Y MEJOR. VIV. P/JOVEN   </t>
  </si>
  <si>
    <t>1613700301R9</t>
  </si>
  <si>
    <t xml:space="preserve">60 VIV EN LA MERCED   </t>
  </si>
  <si>
    <t>1613700301S0</t>
  </si>
  <si>
    <t xml:space="preserve">60 VIV EN SALVADOR MAZZA I   </t>
  </si>
  <si>
    <t>1613700301S1</t>
  </si>
  <si>
    <t xml:space="preserve">180 VIV. EN METÁN   </t>
  </si>
  <si>
    <t>1613700301S2</t>
  </si>
  <si>
    <t xml:space="preserve">40 VIV. E INFR. EN RIVADAVIA   </t>
  </si>
  <si>
    <t>1613700301S3</t>
  </si>
  <si>
    <t xml:space="preserve">40 VIV. EN LA UNIÓN   </t>
  </si>
  <si>
    <t>1613700301S4</t>
  </si>
  <si>
    <t xml:space="preserve">180 VIV. EN ROSARIO DE LA FRON   </t>
  </si>
  <si>
    <t>1613700301S5</t>
  </si>
  <si>
    <t xml:space="preserve">189 VIV. EN B° LOS CEIBOS - CA   </t>
  </si>
  <si>
    <t>1613700301S6</t>
  </si>
  <si>
    <t xml:space="preserve">40 VIV. EN CAMPO SANTO   </t>
  </si>
  <si>
    <t>1613700301S7</t>
  </si>
  <si>
    <t xml:space="preserve">40 VIV. EN LA CALDERA   </t>
  </si>
  <si>
    <t>1613700301S8</t>
  </si>
  <si>
    <t xml:space="preserve">10 VIV. EN CNEL. MOLDES III   </t>
  </si>
  <si>
    <t>1613700301S9</t>
  </si>
  <si>
    <t xml:space="preserve">10 VIV. EN CNEL. MOLDES IV   </t>
  </si>
  <si>
    <t>1613700301T0</t>
  </si>
  <si>
    <t xml:space="preserve">40 VIV. EN S.A. DE LOS COBRES   </t>
  </si>
  <si>
    <t>1613700301T1</t>
  </si>
  <si>
    <t xml:space="preserve">40 VIV. EN EL CARRIL   </t>
  </si>
  <si>
    <t>1613700301T2</t>
  </si>
  <si>
    <t xml:space="preserve">60 VIV. EN TARTAGAL II   </t>
  </si>
  <si>
    <t>1613700301T3</t>
  </si>
  <si>
    <t xml:space="preserve">20 VIV. EN LA CANDELARIA   </t>
  </si>
  <si>
    <t>1613700301T4</t>
  </si>
  <si>
    <t xml:space="preserve">40 VIV. EN CAMPO QUIJANO   </t>
  </si>
  <si>
    <t>1613700301T5</t>
  </si>
  <si>
    <t xml:space="preserve">20 VIV. EN ANIMANÁ   </t>
  </si>
  <si>
    <t>1613700301T6</t>
  </si>
  <si>
    <t xml:space="preserve">10 VIV. EN SAN LORENZO CAPITAL   </t>
  </si>
  <si>
    <t>1613700301T7</t>
  </si>
  <si>
    <t xml:space="preserve">100 VIV. EN EMBARCACION   </t>
  </si>
  <si>
    <t>1613700301T8</t>
  </si>
  <si>
    <t xml:space="preserve">105 VIVIENDAS GRUPO 1   </t>
  </si>
  <si>
    <t>1613700301T9</t>
  </si>
  <si>
    <t xml:space="preserve">105 VIVIENDAS GRUPO 2   </t>
  </si>
  <si>
    <t>1613700301U0</t>
  </si>
  <si>
    <t xml:space="preserve">101 VIVIENDAS GRUPO 3   </t>
  </si>
  <si>
    <t>1613700301U1</t>
  </si>
  <si>
    <t xml:space="preserve">100 VIVIENDAS GRUPO 4   </t>
  </si>
  <si>
    <t>1613700301U2</t>
  </si>
  <si>
    <t xml:space="preserve">108 VIVIENDAS GRUPO 5   </t>
  </si>
  <si>
    <t>1613700301U3</t>
  </si>
  <si>
    <t xml:space="preserve">108 VIVIENDAS GRUPO 6   </t>
  </si>
  <si>
    <t>1613700301U4</t>
  </si>
  <si>
    <t>1613700301U5</t>
  </si>
  <si>
    <t>1613700301U6</t>
  </si>
  <si>
    <t>1613700301U7</t>
  </si>
  <si>
    <t>1613700301U8</t>
  </si>
  <si>
    <t>1613700301U9</t>
  </si>
  <si>
    <t xml:space="preserve">121 VIV FCA VALDIVIA   </t>
  </si>
  <si>
    <t>1613700301V0</t>
  </si>
  <si>
    <t>1613700301V1</t>
  </si>
  <si>
    <t>1613700301V2</t>
  </si>
  <si>
    <t>1613700301V3</t>
  </si>
  <si>
    <t>1613700301V4</t>
  </si>
  <si>
    <t>1613700301V5</t>
  </si>
  <si>
    <t>1613700301V6</t>
  </si>
  <si>
    <t xml:space="preserve">60 VIVIENDAS EN CERRILLOS   </t>
  </si>
  <si>
    <t>1613700301V7</t>
  </si>
  <si>
    <t xml:space="preserve">238 VIV. EN S.R.DE LA NVA ORÁN   </t>
  </si>
  <si>
    <t>1613700301V8</t>
  </si>
  <si>
    <t>1613700301V9</t>
  </si>
  <si>
    <t>1613700301W0</t>
  </si>
  <si>
    <t>1613700301W1</t>
  </si>
  <si>
    <t>1613700301W2</t>
  </si>
  <si>
    <t>1613700301W3</t>
  </si>
  <si>
    <t>1613700301W4</t>
  </si>
  <si>
    <t xml:space="preserve">CONST.80 VIV. E INFR. APOL. SA   </t>
  </si>
  <si>
    <t>1613700301W5</t>
  </si>
  <si>
    <t xml:space="preserve">CONST.70 VIV. E INFR. QUEBRACH   </t>
  </si>
  <si>
    <t>1613700301W6</t>
  </si>
  <si>
    <t xml:space="preserve">CONST.40 VIV. INFRA. EN AGU NE   </t>
  </si>
  <si>
    <t>1613700301W7</t>
  </si>
  <si>
    <t xml:space="preserve">40 VIV. E INFRA. EN G. MOSCONI   </t>
  </si>
  <si>
    <t>1613700301W8</t>
  </si>
  <si>
    <t xml:space="preserve">134 VIV. E INFRA. EN P. GUEMES   </t>
  </si>
  <si>
    <t>1613700301W9</t>
  </si>
  <si>
    <t xml:space="preserve">60 VIV. EN DPTO. RIVADAVIA   </t>
  </si>
  <si>
    <t>1613700301X0</t>
  </si>
  <si>
    <t xml:space="preserve">40 VIV. E INFRA. EN S. MAZZA   </t>
  </si>
  <si>
    <t>1613700301X1</t>
  </si>
  <si>
    <t xml:space="preserve">145 VIV. EN B° 14 MAYO CAP.   </t>
  </si>
  <si>
    <t>1613700301X2</t>
  </si>
  <si>
    <t xml:space="preserve">121 VIV. EN FCA VALDIVIA CAP.   </t>
  </si>
  <si>
    <t>1613700301X3</t>
  </si>
  <si>
    <t xml:space="preserve">38 VIV. EN B° SANIDAD CAP.   </t>
  </si>
  <si>
    <t>1613700301X4</t>
  </si>
  <si>
    <t xml:space="preserve">200 VIV. EN B° LOS PINARES   </t>
  </si>
  <si>
    <t>1613700301X5</t>
  </si>
  <si>
    <t>1613700301X6</t>
  </si>
  <si>
    <t xml:space="preserve">203 VIV. E INF.  EN TARTAGAL   </t>
  </si>
  <si>
    <t>1613700301X7</t>
  </si>
  <si>
    <t xml:space="preserve">60 VIV. EN P°G° BELGRANO   </t>
  </si>
  <si>
    <t>1613700301X8</t>
  </si>
  <si>
    <t xml:space="preserve">300 VIV. EN B° LOS TARCOS   </t>
  </si>
  <si>
    <t>1613700301X9</t>
  </si>
  <si>
    <t xml:space="preserve">70 VIV. EN COL. STA. ROSA   </t>
  </si>
  <si>
    <t>1613700301Y0</t>
  </si>
  <si>
    <t xml:space="preserve">238 VIV. EN S.R.N. ORAN   </t>
  </si>
  <si>
    <t>1613700301Y1</t>
  </si>
  <si>
    <t xml:space="preserve">40 VIV. EN CNEL. JUAN SOLA   </t>
  </si>
  <si>
    <t>1613700301Y2</t>
  </si>
  <si>
    <t xml:space="preserve">300 VIV. EN EL HUAYCO NEXO   </t>
  </si>
  <si>
    <t>1613700301Y3</t>
  </si>
  <si>
    <t xml:space="preserve">300 VIV. EN EL HUAYCO VIV.   </t>
  </si>
  <si>
    <t>1613700301Y4</t>
  </si>
  <si>
    <t xml:space="preserve">80 VIV. EN INF. APOL. SARAV. N   </t>
  </si>
  <si>
    <t>1613700301Y5</t>
  </si>
  <si>
    <t xml:space="preserve">80 VIV. EN INF. APOL. SARAV.   </t>
  </si>
  <si>
    <t>1613700301Y6</t>
  </si>
  <si>
    <t xml:space="preserve">40 VIV. EN HIPOLITO YRIGOYEN   </t>
  </si>
  <si>
    <t>1613700301Y7</t>
  </si>
  <si>
    <t xml:space="preserve">70 VIV. E INFR. EL QUEBRACHAL   </t>
  </si>
  <si>
    <t>1613700301Y8</t>
  </si>
  <si>
    <t xml:space="preserve">40 VIV. E INFR. AGUARAY VIVEND   </t>
  </si>
  <si>
    <t>1613700301Y9</t>
  </si>
  <si>
    <t xml:space="preserve">40 VIV. E INFR. AGUARAY NEXO   </t>
  </si>
  <si>
    <t>1613700301Z0</t>
  </si>
  <si>
    <t xml:space="preserve">200 VIV. B° LOS PINAR. III VIV   </t>
  </si>
  <si>
    <t>1613700301Z1</t>
  </si>
  <si>
    <t xml:space="preserve">200 VIV. B° LOS PINAR. III INF   </t>
  </si>
  <si>
    <t>1613700301Z2</t>
  </si>
  <si>
    <t xml:space="preserve">200 VIV. B° LOS PINAR. IV INFR   </t>
  </si>
  <si>
    <t>1613700301Z3</t>
  </si>
  <si>
    <t xml:space="preserve">200 VIV. B° LOS PINAR. IV VIVI   </t>
  </si>
  <si>
    <t>1613700301Z4</t>
  </si>
  <si>
    <t xml:space="preserve">300 V. E INFR. HUAYCO ET I VIV   </t>
  </si>
  <si>
    <t>1613700301Z5</t>
  </si>
  <si>
    <t xml:space="preserve">300 V. E INFR. HUAYCO ET I INF   </t>
  </si>
  <si>
    <t>1613700301Z6</t>
  </si>
  <si>
    <t xml:space="preserve">300 V. E INFR. HUAYCO ET II VI   </t>
  </si>
  <si>
    <t>1613700301Z7</t>
  </si>
  <si>
    <t xml:space="preserve">300 V. E INFR. HUAYCO ET II IN   </t>
  </si>
  <si>
    <t>1613700301Z8</t>
  </si>
  <si>
    <t xml:space="preserve">300 V. E INFR. HUAYCO E III VI   </t>
  </si>
  <si>
    <t>1613700301Z9</t>
  </si>
  <si>
    <t xml:space="preserve">300 V. E INFR. HUAYCO E III IN   </t>
  </si>
  <si>
    <t>161370030101</t>
  </si>
  <si>
    <t xml:space="preserve">60 VIVIENDAS EN J. V. GONZÁLEZ   </t>
  </si>
  <si>
    <t>161370030102</t>
  </si>
  <si>
    <t xml:space="preserve">30 VIVIENDAS EN LAS LAJITAS   </t>
  </si>
  <si>
    <t>161370030103</t>
  </si>
  <si>
    <t xml:space="preserve">30 VIVIENDAS EN APOLINARIO SAR   </t>
  </si>
  <si>
    <t>161370030104</t>
  </si>
  <si>
    <t xml:space="preserve">20 VIVIENDAS EN EL QUEBRACHAL   </t>
  </si>
  <si>
    <t>161370030105</t>
  </si>
  <si>
    <t xml:space="preserve">20 VIVIENDAS EN LUIS BURELA   </t>
  </si>
  <si>
    <t>161370030106</t>
  </si>
  <si>
    <t>161370030107</t>
  </si>
  <si>
    <t xml:space="preserve">10 VIVIENDAS EN PAYOGASTA   </t>
  </si>
  <si>
    <t>161370030108</t>
  </si>
  <si>
    <t xml:space="preserve">30 VIV EN CAFAYATE   </t>
  </si>
  <si>
    <t>161370030109</t>
  </si>
  <si>
    <t xml:space="preserve">10 VIVIENDAS EN VILLA SAN LORE   </t>
  </si>
  <si>
    <t>161370030110</t>
  </si>
  <si>
    <t xml:space="preserve">420 VIVIENDAS EN SALTA   </t>
  </si>
  <si>
    <t>161370030111</t>
  </si>
  <si>
    <t>161370030112</t>
  </si>
  <si>
    <t xml:space="preserve">40 VIVIENDAS EN LA MERCED   </t>
  </si>
  <si>
    <t>161370030113</t>
  </si>
  <si>
    <t xml:space="preserve">30 VIVIENDAS EN CHICOANA   </t>
  </si>
  <si>
    <t>161370030114</t>
  </si>
  <si>
    <t xml:space="preserve">40 VIVIENDAS EN EL CARRIL   </t>
  </si>
  <si>
    <t>161370030115</t>
  </si>
  <si>
    <t xml:space="preserve">60 VIVIENDAS EN GENERAL GÜEMES   </t>
  </si>
  <si>
    <t>161370030116</t>
  </si>
  <si>
    <t>161370030117</t>
  </si>
  <si>
    <t xml:space="preserve">20 VIVIENDAS EN CAMPO SANTO   </t>
  </si>
  <si>
    <t>161370030118</t>
  </si>
  <si>
    <t xml:space="preserve">90 VIVIENDAS EN TARTAGAL   </t>
  </si>
  <si>
    <t>161370030119</t>
  </si>
  <si>
    <t xml:space="preserve">20 VIVIENDAS EN PROF SALV. MAZ   </t>
  </si>
  <si>
    <t>161370030120</t>
  </si>
  <si>
    <t xml:space="preserve">60 VIVIENDAS EN EMBARCACIÓN   </t>
  </si>
  <si>
    <t>161370030121</t>
  </si>
  <si>
    <t xml:space="preserve">20 VIVIENDAS EN GENERAL MOSCON   </t>
  </si>
  <si>
    <t>161370030122</t>
  </si>
  <si>
    <t xml:space="preserve">20 VIVIENDAS EN AGUARAY   </t>
  </si>
  <si>
    <t>161370030123</t>
  </si>
  <si>
    <t xml:space="preserve">20 VIVIENDAS EN GRAL. BALLIVIA   </t>
  </si>
  <si>
    <t>161370030124</t>
  </si>
  <si>
    <t xml:space="preserve">40 VIVIENDAS P/ABOR. DPTO. SAN   </t>
  </si>
  <si>
    <t>161370030125</t>
  </si>
  <si>
    <t xml:space="preserve">20 VIVIENDAS EN GUACHIPAS   </t>
  </si>
  <si>
    <t>161370030126</t>
  </si>
  <si>
    <t>161370030127</t>
  </si>
  <si>
    <t xml:space="preserve">40 VIVIENDAS EN VAQUEROS   </t>
  </si>
  <si>
    <t>161370030128</t>
  </si>
  <si>
    <t>161370030129</t>
  </si>
  <si>
    <t xml:space="preserve">10 VIVIENDAS EN EL TALA   </t>
  </si>
  <si>
    <t>161370030130</t>
  </si>
  <si>
    <t xml:space="preserve">16 VIVIENDAS EN LA CANDELARIA   </t>
  </si>
  <si>
    <t>161370030131</t>
  </si>
  <si>
    <t xml:space="preserve">10 VIVIENDAS EN EL  JARDIN   </t>
  </si>
  <si>
    <t>161370030132</t>
  </si>
  <si>
    <t xml:space="preserve">10 VIVIENDAS EN LA POMA   </t>
  </si>
  <si>
    <t>161370030133</t>
  </si>
  <si>
    <t xml:space="preserve">10 VIVIENDAS EN CORONEL MOLDES   </t>
  </si>
  <si>
    <t>161370030134</t>
  </si>
  <si>
    <t xml:space="preserve">10 VIVIENDAS EN LA VIÑA   </t>
  </si>
  <si>
    <t>161370030135</t>
  </si>
  <si>
    <t xml:space="preserve">20 VIVIENDAS EN S. ANT.DE LOS   </t>
  </si>
  <si>
    <t>161370030136</t>
  </si>
  <si>
    <t xml:space="preserve">10 VIVIENDAS EN TOLAR GRANDE   </t>
  </si>
  <si>
    <t>161370030137</t>
  </si>
  <si>
    <t xml:space="preserve">40 VIVIENDAS EN METÁN   </t>
  </si>
  <si>
    <t>161370030138</t>
  </si>
  <si>
    <t xml:space="preserve">30 VIVIENDAS EN EL GALPÓN   </t>
  </si>
  <si>
    <t>161370030139</t>
  </si>
  <si>
    <t xml:space="preserve">10 VIVIENDAS EN MOLINOS   </t>
  </si>
  <si>
    <t>161370030140</t>
  </si>
  <si>
    <t xml:space="preserve">10 VIVIENDAS EN SECLANTÁS   </t>
  </si>
  <si>
    <t>161370030141</t>
  </si>
  <si>
    <t xml:space="preserve">115 VIVIENDAS EN S. R.DE LA NV   </t>
  </si>
  <si>
    <t>161370030142</t>
  </si>
  <si>
    <t xml:space="preserve">40 VIVIENDAS EN PICHANAL   </t>
  </si>
  <si>
    <t>161370030143</t>
  </si>
  <si>
    <t xml:space="preserve">20 VIVIENDAS EN COL. SANTA ROS   </t>
  </si>
  <si>
    <t>161370030144</t>
  </si>
  <si>
    <t xml:space="preserve">22 VIVIENDAS EN HIPÓLITO YRIGO   </t>
  </si>
  <si>
    <t>161370030145</t>
  </si>
  <si>
    <t xml:space="preserve">25 VIVIENDAS EN URUNDEL   </t>
  </si>
  <si>
    <t>161370030146</t>
  </si>
  <si>
    <t xml:space="preserve">30 VIVIENDAS P/ABOR. DPTO. ORÁ   </t>
  </si>
  <si>
    <t>161370030147</t>
  </si>
  <si>
    <t xml:space="preserve">30 VIVIENDAS EN CORONEL JUAN S   </t>
  </si>
  <si>
    <t>161370030148</t>
  </si>
  <si>
    <t xml:space="preserve">30 VIV EN RIVADAVIA BANDA SUR   </t>
  </si>
  <si>
    <t>161370030149</t>
  </si>
  <si>
    <t xml:space="preserve">15 VIV STA. MARÍA Y 15 ALTO SI   </t>
  </si>
  <si>
    <t>161370030150</t>
  </si>
  <si>
    <t xml:space="preserve">40 VIVIENDAS EN Rº DE LA FRONT   </t>
  </si>
  <si>
    <t>161370030151</t>
  </si>
  <si>
    <t xml:space="preserve">10 VIVIENDAS EN EL POTRERO   </t>
  </si>
  <si>
    <t>161370030152</t>
  </si>
  <si>
    <t xml:space="preserve">40 VIVIENDAS EN ROSARIO DE LER   </t>
  </si>
  <si>
    <t>161370030153</t>
  </si>
  <si>
    <t>161370030154</t>
  </si>
  <si>
    <t xml:space="preserve">26 VIV. SAN CARLOS LAPACHOS   </t>
  </si>
  <si>
    <t>161370030155</t>
  </si>
  <si>
    <t xml:space="preserve">10 VIVIENDAS EN ANGASTACO   </t>
  </si>
  <si>
    <t>161370030156</t>
  </si>
  <si>
    <t xml:space="preserve">10 VIVIENDAS EN ANIMANÁ   </t>
  </si>
  <si>
    <t>161370030157</t>
  </si>
  <si>
    <t xml:space="preserve">10 VIVIENDAS EN STA. VICTORIA   </t>
  </si>
  <si>
    <t>161370030158</t>
  </si>
  <si>
    <t xml:space="preserve">10 VIVIENDAS EN NAZARENO   </t>
  </si>
  <si>
    <t>161370030159</t>
  </si>
  <si>
    <t xml:space="preserve">10 VIVIENDAS EN LOS TOLDOS   </t>
  </si>
  <si>
    <t>161370030160</t>
  </si>
  <si>
    <t xml:space="preserve">CONT. PROG. SOLIDARIDAD HABITA   </t>
  </si>
  <si>
    <t>161370030161</t>
  </si>
  <si>
    <t xml:space="preserve">30 VIV. - LAS LAJITAS   </t>
  </si>
  <si>
    <t>161370030162</t>
  </si>
  <si>
    <t xml:space="preserve">28 VIV. - J.V. GONZÁLEZ   </t>
  </si>
  <si>
    <t>161370030163</t>
  </si>
  <si>
    <t xml:space="preserve">10 VIV. - GENERAL PIZARRO   </t>
  </si>
  <si>
    <t>161370030164</t>
  </si>
  <si>
    <t xml:space="preserve">10 VIV. - LUIS BURELA   </t>
  </si>
  <si>
    <t>161370030165</t>
  </si>
  <si>
    <t xml:space="preserve">32 VIV. - J.V. GONZALEZ   </t>
  </si>
  <si>
    <t>161370030166</t>
  </si>
  <si>
    <t xml:space="preserve">6 VIV. EN LAS LAJITAS   </t>
  </si>
  <si>
    <t>161370030167</t>
  </si>
  <si>
    <t xml:space="preserve">5 VIV. EN CACHI   </t>
  </si>
  <si>
    <t>161370030168</t>
  </si>
  <si>
    <t xml:space="preserve">20 VIV. EN CACHI   </t>
  </si>
  <si>
    <t>161370030169</t>
  </si>
  <si>
    <t xml:space="preserve">20 VIV. - CAFAYATE II   </t>
  </si>
  <si>
    <t>161370030170</t>
  </si>
  <si>
    <t>161370030171</t>
  </si>
  <si>
    <t xml:space="preserve">40 VIV.-LOS LAPACHOS-CAPITAL   </t>
  </si>
  <si>
    <t>161370030172</t>
  </si>
  <si>
    <t>161370030173</t>
  </si>
  <si>
    <t xml:space="preserve">20 VIV.-LOS LAPACHOS-CAPITAL   </t>
  </si>
  <si>
    <t>161370030174</t>
  </si>
  <si>
    <t xml:space="preserve">20 VIV-VILLA MARÍA ESTHER-CAP.   </t>
  </si>
  <si>
    <t>161370030175</t>
  </si>
  <si>
    <t xml:space="preserve">40 VIV.-GRAND BOURG -CAPITAL   </t>
  </si>
  <si>
    <t>161370030176</t>
  </si>
  <si>
    <t>161370030177</t>
  </si>
  <si>
    <t xml:space="preserve">6 VIV .- SANTA ANA -CAPITAL   </t>
  </si>
  <si>
    <t>161370030178</t>
  </si>
  <si>
    <t>161370030179</t>
  </si>
  <si>
    <t>161370030180</t>
  </si>
  <si>
    <t>161370030181</t>
  </si>
  <si>
    <t xml:space="preserve">8 VIV .- SANTA ANA -CAPITAL   </t>
  </si>
  <si>
    <t>161370030182</t>
  </si>
  <si>
    <t xml:space="preserve">5 VIV. - LA CIÉNAGA   </t>
  </si>
  <si>
    <t>161370030183</t>
  </si>
  <si>
    <t xml:space="preserve">8 VIV.-SANTA ANA II- SECTOR VI   </t>
  </si>
  <si>
    <t>161370030184</t>
  </si>
  <si>
    <t xml:space="preserve">40 VIV-AV ARTIGAS E YRIGOYEN I   </t>
  </si>
  <si>
    <t>161370030185</t>
  </si>
  <si>
    <t xml:space="preserve">40 VIV-AV ARTIGAS E YRIGOYENII   </t>
  </si>
  <si>
    <t>161370030186</t>
  </si>
  <si>
    <t xml:space="preserve">40 VIV - UNIV. CATÓLICA I   </t>
  </si>
  <si>
    <t>161370030187</t>
  </si>
  <si>
    <t xml:space="preserve">40 VIV - UNIV. CATÓLICA II   </t>
  </si>
  <si>
    <t>161370030188</t>
  </si>
  <si>
    <t xml:space="preserve">26 VIV. - BARRIO LA LOMA   </t>
  </si>
  <si>
    <t>161370030189</t>
  </si>
  <si>
    <t xml:space="preserve">40 VIV. - CAPITAL   </t>
  </si>
  <si>
    <t>161370030190</t>
  </si>
  <si>
    <t xml:space="preserve">40 VIV. - AV. ARTIGAS   </t>
  </si>
  <si>
    <t>161370030191</t>
  </si>
  <si>
    <t xml:space="preserve">5 VIV. - LA CIÉNAGA II   </t>
  </si>
  <si>
    <t>161370030192</t>
  </si>
  <si>
    <t xml:space="preserve">20 VIV. - B° SANIDAD   </t>
  </si>
  <si>
    <t>161370030193</t>
  </si>
  <si>
    <t xml:space="preserve">40 VIV. EN CAPITAL   </t>
  </si>
  <si>
    <t>161370030194</t>
  </si>
  <si>
    <t xml:space="preserve">32 VIV. - CERRILLOS   </t>
  </si>
  <si>
    <t>161370030195</t>
  </si>
  <si>
    <t xml:space="preserve">28 VIV. - CERRILLOS   </t>
  </si>
  <si>
    <t>161370030196</t>
  </si>
  <si>
    <t xml:space="preserve">20 VIV. - LA MERCED   </t>
  </si>
  <si>
    <t>161370030197</t>
  </si>
  <si>
    <t>161370030198</t>
  </si>
  <si>
    <t xml:space="preserve">6 VIV. EN CERRILLOS   </t>
  </si>
  <si>
    <t>161370030199</t>
  </si>
  <si>
    <t xml:space="preserve">10 VIV. - CHICOANA I   </t>
  </si>
  <si>
    <t>161370030201</t>
  </si>
  <si>
    <t xml:space="preserve">CONT PROG FED CONST VIV   </t>
  </si>
  <si>
    <t>161370030202</t>
  </si>
  <si>
    <t xml:space="preserve">40  VIV. - J. V. GONZALES   </t>
  </si>
  <si>
    <t>161370030203</t>
  </si>
  <si>
    <t xml:space="preserve">50  VIV. - LAS LAJITAS   </t>
  </si>
  <si>
    <t>161370030204</t>
  </si>
  <si>
    <t xml:space="preserve">40  VIV. - CAFAYATE   </t>
  </si>
  <si>
    <t>161370030205</t>
  </si>
  <si>
    <t xml:space="preserve">20  VIV. - TOLOMBÓN   </t>
  </si>
  <si>
    <t>161370030206</t>
  </si>
  <si>
    <t xml:space="preserve">24  VIV. - ART. E YRIG. -SEC.I   </t>
  </si>
  <si>
    <t>161370030207</t>
  </si>
  <si>
    <t xml:space="preserve">24  VIV.- ART. E YRIG.- SEC.II   </t>
  </si>
  <si>
    <t>161370030208</t>
  </si>
  <si>
    <t xml:space="preserve">24  VIV. - GRAND BOURG   </t>
  </si>
  <si>
    <t>161370030209</t>
  </si>
  <si>
    <t xml:space="preserve">24  VIV. - LOS LAPACHOS- SEC I   </t>
  </si>
  <si>
    <t>161370030210</t>
  </si>
  <si>
    <t xml:space="preserve">12 VIV. - LOS LAPACHOS- SEC.II   </t>
  </si>
  <si>
    <t>161370030211</t>
  </si>
  <si>
    <t xml:space="preserve">8 VIV.- LOS LAPACHOS- SEC.III   </t>
  </si>
  <si>
    <t>161370030212</t>
  </si>
  <si>
    <t xml:space="preserve">270  VIV.- LOS LAP. SECTOR IV   </t>
  </si>
  <si>
    <t>161370030213</t>
  </si>
  <si>
    <t xml:space="preserve">64  VIV. - PARQUE BELGRANO   </t>
  </si>
  <si>
    <t>161370030214</t>
  </si>
  <si>
    <t xml:space="preserve">100  VIV. - SALTA-ETAPA I   </t>
  </si>
  <si>
    <t>161370030215</t>
  </si>
  <si>
    <t xml:space="preserve">180  VIV. - SALTA- ETAPA II   </t>
  </si>
  <si>
    <t>161370030216</t>
  </si>
  <si>
    <t xml:space="preserve">30  VIV. - UNIV. CATÓLICA   </t>
  </si>
  <si>
    <t>161370030217</t>
  </si>
  <si>
    <t xml:space="preserve">20  VIV. - LA MERCED ETAPA I   </t>
  </si>
  <si>
    <t>161370030218</t>
  </si>
  <si>
    <t xml:space="preserve">40  VIV. - CERRILLOS   </t>
  </si>
  <si>
    <t>161370030219</t>
  </si>
  <si>
    <t xml:space="preserve">20  VIV. - LA MERCED ETAPA II   </t>
  </si>
  <si>
    <t>161370030220</t>
  </si>
  <si>
    <t xml:space="preserve">200  VIV. - LOS PINARES   </t>
  </si>
  <si>
    <t>161370030221</t>
  </si>
  <si>
    <t xml:space="preserve">40  VIV. - CHICOANA   </t>
  </si>
  <si>
    <t>161370030222</t>
  </si>
  <si>
    <t xml:space="preserve">80  VIV. - GRAL. GÜEMES   </t>
  </si>
  <si>
    <t>161370030223</t>
  </si>
  <si>
    <t xml:space="preserve">70  VIV. - METÁN   </t>
  </si>
  <si>
    <t>161370030224</t>
  </si>
  <si>
    <t xml:space="preserve">40 VIV. COL. STA. ROSA   </t>
  </si>
  <si>
    <t>161370030225</t>
  </si>
  <si>
    <t xml:space="preserve">20 VIV. H. YRIGOYEN   </t>
  </si>
  <si>
    <t>161370030226</t>
  </si>
  <si>
    <t xml:space="preserve">100 VIV. SAN R. DE LA N°ORÁN   </t>
  </si>
  <si>
    <t>161370030227</t>
  </si>
  <si>
    <t>161370030228</t>
  </si>
  <si>
    <t xml:space="preserve">20 VIV. RIVADAVIA   </t>
  </si>
  <si>
    <t>161370030229</t>
  </si>
  <si>
    <t xml:space="preserve">80 VIV. R° DE LA FRONTERA   </t>
  </si>
  <si>
    <t>161370030230</t>
  </si>
  <si>
    <t>161370030231</t>
  </si>
  <si>
    <t>161370030232</t>
  </si>
  <si>
    <t xml:space="preserve">20 VIV. AGUARAY   </t>
  </si>
  <si>
    <t>161370030233</t>
  </si>
  <si>
    <t xml:space="preserve">40 VIV. EMBARCACIÓN   </t>
  </si>
  <si>
    <t>161370030234</t>
  </si>
  <si>
    <t>161370030235</t>
  </si>
  <si>
    <t xml:space="preserve">40 VIV. SALVADOR MAZZA   </t>
  </si>
  <si>
    <t>161370030236</t>
  </si>
  <si>
    <t>161370030237</t>
  </si>
  <si>
    <t xml:space="preserve">44 VIV. LOS LAPACHOS   </t>
  </si>
  <si>
    <t>161370030238</t>
  </si>
  <si>
    <t xml:space="preserve">58 VIV. LOS LAPACHOS   </t>
  </si>
  <si>
    <t>161370030239</t>
  </si>
  <si>
    <t xml:space="preserve">20  VIV. EN EL SIMBOLAR   </t>
  </si>
  <si>
    <t>161370030240</t>
  </si>
  <si>
    <t xml:space="preserve">CONTRAPARTIDA 2000 VIVIENDAS   </t>
  </si>
  <si>
    <t>161370030241</t>
  </si>
  <si>
    <t xml:space="preserve">40 VIV. EN CERRILLOS   </t>
  </si>
  <si>
    <t>161370030242</t>
  </si>
  <si>
    <t xml:space="preserve">PROGRAMA PLAN 2000 VIV.   </t>
  </si>
  <si>
    <t>1613700303A0</t>
  </si>
  <si>
    <t xml:space="preserve">16 MCV EN PICHANAL I   </t>
  </si>
  <si>
    <t>1613700303A1</t>
  </si>
  <si>
    <t xml:space="preserve">17 MCV EN PICHANAL   </t>
  </si>
  <si>
    <t>1613700303A2</t>
  </si>
  <si>
    <t xml:space="preserve">16 MCV EN PICHANAL II   </t>
  </si>
  <si>
    <t>1613700303A3</t>
  </si>
  <si>
    <t xml:space="preserve">129 MCV EN PICHANAL GRUPO E   </t>
  </si>
  <si>
    <t>1613700303A4</t>
  </si>
  <si>
    <t xml:space="preserve">69 MCV EN PICHANAL   </t>
  </si>
  <si>
    <t>1613700303A5</t>
  </si>
  <si>
    <t xml:space="preserve">14 MCV EN PICHANAL M S FRANC I   </t>
  </si>
  <si>
    <t>1613700303A6</t>
  </si>
  <si>
    <t xml:space="preserve">14 MCV PICHANAL M S FRANC II   </t>
  </si>
  <si>
    <t>1613700303A7</t>
  </si>
  <si>
    <t xml:space="preserve">21 MCV PICHANAL M S FRANCISCO   </t>
  </si>
  <si>
    <t>1613700303A8</t>
  </si>
  <si>
    <t xml:space="preserve">24 MCV EN SAN RAMON NUEVA ORAN   </t>
  </si>
  <si>
    <t>1613700303A9</t>
  </si>
  <si>
    <t xml:space="preserve">12 MCV EN URUNDEL   </t>
  </si>
  <si>
    <t>1613700303B0</t>
  </si>
  <si>
    <t xml:space="preserve">CONST. DE 1792 MÓD. COMPLET. V   </t>
  </si>
  <si>
    <t>1613700303B1</t>
  </si>
  <si>
    <t xml:space="preserve">13 MCV EN ROS DE LA FRONTERA I   </t>
  </si>
  <si>
    <t>1613700303B2</t>
  </si>
  <si>
    <t xml:space="preserve">13 MCV ROS DE LA FRONTERA II   </t>
  </si>
  <si>
    <t>1613700303B3</t>
  </si>
  <si>
    <t xml:space="preserve">15 MCV EN ROS DE LA FRONTERA   </t>
  </si>
  <si>
    <t>1613700303B4</t>
  </si>
  <si>
    <t xml:space="preserve">26 MCV EN ROS DE LA FRONTERA   </t>
  </si>
  <si>
    <t>1613700303B5</t>
  </si>
  <si>
    <t xml:space="preserve">22 MCV EN ROS DE LA FRONTERA   </t>
  </si>
  <si>
    <t>1613700303B6</t>
  </si>
  <si>
    <t xml:space="preserve">82 MCV EN ROS DE LA FRONTERA   </t>
  </si>
  <si>
    <t>1613700303B7</t>
  </si>
  <si>
    <t xml:space="preserve">12 MCV EN ROS DE LA FRONTERA   </t>
  </si>
  <si>
    <t>1613700303B8</t>
  </si>
  <si>
    <t xml:space="preserve">20 MCV EN CAMPO QUIJANO   </t>
  </si>
  <si>
    <t>1613700303B9</t>
  </si>
  <si>
    <t xml:space="preserve">14 MCV EN ROSARIO DE LERMA I   </t>
  </si>
  <si>
    <t>1613700303C0</t>
  </si>
  <si>
    <t xml:space="preserve">14 MCV EN CAMPO QUIJANO I   </t>
  </si>
  <si>
    <t>1613700303C1</t>
  </si>
  <si>
    <t xml:space="preserve">14 MCV EN CAMPO QUIJANO II   </t>
  </si>
  <si>
    <t>1613700303C2</t>
  </si>
  <si>
    <t xml:space="preserve">14 MCV EN ROSARIO DE LERMA II   </t>
  </si>
  <si>
    <t>1613700303C3</t>
  </si>
  <si>
    <t xml:space="preserve">14 MCV EN ROSARIO DE LERMA III   </t>
  </si>
  <si>
    <t>1613700303C4</t>
  </si>
  <si>
    <t xml:space="preserve">55 MCV EN ROSARIO DE LERMA   </t>
  </si>
  <si>
    <t>1613700303C5</t>
  </si>
  <si>
    <t xml:space="preserve">14 MCV EN ROSARIO DE LERMA IV   </t>
  </si>
  <si>
    <t>1613700303C6</t>
  </si>
  <si>
    <t xml:space="preserve">21 MCV EN ROSARIO DE LERMA   </t>
  </si>
  <si>
    <t>1613700303C7</t>
  </si>
  <si>
    <t xml:space="preserve">33 MCV EN CNEL JUAN SOLA   </t>
  </si>
  <si>
    <t>1613700303C8</t>
  </si>
  <si>
    <t xml:space="preserve">5 MCV EN MISION POZO EL CHAÑAR   </t>
  </si>
  <si>
    <t>1613700303C9</t>
  </si>
  <si>
    <t xml:space="preserve">26 MCV MISION POZO EL CHAÑAR   </t>
  </si>
  <si>
    <t>1613700303D0</t>
  </si>
  <si>
    <t xml:space="preserve">18 MCV EN MISION LA CORTADA   </t>
  </si>
  <si>
    <t>1613700303D1</t>
  </si>
  <si>
    <t xml:space="preserve">CONST. DE 34 MÓD. COMPLET. VIV   </t>
  </si>
  <si>
    <t>1613700303D2</t>
  </si>
  <si>
    <t xml:space="preserve">25 MCV EN MISION WICHI   </t>
  </si>
  <si>
    <t>1613700303D3</t>
  </si>
  <si>
    <t xml:space="preserve">16 MCV EN P SALA Y N ESPERANZA   </t>
  </si>
  <si>
    <t>1613700303D4</t>
  </si>
  <si>
    <t xml:space="preserve">17 MCV EN AGUA MUERTA EL BREAL   </t>
  </si>
  <si>
    <t>1613700303D5</t>
  </si>
  <si>
    <t xml:space="preserve">12 MCV MIS SOL NACIEN LA UNION   </t>
  </si>
  <si>
    <t>1613700303D6</t>
  </si>
  <si>
    <t xml:space="preserve">21 MCV EN SAN FELIPE   </t>
  </si>
  <si>
    <t>1613700303D7</t>
  </si>
  <si>
    <t xml:space="preserve">23 MCV EN LOTE 26   </t>
  </si>
  <si>
    <t>1613700303D8</t>
  </si>
  <si>
    <t xml:space="preserve">50 MCV EN MSISION LA PAZ   </t>
  </si>
  <si>
    <t>1613700303D9</t>
  </si>
  <si>
    <t xml:space="preserve">20 MCV EN KILOMETRO II   </t>
  </si>
  <si>
    <t>1613700303E0</t>
  </si>
  <si>
    <t xml:space="preserve">30 MCV EN MISION LA GRACIA   </t>
  </si>
  <si>
    <t>1613700303E1</t>
  </si>
  <si>
    <t xml:space="preserve">10 MCV EN KILOMETRO I   </t>
  </si>
  <si>
    <t>1613700303E2</t>
  </si>
  <si>
    <t xml:space="preserve">40 MCV EN INATE ALTO LA SIERRA   </t>
  </si>
  <si>
    <t>1613700303E3</t>
  </si>
  <si>
    <t xml:space="preserve">40 MCV EN LANTAWO ALTO SIERRA   </t>
  </si>
  <si>
    <t>1613700303E4</t>
  </si>
  <si>
    <t xml:space="preserve">36 MCV EN LA JUNTA   </t>
  </si>
  <si>
    <t>1613700303E5</t>
  </si>
  <si>
    <t xml:space="preserve">20 MCV EN MONTE VERDE   </t>
  </si>
  <si>
    <t>1613700303E6</t>
  </si>
  <si>
    <t xml:space="preserve">CONST. DE 10 MÓD. COMPLET. VIV   </t>
  </si>
  <si>
    <t>1613700303E7</t>
  </si>
  <si>
    <t xml:space="preserve">13 MCV EN SAN CARLOS   </t>
  </si>
  <si>
    <t>1613700303E8</t>
  </si>
  <si>
    <t xml:space="preserve">14 MCV COMUNIDAD TUYUNTI GR A   </t>
  </si>
  <si>
    <t>1613700303E9</t>
  </si>
  <si>
    <t xml:space="preserve">14 MCV COMUNIDAD TUYUNTI GRU B   </t>
  </si>
  <si>
    <t>1613700303F0</t>
  </si>
  <si>
    <t xml:space="preserve">22 MCV EN COMUNIDAD TUYUNTI   </t>
  </si>
  <si>
    <t>1613700303F1</t>
  </si>
  <si>
    <t xml:space="preserve">14 MCV EN COMUNIDAD YACUY   </t>
  </si>
  <si>
    <t>1613700303F2</t>
  </si>
  <si>
    <t xml:space="preserve">31 MCV EN COMUNIDAD YACUY   </t>
  </si>
  <si>
    <t>1613700303F3</t>
  </si>
  <si>
    <t xml:space="preserve">40 MCV EN CORONEL CORNEJO   </t>
  </si>
  <si>
    <t>1613700303F4</t>
  </si>
  <si>
    <t xml:space="preserve">29 MCV EN EMBARCACION   </t>
  </si>
  <si>
    <t>1613700303F5</t>
  </si>
  <si>
    <t xml:space="preserve">14 MCV GRAL MOSCONI GRUPO A   </t>
  </si>
  <si>
    <t>1613700303F6</t>
  </si>
  <si>
    <t xml:space="preserve">15 MCV GRAL MOSCONI GRUPO B   </t>
  </si>
  <si>
    <t>1613700303F7</t>
  </si>
  <si>
    <t xml:space="preserve">25 MCV EN GRAL MOSCONI   </t>
  </si>
  <si>
    <t>1613700303F8</t>
  </si>
  <si>
    <t xml:space="preserve">CONST. DE 15 MÓD. COMPLET. VIV   </t>
  </si>
  <si>
    <t>1613700303F9</t>
  </si>
  <si>
    <t xml:space="preserve">13 MCV EN TARTAGAL   </t>
  </si>
  <si>
    <t>1613700303G0</t>
  </si>
  <si>
    <t xml:space="preserve">14 MCV TARTAGAL MCHERENTA GR I   </t>
  </si>
  <si>
    <t>1613700303G1</t>
  </si>
  <si>
    <t xml:space="preserve">13 MCV TARTAGAL MIS CHERENTA I   </t>
  </si>
  <si>
    <t>1613700303G2</t>
  </si>
  <si>
    <t xml:space="preserve">13 MCV TARTAGAL MISION CHERENT   </t>
  </si>
  <si>
    <t>1613700303G3</t>
  </si>
  <si>
    <t xml:space="preserve">14 MCV EN AGUARAY   </t>
  </si>
  <si>
    <t>1613700303G4</t>
  </si>
  <si>
    <t xml:space="preserve">CONST. DE 30 MÓD. COMPLET. VIV   </t>
  </si>
  <si>
    <t>1613700303G5</t>
  </si>
  <si>
    <t xml:space="preserve">CONST. DE 19 MÓD. COMPLET. VIV   </t>
  </si>
  <si>
    <t>1613700303G6</t>
  </si>
  <si>
    <t xml:space="preserve">CONST. DE 17 MÓD. COMPLET. VIV   </t>
  </si>
  <si>
    <t>1613700303G7</t>
  </si>
  <si>
    <t xml:space="preserve">14 MCV EN SALVADOR MAZZA   </t>
  </si>
  <si>
    <t>1613700303G8</t>
  </si>
  <si>
    <t xml:space="preserve">CONST. DE 22 MÓD. COMPLET. VIV   </t>
  </si>
  <si>
    <t>1613700303G9</t>
  </si>
  <si>
    <t xml:space="preserve">CONST. DE 13 MÓD. COMPLET. VIV   </t>
  </si>
  <si>
    <t>1613700303H0</t>
  </si>
  <si>
    <t xml:space="preserve">CONST. DE 20 MÓD. COMPLET. VIV   </t>
  </si>
  <si>
    <t>1613700303H1</t>
  </si>
  <si>
    <t xml:space="preserve">CONST. DE 46 MÓD. COMPLET. VIV   </t>
  </si>
  <si>
    <t>1613700303H2</t>
  </si>
  <si>
    <t xml:space="preserve">CONST. DE 134 MÓD. COMPLET. VI   </t>
  </si>
  <si>
    <t>1613700303H3</t>
  </si>
  <si>
    <t xml:space="preserve">CONST. DE 8 MÓD. COMPLET. VIV.   </t>
  </si>
  <si>
    <t>1613700303H4</t>
  </si>
  <si>
    <t>1613700303H5</t>
  </si>
  <si>
    <t xml:space="preserve">CONST. DE 24 MÓD. COMPLET. VIV   </t>
  </si>
  <si>
    <t>1613700303H6</t>
  </si>
  <si>
    <t xml:space="preserve">CONST. DE 52 MÓD. COMPLET. VIV   </t>
  </si>
  <si>
    <t>1613700303H7</t>
  </si>
  <si>
    <t xml:space="preserve">CONTRAPARTE MEJOR VIVIR   </t>
  </si>
  <si>
    <t>1613700303H8</t>
  </si>
  <si>
    <t xml:space="preserve">CONTRAPARTE MEJOR VIVIR-FONAVI   </t>
  </si>
  <si>
    <t>1613700303H9</t>
  </si>
  <si>
    <t xml:space="preserve">34 MCV EN PLUMA DE PATO   </t>
  </si>
  <si>
    <t>1613700303I0</t>
  </si>
  <si>
    <t xml:space="preserve">11 MCV SALTA CAP SEC P GPO 47   </t>
  </si>
  <si>
    <t>1613700303I1</t>
  </si>
  <si>
    <t xml:space="preserve">23 MCV HIPOLITO YRIGOYEN GPO B   </t>
  </si>
  <si>
    <t>1613700303I2</t>
  </si>
  <si>
    <t xml:space="preserve">12 MCV SALTA CAP SEC P GPO 46   </t>
  </si>
  <si>
    <t>1613700303I3</t>
  </si>
  <si>
    <t xml:space="preserve">12 MCV SALTA CAP SEC R - Q   </t>
  </si>
  <si>
    <t>1613700303I4</t>
  </si>
  <si>
    <t xml:space="preserve">11 MCV SALVADOR MAZZA   </t>
  </si>
  <si>
    <t>1613700303I5</t>
  </si>
  <si>
    <t xml:space="preserve">13 MCV SALTA CAP SEC P GPO 48   </t>
  </si>
  <si>
    <t>1613700303I6</t>
  </si>
  <si>
    <t xml:space="preserve">13 MCV SALTA CAP SEC P GPO 49   </t>
  </si>
  <si>
    <t>1613700303I7</t>
  </si>
  <si>
    <t xml:space="preserve">13 MCV SALTA CAP SEC P GPO 50   </t>
  </si>
  <si>
    <t>1613700303I8</t>
  </si>
  <si>
    <t xml:space="preserve">13 MCV TARTAGAL GPO N   </t>
  </si>
  <si>
    <t>1613700303I9</t>
  </si>
  <si>
    <t xml:space="preserve">CONST 12 MÓD COM APO SAR GRU F   </t>
  </si>
  <si>
    <t>1613700303J0</t>
  </si>
  <si>
    <t xml:space="preserve">14 MCV SALTA CAP SEC P GPO 55   </t>
  </si>
  <si>
    <t>1613700303J1</t>
  </si>
  <si>
    <t xml:space="preserve">14 MCV SALTA CAP GPO R   </t>
  </si>
  <si>
    <t>1613700303J2</t>
  </si>
  <si>
    <t xml:space="preserve">14 MCV SALTA CAP SEC P GPO 51   </t>
  </si>
  <si>
    <t>1613700303J3</t>
  </si>
  <si>
    <t xml:space="preserve">14 MCV EN LA CLADERA GPO A   </t>
  </si>
  <si>
    <t>1613700303J4</t>
  </si>
  <si>
    <t xml:space="preserve">14 MCV EN ORAN GPO C   </t>
  </si>
  <si>
    <t>1613700303J5</t>
  </si>
  <si>
    <t xml:space="preserve">14 MCV EN ORAN GPO H   </t>
  </si>
  <si>
    <t>1613700303J6</t>
  </si>
  <si>
    <t xml:space="preserve">CONST. DE 14 MÓD. COMPLET. VIV   </t>
  </si>
  <si>
    <t>1613700303J7</t>
  </si>
  <si>
    <t xml:space="preserve">14 MCV EN TARTAGAL GPO Q   </t>
  </si>
  <si>
    <t>1613700303J8</t>
  </si>
  <si>
    <t xml:space="preserve">14 MCV SALTA CAP SEC P GPO 54   </t>
  </si>
  <si>
    <t>1613700303J9</t>
  </si>
  <si>
    <t xml:space="preserve">13 MCV SALTA CAP SEC RQ GPO 42   </t>
  </si>
  <si>
    <t>1613700303K0</t>
  </si>
  <si>
    <t xml:space="preserve">15 MCV SALTA CAP SEC P GPO 52   </t>
  </si>
  <si>
    <t>1613700303K1</t>
  </si>
  <si>
    <t xml:space="preserve">14 MCV SALVADOR MAZZA GPO M   </t>
  </si>
  <si>
    <t>1613700303K2</t>
  </si>
  <si>
    <t xml:space="preserve">14 MCV TARTAGAL GPO L   </t>
  </si>
  <si>
    <t>1613700303K3</t>
  </si>
  <si>
    <t xml:space="preserve">14 MCV SALTA CAP SEC Q GPO 41   </t>
  </si>
  <si>
    <t>1613700303K4</t>
  </si>
  <si>
    <t xml:space="preserve">14 MCV EN ORAN GPO J   </t>
  </si>
  <si>
    <t>1613700303K5</t>
  </si>
  <si>
    <t xml:space="preserve">14 MCV EN R° DE LERMA GPO G   </t>
  </si>
  <si>
    <t>1613700303K6</t>
  </si>
  <si>
    <t xml:space="preserve">14 MCV TARTAG MIS CHERENTA G 1   </t>
  </si>
  <si>
    <t>1613700303K7</t>
  </si>
  <si>
    <t xml:space="preserve">21 MCV EN COMUN. EL ALGARROBAL   </t>
  </si>
  <si>
    <t>1613700303K8</t>
  </si>
  <si>
    <t xml:space="preserve">23 MCV HIPOLITO YRIGOYEN GPO A   </t>
  </si>
  <si>
    <t>1613700303K9</t>
  </si>
  <si>
    <t xml:space="preserve">CONST 71 MCV EN LAS LAJITAS D   </t>
  </si>
  <si>
    <t>1613700303L0</t>
  </si>
  <si>
    <t xml:space="preserve">CONT.16 MOD.COMP.VIV.PLUMAPATO   </t>
  </si>
  <si>
    <t>1613700303L1</t>
  </si>
  <si>
    <t xml:space="preserve">CONT.99 MOD.COMP.VIV.LOSBLANCO   </t>
  </si>
  <si>
    <t>1613700303L2</t>
  </si>
  <si>
    <t xml:space="preserve">CONT. MOD.COMP.VIV.CAP.PAGES   </t>
  </si>
  <si>
    <t>1613700303L3</t>
  </si>
  <si>
    <t xml:space="preserve">CONT. MOD.COMP.VIV.CNEL.SOLA   </t>
  </si>
  <si>
    <t>1613700303L4</t>
  </si>
  <si>
    <t xml:space="preserve">29 MC VIV. ORÁN -GPO. E -SAN M   </t>
  </si>
  <si>
    <t>1613700303L5</t>
  </si>
  <si>
    <t xml:space="preserve">46 MC VIV.ORÁN-GPO.F-SAN MARTÍ   </t>
  </si>
  <si>
    <t>1613700303L6</t>
  </si>
  <si>
    <t xml:space="preserve">18 MC VIV.S.MA-GPO.I-SAN MARTÍ   </t>
  </si>
  <si>
    <t>1613700303L7</t>
  </si>
  <si>
    <t xml:space="preserve">37 MC VIV.E.PI-GPO.A-SAN MARTÍ   </t>
  </si>
  <si>
    <t>1613700303L8</t>
  </si>
  <si>
    <t xml:space="preserve">29 MC VIV.C.BL-GPO.A-SAN MARTÍ   </t>
  </si>
  <si>
    <t>1613700303L9</t>
  </si>
  <si>
    <t xml:space="preserve">42 MC VIV.ORÁN-GPO.G-SAN MARTÍ   </t>
  </si>
  <si>
    <t>1613700303M0</t>
  </si>
  <si>
    <t xml:space="preserve">91 MC VIV.ORÁN-GPO.I-SAN MARTÍ   </t>
  </si>
  <si>
    <t>1613700303M1</t>
  </si>
  <si>
    <t xml:space="preserve">14 MC VIV.S.MA-GPO.L-SAN MARTÍ   </t>
  </si>
  <si>
    <t>1613700303M2</t>
  </si>
  <si>
    <t xml:space="preserve">23 MC VIV.S.MA-GPO.D-SAN MARTÍ   </t>
  </si>
  <si>
    <t>1613700303M3</t>
  </si>
  <si>
    <t xml:space="preserve">12 MC VIV.R.FR-GPO.G-ROS. FRON   </t>
  </si>
  <si>
    <t>1613700303M4</t>
  </si>
  <si>
    <t xml:space="preserve">19 MC VIV.G.BA-GPO.A-SAN MARTÍ   </t>
  </si>
  <si>
    <t>1613700303M5</t>
  </si>
  <si>
    <t xml:space="preserve">21 MC VIV.S.MA-GPO.E-SAN MARTÍ   </t>
  </si>
  <si>
    <t>1613700303M6</t>
  </si>
  <si>
    <t xml:space="preserve">22 MC VIV.C.TU-GPO.C-SAN MARTÍ   </t>
  </si>
  <si>
    <t>1613700303M7</t>
  </si>
  <si>
    <t xml:space="preserve">10 MC VIV.S.MA-GPO.B-SAN MARTÍ   </t>
  </si>
  <si>
    <t>1613700303M8</t>
  </si>
  <si>
    <t xml:space="preserve">21 MC VIV.ALGA-GPO.A-SAN MARTÍ   </t>
  </si>
  <si>
    <t>1613700303M9</t>
  </si>
  <si>
    <t xml:space="preserve">14 MC VIV.C.TU-GPO.B-SAN MARTÍ   </t>
  </si>
  <si>
    <t>1613700303N0</t>
  </si>
  <si>
    <t xml:space="preserve">11 MC VIV.S.MA-GPO.H-SAN MARTÍ   </t>
  </si>
  <si>
    <t>1613700303N1</t>
  </si>
  <si>
    <t xml:space="preserve">14 MC VIV.SALT-GPO.Q-DPTO. CAP   </t>
  </si>
  <si>
    <t>1613700303N2</t>
  </si>
  <si>
    <t xml:space="preserve">14 MC VIV.TART-GPO.I-DPTO. SAN   </t>
  </si>
  <si>
    <t>1613700303N3</t>
  </si>
  <si>
    <t xml:space="preserve">13 MC VIV.TART-GPO.N-DPTO. SAN   </t>
  </si>
  <si>
    <t>1613700303N4</t>
  </si>
  <si>
    <t xml:space="preserve">14 MC VIV.C.TU-GPO.A-DPTO. SAN   </t>
  </si>
  <si>
    <t>1613700303N5</t>
  </si>
  <si>
    <t xml:space="preserve">14MC VIV. APOL.SARAV.-GRUPO"A"   </t>
  </si>
  <si>
    <t>1613700303N6</t>
  </si>
  <si>
    <t xml:space="preserve">14MC VIV. APOL.SARAV -GRUPO"B"   </t>
  </si>
  <si>
    <t>1613700303N7</t>
  </si>
  <si>
    <t xml:space="preserve">23 MC VIV.APOL.SARAV -GRUPO"C"   </t>
  </si>
  <si>
    <t>1613700303N8</t>
  </si>
  <si>
    <t xml:space="preserve">13 MC VIV.  VAQUEROS - GRUPO A   </t>
  </si>
  <si>
    <t>1613700303N9</t>
  </si>
  <si>
    <t xml:space="preserve">CONST MCV  EN LA PROVINCIA   </t>
  </si>
  <si>
    <t>1613700303O0</t>
  </si>
  <si>
    <t xml:space="preserve">14 MCEN CORONEL MOLD.-GRUPO A   </t>
  </si>
  <si>
    <t>1613700303O1</t>
  </si>
  <si>
    <t xml:space="preserve">14 MC-SALTA-CAP. SECQGRUPO 41   </t>
  </si>
  <si>
    <t>1613700303O2</t>
  </si>
  <si>
    <t xml:space="preserve">16 MC VIV. EN VAQUEROS   </t>
  </si>
  <si>
    <t>1613700303O3</t>
  </si>
  <si>
    <t xml:space="preserve">29 MCV EN ORÁN GRUPO E   </t>
  </si>
  <si>
    <t>1613700303O4</t>
  </si>
  <si>
    <t xml:space="preserve">46 MCV EN ORÁN GRUPO F   </t>
  </si>
  <si>
    <t>1613700303O5</t>
  </si>
  <si>
    <t xml:space="preserve">42 MCV EN ORÁN GRUPO G   </t>
  </si>
  <si>
    <t>1613700303O6</t>
  </si>
  <si>
    <t xml:space="preserve">91 MCV EN ORÁN GRUPO I   </t>
  </si>
  <si>
    <t>1613700303O7</t>
  </si>
  <si>
    <t xml:space="preserve">23 MCV EN ORÁN GRUPO D   </t>
  </si>
  <si>
    <t>1613700303O8</t>
  </si>
  <si>
    <t xml:space="preserve">12 MCV RºDE LA FRONT.GRUPO G   </t>
  </si>
  <si>
    <t>1613700303O9</t>
  </si>
  <si>
    <t xml:space="preserve">22 MÓDULOS EN S. MAZZA   </t>
  </si>
  <si>
    <t>1613700303P0</t>
  </si>
  <si>
    <t xml:space="preserve">18 MCV EN S. MAZZA GRUPO I   </t>
  </si>
  <si>
    <t>1613700303P1</t>
  </si>
  <si>
    <t xml:space="preserve">37 MCV EST. PIQUIRENDA GRUPO A   </t>
  </si>
  <si>
    <t>1613700303P2</t>
  </si>
  <si>
    <t xml:space="preserve">29 MCV CAMPO BLANCO GRUPO A   </t>
  </si>
  <si>
    <t>1613700303P3</t>
  </si>
  <si>
    <t xml:space="preserve">14 MCV EN S. MAZZA GRUPO L   </t>
  </si>
  <si>
    <t>1613700303P4</t>
  </si>
  <si>
    <t xml:space="preserve">19 MCV GRAL. BALLIVIAN GRUPO A   </t>
  </si>
  <si>
    <t>1613700303P5</t>
  </si>
  <si>
    <t xml:space="preserve">21MCV EN S. MAZZA GRUPO E   </t>
  </si>
  <si>
    <t>1613700303P6</t>
  </si>
  <si>
    <t xml:space="preserve">22 MCV EN C. TUYUNTI GRUPO C   </t>
  </si>
  <si>
    <t>1613700303P7</t>
  </si>
  <si>
    <t xml:space="preserve">10 MCV EN S. MAZZA GRUPO B   </t>
  </si>
  <si>
    <t>1613700303P8</t>
  </si>
  <si>
    <t xml:space="preserve">21MCV EN EL ALGARROBAL GRUPO A   </t>
  </si>
  <si>
    <t>1613700303P9</t>
  </si>
  <si>
    <t xml:space="preserve">14 MCV EN C.TUYUNTI GRUPO B   </t>
  </si>
  <si>
    <t>1613700303Q0</t>
  </si>
  <si>
    <t xml:space="preserve">11 MCV EN S. MAZZA GRUPO H   </t>
  </si>
  <si>
    <t>1613700303Q1</t>
  </si>
  <si>
    <t xml:space="preserve">14 MC EN M. CHERENTA GRUPO I   </t>
  </si>
  <si>
    <t>1613700303Q2</t>
  </si>
  <si>
    <t xml:space="preserve">13 MCV EN TARTAGAL GRUPO N   </t>
  </si>
  <si>
    <t>1613700303Q3</t>
  </si>
  <si>
    <t xml:space="preserve">14 MCV EN C. TUYUNTI GRUPO A   </t>
  </si>
  <si>
    <t>1613700303Q4</t>
  </si>
  <si>
    <t xml:space="preserve">14 MC VIV. EN TARTAGAL   </t>
  </si>
  <si>
    <t>1613700303Q5</t>
  </si>
  <si>
    <t xml:space="preserve">12 MC VIV. EN TARTAGAL   </t>
  </si>
  <si>
    <t>1613700303Q6</t>
  </si>
  <si>
    <t>1613700303Q7</t>
  </si>
  <si>
    <t>1613700303Q8</t>
  </si>
  <si>
    <t xml:space="preserve">CONST. DE 11 MCV EN CAPITAL   </t>
  </si>
  <si>
    <t>1613700303Q9</t>
  </si>
  <si>
    <t xml:space="preserve">10 MCV EN AGUARAY - ETAPA I   </t>
  </si>
  <si>
    <t>1613700303R0</t>
  </si>
  <si>
    <t xml:space="preserve">CONST.10 MCV EN AGUARAY-ET.II   </t>
  </si>
  <si>
    <t>1613700303R1</t>
  </si>
  <si>
    <t xml:space="preserve">CONST.10 MCV EN AGUARAY-ET.III   </t>
  </si>
  <si>
    <t>1613700303R2</t>
  </si>
  <si>
    <t xml:space="preserve">CONST10 MCV EN AGUARAY-ET.IV   </t>
  </si>
  <si>
    <t>1613700303R3</t>
  </si>
  <si>
    <t xml:space="preserve">CONST.12 MCV EN TARTAGAL   </t>
  </si>
  <si>
    <t>1613700303R4</t>
  </si>
  <si>
    <t xml:space="preserve">CONST.13 MCV EN TARTAGAL   </t>
  </si>
  <si>
    <t>1613700303R5</t>
  </si>
  <si>
    <t xml:space="preserve">CONST.14 MCV EN TARTAGAL ET I   </t>
  </si>
  <si>
    <t>1613700303R6</t>
  </si>
  <si>
    <t xml:space="preserve">CONST.14 MCV EN TARTAGAL ET II   </t>
  </si>
  <si>
    <t>1613700303R7</t>
  </si>
  <si>
    <t xml:space="preserve">CONST14 MCV EN TARTAGAL ET III   </t>
  </si>
  <si>
    <t>1613700303R8</t>
  </si>
  <si>
    <t xml:space="preserve">CONST.87 MCV EN SALVADOR MAZZA   </t>
  </si>
  <si>
    <t>1613700303R9</t>
  </si>
  <si>
    <t xml:space="preserve">CONST 16 MCV EN VAQUEROS   </t>
  </si>
  <si>
    <t>1613700303S0</t>
  </si>
  <si>
    <t xml:space="preserve">CONST. 188 MCV   </t>
  </si>
  <si>
    <t>1613700303S1</t>
  </si>
  <si>
    <t xml:space="preserve">CONST. 28 MCV   </t>
  </si>
  <si>
    <t>1613700303S2</t>
  </si>
  <si>
    <t xml:space="preserve">CONST.100 MCV EN RIVADAVIA(BS)   </t>
  </si>
  <si>
    <t>1613700303S3</t>
  </si>
  <si>
    <t xml:space="preserve">CONST.33 MCV EN RIVADAVIA(BS)   </t>
  </si>
  <si>
    <t>1613700303S4</t>
  </si>
  <si>
    <t xml:space="preserve">CONST.14 MCV R° LERMA GPO G   </t>
  </si>
  <si>
    <t>1613700303S5</t>
  </si>
  <si>
    <t xml:space="preserve">30 MÓD.VIV. JVGONZ - GPO. A   </t>
  </si>
  <si>
    <t>1613700303S6</t>
  </si>
  <si>
    <t xml:space="preserve">CONST 12 MC CAPIT SEC P GPO 46   </t>
  </si>
  <si>
    <t>1613700303S7</t>
  </si>
  <si>
    <t xml:space="preserve">CONST. 500 MC VIV CAPITAL   </t>
  </si>
  <si>
    <t>1613700303S8</t>
  </si>
  <si>
    <t xml:space="preserve">CONST. 850 MC VIV Bº SOLIDAR   </t>
  </si>
  <si>
    <t>1613700303S9</t>
  </si>
  <si>
    <t xml:space="preserve">CONST. 21 MC VIV CERRILLOS   </t>
  </si>
  <si>
    <t>1613700303T0</t>
  </si>
  <si>
    <t xml:space="preserve">CONV ASIST FINANC  139 MEJORAM   </t>
  </si>
  <si>
    <t>1613700303T1</t>
  </si>
  <si>
    <t xml:space="preserve">CONV ASIST FINANC 50 MEJORAM   </t>
  </si>
  <si>
    <t>1613700303T2</t>
  </si>
  <si>
    <t>1613700303T3</t>
  </si>
  <si>
    <t xml:space="preserve">CONV CONST 33 MOD FLIAS ESC RE   </t>
  </si>
  <si>
    <t>1613700303T4</t>
  </si>
  <si>
    <t xml:space="preserve">CONST. 14 MC VIV R. LERMA I   </t>
  </si>
  <si>
    <t>1613700303T5</t>
  </si>
  <si>
    <t xml:space="preserve">CONST 40 MC VIV COM. INATÉ   </t>
  </si>
  <si>
    <t>1613700303T6</t>
  </si>
  <si>
    <t xml:space="preserve">CONST. 40 MC VIV COM. LANTAWÓ   </t>
  </si>
  <si>
    <t>1613700303T7</t>
  </si>
  <si>
    <t xml:space="preserve">CONST.12 MÓD.COMP.-SECCION O   </t>
  </si>
  <si>
    <t>1613700303T8</t>
  </si>
  <si>
    <t xml:space="preserve">CONV.ASIST.FIN.60 MEJ.ETI TAR.   </t>
  </si>
  <si>
    <t>1613700303T9</t>
  </si>
  <si>
    <t xml:space="preserve">CONST.290 MÓD.VIV.-TARTAGAL   </t>
  </si>
  <si>
    <t>1613700303U0</t>
  </si>
  <si>
    <t xml:space="preserve">15 VIV.COMUN. CHOROTE-TART.   </t>
  </si>
  <si>
    <t>1613700303U1</t>
  </si>
  <si>
    <t xml:space="preserve">15 VIV.COMUN. CHANÉ-TART.   </t>
  </si>
  <si>
    <t>1613700303U2</t>
  </si>
  <si>
    <t xml:space="preserve">10 VIV.COMUN. TOBA -TART.   </t>
  </si>
  <si>
    <t>1613700303U3</t>
  </si>
  <si>
    <t xml:space="preserve">85 VIV.COMUN. WICHI - TART.   </t>
  </si>
  <si>
    <t>1613700303U4</t>
  </si>
  <si>
    <t xml:space="preserve">5 VIV.COMUN. WICHI-BALLIVIAN   </t>
  </si>
  <si>
    <t>1613700303U5</t>
  </si>
  <si>
    <t xml:space="preserve">21 VIV.COMUN. GUARANÍ-TART.   </t>
  </si>
  <si>
    <t>1613700303U6</t>
  </si>
  <si>
    <t xml:space="preserve">15 VIV.COMUN. GUARANÍ-S.MAZZA   </t>
  </si>
  <si>
    <t>1613700303U7</t>
  </si>
  <si>
    <t xml:space="preserve">20 VIV. BARRIO EVA PERON   </t>
  </si>
  <si>
    <t>1613700303U8</t>
  </si>
  <si>
    <t xml:space="preserve">20 VIV."MONTE SINAI"-S.MAZZA   </t>
  </si>
  <si>
    <t>1613700303U9</t>
  </si>
  <si>
    <t xml:space="preserve">20 VIV.COMUN."9 DE JULIO"-TART   </t>
  </si>
  <si>
    <t>1613700303V0</t>
  </si>
  <si>
    <t xml:space="preserve">10 VIV. PARA COMUNIDAD "KM 7"   </t>
  </si>
  <si>
    <t>1613700303V1</t>
  </si>
  <si>
    <t xml:space="preserve"> 7 VIV. COM. "LA LOMA"-TART.   </t>
  </si>
  <si>
    <t>1613700303V2</t>
  </si>
  <si>
    <t xml:space="preserve"> 7 VIV. COM "TOBA II"-TART.   </t>
  </si>
  <si>
    <t>1613700303V3</t>
  </si>
  <si>
    <t xml:space="preserve">6 VIV. COM. "KM6" - TARTAGAL   </t>
  </si>
  <si>
    <t>1613700303V4</t>
  </si>
  <si>
    <t xml:space="preserve">10 VIV.ISLA DE CAÑA- IRUYA   </t>
  </si>
  <si>
    <t>1613700303V5</t>
  </si>
  <si>
    <t xml:space="preserve"> 5 VIV. EN CORTADERAS -IRUYA   </t>
  </si>
  <si>
    <t>1613700303V6</t>
  </si>
  <si>
    <t xml:space="preserve">12 VIV.COM.DIAGUITA- LA POMA   </t>
  </si>
  <si>
    <t>1613700303V7</t>
  </si>
  <si>
    <t xml:space="preserve">4 VIV. COM. KOLLA-POMA NORTE   </t>
  </si>
  <si>
    <t>1613700303V8</t>
  </si>
  <si>
    <t xml:space="preserve">28 VIV.COMUNIDAD KOLLA-LOS AN.   </t>
  </si>
  <si>
    <t>1613700303V9</t>
  </si>
  <si>
    <t xml:space="preserve">CONV. EJEC. 20 VIV. EL GALPON   </t>
  </si>
  <si>
    <t>1613700303W0</t>
  </si>
  <si>
    <t xml:space="preserve">8 VIV. COM.DIAGUITA - MOLINOS   </t>
  </si>
  <si>
    <t>1613700303W1</t>
  </si>
  <si>
    <t xml:space="preserve">17 VIV. COM. GUARANÍ-ORÁN   </t>
  </si>
  <si>
    <t>1613700303W2</t>
  </si>
  <si>
    <t>1613700303W3</t>
  </si>
  <si>
    <t xml:space="preserve">CONST.36 MÓD.DE CO.VIV.LA JUN.   </t>
  </si>
  <si>
    <t>1613700303W4</t>
  </si>
  <si>
    <t xml:space="preserve">10 VIV.PUCARA - SANTA VICTORIA   </t>
  </si>
  <si>
    <t>1613700303W5</t>
  </si>
  <si>
    <t xml:space="preserve">8 VIV.COM. DIAGUITA-S.CARLOS   </t>
  </si>
  <si>
    <t>1613700303W6</t>
  </si>
  <si>
    <t xml:space="preserve">7 VIV.COM. DIAGUITA-AMBLAYO   </t>
  </si>
  <si>
    <t>1613700303W7</t>
  </si>
  <si>
    <t xml:space="preserve">CONST.10 VIV. AMBLAYO-S.CARLOS   </t>
  </si>
  <si>
    <t>1613700303W8</t>
  </si>
  <si>
    <t xml:space="preserve">10 VIV.COM. KOLLA-NAZARENO   </t>
  </si>
  <si>
    <t>1613700303W9</t>
  </si>
  <si>
    <t xml:space="preserve">CONST 58 MCV GRUPO E CNEL MOLD   </t>
  </si>
  <si>
    <t>1613700303X0</t>
  </si>
  <si>
    <t xml:space="preserve">TERMINACION 23 MCV EN ORAN   </t>
  </si>
  <si>
    <t>161370030301</t>
  </si>
  <si>
    <t xml:space="preserve">26 MÓD.VIV. URUNDEL - GPO. A   </t>
  </si>
  <si>
    <t>161370030302</t>
  </si>
  <si>
    <t xml:space="preserve">13 MÓD.VIV. URUNDEL - GPO. B   </t>
  </si>
  <si>
    <t>161370030303</t>
  </si>
  <si>
    <t xml:space="preserve">13 MÓD.VIV. URUNDEL - GPO. C   </t>
  </si>
  <si>
    <t>161370030304</t>
  </si>
  <si>
    <t xml:space="preserve">13 MÓD.VIV. URUNDEL - GPO. D   </t>
  </si>
  <si>
    <t>161370030305</t>
  </si>
  <si>
    <t xml:space="preserve">23 MÓD.VIV. URUNDEL - GPO. E   </t>
  </si>
  <si>
    <t>161370030306</t>
  </si>
  <si>
    <t xml:space="preserve">14 MÓD.VIV. APOL. SAR - GPO. A   </t>
  </si>
  <si>
    <t>161370030307</t>
  </si>
  <si>
    <t xml:space="preserve">14 MÓD.VIV. APOL. SAR - GPO. B   </t>
  </si>
  <si>
    <t>161370030308</t>
  </si>
  <si>
    <t xml:space="preserve">23 MÓD.VIV. APOL. SAR - GPO. C   </t>
  </si>
  <si>
    <t>161370030309</t>
  </si>
  <si>
    <t xml:space="preserve">13 MÓD.VIV. EL GALPON - GPO. A   </t>
  </si>
  <si>
    <t>161370030310</t>
  </si>
  <si>
    <t>161370030311</t>
  </si>
  <si>
    <t xml:space="preserve">14 MÓD.VIV. JVGONZ - GPO. B   </t>
  </si>
  <si>
    <t>161370030312</t>
  </si>
  <si>
    <t>161370030313</t>
  </si>
  <si>
    <t xml:space="preserve">14 MÓD.VIV. JVGONZ - GPO. D   </t>
  </si>
  <si>
    <t>161370030314</t>
  </si>
  <si>
    <t xml:space="preserve">11 MÓD.VIV. TARTAGAL - GPO. C   </t>
  </si>
  <si>
    <t>161370030315</t>
  </si>
  <si>
    <t xml:space="preserve">10 MÓD.VIV. TARTAGAL - GPO. D   </t>
  </si>
  <si>
    <t>161370030316</t>
  </si>
  <si>
    <t xml:space="preserve">14 MÓD.VIV. TARTAGAL - GPO. E   </t>
  </si>
  <si>
    <t>161370030317</t>
  </si>
  <si>
    <t xml:space="preserve">14 MÓD.VIV. TARTAGAL - GPO. G   </t>
  </si>
  <si>
    <t>161370030318</t>
  </si>
  <si>
    <t xml:space="preserve">14 MÓD.VIV. TARTAGAL - GPO. H   </t>
  </si>
  <si>
    <t>161370030319</t>
  </si>
  <si>
    <t xml:space="preserve">09 MÓD. VIV. EL TALA - GPO. A   </t>
  </si>
  <si>
    <t>161370030320</t>
  </si>
  <si>
    <t xml:space="preserve">13 MÓD. VIV. VAQUEROS - GPO. A   </t>
  </si>
  <si>
    <t>161370030321</t>
  </si>
  <si>
    <t xml:space="preserve">22 MÓD.VIV. L. BURELA - GPO. A   </t>
  </si>
  <si>
    <t>161370030322</t>
  </si>
  <si>
    <t xml:space="preserve">24 MÓD.VIV. R.DE LERMA - GPO.C   </t>
  </si>
  <si>
    <t>161370030323</t>
  </si>
  <si>
    <t xml:space="preserve">12 MÓD. VIV. METAN - GPO. A   </t>
  </si>
  <si>
    <t>161370030324</t>
  </si>
  <si>
    <t xml:space="preserve">24 MCV EN GRAL PIZARRO -GPO. A   </t>
  </si>
  <si>
    <t>161370030325</t>
  </si>
  <si>
    <t xml:space="preserve">14 MÓD. VIV. G.GUEMES - GPO. A   </t>
  </si>
  <si>
    <t>161370030326</t>
  </si>
  <si>
    <t xml:space="preserve">22 MÓD. VIV. G.GUEMES - GPO. C   </t>
  </si>
  <si>
    <t>161370030327</t>
  </si>
  <si>
    <t xml:space="preserve">14 MÓD. VIV. C.MOLDES - GPO. A   </t>
  </si>
  <si>
    <t>161370030328</t>
  </si>
  <si>
    <t xml:space="preserve">14 MOD COM C MOLDES GPO C   </t>
  </si>
  <si>
    <t>161370030329</t>
  </si>
  <si>
    <t xml:space="preserve">35 MCV EN CNEL. MOLDES -GPO. D   </t>
  </si>
  <si>
    <t>161370030330</t>
  </si>
  <si>
    <t xml:space="preserve">14 MÓD. VIV. STA.ROSA - GPO. B   </t>
  </si>
  <si>
    <t>161370030331</t>
  </si>
  <si>
    <t xml:space="preserve">14 MÓD. VIV. STA.ROSA - GPO. C   </t>
  </si>
  <si>
    <t>161370030332</t>
  </si>
  <si>
    <t xml:space="preserve">47 MÓD. VIV. STA.ROSA - GPO. D   </t>
  </si>
  <si>
    <t>161370030333</t>
  </si>
  <si>
    <t xml:space="preserve">18 MOD VIV EN APOL SARAVIA   </t>
  </si>
  <si>
    <t>161370030334</t>
  </si>
  <si>
    <t xml:space="preserve">34 MCV EN APOL SARAVIA   </t>
  </si>
  <si>
    <t>161370030335</t>
  </si>
  <si>
    <t xml:space="preserve">19 MCV EN EL QUEBRACHAL   </t>
  </si>
  <si>
    <t>161370030336</t>
  </si>
  <si>
    <t xml:space="preserve">146 MCV EN EL QUEBRACHAL   </t>
  </si>
  <si>
    <t>161370030337</t>
  </si>
  <si>
    <t xml:space="preserve">103 MCV EN J V GONZALEZ   </t>
  </si>
  <si>
    <t>161370030338</t>
  </si>
  <si>
    <t xml:space="preserve">17 MCV EN LAS LAJITAS   </t>
  </si>
  <si>
    <t>161370030339</t>
  </si>
  <si>
    <t xml:space="preserve">14 MCV EN LAS LAJITAS   </t>
  </si>
  <si>
    <t>161370030340</t>
  </si>
  <si>
    <t xml:space="preserve">80 MCV EN LAS LAJITAS   </t>
  </si>
  <si>
    <t>161370030341</t>
  </si>
  <si>
    <t xml:space="preserve">14 MCV EN CAFAYATE   </t>
  </si>
  <si>
    <t>161370030342</t>
  </si>
  <si>
    <t xml:space="preserve">CONST. DE 26 MÓD. COMPLET. VIV   </t>
  </si>
  <si>
    <t>161370030343</t>
  </si>
  <si>
    <t xml:space="preserve">15 MCV EN CAFAYATE   </t>
  </si>
  <si>
    <t>161370030344</t>
  </si>
  <si>
    <t xml:space="preserve">18 MCV EN CAFAYATE   </t>
  </si>
  <si>
    <t>161370030345</t>
  </si>
  <si>
    <t>161370030346</t>
  </si>
  <si>
    <t xml:space="preserve">7 MCV EN SAL CAP SEC E GPO 23   </t>
  </si>
  <si>
    <t>161370030347</t>
  </si>
  <si>
    <t xml:space="preserve">18 MCV EN SAL CAP SECCION F   </t>
  </si>
  <si>
    <t>161370030348</t>
  </si>
  <si>
    <t xml:space="preserve">11 MCV SAL CAP SECCION L   </t>
  </si>
  <si>
    <t>161370030349</t>
  </si>
  <si>
    <t xml:space="preserve">13 MCV SAL CAP SECCION O I   </t>
  </si>
  <si>
    <t>161370030350</t>
  </si>
  <si>
    <t xml:space="preserve">29 MCV SAL CAP SECCION P   </t>
  </si>
  <si>
    <t>161370030351</t>
  </si>
  <si>
    <t xml:space="preserve">25 MCV SAL CAP SECCION T   </t>
  </si>
  <si>
    <t>161370030352</t>
  </si>
  <si>
    <t xml:space="preserve">CONST. DE 11 MÓD. COMPLET. VIV   </t>
  </si>
  <si>
    <t>161370030353</t>
  </si>
  <si>
    <t xml:space="preserve">9 MCV SAL CAP SECCCION C   </t>
  </si>
  <si>
    <t>161370030354</t>
  </si>
  <si>
    <t xml:space="preserve">11 MCV SAL CAP SECCION G-H   </t>
  </si>
  <si>
    <t>161370030355</t>
  </si>
  <si>
    <t xml:space="preserve">10 MCV SAL CAP SECCION K   </t>
  </si>
  <si>
    <t>161370030356</t>
  </si>
  <si>
    <t>161370030357</t>
  </si>
  <si>
    <t>161370030358</t>
  </si>
  <si>
    <t xml:space="preserve">12 MCV EN MISION DRAGONES   </t>
  </si>
  <si>
    <t>161370030359</t>
  </si>
  <si>
    <t xml:space="preserve">12 MCV SALTA CAP SECCION O   </t>
  </si>
  <si>
    <t>161370030360</t>
  </si>
  <si>
    <t xml:space="preserve">12 MCV SALTA CAP SECCION U   </t>
  </si>
  <si>
    <t>161370030361</t>
  </si>
  <si>
    <t xml:space="preserve">9 MCV SALTA CAP SECCION V   </t>
  </si>
  <si>
    <t>161370030362</t>
  </si>
  <si>
    <t xml:space="preserve">17 MCV SALTA CAP SECCION J   </t>
  </si>
  <si>
    <t>161370030363</t>
  </si>
  <si>
    <t>161370030364</t>
  </si>
  <si>
    <t>161370030365</t>
  </si>
  <si>
    <t xml:space="preserve">63 MCV SALTA CAP SECCION P   </t>
  </si>
  <si>
    <t>161370030366</t>
  </si>
  <si>
    <t xml:space="preserve">44 MCV SALTA CAP SECCION P   </t>
  </si>
  <si>
    <t>161370030367</t>
  </si>
  <si>
    <t xml:space="preserve">12 MCV SALTA CAP SECCION P   </t>
  </si>
  <si>
    <t>161370030368</t>
  </si>
  <si>
    <t xml:space="preserve">16 MCV SALTA CAP SECCION P   </t>
  </si>
  <si>
    <t>161370030369</t>
  </si>
  <si>
    <t xml:space="preserve">13 MCV SALTA CAP SECCION P   </t>
  </si>
  <si>
    <t>161370030370</t>
  </si>
  <si>
    <t xml:space="preserve">21 MCV SALTA CAP SECCION P   </t>
  </si>
  <si>
    <t>161370030371</t>
  </si>
  <si>
    <t>161370030372</t>
  </si>
  <si>
    <t xml:space="preserve">14 MCV SALTA CAP SECCION T   </t>
  </si>
  <si>
    <t>161370030373</t>
  </si>
  <si>
    <t xml:space="preserve">8 MCV EN VILLA PRIMAVERA   </t>
  </si>
  <si>
    <t>161370030374</t>
  </si>
  <si>
    <t xml:space="preserve">14 MCV EN CERRILLOS GRUPO A   </t>
  </si>
  <si>
    <t>161370030375</t>
  </si>
  <si>
    <t>161370030376</t>
  </si>
  <si>
    <t xml:space="preserve">22 MCV EN CERRILLOS GRUPO C   </t>
  </si>
  <si>
    <t>161370030377</t>
  </si>
  <si>
    <t xml:space="preserve">20 MCV EN CERRILLOS   </t>
  </si>
  <si>
    <t>161370030378</t>
  </si>
  <si>
    <t xml:space="preserve">21 MCV EN CERRILLOS   </t>
  </si>
  <si>
    <t>161370030379</t>
  </si>
  <si>
    <t xml:space="preserve">14 MCV EN CERRILLOS SEC III   </t>
  </si>
  <si>
    <t>161370030380</t>
  </si>
  <si>
    <t xml:space="preserve">14 MCV EN CERRILLOS SECCION IV   </t>
  </si>
  <si>
    <t>161370030381</t>
  </si>
  <si>
    <t xml:space="preserve">16 MCV EN LA MERCED   </t>
  </si>
  <si>
    <t>161370030382</t>
  </si>
  <si>
    <t xml:space="preserve">14 MCV EL CARRIL   </t>
  </si>
  <si>
    <t>161370030383</t>
  </si>
  <si>
    <t xml:space="preserve">30 MCV EL CARRIL   </t>
  </si>
  <si>
    <t>161370030384</t>
  </si>
  <si>
    <t xml:space="preserve">14 MCV EN GRAL GÜEMES I   </t>
  </si>
  <si>
    <t>161370030385</t>
  </si>
  <si>
    <t xml:space="preserve">14 MCV EN GRAL GÜEMES II   </t>
  </si>
  <si>
    <t>161370030386</t>
  </si>
  <si>
    <t xml:space="preserve">14 MCV EN GRAL GÜEMES III   </t>
  </si>
  <si>
    <t>161370030387</t>
  </si>
  <si>
    <t>161370030388</t>
  </si>
  <si>
    <t xml:space="preserve">10 MCV EN EL JARDIN   </t>
  </si>
  <si>
    <t>161370030389</t>
  </si>
  <si>
    <t xml:space="preserve">58 MCV EN CNEL MOLDES   </t>
  </si>
  <si>
    <t>161370030390</t>
  </si>
  <si>
    <t xml:space="preserve">8 MCV EN S A DE LOS COBRES   </t>
  </si>
  <si>
    <t>161370030391</t>
  </si>
  <si>
    <t xml:space="preserve">15 MCV EN RIO PIEDRAS   </t>
  </si>
  <si>
    <t>161370030392</t>
  </si>
  <si>
    <t xml:space="preserve">13 MCV EN EL GALPON   </t>
  </si>
  <si>
    <t>161370030393</t>
  </si>
  <si>
    <t xml:space="preserve">14 MCV EN PICHANAL II   </t>
  </si>
  <si>
    <t>161370030394</t>
  </si>
  <si>
    <t xml:space="preserve">14 MCV EN PICH MI SAN FRNCISCO   </t>
  </si>
  <si>
    <t>161370030395</t>
  </si>
  <si>
    <t xml:space="preserve">18 MCV EN METAN   </t>
  </si>
  <si>
    <t>161370030396</t>
  </si>
  <si>
    <t xml:space="preserve">32 MCV MIS EVANG COL STA ROSA   </t>
  </si>
  <si>
    <t>161370030397</t>
  </si>
  <si>
    <t xml:space="preserve">13 MCV EN HIPOLITO YRIGOYEN   </t>
  </si>
  <si>
    <t>161370030398</t>
  </si>
  <si>
    <t xml:space="preserve">19 MCV EN CNIA SANTA ROSA   </t>
  </si>
  <si>
    <t>161370030399</t>
  </si>
  <si>
    <t xml:space="preserve">14 MCV EN PICHANAL   </t>
  </si>
  <si>
    <t>161370030401</t>
  </si>
  <si>
    <t xml:space="preserve">PLAN VIVIENDA DIGNA   </t>
  </si>
  <si>
    <t>1613700305A0</t>
  </si>
  <si>
    <t xml:space="preserve">90 VIVIENDAS EN PICHANAL   </t>
  </si>
  <si>
    <t>1613700305A1</t>
  </si>
  <si>
    <t>1613700305A2</t>
  </si>
  <si>
    <t xml:space="preserve">CONST.40 VIV. EN HIPÓLITO IRIG   </t>
  </si>
  <si>
    <t>1613700305A3</t>
  </si>
  <si>
    <t xml:space="preserve">200 VIV INFR PICHANAL   </t>
  </si>
  <si>
    <t>1613700305A4</t>
  </si>
  <si>
    <t xml:space="preserve">200 VIV INFR PICHANAL NEXO   </t>
  </si>
  <si>
    <t>1613700305A5</t>
  </si>
  <si>
    <t xml:space="preserve">CONST.DE 200 VIV. INFR PICH II   </t>
  </si>
  <si>
    <t>1613700305A6</t>
  </si>
  <si>
    <t xml:space="preserve">CONST.200 VIV. INFR. PICH II N   </t>
  </si>
  <si>
    <t>1613700305A7</t>
  </si>
  <si>
    <t xml:space="preserve">OBRAS NEXO PROG. FED CONST VIV   </t>
  </si>
  <si>
    <t>1613700305A8</t>
  </si>
  <si>
    <t xml:space="preserve">VIV. PARA ABORÍGENES   </t>
  </si>
  <si>
    <t>1613700305A9</t>
  </si>
  <si>
    <t xml:space="preserve">VIV. DEL PROG. FED CONST VIV   </t>
  </si>
  <si>
    <t>1613700305B1</t>
  </si>
  <si>
    <t>1613700305B2</t>
  </si>
  <si>
    <t>1613700305B3</t>
  </si>
  <si>
    <t xml:space="preserve">CONST. 20 VIV. EN ALTO LA SIER   </t>
  </si>
  <si>
    <t>1613700305B4</t>
  </si>
  <si>
    <t xml:space="preserve">CONST. 20 VIV. EN LA CURVITA   </t>
  </si>
  <si>
    <t>1613700305B5</t>
  </si>
  <si>
    <t xml:space="preserve">CONST. 20 VIV. EN LA PUNTANA   </t>
  </si>
  <si>
    <t>1613700305B6</t>
  </si>
  <si>
    <t xml:space="preserve">CONST. 20 VIV. EN MISIÓN LA PA   </t>
  </si>
  <si>
    <t>1613700305B7</t>
  </si>
  <si>
    <t xml:space="preserve">CONST. 20 VIV. EN MONTE CARMEL   </t>
  </si>
  <si>
    <t>1613700305B8</t>
  </si>
  <si>
    <t xml:space="preserve">CONST 20 VIV EN SANTA MARIA   </t>
  </si>
  <si>
    <t>1613700305B9</t>
  </si>
  <si>
    <t xml:space="preserve">CONST.20 VIV EN STA VICTORI   </t>
  </si>
  <si>
    <t>1613700305C1</t>
  </si>
  <si>
    <t xml:space="preserve">CONST.32 VIV EN RIV. BANDA SUR   </t>
  </si>
  <si>
    <t>1613700305C2</t>
  </si>
  <si>
    <t xml:space="preserve">CONST. DE 40 VIV. E INFRAEST.   </t>
  </si>
  <si>
    <t>1613700305C3</t>
  </si>
  <si>
    <t xml:space="preserve">CONST.40 VIV. INFR. UNIÓN NEXO   </t>
  </si>
  <si>
    <t>1613700305C4</t>
  </si>
  <si>
    <t xml:space="preserve">CONST.40 VIV. INFR. RIV. BSUR   </t>
  </si>
  <si>
    <t>1613700305C5</t>
  </si>
  <si>
    <t xml:space="preserve">CONST.40 VIV.INFR.RIV. BSURN   </t>
  </si>
  <si>
    <t>1613700305C6</t>
  </si>
  <si>
    <t xml:space="preserve">CONST.180 VIV.INFR R° DE LA FR   </t>
  </si>
  <si>
    <t>1613700305C7</t>
  </si>
  <si>
    <t xml:space="preserve">CONST180 VIV. INFR. R° FRONT I   </t>
  </si>
  <si>
    <t>1613700305C8</t>
  </si>
  <si>
    <t xml:space="preserve">110 VIV. EN R° DE LERMA   </t>
  </si>
  <si>
    <t>1613700305C9</t>
  </si>
  <si>
    <t xml:space="preserve">110 VIV. EN R° DE LERMA NEXO   </t>
  </si>
  <si>
    <t>1613700305D0</t>
  </si>
  <si>
    <t xml:space="preserve">CONST.40 VIV. INFR C QUIJ. INF   </t>
  </si>
  <si>
    <t>1613700305D1</t>
  </si>
  <si>
    <t xml:space="preserve">CONST.40 VIV.INFR C QUIJ. VIV   </t>
  </si>
  <si>
    <t>1613700305D2</t>
  </si>
  <si>
    <t xml:space="preserve">20 VIVIENDAS EN ANGASTACO   </t>
  </si>
  <si>
    <t>1613700305D3</t>
  </si>
  <si>
    <t xml:space="preserve">20 VIVIENDAS EN ANGASTACO NEXO   </t>
  </si>
  <si>
    <t>1613700305D4</t>
  </si>
  <si>
    <t>1613700305D5</t>
  </si>
  <si>
    <t xml:space="preserve">30 VIVIENDAS EN SAN CARLOS NEX   </t>
  </si>
  <si>
    <t>1613700305D6</t>
  </si>
  <si>
    <t xml:space="preserve">CONST.20 VIV. INFR ANIMANÁ INF   </t>
  </si>
  <si>
    <t>1613700305D7</t>
  </si>
  <si>
    <t xml:space="preserve">CONST 20 VIV. INFR ANIMANA VIV   </t>
  </si>
  <si>
    <t>1613700305D8</t>
  </si>
  <si>
    <t>1613700305D9</t>
  </si>
  <si>
    <t>1613700305E0</t>
  </si>
  <si>
    <t xml:space="preserve">CONST POZO Y OPTIM LAS LAJITAS   </t>
  </si>
  <si>
    <t>1613700305E1</t>
  </si>
  <si>
    <t xml:space="preserve">OPTIM RED CLOACAS JVGONZALEZ   </t>
  </si>
  <si>
    <t>1613700305E2</t>
  </si>
  <si>
    <t xml:space="preserve">OPTIM RED AGUA CAFAYATE   </t>
  </si>
  <si>
    <t>1613700305E3</t>
  </si>
  <si>
    <t xml:space="preserve">VIV. RELOC 40 VIV LA UNION/CAP   </t>
  </si>
  <si>
    <t>1613700305E4</t>
  </si>
  <si>
    <t xml:space="preserve">VIV RELOC 40 VIV RIVAD/CAPITAL   </t>
  </si>
  <si>
    <t>1613700305E5</t>
  </si>
  <si>
    <t xml:space="preserve">NEXO RELOC 40 VIV LA UNION/CAP   </t>
  </si>
  <si>
    <t>1613700305E6</t>
  </si>
  <si>
    <t xml:space="preserve">RELOC 40 VIV RIVAD/CAPITAL   </t>
  </si>
  <si>
    <t>1613700305E7</t>
  </si>
  <si>
    <t xml:space="preserve">OPTIM RED AGUA GRAL. GÜEMES   </t>
  </si>
  <si>
    <t>1613700305E8</t>
  </si>
  <si>
    <t xml:space="preserve">105 VIV - GRUPO 1 - TARTAGAL   </t>
  </si>
  <si>
    <t>1613700305E9</t>
  </si>
  <si>
    <t xml:space="preserve">105 VIV - GRUPO 2 - TARTAGAL   </t>
  </si>
  <si>
    <t>1613700305F0</t>
  </si>
  <si>
    <t xml:space="preserve">101 VIV - GRUPO 3 - TARTAGAL   </t>
  </si>
  <si>
    <t>1613700305F1</t>
  </si>
  <si>
    <t xml:space="preserve">108 VIV - GRUPO 5 - TARTAGAL   </t>
  </si>
  <si>
    <t>1613700305F2</t>
  </si>
  <si>
    <t xml:space="preserve">108 VIV - GRUPO 6 - TARTAGAL   </t>
  </si>
  <si>
    <t>1613700305F3</t>
  </si>
  <si>
    <t xml:space="preserve">OPTIM RED CLOACAS CNEL MOLDES   </t>
  </si>
  <si>
    <t>1613700305F4</t>
  </si>
  <si>
    <t xml:space="preserve">INFRA OBRAS PROG FED EMERG HAB   </t>
  </si>
  <si>
    <t>1613700305F5</t>
  </si>
  <si>
    <t xml:space="preserve">OBRAS PROG FED M.H.U.I.C.   </t>
  </si>
  <si>
    <t>1613700305F6</t>
  </si>
  <si>
    <t xml:space="preserve">20 VIVIENDAS EN CHICOANA   </t>
  </si>
  <si>
    <t>1613700305F7</t>
  </si>
  <si>
    <t xml:space="preserve">20 VIVIENDAS EN CHICOANA NEXO   </t>
  </si>
  <si>
    <t>1613700305F8</t>
  </si>
  <si>
    <t xml:space="preserve">CONST.20 VIV. E INFR. EL BORDO   </t>
  </si>
  <si>
    <t>1613700305F9</t>
  </si>
  <si>
    <t>1613700305G0</t>
  </si>
  <si>
    <t xml:space="preserve">200 VIV.ORÁN SINDIC. AZUCAR   </t>
  </si>
  <si>
    <t>1613700305G1</t>
  </si>
  <si>
    <t xml:space="preserve">VIV. SOLID.PUEBLOS ORIGINARIOS   </t>
  </si>
  <si>
    <t>161370030501</t>
  </si>
  <si>
    <t xml:space="preserve">60 VIVIENDAS EN LAS LAJITAS   </t>
  </si>
  <si>
    <t>161370030502</t>
  </si>
  <si>
    <t xml:space="preserve">60 VIV. EN LAS LAJITAS NEXO   </t>
  </si>
  <si>
    <t>161370030503</t>
  </si>
  <si>
    <t xml:space="preserve">80 VIV. EN J.V. GONZALEZ   </t>
  </si>
  <si>
    <t>161370030504</t>
  </si>
  <si>
    <t xml:space="preserve">80 VIV.EN J.V. GONZALEZ NEXO   </t>
  </si>
  <si>
    <t>161370030505</t>
  </si>
  <si>
    <t xml:space="preserve">CONST. 28 VIV. EN LUIS BURELA   </t>
  </si>
  <si>
    <t>161370030506</t>
  </si>
  <si>
    <t>161370030507</t>
  </si>
  <si>
    <t xml:space="preserve">CONST.70 VIV. E INFR. QUEBR.NE   </t>
  </si>
  <si>
    <t>161370030508</t>
  </si>
  <si>
    <t>161370030509</t>
  </si>
  <si>
    <t>161370030510</t>
  </si>
  <si>
    <t xml:space="preserve">20 VIVIENDAS EN CACHI NEXO   </t>
  </si>
  <si>
    <t>161370030511</t>
  </si>
  <si>
    <t xml:space="preserve">134 VIV. E INFR.EN PORTAL DE G   </t>
  </si>
  <si>
    <t>161370030512</t>
  </si>
  <si>
    <t xml:space="preserve">198 VIV EN B° LOS PINARES   </t>
  </si>
  <si>
    <t>161370030513</t>
  </si>
  <si>
    <t xml:space="preserve">198 VIV EN B° LOS PINARES NEXO   </t>
  </si>
  <si>
    <t>161370030514</t>
  </si>
  <si>
    <t xml:space="preserve">317 VIV.EN CAP.CONV. U.O.C.R.A   </t>
  </si>
  <si>
    <t>161370030515</t>
  </si>
  <si>
    <t>161370030516</t>
  </si>
  <si>
    <t xml:space="preserve">624 VIV. EN PARQUE EL HUAYCO   </t>
  </si>
  <si>
    <t>161370030517</t>
  </si>
  <si>
    <t xml:space="preserve">624 VIV EN PQUE EL HUAYCO NEX   </t>
  </si>
  <si>
    <t>161370030518</t>
  </si>
  <si>
    <t xml:space="preserve">76 VIV. E INFR.EN LOMAS DE MED   </t>
  </si>
  <si>
    <t>161370030519</t>
  </si>
  <si>
    <t xml:space="preserve">76 VIV. E INFR. EN LOM. MED.NE   </t>
  </si>
  <si>
    <t>161370030520</t>
  </si>
  <si>
    <t xml:space="preserve">CONST.10 VIV. E INFR. EN S LOR   </t>
  </si>
  <si>
    <t>161370030521</t>
  </si>
  <si>
    <t xml:space="preserve">CONST.100 VIV. E INFR. B° HUAY   </t>
  </si>
  <si>
    <t>161370030522</t>
  </si>
  <si>
    <t xml:space="preserve">CONST.100 VIV.INFR.HUAY ET III   </t>
  </si>
  <si>
    <t>161370030523</t>
  </si>
  <si>
    <t xml:space="preserve">CONST.189 VIV. INFRAEST. CEIBO   </t>
  </si>
  <si>
    <t>161370030524</t>
  </si>
  <si>
    <t xml:space="preserve">CONST.300 VIV.  INFRAESTR. HUA   </t>
  </si>
  <si>
    <t>161370030525</t>
  </si>
  <si>
    <t xml:space="preserve">CONST.300 VIV. INFR. HUAY ET I   </t>
  </si>
  <si>
    <t>161370030526</t>
  </si>
  <si>
    <t xml:space="preserve">CONST.300 VIV. INFRAESTR. HUAY   </t>
  </si>
  <si>
    <t>161370030527</t>
  </si>
  <si>
    <t xml:space="preserve">CONST.300 VIV. INFRAESTR.ET II   </t>
  </si>
  <si>
    <t>161370030528</t>
  </si>
  <si>
    <t xml:space="preserve">CONST.300 VIV. EL HUAY ASOC.VS   </t>
  </si>
  <si>
    <t>161370030529</t>
  </si>
  <si>
    <t xml:space="preserve">CONST.300 VIV. EL HUA AS VS NE   </t>
  </si>
  <si>
    <t>161370030530</t>
  </si>
  <si>
    <t xml:space="preserve">CONST.10 VIV  INFR. S LOREN IN   </t>
  </si>
  <si>
    <t>161370030531</t>
  </si>
  <si>
    <t xml:space="preserve">CONST.189 VIV. INFR. LOS CEIBO   </t>
  </si>
  <si>
    <t>161370030532</t>
  </si>
  <si>
    <t xml:space="preserve">CONST.200 VIV.EN LOS PINAR III   </t>
  </si>
  <si>
    <t>161370030533</t>
  </si>
  <si>
    <t xml:space="preserve">CONST.200VIV. EN LOS PINA III   </t>
  </si>
  <si>
    <t>161370030534</t>
  </si>
  <si>
    <t xml:space="preserve">CONST. 200 VIV. Bº LOS PINA IV   </t>
  </si>
  <si>
    <t>161370030535</t>
  </si>
  <si>
    <t xml:space="preserve">CONST. 200 VIV.LOS PINA IV INF   </t>
  </si>
  <si>
    <t>161370030536</t>
  </si>
  <si>
    <t xml:space="preserve">CONST.60 VIV. E INFR. LA MERCE   </t>
  </si>
  <si>
    <t>161370030537</t>
  </si>
  <si>
    <t xml:space="preserve">CONST.60 VIV.INFRAEST.MER INFR   </t>
  </si>
  <si>
    <t>161370030538</t>
  </si>
  <si>
    <t xml:space="preserve">CONST.40 VIV. INFR. CARRIL INF   </t>
  </si>
  <si>
    <t>161370030539</t>
  </si>
  <si>
    <t xml:space="preserve">CONST.40 VIV.INFR. CARRIL VIV.   </t>
  </si>
  <si>
    <t>161370030540</t>
  </si>
  <si>
    <t xml:space="preserve">100 VIV. GRAL. GÜEMES   </t>
  </si>
  <si>
    <t>161370030541</t>
  </si>
  <si>
    <t xml:space="preserve">100 VIV. EN  GRAL. GÜEMES NEX   </t>
  </si>
  <si>
    <t>161370030542</t>
  </si>
  <si>
    <t xml:space="preserve">CONST.40 VIV.  INFR. CAMPO SAN   </t>
  </si>
  <si>
    <t>161370030543</t>
  </si>
  <si>
    <t xml:space="preserve">CONST.40 VIV. INFR. C SANTO VI   </t>
  </si>
  <si>
    <t>161370030544</t>
  </si>
  <si>
    <t>161370030545</t>
  </si>
  <si>
    <t>161370030546</t>
  </si>
  <si>
    <t xml:space="preserve">40 VIV. E INFR. EN GRAL. MOSCO   </t>
  </si>
  <si>
    <t>161370030547</t>
  </si>
  <si>
    <t>161370030548</t>
  </si>
  <si>
    <t>161370030549</t>
  </si>
  <si>
    <t>161370030550</t>
  </si>
  <si>
    <t xml:space="preserve">CONST.104 VIV. INF. EN TARTAG   </t>
  </si>
  <si>
    <t>161370030551</t>
  </si>
  <si>
    <t xml:space="preserve">CONST. 104 VIV. INF. EN TARTAG   </t>
  </si>
  <si>
    <t>161370030552</t>
  </si>
  <si>
    <t xml:space="preserve">CONST.40 VIV. INF. EN TARTAGAL   </t>
  </si>
  <si>
    <t>161370030553</t>
  </si>
  <si>
    <t xml:space="preserve">CONST. 40 VIV. INF. EN TARTAGA   </t>
  </si>
  <si>
    <t>161370030554</t>
  </si>
  <si>
    <t>161370030555</t>
  </si>
  <si>
    <t xml:space="preserve">CONST.60 VIV.INFR. EN TART -VI   </t>
  </si>
  <si>
    <t>161370030556</t>
  </si>
  <si>
    <t xml:space="preserve">CONST.96 VIV. INFR.TARTAG VIV   </t>
  </si>
  <si>
    <t>161370030557</t>
  </si>
  <si>
    <t xml:space="preserve">CONST.100 VIV. INFR. EMB. INFR   </t>
  </si>
  <si>
    <t>161370030558</t>
  </si>
  <si>
    <t xml:space="preserve">CONST. 100 VIV. INFR EMB VIV.   </t>
  </si>
  <si>
    <t>161370030559</t>
  </si>
  <si>
    <t xml:space="preserve">CONST.60 VIV.INFR. S. MAZZA N   </t>
  </si>
  <si>
    <t>161370030560</t>
  </si>
  <si>
    <t xml:space="preserve">CONST 60 VIV.INF S.MAZZA   </t>
  </si>
  <si>
    <t>161370030561</t>
  </si>
  <si>
    <t xml:space="preserve">CONST. 60 VIV. INFR. TAR. NEXO   </t>
  </si>
  <si>
    <t>161370030562</t>
  </si>
  <si>
    <t xml:space="preserve">CONST.60 VIV. E INFR. TART. VI   </t>
  </si>
  <si>
    <t>161370030563</t>
  </si>
  <si>
    <t xml:space="preserve">CONSTR 96 VIV E INFR EN TART N   </t>
  </si>
  <si>
    <t>161370030564</t>
  </si>
  <si>
    <t xml:space="preserve">CONST.40 VIV. INFR. EN VAQ. NE   </t>
  </si>
  <si>
    <t>161370030565</t>
  </si>
  <si>
    <t xml:space="preserve">CONST.40 VIV. E INFR. LA CALDE   </t>
  </si>
  <si>
    <t>161370030566</t>
  </si>
  <si>
    <t>161370030567</t>
  </si>
  <si>
    <t xml:space="preserve">20 VIV. EN EL JARDÍN   </t>
  </si>
  <si>
    <t>161370030568</t>
  </si>
  <si>
    <t xml:space="preserve">20 VIV. EN EL JARDÍN NEXO   </t>
  </si>
  <si>
    <t>161370030569</t>
  </si>
  <si>
    <t xml:space="preserve">CONST. 20 VIV. E INFR. CANDELA   </t>
  </si>
  <si>
    <t>161370030570</t>
  </si>
  <si>
    <t xml:space="preserve">CONST.20 VIV. E INFR. CANDEL N   </t>
  </si>
  <si>
    <t>161370030571</t>
  </si>
  <si>
    <t xml:space="preserve">CONST.30 VIV. E INFR. LA POMA   </t>
  </si>
  <si>
    <t>161370030572</t>
  </si>
  <si>
    <t xml:space="preserve">CONST.30 VIV.INFR. LA POMA NEX   </t>
  </si>
  <si>
    <t>161370030573</t>
  </si>
  <si>
    <t xml:space="preserve">10 VIV. EN CNEL. MOLDES   </t>
  </si>
  <si>
    <t>161370030574</t>
  </si>
  <si>
    <t xml:space="preserve">10 VIV. EN CNEL. MOLDES NEXO   </t>
  </si>
  <si>
    <t>161370030575</t>
  </si>
  <si>
    <t xml:space="preserve">16 VIV. EN CNEL. MOLDES II   </t>
  </si>
  <si>
    <t>161370030576</t>
  </si>
  <si>
    <t xml:space="preserve">16 VIV. EN CNEL. MOLDES II NEX   </t>
  </si>
  <si>
    <t>161370030577</t>
  </si>
  <si>
    <t xml:space="preserve">20 VIV. EN CNEL. MOLDES   </t>
  </si>
  <si>
    <t>161370030578</t>
  </si>
  <si>
    <t xml:space="preserve">20 VIV. EN CNEL. MOLDES NEXO   </t>
  </si>
  <si>
    <t>161370030579</t>
  </si>
  <si>
    <t xml:space="preserve">20 VIV. EN LA VIÑA   </t>
  </si>
  <si>
    <t>161370030580</t>
  </si>
  <si>
    <t xml:space="preserve">20 VIV.EN LA VIÑA NEXO   </t>
  </si>
  <si>
    <t>161370030581</t>
  </si>
  <si>
    <t xml:space="preserve">CONST. DE 10 VIV. E INFR.C MOL   </t>
  </si>
  <si>
    <t>161370030582</t>
  </si>
  <si>
    <t xml:space="preserve">CONST.10 VIV. E INFR.C.MOL IV   </t>
  </si>
  <si>
    <t>161370030583</t>
  </si>
  <si>
    <t xml:space="preserve">CONST.10 VIV. E INFR.C MOLDES   </t>
  </si>
  <si>
    <t>161370030584</t>
  </si>
  <si>
    <t xml:space="preserve">CONST.10 VIV. E INFR.C MOLD VI   </t>
  </si>
  <si>
    <t>161370030585</t>
  </si>
  <si>
    <t xml:space="preserve">CONST.40 VIV. E INFR. SA COBRE   </t>
  </si>
  <si>
    <t>161370030586</t>
  </si>
  <si>
    <t>161370030587</t>
  </si>
  <si>
    <t xml:space="preserve">CONST. 40 VIV. E INFR. EN EL G   </t>
  </si>
  <si>
    <t>161370030588</t>
  </si>
  <si>
    <t>161370030589</t>
  </si>
  <si>
    <t xml:space="preserve">CONST.180 VIV. E INFR. METÁN   </t>
  </si>
  <si>
    <t>161370030590</t>
  </si>
  <si>
    <t xml:space="preserve">CONST.180 VIV. E INFR. METÁN N   </t>
  </si>
  <si>
    <t>161370030591</t>
  </si>
  <si>
    <t xml:space="preserve">20 VIVIENDAS EN MOLINOS   </t>
  </si>
  <si>
    <t>161370030592</t>
  </si>
  <si>
    <t xml:space="preserve">20 VIVIENDAS EN MOLINOS NEXO   </t>
  </si>
  <si>
    <t>161370030593</t>
  </si>
  <si>
    <t xml:space="preserve">118 VIV IRIG. CONV. UOCRA   </t>
  </si>
  <si>
    <t>161370030594</t>
  </si>
  <si>
    <t xml:space="preserve">118 VIV IRIG. CONV. UOCRA NEXO   </t>
  </si>
  <si>
    <t>161370030595</t>
  </si>
  <si>
    <t>161370030596</t>
  </si>
  <si>
    <t xml:space="preserve">265 VIV IRIG. CONV. UOCRA NEXO   </t>
  </si>
  <si>
    <t>161370030597</t>
  </si>
  <si>
    <t xml:space="preserve">265 VIV.EN ORÁN CONV.U.O.C.R.A   </t>
  </si>
  <si>
    <t>161370030598</t>
  </si>
  <si>
    <t xml:space="preserve">266 VIV. S.R. NVA ORÁN   </t>
  </si>
  <si>
    <t>161370030599</t>
  </si>
  <si>
    <t xml:space="preserve">266 VIV. S.R. NVA ORÁN NEXO   </t>
  </si>
  <si>
    <t>161370030601</t>
  </si>
  <si>
    <t xml:space="preserve">168 VIV INFR CAP. 2° CONV 1° E   </t>
  </si>
  <si>
    <t>161370030602</t>
  </si>
  <si>
    <t xml:space="preserve">168 VIV  INFR CAP. 2° CON 2°ET   </t>
  </si>
  <si>
    <t>161370030603</t>
  </si>
  <si>
    <t xml:space="preserve">72 VIV INFR CAP. 3° CONVENIO   </t>
  </si>
  <si>
    <t>161370030604</t>
  </si>
  <si>
    <t xml:space="preserve">160 VIV. INFR C SANTO 2° ETAPA   </t>
  </si>
  <si>
    <t>161370030605</t>
  </si>
  <si>
    <t xml:space="preserve">160 VIV.EN GRAL MOSCONI -1CONV   </t>
  </si>
  <si>
    <t>161370030606</t>
  </si>
  <si>
    <t xml:space="preserve">160 VIV. INFR G MOSCONI 2° CON   </t>
  </si>
  <si>
    <t>161370030607</t>
  </si>
  <si>
    <t xml:space="preserve">12 VIV.INFR GUACHIPAS 2° CONVE   </t>
  </si>
  <si>
    <t>161370030608</t>
  </si>
  <si>
    <t xml:space="preserve">8 VIV. EN EL GALPÓN - 2º CONVE   </t>
  </si>
  <si>
    <t>161370030609</t>
  </si>
  <si>
    <t xml:space="preserve">40 VIV. INFR. H IRIGOY 2° ET   </t>
  </si>
  <si>
    <t>161370030610</t>
  </si>
  <si>
    <t xml:space="preserve">VIV  PROG, DE EMERG HABITACION   </t>
  </si>
  <si>
    <t>161370030611</t>
  </si>
  <si>
    <t xml:space="preserve">16 VIV INFR C. QUIJANO 1° ET   </t>
  </si>
  <si>
    <t>161370030612</t>
  </si>
  <si>
    <t xml:space="preserve">16 VIV.  INFR. C QUIJANO 2° ET   </t>
  </si>
  <si>
    <t>161370030613</t>
  </si>
  <si>
    <t xml:space="preserve">CONST 200 VIV E INFRA CAP (76)   </t>
  </si>
  <si>
    <t>161370030614</t>
  </si>
  <si>
    <t xml:space="preserve">96 VIV E INFRA CAPITAL -   </t>
  </si>
  <si>
    <t>161370030615</t>
  </si>
  <si>
    <t xml:space="preserve">16 VIV E INFRA CAPITAL -   </t>
  </si>
  <si>
    <t>161370030616</t>
  </si>
  <si>
    <t xml:space="preserve">CONST 160 VIV/INFRA MOSC. (80)ETAPA 2  </t>
  </si>
  <si>
    <t>161370030617</t>
  </si>
  <si>
    <t xml:space="preserve">CONST 160 VIV/INFRA MOSC. (80)   </t>
  </si>
  <si>
    <t>161370030618</t>
  </si>
  <si>
    <t xml:space="preserve">20 VIV COM "CHERENTA" TARTAGAL   </t>
  </si>
  <si>
    <t>161370030619</t>
  </si>
  <si>
    <t xml:space="preserve">20 VIV EVA PERON   </t>
  </si>
  <si>
    <t>161370030620</t>
  </si>
  <si>
    <t xml:space="preserve">10 VIV CHOROTE - TARTAGAL   </t>
  </si>
  <si>
    <t>161370030621</t>
  </si>
  <si>
    <t xml:space="preserve">20 VIV COM MONTE SINAI SALVMAZ   </t>
  </si>
  <si>
    <t>161370030622</t>
  </si>
  <si>
    <t xml:space="preserve">20 VIV COM "9 JULIO" TARTAGAL   </t>
  </si>
  <si>
    <t>161370030623</t>
  </si>
  <si>
    <t xml:space="preserve">10 VIV COM "KM 7" TARTAGAL   </t>
  </si>
  <si>
    <t>161370030624</t>
  </si>
  <si>
    <t xml:space="preserve">CONST 10 VIV COM PABLO SECRETA   </t>
  </si>
  <si>
    <t>161370030625</t>
  </si>
  <si>
    <t xml:space="preserve">20 VIV COM "GUARANI" SALVMAZ   </t>
  </si>
  <si>
    <t>161370030626</t>
  </si>
  <si>
    <t xml:space="preserve">50 VIV CHERENTA - TARTAGAL   </t>
  </si>
  <si>
    <t>161370030627</t>
  </si>
  <si>
    <t xml:space="preserve">30 VIV TOBAS - TARTAGAL   </t>
  </si>
  <si>
    <t>161370030628</t>
  </si>
  <si>
    <t xml:space="preserve">40 VIV NVA ESPERANZA TARTAGAL   </t>
  </si>
  <si>
    <t>161370030629</t>
  </si>
  <si>
    <t xml:space="preserve">12 VIV E INFRA GUACHIPAS   </t>
  </si>
  <si>
    <t>161370030630</t>
  </si>
  <si>
    <t xml:space="preserve">CONST 10 VIV ISLA CAÑA - IRUYA   </t>
  </si>
  <si>
    <t>161370030631</t>
  </si>
  <si>
    <t xml:space="preserve">CONST 5 VIV LAS CORTADERA IRUY   </t>
  </si>
  <si>
    <t>161370030632</t>
  </si>
  <si>
    <t xml:space="preserve">15 VIV RODEO COLORADO EL SAUCE   </t>
  </si>
  <si>
    <t>161370030633</t>
  </si>
  <si>
    <t xml:space="preserve">8 VIV EL GALPÓN - 3º CONV   </t>
  </si>
  <si>
    <t>161370030634</t>
  </si>
  <si>
    <t xml:space="preserve">CONV 20 VIV GALPON COM S.CANAL   </t>
  </si>
  <si>
    <t>161370030635</t>
  </si>
  <si>
    <t xml:space="preserve">CONST 40 VIV HIP IRIG 1ET (20)   </t>
  </si>
  <si>
    <t>161370030636</t>
  </si>
  <si>
    <t xml:space="preserve">10 VIV AVA GUARANI URUNDELORAN   </t>
  </si>
  <si>
    <t>161370030637</t>
  </si>
  <si>
    <t>161370030638</t>
  </si>
  <si>
    <t xml:space="preserve">VIV PROG VIV RURALES Y ABORIG   </t>
  </si>
  <si>
    <t>161370030639</t>
  </si>
  <si>
    <t xml:space="preserve">CONST 8 VIV E INFR CPO QUIJ 2E   </t>
  </si>
  <si>
    <t>161370030640</t>
  </si>
  <si>
    <t xml:space="preserve">20 VIV ESPERANZA LOS BLANCOS   </t>
  </si>
  <si>
    <t>161370030641</t>
  </si>
  <si>
    <t xml:space="preserve">10 VIV PUCARA - SANTA VICTORIA   </t>
  </si>
  <si>
    <t>161370030642</t>
  </si>
  <si>
    <t xml:space="preserve">10 VIV AMBLAYO   </t>
  </si>
  <si>
    <t>161370030643</t>
  </si>
  <si>
    <t xml:space="preserve">CONST. DE 72 VIV EN CAPITAL   </t>
  </si>
  <si>
    <t>161370030644</t>
  </si>
  <si>
    <t xml:space="preserve">CONST 20 VIV E INF 2 E. CAM SA   </t>
  </si>
  <si>
    <t>161370030645</t>
  </si>
  <si>
    <t xml:space="preserve">CONST DE 40 VIV HIPO YRIGOYEN   </t>
  </si>
  <si>
    <t>161370030701</t>
  </si>
  <si>
    <t xml:space="preserve">10 VIV PUCARA STA VICTORIA   </t>
  </si>
  <si>
    <t>161370030702</t>
  </si>
  <si>
    <t>161370030703</t>
  </si>
  <si>
    <t xml:space="preserve">20 VIV SAMUEL CANALEJO EL GALP   </t>
  </si>
  <si>
    <t>161370030704</t>
  </si>
  <si>
    <t>161370030705</t>
  </si>
  <si>
    <t>161370030706</t>
  </si>
  <si>
    <t xml:space="preserve">20 VIV LA ESPERANZA LOS BLANCO   </t>
  </si>
  <si>
    <t>161370030707</t>
  </si>
  <si>
    <t>161370030708</t>
  </si>
  <si>
    <t xml:space="preserve">10 VIV AVA GUARANI   </t>
  </si>
  <si>
    <t>161370030709</t>
  </si>
  <si>
    <t>161370030710</t>
  </si>
  <si>
    <t xml:space="preserve">10 VIV CHOROTE TARTAGAL   </t>
  </si>
  <si>
    <t>161370030711</t>
  </si>
  <si>
    <t>171001000301</t>
  </si>
  <si>
    <t xml:space="preserve">CONSTRUCCIONES VARIAS IPS   </t>
  </si>
  <si>
    <t>231001000201</t>
  </si>
  <si>
    <t xml:space="preserve">AMPLIACIÓN LOCAL DE VENTA   </t>
  </si>
  <si>
    <t>231001000202</t>
  </si>
  <si>
    <t xml:space="preserve">AMPLIACIÓN VESTUARIOS   </t>
  </si>
  <si>
    <t>231002000101</t>
  </si>
  <si>
    <t xml:space="preserve">AMPLIACIÓN CONFITERÍA   </t>
  </si>
  <si>
    <t>231002000201</t>
  </si>
  <si>
    <t xml:space="preserve">AMPLIACIÓN VESTUARIOS CUMBRE   </t>
  </si>
  <si>
    <t>231002000301</t>
  </si>
  <si>
    <t xml:space="preserve">NORMALIZACIÓN DE LAS INSTALACIONES ELÉCTRICAS  </t>
  </si>
  <si>
    <t>231002000401</t>
  </si>
  <si>
    <t xml:space="preserve">AMPLIACIÓN VESTUARIOS SALA TÉCNICA BASE  </t>
  </si>
  <si>
    <t>231002000501</t>
  </si>
  <si>
    <t xml:space="preserve">ILUMINACIÓN JARDINES Y ESTACIÓN  </t>
  </si>
  <si>
    <t>231002000601</t>
  </si>
  <si>
    <t xml:space="preserve">AMPLIACIÓN PLAYA DE ESTACIONAMIENTO  </t>
  </si>
  <si>
    <t>231002000701</t>
  </si>
  <si>
    <t xml:space="preserve">CERRAMIENTO DE PARQUE BASE   </t>
  </si>
  <si>
    <t>231002000801</t>
  </si>
  <si>
    <t>231003000101</t>
  </si>
  <si>
    <t xml:space="preserve">CONST. PROY. ALA DELTA   </t>
  </si>
  <si>
    <t>261002000101</t>
  </si>
  <si>
    <t xml:space="preserve">PROYECTO MONTAJE SERVICIO SCADA, AMR, COMUNICACIONES GASODUCTOS </t>
  </si>
  <si>
    <t>261002000201</t>
  </si>
  <si>
    <t xml:space="preserve">CONSTRUCCIÓN REDES DE GAS Y AMPLIACIÓN DE LAS EXISTENTES  </t>
  </si>
  <si>
    <t>261002000301</t>
  </si>
  <si>
    <t xml:space="preserve">GASODUCTO ANTA - ADICIONAL II   </t>
  </si>
  <si>
    <t>261002000401</t>
  </si>
  <si>
    <t xml:space="preserve">OBRAS VS. REMSA   </t>
  </si>
  <si>
    <t>301002000101</t>
  </si>
  <si>
    <t xml:space="preserve">OBRAS VARIAS AGUAS DEL NORTE   </t>
  </si>
  <si>
    <t>301002000201</t>
  </si>
  <si>
    <t xml:space="preserve">OBRAS POZO ALTO LA SIERRA - SANTA VICTORIA ESTE  </t>
  </si>
  <si>
    <t>371002000101</t>
  </si>
  <si>
    <t xml:space="preserve">CONSTRUCCIONES VS. CENTRO DE CONVENCIONES  </t>
  </si>
  <si>
    <t>381001000201</t>
  </si>
  <si>
    <t xml:space="preserve">CONSTR. EN BIENES DE DOMINIO PÚBLICO  </t>
  </si>
  <si>
    <t>431002000101</t>
  </si>
  <si>
    <t xml:space="preserve">OBRA ESTACIÓN DE TRENES   </t>
  </si>
  <si>
    <t>521004000101</t>
  </si>
  <si>
    <t xml:space="preserve">CONSTRUCCIÓN DE MURO DIVISORIO EN INST. MICHEL TORINO-CERRILLOS </t>
  </si>
  <si>
    <t>521011000201</t>
  </si>
  <si>
    <t xml:space="preserve">AMPL. SIST. DE EMERGENCIA 911METÁN  </t>
  </si>
  <si>
    <t>521011000202</t>
  </si>
  <si>
    <t xml:space="preserve">AMPL. SIST. DE EMERGENCIA 911RRIO. DE LA FRONTERA  </t>
  </si>
  <si>
    <t>521011000203</t>
  </si>
  <si>
    <t xml:space="preserve">AMPL. SIST. DE EMERGENCIA 911TARTAGAL  </t>
  </si>
  <si>
    <t>521011000204</t>
  </si>
  <si>
    <t xml:space="preserve">AMPL. SIST. DE EMERGENCIA 911 - CCO (CABLEADO Y EQUIP TECNOLOGICO </t>
  </si>
  <si>
    <t>521011000205</t>
  </si>
  <si>
    <t>521027000101</t>
  </si>
  <si>
    <t>CONSTRUCCIÓN EDIFICIO PARA ESCÁNER, ILUMINACIÓN, REPARACIÓNDE BAÑOS EN PUESTO Nº 28 DE GENDARMERÍA - RUTA NACIONAL Nº 5</t>
  </si>
  <si>
    <t>522007000101</t>
  </si>
  <si>
    <t xml:space="preserve">CONSTRUCCIÓN COMPLEJO SOCIAL  </t>
  </si>
  <si>
    <t>522007000201</t>
  </si>
  <si>
    <t>CONST 2 MÓDULOS EDILICIOS DESTBASE OPERATIVA DE LA DIVISIONGUARDIA DE INFANTERÍA (DUR-2)TARANTO - ORAN</t>
  </si>
  <si>
    <t>522007000202</t>
  </si>
  <si>
    <t>AMPL. CONST 2 MÓDULOS EDILICIOS BASE OPERAT. DE LA DIVISIONGUARDIA DE INFANTERÍA (DUR-2)TARANTO - ORAN</t>
  </si>
  <si>
    <t>522007000301</t>
  </si>
  <si>
    <t xml:space="preserve">AMPLIACIONES Y REFACCIONES DEDEPENDENCIAS  </t>
  </si>
  <si>
    <t>522007000302</t>
  </si>
  <si>
    <t xml:space="preserve">INFRAESTRUCTURA CCV Y DATOS   </t>
  </si>
  <si>
    <t>522007000501</t>
  </si>
  <si>
    <t>522007000601</t>
  </si>
  <si>
    <t xml:space="preserve">EDIFICIO COMISARÍA 31 - ROSARIO DE LA FRONTERA  </t>
  </si>
  <si>
    <t>522007000701</t>
  </si>
  <si>
    <t>522007000801</t>
  </si>
  <si>
    <t xml:space="preserve">CONSTRUC. DE DESTACAMENTO POLICIAL BETANIA - LOCALIDAD DE BE  </t>
  </si>
  <si>
    <t xml:space="preserve">CONSTRUC. NUEVO EDIFICIO SUB COMISARÍA DE LA VIÑA Y NUEVO ED  </t>
  </si>
  <si>
    <t xml:space="preserve">SUBCOMISARÍA EL GALPÓN   </t>
  </si>
  <si>
    <t xml:space="preserve">CONSTRUC. DESTACAMENTO POLICIAL BARRIO POLICIAL - ORÁN  </t>
  </si>
  <si>
    <t>522007001302</t>
  </si>
  <si>
    <t>522007001401</t>
  </si>
  <si>
    <t>CONSTRUCCIÓN GARITA POLICIAL - REFACCIONES Y READECUACIONESVARIAS EN MINISTERIO DE LA PRODUCCIÓN</t>
  </si>
  <si>
    <t>522007001501</t>
  </si>
  <si>
    <t xml:space="preserve">REFACCIONES VARIAS EN DEPENDENCIAS POLICIALES  </t>
  </si>
  <si>
    <t>523001000501</t>
  </si>
  <si>
    <t xml:space="preserve">CONSTR. NUEVA CÁRCEL   </t>
  </si>
  <si>
    <t>523001000601</t>
  </si>
  <si>
    <t>523001000701</t>
  </si>
  <si>
    <t xml:space="preserve">CONST. ESC. CADETES SERVICIOPENIT. 1° ET. FCA. STA. TERESA  </t>
  </si>
  <si>
    <t>523001000801</t>
  </si>
  <si>
    <t xml:space="preserve">CONSTRUCCION CARCEL DE ORAN   </t>
  </si>
  <si>
    <t>523001000901</t>
  </si>
  <si>
    <t xml:space="preserve">OBRAS DE REFAC. EDILICIA DELS. P. P. S.  </t>
  </si>
  <si>
    <t>523002001501</t>
  </si>
  <si>
    <t>523002001601</t>
  </si>
  <si>
    <t xml:space="preserve">OBRAS VARIAS UCNº 3 ORAN   </t>
  </si>
  <si>
    <t>523002001701</t>
  </si>
  <si>
    <t xml:space="preserve">OBRAS VARIAS UCNº 5 TARTAGAL   </t>
  </si>
  <si>
    <t xml:space="preserve">CANCHA DE VOLEY CUBIERTA UNIDAD CARCELARIA N° 4 VILLA LAS RO  </t>
  </si>
  <si>
    <t>523002001901</t>
  </si>
  <si>
    <t>SISTEMA DE ALOJAMIENTO MODULAR EN S.P.P.S. - UNIDAD CARCELARIA Nº 5 TARTAGAL - MUNICIPIO DE TARTAGAL - DPTO. GRAL. JOSÉ</t>
  </si>
  <si>
    <t>523002002001</t>
  </si>
  <si>
    <t>SISTEMA DE ALOJAMIENTO MODULAR EN S.P.P.S. - UNIDAD CARCELARIA Nº 2 METÁN - MUNICIPIO DE METÁN</t>
  </si>
  <si>
    <t>523002002101</t>
  </si>
  <si>
    <t>SISTEMA DE ALOJAMIENTO MODULAR EN S.P.P.S. - UNIDAD CARCELARA Nº 3 ORÁN - MUNICIPIO DE ORÁN</t>
  </si>
  <si>
    <t xml:space="preserve">CAMPING EL PRÉSTAMO - DIQUECABRA CORRAL  </t>
  </si>
  <si>
    <t xml:space="preserve">OBRA PUESTA EN VALOR DIQUE CABRA CORRAL - CAMPING EL PRESTAMO - CONSTR. MURO DE GAVION </t>
  </si>
  <si>
    <t xml:space="preserve">OBRA PUESTA EN VALOR DIQUE CABRA CORRAL - CAMPING EL PRESTAMO - SALTA - 2ª ETAPA </t>
  </si>
  <si>
    <t>551009000704</t>
  </si>
  <si>
    <t xml:space="preserve">OBRA PUESTA EN VALOR DIQUE CABRA CORRAL - CAMPING EL PRÉSTAMO - CONSTR. MURO DE GAVIÓN </t>
  </si>
  <si>
    <t>551009000705</t>
  </si>
  <si>
    <t xml:space="preserve">OBRA PUESTA EN VALOR DIQUE CABRA CORRAL - CAMPING EL PRÉSTAMO - SALTA - 2ª ETAPA </t>
  </si>
  <si>
    <t xml:space="preserve">OBRA UPATECO, REFACCIÓN SEDE PEREYRA ROSAS  </t>
  </si>
  <si>
    <t xml:space="preserve">OBRA PROYECTO DE ORDENAMIENTOURBANO EN SECTÓR SUROESTE DE LA LOCALIDAD DE CAMPO QUIJANO </t>
  </si>
  <si>
    <t xml:space="preserve">OBRA PROYECTO MEJORAMIENTOURBANO EN MUNICIPIO LA VIÑA  </t>
  </si>
  <si>
    <t>551009001002</t>
  </si>
  <si>
    <t>551009001003</t>
  </si>
  <si>
    <t xml:space="preserve">OBRA INTERVENCIÓN INTEGRAL ENLA LOCALIDAD DE LA VIÑA PROVINCIA DE SALTA </t>
  </si>
  <si>
    <t xml:space="preserve">OBRA PROYECTO MEJORAMIENTOURBANO EN MUNICIPIO SECLANTÁS  </t>
  </si>
  <si>
    <t>OBRA:ELECTRIFICACIÓN Y PROVISIÓN DE SERVICIO ELÉCTRICO A PRODUCTORES DE ROSARIO DE LA FRONTERA RP 25</t>
  </si>
  <si>
    <t>OBRA ELECTRIFICACION Y PROVISION DE SERVICIO ELECTRICO A PRODUCTORES DE R. DE LA FRONTERASOBRE Rª 25</t>
  </si>
  <si>
    <t xml:space="preserve">LÍNEA DE MEDIA TENSIÓN ROSARIO DE LA FRONTERA - EL TALA  </t>
  </si>
  <si>
    <t xml:space="preserve">OBRA TENDIDO LINEA DE MEDIA TENSIÓN ROSARIO DE LA FRONTERA -EL TALA </t>
  </si>
  <si>
    <t>PROYECTOS EJECUT. LINEAS DE MEDIA TENSION: R. DE LA FRONTERA- EL TALA Y TARTAGAL - TONONO(CBIO. ESPEC. TECNICAS)</t>
  </si>
  <si>
    <t>551009001304</t>
  </si>
  <si>
    <t xml:space="preserve">OBRA TENDIDO LINEA DE MEDIA TENSION ROSARIO DE LA FRONTERA- TALA </t>
  </si>
  <si>
    <t>551009001305</t>
  </si>
  <si>
    <t xml:space="preserve">PROY. EJEC. LINEAS DE MEDIA TENSION ROSARIO DE LA FRONTERA- TALA Y TARTAGAL-TONONO </t>
  </si>
  <si>
    <t xml:space="preserve">LÍNEA DE MEDIA TENSIÓN TARTAGAL -TONONO  </t>
  </si>
  <si>
    <t xml:space="preserve">OBRA TENDIDO LINEA DE MEDIA TENSIÓN TARTAGAL - TONONO  </t>
  </si>
  <si>
    <t>551009001403</t>
  </si>
  <si>
    <t xml:space="preserve">OBRA TENDIDO LINEA DE MEDIA TENSION TARTAGAL-TONONO  </t>
  </si>
  <si>
    <t>PROYECTOS EJECUT. ELECTRIFICACIÓN DE LA PUNA EN MEDIA TENSIÓN : TR. PARQUE SOLAR ALTIPLANO-PASO DE SICO Y TR. SAN ANT.</t>
  </si>
  <si>
    <t>551009001602</t>
  </si>
  <si>
    <t xml:space="preserve">PROY. EJEC. ELECTRIFICACION DELA PUNA EN MEDIA TN:TR PARQUESOLAR-ALTIPLAN </t>
  </si>
  <si>
    <t xml:space="preserve">PROYECTO EJECUTIVO OPTIMIZACIÓN DE LOS RECURSOS HÍDRICOS PARA MUNICIPIO SAN CARLOS </t>
  </si>
  <si>
    <t>551009001702</t>
  </si>
  <si>
    <t xml:space="preserve">PROY. EJEC. OPTIMIZACION DE LOS RECURSOS HIDRICO A MUNICIPIOSAN CARLOS </t>
  </si>
  <si>
    <t xml:space="preserve">PROYECTO EJECUTIVO CENTRO DE MEDICINA NUCLEAR  </t>
  </si>
  <si>
    <t>551009001802</t>
  </si>
  <si>
    <t>551010000301</t>
  </si>
  <si>
    <t xml:space="preserve">REFORMA EDILICIA - ABORDAJE INTEGRAL DE LAS PROBLEMÁTICAS SOC. - ORÁN </t>
  </si>
  <si>
    <t>551010000302</t>
  </si>
  <si>
    <t>551011000301</t>
  </si>
  <si>
    <t>551011000401</t>
  </si>
  <si>
    <t xml:space="preserve">INFRAESTRUCTURA PÚBLICA PARQUE ZONA SUDESTE  </t>
  </si>
  <si>
    <t>551011000501</t>
  </si>
  <si>
    <t>551011000601</t>
  </si>
  <si>
    <t>551011000701</t>
  </si>
  <si>
    <t xml:space="preserve">ESPACIOS VERDES, CONTENEDORESY ARBOLADO PÚBLICO - B° LA LONJA III </t>
  </si>
  <si>
    <t>551011000801</t>
  </si>
  <si>
    <t xml:space="preserve">RED CLOACAL B° NUEVA ESPERANZA   </t>
  </si>
  <si>
    <t>551011000901</t>
  </si>
  <si>
    <t xml:space="preserve">DESAGÜES PLUVIALES Y CONEXIONES SAN LORENZO  </t>
  </si>
  <si>
    <t>B° LA LONJA CONEXIONES INTRADOMICIALIARIAS CLOACALES Y CEGADO DE POZO - LA LONJA - SAN LORENZO</t>
  </si>
  <si>
    <t>551011001002</t>
  </si>
  <si>
    <t>551011001101</t>
  </si>
  <si>
    <t xml:space="preserve">B° NUEVA ESPERANZA - ETAPA IIASECTOR 1 - DESAGUES PLUVIALESSUPERFICIALES Y CONTENEDORES </t>
  </si>
  <si>
    <t>551011001201</t>
  </si>
  <si>
    <t xml:space="preserve">B° NUEVA ESPERANZA - ETAPA IIASECTOR 2 - DESAGUES PLUVIALESSUPERFICIALES Y CONTENEDORES </t>
  </si>
  <si>
    <t xml:space="preserve">B° NUEVA ESPERANZA - CONEXIONES INTRADOMICILIARIAS CLOACALES Y CEGADO DE POZO </t>
  </si>
  <si>
    <t xml:space="preserve">DESAGÜES PLUV. SUPERFIC. Y CONTEN. PARA EL Bº NUEVA ESPERANZA - SEC.1 - SAN LORENZO </t>
  </si>
  <si>
    <t xml:space="preserve">DESAGÜES PLUV. SUPERFIC. Y CONTEN. PARA EL Bº NUEVA ESPERANZA - SEC.2 - SAN LORENZO </t>
  </si>
  <si>
    <t>551012000301</t>
  </si>
  <si>
    <t>551012000302</t>
  </si>
  <si>
    <t>551012000303</t>
  </si>
  <si>
    <t>551012000401</t>
  </si>
  <si>
    <t xml:space="preserve">OBRAS DE RESTAURACIÓN Y CONSOLIDACIÓN ESTRUCTURAL POTRERO DE PAYOGASTA Y GRANEROS </t>
  </si>
  <si>
    <t>551012000402</t>
  </si>
  <si>
    <t>551012000403</t>
  </si>
  <si>
    <t>OBRAS DE RESTAURACIÓN Y CONSOLIDACIÓN ESTRUCTURAL POTRERO DE PAYOGASTA - PUESTA EN VALOR DEL "QHAPAQ ÑAN"</t>
  </si>
  <si>
    <t>551012000501</t>
  </si>
  <si>
    <t>551012000502</t>
  </si>
  <si>
    <t>551012000503</t>
  </si>
  <si>
    <t>551012000601</t>
  </si>
  <si>
    <t>551012000602</t>
  </si>
  <si>
    <t>551012000603</t>
  </si>
  <si>
    <t>551012000604</t>
  </si>
  <si>
    <t>551012000701</t>
  </si>
  <si>
    <t>551012000702</t>
  </si>
  <si>
    <t>551012000801</t>
  </si>
  <si>
    <t>551012000802</t>
  </si>
  <si>
    <t>551012000901</t>
  </si>
  <si>
    <t>551012000902</t>
  </si>
  <si>
    <t>551012000903</t>
  </si>
  <si>
    <t>551012000904</t>
  </si>
  <si>
    <t>551012001002</t>
  </si>
  <si>
    <t>551012001003</t>
  </si>
  <si>
    <t>551012001004</t>
  </si>
  <si>
    <t>551012001005</t>
  </si>
  <si>
    <t>551012001101</t>
  </si>
  <si>
    <t>551012001102</t>
  </si>
  <si>
    <t>551012001103</t>
  </si>
  <si>
    <t>551012001104</t>
  </si>
  <si>
    <t xml:space="preserve">OBRAS DE REF. EST.DE TRENESCAMPO QUIJANO  </t>
  </si>
  <si>
    <t>551012001201</t>
  </si>
  <si>
    <t xml:space="preserve">RESTAURACIÓN Y RECONSTRUCCIÓNCASA DEL GRAL. M. M. DE GUEMES  </t>
  </si>
  <si>
    <t>551012001301</t>
  </si>
  <si>
    <t xml:space="preserve">CENTRO DE INTERPRETACIÓN CULTURAS ORIGINARIAS  </t>
  </si>
  <si>
    <t>551012001303</t>
  </si>
  <si>
    <t>551012001401</t>
  </si>
  <si>
    <t>551012001403</t>
  </si>
  <si>
    <t>551012001404</t>
  </si>
  <si>
    <t>551012001405</t>
  </si>
  <si>
    <t xml:space="preserve">LUGARES MÁGICOS   </t>
  </si>
  <si>
    <t>551012001501</t>
  </si>
  <si>
    <t>551012001503</t>
  </si>
  <si>
    <t>551012001504</t>
  </si>
  <si>
    <t>551012001601</t>
  </si>
  <si>
    <t>551012001602</t>
  </si>
  <si>
    <t>551012001603</t>
  </si>
  <si>
    <t>551012001701</t>
  </si>
  <si>
    <t xml:space="preserve">CENTRO CULTURAL Y TURÍSTICO ORÁN - CI DEL CARNAVAL  </t>
  </si>
  <si>
    <t>551012001702</t>
  </si>
  <si>
    <t>551012001801</t>
  </si>
  <si>
    <t>551012001802</t>
  </si>
  <si>
    <t>551012001901</t>
  </si>
  <si>
    <t xml:space="preserve">OBRA EFA CUARENTENA, DEPÓSITOSy recintos  </t>
  </si>
  <si>
    <t>551012001902</t>
  </si>
  <si>
    <t>551012002001</t>
  </si>
  <si>
    <t xml:space="preserve">PUESTA EN VALOR PARQUES URBANOs  </t>
  </si>
  <si>
    <t>551012002002</t>
  </si>
  <si>
    <t>551013000301</t>
  </si>
  <si>
    <t>551013000302</t>
  </si>
  <si>
    <t>551013000303</t>
  </si>
  <si>
    <t>551014000301</t>
  </si>
  <si>
    <t>551014000302</t>
  </si>
  <si>
    <t>551014000303</t>
  </si>
  <si>
    <t>551014000401</t>
  </si>
  <si>
    <t>551014000402</t>
  </si>
  <si>
    <t>551014000403</t>
  </si>
  <si>
    <t>551014000501</t>
  </si>
  <si>
    <t>551014000502</t>
  </si>
  <si>
    <t>551014000503</t>
  </si>
  <si>
    <t>551015000301</t>
  </si>
  <si>
    <t>551015000401</t>
  </si>
  <si>
    <t>551015000501</t>
  </si>
  <si>
    <t>551015000601</t>
  </si>
  <si>
    <t xml:space="preserve">RED DE AGUA POTABLE Y CLOACA - NAZARENO  </t>
  </si>
  <si>
    <t>551015000701</t>
  </si>
  <si>
    <t>551015000801</t>
  </si>
  <si>
    <t xml:space="preserve">AGUA Y SALUD EN PARAJES RURALES DEL CHACO SALTEÑO  </t>
  </si>
  <si>
    <t>551016000301</t>
  </si>
  <si>
    <t>551025000301</t>
  </si>
  <si>
    <t xml:space="preserve">PARQUE EX BORA - ETAPA 1   </t>
  </si>
  <si>
    <t>551025000302</t>
  </si>
  <si>
    <t>551025000303</t>
  </si>
  <si>
    <t>551025000304</t>
  </si>
  <si>
    <t>551025000305</t>
  </si>
  <si>
    <t>551025000306</t>
  </si>
  <si>
    <t>551025000307</t>
  </si>
  <si>
    <t>551025000308</t>
  </si>
  <si>
    <t>551025000309</t>
  </si>
  <si>
    <t>551025000310</t>
  </si>
  <si>
    <t>551025000311</t>
  </si>
  <si>
    <t>551025000312</t>
  </si>
  <si>
    <t>551025000313</t>
  </si>
  <si>
    <t>551025000314</t>
  </si>
  <si>
    <t>551025000315</t>
  </si>
  <si>
    <t>551025000316</t>
  </si>
  <si>
    <t>551025000317</t>
  </si>
  <si>
    <t>551025000318</t>
  </si>
  <si>
    <t>551025000319</t>
  </si>
  <si>
    <t>551025000320</t>
  </si>
  <si>
    <t>551025000321</t>
  </si>
  <si>
    <t>551025000322</t>
  </si>
  <si>
    <t>551025000401</t>
  </si>
  <si>
    <t xml:space="preserve">PARQUE 3   </t>
  </si>
  <si>
    <t>551025000402</t>
  </si>
  <si>
    <t>551025000501</t>
  </si>
  <si>
    <t xml:space="preserve">PUESTA EN VALOR DEL CONVENTO SAN BERNARDO-PINTURA EXTERIOR Y TANSFORMACIÓN DEL SIST. ILUMI </t>
  </si>
  <si>
    <t>551025000601</t>
  </si>
  <si>
    <t xml:space="preserve">PUESTA EN VALOR DE LA FACHADADEL EDIFICIO SEDE DE LA DGR  </t>
  </si>
  <si>
    <t>551025000701</t>
  </si>
  <si>
    <t xml:space="preserve">PUESTA EN VALOR DEL TEATRO DELA PROVINCIA  </t>
  </si>
  <si>
    <t>551025000801</t>
  </si>
  <si>
    <t xml:space="preserve">PUESTA EN VALOR DEL CORO POLIFÓNICO  </t>
  </si>
  <si>
    <t>551025000901</t>
  </si>
  <si>
    <t xml:space="preserve">RENOVACION SISTEMA DE ILUMINACIÓN DE LAS FACHADAS DEL CABILDO HISTÓRICO </t>
  </si>
  <si>
    <t>551025001001</t>
  </si>
  <si>
    <t xml:space="preserve">RECUPERACIÓN CASCO HISTÓRICO   </t>
  </si>
  <si>
    <t>551031000101</t>
  </si>
  <si>
    <t>552002000101</t>
  </si>
  <si>
    <t xml:space="preserve">REFUNCIONALIZACION PUESTOS DECONTROL  </t>
  </si>
  <si>
    <t xml:space="preserve">OBRAS DE REFUNCIONALIZACION PUESTOS DE CONTROL  </t>
  </si>
  <si>
    <t>552002000201</t>
  </si>
  <si>
    <t xml:space="preserve">OBRAS VARIAS DIRECCION GENERALDE RENTAS  </t>
  </si>
  <si>
    <t xml:space="preserve">OBRAS VARIAS CONVENIO C/MUNIC.R. DE LA FRONTERA  </t>
  </si>
  <si>
    <t xml:space="preserve">OBRAS VARIAS CONVENIO MUNIC.SALVADOR MAZZA  </t>
  </si>
  <si>
    <t xml:space="preserve">OBRAS VARIAS CONVENIO MUNICIPIOS  </t>
  </si>
  <si>
    <t xml:space="preserve">REACONDIC. INSTALAC. A ACONDIC. BALCARCE 30 DGR  </t>
  </si>
  <si>
    <t xml:space="preserve">REEMPLAZO ASCENSORES BALCARCEDGR  </t>
  </si>
  <si>
    <t xml:space="preserve">DEPÓSITO PUESTO DE CONTROL AUNOR - SALTA  </t>
  </si>
  <si>
    <t xml:space="preserve">MEDIA SOMBRA VAQUEROS CERCADOOLÍMPICO  </t>
  </si>
  <si>
    <t xml:space="preserve">DEPÓSITO PUESTO DE CONTROL S.MAZZA  </t>
  </si>
  <si>
    <t xml:space="preserve">LUMINARIAS SALVADOR MAZZA   </t>
  </si>
  <si>
    <t xml:space="preserve">LUMINARIAS EL QUEBRACHAL   </t>
  </si>
  <si>
    <t xml:space="preserve">CAMBIO TECHO DE CHAPA BALCARCE 30 DGR  </t>
  </si>
  <si>
    <t xml:space="preserve">OFICINA CONTRA CARRIL VAQUEROS C/DÁRSENA  </t>
  </si>
  <si>
    <t xml:space="preserve">REACONDIC. INSTALAC. CONTROL PESO AUNOR  </t>
  </si>
  <si>
    <t xml:space="preserve">REACONDIC OFICINAS TARTAGAL   </t>
  </si>
  <si>
    <t xml:space="preserve">OBRAS PUESTO DE CONTROL URUNDEL  </t>
  </si>
  <si>
    <t>552002001701</t>
  </si>
  <si>
    <t xml:space="preserve">OBRAS REMOD. DELEG. ORANL  </t>
  </si>
  <si>
    <t xml:space="preserve">PAVIMENTACIÓN Y DESAGÜES PLUVIALES EN BARRIO ISLAS MALVINASROSARIO DE LERMA </t>
  </si>
  <si>
    <t xml:space="preserve">OBRAS MINISTERIO DE DESARROLLO SOCIAL  </t>
  </si>
  <si>
    <t>561028000201</t>
  </si>
  <si>
    <t>571010000100</t>
  </si>
  <si>
    <t xml:space="preserve">CONSTRUCCIÓN DE POZO PROF. Y OBRAS COMPLEMENT. EMBARCACIÓN  </t>
  </si>
  <si>
    <t>571010000201</t>
  </si>
  <si>
    <t>571010000301</t>
  </si>
  <si>
    <t>571010000401</t>
  </si>
  <si>
    <t>571010000501</t>
  </si>
  <si>
    <t>571010000601</t>
  </si>
  <si>
    <t xml:space="preserve">11° COLECTORA MAXIMA SALTA - CAPITAL  </t>
  </si>
  <si>
    <t>571010000602</t>
  </si>
  <si>
    <t>571010000701</t>
  </si>
  <si>
    <t xml:space="preserve">REDES COLECTORAS, COLECT. MAXIMA Y PLANTA DEP. CLOACAL LA VIÑA </t>
  </si>
  <si>
    <t>571010000801</t>
  </si>
  <si>
    <t xml:space="preserve">REDES COLECTORAS, COLECT. MAXIMA Y PLANTA DEP. CLOACAL VAQUEROS </t>
  </si>
  <si>
    <t>571011000101</t>
  </si>
  <si>
    <t xml:space="preserve">RED COLECTORA CLOACAL B° LA ANGOSTURA - SALTA CAPITAL  </t>
  </si>
  <si>
    <t>571011000201</t>
  </si>
  <si>
    <t xml:space="preserve">NUEVA RED COLECTORA S/CALLE MAURY B° EL ROSEDAL - SALTA CAP.  </t>
  </si>
  <si>
    <t>571011000301</t>
  </si>
  <si>
    <t xml:space="preserve">RECAMBIO RED COLECTORA CALLE PELLEGRINI- DEPTO. ORÁN  </t>
  </si>
  <si>
    <t>571011000302</t>
  </si>
  <si>
    <t>571011000401</t>
  </si>
  <si>
    <t xml:space="preserve">AMPL. RED AGUA P B° SAN CAYETANO, SAN NICOLAS Y COOP. CACHI  </t>
  </si>
  <si>
    <t>571011000501</t>
  </si>
  <si>
    <t xml:space="preserve">AMPL. RED DE AGUA P/ESC. REP.ARG. B° CASINO  </t>
  </si>
  <si>
    <t>571011000601</t>
  </si>
  <si>
    <t xml:space="preserve">RECUPERACION DE POZO N° 10 - YACUY  </t>
  </si>
  <si>
    <t>571011000701</t>
  </si>
  <si>
    <t xml:space="preserve">NUEVA RED BELLA VISTA Y EL ENCON GRANDE  </t>
  </si>
  <si>
    <t>571011000801</t>
  </si>
  <si>
    <t xml:space="preserve">CONSTRUCCION POZO B° ALEM   </t>
  </si>
  <si>
    <t>571011000901</t>
  </si>
  <si>
    <t xml:space="preserve">CONSTRUCCION POZO B° CEFERINO   </t>
  </si>
  <si>
    <t>571011001001</t>
  </si>
  <si>
    <t xml:space="preserve">NUEVO POZO SAN EXPEDITOORÁN  </t>
  </si>
  <si>
    <t>571011001101</t>
  </si>
  <si>
    <t xml:space="preserve">RECUPERACION DE POZO N°4 - YACUY  </t>
  </si>
  <si>
    <t>571011001201</t>
  </si>
  <si>
    <t xml:space="preserve">RECAMBIO DE CAÑERIAS EN REDESDE ORAN, PICHANAL Y EMBARCACIO  </t>
  </si>
  <si>
    <t>571011001301</t>
  </si>
  <si>
    <t xml:space="preserve">MEJORA Y AMPLIACION EN PLANTADE TRATAM. DE LIQUIDOS CLOACALES - S.MAZZA </t>
  </si>
  <si>
    <t>571011001401</t>
  </si>
  <si>
    <t xml:space="preserve">OPTIMIZACIÓN SIST. REDES DE ABASTECIM. AGUA POTAB. EN DIV. ZONAS - TARTAGAL </t>
  </si>
  <si>
    <t>571011001501</t>
  </si>
  <si>
    <t xml:space="preserve">REEMPLAZO Y NUEVAS REDES COLECTORAS EN DIV. CALLES DE LA CIUDAD DE TARTAGAL </t>
  </si>
  <si>
    <t>571011001502</t>
  </si>
  <si>
    <t>571011001601</t>
  </si>
  <si>
    <t xml:space="preserve">RED COLECTORA Y NUEVA PLANTA DEPURADORA ZONA SUR TARTAGAL  </t>
  </si>
  <si>
    <t>571011001701</t>
  </si>
  <si>
    <t xml:space="preserve">MEJORAS OPERATIVAS Y DEFENSASEN ACTUAL PLANTA DE TRATAM. LIQ. CLOACALES - TARTAGAL </t>
  </si>
  <si>
    <t>571011001801</t>
  </si>
  <si>
    <t xml:space="preserve">REEMPLAZO Y REPOTENCIACIÓN POZOS DE BOMBEO Y AMPLIACIÓN PLUMA DE PATO - RIVADAVIA B NORTE </t>
  </si>
  <si>
    <t>571011001802</t>
  </si>
  <si>
    <t>571011001901</t>
  </si>
  <si>
    <t xml:space="preserve">MEJORAS POR OSMOSIS INVERSA YNUEVO POZO EN LOS BLANCOS - RIVADAVIA B NORTE </t>
  </si>
  <si>
    <t>571011001902</t>
  </si>
  <si>
    <t>571011002001</t>
  </si>
  <si>
    <t xml:space="preserve">CONSTRUCCION TANQUE ELEVADO P/LA UNIÓN -RIVADAVIA B SUR </t>
  </si>
  <si>
    <t>571011002101</t>
  </si>
  <si>
    <t xml:space="preserve">TANQUE ELEVADO Y RED DE GRIFOSINDIVIDUALES P COMUNIDAD WICHIRIVADAVIA B SUR </t>
  </si>
  <si>
    <t>571011002201</t>
  </si>
  <si>
    <t xml:space="preserve">CONSTRUCCION NUEVA TOMA DE ADUCCION EMBALSE EL LIMÓN  </t>
  </si>
  <si>
    <t>571011002301</t>
  </si>
  <si>
    <t>571011002401</t>
  </si>
  <si>
    <t xml:space="preserve">POZO 125 - VIVIENDAS EN ORÁN   </t>
  </si>
  <si>
    <t>571011002501</t>
  </si>
  <si>
    <t xml:space="preserve">RECUPERACION DE CALZADA DE HORMIGON EN SALTA CAPITAL  </t>
  </si>
  <si>
    <t>571011002601</t>
  </si>
  <si>
    <t xml:space="preserve">AMPLIACION DE LA RED DE AGUA POTABLE P COMUNIDAD KOLLA DE RIO BLANQUITO </t>
  </si>
  <si>
    <t>571011002701</t>
  </si>
  <si>
    <t xml:space="preserve">NUEVA PLANTA DEPURADORA DE LIQUIDOS CLOACALES, COLECTORA MAXIMA PICHANAL </t>
  </si>
  <si>
    <t>571011002801</t>
  </si>
  <si>
    <t xml:space="preserve">AMPLIACION PLANTA DE TRATAM. DE LIQUIDOS CLOACALES, COLECTORA MAXIMA - SANTA ROSA </t>
  </si>
  <si>
    <t>571011002901</t>
  </si>
  <si>
    <t xml:space="preserve">REEMPLAZO DE COLECTORA MAXIMAEXISTENTE SOBRE CALLE 20 DE FEBRERO - COL. SANTA ROSA </t>
  </si>
  <si>
    <t>571011003001</t>
  </si>
  <si>
    <t xml:space="preserve">CONSTRUCCION DE SISTEMA DE REDES CLOACALES Y COLECTORA  </t>
  </si>
  <si>
    <t>571011003101</t>
  </si>
  <si>
    <t xml:space="preserve">CONSTRUCCION DE PLANTA DE TRATAM. DE LIQUIDOS CLOACALES  </t>
  </si>
  <si>
    <t>571011003201</t>
  </si>
  <si>
    <t xml:space="preserve">REEMPLAZO CAÑERIA DE IMPULSIÓN650 MM A CISTERNA EXISTENTE  </t>
  </si>
  <si>
    <t>571011003301</t>
  </si>
  <si>
    <t xml:space="preserve">SISTEMA DE FLOTACION PARA ELIMINACION DE ALGAS  </t>
  </si>
  <si>
    <t>571011003401</t>
  </si>
  <si>
    <t xml:space="preserve">REPARACION Y MANTENIMIENTO ELECTROMECANICO PLANTA POTABILIZA  </t>
  </si>
  <si>
    <t>571011003501</t>
  </si>
  <si>
    <t xml:space="preserve">ACUEDUCTO YACUI-TARTAGAL 2°ET. NUEVA CISTERNA EN VILLA GUEMES </t>
  </si>
  <si>
    <t>571011003601</t>
  </si>
  <si>
    <t xml:space="preserve">NUEVO ACUEDUCTO CAPIAZUTI-2° ET. CISTERNA, SIST. DE DISTRIBUCION-AGUARAY </t>
  </si>
  <si>
    <t>571011003701</t>
  </si>
  <si>
    <t xml:space="preserve">NUEVO POZO DE BOMBEO P COMUNIDADES SOLAZUTY Y BANDA NORTE RIO BLANCO-ORÁN </t>
  </si>
  <si>
    <t>571011003801</t>
  </si>
  <si>
    <t xml:space="preserve">NUEVA PLANTA DEPURADORA DE LIQUIDOS CLOACALES-H.YRIGOYEN  </t>
  </si>
  <si>
    <t>571011003901</t>
  </si>
  <si>
    <t xml:space="preserve">NUEVA PLANTA DEPURADORA DE LIQUIDOS CLOACALES - ORAN  </t>
  </si>
  <si>
    <t>571012000100</t>
  </si>
  <si>
    <t xml:space="preserve">PLAN DE MITIGACIÓN, GESTIÓN Y/O TRANSFORMACIÓN DE CONFLICTOSSOCIALES </t>
  </si>
  <si>
    <t>572009000101</t>
  </si>
  <si>
    <t>572009000102</t>
  </si>
  <si>
    <t>572009000301</t>
  </si>
  <si>
    <t>572009000401</t>
  </si>
  <si>
    <t>572009000501</t>
  </si>
  <si>
    <t>572009000601</t>
  </si>
  <si>
    <t>572009000801</t>
  </si>
  <si>
    <t>572009000802</t>
  </si>
  <si>
    <t>572009000803</t>
  </si>
  <si>
    <t>572009000804</t>
  </si>
  <si>
    <t>572009001101</t>
  </si>
  <si>
    <t>572009001201</t>
  </si>
  <si>
    <t>572009001301</t>
  </si>
  <si>
    <t>572009001401</t>
  </si>
  <si>
    <t>572011000101</t>
  </si>
  <si>
    <t>572011000201</t>
  </si>
  <si>
    <t>572011000301</t>
  </si>
  <si>
    <t>572011000401</t>
  </si>
  <si>
    <t>572011000501</t>
  </si>
  <si>
    <t xml:space="preserve">READECUACIÓN ELÉCTRICA Y CAMBIO DE CUBIERTA HOGAR SAN VICENT DE PAUL </t>
  </si>
  <si>
    <t>572011000502</t>
  </si>
  <si>
    <t>572011000701</t>
  </si>
  <si>
    <t>572011000801</t>
  </si>
  <si>
    <t>572011000901</t>
  </si>
  <si>
    <t>572011001001</t>
  </si>
  <si>
    <t>572011001101</t>
  </si>
  <si>
    <t>572011001201</t>
  </si>
  <si>
    <t>572011001301</t>
  </si>
  <si>
    <t>572011001401</t>
  </si>
  <si>
    <t>572011001501</t>
  </si>
  <si>
    <t>572011001601</t>
  </si>
  <si>
    <t>572011001701</t>
  </si>
  <si>
    <t>572011001801</t>
  </si>
  <si>
    <t>572011001901</t>
  </si>
  <si>
    <t>572011002001</t>
  </si>
  <si>
    <t xml:space="preserve">ACCESO A MOLINOS 1º ETAPA - COTA 0971 A COTA 0671 - MOLINOS - DPTO. MOLINOS </t>
  </si>
  <si>
    <t>572011002101</t>
  </si>
  <si>
    <t>ADOQUINADO Y CORDÓN CUNETA ENSANTA VICTORIA ESTE ETAPA II - MUNICIPIO SANTA VICTORIA ESTE - DPTO. RIVADAVIA</t>
  </si>
  <si>
    <t>572011002201</t>
  </si>
  <si>
    <t>572011002301</t>
  </si>
  <si>
    <t>572011002401</t>
  </si>
  <si>
    <t>572011002501</t>
  </si>
  <si>
    <t>572011002601</t>
  </si>
  <si>
    <t>572011002701</t>
  </si>
  <si>
    <t>572011002801</t>
  </si>
  <si>
    <t>CONSTRUCCIÓN DE PAVIMENTO DE HORMIGÓN EN CALLE 24 DE SEPTIEMBRE ENTRE 13 DE DICIEMBRE Y RÍO TARTAGAL (ETAPA 2) - TARTAGA</t>
  </si>
  <si>
    <t>572011002901</t>
  </si>
  <si>
    <t>572011003001</t>
  </si>
  <si>
    <t>572011003101</t>
  </si>
  <si>
    <t>CONSTRUCCIÓN DE PAVIMENTO DE HºSº, RECAMBIO DE CAÑOS DE REDLOACAL, CONEXIÓN DOMICILIARIA DE CLOACA Y AGUA SOBRE CALLE</t>
  </si>
  <si>
    <t>572011003201</t>
  </si>
  <si>
    <t>CONV.  MUNICIPALIDAD DE SALTA- PROYECTO, PREPARACIÓN DE ZONS, CONSTRUCCIÓN Y FUNCIONALIZACIÓN DEL CORREDOR URBANO AVDA</t>
  </si>
  <si>
    <t>572011003202</t>
  </si>
  <si>
    <t>572011003401</t>
  </si>
  <si>
    <t>572011003501</t>
  </si>
  <si>
    <t>572011003601</t>
  </si>
  <si>
    <t>572011003701</t>
  </si>
  <si>
    <t>572011003801</t>
  </si>
  <si>
    <t>572011003901</t>
  </si>
  <si>
    <t>572011004001</t>
  </si>
  <si>
    <t>572011004101</t>
  </si>
  <si>
    <t>572011004201</t>
  </si>
  <si>
    <t>572011004301</t>
  </si>
  <si>
    <t>572011004401</t>
  </si>
  <si>
    <t>572011004501</t>
  </si>
  <si>
    <t>572011004601</t>
  </si>
  <si>
    <t>572011004701</t>
  </si>
  <si>
    <t>572011004801</t>
  </si>
  <si>
    <t>572011004901</t>
  </si>
  <si>
    <t xml:space="preserve">PAVIMENTACIÓN CALLE CARLOS GARDEL - GRAL. GÜEMES - DPTO. GRA. GÜEMES - PROVINCIA DE SALTA </t>
  </si>
  <si>
    <t>572011005001</t>
  </si>
  <si>
    <t>572011005101</t>
  </si>
  <si>
    <t>572011005201</t>
  </si>
  <si>
    <t>572011005301</t>
  </si>
  <si>
    <t>572011005401</t>
  </si>
  <si>
    <t>572011005501</t>
  </si>
  <si>
    <t>572011005601</t>
  </si>
  <si>
    <t>572011005701</t>
  </si>
  <si>
    <t>572011005801</t>
  </si>
  <si>
    <t>572011005901</t>
  </si>
  <si>
    <t>572011006001</t>
  </si>
  <si>
    <t>572011006101</t>
  </si>
  <si>
    <t>572011006201</t>
  </si>
  <si>
    <t>572011006301</t>
  </si>
  <si>
    <t>PAVIMENTO DE HºSº EN PASAJE CAFAYATE Y REFACCIONES VARIAS ENSALA DE VELATORIOS MUNICIPALETAPA I - EL CARRIL</t>
  </si>
  <si>
    <t>572011006401</t>
  </si>
  <si>
    <t>572011006501</t>
  </si>
  <si>
    <t>572011006601</t>
  </si>
  <si>
    <t>572011006701</t>
  </si>
  <si>
    <t>572011006801</t>
  </si>
  <si>
    <t>572011006901</t>
  </si>
  <si>
    <t>572011007001</t>
  </si>
  <si>
    <t>572011007101</t>
  </si>
  <si>
    <t>572011007201</t>
  </si>
  <si>
    <t>NEXO PARA ABASTECIMIENTO DE AGUA POTABLE A VILLA SARA Y ALREEDORES Y REDES DISTRIBUIDORAS - VAQUEROS - PROVINCIA DE SAL</t>
  </si>
  <si>
    <t>572011007301</t>
  </si>
  <si>
    <t>572011007401</t>
  </si>
  <si>
    <t>572011007501</t>
  </si>
  <si>
    <t>572011007601</t>
  </si>
  <si>
    <t>572011007701</t>
  </si>
  <si>
    <t>PROVISIÓN DE AGUA POTABLE - ESTRUCTURA Y 2 TANQUES DE 10.000 LTS - AGUAS BLANCAS - DPTO. ORÁN - PROVINCIA DE SALTA</t>
  </si>
  <si>
    <t>572011007801</t>
  </si>
  <si>
    <t>RECAMBIO DE REDES COLECTORAS Y CONEXIONES PARA LA LOCALIDADE AGUARAY - ETAPA IV - RED DE 500 MM - AGUARAY - DPTO. SAN</t>
  </si>
  <si>
    <t>572011007901</t>
  </si>
  <si>
    <t>572011008001</t>
  </si>
  <si>
    <t>RED COLECTORA PARA 17 VIVIENDAS DE LA COMUNIDAD BARRIO KOLLA UNIDOS - SAN ANTONIO DE LOSCOBRES</t>
  </si>
  <si>
    <t>572011008101</t>
  </si>
  <si>
    <t>572011008201</t>
  </si>
  <si>
    <t>572011008301</t>
  </si>
  <si>
    <t>572011008401</t>
  </si>
  <si>
    <t>572011008501</t>
  </si>
  <si>
    <t>572011008601</t>
  </si>
  <si>
    <t>572011008701</t>
  </si>
  <si>
    <t>572011008801</t>
  </si>
  <si>
    <t>572011008901</t>
  </si>
  <si>
    <t xml:space="preserve">RED DE ALUMBRADO PÚBLICO EN ACCESOS SOBRE R.N. Nº 16 - EL GAPÓN - DPTO. METÁN </t>
  </si>
  <si>
    <t>572011009001</t>
  </si>
  <si>
    <t>572011009101</t>
  </si>
  <si>
    <t>572011009201</t>
  </si>
  <si>
    <t>572011009301</t>
  </si>
  <si>
    <t>572011009401</t>
  </si>
  <si>
    <t>572011009501</t>
  </si>
  <si>
    <t>572012000101</t>
  </si>
  <si>
    <t>572012000201</t>
  </si>
  <si>
    <t>572012000301</t>
  </si>
  <si>
    <t>572012000401</t>
  </si>
  <si>
    <t>572012000501</t>
  </si>
  <si>
    <t>572012000601</t>
  </si>
  <si>
    <t>572012000701</t>
  </si>
  <si>
    <t>572012000801</t>
  </si>
  <si>
    <t>572012000901</t>
  </si>
  <si>
    <t>572012001001</t>
  </si>
  <si>
    <t>572012001101</t>
  </si>
  <si>
    <t>572012001201</t>
  </si>
  <si>
    <t>572012001301</t>
  </si>
  <si>
    <t>572012001401</t>
  </si>
  <si>
    <t>572012001501</t>
  </si>
  <si>
    <t>572012001601</t>
  </si>
  <si>
    <t>572012001701</t>
  </si>
  <si>
    <t>572012001801</t>
  </si>
  <si>
    <t>572012001901</t>
  </si>
  <si>
    <t>572012002001</t>
  </si>
  <si>
    <t>572012002101</t>
  </si>
  <si>
    <t>572012002201</t>
  </si>
  <si>
    <t>572012002301</t>
  </si>
  <si>
    <t>572012002401</t>
  </si>
  <si>
    <t>OBRA DE EMERGENCIA: PLAN DE INTERVENCIONES - RÍO PILCOMAYO -AÑO 2025-2026 - SANTA VICTORI ESTE - PROVINCIA DE SALTA</t>
  </si>
  <si>
    <t>572012002501</t>
  </si>
  <si>
    <t>572012002601</t>
  </si>
  <si>
    <t>PROYECTO DE MANEJO DE CUENCASEN EL VALLE DE LERMA - LA MERCD - DPTO. CERRILLOS - PROVINCIA DE SALTA</t>
  </si>
  <si>
    <t>572012002701</t>
  </si>
  <si>
    <t>572012002801</t>
  </si>
  <si>
    <t>572012002901</t>
  </si>
  <si>
    <t>572012003001</t>
  </si>
  <si>
    <t>572012003101</t>
  </si>
  <si>
    <t>Obra_Ejemplo</t>
  </si>
  <si>
    <t>EJEMPLO DE OBRA</t>
  </si>
  <si>
    <t>57 - JEFATURA DE GABINETE DE MINISTROS</t>
  </si>
  <si>
    <t>JEFATURA DE GABINETE DE 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</si>
</sst>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dd/mm/\y\y\y\y;@"/>
    <numFmt numFmtId="166" formatCode="[$-2C0A]d&quot; de &quot;mmmm&quot; de &quot;\y\y\y\y;@"/>
    <numFmt numFmtId="167" formatCode="[$-2]\ #,##0.00_);[Black]&quot;$&quot;\ \([$-2]\ #,##0.00\)"/>
    <numFmt numFmtId="168" formatCode="&quot;$&quot;\ #,##0.00"/>
    <numFmt numFmtId="169" formatCode="dd\-mm\-yy;@"/>
    <numFmt numFmtId="170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12"/>
      <name val="Arial"/>
      <family val="2"/>
    </font>
    <font>
      <sz val="12"/>
      <color indexed="9"/>
      <name val="Times New Roman"/>
      <family val="1"/>
    </font>
    <font>
      <u/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249">
    <xf numFmtId="0" fontId="0" fillId="0" borderId="0" xfId="0"/>
    <xf numFmtId="14" fontId="0" fillId="0" borderId="0" xfId="0" applyNumberFormat="1" applyProtection="1"/>
    <xf numFmtId="0" fontId="6" fillId="0" borderId="0" xfId="0" applyFont="1" applyBorder="1" applyAlignment="1" applyProtection="1"/>
    <xf numFmtId="166" fontId="0" fillId="0" borderId="0" xfId="0" applyNumberFormat="1" applyProtection="1"/>
    <xf numFmtId="0" fontId="0" fillId="0" borderId="0" xfId="0" applyProtection="1"/>
    <xf numFmtId="49" fontId="0" fillId="0" borderId="0" xfId="0" applyNumberFormat="1" applyProtection="1"/>
    <xf numFmtId="17" fontId="0" fillId="0" borderId="0" xfId="0" applyNumberFormat="1" applyProtection="1"/>
    <xf numFmtId="22" fontId="0" fillId="0" borderId="0" xfId="0" applyNumberFormat="1" applyProtection="1"/>
    <xf numFmtId="0" fontId="0" fillId="0" borderId="0" xfId="0" applyNumberFormat="1" applyProtection="1"/>
    <xf numFmtId="165" fontId="0" fillId="0" borderId="0" xfId="0" applyNumberFormat="1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16" fontId="0" fillId="0" borderId="0" xfId="0" applyNumberFormat="1" applyProtection="1"/>
    <xf numFmtId="164" fontId="0" fillId="0" borderId="0" xfId="1" applyFont="1" applyProtection="1"/>
    <xf numFmtId="0" fontId="2" fillId="0" borderId="1" xfId="0" applyFont="1" applyBorder="1" applyProtection="1"/>
    <xf numFmtId="4" fontId="2" fillId="0" borderId="1" xfId="0" applyNumberFormat="1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3" fillId="0" borderId="0" xfId="0" applyFont="1" applyBorder="1" applyAlignment="1" applyProtection="1">
      <alignment horizontal="center"/>
    </xf>
    <xf numFmtId="0" fontId="2" fillId="0" borderId="4" xfId="0" applyFont="1" applyBorder="1" applyProtection="1"/>
    <xf numFmtId="0" fontId="3" fillId="0" borderId="0" xfId="0" applyFont="1" applyBorder="1" applyAlignment="1" applyProtection="1"/>
    <xf numFmtId="0" fontId="2" fillId="0" borderId="0" xfId="0" applyFont="1" applyBorder="1" applyProtection="1"/>
    <xf numFmtId="4" fontId="2" fillId="0" borderId="0" xfId="0" applyNumberFormat="1" applyFont="1" applyBorder="1" applyProtection="1"/>
    <xf numFmtId="0" fontId="4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1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4" fillId="0" borderId="0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16" fontId="4" fillId="0" borderId="0" xfId="0" applyNumberFormat="1" applyFont="1" applyBorder="1" applyAlignment="1" applyProtection="1">
      <alignment horizontal="left"/>
    </xf>
    <xf numFmtId="0" fontId="2" fillId="0" borderId="0" xfId="0" quotePrefix="1" applyFont="1" applyBorder="1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7" fontId="4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/>
    </xf>
    <xf numFmtId="4" fontId="2" fillId="0" borderId="6" xfId="0" applyNumberFormat="1" applyFont="1" applyBorder="1" applyProtection="1"/>
    <xf numFmtId="0" fontId="2" fillId="0" borderId="7" xfId="0" applyFont="1" applyBorder="1" applyProtection="1"/>
    <xf numFmtId="4" fontId="2" fillId="0" borderId="0" xfId="0" applyNumberFormat="1" applyFont="1" applyProtection="1"/>
    <xf numFmtId="0" fontId="8" fillId="0" borderId="0" xfId="0" applyFont="1" applyProtection="1"/>
    <xf numFmtId="0" fontId="4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justify" vertical="center" wrapText="1"/>
    </xf>
    <xf numFmtId="2" fontId="8" fillId="0" borderId="0" xfId="0" applyNumberFormat="1" applyFont="1" applyProtection="1"/>
    <xf numFmtId="0" fontId="10" fillId="0" borderId="0" xfId="0" applyFont="1" applyProtection="1"/>
    <xf numFmtId="0" fontId="7" fillId="0" borderId="0" xfId="0" applyFont="1" applyProtection="1"/>
    <xf numFmtId="0" fontId="7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4" fontId="2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2" fillId="0" borderId="3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8" fillId="0" borderId="0" xfId="0" applyNumberFormat="1" applyFon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wrapText="1"/>
    </xf>
    <xf numFmtId="4" fontId="2" fillId="0" borderId="0" xfId="0" applyNumberFormat="1" applyFont="1" applyBorder="1" applyAlignment="1" applyProtection="1"/>
    <xf numFmtId="9" fontId="2" fillId="0" borderId="0" xfId="2" applyFont="1" applyBorder="1" applyAlignment="1" applyProtection="1">
      <alignment horizontal="left"/>
    </xf>
    <xf numFmtId="9" fontId="2" fillId="0" borderId="0" xfId="2" applyFont="1" applyBorder="1" applyAlignment="1" applyProtection="1"/>
    <xf numFmtId="4" fontId="2" fillId="0" borderId="8" xfId="0" applyNumberFormat="1" applyFont="1" applyBorder="1" applyAlignment="1" applyProtection="1"/>
    <xf numFmtId="168" fontId="4" fillId="0" borderId="9" xfId="0" applyNumberFormat="1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4" fontId="2" fillId="2" borderId="8" xfId="0" applyNumberFormat="1" applyFont="1" applyFill="1" applyBorder="1" applyAlignment="1" applyProtection="1">
      <protection locked="0"/>
    </xf>
    <xf numFmtId="10" fontId="2" fillId="0" borderId="0" xfId="2" applyNumberFormat="1" applyFont="1" applyBorder="1" applyAlignment="1" applyProtection="1">
      <alignment horizontal="left"/>
    </xf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70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2" fillId="0" borderId="8" xfId="0" applyFont="1" applyBorder="1" applyAlignment="1" applyProtection="1"/>
    <xf numFmtId="4" fontId="4" fillId="0" borderId="0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2" fillId="0" borderId="12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horizontal="center" vertical="center"/>
    </xf>
    <xf numFmtId="0" fontId="2" fillId="0" borderId="14" xfId="0" applyNumberFormat="1" applyFont="1" applyBorder="1" applyAlignment="1" applyProtection="1">
      <alignment vertical="center"/>
    </xf>
    <xf numFmtId="0" fontId="2" fillId="0" borderId="15" xfId="0" applyFont="1" applyBorder="1" applyProtection="1"/>
    <xf numFmtId="4" fontId="2" fillId="0" borderId="16" xfId="0" applyNumberFormat="1" applyFont="1" applyBorder="1" applyProtection="1"/>
    <xf numFmtId="4" fontId="0" fillId="0" borderId="16" xfId="0" applyNumberFormat="1" applyBorder="1" applyProtection="1"/>
    <xf numFmtId="0" fontId="4" fillId="0" borderId="15" xfId="0" applyFont="1" applyBorder="1" applyAlignment="1" applyProtection="1">
      <alignment vertical="center"/>
    </xf>
    <xf numFmtId="167" fontId="4" fillId="0" borderId="16" xfId="0" applyNumberFormat="1" applyFont="1" applyBorder="1" applyAlignment="1" applyProtection="1">
      <alignment horizontal="right" vertical="center"/>
    </xf>
    <xf numFmtId="0" fontId="2" fillId="0" borderId="17" xfId="0" applyFont="1" applyBorder="1" applyProtection="1"/>
    <xf numFmtId="0" fontId="2" fillId="0" borderId="10" xfId="0" applyFont="1" applyBorder="1" applyProtection="1"/>
    <xf numFmtId="0" fontId="0" fillId="0" borderId="10" xfId="0" applyBorder="1" applyProtection="1"/>
    <xf numFmtId="167" fontId="4" fillId="0" borderId="10" xfId="0" applyNumberFormat="1" applyFont="1" applyBorder="1" applyAlignment="1" applyProtection="1">
      <alignment horizontal="right" vertical="center"/>
    </xf>
    <xf numFmtId="167" fontId="4" fillId="0" borderId="18" xfId="0" applyNumberFormat="1" applyFont="1" applyBorder="1" applyAlignment="1" applyProtection="1">
      <alignment horizontal="right" vertical="center"/>
    </xf>
    <xf numFmtId="0" fontId="11" fillId="0" borderId="14" xfId="0" applyNumberFormat="1" applyFont="1" applyBorder="1" applyAlignment="1" applyProtection="1">
      <alignment horizontal="center" vertical="center"/>
    </xf>
    <xf numFmtId="0" fontId="2" fillId="0" borderId="16" xfId="0" applyFont="1" applyFill="1" applyBorder="1" applyProtection="1"/>
    <xf numFmtId="0" fontId="2" fillId="0" borderId="16" xfId="0" quotePrefix="1" applyFont="1" applyFill="1" applyBorder="1" applyProtection="1"/>
    <xf numFmtId="0" fontId="2" fillId="0" borderId="16" xfId="0" applyFont="1" applyBorder="1" applyProtection="1"/>
    <xf numFmtId="168" fontId="4" fillId="0" borderId="16" xfId="0" applyNumberFormat="1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5" xfId="0" quotePrefix="1" applyFont="1" applyBorder="1" applyProtection="1"/>
    <xf numFmtId="0" fontId="4" fillId="0" borderId="1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16" xfId="0" quotePrefix="1" applyFont="1" applyBorder="1" applyProtection="1"/>
    <xf numFmtId="0" fontId="12" fillId="0" borderId="0" xfId="0" applyFont="1" applyBorder="1" applyProtection="1"/>
    <xf numFmtId="16" fontId="12" fillId="0" borderId="0" xfId="0" applyNumberFormat="1" applyFont="1" applyBorder="1" applyAlignment="1" applyProtection="1">
      <alignment horizontal="left"/>
    </xf>
    <xf numFmtId="10" fontId="2" fillId="0" borderId="0" xfId="0" applyNumberFormat="1" applyFont="1" applyBorder="1" applyAlignment="1" applyProtection="1">
      <alignment horizontal="left"/>
    </xf>
    <xf numFmtId="4" fontId="2" fillId="0" borderId="16" xfId="0" applyNumberFormat="1" applyFont="1" applyFill="1" applyBorder="1" applyAlignment="1" applyProtection="1"/>
    <xf numFmtId="0" fontId="0" fillId="2" borderId="0" xfId="0" applyFill="1" applyAlignment="1" applyProtection="1">
      <alignment horizontal="center"/>
      <protection locked="0"/>
    </xf>
    <xf numFmtId="10" fontId="2" fillId="0" borderId="8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vertical="center"/>
    </xf>
    <xf numFmtId="4" fontId="2" fillId="0" borderId="8" xfId="0" applyNumberFormat="1" applyFont="1" applyFill="1" applyBorder="1" applyAlignment="1" applyProtection="1"/>
    <xf numFmtId="10" fontId="18" fillId="0" borderId="0" xfId="2" applyNumberFormat="1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/>
    <xf numFmtId="4" fontId="2" fillId="0" borderId="1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Protection="1"/>
    <xf numFmtId="0" fontId="2" fillId="0" borderId="0" xfId="0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2" fillId="0" borderId="0" xfId="0" applyFont="1" applyFill="1" applyBorder="1" applyAlignment="1" applyProtection="1">
      <alignment vertical="center" wrapText="1"/>
    </xf>
    <xf numFmtId="4" fontId="4" fillId="0" borderId="0" xfId="0" applyNumberFormat="1" applyFont="1" applyFill="1" applyBorder="1" applyAlignment="1" applyProtection="1">
      <alignment horizontal="right"/>
    </xf>
    <xf numFmtId="0" fontId="11" fillId="0" borderId="13" xfId="0" applyNumberFormat="1" applyFont="1" applyFill="1" applyBorder="1" applyAlignment="1" applyProtection="1">
      <alignment horizontal="center" vertical="center"/>
    </xf>
    <xf numFmtId="168" fontId="4" fillId="0" borderId="0" xfId="0" applyNumberFormat="1" applyFont="1" applyFill="1" applyBorder="1" applyAlignment="1" applyProtection="1">
      <alignment vertical="center"/>
    </xf>
    <xf numFmtId="167" fontId="4" fillId="0" borderId="10" xfId="0" applyNumberFormat="1" applyFont="1" applyFill="1" applyBorder="1" applyAlignment="1" applyProtection="1">
      <alignment horizontal="right" vertical="center"/>
    </xf>
    <xf numFmtId="167" fontId="4" fillId="0" borderId="0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Protection="1"/>
    <xf numFmtId="4" fontId="2" fillId="0" borderId="0" xfId="0" applyNumberFormat="1" applyFont="1" applyFill="1" applyProtection="1"/>
    <xf numFmtId="0" fontId="2" fillId="0" borderId="19" xfId="0" applyFont="1" applyBorder="1" applyAlignment="1" applyProtection="1"/>
    <xf numFmtId="0" fontId="2" fillId="0" borderId="1" xfId="0" applyFont="1" applyFill="1" applyBorder="1" applyAlignment="1" applyProtection="1"/>
    <xf numFmtId="0" fontId="2" fillId="0" borderId="1" xfId="0" applyFont="1" applyBorder="1" applyAlignment="1" applyProtection="1"/>
    <xf numFmtId="0" fontId="2" fillId="0" borderId="2" xfId="0" applyFont="1" applyFill="1" applyBorder="1" applyAlignment="1" applyProtection="1"/>
    <xf numFmtId="10" fontId="18" fillId="0" borderId="3" xfId="2" applyNumberFormat="1" applyFont="1" applyFill="1" applyBorder="1" applyAlignment="1" applyProtection="1">
      <alignment horizontal="left"/>
    </xf>
    <xf numFmtId="10" fontId="4" fillId="0" borderId="4" xfId="2" applyNumberFormat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/>
    <xf numFmtId="0" fontId="4" fillId="0" borderId="4" xfId="0" applyFont="1" applyFill="1" applyBorder="1" applyAlignment="1" applyProtection="1">
      <alignment horizontal="center"/>
    </xf>
    <xf numFmtId="4" fontId="4" fillId="0" borderId="4" xfId="0" applyNumberFormat="1" applyFont="1" applyFill="1" applyBorder="1" applyAlignment="1" applyProtection="1">
      <alignment horizontal="center"/>
    </xf>
    <xf numFmtId="10" fontId="18" fillId="0" borderId="5" xfId="2" applyNumberFormat="1" applyFont="1" applyFill="1" applyBorder="1" applyAlignment="1" applyProtection="1">
      <alignment horizontal="left"/>
    </xf>
    <xf numFmtId="4" fontId="4" fillId="0" borderId="6" xfId="0" applyNumberFormat="1" applyFont="1" applyFill="1" applyBorder="1" applyAlignment="1" applyProtection="1">
      <alignment horizontal="center"/>
    </xf>
    <xf numFmtId="4" fontId="2" fillId="0" borderId="6" xfId="0" applyNumberFormat="1" applyFont="1" applyBorder="1" applyAlignment="1" applyProtection="1"/>
    <xf numFmtId="4" fontId="2" fillId="0" borderId="6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/>
    <xf numFmtId="0" fontId="2" fillId="0" borderId="15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5" xfId="0" quotePrefix="1" applyFont="1" applyBorder="1" applyAlignment="1" applyProtection="1">
      <alignment horizontal="right"/>
    </xf>
    <xf numFmtId="4" fontId="18" fillId="0" borderId="0" xfId="0" applyNumberFormat="1" applyFont="1" applyFill="1" applyBorder="1" applyAlignment="1" applyProtection="1"/>
    <xf numFmtId="17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justify" vertical="center" wrapText="1"/>
    </xf>
    <xf numFmtId="10" fontId="4" fillId="0" borderId="8" xfId="2" applyNumberFormat="1" applyFont="1" applyFill="1" applyBorder="1" applyAlignment="1" applyProtection="1">
      <alignment horizontal="center"/>
    </xf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13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Protection="1"/>
    <xf numFmtId="169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Protection="1"/>
    <xf numFmtId="0" fontId="8" fillId="0" borderId="0" xfId="0" applyFont="1" applyFill="1" applyProtection="1"/>
    <xf numFmtId="9" fontId="2" fillId="0" borderId="0" xfId="2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170" fontId="2" fillId="0" borderId="10" xfId="0" applyNumberFormat="1" applyFont="1" applyFill="1" applyBorder="1" applyAlignment="1" applyProtection="1">
      <alignment horizontal="center"/>
      <protection locked="0"/>
    </xf>
    <xf numFmtId="169" fontId="2" fillId="0" borderId="1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4" fontId="4" fillId="2" borderId="8" xfId="0" applyNumberFormat="1" applyFont="1" applyFill="1" applyBorder="1" applyAlignment="1" applyProtection="1">
      <protection locked="0"/>
    </xf>
    <xf numFmtId="0" fontId="1" fillId="3" borderId="0" xfId="0" applyFont="1" applyFill="1"/>
    <xf numFmtId="49" fontId="0" fillId="0" borderId="0" xfId="0" applyNumberFormat="1"/>
    <xf numFmtId="49" fontId="1" fillId="0" borderId="0" xfId="0" applyNumberFormat="1" applyFont="1"/>
    <xf numFmtId="0" fontId="0" fillId="0" borderId="0" xfId="0" applyFill="1"/>
    <xf numFmtId="0" fontId="1" fillId="0" borderId="0" xfId="0" applyFont="1" applyFill="1"/>
    <xf numFmtId="0" fontId="0" fillId="4" borderId="0" xfId="0" applyFill="1"/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14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2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2" fillId="2" borderId="4" xfId="0" applyFont="1" applyFill="1" applyBorder="1" applyAlignment="1" applyProtection="1">
      <alignment horizontal="justify" vertical="center" wrapText="1"/>
      <protection locked="0"/>
    </xf>
    <xf numFmtId="0" fontId="2" fillId="2" borderId="5" xfId="0" applyFont="1" applyFill="1" applyBorder="1" applyAlignment="1" applyProtection="1">
      <alignment horizontal="justify" vertical="center" wrapText="1"/>
      <protection locked="0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7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4" fontId="2" fillId="0" borderId="23" xfId="0" applyNumberFormat="1" applyFont="1" applyBorder="1" applyAlignment="1" applyProtection="1">
      <alignment horizontal="center"/>
    </xf>
    <xf numFmtId="14" fontId="2" fillId="0" borderId="24" xfId="0" applyNumberFormat="1" applyFont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" fontId="4" fillId="0" borderId="0" xfId="0" applyNumberFormat="1" applyFont="1" applyBorder="1" applyAlignment="1" applyProtection="1">
      <alignment horizontal="right"/>
    </xf>
    <xf numFmtId="14" fontId="2" fillId="2" borderId="23" xfId="0" applyNumberFormat="1" applyFont="1" applyFill="1" applyBorder="1" applyAlignment="1" applyProtection="1">
      <alignment horizontal="center"/>
      <protection locked="0"/>
    </xf>
    <xf numFmtId="14" fontId="2" fillId="2" borderId="2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/>
    </xf>
    <xf numFmtId="169" fontId="2" fillId="2" borderId="23" xfId="0" applyNumberFormat="1" applyFont="1" applyFill="1" applyBorder="1" applyAlignment="1" applyProtection="1">
      <alignment horizontal="center"/>
      <protection locked="0"/>
    </xf>
    <xf numFmtId="169" fontId="2" fillId="2" borderId="11" xfId="0" applyNumberFormat="1" applyFont="1" applyFill="1" applyBorder="1" applyAlignment="1" applyProtection="1">
      <alignment horizontal="center"/>
      <protection locked="0"/>
    </xf>
    <xf numFmtId="169" fontId="2" fillId="2" borderId="24" xfId="0" applyNumberFormat="1" applyFont="1" applyFill="1" applyBorder="1" applyAlignment="1" applyProtection="1">
      <alignment horizontal="center"/>
      <protection locked="0"/>
    </xf>
    <xf numFmtId="14" fontId="2" fillId="2" borderId="11" xfId="0" applyNumberFormat="1" applyFont="1" applyFill="1" applyBorder="1" applyAlignment="1" applyProtection="1">
      <alignment horizontal="center"/>
      <protection locked="0"/>
    </xf>
    <xf numFmtId="170" fontId="2" fillId="2" borderId="23" xfId="0" applyNumberFormat="1" applyFont="1" applyFill="1" applyBorder="1" applyAlignment="1" applyProtection="1">
      <alignment horizontal="center"/>
      <protection locked="0"/>
    </xf>
    <xf numFmtId="170" fontId="2" fillId="2" borderId="11" xfId="0" applyNumberFormat="1" applyFont="1" applyFill="1" applyBorder="1" applyAlignment="1" applyProtection="1">
      <alignment horizontal="center"/>
      <protection locked="0"/>
    </xf>
    <xf numFmtId="170" fontId="2" fillId="2" borderId="24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49" fontId="2" fillId="2" borderId="2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justify" vertical="center"/>
    </xf>
    <xf numFmtId="0" fontId="4" fillId="0" borderId="16" xfId="0" applyFont="1" applyBorder="1" applyAlignment="1" applyProtection="1">
      <alignment horizontal="justify" vertical="center"/>
    </xf>
    <xf numFmtId="164" fontId="4" fillId="0" borderId="20" xfId="1" applyFont="1" applyBorder="1" applyAlignment="1" applyProtection="1">
      <alignment vertical="center"/>
    </xf>
    <xf numFmtId="164" fontId="4" fillId="0" borderId="22" xfId="1" applyFont="1" applyBorder="1" applyAlignment="1" applyProtection="1">
      <alignment vertical="center"/>
    </xf>
    <xf numFmtId="4" fontId="18" fillId="0" borderId="0" xfId="0" applyNumberFormat="1" applyFont="1" applyFill="1" applyBorder="1" applyAlignment="1" applyProtection="1"/>
    <xf numFmtId="4" fontId="2" fillId="2" borderId="23" xfId="0" applyNumberFormat="1" applyFont="1" applyFill="1" applyBorder="1" applyAlignment="1" applyProtection="1">
      <protection locked="0"/>
    </xf>
    <xf numFmtId="4" fontId="2" fillId="2" borderId="24" xfId="0" applyNumberFormat="1" applyFont="1" applyFill="1" applyBorder="1" applyAlignment="1" applyProtection="1">
      <protection locked="0"/>
    </xf>
    <xf numFmtId="16" fontId="4" fillId="0" borderId="23" xfId="0" applyNumberFormat="1" applyFont="1" applyBorder="1" applyAlignment="1" applyProtection="1">
      <alignment horizontal="center" vertical="center"/>
    </xf>
    <xf numFmtId="16" fontId="4" fillId="0" borderId="11" xfId="0" applyNumberFormat="1" applyFont="1" applyBorder="1" applyAlignment="1" applyProtection="1">
      <alignment horizontal="center" vertical="center"/>
    </xf>
    <xf numFmtId="16" fontId="4" fillId="0" borderId="24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1" fillId="0" borderId="11" xfId="0" applyNumberFormat="1" applyFont="1" applyBorder="1" applyAlignment="1" applyProtection="1">
      <alignment horizontal="center" vertical="center"/>
    </xf>
    <xf numFmtId="0" fontId="0" fillId="5" borderId="0" xfId="0" applyFill="1"/>
    <xf numFmtId="0" fontId="1" fillId="0" borderId="0" xfId="0" applyFont="1"/>
  </cellXfs>
  <cellStyles count="4">
    <cellStyle name="Moneda" xfId="1" builtinId="4"/>
    <cellStyle name="Normal" xfId="0" builtinId="0"/>
    <cellStyle name="Normal 21" xfId="3" xr:uid="{00000000-0005-0000-0000-000002000000}"/>
    <cellStyle name="Porcentaje" xfId="2" builtinId="5"/>
  </cellStyles>
  <dxfs count="4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risdicciones%20y%20SAF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isdicciones"/>
      <sheetName val="SAF"/>
    </sheetNames>
    <sheetDataSet>
      <sheetData sheetId="0">
        <row r="2">
          <cell r="A2" t="str">
            <v>00</v>
          </cell>
          <cell r="B2" t="str">
            <v>Recursos Adm, Central</v>
          </cell>
        </row>
        <row r="3">
          <cell r="A3" t="str">
            <v>01</v>
          </cell>
          <cell r="B3" t="str">
            <v>GOBERNACIÓN</v>
          </cell>
        </row>
        <row r="4">
          <cell r="A4" t="str">
            <v>04</v>
          </cell>
          <cell r="B4" t="str">
            <v>MINISTERIO DE TURISMO Y DEPORTES</v>
          </cell>
        </row>
        <row r="5">
          <cell r="A5" t="str">
            <v>05</v>
          </cell>
          <cell r="B5" t="str">
            <v>MINISTERIO DE GOBIERNO Y JUSTICIA</v>
          </cell>
        </row>
        <row r="6">
          <cell r="A6" t="str">
            <v>06</v>
          </cell>
          <cell r="B6" t="str">
            <v>MINISTERIO DE PRODUCCIÓN Y MINERÍA</v>
          </cell>
        </row>
        <row r="7">
          <cell r="A7" t="str">
            <v>07</v>
          </cell>
          <cell r="B7" t="str">
            <v>MINISTERIO DE EDUCACIÓN Y CULTURA</v>
          </cell>
        </row>
        <row r="8">
          <cell r="A8" t="str">
            <v>08</v>
          </cell>
          <cell r="B8" t="str">
            <v>MINISTERIO DE SALUD PÚBLICA</v>
          </cell>
        </row>
        <row r="9">
          <cell r="A9" t="str">
            <v>09</v>
          </cell>
          <cell r="B9" t="str">
            <v>MINISTERIO DE  INFRAESTRUCTURA</v>
          </cell>
        </row>
        <row r="10">
          <cell r="A10" t="str">
            <v>10</v>
          </cell>
          <cell r="B10" t="str">
            <v>SINDICATURA GENERAL DE LA PROVINCIA</v>
          </cell>
        </row>
        <row r="11">
          <cell r="A11" t="str">
            <v>11</v>
          </cell>
          <cell r="B11" t="str">
            <v>AUDITORÍA GRAL. DE LA PROVINCIA</v>
          </cell>
        </row>
        <row r="12">
          <cell r="A12" t="str">
            <v>12</v>
          </cell>
          <cell r="B12" t="str">
            <v>PODER LEGISLATIVO</v>
          </cell>
        </row>
        <row r="13">
          <cell r="A13" t="str">
            <v>13</v>
          </cell>
          <cell r="B13" t="str">
            <v>PODER JUDICIAL</v>
          </cell>
        </row>
        <row r="14">
          <cell r="A14" t="str">
            <v>14</v>
          </cell>
          <cell r="B14" t="str">
            <v>MINISTERIO PÚBLICO</v>
          </cell>
        </row>
        <row r="15">
          <cell r="A15" t="str">
            <v>15</v>
          </cell>
          <cell r="B15" t="str">
            <v>DIRECCIÓN DE VIALIDAD DE SALTA</v>
          </cell>
        </row>
        <row r="16">
          <cell r="A16" t="str">
            <v>16</v>
          </cell>
          <cell r="B16" t="str">
            <v>INSTITUTO PROVINCIAL DE VIVIENDA</v>
          </cell>
        </row>
        <row r="17">
          <cell r="A17" t="str">
            <v>17</v>
          </cell>
          <cell r="B17" t="str">
            <v>INSTITUTO PROVINCIAL DE SALUD DE SALTA (IPS)</v>
          </cell>
        </row>
        <row r="18">
          <cell r="A18" t="str">
            <v>18</v>
          </cell>
          <cell r="B18" t="str">
            <v>INSTITUTO PROVINCIAL DE LOS PUEBLOS INDÍGENAS DE SALTA (IPPIS)</v>
          </cell>
        </row>
        <row r="19">
          <cell r="A19" t="str">
            <v>19</v>
          </cell>
          <cell r="B19" t="str">
            <v>INSTITUTO DE MÚSICA Y DANZA DE LA PROVINCIA</v>
          </cell>
        </row>
        <row r="20">
          <cell r="A20" t="str">
            <v>20</v>
          </cell>
          <cell r="B20" t="str">
            <v>ENTE REGULADOR DEL JUEGO DE AZAR (ENREJA)</v>
          </cell>
        </row>
        <row r="21">
          <cell r="A21" t="str">
            <v>21</v>
          </cell>
          <cell r="B21" t="str">
            <v>ENTE REGULADOR DE LOS SERVICIOS PÚBLICOS (ENRESP)</v>
          </cell>
        </row>
        <row r="22">
          <cell r="A22" t="str">
            <v>22</v>
          </cell>
          <cell r="B22" t="str">
            <v>TOMOGRAFÍA COMPUTADA S.E.</v>
          </cell>
        </row>
        <row r="23">
          <cell r="A23" t="str">
            <v>23</v>
          </cell>
          <cell r="B23" t="str">
            <v>COMPLEJO TELEFÉRICO SALTA S.E.</v>
          </cell>
        </row>
        <row r="24">
          <cell r="A24" t="str">
            <v>26</v>
          </cell>
          <cell r="B24" t="str">
            <v>RECURSOS ENERGÉTICOS MINEROS SALTA S.A. (REMSA S.A.)</v>
          </cell>
        </row>
        <row r="25">
          <cell r="A25" t="str">
            <v>27</v>
          </cell>
          <cell r="B25" t="str">
            <v>AUTORIDAD METROPOLITANA DE TRANSPORTE (AMT)</v>
          </cell>
        </row>
        <row r="26">
          <cell r="A26" t="str">
            <v>28</v>
          </cell>
          <cell r="B26" t="str">
            <v>SOCIEDAD ANÓNIMA DE TRANSPORTE AUTOMOTOR (SAETA)</v>
          </cell>
        </row>
        <row r="27">
          <cell r="A27" t="str">
            <v>30</v>
          </cell>
          <cell r="B27" t="str">
            <v>COMPAÑIA SALTEÑA DE AGUA Y SANEAMIENTO (COSAYSA)</v>
          </cell>
        </row>
        <row r="28">
          <cell r="A28" t="str">
            <v>35</v>
          </cell>
          <cell r="B28" t="str">
            <v>HOSPITAL PÚBLICO MATERNO INFANTIL S.E.</v>
          </cell>
        </row>
        <row r="29">
          <cell r="A29" t="str">
            <v>36</v>
          </cell>
          <cell r="B29" t="str">
            <v>SOCIEDAD ANÓNIMA SALTA FORESTAL</v>
          </cell>
        </row>
        <row r="30">
          <cell r="A30" t="str">
            <v>37</v>
          </cell>
          <cell r="B30" t="str">
            <v>CENTRO DE CONVENCIONES SALTA S.E.</v>
          </cell>
        </row>
        <row r="31">
          <cell r="A31" t="str">
            <v>38</v>
          </cell>
          <cell r="B31" t="str">
            <v>ENTE GENERAL DE PARQUES Y ÁREAS INDUSTRIALES</v>
          </cell>
        </row>
        <row r="32">
          <cell r="A32" t="str">
            <v>39</v>
          </cell>
          <cell r="B32" t="str">
            <v>UNIVERSIDAD PROVINCIAL DE ADMINISTRACIÓN, TECNOLOGÍA Y OFICIOS</v>
          </cell>
        </row>
        <row r="33">
          <cell r="A33" t="str">
            <v>40</v>
          </cell>
          <cell r="B33" t="str">
            <v>HOSPITAL SAN BERNARDO</v>
          </cell>
        </row>
        <row r="34">
          <cell r="A34" t="str">
            <v>41</v>
          </cell>
          <cell r="B34" t="str">
            <v>HOSPITAL DR. ARTURO OÑATIVIA</v>
          </cell>
        </row>
        <row r="35">
          <cell r="A35" t="str">
            <v>42</v>
          </cell>
          <cell r="B35" t="str">
            <v>RED DE GESTIÓN COMUNITARIA METÁN</v>
          </cell>
        </row>
        <row r="36">
          <cell r="A36" t="str">
            <v>43</v>
          </cell>
          <cell r="B36" t="str">
            <v>SERVICIO FERROVIARIO TURÍSTICO TREN A LAS NUBES S.E.</v>
          </cell>
        </row>
        <row r="37">
          <cell r="A37" t="str">
            <v>44</v>
          </cell>
          <cell r="B37" t="str">
            <v>OBSERVATORIO DE VIOLENCIA CONTRA LAS MUJERES</v>
          </cell>
        </row>
        <row r="38">
          <cell r="A38" t="str">
            <v>45</v>
          </cell>
          <cell r="B38" t="str">
            <v>SALTA TECNOLOGÍAS DE LA INFORMACIÓN  Y COMUNICACIÓN  - SOCIEDAD DEL ESTADO (SALTIC S.E.)</v>
          </cell>
        </row>
        <row r="39">
          <cell r="A39" t="str">
            <v>46</v>
          </cell>
          <cell r="B39" t="str">
            <v>NODO LOGÍSTICO Y PUERTO SECO MULTIMODAL GENERAL GÜEMES</v>
          </cell>
        </row>
        <row r="40">
          <cell r="A40" t="str">
            <v>52</v>
          </cell>
          <cell r="B40" t="str">
            <v>MINISTERIO DE SEGURIDAD</v>
          </cell>
        </row>
        <row r="41">
          <cell r="A41" t="str">
            <v>55</v>
          </cell>
          <cell r="B41" t="str">
            <v>MINISTERIO DE ECONOMÍA Y SERVICIOS PÚBLICOS</v>
          </cell>
        </row>
        <row r="42">
          <cell r="A42" t="str">
            <v>56</v>
          </cell>
          <cell r="B42" t="str">
            <v>MINISTERIO DE DESARROLLO SOCIAL</v>
          </cell>
        </row>
        <row r="43">
          <cell r="A43" t="str">
            <v>57</v>
          </cell>
          <cell r="B43" t="str">
            <v>JEFATURA DE GABINETE DE MINISTROS</v>
          </cell>
        </row>
        <row r="44">
          <cell r="A44" t="str">
            <v>90</v>
          </cell>
          <cell r="B44" t="str">
            <v>SERVICIO DE LA DEUDA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5"/>
  <sheetViews>
    <sheetView tabSelected="1" view="pageBreakPreview" zoomScale="80" zoomScaleNormal="80" zoomScaleSheetLayoutView="80" workbookViewId="0">
      <selection activeCell="J14" sqref="J14:P14"/>
    </sheetView>
  </sheetViews>
  <sheetFormatPr baseColWidth="10" defaultRowHeight="12.75" x14ac:dyDescent="0.2"/>
  <cols>
    <col min="1" max="1" width="3" style="22" customWidth="1"/>
    <col min="2" max="2" width="1.7109375" style="22" customWidth="1"/>
    <col min="3" max="3" width="13.5703125" style="22" customWidth="1"/>
    <col min="4" max="4" width="4.42578125" style="22" customWidth="1"/>
    <col min="5" max="5" width="11.140625" style="22" customWidth="1"/>
    <col min="6" max="6" width="6.85546875" style="22" customWidth="1"/>
    <col min="7" max="7" width="23.42578125" style="22" customWidth="1"/>
    <col min="8" max="8" width="8.5703125" style="22" customWidth="1"/>
    <col min="9" max="9" width="4.42578125" style="38" customWidth="1"/>
    <col min="10" max="10" width="9.7109375" style="38" customWidth="1"/>
    <col min="11" max="11" width="9" style="38" customWidth="1"/>
    <col min="12" max="12" width="10" style="38" customWidth="1"/>
    <col min="13" max="13" width="1.42578125" style="38" customWidth="1"/>
    <col min="14" max="14" width="17.42578125" style="38" customWidth="1"/>
    <col min="15" max="15" width="8.28515625" style="38" customWidth="1"/>
    <col min="16" max="16" width="17.85546875" style="44" customWidth="1"/>
    <col min="17" max="17" width="1.42578125" style="134" customWidth="1"/>
    <col min="18" max="18" width="1.5703125" style="44" customWidth="1"/>
    <col min="19" max="19" width="1.28515625" style="38" customWidth="1"/>
    <col min="20" max="20" width="18.42578125" style="4" customWidth="1"/>
    <col min="21" max="21" width="11.7109375" style="4" bestFit="1" customWidth="1"/>
    <col min="22" max="28" width="11.42578125" style="4"/>
    <col min="29" max="29" width="29.5703125" style="4" bestFit="1" customWidth="1"/>
    <col min="30" max="30" width="11.42578125" style="4" customWidth="1"/>
    <col min="31" max="16384" width="11.42578125" style="4"/>
  </cols>
  <sheetData>
    <row r="1" spans="1:30" x14ac:dyDescent="0.2">
      <c r="A1" s="184"/>
      <c r="B1" s="185"/>
      <c r="C1" s="185"/>
      <c r="D1" s="52"/>
      <c r="E1" s="15"/>
      <c r="F1" s="15"/>
      <c r="G1" s="15" t="s">
        <v>74</v>
      </c>
      <c r="H1" s="15"/>
      <c r="I1" s="15"/>
      <c r="J1" s="15"/>
      <c r="K1" s="15"/>
      <c r="L1" s="15"/>
      <c r="M1" s="15"/>
      <c r="N1" s="15"/>
      <c r="O1" s="15"/>
      <c r="P1" s="16"/>
      <c r="Q1" s="120"/>
      <c r="R1" s="16"/>
      <c r="S1" s="17"/>
      <c r="AC1" s="4" t="s">
        <v>105</v>
      </c>
      <c r="AD1" s="4" t="s">
        <v>106</v>
      </c>
    </row>
    <row r="2" spans="1:30" ht="15" x14ac:dyDescent="0.25">
      <c r="A2" s="18"/>
      <c r="C2" s="200" t="s">
        <v>3022</v>
      </c>
      <c r="D2" s="200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21"/>
      <c r="R2" s="19"/>
      <c r="S2" s="20"/>
      <c r="T2" s="112">
        <v>2026</v>
      </c>
      <c r="U2" s="21"/>
      <c r="V2" s="21"/>
      <c r="W2" s="21"/>
      <c r="X2" s="21"/>
      <c r="Y2" s="21"/>
      <c r="Z2" s="21"/>
      <c r="AA2" s="21"/>
      <c r="AB2" s="21"/>
      <c r="AC2" s="21"/>
    </row>
    <row r="3" spans="1:30" ht="6.75" customHeight="1" x14ac:dyDescent="0.25">
      <c r="A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21"/>
      <c r="R3" s="19"/>
      <c r="S3" s="20"/>
      <c r="AC3" s="38"/>
      <c r="AD3" s="38" t="s">
        <v>2298</v>
      </c>
    </row>
    <row r="4" spans="1:30" ht="15" x14ac:dyDescent="0.25">
      <c r="A4" s="18"/>
      <c r="C4" s="199" t="s">
        <v>30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21"/>
      <c r="R4" s="19"/>
      <c r="S4" s="20"/>
      <c r="T4" s="45"/>
      <c r="U4" s="45"/>
      <c r="AC4" t="s">
        <v>2299</v>
      </c>
      <c r="AD4" s="179" t="s">
        <v>1235</v>
      </c>
    </row>
    <row r="5" spans="1:30" x14ac:dyDescent="0.2">
      <c r="A5" s="18"/>
      <c r="I5" s="22"/>
      <c r="J5" s="22"/>
      <c r="K5" s="22"/>
      <c r="L5" s="22"/>
      <c r="M5" s="22"/>
      <c r="N5" s="22"/>
      <c r="O5" s="22"/>
      <c r="P5" s="23"/>
      <c r="Q5" s="122"/>
      <c r="R5" s="23"/>
      <c r="S5" s="20"/>
      <c r="T5" s="45"/>
      <c r="U5" s="45"/>
      <c r="AC5" t="s">
        <v>2300</v>
      </c>
      <c r="AD5" s="179" t="s">
        <v>1236</v>
      </c>
    </row>
    <row r="6" spans="1:30" x14ac:dyDescent="0.2">
      <c r="A6" s="18"/>
      <c r="C6" s="24" t="s">
        <v>76</v>
      </c>
      <c r="D6" s="24"/>
      <c r="I6" s="22"/>
      <c r="J6" s="186" t="s">
        <v>28966</v>
      </c>
      <c r="K6" s="186"/>
      <c r="L6" s="186"/>
      <c r="M6" s="160"/>
      <c r="N6" s="22"/>
      <c r="O6" s="23"/>
      <c r="P6" s="22"/>
      <c r="Q6" s="123"/>
      <c r="R6" s="22"/>
      <c r="S6" s="20"/>
      <c r="T6" s="48"/>
      <c r="U6" s="45"/>
      <c r="AC6" t="s">
        <v>2301</v>
      </c>
      <c r="AD6" s="179" t="s">
        <v>1237</v>
      </c>
    </row>
    <row r="7" spans="1:30" x14ac:dyDescent="0.2">
      <c r="A7" s="18"/>
      <c r="I7" s="22"/>
      <c r="J7" s="22"/>
      <c r="K7" s="22"/>
      <c r="L7" s="22"/>
      <c r="M7" s="22"/>
      <c r="N7" s="22"/>
      <c r="O7" s="22"/>
      <c r="P7" s="23"/>
      <c r="Q7" s="122"/>
      <c r="R7" s="23"/>
      <c r="S7" s="20"/>
      <c r="T7" s="45"/>
      <c r="U7" s="45"/>
      <c r="AC7" t="s">
        <v>2302</v>
      </c>
      <c r="AD7" s="179" t="s">
        <v>1238</v>
      </c>
    </row>
    <row r="8" spans="1:30" ht="15.75" x14ac:dyDescent="0.25">
      <c r="A8" s="18"/>
      <c r="C8" s="22" t="s">
        <v>77</v>
      </c>
      <c r="I8" s="22"/>
      <c r="J8" s="25" t="str">
        <f>VLOOKUP(J6,'Cursos de Acción'!$A$1:$C$100001,3,FALSE)</f>
        <v>57 - JEFATURA DE GABINETE DE MINISTROS</v>
      </c>
      <c r="K8" s="25"/>
      <c r="L8" s="25"/>
      <c r="M8" s="25"/>
      <c r="N8" s="25"/>
      <c r="O8" s="25"/>
      <c r="P8" s="23"/>
      <c r="Q8" s="122"/>
      <c r="R8" s="23"/>
      <c r="S8" s="20"/>
      <c r="T8" s="45"/>
      <c r="U8" s="49"/>
      <c r="AC8" t="s">
        <v>2303</v>
      </c>
      <c r="AD8" s="179" t="s">
        <v>1239</v>
      </c>
    </row>
    <row r="9" spans="1:30" ht="22.5" customHeight="1" x14ac:dyDescent="0.2">
      <c r="A9" s="18"/>
      <c r="I9" s="22"/>
      <c r="J9" s="201" t="s">
        <v>16</v>
      </c>
      <c r="K9" s="201"/>
      <c r="L9" s="22"/>
      <c r="M9" s="22"/>
      <c r="N9" s="37" t="s">
        <v>31</v>
      </c>
      <c r="O9" s="22"/>
      <c r="P9" s="53" t="s">
        <v>32</v>
      </c>
      <c r="Q9" s="124"/>
      <c r="R9" s="23"/>
      <c r="S9" s="20"/>
      <c r="T9" s="45"/>
      <c r="U9" s="45"/>
      <c r="AC9" t="s">
        <v>2304</v>
      </c>
      <c r="AD9" s="179" t="s">
        <v>1240</v>
      </c>
    </row>
    <row r="10" spans="1:30" ht="15.75" customHeight="1" x14ac:dyDescent="0.2">
      <c r="A10" s="18"/>
      <c r="I10" s="22"/>
      <c r="J10" s="202" t="str">
        <f>IF(AND(Fecha!F3&lt;&gt;"15",Fecha!F3&lt;&gt;"16"),"X","")</f>
        <v>X</v>
      </c>
      <c r="K10" s="203"/>
      <c r="L10" s="27"/>
      <c r="M10" s="27"/>
      <c r="N10" s="60" t="str">
        <f>IF(Fecha!F3="15","X","")</f>
        <v/>
      </c>
      <c r="O10" s="27"/>
      <c r="P10" s="60" t="str">
        <f>IF(Fecha!F3="16","X","")</f>
        <v/>
      </c>
      <c r="Q10" s="125"/>
      <c r="R10" s="23"/>
      <c r="S10" s="20"/>
      <c r="V10" s="4" t="s">
        <v>21729</v>
      </c>
      <c r="AC10" t="s">
        <v>2305</v>
      </c>
      <c r="AD10" s="179" t="s">
        <v>1241</v>
      </c>
    </row>
    <row r="11" spans="1:30" x14ac:dyDescent="0.2">
      <c r="A11" s="1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26"/>
      <c r="R11" s="25"/>
      <c r="S11" s="20"/>
      <c r="AC11" t="s">
        <v>2306</v>
      </c>
      <c r="AD11" s="179" t="s">
        <v>1242</v>
      </c>
    </row>
    <row r="12" spans="1:30" x14ac:dyDescent="0.2">
      <c r="A12" s="18"/>
      <c r="C12" s="22" t="s">
        <v>78</v>
      </c>
      <c r="I12" s="22"/>
      <c r="J12" s="26" t="str">
        <f>MID(VLOOKUP(J6,'Cursos de Acción'!$A$1:$B$100001,2,FALSE),1,60)</f>
        <v>EJEMPLO DE OBRA</v>
      </c>
      <c r="K12" s="27"/>
      <c r="L12" s="27"/>
      <c r="M12" s="27"/>
      <c r="N12" s="27"/>
      <c r="O12" s="27"/>
      <c r="P12" s="27"/>
      <c r="Q12" s="80"/>
      <c r="R12" s="27"/>
      <c r="S12" s="20"/>
      <c r="AC12" t="s">
        <v>2307</v>
      </c>
      <c r="AD12" s="179" t="s">
        <v>1243</v>
      </c>
    </row>
    <row r="13" spans="1:30" ht="13.5" thickBot="1" x14ac:dyDescent="0.25">
      <c r="A13" s="18"/>
      <c r="I13" s="22"/>
      <c r="J13" s="22"/>
      <c r="K13" s="22"/>
      <c r="L13" s="22"/>
      <c r="M13" s="22"/>
      <c r="N13" s="22"/>
      <c r="O13" s="22"/>
      <c r="P13" s="23"/>
      <c r="Q13" s="122"/>
      <c r="R13" s="23"/>
      <c r="S13" s="20"/>
      <c r="AC13" t="s">
        <v>2308</v>
      </c>
      <c r="AD13" s="179" t="s">
        <v>1244</v>
      </c>
    </row>
    <row r="14" spans="1:30" ht="13.5" thickBot="1" x14ac:dyDescent="0.25">
      <c r="A14" s="18"/>
      <c r="C14" s="22" t="s">
        <v>79</v>
      </c>
      <c r="I14" s="22"/>
      <c r="J14" s="187"/>
      <c r="K14" s="188"/>
      <c r="L14" s="188"/>
      <c r="M14" s="188"/>
      <c r="N14" s="188"/>
      <c r="O14" s="188"/>
      <c r="P14" s="189"/>
      <c r="Q14" s="159"/>
      <c r="R14" s="25"/>
      <c r="S14" s="20"/>
      <c r="AC14" t="s">
        <v>2309</v>
      </c>
      <c r="AD14" s="179" t="s">
        <v>1245</v>
      </c>
    </row>
    <row r="15" spans="1:30" ht="13.5" thickBot="1" x14ac:dyDescent="0.25">
      <c r="A15" s="18"/>
      <c r="C15" s="22" t="s">
        <v>0</v>
      </c>
      <c r="I15" s="22"/>
      <c r="J15" s="204"/>
      <c r="K15" s="205"/>
      <c r="L15" s="205"/>
      <c r="M15" s="205"/>
      <c r="N15" s="205"/>
      <c r="O15" s="206"/>
      <c r="P15" s="23"/>
      <c r="Q15" s="122"/>
      <c r="R15" s="23"/>
      <c r="S15" s="20"/>
      <c r="AC15" t="s">
        <v>2310</v>
      </c>
      <c r="AD15" s="179" t="s">
        <v>1246</v>
      </c>
    </row>
    <row r="16" spans="1:30" ht="12.75" customHeight="1" x14ac:dyDescent="0.2">
      <c r="A16" s="18"/>
      <c r="C16" s="22" t="s">
        <v>33</v>
      </c>
      <c r="I16" s="22"/>
      <c r="J16" s="190" t="s">
        <v>3023</v>
      </c>
      <c r="K16" s="191"/>
      <c r="L16" s="191"/>
      <c r="M16" s="191"/>
      <c r="N16" s="191"/>
      <c r="O16" s="191"/>
      <c r="P16" s="192"/>
      <c r="Q16" s="161"/>
      <c r="R16" s="47"/>
      <c r="S16" s="20"/>
      <c r="AC16" t="s">
        <v>2311</v>
      </c>
      <c r="AD16" s="179" t="s">
        <v>1247</v>
      </c>
    </row>
    <row r="17" spans="1:30" x14ac:dyDescent="0.2">
      <c r="A17" s="18"/>
      <c r="C17" s="28" t="s">
        <v>34</v>
      </c>
      <c r="D17" s="28"/>
      <c r="I17" s="22"/>
      <c r="J17" s="193"/>
      <c r="K17" s="194"/>
      <c r="L17" s="194"/>
      <c r="M17" s="194"/>
      <c r="N17" s="194"/>
      <c r="O17" s="194"/>
      <c r="P17" s="195"/>
      <c r="Q17" s="161"/>
      <c r="R17" s="47"/>
      <c r="S17" s="20"/>
      <c r="AC17" t="s">
        <v>2312</v>
      </c>
      <c r="AD17" s="179" t="s">
        <v>1248</v>
      </c>
    </row>
    <row r="18" spans="1:30" ht="13.5" thickBot="1" x14ac:dyDescent="0.25">
      <c r="A18" s="18"/>
      <c r="I18" s="22"/>
      <c r="J18" s="196"/>
      <c r="K18" s="197"/>
      <c r="L18" s="197"/>
      <c r="M18" s="197"/>
      <c r="N18" s="197"/>
      <c r="O18" s="197"/>
      <c r="P18" s="198"/>
      <c r="Q18" s="161"/>
      <c r="R18" s="47"/>
      <c r="S18" s="20"/>
      <c r="AC18" t="s">
        <v>2313</v>
      </c>
      <c r="AD18" s="179" t="s">
        <v>1249</v>
      </c>
    </row>
    <row r="19" spans="1:30" ht="12.75" customHeight="1" x14ac:dyDescent="0.2">
      <c r="A19" s="18"/>
      <c r="I19" s="22"/>
      <c r="J19" s="210" t="s">
        <v>102</v>
      </c>
      <c r="K19" s="210"/>
      <c r="L19" s="210"/>
      <c r="M19" s="210"/>
      <c r="N19" s="210"/>
      <c r="O19" s="61"/>
      <c r="P19" s="61"/>
      <c r="Q19" s="127"/>
      <c r="R19" s="47"/>
      <c r="S19" s="20"/>
      <c r="AC19" t="s">
        <v>2314</v>
      </c>
      <c r="AD19" s="179" t="s">
        <v>1250</v>
      </c>
    </row>
    <row r="20" spans="1:30" x14ac:dyDescent="0.2">
      <c r="A20" s="18"/>
      <c r="I20" s="22"/>
      <c r="J20" s="201" t="s">
        <v>36</v>
      </c>
      <c r="K20" s="201"/>
      <c r="L20" s="22"/>
      <c r="M20" s="22"/>
      <c r="N20" s="37" t="s">
        <v>37</v>
      </c>
      <c r="O20" s="22"/>
      <c r="P20" s="53" t="s">
        <v>9</v>
      </c>
      <c r="Q20" s="124"/>
      <c r="R20" s="47"/>
      <c r="S20" s="20"/>
      <c r="AC20" t="s">
        <v>2315</v>
      </c>
      <c r="AD20" s="179" t="s">
        <v>1251</v>
      </c>
    </row>
    <row r="21" spans="1:30" ht="12.75" customHeight="1" x14ac:dyDescent="0.2">
      <c r="A21" s="18"/>
      <c r="C21" s="27"/>
      <c r="D21" s="27"/>
      <c r="E21" s="27"/>
      <c r="F21" s="27"/>
      <c r="G21" s="27" t="s">
        <v>35</v>
      </c>
      <c r="H21" s="27"/>
      <c r="I21" s="27"/>
      <c r="J21" s="208"/>
      <c r="K21" s="209"/>
      <c r="L21" s="27"/>
      <c r="M21" s="27"/>
      <c r="N21" s="69"/>
      <c r="O21" s="27"/>
      <c r="P21" s="69"/>
      <c r="Q21" s="125"/>
      <c r="R21" s="46"/>
      <c r="S21" s="20"/>
      <c r="T21" s="45"/>
      <c r="U21" s="45"/>
      <c r="V21" s="45"/>
      <c r="AC21" t="s">
        <v>2316</v>
      </c>
      <c r="AD21" s="179" t="s">
        <v>1252</v>
      </c>
    </row>
    <row r="22" spans="1:30" ht="12.75" customHeight="1" x14ac:dyDescent="0.2">
      <c r="A22" s="1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80"/>
      <c r="R22" s="46"/>
      <c r="S22" s="20"/>
      <c r="T22" s="45"/>
      <c r="U22" s="45"/>
      <c r="V22" s="45"/>
      <c r="AC22" t="s">
        <v>2317</v>
      </c>
      <c r="AD22" s="179" t="s">
        <v>1253</v>
      </c>
    </row>
    <row r="23" spans="1:30" ht="12.75" customHeight="1" x14ac:dyDescent="0.2">
      <c r="A23" s="18"/>
      <c r="C23" s="27"/>
      <c r="D23" s="27"/>
      <c r="E23" s="27"/>
      <c r="F23" s="27"/>
      <c r="G23" s="27" t="s">
        <v>38</v>
      </c>
      <c r="H23" s="27"/>
      <c r="I23" s="27"/>
      <c r="J23" s="208"/>
      <c r="K23" s="209"/>
      <c r="L23" s="27"/>
      <c r="M23" s="27"/>
      <c r="N23" s="69"/>
      <c r="O23" s="27"/>
      <c r="P23" s="69"/>
      <c r="Q23" s="125"/>
      <c r="R23" s="46"/>
      <c r="S23" s="20"/>
      <c r="T23" s="45"/>
      <c r="U23" s="45"/>
      <c r="V23" s="45"/>
      <c r="AC23" t="s">
        <v>2318</v>
      </c>
      <c r="AD23" s="179" t="s">
        <v>1254</v>
      </c>
    </row>
    <row r="24" spans="1:30" ht="12.75" customHeight="1" x14ac:dyDescent="0.2">
      <c r="A24" s="1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80"/>
      <c r="R24" s="46"/>
      <c r="S24" s="20"/>
      <c r="T24" s="45"/>
      <c r="U24" s="45"/>
      <c r="V24" s="45"/>
      <c r="AC24" t="s">
        <v>2319</v>
      </c>
      <c r="AD24" s="179" t="s">
        <v>1255</v>
      </c>
    </row>
    <row r="25" spans="1:30" ht="12.75" customHeight="1" x14ac:dyDescent="0.2">
      <c r="A25" s="18"/>
      <c r="C25" s="4"/>
      <c r="D25" s="27"/>
      <c r="E25" s="27"/>
      <c r="F25" s="27"/>
      <c r="G25" s="27" t="s">
        <v>14</v>
      </c>
      <c r="H25" s="27"/>
      <c r="I25" s="27"/>
      <c r="J25" s="212"/>
      <c r="K25" s="213"/>
      <c r="L25" s="213"/>
      <c r="M25" s="213"/>
      <c r="N25" s="214"/>
      <c r="O25" s="27"/>
      <c r="P25" s="27"/>
      <c r="Q25" s="80"/>
      <c r="R25" s="46"/>
      <c r="S25" s="20"/>
      <c r="T25" s="45"/>
      <c r="U25" s="45"/>
      <c r="V25" s="45"/>
      <c r="AC25" t="s">
        <v>2320</v>
      </c>
      <c r="AD25" s="179" t="s">
        <v>1256</v>
      </c>
    </row>
    <row r="26" spans="1:30" s="126" customFormat="1" ht="12.75" customHeight="1" x14ac:dyDescent="0.2">
      <c r="A26" s="165"/>
      <c r="B26" s="123"/>
      <c r="D26" s="80"/>
      <c r="E26" s="80"/>
      <c r="F26" s="80"/>
      <c r="G26" s="80"/>
      <c r="H26" s="80"/>
      <c r="I26" s="80"/>
      <c r="J26" s="166"/>
      <c r="K26" s="166"/>
      <c r="L26" s="166"/>
      <c r="M26" s="166"/>
      <c r="N26" s="166"/>
      <c r="O26" s="80"/>
      <c r="P26" s="80"/>
      <c r="Q26" s="80"/>
      <c r="R26" s="167"/>
      <c r="S26" s="168"/>
      <c r="T26" s="169"/>
      <c r="U26" s="169"/>
      <c r="V26" s="169"/>
      <c r="AC26" t="s">
        <v>2321</v>
      </c>
      <c r="AD26" s="179" t="s">
        <v>1257</v>
      </c>
    </row>
    <row r="27" spans="1:30" ht="12.75" customHeight="1" x14ac:dyDescent="0.2">
      <c r="A27" s="18"/>
      <c r="C27" s="4"/>
      <c r="D27" s="27"/>
      <c r="E27" s="27"/>
      <c r="F27" s="27"/>
      <c r="G27" s="27" t="s">
        <v>15</v>
      </c>
      <c r="H27" s="27"/>
      <c r="I27" s="27"/>
      <c r="J27" s="208"/>
      <c r="K27" s="215"/>
      <c r="L27" s="215"/>
      <c r="M27" s="215"/>
      <c r="N27" s="209"/>
      <c r="O27" s="27"/>
      <c r="P27" s="27"/>
      <c r="Q27" s="80"/>
      <c r="R27" s="46"/>
      <c r="S27" s="20"/>
      <c r="T27" s="45"/>
      <c r="U27" s="45"/>
      <c r="V27" s="45"/>
      <c r="AC27" t="s">
        <v>2322</v>
      </c>
      <c r="AD27" s="179" t="s">
        <v>1258</v>
      </c>
    </row>
    <row r="28" spans="1:30" ht="12.75" customHeight="1" x14ac:dyDescent="0.2">
      <c r="A28" s="1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80"/>
      <c r="R28" s="46"/>
      <c r="S28" s="20"/>
      <c r="T28" s="45"/>
      <c r="U28" s="45"/>
      <c r="V28" s="45"/>
      <c r="AC28" t="s">
        <v>2323</v>
      </c>
      <c r="AD28" s="179" t="s">
        <v>1259</v>
      </c>
    </row>
    <row r="29" spans="1:30" x14ac:dyDescent="0.2">
      <c r="A29" s="18"/>
      <c r="C29" s="27"/>
      <c r="D29" s="27"/>
      <c r="E29" s="27"/>
      <c r="F29" s="27"/>
      <c r="G29" s="27" t="s">
        <v>73</v>
      </c>
      <c r="H29" s="27"/>
      <c r="I29" s="27"/>
      <c r="J29" s="216"/>
      <c r="K29" s="217"/>
      <c r="L29" s="217"/>
      <c r="M29" s="217"/>
      <c r="N29" s="218"/>
      <c r="O29" s="64">
        <v>1</v>
      </c>
      <c r="P29" s="27"/>
      <c r="Q29" s="80"/>
      <c r="R29" s="29"/>
      <c r="S29" s="20"/>
      <c r="T29" s="45"/>
      <c r="U29" s="45"/>
      <c r="V29" s="45"/>
      <c r="AC29" t="s">
        <v>2324</v>
      </c>
      <c r="AD29" s="179" t="s">
        <v>1260</v>
      </c>
    </row>
    <row r="30" spans="1:30" s="126" customFormat="1" x14ac:dyDescent="0.2">
      <c r="A30" s="165"/>
      <c r="B30" s="123"/>
      <c r="C30" s="80"/>
      <c r="D30" s="80"/>
      <c r="E30" s="80"/>
      <c r="F30" s="80"/>
      <c r="G30" s="80"/>
      <c r="H30" s="80"/>
      <c r="I30" s="80"/>
      <c r="J30" s="164"/>
      <c r="K30" s="164"/>
      <c r="L30" s="163"/>
      <c r="M30" s="163"/>
      <c r="N30" s="163"/>
      <c r="O30" s="170"/>
      <c r="P30" s="80"/>
      <c r="Q30" s="80"/>
      <c r="R30" s="171"/>
      <c r="S30" s="168"/>
      <c r="T30" s="169"/>
      <c r="U30" s="169"/>
      <c r="V30" s="169"/>
      <c r="AC30" t="s">
        <v>2325</v>
      </c>
      <c r="AD30" s="179" t="s">
        <v>1261</v>
      </c>
    </row>
    <row r="31" spans="1:30" x14ac:dyDescent="0.2">
      <c r="A31" s="18"/>
      <c r="C31" s="27"/>
      <c r="D31" s="27"/>
      <c r="E31" s="27"/>
      <c r="F31" s="27"/>
      <c r="G31" s="27" t="s">
        <v>50</v>
      </c>
      <c r="H31" s="27"/>
      <c r="I31" s="27"/>
      <c r="J31" s="212"/>
      <c r="K31" s="213"/>
      <c r="L31" s="213"/>
      <c r="M31" s="213"/>
      <c r="N31" s="214"/>
      <c r="O31" s="64"/>
      <c r="P31" s="27"/>
      <c r="Q31" s="80"/>
      <c r="R31" s="29"/>
      <c r="S31" s="20"/>
      <c r="T31" s="45"/>
      <c r="U31" s="45"/>
      <c r="V31" s="45"/>
      <c r="AC31" t="s">
        <v>2326</v>
      </c>
      <c r="AD31" s="179" t="s">
        <v>1262</v>
      </c>
    </row>
    <row r="32" spans="1:30" x14ac:dyDescent="0.2">
      <c r="A32" s="18"/>
      <c r="C32" s="27"/>
      <c r="D32" s="27"/>
      <c r="E32" s="27"/>
      <c r="F32" s="27"/>
      <c r="G32" s="27"/>
      <c r="H32" s="27"/>
      <c r="I32" s="27"/>
      <c r="J32" s="164"/>
      <c r="K32" s="164"/>
      <c r="L32" s="163"/>
      <c r="M32" s="163"/>
      <c r="N32" s="163"/>
      <c r="O32" s="64"/>
      <c r="P32" s="27"/>
      <c r="Q32" s="80"/>
      <c r="R32" s="29"/>
      <c r="S32" s="20"/>
      <c r="T32" s="45"/>
      <c r="U32" s="45"/>
      <c r="V32" s="45"/>
      <c r="AC32" t="s">
        <v>2327</v>
      </c>
      <c r="AD32" s="179" t="s">
        <v>1263</v>
      </c>
    </row>
    <row r="33" spans="1:30" x14ac:dyDescent="0.2">
      <c r="A33" s="18"/>
      <c r="C33" s="27"/>
      <c r="D33" s="27"/>
      <c r="E33" s="27"/>
      <c r="F33" s="27"/>
      <c r="G33" s="27" t="s">
        <v>20</v>
      </c>
      <c r="H33" s="27"/>
      <c r="I33" s="27"/>
      <c r="J33" s="216"/>
      <c r="K33" s="217"/>
      <c r="L33" s="217"/>
      <c r="M33" s="217"/>
      <c r="N33" s="218"/>
      <c r="O33" s="64">
        <v>1</v>
      </c>
      <c r="P33" s="27"/>
      <c r="Q33" s="80"/>
      <c r="R33" s="29"/>
      <c r="S33" s="20"/>
      <c r="T33" s="45"/>
      <c r="U33" s="45"/>
      <c r="V33" s="45"/>
      <c r="AC33" t="s">
        <v>2328</v>
      </c>
      <c r="AD33" s="179" t="s">
        <v>1264</v>
      </c>
    </row>
    <row r="34" spans="1:30" s="126" customFormat="1" x14ac:dyDescent="0.2">
      <c r="A34" s="165"/>
      <c r="B34" s="123"/>
      <c r="C34" s="80"/>
      <c r="D34" s="80"/>
      <c r="E34" s="80"/>
      <c r="F34" s="80"/>
      <c r="G34" s="80"/>
      <c r="H34" s="80"/>
      <c r="I34" s="80"/>
      <c r="J34" s="172"/>
      <c r="K34" s="172"/>
      <c r="L34" s="163"/>
      <c r="M34" s="163"/>
      <c r="N34" s="163"/>
      <c r="O34" s="170"/>
      <c r="P34" s="80"/>
      <c r="Q34" s="80"/>
      <c r="R34" s="171"/>
      <c r="S34" s="168"/>
      <c r="T34" s="169"/>
      <c r="U34" s="169"/>
      <c r="V34" s="169"/>
      <c r="AC34" t="s">
        <v>2329</v>
      </c>
      <c r="AD34" s="179" t="s">
        <v>1265</v>
      </c>
    </row>
    <row r="35" spans="1:30" x14ac:dyDescent="0.2">
      <c r="A35" s="18"/>
      <c r="C35" s="27"/>
      <c r="D35" s="27"/>
      <c r="E35" s="27"/>
      <c r="F35" s="27"/>
      <c r="G35" s="27" t="s">
        <v>52</v>
      </c>
      <c r="H35" s="27"/>
      <c r="I35" s="27"/>
      <c r="J35" s="219"/>
      <c r="K35" s="220"/>
      <c r="L35" s="220"/>
      <c r="M35" s="220"/>
      <c r="N35" s="221"/>
      <c r="O35" s="64"/>
      <c r="P35" s="27"/>
      <c r="Q35" s="80"/>
      <c r="R35" s="29"/>
      <c r="S35" s="20"/>
      <c r="T35" s="45"/>
      <c r="U35" s="45"/>
      <c r="V35" s="45"/>
      <c r="AC35" t="s">
        <v>2330</v>
      </c>
      <c r="AD35" s="179" t="s">
        <v>1266</v>
      </c>
    </row>
    <row r="36" spans="1:30" x14ac:dyDescent="0.2">
      <c r="A36" s="18"/>
      <c r="C36" s="27"/>
      <c r="D36" s="27"/>
      <c r="E36" s="27"/>
      <c r="F36" s="27"/>
      <c r="G36" s="27"/>
      <c r="H36" s="27"/>
      <c r="I36" s="27"/>
      <c r="J36" s="173"/>
      <c r="K36" s="173"/>
      <c r="L36" s="166"/>
      <c r="M36" s="166"/>
      <c r="N36" s="166"/>
      <c r="O36" s="64"/>
      <c r="P36" s="27"/>
      <c r="Q36" s="80"/>
      <c r="R36" s="29"/>
      <c r="S36" s="20"/>
      <c r="T36" s="45"/>
      <c r="U36" s="45"/>
      <c r="V36" s="45"/>
      <c r="AC36" t="s">
        <v>2331</v>
      </c>
      <c r="AD36" s="179" t="s">
        <v>1267</v>
      </c>
    </row>
    <row r="37" spans="1:30" x14ac:dyDescent="0.2">
      <c r="A37" s="18"/>
      <c r="C37" s="27"/>
      <c r="D37" s="27"/>
      <c r="E37" s="27"/>
      <c r="F37" s="27"/>
      <c r="G37" s="174" t="s">
        <v>8</v>
      </c>
      <c r="H37" s="27"/>
      <c r="I37" s="27"/>
      <c r="J37" s="216">
        <f>J29+G56</f>
        <v>0</v>
      </c>
      <c r="K37" s="217"/>
      <c r="L37" s="217"/>
      <c r="M37" s="217"/>
      <c r="N37" s="218"/>
      <c r="O37" s="64"/>
      <c r="P37" s="27"/>
      <c r="Q37" s="80"/>
      <c r="R37" s="29"/>
      <c r="S37" s="20"/>
      <c r="T37" s="45"/>
      <c r="U37" s="45"/>
      <c r="V37" s="45"/>
      <c r="AC37" t="s">
        <v>2332</v>
      </c>
      <c r="AD37" s="179" t="s">
        <v>1268</v>
      </c>
    </row>
    <row r="38" spans="1:30" ht="23.25" customHeight="1" x14ac:dyDescent="0.2">
      <c r="A38" s="18"/>
      <c r="C38" s="27"/>
      <c r="D38" s="27"/>
      <c r="E38" s="27"/>
      <c r="F38" s="27"/>
      <c r="G38" s="27"/>
      <c r="H38" s="27"/>
      <c r="I38" s="27"/>
      <c r="J38" s="211" t="s">
        <v>17</v>
      </c>
      <c r="K38" s="211"/>
      <c r="L38" s="27"/>
      <c r="M38" s="27"/>
      <c r="N38" s="37" t="s">
        <v>18</v>
      </c>
      <c r="O38" s="27"/>
      <c r="P38" s="53" t="s">
        <v>68</v>
      </c>
      <c r="Q38" s="124"/>
      <c r="R38" s="46"/>
      <c r="S38" s="20"/>
      <c r="T38" s="45"/>
      <c r="U38" s="45"/>
      <c r="V38" s="45"/>
      <c r="AC38" t="s">
        <v>2333</v>
      </c>
      <c r="AD38" s="179" t="s">
        <v>1269</v>
      </c>
    </row>
    <row r="39" spans="1:30" x14ac:dyDescent="0.2">
      <c r="A39" s="18"/>
      <c r="C39" s="27"/>
      <c r="D39" s="27"/>
      <c r="E39" s="27"/>
      <c r="F39" s="27"/>
      <c r="G39" s="27" t="s">
        <v>67</v>
      </c>
      <c r="H39" s="27"/>
      <c r="I39" s="27"/>
      <c r="J39" s="208"/>
      <c r="K39" s="209"/>
      <c r="L39" s="27"/>
      <c r="M39" s="27"/>
      <c r="N39" s="69" t="s">
        <v>53</v>
      </c>
      <c r="O39" s="27"/>
      <c r="P39" s="69">
        <v>1</v>
      </c>
      <c r="Q39" s="125"/>
      <c r="R39" s="29"/>
      <c r="S39" s="20"/>
      <c r="T39" s="45"/>
      <c r="U39" s="45"/>
      <c r="V39" s="45"/>
      <c r="AC39" t="s">
        <v>2334</v>
      </c>
      <c r="AD39" s="179" t="s">
        <v>1270</v>
      </c>
    </row>
    <row r="40" spans="1:30" ht="14.25" customHeight="1" x14ac:dyDescent="0.2">
      <c r="A40" s="18"/>
      <c r="C40" s="27"/>
      <c r="D40" s="27"/>
      <c r="E40" s="27"/>
      <c r="F40" s="27"/>
      <c r="G40" s="27"/>
      <c r="H40" s="27"/>
      <c r="I40" s="27"/>
      <c r="J40" s="27"/>
      <c r="K40" s="27"/>
      <c r="L40" s="74" t="str">
        <f>IF(J39="X","",IF(N39="X","","Debe seleccionar si se trata de un ADICIONAL o una REDETERMINACION"))</f>
        <v/>
      </c>
      <c r="M40" s="74"/>
      <c r="N40" s="27"/>
      <c r="O40" s="27"/>
      <c r="P40" s="27"/>
      <c r="Q40" s="80"/>
      <c r="R40" s="30"/>
      <c r="S40" s="20"/>
      <c r="T40" s="45"/>
      <c r="U40" s="45"/>
      <c r="V40" s="45"/>
      <c r="AC40" t="s">
        <v>2335</v>
      </c>
      <c r="AD40" s="179" t="s">
        <v>1271</v>
      </c>
    </row>
    <row r="41" spans="1:30" x14ac:dyDescent="0.2">
      <c r="A41" s="18"/>
      <c r="C41" s="108" t="s">
        <v>103</v>
      </c>
      <c r="D41" s="108"/>
      <c r="E41" s="108"/>
      <c r="F41" s="108"/>
      <c r="G41" s="109" t="str">
        <f ca="1">Fecha!B27</f>
        <v>31 - ENERO</v>
      </c>
      <c r="H41" s="31"/>
      <c r="I41" s="22"/>
      <c r="J41" s="22"/>
      <c r="K41" s="22"/>
      <c r="L41" s="22"/>
      <c r="M41" s="22"/>
      <c r="N41" s="207"/>
      <c r="O41" s="207"/>
      <c r="P41" s="207"/>
      <c r="Q41" s="207"/>
      <c r="R41" s="207"/>
      <c r="S41" s="20"/>
      <c r="T41" s="45"/>
      <c r="U41" s="45"/>
      <c r="V41" s="45"/>
      <c r="AC41" t="s">
        <v>2336</v>
      </c>
      <c r="AD41" s="179" t="s">
        <v>1272</v>
      </c>
    </row>
    <row r="42" spans="1:30" ht="6.75" customHeight="1" x14ac:dyDescent="0.2">
      <c r="A42" s="18"/>
      <c r="C42" s="108"/>
      <c r="D42" s="108"/>
      <c r="E42" s="108"/>
      <c r="F42" s="108"/>
      <c r="G42" s="109"/>
      <c r="H42" s="31"/>
      <c r="I42" s="22"/>
      <c r="J42" s="22"/>
      <c r="K42" s="22"/>
      <c r="L42" s="22"/>
      <c r="M42" s="22"/>
      <c r="N42" s="79"/>
      <c r="O42" s="79"/>
      <c r="P42" s="79"/>
      <c r="Q42" s="128"/>
      <c r="R42" s="79"/>
      <c r="S42" s="20"/>
      <c r="T42" s="45"/>
      <c r="U42" s="45"/>
      <c r="V42" s="45"/>
      <c r="AC42" t="s">
        <v>2337</v>
      </c>
      <c r="AD42" s="179" t="s">
        <v>1273</v>
      </c>
    </row>
    <row r="43" spans="1:30" s="155" customFormat="1" ht="16.5" customHeight="1" x14ac:dyDescent="0.2">
      <c r="A43" s="150"/>
      <c r="B43" s="151"/>
      <c r="C43" s="152"/>
      <c r="D43" s="152"/>
      <c r="E43" s="152"/>
      <c r="F43" s="240" t="s">
        <v>23</v>
      </c>
      <c r="G43" s="241"/>
      <c r="H43" s="242"/>
      <c r="I43" s="243" t="s">
        <v>3024</v>
      </c>
      <c r="J43" s="244"/>
      <c r="K43" s="244"/>
      <c r="L43" s="244"/>
      <c r="M43" s="244"/>
      <c r="N43" s="244"/>
      <c r="O43" s="244"/>
      <c r="P43" s="244"/>
      <c r="Q43" s="244"/>
      <c r="R43" s="245"/>
      <c r="S43" s="153"/>
      <c r="T43" s="154"/>
      <c r="U43" s="154"/>
      <c r="V43" s="154"/>
      <c r="AC43" t="s">
        <v>2338</v>
      </c>
      <c r="AD43" s="179" t="s">
        <v>1274</v>
      </c>
    </row>
    <row r="44" spans="1:30" s="59" customFormat="1" ht="16.5" customHeight="1" x14ac:dyDescent="0.2">
      <c r="A44" s="55"/>
      <c r="B44" s="56"/>
      <c r="C44" s="56"/>
      <c r="D44" s="56"/>
      <c r="E44" s="103"/>
      <c r="F44" s="82"/>
      <c r="G44" s="84"/>
      <c r="H44" s="96"/>
      <c r="I44" s="82"/>
      <c r="J44" s="246" t="s">
        <v>10</v>
      </c>
      <c r="K44" s="246"/>
      <c r="L44" s="83"/>
      <c r="M44" s="83"/>
      <c r="N44" s="84" t="s">
        <v>11</v>
      </c>
      <c r="O44" s="83"/>
      <c r="P44" s="84" t="s">
        <v>12</v>
      </c>
      <c r="Q44" s="129"/>
      <c r="R44" s="85"/>
      <c r="S44" s="57"/>
      <c r="T44" s="58"/>
      <c r="U44" s="58"/>
      <c r="V44" s="58"/>
      <c r="AC44" t="s">
        <v>2339</v>
      </c>
      <c r="AD44" s="179" t="s">
        <v>1275</v>
      </c>
    </row>
    <row r="45" spans="1:30" x14ac:dyDescent="0.2">
      <c r="A45" s="18"/>
      <c r="C45" s="22" t="s">
        <v>26</v>
      </c>
      <c r="E45" s="107"/>
      <c r="F45" s="104"/>
      <c r="G45" s="70"/>
      <c r="H45" s="111"/>
      <c r="I45" s="86"/>
      <c r="J45" s="238"/>
      <c r="K45" s="239"/>
      <c r="L45" s="63"/>
      <c r="M45" s="63"/>
      <c r="N45" s="70"/>
      <c r="O45" s="62"/>
      <c r="P45" s="117">
        <f>J45+N45</f>
        <v>0</v>
      </c>
      <c r="Q45" s="81"/>
      <c r="R45" s="87"/>
      <c r="S45" s="68" t="str">
        <f>IF(J45+N45=P45,"","*")</f>
        <v/>
      </c>
      <c r="AC45" t="s">
        <v>2340</v>
      </c>
      <c r="AD45" s="179" t="s">
        <v>1276</v>
      </c>
    </row>
    <row r="46" spans="1:30" x14ac:dyDescent="0.2">
      <c r="A46" s="18"/>
      <c r="E46" s="99"/>
      <c r="F46" s="86"/>
      <c r="H46" s="97"/>
      <c r="I46" s="86"/>
      <c r="J46" s="62"/>
      <c r="K46" s="62"/>
      <c r="L46" s="67"/>
      <c r="M46" s="67"/>
      <c r="N46" s="62"/>
      <c r="O46" s="62"/>
      <c r="P46" s="62"/>
      <c r="Q46" s="81"/>
      <c r="R46" s="87"/>
      <c r="S46" s="68"/>
      <c r="AC46" t="s">
        <v>2341</v>
      </c>
      <c r="AD46" s="179" t="s">
        <v>1277</v>
      </c>
    </row>
    <row r="47" spans="1:30" x14ac:dyDescent="0.2">
      <c r="A47" s="18"/>
      <c r="C47" s="22" t="s">
        <v>13</v>
      </c>
      <c r="E47" s="107"/>
      <c r="F47" s="149" t="s">
        <v>58</v>
      </c>
      <c r="G47" s="70"/>
      <c r="H47" s="111"/>
      <c r="I47" s="86"/>
      <c r="J47" s="238"/>
      <c r="K47" s="239"/>
      <c r="L47" s="67"/>
      <c r="M47" s="67"/>
      <c r="N47" s="70"/>
      <c r="O47" s="62"/>
      <c r="P47" s="117">
        <f>J47+N47</f>
        <v>0</v>
      </c>
      <c r="Q47" s="81"/>
      <c r="R47" s="87"/>
      <c r="S47" s="68" t="str">
        <f>IF(J47+N47=P47,"","*")</f>
        <v/>
      </c>
      <c r="AC47" t="s">
        <v>2342</v>
      </c>
      <c r="AD47" s="179" t="s">
        <v>1278</v>
      </c>
    </row>
    <row r="48" spans="1:30" x14ac:dyDescent="0.2">
      <c r="A48" s="18"/>
      <c r="E48" s="107"/>
      <c r="F48" s="156"/>
      <c r="G48" s="32"/>
      <c r="H48" s="98"/>
      <c r="I48" s="86"/>
      <c r="J48" s="62"/>
      <c r="K48" s="62"/>
      <c r="L48" s="67"/>
      <c r="M48" s="67"/>
      <c r="N48" s="62"/>
      <c r="O48" s="62"/>
      <c r="P48" s="62"/>
      <c r="Q48" s="81"/>
      <c r="R48" s="87"/>
      <c r="S48" s="20"/>
      <c r="AC48" t="s">
        <v>2343</v>
      </c>
      <c r="AD48" s="179" t="s">
        <v>1279</v>
      </c>
    </row>
    <row r="49" spans="1:30" x14ac:dyDescent="0.2">
      <c r="A49" s="18"/>
      <c r="C49" s="22" t="str">
        <f>CONCATENATE("3 - A Comprometer hasta 31/12/",MID(T2,3,2))</f>
        <v>3 - A Comprometer hasta 31/12/26</v>
      </c>
      <c r="E49" s="107"/>
      <c r="F49" s="156"/>
      <c r="G49" s="81"/>
      <c r="H49" s="111"/>
      <c r="I49" s="149" t="s">
        <v>61</v>
      </c>
      <c r="J49" s="238"/>
      <c r="K49" s="239"/>
      <c r="L49" s="67"/>
      <c r="M49" s="67"/>
      <c r="N49" s="70"/>
      <c r="O49" s="62"/>
      <c r="P49" s="65">
        <f>J49+N49</f>
        <v>0</v>
      </c>
      <c r="Q49" s="81"/>
      <c r="R49" s="87"/>
      <c r="S49" s="68"/>
      <c r="AC49" t="s">
        <v>2344</v>
      </c>
      <c r="AD49" s="179" t="s">
        <v>1280</v>
      </c>
    </row>
    <row r="50" spans="1:30" x14ac:dyDescent="0.2">
      <c r="A50" s="18"/>
      <c r="E50" s="99"/>
      <c r="F50" s="149"/>
      <c r="H50" s="97"/>
      <c r="I50" s="149"/>
      <c r="J50" s="62"/>
      <c r="K50" s="62"/>
      <c r="L50" s="67"/>
      <c r="M50" s="67"/>
      <c r="N50" s="62"/>
      <c r="O50" s="62"/>
      <c r="P50" s="62"/>
      <c r="Q50" s="81"/>
      <c r="R50" s="88"/>
      <c r="S50" s="20"/>
      <c r="T50" s="12"/>
      <c r="AC50" t="s">
        <v>2345</v>
      </c>
      <c r="AD50" s="179" t="s">
        <v>1281</v>
      </c>
    </row>
    <row r="51" spans="1:30" x14ac:dyDescent="0.2">
      <c r="A51" s="18"/>
      <c r="C51" s="22" t="s">
        <v>60</v>
      </c>
      <c r="E51" s="99"/>
      <c r="F51" s="149"/>
      <c r="G51" s="81"/>
      <c r="H51" s="71"/>
      <c r="I51" s="149" t="s">
        <v>62</v>
      </c>
      <c r="J51" s="238"/>
      <c r="K51" s="239"/>
      <c r="L51" s="162" t="e">
        <f>IF(J39="X",J51/J37,J51/J33)</f>
        <v>#DIV/0!</v>
      </c>
      <c r="M51" s="71"/>
      <c r="N51" s="81"/>
      <c r="O51" s="62"/>
      <c r="P51" s="81"/>
      <c r="Q51" s="81"/>
      <c r="R51" s="88"/>
      <c r="S51" s="20"/>
      <c r="AC51" t="s">
        <v>2346</v>
      </c>
      <c r="AD51" s="179" t="s">
        <v>1282</v>
      </c>
    </row>
    <row r="52" spans="1:30" ht="13.5" thickBot="1" x14ac:dyDescent="0.25">
      <c r="A52" s="18"/>
      <c r="E52" s="99"/>
      <c r="F52" s="149"/>
      <c r="G52" s="81"/>
      <c r="H52" s="71"/>
      <c r="I52" s="86"/>
      <c r="J52" s="81"/>
      <c r="K52" s="81"/>
      <c r="L52" s="71"/>
      <c r="M52" s="71"/>
      <c r="N52" s="81"/>
      <c r="O52" s="62"/>
      <c r="P52" s="81"/>
      <c r="Q52" s="81"/>
      <c r="R52" s="88"/>
      <c r="S52" s="20"/>
      <c r="AC52" t="s">
        <v>2347</v>
      </c>
      <c r="AD52" s="179" t="s">
        <v>1283</v>
      </c>
    </row>
    <row r="53" spans="1:30" ht="5.25" customHeight="1" x14ac:dyDescent="0.2">
      <c r="A53" s="18"/>
      <c r="E53" s="99"/>
      <c r="F53" s="149"/>
      <c r="H53" s="97"/>
      <c r="I53" s="86"/>
      <c r="J53" s="27"/>
      <c r="K53" s="27"/>
      <c r="L53" s="27"/>
      <c r="M53" s="135"/>
      <c r="N53" s="136"/>
      <c r="O53" s="137"/>
      <c r="P53" s="137"/>
      <c r="Q53" s="138"/>
      <c r="R53" s="88"/>
      <c r="S53" s="20"/>
      <c r="AC53" t="s">
        <v>2348</v>
      </c>
      <c r="AD53" s="179" t="s">
        <v>1284</v>
      </c>
    </row>
    <row r="54" spans="1:30" x14ac:dyDescent="0.2">
      <c r="A54" s="18"/>
      <c r="C54" s="22" t="s">
        <v>21</v>
      </c>
      <c r="E54" s="99"/>
      <c r="F54" s="149" t="s">
        <v>59</v>
      </c>
      <c r="G54" s="70"/>
      <c r="H54" s="71" t="e">
        <f>G54/$J$37</f>
        <v>#DIV/0!</v>
      </c>
      <c r="I54" s="230" t="s">
        <v>63</v>
      </c>
      <c r="J54" s="231"/>
      <c r="K54" s="231"/>
      <c r="L54" s="232"/>
      <c r="M54" s="139"/>
      <c r="N54" s="162" t="e">
        <f>IF(J39="X",L51+H54,H54)</f>
        <v>#DIV/0!</v>
      </c>
      <c r="O54" s="62"/>
      <c r="P54" s="162" t="e">
        <f>IF(N39="X",J51/J29+H56,H56)</f>
        <v>#DIV/0!</v>
      </c>
      <c r="Q54" s="140"/>
      <c r="R54" s="88"/>
      <c r="S54" s="20"/>
      <c r="AC54" t="s">
        <v>2349</v>
      </c>
      <c r="AD54" s="179" t="s">
        <v>1285</v>
      </c>
    </row>
    <row r="55" spans="1:30" x14ac:dyDescent="0.2">
      <c r="A55" s="18"/>
      <c r="E55" s="99"/>
      <c r="F55" s="149"/>
      <c r="H55" s="97"/>
      <c r="I55" s="86"/>
      <c r="J55" s="119"/>
      <c r="K55" s="119"/>
      <c r="L55" s="119"/>
      <c r="M55" s="141"/>
      <c r="N55" s="115" t="s">
        <v>57</v>
      </c>
      <c r="O55" s="27"/>
      <c r="P55" s="115" t="s">
        <v>55</v>
      </c>
      <c r="Q55" s="142"/>
      <c r="R55" s="88"/>
      <c r="S55" s="20"/>
      <c r="AC55" t="s">
        <v>2350</v>
      </c>
      <c r="AD55" s="179" t="s">
        <v>1286</v>
      </c>
    </row>
    <row r="56" spans="1:30" x14ac:dyDescent="0.2">
      <c r="A56" s="18"/>
      <c r="C56" s="22" t="s">
        <v>22</v>
      </c>
      <c r="E56" s="99"/>
      <c r="F56" s="149" t="s">
        <v>65</v>
      </c>
      <c r="G56" s="70"/>
      <c r="H56" s="71" t="e">
        <f>G56/$J$29</f>
        <v>#DIV/0!</v>
      </c>
      <c r="I56" s="86"/>
      <c r="J56" s="237"/>
      <c r="K56" s="237"/>
      <c r="L56" s="118"/>
      <c r="M56" s="139"/>
      <c r="N56" s="114" t="s">
        <v>56</v>
      </c>
      <c r="O56" s="62"/>
      <c r="P56" s="114" t="s">
        <v>56</v>
      </c>
      <c r="Q56" s="143"/>
      <c r="R56" s="88"/>
      <c r="S56" s="20"/>
      <c r="AC56" t="s">
        <v>2351</v>
      </c>
      <c r="AD56" s="179" t="s">
        <v>1287</v>
      </c>
    </row>
    <row r="57" spans="1:30" ht="6" customHeight="1" thickBot="1" x14ac:dyDescent="0.25">
      <c r="A57" s="18"/>
      <c r="E57" s="99"/>
      <c r="F57" s="86"/>
      <c r="G57" s="81"/>
      <c r="H57" s="71"/>
      <c r="I57" s="86"/>
      <c r="J57" s="157"/>
      <c r="K57" s="157"/>
      <c r="L57" s="118"/>
      <c r="M57" s="144"/>
      <c r="N57" s="145"/>
      <c r="O57" s="146"/>
      <c r="P57" s="147"/>
      <c r="Q57" s="148"/>
      <c r="R57" s="88"/>
      <c r="S57" s="20"/>
      <c r="AC57" t="s">
        <v>2352</v>
      </c>
      <c r="AD57" s="179" t="s">
        <v>1288</v>
      </c>
    </row>
    <row r="58" spans="1:30" ht="17.25" customHeight="1" thickBot="1" x14ac:dyDescent="0.25">
      <c r="A58" s="18"/>
      <c r="E58" s="99"/>
      <c r="F58" s="86" t="s">
        <v>64</v>
      </c>
      <c r="H58" s="110"/>
      <c r="I58" s="86"/>
      <c r="J58" s="27"/>
      <c r="K58" s="27"/>
      <c r="L58" s="110"/>
      <c r="M58" s="110"/>
      <c r="N58" s="25"/>
      <c r="O58" s="27"/>
      <c r="P58" s="27"/>
      <c r="Q58" s="80"/>
      <c r="R58" s="88"/>
      <c r="S58" s="20"/>
      <c r="AC58" t="s">
        <v>2353</v>
      </c>
      <c r="AD58" s="179" t="s">
        <v>1289</v>
      </c>
    </row>
    <row r="59" spans="1:30" ht="31.5" customHeight="1" thickBot="1" x14ac:dyDescent="0.25">
      <c r="A59" s="18"/>
      <c r="C59" s="233" t="s">
        <v>66</v>
      </c>
      <c r="D59" s="233"/>
      <c r="E59" s="234"/>
      <c r="F59" s="105"/>
      <c r="G59" s="116"/>
      <c r="H59" s="100"/>
      <c r="I59" s="89"/>
      <c r="J59" s="235">
        <f>J45-J47-J49</f>
        <v>0</v>
      </c>
      <c r="K59" s="236"/>
      <c r="L59" s="27"/>
      <c r="M59" s="27"/>
      <c r="N59" s="66">
        <f>N45-N47-N49</f>
        <v>0</v>
      </c>
      <c r="O59" s="27"/>
      <c r="P59" s="66">
        <f>P45-P47-P49</f>
        <v>0</v>
      </c>
      <c r="Q59" s="130"/>
      <c r="R59" s="90"/>
      <c r="S59" s="20"/>
      <c r="AC59" t="s">
        <v>2354</v>
      </c>
      <c r="AD59" s="179" t="s">
        <v>1290</v>
      </c>
    </row>
    <row r="60" spans="1:30" ht="12" customHeight="1" x14ac:dyDescent="0.2">
      <c r="A60" s="18"/>
      <c r="C60" s="228" t="s">
        <v>54</v>
      </c>
      <c r="D60" s="228"/>
      <c r="E60" s="229"/>
      <c r="F60" s="106"/>
      <c r="G60" s="101"/>
      <c r="H60" s="102"/>
      <c r="I60" s="91"/>
      <c r="J60" s="92"/>
      <c r="K60" s="92"/>
      <c r="L60" s="92"/>
      <c r="M60" s="92"/>
      <c r="N60" s="93"/>
      <c r="O60" s="93"/>
      <c r="P60" s="94"/>
      <c r="Q60" s="131"/>
      <c r="R60" s="95"/>
      <c r="S60" s="20"/>
      <c r="AC60" t="s">
        <v>2355</v>
      </c>
      <c r="AD60" s="179" t="s">
        <v>1291</v>
      </c>
    </row>
    <row r="61" spans="1:30" ht="8.25" customHeight="1" x14ac:dyDescent="0.2">
      <c r="A61" s="18"/>
      <c r="C61" s="34"/>
      <c r="D61" s="34"/>
      <c r="E61" s="34"/>
      <c r="F61" s="34"/>
      <c r="G61" s="34"/>
      <c r="H61" s="34"/>
      <c r="I61" s="22"/>
      <c r="J61" s="22"/>
      <c r="K61" s="22"/>
      <c r="L61" s="22"/>
      <c r="M61" s="22"/>
      <c r="N61" s="35"/>
      <c r="O61" s="35"/>
      <c r="P61" s="36"/>
      <c r="Q61" s="132"/>
      <c r="R61" s="36"/>
      <c r="S61" s="20"/>
      <c r="AC61" t="s">
        <v>2356</v>
      </c>
      <c r="AD61" s="179" t="s">
        <v>1292</v>
      </c>
    </row>
    <row r="62" spans="1:30" ht="12" customHeight="1" x14ac:dyDescent="0.2">
      <c r="A62" s="18"/>
      <c r="C62" s="34"/>
      <c r="D62" s="34"/>
      <c r="E62" s="34"/>
      <c r="F62" s="34" t="s">
        <v>24</v>
      </c>
      <c r="G62" s="34"/>
      <c r="H62" s="34"/>
      <c r="I62" s="22"/>
      <c r="J62" s="22"/>
      <c r="K62" s="22"/>
      <c r="L62" s="22"/>
      <c r="M62" s="22"/>
      <c r="N62" s="35"/>
      <c r="O62" s="35"/>
      <c r="P62" s="36"/>
      <c r="Q62" s="132"/>
      <c r="R62" s="36"/>
      <c r="S62" s="20"/>
      <c r="AC62" t="s">
        <v>2357</v>
      </c>
      <c r="AD62" s="179" t="s">
        <v>1293</v>
      </c>
    </row>
    <row r="63" spans="1:30" ht="12" customHeight="1" x14ac:dyDescent="0.2">
      <c r="A63" s="18"/>
      <c r="C63" s="34"/>
      <c r="D63" s="34"/>
      <c r="E63" s="34"/>
      <c r="F63" s="34" t="s">
        <v>25</v>
      </c>
      <c r="G63" s="34"/>
      <c r="H63" s="34"/>
      <c r="I63" s="22"/>
      <c r="J63" s="22"/>
      <c r="K63" s="22"/>
      <c r="L63" s="22"/>
      <c r="M63" s="22"/>
      <c r="N63" s="35"/>
      <c r="O63" s="35"/>
      <c r="P63" s="36"/>
      <c r="Q63" s="132"/>
      <c r="R63" s="36"/>
      <c r="S63" s="20"/>
      <c r="AC63" t="s">
        <v>2358</v>
      </c>
      <c r="AD63" s="179" t="s">
        <v>1294</v>
      </c>
    </row>
    <row r="64" spans="1:30" ht="12" customHeight="1" x14ac:dyDescent="0.2">
      <c r="A64" s="18"/>
      <c r="C64" s="34"/>
      <c r="D64" s="34"/>
      <c r="E64" s="34"/>
      <c r="F64" s="34"/>
      <c r="G64" s="34"/>
      <c r="H64" s="34"/>
      <c r="I64" s="22"/>
      <c r="J64" s="22"/>
      <c r="K64" s="22"/>
      <c r="L64" s="22"/>
      <c r="M64" s="22"/>
      <c r="N64" s="35"/>
      <c r="O64" s="35"/>
      <c r="P64" s="36"/>
      <c r="Q64" s="132"/>
      <c r="R64" s="36"/>
      <c r="S64" s="20"/>
      <c r="AC64" t="s">
        <v>2359</v>
      </c>
      <c r="AD64" s="179" t="s">
        <v>1295</v>
      </c>
    </row>
    <row r="65" spans="1:30" x14ac:dyDescent="0.2">
      <c r="A65" s="18"/>
      <c r="C65" s="54" t="s">
        <v>39</v>
      </c>
      <c r="D65" s="27"/>
      <c r="E65" s="27"/>
      <c r="F65" s="27"/>
      <c r="G65" s="27"/>
      <c r="H65" s="27"/>
      <c r="I65" s="27"/>
      <c r="J65" s="27"/>
      <c r="K65" s="33" t="s">
        <v>41</v>
      </c>
      <c r="L65" s="60" t="str">
        <f>IF(P59&gt;=0,"X","")</f>
        <v>X</v>
      </c>
      <c r="M65" s="37"/>
      <c r="N65" s="33" t="s">
        <v>40</v>
      </c>
      <c r="O65" s="60" t="str">
        <f>IF(P59&lt;0,"X","")</f>
        <v/>
      </c>
      <c r="P65" s="27"/>
      <c r="Q65" s="80"/>
      <c r="R65" s="30"/>
      <c r="S65" s="20"/>
      <c r="T65" s="45"/>
      <c r="U65" s="45"/>
      <c r="V65" s="45"/>
      <c r="AC65" t="s">
        <v>2360</v>
      </c>
      <c r="AD65" s="179" t="s">
        <v>1296</v>
      </c>
    </row>
    <row r="66" spans="1:30" ht="6.75" customHeight="1" x14ac:dyDescent="0.2">
      <c r="A66" s="18"/>
      <c r="C66" s="27"/>
      <c r="D66" s="27"/>
      <c r="E66" s="27"/>
      <c r="F66" s="27"/>
      <c r="G66" s="27"/>
      <c r="H66" s="27"/>
      <c r="I66" s="27"/>
      <c r="J66" s="27"/>
      <c r="K66" s="27"/>
      <c r="L66" s="37"/>
      <c r="M66" s="37"/>
      <c r="N66" s="33"/>
      <c r="O66" s="37"/>
      <c r="P66" s="27"/>
      <c r="Q66" s="80"/>
      <c r="R66" s="30"/>
      <c r="S66" s="20"/>
      <c r="T66" s="45"/>
      <c r="U66" s="45"/>
      <c r="V66" s="45"/>
      <c r="AC66" t="s">
        <v>2361</v>
      </c>
      <c r="AD66" s="179" t="s">
        <v>1297</v>
      </c>
    </row>
    <row r="67" spans="1:30" x14ac:dyDescent="0.2">
      <c r="A67" s="18"/>
      <c r="C67" s="54" t="s">
        <v>42</v>
      </c>
      <c r="D67" s="27"/>
      <c r="E67" s="27"/>
      <c r="F67" s="27"/>
      <c r="G67" s="27"/>
      <c r="H67" s="27"/>
      <c r="I67" s="27"/>
      <c r="J67" s="27"/>
      <c r="K67" s="33" t="s">
        <v>41</v>
      </c>
      <c r="L67" s="60" t="str">
        <f>IF(P59&lt;0,"X","")</f>
        <v/>
      </c>
      <c r="M67" s="37"/>
      <c r="N67" s="33" t="s">
        <v>40</v>
      </c>
      <c r="O67" s="60" t="str">
        <f>IF(P59&gt;=0,"X","")</f>
        <v>X</v>
      </c>
      <c r="P67" s="27"/>
      <c r="Q67" s="80"/>
      <c r="R67" s="30"/>
      <c r="S67" s="20"/>
      <c r="T67" s="45"/>
      <c r="U67" s="45"/>
      <c r="V67" s="45"/>
      <c r="AC67" t="s">
        <v>2362</v>
      </c>
      <c r="AD67" s="179" t="s">
        <v>1298</v>
      </c>
    </row>
    <row r="68" spans="1:30" ht="6.75" customHeight="1" x14ac:dyDescent="0.2">
      <c r="A68" s="18"/>
      <c r="C68" s="54"/>
      <c r="D68" s="27"/>
      <c r="E68" s="27"/>
      <c r="F68" s="27"/>
      <c r="G68" s="27"/>
      <c r="H68" s="27"/>
      <c r="I68" s="27"/>
      <c r="J68" s="27"/>
      <c r="K68" s="27"/>
      <c r="L68" s="37"/>
      <c r="M68" s="37"/>
      <c r="N68" s="33"/>
      <c r="O68" s="37"/>
      <c r="P68" s="27"/>
      <c r="Q68" s="80"/>
      <c r="R68" s="30"/>
      <c r="S68" s="20"/>
      <c r="T68" s="45"/>
      <c r="U68" s="45"/>
      <c r="V68" s="45"/>
      <c r="AC68" t="s">
        <v>2363</v>
      </c>
      <c r="AD68" s="179" t="s">
        <v>1299</v>
      </c>
    </row>
    <row r="69" spans="1:30" x14ac:dyDescent="0.2">
      <c r="A69" s="18"/>
      <c r="C69" s="54" t="s">
        <v>44</v>
      </c>
      <c r="D69" s="27"/>
      <c r="E69" s="27"/>
      <c r="F69" s="27"/>
      <c r="G69" s="27"/>
      <c r="H69" s="27"/>
      <c r="I69" s="27"/>
      <c r="J69" s="27"/>
      <c r="K69" s="33" t="s">
        <v>41</v>
      </c>
      <c r="L69" s="69"/>
      <c r="M69" s="125"/>
      <c r="N69" s="33" t="s">
        <v>40</v>
      </c>
      <c r="O69" s="69"/>
      <c r="P69" s="27"/>
      <c r="Q69" s="80"/>
      <c r="R69" s="30"/>
      <c r="S69" s="20"/>
      <c r="T69" s="45"/>
      <c r="U69" s="45"/>
      <c r="V69" s="45"/>
      <c r="AC69" t="s">
        <v>2364</v>
      </c>
      <c r="AD69" s="179" t="s">
        <v>1300</v>
      </c>
    </row>
    <row r="70" spans="1:30" ht="24" customHeight="1" x14ac:dyDescent="0.2">
      <c r="A70" s="18"/>
      <c r="C70" s="54"/>
      <c r="D70" s="27"/>
      <c r="E70" s="27"/>
      <c r="F70" s="27"/>
      <c r="G70" s="27"/>
      <c r="H70" s="27"/>
      <c r="I70" s="27"/>
      <c r="J70" s="201" t="s">
        <v>45</v>
      </c>
      <c r="K70" s="201"/>
      <c r="L70" s="22"/>
      <c r="M70" s="22"/>
      <c r="N70" s="37" t="s">
        <v>46</v>
      </c>
      <c r="O70" s="22"/>
      <c r="P70" s="53" t="s">
        <v>47</v>
      </c>
      <c r="Q70" s="124"/>
      <c r="R70" s="30"/>
      <c r="S70" s="20"/>
      <c r="T70" s="45"/>
      <c r="U70" s="45"/>
      <c r="V70" s="45"/>
      <c r="AC70" t="s">
        <v>2365</v>
      </c>
      <c r="AD70" s="179" t="s">
        <v>1301</v>
      </c>
    </row>
    <row r="71" spans="1:30" x14ac:dyDescent="0.2">
      <c r="A71" s="18"/>
      <c r="C71" s="54" t="s">
        <v>43</v>
      </c>
      <c r="D71" s="27"/>
      <c r="F71" s="176" t="s">
        <v>107</v>
      </c>
      <c r="G71" s="177"/>
      <c r="H71" s="175" t="e">
        <f>IF(G71=" ","S/F",VLOOKUP(G71,$AC$3:$AD$175,2,FALSE))</f>
        <v>#N/A</v>
      </c>
      <c r="I71" s="27"/>
      <c r="J71" s="208"/>
      <c r="K71" s="209"/>
      <c r="L71" s="27"/>
      <c r="M71" s="27"/>
      <c r="N71" s="69"/>
      <c r="O71" s="27"/>
      <c r="P71" s="69"/>
      <c r="Q71" s="125"/>
      <c r="R71" s="30"/>
      <c r="S71" s="20"/>
      <c r="T71" s="45"/>
      <c r="U71" s="45"/>
      <c r="V71" s="45"/>
      <c r="AC71" t="s">
        <v>2366</v>
      </c>
      <c r="AD71" s="179" t="s">
        <v>1302</v>
      </c>
    </row>
    <row r="72" spans="1:30" ht="7.5" customHeight="1" x14ac:dyDescent="0.2">
      <c r="A72" s="18"/>
      <c r="C72" s="54"/>
      <c r="D72" s="27"/>
      <c r="E72" s="27"/>
      <c r="F72" s="37"/>
      <c r="G72" s="37"/>
      <c r="H72" s="33"/>
      <c r="I72" s="27"/>
      <c r="J72" s="27"/>
      <c r="K72" s="33"/>
      <c r="L72" s="27"/>
      <c r="M72" s="27"/>
      <c r="N72" s="33"/>
      <c r="O72" s="27"/>
      <c r="P72" s="27"/>
      <c r="Q72" s="80"/>
      <c r="R72" s="30"/>
      <c r="S72" s="20"/>
      <c r="T72" s="45"/>
      <c r="U72" s="45"/>
      <c r="V72" s="45"/>
      <c r="AC72" t="s">
        <v>2367</v>
      </c>
      <c r="AD72" s="179" t="s">
        <v>1303</v>
      </c>
    </row>
    <row r="73" spans="1:30" x14ac:dyDescent="0.2">
      <c r="A73" s="18"/>
      <c r="C73" s="54"/>
      <c r="D73" s="27"/>
      <c r="E73" s="27"/>
      <c r="F73" s="176" t="s">
        <v>108</v>
      </c>
      <c r="G73" s="177"/>
      <c r="H73" s="175" t="e">
        <f>IF(G73=" ","S/F",VLOOKUP(G73,$AC$3:$AD$175,2,FALSE))</f>
        <v>#N/A</v>
      </c>
      <c r="I73" s="27"/>
      <c r="J73" s="201" t="s">
        <v>48</v>
      </c>
      <c r="K73" s="201"/>
      <c r="L73" s="27"/>
      <c r="M73" s="27"/>
      <c r="N73" s="37" t="s">
        <v>49</v>
      </c>
      <c r="O73" s="27"/>
      <c r="P73" s="53" t="s">
        <v>75</v>
      </c>
      <c r="Q73" s="124"/>
      <c r="R73" s="30"/>
      <c r="S73" s="20"/>
      <c r="T73" s="45"/>
      <c r="U73" s="45"/>
      <c r="V73" s="45"/>
      <c r="AC73" t="s">
        <v>2368</v>
      </c>
      <c r="AD73" s="179" t="s">
        <v>1304</v>
      </c>
    </row>
    <row r="74" spans="1:30" x14ac:dyDescent="0.2">
      <c r="A74" s="18"/>
      <c r="C74" s="27"/>
      <c r="D74" s="27"/>
      <c r="E74" s="27"/>
      <c r="I74" s="27"/>
      <c r="J74" s="208"/>
      <c r="K74" s="209"/>
      <c r="L74" s="27"/>
      <c r="M74" s="27"/>
      <c r="N74" s="113" t="str">
        <f>IF(J74="X",P74/(-P59),"")</f>
        <v/>
      </c>
      <c r="O74" s="27"/>
      <c r="P74" s="75"/>
      <c r="Q74" s="158"/>
      <c r="R74" s="30"/>
      <c r="S74" s="20"/>
      <c r="T74" s="45"/>
      <c r="U74" s="45"/>
      <c r="V74" s="45"/>
      <c r="AC74" t="s">
        <v>2369</v>
      </c>
      <c r="AD74" s="179" t="s">
        <v>1305</v>
      </c>
    </row>
    <row r="75" spans="1:30" ht="9" customHeight="1" x14ac:dyDescent="0.2">
      <c r="A75" s="18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80"/>
      <c r="R75" s="30"/>
      <c r="S75" s="20"/>
      <c r="T75" s="45"/>
      <c r="U75" s="45"/>
      <c r="V75" s="45"/>
      <c r="AC75" t="s">
        <v>2370</v>
      </c>
      <c r="AD75" s="179" t="s">
        <v>1306</v>
      </c>
    </row>
    <row r="76" spans="1:30" ht="16.5" customHeight="1" x14ac:dyDescent="0.2">
      <c r="A76" s="18"/>
      <c r="C76" s="22" t="s">
        <v>19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125"/>
      <c r="R76" s="37"/>
      <c r="S76" s="20"/>
      <c r="T76" s="45"/>
      <c r="U76" s="45"/>
      <c r="V76" s="45"/>
      <c r="AC76" t="s">
        <v>2371</v>
      </c>
      <c r="AD76" s="179" t="s">
        <v>1307</v>
      </c>
    </row>
    <row r="77" spans="1:30" ht="15" customHeight="1" x14ac:dyDescent="0.2">
      <c r="A77" s="18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159"/>
      <c r="R77" s="25"/>
      <c r="S77" s="20"/>
      <c r="T77" s="45"/>
      <c r="U77" s="45"/>
      <c r="V77" s="45"/>
      <c r="AC77" t="s">
        <v>2372</v>
      </c>
      <c r="AD77" s="179" t="s">
        <v>1308</v>
      </c>
    </row>
    <row r="78" spans="1:30" ht="15" customHeight="1" x14ac:dyDescent="0.2">
      <c r="A78" s="18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159"/>
      <c r="R78" s="37"/>
      <c r="S78" s="20"/>
      <c r="T78" s="45"/>
      <c r="U78" s="45"/>
      <c r="V78" s="45"/>
      <c r="AC78" t="s">
        <v>2373</v>
      </c>
      <c r="AD78" s="179" t="s">
        <v>1309</v>
      </c>
    </row>
    <row r="79" spans="1:30" ht="15" customHeight="1" x14ac:dyDescent="0.2">
      <c r="A79" s="18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159"/>
      <c r="R79" s="25"/>
      <c r="S79" s="20"/>
      <c r="T79" s="45"/>
      <c r="U79" s="45"/>
      <c r="V79" s="45"/>
      <c r="AC79" t="s">
        <v>2374</v>
      </c>
      <c r="AD79" s="179" t="s">
        <v>1310</v>
      </c>
    </row>
    <row r="80" spans="1:30" ht="15" customHeight="1" x14ac:dyDescent="0.2">
      <c r="A80" s="18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159"/>
      <c r="R80" s="25"/>
      <c r="S80" s="20"/>
      <c r="T80" s="45"/>
      <c r="U80" s="45"/>
      <c r="V80" s="45"/>
      <c r="AC80" t="s">
        <v>2375</v>
      </c>
      <c r="AD80" s="179" t="s">
        <v>1311</v>
      </c>
    </row>
    <row r="81" spans="1:30" ht="9.75" customHeight="1" x14ac:dyDescent="0.2">
      <c r="A81" s="1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125"/>
      <c r="R81" s="37"/>
      <c r="S81" s="20"/>
      <c r="AC81" t="s">
        <v>2376</v>
      </c>
      <c r="AD81" s="179" t="s">
        <v>1312</v>
      </c>
    </row>
    <row r="82" spans="1:30" ht="9.75" customHeight="1" x14ac:dyDescent="0.2">
      <c r="A82" s="18"/>
      <c r="I82" s="22"/>
      <c r="J82" s="22"/>
      <c r="K82" s="22"/>
      <c r="L82" s="22"/>
      <c r="M82" s="22"/>
      <c r="N82" s="22"/>
      <c r="O82" s="22"/>
      <c r="P82" s="23"/>
      <c r="Q82" s="122"/>
      <c r="R82" s="23"/>
      <c r="S82" s="20"/>
      <c r="AC82" t="s">
        <v>2377</v>
      </c>
      <c r="AD82" s="179" t="s">
        <v>1313</v>
      </c>
    </row>
    <row r="83" spans="1:30" ht="9.75" customHeight="1" x14ac:dyDescent="0.2">
      <c r="A83" s="18"/>
      <c r="I83" s="22"/>
      <c r="J83" s="22"/>
      <c r="K83" s="22"/>
      <c r="L83" s="22"/>
      <c r="M83" s="22"/>
      <c r="N83" s="22"/>
      <c r="O83" s="22"/>
      <c r="P83" s="23"/>
      <c r="Q83" s="122"/>
      <c r="R83" s="23"/>
      <c r="S83" s="20"/>
      <c r="AC83" t="s">
        <v>2378</v>
      </c>
      <c r="AD83" s="179" t="s">
        <v>1314</v>
      </c>
    </row>
    <row r="84" spans="1:30" x14ac:dyDescent="0.2">
      <c r="A84" s="18"/>
      <c r="B84" s="22" t="str">
        <f>CONCATENATE("Salta,          /           / ",$T$2)</f>
        <v>Salta,          /           / 2026</v>
      </c>
      <c r="E84" s="37"/>
      <c r="F84" s="37"/>
      <c r="G84" s="37" t="s">
        <v>80</v>
      </c>
      <c r="I84" s="22"/>
      <c r="J84" s="22"/>
      <c r="K84" s="22"/>
      <c r="L84" s="22"/>
      <c r="M84" s="22"/>
      <c r="N84" s="22"/>
      <c r="O84" s="37" t="s">
        <v>81</v>
      </c>
      <c r="P84" s="23"/>
      <c r="Q84" s="122"/>
      <c r="R84" s="23"/>
      <c r="S84" s="20"/>
      <c r="AC84" s="4" t="s">
        <v>2379</v>
      </c>
      <c r="AD84" s="4" t="s">
        <v>1315</v>
      </c>
    </row>
    <row r="85" spans="1:30" ht="13.5" thickBot="1" x14ac:dyDescent="0.25">
      <c r="A85" s="39"/>
      <c r="B85" s="40"/>
      <c r="C85" s="40"/>
      <c r="D85" s="40"/>
      <c r="E85" s="41"/>
      <c r="F85" s="41"/>
      <c r="G85" s="41" t="s">
        <v>82</v>
      </c>
      <c r="H85" s="40"/>
      <c r="I85" s="40"/>
      <c r="J85" s="40"/>
      <c r="K85" s="40"/>
      <c r="L85" s="40"/>
      <c r="M85" s="40"/>
      <c r="N85" s="40"/>
      <c r="O85" s="37"/>
      <c r="P85" s="42"/>
      <c r="Q85" s="133"/>
      <c r="R85" s="42"/>
      <c r="S85" s="43"/>
      <c r="AC85" s="4" t="s">
        <v>2380</v>
      </c>
      <c r="AD85" s="4" t="s">
        <v>1316</v>
      </c>
    </row>
    <row r="86" spans="1:30" ht="15" x14ac:dyDescent="0.25">
      <c r="A86" s="225" t="s">
        <v>28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5" t="s">
        <v>69</v>
      </c>
      <c r="L86" s="226"/>
      <c r="M86" s="226"/>
      <c r="N86" s="226"/>
      <c r="O86" s="226"/>
      <c r="P86" s="226"/>
      <c r="Q86" s="226"/>
      <c r="R86" s="226"/>
      <c r="S86" s="227"/>
      <c r="AC86" s="4" t="s">
        <v>2381</v>
      </c>
      <c r="AD86" s="4" t="s">
        <v>1317</v>
      </c>
    </row>
    <row r="87" spans="1:30" x14ac:dyDescent="0.2">
      <c r="A87" s="18"/>
      <c r="G87" s="37"/>
      <c r="H87" s="37"/>
      <c r="I87" s="37"/>
      <c r="J87" s="37"/>
      <c r="K87" s="76"/>
      <c r="L87" s="37"/>
      <c r="M87" s="37"/>
      <c r="N87" s="37"/>
      <c r="O87" s="37"/>
      <c r="P87" s="37"/>
      <c r="Q87" s="125"/>
      <c r="R87" s="37"/>
      <c r="S87" s="20"/>
      <c r="AC87" s="4" t="s">
        <v>2382</v>
      </c>
      <c r="AD87" s="4" t="s">
        <v>1318</v>
      </c>
    </row>
    <row r="88" spans="1:30" ht="16.5" customHeight="1" x14ac:dyDescent="0.2">
      <c r="A88" s="18"/>
      <c r="C88" s="72"/>
      <c r="D88" s="72"/>
      <c r="E88" s="72"/>
      <c r="F88" s="72"/>
      <c r="G88" s="72"/>
      <c r="H88" s="72"/>
      <c r="I88" s="72"/>
      <c r="J88" s="27"/>
      <c r="K88" s="77"/>
      <c r="L88" s="37" t="s">
        <v>70</v>
      </c>
      <c r="M88" s="37"/>
      <c r="N88" s="37"/>
      <c r="O88" s="37" t="s">
        <v>71</v>
      </c>
      <c r="P88" s="27"/>
      <c r="Q88" s="80"/>
      <c r="R88" s="25"/>
      <c r="S88" s="20"/>
      <c r="T88" s="45"/>
      <c r="U88" s="45"/>
      <c r="V88" s="45"/>
      <c r="AC88" s="4" t="s">
        <v>2383</v>
      </c>
      <c r="AD88" s="4" t="s">
        <v>1319</v>
      </c>
    </row>
    <row r="89" spans="1:30" ht="14.25" customHeight="1" x14ac:dyDescent="0.2">
      <c r="A89" s="18"/>
      <c r="C89" s="73"/>
      <c r="D89" s="73"/>
      <c r="E89" s="73"/>
      <c r="F89" s="73"/>
      <c r="G89" s="73"/>
      <c r="H89" s="73"/>
      <c r="I89" s="73"/>
      <c r="J89" s="27"/>
      <c r="K89" s="77"/>
      <c r="L89" s="78"/>
      <c r="M89" s="27"/>
      <c r="N89" s="27"/>
      <c r="O89" s="78"/>
      <c r="P89" s="27"/>
      <c r="Q89" s="80"/>
      <c r="R89" s="37"/>
      <c r="S89" s="20"/>
      <c r="T89" s="45"/>
      <c r="U89" s="45"/>
      <c r="V89" s="45"/>
      <c r="AC89" s="4" t="s">
        <v>2384</v>
      </c>
      <c r="AD89" s="4" t="s">
        <v>1320</v>
      </c>
    </row>
    <row r="90" spans="1:30" ht="14.25" customHeight="1" x14ac:dyDescent="0.2">
      <c r="A90" s="18"/>
      <c r="C90" s="73"/>
      <c r="D90" s="73"/>
      <c r="E90" s="73"/>
      <c r="F90" s="73"/>
      <c r="G90" s="73"/>
      <c r="H90" s="73"/>
      <c r="I90" s="73"/>
      <c r="J90" s="27"/>
      <c r="K90" s="77"/>
      <c r="L90" s="27"/>
      <c r="M90" s="27"/>
      <c r="N90" s="27"/>
      <c r="O90" s="27"/>
      <c r="P90" s="27"/>
      <c r="Q90" s="80"/>
      <c r="R90" s="25"/>
      <c r="S90" s="20"/>
      <c r="T90" s="45"/>
      <c r="U90" s="45"/>
      <c r="V90" s="45"/>
      <c r="AC90" s="4" t="s">
        <v>2385</v>
      </c>
      <c r="AD90" s="4" t="s">
        <v>1321</v>
      </c>
    </row>
    <row r="91" spans="1:30" ht="14.25" customHeight="1" x14ac:dyDescent="0.2">
      <c r="A91" s="18"/>
      <c r="C91" s="73"/>
      <c r="D91" s="73"/>
      <c r="E91" s="73"/>
      <c r="F91" s="73"/>
      <c r="G91" s="73"/>
      <c r="H91" s="73"/>
      <c r="I91" s="73"/>
      <c r="J91" s="27"/>
      <c r="K91" s="77"/>
      <c r="L91" s="27" t="s">
        <v>72</v>
      </c>
      <c r="M91" s="27"/>
      <c r="N91" s="27"/>
      <c r="O91" s="27"/>
      <c r="P91" s="27"/>
      <c r="Q91" s="80"/>
      <c r="R91" s="25"/>
      <c r="S91" s="20"/>
      <c r="T91" s="45"/>
      <c r="U91" s="45"/>
      <c r="V91" s="45"/>
      <c r="AC91" s="4" t="s">
        <v>2386</v>
      </c>
      <c r="AD91" s="4" t="s">
        <v>1322</v>
      </c>
    </row>
    <row r="92" spans="1:30" ht="14.25" customHeight="1" x14ac:dyDescent="0.2">
      <c r="A92" s="18"/>
      <c r="C92" s="73"/>
      <c r="D92" s="73"/>
      <c r="E92" s="73"/>
      <c r="F92" s="73"/>
      <c r="G92" s="73"/>
      <c r="H92" s="73"/>
      <c r="I92" s="73"/>
      <c r="J92" s="27"/>
      <c r="K92" s="77"/>
      <c r="L92" s="72"/>
      <c r="M92" s="72"/>
      <c r="N92" s="72"/>
      <c r="O92" s="72"/>
      <c r="P92" s="72"/>
      <c r="Q92" s="80"/>
      <c r="R92" s="25"/>
      <c r="S92" s="20"/>
      <c r="T92" s="45"/>
      <c r="U92" s="45"/>
      <c r="V92" s="45"/>
      <c r="AC92" s="4" t="s">
        <v>2387</v>
      </c>
      <c r="AD92" s="4" t="s">
        <v>1323</v>
      </c>
    </row>
    <row r="93" spans="1:30" ht="14.25" customHeight="1" x14ac:dyDescent="0.2">
      <c r="A93" s="18"/>
      <c r="C93" s="27"/>
      <c r="D93" s="27"/>
      <c r="E93" s="27"/>
      <c r="F93" s="27"/>
      <c r="G93" s="27"/>
      <c r="H93" s="27"/>
      <c r="I93" s="27"/>
      <c r="J93" s="27"/>
      <c r="K93" s="77"/>
      <c r="L93" s="72"/>
      <c r="M93" s="72"/>
      <c r="N93" s="72"/>
      <c r="O93" s="72"/>
      <c r="P93" s="72"/>
      <c r="Q93" s="80"/>
      <c r="R93" s="25"/>
      <c r="S93" s="20"/>
      <c r="T93" s="45"/>
      <c r="U93" s="45"/>
      <c r="V93" s="45"/>
      <c r="AC93" s="4" t="s">
        <v>2388</v>
      </c>
      <c r="AD93" s="4" t="s">
        <v>1324</v>
      </c>
    </row>
    <row r="94" spans="1:30" ht="14.25" customHeight="1" x14ac:dyDescent="0.2">
      <c r="A94" s="18"/>
      <c r="C94" s="27"/>
      <c r="D94" s="27"/>
      <c r="E94" s="27"/>
      <c r="F94" s="27"/>
      <c r="G94" s="27"/>
      <c r="H94" s="27"/>
      <c r="I94" s="27"/>
      <c r="J94" s="27"/>
      <c r="K94" s="77"/>
      <c r="L94" s="27"/>
      <c r="M94" s="27"/>
      <c r="N94" s="27"/>
      <c r="O94" s="27"/>
      <c r="P94" s="27"/>
      <c r="Q94" s="80"/>
      <c r="R94" s="25"/>
      <c r="S94" s="20"/>
      <c r="T94" s="45"/>
      <c r="U94" s="45"/>
      <c r="V94" s="45"/>
      <c r="AC94" s="4" t="s">
        <v>2389</v>
      </c>
      <c r="AD94" s="4" t="s">
        <v>1325</v>
      </c>
    </row>
    <row r="95" spans="1:30" ht="14.25" customHeight="1" x14ac:dyDescent="0.2">
      <c r="A95" s="18"/>
      <c r="C95" s="27"/>
      <c r="D95" s="27"/>
      <c r="E95" s="27"/>
      <c r="F95" s="27"/>
      <c r="G95" s="27"/>
      <c r="H95" s="27"/>
      <c r="I95" s="27"/>
      <c r="J95" s="27"/>
      <c r="K95" s="77"/>
      <c r="L95" s="27"/>
      <c r="M95" s="27"/>
      <c r="N95" s="27"/>
      <c r="O95" s="27"/>
      <c r="P95" s="27"/>
      <c r="Q95" s="80"/>
      <c r="R95" s="25"/>
      <c r="S95" s="20"/>
      <c r="T95" s="45"/>
      <c r="U95" s="45"/>
      <c r="V95" s="45"/>
      <c r="AC95" s="4" t="s">
        <v>2390</v>
      </c>
      <c r="AD95" s="4" t="s">
        <v>1326</v>
      </c>
    </row>
    <row r="96" spans="1:30" x14ac:dyDescent="0.2">
      <c r="A96" s="18"/>
      <c r="D96" s="37"/>
      <c r="E96" s="50"/>
      <c r="F96" s="50"/>
      <c r="G96" s="223" t="s">
        <v>81</v>
      </c>
      <c r="H96" s="223"/>
      <c r="I96" s="223"/>
      <c r="J96" s="224"/>
      <c r="K96" s="18"/>
      <c r="L96" s="22"/>
      <c r="M96" s="22"/>
      <c r="N96" s="22"/>
      <c r="O96" s="37" t="s">
        <v>81</v>
      </c>
      <c r="P96" s="23"/>
      <c r="Q96" s="122"/>
      <c r="R96" s="23"/>
      <c r="S96" s="20"/>
      <c r="AC96" s="4" t="s">
        <v>2391</v>
      </c>
      <c r="AD96" s="4" t="s">
        <v>1327</v>
      </c>
    </row>
    <row r="97" spans="1:30" x14ac:dyDescent="0.2">
      <c r="A97" s="18"/>
      <c r="B97" s="22" t="str">
        <f>CONCATENATE("Salta,          /           / ",$T$2)</f>
        <v>Salta,          /           / 2026</v>
      </c>
      <c r="D97" s="37"/>
      <c r="E97" s="50"/>
      <c r="F97" s="50"/>
      <c r="G97" s="223" t="s">
        <v>27</v>
      </c>
      <c r="H97" s="223"/>
      <c r="I97" s="223"/>
      <c r="J97" s="224"/>
      <c r="K97" s="22" t="str">
        <f>CONCATENATE("Salta,          /           / ",$T$2)</f>
        <v>Salta,          /           / 2026</v>
      </c>
      <c r="L97" s="22"/>
      <c r="M97" s="22"/>
      <c r="N97" s="22"/>
      <c r="O97" s="37" t="s">
        <v>83</v>
      </c>
      <c r="P97" s="23"/>
      <c r="Q97" s="122"/>
      <c r="R97" s="23"/>
      <c r="S97" s="20"/>
      <c r="AC97" s="4" t="s">
        <v>2392</v>
      </c>
      <c r="AD97" s="4" t="s">
        <v>303</v>
      </c>
    </row>
    <row r="98" spans="1:30" ht="9.75" customHeight="1" thickBot="1" x14ac:dyDescent="0.25">
      <c r="A98" s="39"/>
      <c r="B98" s="40"/>
      <c r="C98" s="40"/>
      <c r="D98" s="40"/>
      <c r="E98" s="51" t="s">
        <v>104</v>
      </c>
      <c r="F98" s="51"/>
      <c r="G98" s="40"/>
      <c r="H98" s="40"/>
      <c r="I98" s="40"/>
      <c r="J98" s="40"/>
      <c r="K98" s="39"/>
      <c r="L98" s="40"/>
      <c r="M98" s="40"/>
      <c r="N98" s="40"/>
      <c r="O98" s="40"/>
      <c r="P98" s="42"/>
      <c r="Q98" s="133"/>
      <c r="R98" s="42"/>
      <c r="S98" s="43"/>
      <c r="AC98" s="4" t="s">
        <v>2393</v>
      </c>
      <c r="AD98" s="4" t="s">
        <v>1328</v>
      </c>
    </row>
    <row r="99" spans="1:30" x14ac:dyDescent="0.2">
      <c r="AC99" s="4" t="s">
        <v>2394</v>
      </c>
      <c r="AD99" s="4" t="s">
        <v>1329</v>
      </c>
    </row>
    <row r="100" spans="1:30" x14ac:dyDescent="0.2">
      <c r="AC100" s="4" t="s">
        <v>2395</v>
      </c>
      <c r="AD100" s="4" t="s">
        <v>1330</v>
      </c>
    </row>
    <row r="101" spans="1:30" x14ac:dyDescent="0.2">
      <c r="AC101" s="4" t="s">
        <v>2396</v>
      </c>
      <c r="AD101" s="4" t="s">
        <v>1331</v>
      </c>
    </row>
    <row r="102" spans="1:30" x14ac:dyDescent="0.2">
      <c r="AC102" s="4" t="s">
        <v>2397</v>
      </c>
      <c r="AD102" s="4" t="s">
        <v>1332</v>
      </c>
    </row>
    <row r="103" spans="1:30" x14ac:dyDescent="0.2">
      <c r="AC103" s="4" t="s">
        <v>2398</v>
      </c>
      <c r="AD103" s="4" t="s">
        <v>1333</v>
      </c>
    </row>
    <row r="104" spans="1:30" x14ac:dyDescent="0.2">
      <c r="AC104" s="4" t="s">
        <v>2399</v>
      </c>
      <c r="AD104" s="4" t="s">
        <v>1334</v>
      </c>
    </row>
    <row r="105" spans="1:30" x14ac:dyDescent="0.2">
      <c r="AC105" s="4" t="s">
        <v>2400</v>
      </c>
      <c r="AD105" s="4" t="s">
        <v>1335</v>
      </c>
    </row>
    <row r="106" spans="1:30" x14ac:dyDescent="0.2">
      <c r="AC106" s="4" t="s">
        <v>2401</v>
      </c>
      <c r="AD106" s="4" t="s">
        <v>1336</v>
      </c>
    </row>
    <row r="107" spans="1:30" x14ac:dyDescent="0.2">
      <c r="AC107" s="4" t="s">
        <v>2402</v>
      </c>
      <c r="AD107" s="4" t="s">
        <v>1337</v>
      </c>
    </row>
    <row r="108" spans="1:30" x14ac:dyDescent="0.2">
      <c r="AC108" s="4" t="s">
        <v>2403</v>
      </c>
      <c r="AD108" s="4" t="s">
        <v>1338</v>
      </c>
    </row>
    <row r="109" spans="1:30" x14ac:dyDescent="0.2">
      <c r="AC109" s="4" t="s">
        <v>2404</v>
      </c>
      <c r="AD109" s="4" t="s">
        <v>1339</v>
      </c>
    </row>
    <row r="110" spans="1:30" x14ac:dyDescent="0.2">
      <c r="AC110" s="4" t="s">
        <v>2405</v>
      </c>
      <c r="AD110" s="4" t="s">
        <v>1340</v>
      </c>
    </row>
    <row r="111" spans="1:30" x14ac:dyDescent="0.2">
      <c r="AC111" s="4" t="s">
        <v>2406</v>
      </c>
      <c r="AD111" s="4" t="s">
        <v>1341</v>
      </c>
    </row>
    <row r="112" spans="1:30" x14ac:dyDescent="0.2">
      <c r="AC112" s="4" t="s">
        <v>2407</v>
      </c>
      <c r="AD112" s="4" t="s">
        <v>1342</v>
      </c>
    </row>
    <row r="113" spans="29:30" x14ac:dyDescent="0.2">
      <c r="AC113" s="4" t="s">
        <v>2408</v>
      </c>
      <c r="AD113" s="4" t="s">
        <v>1343</v>
      </c>
    </row>
    <row r="114" spans="29:30" x14ac:dyDescent="0.2">
      <c r="AC114" s="4" t="s">
        <v>2409</v>
      </c>
      <c r="AD114" s="4" t="s">
        <v>1344</v>
      </c>
    </row>
    <row r="115" spans="29:30" x14ac:dyDescent="0.2">
      <c r="AC115" s="4" t="s">
        <v>2410</v>
      </c>
      <c r="AD115" s="4" t="s">
        <v>1345</v>
      </c>
    </row>
    <row r="116" spans="29:30" x14ac:dyDescent="0.2">
      <c r="AC116" s="4" t="s">
        <v>2411</v>
      </c>
      <c r="AD116" s="4" t="s">
        <v>1346</v>
      </c>
    </row>
    <row r="117" spans="29:30" x14ac:dyDescent="0.2">
      <c r="AC117" s="4" t="s">
        <v>2412</v>
      </c>
      <c r="AD117" s="4" t="s">
        <v>1347</v>
      </c>
    </row>
    <row r="118" spans="29:30" x14ac:dyDescent="0.2">
      <c r="AC118" s="4" t="s">
        <v>2413</v>
      </c>
      <c r="AD118" s="4" t="s">
        <v>1348</v>
      </c>
    </row>
    <row r="119" spans="29:30" x14ac:dyDescent="0.2">
      <c r="AC119" s="4" t="s">
        <v>2414</v>
      </c>
      <c r="AD119" s="4" t="s">
        <v>1349</v>
      </c>
    </row>
    <row r="120" spans="29:30" x14ac:dyDescent="0.2">
      <c r="AC120" s="4" t="s">
        <v>2415</v>
      </c>
      <c r="AD120" s="4" t="s">
        <v>1350</v>
      </c>
    </row>
    <row r="121" spans="29:30" x14ac:dyDescent="0.2">
      <c r="AC121" s="4" t="s">
        <v>2416</v>
      </c>
      <c r="AD121" s="4" t="s">
        <v>1351</v>
      </c>
    </row>
    <row r="122" spans="29:30" x14ac:dyDescent="0.2">
      <c r="AC122" s="4" t="s">
        <v>2417</v>
      </c>
      <c r="AD122" s="4" t="s">
        <v>1352</v>
      </c>
    </row>
    <row r="123" spans="29:30" x14ac:dyDescent="0.2">
      <c r="AC123" s="4" t="s">
        <v>2418</v>
      </c>
      <c r="AD123" s="4" t="s">
        <v>1353</v>
      </c>
    </row>
    <row r="124" spans="29:30" x14ac:dyDescent="0.2">
      <c r="AC124" s="4" t="s">
        <v>2419</v>
      </c>
      <c r="AD124" s="4" t="s">
        <v>1354</v>
      </c>
    </row>
    <row r="125" spans="29:30" x14ac:dyDescent="0.2">
      <c r="AC125" s="4" t="s">
        <v>2420</v>
      </c>
      <c r="AD125" s="4" t="s">
        <v>1355</v>
      </c>
    </row>
    <row r="126" spans="29:30" x14ac:dyDescent="0.2">
      <c r="AC126" s="4" t="s">
        <v>2421</v>
      </c>
      <c r="AD126" s="4" t="s">
        <v>1356</v>
      </c>
    </row>
    <row r="127" spans="29:30" x14ac:dyDescent="0.2">
      <c r="AC127" s="4" t="s">
        <v>2422</v>
      </c>
      <c r="AD127" s="4" t="s">
        <v>1357</v>
      </c>
    </row>
    <row r="128" spans="29:30" x14ac:dyDescent="0.2">
      <c r="AC128" s="4" t="s">
        <v>2423</v>
      </c>
      <c r="AD128" s="4" t="s">
        <v>1358</v>
      </c>
    </row>
    <row r="129" spans="29:30" x14ac:dyDescent="0.2">
      <c r="AC129" s="4" t="s">
        <v>2424</v>
      </c>
      <c r="AD129" s="4" t="s">
        <v>1359</v>
      </c>
    </row>
    <row r="130" spans="29:30" x14ac:dyDescent="0.2">
      <c r="AC130" s="4" t="s">
        <v>2425</v>
      </c>
      <c r="AD130" s="4" t="s">
        <v>1360</v>
      </c>
    </row>
    <row r="131" spans="29:30" x14ac:dyDescent="0.2">
      <c r="AC131" s="4" t="s">
        <v>2426</v>
      </c>
      <c r="AD131" s="4" t="s">
        <v>1361</v>
      </c>
    </row>
    <row r="132" spans="29:30" x14ac:dyDescent="0.2">
      <c r="AC132" s="4" t="s">
        <v>2427</v>
      </c>
      <c r="AD132" s="4" t="s">
        <v>1362</v>
      </c>
    </row>
    <row r="133" spans="29:30" x14ac:dyDescent="0.2">
      <c r="AC133" s="4" t="s">
        <v>2428</v>
      </c>
      <c r="AD133" s="4" t="s">
        <v>1363</v>
      </c>
    </row>
    <row r="134" spans="29:30" x14ac:dyDescent="0.2">
      <c r="AC134" s="4" t="s">
        <v>2429</v>
      </c>
      <c r="AD134" s="4" t="s">
        <v>1364</v>
      </c>
    </row>
    <row r="135" spans="29:30" x14ac:dyDescent="0.2">
      <c r="AC135" s="4" t="s">
        <v>2430</v>
      </c>
      <c r="AD135" s="4" t="s">
        <v>1365</v>
      </c>
    </row>
    <row r="136" spans="29:30" x14ac:dyDescent="0.2">
      <c r="AC136" s="4" t="s">
        <v>2431</v>
      </c>
      <c r="AD136" s="4" t="s">
        <v>1366</v>
      </c>
    </row>
    <row r="137" spans="29:30" x14ac:dyDescent="0.2">
      <c r="AC137" s="4" t="s">
        <v>2432</v>
      </c>
      <c r="AD137" s="4" t="s">
        <v>1367</v>
      </c>
    </row>
    <row r="138" spans="29:30" x14ac:dyDescent="0.2">
      <c r="AC138" s="4" t="s">
        <v>2433</v>
      </c>
      <c r="AD138" s="4" t="s">
        <v>1368</v>
      </c>
    </row>
    <row r="139" spans="29:30" x14ac:dyDescent="0.2">
      <c r="AC139" s="4" t="s">
        <v>2434</v>
      </c>
      <c r="AD139" s="4" t="s">
        <v>1369</v>
      </c>
    </row>
    <row r="140" spans="29:30" x14ac:dyDescent="0.2">
      <c r="AC140" s="4" t="s">
        <v>2435</v>
      </c>
      <c r="AD140" s="4" t="s">
        <v>1370</v>
      </c>
    </row>
    <row r="141" spans="29:30" x14ac:dyDescent="0.2">
      <c r="AC141" s="4" t="s">
        <v>2436</v>
      </c>
      <c r="AD141" s="4" t="s">
        <v>1371</v>
      </c>
    </row>
    <row r="142" spans="29:30" x14ac:dyDescent="0.2">
      <c r="AC142" s="4" t="s">
        <v>2437</v>
      </c>
      <c r="AD142" s="4" t="s">
        <v>1372</v>
      </c>
    </row>
    <row r="143" spans="29:30" x14ac:dyDescent="0.2">
      <c r="AC143" s="4" t="s">
        <v>2438</v>
      </c>
      <c r="AD143" s="4" t="s">
        <v>1373</v>
      </c>
    </row>
    <row r="144" spans="29:30" x14ac:dyDescent="0.2">
      <c r="AC144" s="4" t="s">
        <v>2439</v>
      </c>
      <c r="AD144" s="4" t="s">
        <v>1374</v>
      </c>
    </row>
    <row r="145" spans="29:30" x14ac:dyDescent="0.2">
      <c r="AC145" s="4" t="s">
        <v>2440</v>
      </c>
      <c r="AD145" s="4" t="s">
        <v>1375</v>
      </c>
    </row>
    <row r="146" spans="29:30" x14ac:dyDescent="0.2">
      <c r="AC146" s="4" t="s">
        <v>2441</v>
      </c>
      <c r="AD146" s="4" t="s">
        <v>1376</v>
      </c>
    </row>
    <row r="147" spans="29:30" x14ac:dyDescent="0.2">
      <c r="AC147" s="4" t="s">
        <v>2442</v>
      </c>
      <c r="AD147" s="4" t="s">
        <v>1377</v>
      </c>
    </row>
    <row r="148" spans="29:30" x14ac:dyDescent="0.2">
      <c r="AC148" s="4" t="s">
        <v>2443</v>
      </c>
      <c r="AD148" s="4" t="s">
        <v>1378</v>
      </c>
    </row>
    <row r="149" spans="29:30" x14ac:dyDescent="0.2">
      <c r="AC149" s="4" t="s">
        <v>2444</v>
      </c>
      <c r="AD149" s="4" t="s">
        <v>2247</v>
      </c>
    </row>
    <row r="150" spans="29:30" x14ac:dyDescent="0.2">
      <c r="AC150" s="4" t="s">
        <v>2445</v>
      </c>
      <c r="AD150" s="4" t="s">
        <v>2248</v>
      </c>
    </row>
    <row r="151" spans="29:30" x14ac:dyDescent="0.2">
      <c r="AC151" s="4" t="s">
        <v>2446</v>
      </c>
      <c r="AD151" s="4" t="s">
        <v>2249</v>
      </c>
    </row>
    <row r="152" spans="29:30" x14ac:dyDescent="0.2">
      <c r="AC152" s="4" t="s">
        <v>2447</v>
      </c>
      <c r="AD152" s="4" t="s">
        <v>2448</v>
      </c>
    </row>
    <row r="153" spans="29:30" x14ac:dyDescent="0.2">
      <c r="AC153" s="4" t="s">
        <v>2449</v>
      </c>
      <c r="AD153" s="4" t="s">
        <v>2450</v>
      </c>
    </row>
    <row r="154" spans="29:30" x14ac:dyDescent="0.2">
      <c r="AC154" s="4" t="s">
        <v>2451</v>
      </c>
      <c r="AD154" s="4" t="s">
        <v>1379</v>
      </c>
    </row>
    <row r="155" spans="29:30" x14ac:dyDescent="0.2">
      <c r="AC155" s="4" t="s">
        <v>2452</v>
      </c>
      <c r="AD155" s="4" t="s">
        <v>1380</v>
      </c>
    </row>
    <row r="156" spans="29:30" x14ac:dyDescent="0.2">
      <c r="AC156" s="4" t="s">
        <v>2453</v>
      </c>
      <c r="AD156" s="4" t="s">
        <v>1381</v>
      </c>
    </row>
    <row r="157" spans="29:30" x14ac:dyDescent="0.2">
      <c r="AC157" s="4" t="s">
        <v>2362</v>
      </c>
      <c r="AD157" s="4" t="s">
        <v>1382</v>
      </c>
    </row>
    <row r="158" spans="29:30" x14ac:dyDescent="0.2">
      <c r="AC158" s="4" t="s">
        <v>2454</v>
      </c>
      <c r="AD158" s="4" t="s">
        <v>1383</v>
      </c>
    </row>
    <row r="159" spans="29:30" x14ac:dyDescent="0.2">
      <c r="AC159" s="4" t="s">
        <v>2455</v>
      </c>
      <c r="AD159" s="4" t="s">
        <v>1384</v>
      </c>
    </row>
    <row r="160" spans="29:30" x14ac:dyDescent="0.2">
      <c r="AC160" s="4" t="s">
        <v>2456</v>
      </c>
      <c r="AD160" s="4" t="s">
        <v>1385</v>
      </c>
    </row>
    <row r="161" spans="29:30" x14ac:dyDescent="0.2">
      <c r="AC161" s="4" t="s">
        <v>2457</v>
      </c>
      <c r="AD161" s="4" t="s">
        <v>1386</v>
      </c>
    </row>
    <row r="162" spans="29:30" x14ac:dyDescent="0.2">
      <c r="AC162" s="4" t="s">
        <v>2458</v>
      </c>
      <c r="AD162" s="4" t="s">
        <v>1387</v>
      </c>
    </row>
    <row r="163" spans="29:30" x14ac:dyDescent="0.2">
      <c r="AC163" s="4" t="s">
        <v>2459</v>
      </c>
      <c r="AD163" s="4" t="s">
        <v>1388</v>
      </c>
    </row>
    <row r="164" spans="29:30" x14ac:dyDescent="0.2">
      <c r="AC164" s="4" t="s">
        <v>2460</v>
      </c>
      <c r="AD164" s="4" t="s">
        <v>1389</v>
      </c>
    </row>
    <row r="165" spans="29:30" x14ac:dyDescent="0.2">
      <c r="AC165" s="4" t="s">
        <v>2461</v>
      </c>
      <c r="AD165" s="4" t="s">
        <v>1390</v>
      </c>
    </row>
    <row r="166" spans="29:30" x14ac:dyDescent="0.2">
      <c r="AC166" s="4" t="s">
        <v>2462</v>
      </c>
      <c r="AD166" s="4" t="s">
        <v>1391</v>
      </c>
    </row>
    <row r="167" spans="29:30" x14ac:dyDescent="0.2">
      <c r="AC167" s="4" t="s">
        <v>2463</v>
      </c>
      <c r="AD167" s="4" t="s">
        <v>2464</v>
      </c>
    </row>
    <row r="168" spans="29:30" x14ac:dyDescent="0.2">
      <c r="AC168" s="4" t="s">
        <v>2465</v>
      </c>
      <c r="AD168" s="4" t="s">
        <v>2466</v>
      </c>
    </row>
    <row r="169" spans="29:30" x14ac:dyDescent="0.2">
      <c r="AC169" s="4" t="s">
        <v>2467</v>
      </c>
      <c r="AD169" s="4" t="s">
        <v>1392</v>
      </c>
    </row>
    <row r="170" spans="29:30" x14ac:dyDescent="0.2">
      <c r="AC170" s="4" t="s">
        <v>2468</v>
      </c>
      <c r="AD170" s="4" t="s">
        <v>1393</v>
      </c>
    </row>
    <row r="171" spans="29:30" x14ac:dyDescent="0.2">
      <c r="AC171" s="4" t="s">
        <v>2469</v>
      </c>
      <c r="AD171" s="4" t="s">
        <v>1394</v>
      </c>
    </row>
    <row r="172" spans="29:30" x14ac:dyDescent="0.2">
      <c r="AC172" s="4" t="s">
        <v>2470</v>
      </c>
      <c r="AD172" s="4" t="s">
        <v>1395</v>
      </c>
    </row>
    <row r="173" spans="29:30" x14ac:dyDescent="0.2">
      <c r="AC173" s="4" t="s">
        <v>2471</v>
      </c>
      <c r="AD173" s="4" t="s">
        <v>2250</v>
      </c>
    </row>
    <row r="174" spans="29:30" x14ac:dyDescent="0.2">
      <c r="AC174" s="4" t="s">
        <v>2472</v>
      </c>
      <c r="AD174" s="4" t="s">
        <v>2251</v>
      </c>
    </row>
    <row r="175" spans="29:30" x14ac:dyDescent="0.2">
      <c r="AC175" s="4" t="s">
        <v>2473</v>
      </c>
      <c r="AD175" s="4" t="s">
        <v>2474</v>
      </c>
    </row>
  </sheetData>
  <sheetProtection algorithmName="SHA-512" hashValue="nLPe/aeXl7657NJpsPLkD0VktS7AlgFC2SKpYQchkQ+41hhab9vITOZLHB2WNx6S3SZjw7i/VtjplGlvX0F4+Q==" saltValue="w5wo+Rs3jeZX8+zX+YRMzA==" spinCount="100000" sheet="1" objects="1" scenarios="1" selectLockedCells="1"/>
  <dataConsolidate/>
  <mergeCells count="48">
    <mergeCell ref="J51:K51"/>
    <mergeCell ref="F43:H43"/>
    <mergeCell ref="I43:R43"/>
    <mergeCell ref="J45:K45"/>
    <mergeCell ref="J44:K44"/>
    <mergeCell ref="J47:K47"/>
    <mergeCell ref="J49:K49"/>
    <mergeCell ref="C60:E60"/>
    <mergeCell ref="C77:P77"/>
    <mergeCell ref="C78:P78"/>
    <mergeCell ref="I54:L54"/>
    <mergeCell ref="C59:E59"/>
    <mergeCell ref="J59:K59"/>
    <mergeCell ref="J56:K56"/>
    <mergeCell ref="J70:K70"/>
    <mergeCell ref="J71:K71"/>
    <mergeCell ref="C79:P79"/>
    <mergeCell ref="J73:K73"/>
    <mergeCell ref="J74:K74"/>
    <mergeCell ref="G97:J97"/>
    <mergeCell ref="G76:P76"/>
    <mergeCell ref="C80:P80"/>
    <mergeCell ref="A86:J86"/>
    <mergeCell ref="K86:S86"/>
    <mergeCell ref="G96:J96"/>
    <mergeCell ref="N41:R41"/>
    <mergeCell ref="J20:K20"/>
    <mergeCell ref="J21:K21"/>
    <mergeCell ref="J39:K39"/>
    <mergeCell ref="J19:N19"/>
    <mergeCell ref="J23:K23"/>
    <mergeCell ref="J38:K38"/>
    <mergeCell ref="J25:N25"/>
    <mergeCell ref="J27:N27"/>
    <mergeCell ref="J29:N29"/>
    <mergeCell ref="J35:N35"/>
    <mergeCell ref="J37:N37"/>
    <mergeCell ref="J33:N33"/>
    <mergeCell ref="J31:N31"/>
    <mergeCell ref="A1:C1"/>
    <mergeCell ref="J6:L6"/>
    <mergeCell ref="J14:P14"/>
    <mergeCell ref="J16:P18"/>
    <mergeCell ref="C4:P4"/>
    <mergeCell ref="C2:P2"/>
    <mergeCell ref="J9:K9"/>
    <mergeCell ref="J10:K10"/>
    <mergeCell ref="J15:O15"/>
  </mergeCells>
  <phoneticPr fontId="0" type="noConversion"/>
  <conditionalFormatting sqref="C59:D59 L59:N59 P59:R59 G59:H59">
    <cfRule type="expression" dxfId="3" priority="1" stopIfTrue="1">
      <formula>"(K27-K37)&gt;(-0,01)"</formula>
    </cfRule>
  </conditionalFormatting>
  <conditionalFormatting sqref="Q54">
    <cfRule type="cellIs" dxfId="2" priority="2" stopIfTrue="1" operator="notEqual">
      <formula>0</formula>
    </cfRule>
  </conditionalFormatting>
  <conditionalFormatting sqref="N55 P55:Q55">
    <cfRule type="cellIs" dxfId="1" priority="3" stopIfTrue="1" operator="notEqual">
      <formula>0</formula>
    </cfRule>
  </conditionalFormatting>
  <conditionalFormatting sqref="N56:N57 P56:Q56">
    <cfRule type="cellIs" dxfId="0" priority="4" stopIfTrue="1" operator="notEqual">
      <formula>0</formula>
    </cfRule>
  </conditionalFormatting>
  <dataValidations disablePrompts="1" count="1">
    <dataValidation type="list" allowBlank="1" showInputMessage="1" showErrorMessage="1" error="Seleccione el Financiamiento de la lista" promptTitle="Seleccione Financiamiento" sqref="G73 G71" xr:uid="{EB8B4ABF-8332-437B-8DBD-F73DF9EAA498}">
      <formula1>$AC$3:$AC$175</formula1>
    </dataValidation>
  </dataValidations>
  <printOptions horizontalCentered="1" verticalCentered="1"/>
  <pageMargins left="0.9055118110236221" right="0.47244094488188981" top="0.32" bottom="0.47244094488188981" header="0" footer="0"/>
  <pageSetup paperSize="9" scale="53" orientation="portrait" horizontalDpi="300" verticalDpi="300" r:id="rId1"/>
  <headerFooter alignWithMargins="0">
    <oddFooter>&amp;CArchivo &amp;F.xls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activeCell="F3" sqref="F3"/>
    </sheetView>
  </sheetViews>
  <sheetFormatPr baseColWidth="10" defaultRowHeight="12.75" x14ac:dyDescent="0.2"/>
  <cols>
    <col min="1" max="1" width="45.140625" style="4" customWidth="1"/>
    <col min="2" max="2" width="33.28515625" style="4" bestFit="1" customWidth="1"/>
    <col min="3" max="3" width="12.140625" style="4" bestFit="1" customWidth="1"/>
    <col min="4" max="5" width="5" style="4" bestFit="1" customWidth="1"/>
    <col min="6" max="6" width="32.7109375" style="4" bestFit="1" customWidth="1"/>
    <col min="7" max="7" width="13.85546875" style="4" customWidth="1"/>
    <col min="8" max="10" width="11.42578125" style="4"/>
    <col min="11" max="11" width="12.140625" style="4" customWidth="1"/>
    <col min="12" max="16384" width="11.42578125" style="4"/>
  </cols>
  <sheetData>
    <row r="1" spans="1:11" ht="14.25" x14ac:dyDescent="0.2">
      <c r="A1" s="1" t="str">
        <f>CONCATENATE(B1," ",E1)</f>
        <v>EJERCICIO PRESUPUESTARIO 2026</v>
      </c>
      <c r="B1" s="2" t="s">
        <v>29</v>
      </c>
      <c r="C1" s="3" t="str">
        <f ca="1">VLOOKUP(D9,A13:B24,2,FALSE)</f>
        <v>ENERO</v>
      </c>
      <c r="D1" s="4" t="s">
        <v>99</v>
      </c>
      <c r="E1" s="4">
        <f>INFORME!T2</f>
        <v>2026</v>
      </c>
      <c r="F1" s="5"/>
      <c r="K1" s="6"/>
    </row>
    <row r="3" spans="1:11" x14ac:dyDescent="0.2">
      <c r="D3" s="6"/>
      <c r="F3" s="8" t="str">
        <f>MID(INFORME!J6,1,2)</f>
        <v>Ob</v>
      </c>
    </row>
    <row r="5" spans="1:11" x14ac:dyDescent="0.2">
      <c r="A5" s="7">
        <f ca="1">NOW()</f>
        <v>46048.554557870368</v>
      </c>
      <c r="B5" s="4" t="s">
        <v>101</v>
      </c>
    </row>
    <row r="6" spans="1:11" x14ac:dyDescent="0.2">
      <c r="A6" s="7"/>
    </row>
    <row r="7" spans="1:11" x14ac:dyDescent="0.2">
      <c r="A7" s="8">
        <f ca="1">DAY(A5)</f>
        <v>26</v>
      </c>
      <c r="B7" s="4" t="s">
        <v>98</v>
      </c>
    </row>
    <row r="8" spans="1:11" x14ac:dyDescent="0.2">
      <c r="A8" s="7"/>
      <c r="G8" s="9"/>
    </row>
    <row r="9" spans="1:11" x14ac:dyDescent="0.2">
      <c r="A9" s="8">
        <f ca="1">MONTH(A5)</f>
        <v>1</v>
      </c>
      <c r="B9" s="4" t="s">
        <v>97</v>
      </c>
      <c r="C9" s="4">
        <f ca="1">A9</f>
        <v>1</v>
      </c>
      <c r="D9" s="4">
        <f ca="1">IF((C9=0),12,C9)</f>
        <v>1</v>
      </c>
      <c r="G9" s="9"/>
    </row>
    <row r="10" spans="1:11" ht="15.75" x14ac:dyDescent="0.25">
      <c r="G10" s="10"/>
      <c r="H10" s="10"/>
    </row>
    <row r="11" spans="1:11" x14ac:dyDescent="0.2">
      <c r="B11" s="4" t="s">
        <v>100</v>
      </c>
      <c r="C11" s="4">
        <f ca="1">IF(A9=1,A11)</f>
        <v>0</v>
      </c>
      <c r="G11" s="11"/>
      <c r="H11" s="11"/>
    </row>
    <row r="12" spans="1:11" x14ac:dyDescent="0.2">
      <c r="G12" s="11"/>
      <c r="H12" s="11"/>
    </row>
    <row r="13" spans="1:11" x14ac:dyDescent="0.2">
      <c r="A13" s="4">
        <v>1</v>
      </c>
      <c r="B13" s="4" t="s">
        <v>85</v>
      </c>
      <c r="C13" s="4">
        <v>31</v>
      </c>
      <c r="G13" s="11"/>
      <c r="H13" s="11"/>
    </row>
    <row r="14" spans="1:11" x14ac:dyDescent="0.2">
      <c r="A14" s="4">
        <v>2</v>
      </c>
      <c r="B14" s="4" t="s">
        <v>86</v>
      </c>
      <c r="C14" s="4">
        <v>29</v>
      </c>
    </row>
    <row r="15" spans="1:11" x14ac:dyDescent="0.2">
      <c r="A15" s="4">
        <v>3</v>
      </c>
      <c r="B15" s="4" t="s">
        <v>87</v>
      </c>
      <c r="C15" s="4">
        <v>31</v>
      </c>
    </row>
    <row r="16" spans="1:11" x14ac:dyDescent="0.2">
      <c r="A16" s="4">
        <v>4</v>
      </c>
      <c r="B16" s="4" t="s">
        <v>88</v>
      </c>
      <c r="C16" s="4">
        <v>30</v>
      </c>
    </row>
    <row r="17" spans="1:6" x14ac:dyDescent="0.2">
      <c r="A17" s="4">
        <v>5</v>
      </c>
      <c r="B17" s="4" t="s">
        <v>89</v>
      </c>
      <c r="C17" s="4">
        <v>31</v>
      </c>
    </row>
    <row r="18" spans="1:6" x14ac:dyDescent="0.2">
      <c r="A18" s="4">
        <v>6</v>
      </c>
      <c r="B18" s="4" t="s">
        <v>90</v>
      </c>
      <c r="C18" s="4">
        <v>30</v>
      </c>
    </row>
    <row r="19" spans="1:6" x14ac:dyDescent="0.2">
      <c r="A19" s="4">
        <v>7</v>
      </c>
      <c r="B19" s="4" t="s">
        <v>91</v>
      </c>
      <c r="C19" s="4">
        <v>31</v>
      </c>
    </row>
    <row r="20" spans="1:6" x14ac:dyDescent="0.2">
      <c r="A20" s="4">
        <v>8</v>
      </c>
      <c r="B20" s="4" t="s">
        <v>92</v>
      </c>
      <c r="C20" s="4">
        <v>31</v>
      </c>
    </row>
    <row r="21" spans="1:6" x14ac:dyDescent="0.2">
      <c r="A21" s="4">
        <v>9</v>
      </c>
      <c r="B21" s="4" t="s">
        <v>93</v>
      </c>
      <c r="C21" s="4">
        <v>30</v>
      </c>
    </row>
    <row r="22" spans="1:6" x14ac:dyDescent="0.2">
      <c r="A22" s="4">
        <v>10</v>
      </c>
      <c r="B22" s="4" t="s">
        <v>94</v>
      </c>
      <c r="C22" s="4">
        <v>31</v>
      </c>
    </row>
    <row r="23" spans="1:6" x14ac:dyDescent="0.2">
      <c r="A23" s="4">
        <v>11</v>
      </c>
      <c r="B23" s="4" t="s">
        <v>95</v>
      </c>
      <c r="C23" s="4">
        <v>30</v>
      </c>
    </row>
    <row r="24" spans="1:6" x14ac:dyDescent="0.2">
      <c r="A24" s="4">
        <v>12</v>
      </c>
      <c r="B24" s="4" t="s">
        <v>96</v>
      </c>
      <c r="C24" s="4">
        <v>31</v>
      </c>
    </row>
    <row r="26" spans="1:6" x14ac:dyDescent="0.2">
      <c r="A26" s="4" t="s">
        <v>84</v>
      </c>
    </row>
    <row r="27" spans="1:6" x14ac:dyDescent="0.2">
      <c r="A27" s="4">
        <f ca="1">VLOOKUP(D9,A13:C24,3,FALSE)</f>
        <v>31</v>
      </c>
      <c r="B27" s="13" t="str">
        <f ca="1">CONCATENATE(A27,A26,C1)</f>
        <v>31 - ENERO</v>
      </c>
      <c r="E27" s="14"/>
      <c r="F27" s="12"/>
    </row>
  </sheetData>
  <sheetProtection algorithmName="SHA-512" hashValue="XXD7ribpZRp41+p9UQIbxF6+A0n2SNknBw6nOFMsaNzOXN/HjUZIa/rR5U6QrKhaBfhcY1Gf2eE7nWT0VbfFpw==" saltValue="/I+euaRbpavBPY4E8ViQrg==" spinCount="100000" sheet="1" objects="1" scenarios="1" selectLockedCells="1"/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376"/>
  <sheetViews>
    <sheetView workbookViewId="0">
      <selection activeCell="B18" sqref="B18"/>
    </sheetView>
  </sheetViews>
  <sheetFormatPr baseColWidth="10" defaultRowHeight="12.75" x14ac:dyDescent="0.2"/>
  <cols>
    <col min="1" max="1" width="14.7109375" bestFit="1" customWidth="1"/>
    <col min="2" max="2" width="131.85546875" bestFit="1" customWidth="1"/>
    <col min="3" max="3" width="40.5703125" customWidth="1"/>
    <col min="4" max="4" width="59.5703125" bestFit="1" customWidth="1"/>
  </cols>
  <sheetData>
    <row r="1" spans="1:4" x14ac:dyDescent="0.2">
      <c r="A1" t="s">
        <v>2252</v>
      </c>
      <c r="B1" s="181" t="s">
        <v>1396</v>
      </c>
      <c r="C1" t="s">
        <v>305</v>
      </c>
      <c r="D1" t="s">
        <v>1397</v>
      </c>
    </row>
    <row r="2" spans="1:4" x14ac:dyDescent="0.2">
      <c r="A2" s="248" t="s">
        <v>28966</v>
      </c>
      <c r="B2" s="182" t="s">
        <v>28967</v>
      </c>
      <c r="C2" t="s">
        <v>28968</v>
      </c>
      <c r="D2" t="s">
        <v>28969</v>
      </c>
    </row>
    <row r="3" spans="1:4" x14ac:dyDescent="0.2">
      <c r="A3" s="179" t="s">
        <v>3025</v>
      </c>
      <c r="B3" s="181" t="s">
        <v>3026</v>
      </c>
      <c r="C3" t="str">
        <f>CONCATENATE(MID(A3,1,2), " - ",D3)</f>
        <v>01 - GOBERNACIÓN</v>
      </c>
      <c r="D3" t="str">
        <f>VLOOKUP(MID(A3,1,2),[1]Jurisdicciones!$A$2:$B$44,2,FALSE)</f>
        <v>GOBERNACIÓN</v>
      </c>
    </row>
    <row r="4" spans="1:4" x14ac:dyDescent="0.2">
      <c r="A4" t="s">
        <v>3027</v>
      </c>
      <c r="B4" s="181" t="s">
        <v>3028</v>
      </c>
      <c r="C4" t="str">
        <f t="shared" ref="C4:C67" si="0">CONCATENATE(MID(A4,1,2), " - ",D4)</f>
        <v>01 - GOBERNACIÓN</v>
      </c>
      <c r="D4" t="str">
        <f>VLOOKUP(MID(A4,1,2),[1]Jurisdicciones!$A$2:$B$44,2,FALSE)</f>
        <v>GOBERNACIÓN</v>
      </c>
    </row>
    <row r="5" spans="1:4" x14ac:dyDescent="0.2">
      <c r="A5" t="s">
        <v>3029</v>
      </c>
      <c r="B5" s="181" t="s">
        <v>3030</v>
      </c>
      <c r="C5" t="str">
        <f t="shared" si="0"/>
        <v>01 - GOBERNACIÓN</v>
      </c>
      <c r="D5" t="str">
        <f>VLOOKUP(MID(A5,1,2),[1]Jurisdicciones!$A$2:$B$44,2,FALSE)</f>
        <v>GOBERNACIÓN</v>
      </c>
    </row>
    <row r="6" spans="1:4" x14ac:dyDescent="0.2">
      <c r="A6" t="s">
        <v>3031</v>
      </c>
      <c r="B6" s="181" t="s">
        <v>3032</v>
      </c>
      <c r="C6" t="str">
        <f t="shared" si="0"/>
        <v>01 - GOBERNACIÓN</v>
      </c>
      <c r="D6" t="str">
        <f>VLOOKUP(MID(A6,1,2),[1]Jurisdicciones!$A$2:$B$44,2,FALSE)</f>
        <v>GOBERNACIÓN</v>
      </c>
    </row>
    <row r="7" spans="1:4" x14ac:dyDescent="0.2">
      <c r="A7" t="s">
        <v>3033</v>
      </c>
      <c r="B7" s="181" t="s">
        <v>3034</v>
      </c>
      <c r="C7" t="str">
        <f t="shared" si="0"/>
        <v>01 - GOBERNACIÓN</v>
      </c>
      <c r="D7" t="str">
        <f>VLOOKUP(MID(A7,1,2),[1]Jurisdicciones!$A$2:$B$44,2,FALSE)</f>
        <v>GOBERNACIÓN</v>
      </c>
    </row>
    <row r="8" spans="1:4" x14ac:dyDescent="0.2">
      <c r="A8" t="s">
        <v>3035</v>
      </c>
      <c r="B8" s="181" t="s">
        <v>3036</v>
      </c>
      <c r="C8" t="str">
        <f t="shared" si="0"/>
        <v>01 - GOBERNACIÓN</v>
      </c>
      <c r="D8" t="str">
        <f>VLOOKUP(MID(A8,1,2),[1]Jurisdicciones!$A$2:$B$44,2,FALSE)</f>
        <v>GOBERNACIÓN</v>
      </c>
    </row>
    <row r="9" spans="1:4" x14ac:dyDescent="0.2">
      <c r="A9" t="s">
        <v>3037</v>
      </c>
      <c r="B9" s="181" t="s">
        <v>3038</v>
      </c>
      <c r="C9" t="str">
        <f t="shared" si="0"/>
        <v>01 - GOBERNACIÓN</v>
      </c>
      <c r="D9" t="str">
        <f>VLOOKUP(MID(A9,1,2),[1]Jurisdicciones!$A$2:$B$44,2,FALSE)</f>
        <v>GOBERNACIÓN</v>
      </c>
    </row>
    <row r="10" spans="1:4" x14ac:dyDescent="0.2">
      <c r="A10" t="s">
        <v>3039</v>
      </c>
      <c r="B10" s="181" t="s">
        <v>3028</v>
      </c>
      <c r="C10" t="str">
        <f t="shared" si="0"/>
        <v>01 - GOBERNACIÓN</v>
      </c>
      <c r="D10" t="str">
        <f>VLOOKUP(MID(A10,1,2),[1]Jurisdicciones!$A$2:$B$44,2,FALSE)</f>
        <v>GOBERNACIÓN</v>
      </c>
    </row>
    <row r="11" spans="1:4" x14ac:dyDescent="0.2">
      <c r="A11" t="s">
        <v>3040</v>
      </c>
      <c r="B11" s="181" t="s">
        <v>3030</v>
      </c>
      <c r="C11" t="str">
        <f t="shared" si="0"/>
        <v>01 - GOBERNACIÓN</v>
      </c>
      <c r="D11" t="str">
        <f>VLOOKUP(MID(A11,1,2),[1]Jurisdicciones!$A$2:$B$44,2,FALSE)</f>
        <v>GOBERNACIÓN</v>
      </c>
    </row>
    <row r="12" spans="1:4" x14ac:dyDescent="0.2">
      <c r="A12" t="s">
        <v>3041</v>
      </c>
      <c r="B12" s="181" t="s">
        <v>3032</v>
      </c>
      <c r="C12" t="str">
        <f t="shared" si="0"/>
        <v>01 - GOBERNACIÓN</v>
      </c>
      <c r="D12" t="str">
        <f>VLOOKUP(MID(A12,1,2),[1]Jurisdicciones!$A$2:$B$44,2,FALSE)</f>
        <v>GOBERNACIÓN</v>
      </c>
    </row>
    <row r="13" spans="1:4" x14ac:dyDescent="0.2">
      <c r="A13" t="s">
        <v>3042</v>
      </c>
      <c r="B13" s="181" t="s">
        <v>3034</v>
      </c>
      <c r="C13" t="str">
        <f t="shared" si="0"/>
        <v>01 - GOBERNACIÓN</v>
      </c>
      <c r="D13" t="str">
        <f>VLOOKUP(MID(A13,1,2),[1]Jurisdicciones!$A$2:$B$44,2,FALSE)</f>
        <v>GOBERNACIÓN</v>
      </c>
    </row>
    <row r="14" spans="1:4" x14ac:dyDescent="0.2">
      <c r="A14" t="s">
        <v>3043</v>
      </c>
      <c r="B14" s="181" t="s">
        <v>3036</v>
      </c>
      <c r="C14" t="str">
        <f t="shared" si="0"/>
        <v>01 - GOBERNACIÓN</v>
      </c>
      <c r="D14" t="str">
        <f>VLOOKUP(MID(A14,1,2),[1]Jurisdicciones!$A$2:$B$44,2,FALSE)</f>
        <v>GOBERNACIÓN</v>
      </c>
    </row>
    <row r="15" spans="1:4" x14ac:dyDescent="0.2">
      <c r="A15" t="s">
        <v>3044</v>
      </c>
      <c r="B15" s="181" t="s">
        <v>3045</v>
      </c>
      <c r="C15" t="str">
        <f t="shared" si="0"/>
        <v>01 - GOBERNACIÓN</v>
      </c>
      <c r="D15" t="str">
        <f>VLOOKUP(MID(A15,1,2),[1]Jurisdicciones!$A$2:$B$44,2,FALSE)</f>
        <v>GOBERNACIÓN</v>
      </c>
    </row>
    <row r="16" spans="1:4" x14ac:dyDescent="0.2">
      <c r="A16" t="s">
        <v>3046</v>
      </c>
      <c r="B16" s="181" t="s">
        <v>3047</v>
      </c>
      <c r="C16" t="str">
        <f t="shared" si="0"/>
        <v>01 - GOBERNACIÓN</v>
      </c>
      <c r="D16" t="str">
        <f>VLOOKUP(MID(A16,1,2),[1]Jurisdicciones!$A$2:$B$44,2,FALSE)</f>
        <v>GOBERNACIÓN</v>
      </c>
    </row>
    <row r="17" spans="1:4" x14ac:dyDescent="0.2">
      <c r="A17" t="s">
        <v>3048</v>
      </c>
      <c r="B17" s="181" t="s">
        <v>3049</v>
      </c>
      <c r="C17" t="str">
        <f t="shared" si="0"/>
        <v>01 - GOBERNACIÓN</v>
      </c>
      <c r="D17" t="str">
        <f>VLOOKUP(MID(A17,1,2),[1]Jurisdicciones!$A$2:$B$44,2,FALSE)</f>
        <v>GOBERNACIÓN</v>
      </c>
    </row>
    <row r="18" spans="1:4" x14ac:dyDescent="0.2">
      <c r="A18" t="s">
        <v>3050</v>
      </c>
      <c r="B18" t="s">
        <v>3051</v>
      </c>
      <c r="C18" t="str">
        <f t="shared" si="0"/>
        <v>01 - GOBERNACIÓN</v>
      </c>
      <c r="D18" t="str">
        <f>VLOOKUP(MID(A18,1,2),[1]Jurisdicciones!$A$2:$B$44,2,FALSE)</f>
        <v>GOBERNACIÓN</v>
      </c>
    </row>
    <row r="19" spans="1:4" x14ac:dyDescent="0.2">
      <c r="A19" t="s">
        <v>3052</v>
      </c>
      <c r="B19" t="s">
        <v>3053</v>
      </c>
      <c r="C19" t="str">
        <f t="shared" si="0"/>
        <v>01 - GOBERNACIÓN</v>
      </c>
      <c r="D19" t="str">
        <f>VLOOKUP(MID(A19,1,2),[1]Jurisdicciones!$A$2:$B$44,2,FALSE)</f>
        <v>GOBERNACIÓN</v>
      </c>
    </row>
    <row r="20" spans="1:4" x14ac:dyDescent="0.2">
      <c r="A20" t="s">
        <v>3054</v>
      </c>
      <c r="B20" s="182" t="s">
        <v>3055</v>
      </c>
      <c r="C20" t="str">
        <f t="shared" si="0"/>
        <v>01 - GOBERNACIÓN</v>
      </c>
      <c r="D20" t="str">
        <f>VLOOKUP(MID(A20,1,2),[1]Jurisdicciones!$A$2:$B$44,2,FALSE)</f>
        <v>GOBERNACIÓN</v>
      </c>
    </row>
    <row r="21" spans="1:4" x14ac:dyDescent="0.2">
      <c r="A21" t="s">
        <v>304</v>
      </c>
      <c r="B21" s="181" t="s">
        <v>3056</v>
      </c>
      <c r="C21" t="str">
        <f t="shared" si="0"/>
        <v>01 - GOBERNACIÓN</v>
      </c>
      <c r="D21" t="str">
        <f>VLOOKUP(MID(A21,1,2),[1]Jurisdicciones!$A$2:$B$44,2,FALSE)</f>
        <v>GOBERNACIÓN</v>
      </c>
    </row>
    <row r="22" spans="1:4" x14ac:dyDescent="0.2">
      <c r="A22" t="s">
        <v>306</v>
      </c>
      <c r="B22" s="181" t="s">
        <v>3057</v>
      </c>
      <c r="C22" t="str">
        <f t="shared" si="0"/>
        <v>01 - GOBERNACIÓN</v>
      </c>
      <c r="D22" t="str">
        <f>VLOOKUP(MID(A22,1,2),[1]Jurisdicciones!$A$2:$B$44,2,FALSE)</f>
        <v>GOBERNACIÓN</v>
      </c>
    </row>
    <row r="23" spans="1:4" x14ac:dyDescent="0.2">
      <c r="A23" t="s">
        <v>307</v>
      </c>
      <c r="B23" s="181" t="s">
        <v>3058</v>
      </c>
      <c r="C23" t="str">
        <f t="shared" si="0"/>
        <v>01 - GOBERNACIÓN</v>
      </c>
      <c r="D23" t="str">
        <f>VLOOKUP(MID(A23,1,2),[1]Jurisdicciones!$A$2:$B$44,2,FALSE)</f>
        <v>GOBERNACIÓN</v>
      </c>
    </row>
    <row r="24" spans="1:4" x14ac:dyDescent="0.2">
      <c r="A24" t="s">
        <v>308</v>
      </c>
      <c r="B24" s="181" t="s">
        <v>3059</v>
      </c>
      <c r="C24" t="str">
        <f t="shared" si="0"/>
        <v>01 - GOBERNACIÓN</v>
      </c>
      <c r="D24" t="str">
        <f>VLOOKUP(MID(A24,1,2),[1]Jurisdicciones!$A$2:$B$44,2,FALSE)</f>
        <v>GOBERNACIÓN</v>
      </c>
    </row>
    <row r="25" spans="1:4" x14ac:dyDescent="0.2">
      <c r="A25" t="s">
        <v>309</v>
      </c>
      <c r="B25" s="181" t="s">
        <v>3059</v>
      </c>
      <c r="C25" t="str">
        <f t="shared" si="0"/>
        <v>01 - GOBERNACIÓN</v>
      </c>
      <c r="D25" t="str">
        <f>VLOOKUP(MID(A25,1,2),[1]Jurisdicciones!$A$2:$B$44,2,FALSE)</f>
        <v>GOBERNACIÓN</v>
      </c>
    </row>
    <row r="26" spans="1:4" x14ac:dyDescent="0.2">
      <c r="A26" t="s">
        <v>310</v>
      </c>
      <c r="B26" s="181" t="s">
        <v>3060</v>
      </c>
      <c r="C26" t="str">
        <f t="shared" si="0"/>
        <v>01 - GOBERNACIÓN</v>
      </c>
      <c r="D26" t="str">
        <f>VLOOKUP(MID(A26,1,2),[1]Jurisdicciones!$A$2:$B$44,2,FALSE)</f>
        <v>GOBERNACIÓN</v>
      </c>
    </row>
    <row r="27" spans="1:4" x14ac:dyDescent="0.2">
      <c r="A27" t="s">
        <v>311</v>
      </c>
      <c r="B27" s="181" t="s">
        <v>3061</v>
      </c>
      <c r="C27" t="str">
        <f t="shared" si="0"/>
        <v>01 - GOBERNACIÓN</v>
      </c>
      <c r="D27" t="str">
        <f>VLOOKUP(MID(A27,1,2),[1]Jurisdicciones!$A$2:$B$44,2,FALSE)</f>
        <v>GOBERNACIÓN</v>
      </c>
    </row>
    <row r="28" spans="1:4" x14ac:dyDescent="0.2">
      <c r="A28" t="s">
        <v>312</v>
      </c>
      <c r="B28" s="181" t="s">
        <v>3062</v>
      </c>
      <c r="C28" t="str">
        <f t="shared" si="0"/>
        <v>01 - GOBERNACIÓN</v>
      </c>
      <c r="D28" t="str">
        <f>VLOOKUP(MID(A28,1,2),[1]Jurisdicciones!$A$2:$B$44,2,FALSE)</f>
        <v>GOBERNACIÓN</v>
      </c>
    </row>
    <row r="29" spans="1:4" x14ac:dyDescent="0.2">
      <c r="A29" t="s">
        <v>313</v>
      </c>
      <c r="B29" s="181" t="s">
        <v>3062</v>
      </c>
      <c r="C29" t="str">
        <f t="shared" si="0"/>
        <v>01 - GOBERNACIÓN</v>
      </c>
      <c r="D29" t="str">
        <f>VLOOKUP(MID(A29,1,2),[1]Jurisdicciones!$A$2:$B$44,2,FALSE)</f>
        <v>GOBERNACIÓN</v>
      </c>
    </row>
    <row r="30" spans="1:4" x14ac:dyDescent="0.2">
      <c r="A30" t="s">
        <v>314</v>
      </c>
      <c r="B30" s="181" t="s">
        <v>3063</v>
      </c>
      <c r="C30" t="str">
        <f t="shared" si="0"/>
        <v>01 - GOBERNACIÓN</v>
      </c>
      <c r="D30" t="str">
        <f>VLOOKUP(MID(A30,1,2),[1]Jurisdicciones!$A$2:$B$44,2,FALSE)</f>
        <v>GOBERNACIÓN</v>
      </c>
    </row>
    <row r="31" spans="1:4" x14ac:dyDescent="0.2">
      <c r="A31" t="s">
        <v>315</v>
      </c>
      <c r="B31" t="s">
        <v>3064</v>
      </c>
      <c r="C31" t="str">
        <f t="shared" si="0"/>
        <v>01 - GOBERNACIÓN</v>
      </c>
      <c r="D31" t="str">
        <f>VLOOKUP(MID(A31,1,2),[1]Jurisdicciones!$A$2:$B$44,2,FALSE)</f>
        <v>GOBERNACIÓN</v>
      </c>
    </row>
    <row r="32" spans="1:4" x14ac:dyDescent="0.2">
      <c r="A32" t="s">
        <v>316</v>
      </c>
      <c r="B32" s="181" t="s">
        <v>3065</v>
      </c>
      <c r="C32" t="str">
        <f t="shared" si="0"/>
        <v>01 - GOBERNACIÓN</v>
      </c>
      <c r="D32" t="str">
        <f>VLOOKUP(MID(A32,1,2),[1]Jurisdicciones!$A$2:$B$44,2,FALSE)</f>
        <v>GOBERNACIÓN</v>
      </c>
    </row>
    <row r="33" spans="1:4" x14ac:dyDescent="0.2">
      <c r="A33" t="s">
        <v>317</v>
      </c>
      <c r="B33" s="181" t="s">
        <v>3065</v>
      </c>
      <c r="C33" t="str">
        <f t="shared" si="0"/>
        <v>01 - GOBERNACIÓN</v>
      </c>
      <c r="D33" t="str">
        <f>VLOOKUP(MID(A33,1,2),[1]Jurisdicciones!$A$2:$B$44,2,FALSE)</f>
        <v>GOBERNACIÓN</v>
      </c>
    </row>
    <row r="34" spans="1:4" x14ac:dyDescent="0.2">
      <c r="A34" t="s">
        <v>3066</v>
      </c>
      <c r="B34" s="181" t="s">
        <v>3067</v>
      </c>
      <c r="C34" t="str">
        <f t="shared" si="0"/>
        <v>01 - GOBERNACIÓN</v>
      </c>
      <c r="D34" t="str">
        <f>VLOOKUP(MID(A34,1,2),[1]Jurisdicciones!$A$2:$B$44,2,FALSE)</f>
        <v>GOBERNACIÓN</v>
      </c>
    </row>
    <row r="35" spans="1:4" x14ac:dyDescent="0.2">
      <c r="A35" t="s">
        <v>3068</v>
      </c>
      <c r="B35" s="181" t="s">
        <v>3067</v>
      </c>
      <c r="C35" t="str">
        <f t="shared" si="0"/>
        <v>01 - GOBERNACIÓN</v>
      </c>
      <c r="D35" t="str">
        <f>VLOOKUP(MID(A35,1,2),[1]Jurisdicciones!$A$2:$B$44,2,FALSE)</f>
        <v>GOBERNACIÓN</v>
      </c>
    </row>
    <row r="36" spans="1:4" x14ac:dyDescent="0.2">
      <c r="A36" t="s">
        <v>3069</v>
      </c>
      <c r="B36" s="181" t="s">
        <v>3070</v>
      </c>
      <c r="C36" t="str">
        <f t="shared" si="0"/>
        <v>01 - GOBERNACIÓN</v>
      </c>
      <c r="D36" t="str">
        <f>VLOOKUP(MID(A36,1,2),[1]Jurisdicciones!$A$2:$B$44,2,FALSE)</f>
        <v>GOBERNACIÓN</v>
      </c>
    </row>
    <row r="37" spans="1:4" x14ac:dyDescent="0.2">
      <c r="A37" t="s">
        <v>318</v>
      </c>
      <c r="B37" s="181" t="s">
        <v>3056</v>
      </c>
      <c r="C37" t="str">
        <f t="shared" si="0"/>
        <v>01 - GOBERNACIÓN</v>
      </c>
      <c r="D37" t="str">
        <f>VLOOKUP(MID(A37,1,2),[1]Jurisdicciones!$A$2:$B$44,2,FALSE)</f>
        <v>GOBERNACIÓN</v>
      </c>
    </row>
    <row r="38" spans="1:4" x14ac:dyDescent="0.2">
      <c r="A38" t="s">
        <v>2281</v>
      </c>
      <c r="B38" s="181" t="s">
        <v>3026</v>
      </c>
      <c r="C38" t="str">
        <f t="shared" si="0"/>
        <v>01 - GOBERNACIÓN</v>
      </c>
      <c r="D38" t="str">
        <f>VLOOKUP(MID(A38,1,2),[1]Jurisdicciones!$A$2:$B$44,2,FALSE)</f>
        <v>GOBERNACIÓN</v>
      </c>
    </row>
    <row r="39" spans="1:4" x14ac:dyDescent="0.2">
      <c r="A39" t="s">
        <v>3071</v>
      </c>
      <c r="B39" s="181" t="s">
        <v>3072</v>
      </c>
      <c r="C39" t="e">
        <f t="shared" si="0"/>
        <v>#N/A</v>
      </c>
      <c r="D39" t="e">
        <f>VLOOKUP(MID(A39,1,2),[1]Jurisdicciones!$A$2:$B$44,2,FALSE)</f>
        <v>#N/A</v>
      </c>
    </row>
    <row r="40" spans="1:4" x14ac:dyDescent="0.2">
      <c r="A40" t="s">
        <v>3073</v>
      </c>
      <c r="B40" s="181" t="s">
        <v>3074</v>
      </c>
      <c r="C40" t="e">
        <f t="shared" si="0"/>
        <v>#N/A</v>
      </c>
      <c r="D40" t="e">
        <f>VLOOKUP(MID(A40,1,2),[1]Jurisdicciones!$A$2:$B$44,2,FALSE)</f>
        <v>#N/A</v>
      </c>
    </row>
    <row r="41" spans="1:4" x14ac:dyDescent="0.2">
      <c r="A41" t="s">
        <v>3075</v>
      </c>
      <c r="B41" s="181" t="s">
        <v>3076</v>
      </c>
      <c r="C41" t="e">
        <f t="shared" si="0"/>
        <v>#N/A</v>
      </c>
      <c r="D41" t="e">
        <f>VLOOKUP(MID(A41,1,2),[1]Jurisdicciones!$A$2:$B$44,2,FALSE)</f>
        <v>#N/A</v>
      </c>
    </row>
    <row r="42" spans="1:4" x14ac:dyDescent="0.2">
      <c r="A42" t="s">
        <v>3077</v>
      </c>
      <c r="B42" s="181" t="s">
        <v>3078</v>
      </c>
      <c r="C42" t="e">
        <f t="shared" si="0"/>
        <v>#N/A</v>
      </c>
      <c r="D42" t="e">
        <f>VLOOKUP(MID(A42,1,2),[1]Jurisdicciones!$A$2:$B$44,2,FALSE)</f>
        <v>#N/A</v>
      </c>
    </row>
    <row r="43" spans="1:4" x14ac:dyDescent="0.2">
      <c r="A43" t="s">
        <v>3079</v>
      </c>
      <c r="B43" s="181" t="s">
        <v>3080</v>
      </c>
      <c r="C43" t="e">
        <f t="shared" si="0"/>
        <v>#N/A</v>
      </c>
      <c r="D43" t="e">
        <f>VLOOKUP(MID(A43,1,2),[1]Jurisdicciones!$A$2:$B$44,2,FALSE)</f>
        <v>#N/A</v>
      </c>
    </row>
    <row r="44" spans="1:4" x14ac:dyDescent="0.2">
      <c r="A44" t="s">
        <v>3081</v>
      </c>
      <c r="B44" s="181" t="s">
        <v>3082</v>
      </c>
      <c r="C44" t="e">
        <f t="shared" si="0"/>
        <v>#N/A</v>
      </c>
      <c r="D44" t="e">
        <f>VLOOKUP(MID(A44,1,2),[1]Jurisdicciones!$A$2:$B$44,2,FALSE)</f>
        <v>#N/A</v>
      </c>
    </row>
    <row r="45" spans="1:4" x14ac:dyDescent="0.2">
      <c r="A45" t="s">
        <v>3083</v>
      </c>
      <c r="B45" s="181" t="s">
        <v>3084</v>
      </c>
      <c r="C45" t="e">
        <f t="shared" si="0"/>
        <v>#N/A</v>
      </c>
      <c r="D45" t="e">
        <f>VLOOKUP(MID(A45,1,2),[1]Jurisdicciones!$A$2:$B$44,2,FALSE)</f>
        <v>#N/A</v>
      </c>
    </row>
    <row r="46" spans="1:4" x14ac:dyDescent="0.2">
      <c r="A46" t="s">
        <v>3085</v>
      </c>
      <c r="B46" s="181" t="s">
        <v>3086</v>
      </c>
      <c r="C46" t="e">
        <f t="shared" si="0"/>
        <v>#N/A</v>
      </c>
      <c r="D46" t="e">
        <f>VLOOKUP(MID(A46,1,2),[1]Jurisdicciones!$A$2:$B$44,2,FALSE)</f>
        <v>#N/A</v>
      </c>
    </row>
    <row r="47" spans="1:4" x14ac:dyDescent="0.2">
      <c r="A47" t="s">
        <v>3087</v>
      </c>
      <c r="B47" s="181" t="s">
        <v>3088</v>
      </c>
      <c r="C47" t="e">
        <f t="shared" si="0"/>
        <v>#N/A</v>
      </c>
      <c r="D47" t="e">
        <f>VLOOKUP(MID(A47,1,2),[1]Jurisdicciones!$A$2:$B$44,2,FALSE)</f>
        <v>#N/A</v>
      </c>
    </row>
    <row r="48" spans="1:4" x14ac:dyDescent="0.2">
      <c r="A48" t="s">
        <v>3089</v>
      </c>
      <c r="B48" s="181" t="s">
        <v>3090</v>
      </c>
      <c r="C48" t="e">
        <f t="shared" si="0"/>
        <v>#N/A</v>
      </c>
      <c r="D48" t="e">
        <f>VLOOKUP(MID(A48,1,2),[1]Jurisdicciones!$A$2:$B$44,2,FALSE)</f>
        <v>#N/A</v>
      </c>
    </row>
    <row r="49" spans="1:4" x14ac:dyDescent="0.2">
      <c r="A49" t="s">
        <v>3091</v>
      </c>
      <c r="B49" s="181" t="s">
        <v>3092</v>
      </c>
      <c r="C49" t="e">
        <f t="shared" si="0"/>
        <v>#N/A</v>
      </c>
      <c r="D49" t="e">
        <f>VLOOKUP(MID(A49,1,2),[1]Jurisdicciones!$A$2:$B$44,2,FALSE)</f>
        <v>#N/A</v>
      </c>
    </row>
    <row r="50" spans="1:4" x14ac:dyDescent="0.2">
      <c r="A50" t="s">
        <v>3093</v>
      </c>
      <c r="B50" s="181" t="s">
        <v>3094</v>
      </c>
      <c r="C50" t="e">
        <f t="shared" si="0"/>
        <v>#N/A</v>
      </c>
      <c r="D50" t="e">
        <f>VLOOKUP(MID(A50,1,2),[1]Jurisdicciones!$A$2:$B$44,2,FALSE)</f>
        <v>#N/A</v>
      </c>
    </row>
    <row r="51" spans="1:4" x14ac:dyDescent="0.2">
      <c r="A51" t="s">
        <v>3095</v>
      </c>
      <c r="B51" s="181" t="s">
        <v>3096</v>
      </c>
      <c r="C51" t="e">
        <f t="shared" si="0"/>
        <v>#N/A</v>
      </c>
      <c r="D51" t="e">
        <f>VLOOKUP(MID(A51,1,2),[1]Jurisdicciones!$A$2:$B$44,2,FALSE)</f>
        <v>#N/A</v>
      </c>
    </row>
    <row r="52" spans="1:4" x14ac:dyDescent="0.2">
      <c r="A52" t="s">
        <v>3097</v>
      </c>
      <c r="B52" s="181" t="s">
        <v>3098</v>
      </c>
      <c r="C52" t="e">
        <f t="shared" si="0"/>
        <v>#N/A</v>
      </c>
      <c r="D52" t="e">
        <f>VLOOKUP(MID(A52,1,2),[1]Jurisdicciones!$A$2:$B$44,2,FALSE)</f>
        <v>#N/A</v>
      </c>
    </row>
    <row r="53" spans="1:4" x14ac:dyDescent="0.2">
      <c r="A53" t="s">
        <v>3099</v>
      </c>
      <c r="B53" s="181" t="s">
        <v>3100</v>
      </c>
      <c r="C53" t="e">
        <f t="shared" si="0"/>
        <v>#N/A</v>
      </c>
      <c r="D53" t="e">
        <f>VLOOKUP(MID(A53,1,2),[1]Jurisdicciones!$A$2:$B$44,2,FALSE)</f>
        <v>#N/A</v>
      </c>
    </row>
    <row r="54" spans="1:4" x14ac:dyDescent="0.2">
      <c r="A54" t="s">
        <v>3101</v>
      </c>
      <c r="B54" s="181" t="s">
        <v>3102</v>
      </c>
      <c r="C54" t="e">
        <f t="shared" si="0"/>
        <v>#N/A</v>
      </c>
      <c r="D54" t="e">
        <f>VLOOKUP(MID(A54,1,2),[1]Jurisdicciones!$A$2:$B$44,2,FALSE)</f>
        <v>#N/A</v>
      </c>
    </row>
    <row r="55" spans="1:4" x14ac:dyDescent="0.2">
      <c r="A55" t="s">
        <v>3103</v>
      </c>
      <c r="B55" s="181" t="s">
        <v>3104</v>
      </c>
      <c r="C55" t="e">
        <f t="shared" si="0"/>
        <v>#N/A</v>
      </c>
      <c r="D55" t="e">
        <f>VLOOKUP(MID(A55,1,2),[1]Jurisdicciones!$A$2:$B$44,2,FALSE)</f>
        <v>#N/A</v>
      </c>
    </row>
    <row r="56" spans="1:4" x14ac:dyDescent="0.2">
      <c r="A56" t="s">
        <v>3105</v>
      </c>
      <c r="B56" s="181" t="s">
        <v>3106</v>
      </c>
      <c r="C56" t="e">
        <f t="shared" si="0"/>
        <v>#N/A</v>
      </c>
      <c r="D56" t="e">
        <f>VLOOKUP(MID(A56,1,2),[1]Jurisdicciones!$A$2:$B$44,2,FALSE)</f>
        <v>#N/A</v>
      </c>
    </row>
    <row r="57" spans="1:4" x14ac:dyDescent="0.2">
      <c r="A57" t="s">
        <v>3107</v>
      </c>
      <c r="B57" s="181" t="s">
        <v>3108</v>
      </c>
      <c r="C57" t="e">
        <f t="shared" si="0"/>
        <v>#N/A</v>
      </c>
      <c r="D57" t="e">
        <f>VLOOKUP(MID(A57,1,2),[1]Jurisdicciones!$A$2:$B$44,2,FALSE)</f>
        <v>#N/A</v>
      </c>
    </row>
    <row r="58" spans="1:4" x14ac:dyDescent="0.2">
      <c r="A58" t="s">
        <v>3109</v>
      </c>
      <c r="B58" t="s">
        <v>3100</v>
      </c>
      <c r="C58" t="e">
        <f t="shared" si="0"/>
        <v>#N/A</v>
      </c>
      <c r="D58" t="e">
        <f>VLOOKUP(MID(A58,1,2),[1]Jurisdicciones!$A$2:$B$44,2,FALSE)</f>
        <v>#N/A</v>
      </c>
    </row>
    <row r="59" spans="1:4" x14ac:dyDescent="0.2">
      <c r="A59" t="s">
        <v>3110</v>
      </c>
      <c r="B59" s="181" t="s">
        <v>3111</v>
      </c>
      <c r="C59" t="e">
        <f t="shared" si="0"/>
        <v>#N/A</v>
      </c>
      <c r="D59" t="e">
        <f>VLOOKUP(MID(A59,1,2),[1]Jurisdicciones!$A$2:$B$44,2,FALSE)</f>
        <v>#N/A</v>
      </c>
    </row>
    <row r="60" spans="1:4" x14ac:dyDescent="0.2">
      <c r="A60" t="s">
        <v>3112</v>
      </c>
      <c r="B60" s="181" t="s">
        <v>3113</v>
      </c>
      <c r="C60" t="e">
        <f t="shared" si="0"/>
        <v>#N/A</v>
      </c>
      <c r="D60" t="e">
        <f>VLOOKUP(MID(A60,1,2),[1]Jurisdicciones!$A$2:$B$44,2,FALSE)</f>
        <v>#N/A</v>
      </c>
    </row>
    <row r="61" spans="1:4" x14ac:dyDescent="0.2">
      <c r="A61" t="s">
        <v>3114</v>
      </c>
      <c r="B61" s="181" t="s">
        <v>3115</v>
      </c>
      <c r="C61" t="e">
        <f t="shared" si="0"/>
        <v>#N/A</v>
      </c>
      <c r="D61" t="e">
        <f>VLOOKUP(MID(A61,1,2),[1]Jurisdicciones!$A$2:$B$44,2,FALSE)</f>
        <v>#N/A</v>
      </c>
    </row>
    <row r="62" spans="1:4" x14ac:dyDescent="0.2">
      <c r="A62" t="s">
        <v>3116</v>
      </c>
      <c r="B62" s="181" t="s">
        <v>3117</v>
      </c>
      <c r="C62" t="e">
        <f t="shared" si="0"/>
        <v>#N/A</v>
      </c>
      <c r="D62" t="e">
        <f>VLOOKUP(MID(A62,1,2),[1]Jurisdicciones!$A$2:$B$44,2,FALSE)</f>
        <v>#N/A</v>
      </c>
    </row>
    <row r="63" spans="1:4" x14ac:dyDescent="0.2">
      <c r="A63" t="s">
        <v>3118</v>
      </c>
      <c r="B63" s="181" t="s">
        <v>3119</v>
      </c>
      <c r="C63" t="e">
        <f t="shared" si="0"/>
        <v>#N/A</v>
      </c>
      <c r="D63" t="e">
        <f>VLOOKUP(MID(A63,1,2),[1]Jurisdicciones!$A$2:$B$44,2,FALSE)</f>
        <v>#N/A</v>
      </c>
    </row>
    <row r="64" spans="1:4" x14ac:dyDescent="0.2">
      <c r="A64" t="s">
        <v>3120</v>
      </c>
      <c r="B64" s="181" t="s">
        <v>3121</v>
      </c>
      <c r="C64" t="e">
        <f t="shared" si="0"/>
        <v>#N/A</v>
      </c>
      <c r="D64" t="e">
        <f>VLOOKUP(MID(A64,1,2),[1]Jurisdicciones!$A$2:$B$44,2,FALSE)</f>
        <v>#N/A</v>
      </c>
    </row>
    <row r="65" spans="1:4" x14ac:dyDescent="0.2">
      <c r="A65" t="s">
        <v>3122</v>
      </c>
      <c r="B65" s="181" t="s">
        <v>3123</v>
      </c>
      <c r="C65" t="e">
        <f t="shared" si="0"/>
        <v>#N/A</v>
      </c>
      <c r="D65" t="e">
        <f>VLOOKUP(MID(A65,1,2),[1]Jurisdicciones!$A$2:$B$44,2,FALSE)</f>
        <v>#N/A</v>
      </c>
    </row>
    <row r="66" spans="1:4" x14ac:dyDescent="0.2">
      <c r="A66" t="s">
        <v>3124</v>
      </c>
      <c r="B66" t="s">
        <v>3125</v>
      </c>
      <c r="C66" t="e">
        <f t="shared" si="0"/>
        <v>#N/A</v>
      </c>
      <c r="D66" t="e">
        <f>VLOOKUP(MID(A66,1,2),[1]Jurisdicciones!$A$2:$B$44,2,FALSE)</f>
        <v>#N/A</v>
      </c>
    </row>
    <row r="67" spans="1:4" x14ac:dyDescent="0.2">
      <c r="A67" t="s">
        <v>3126</v>
      </c>
      <c r="B67" t="s">
        <v>3123</v>
      </c>
      <c r="C67" t="e">
        <f t="shared" si="0"/>
        <v>#N/A</v>
      </c>
      <c r="D67" t="e">
        <f>VLOOKUP(MID(A67,1,2),[1]Jurisdicciones!$A$2:$B$44,2,FALSE)</f>
        <v>#N/A</v>
      </c>
    </row>
    <row r="68" spans="1:4" x14ac:dyDescent="0.2">
      <c r="A68" t="s">
        <v>3127</v>
      </c>
      <c r="B68" s="181" t="s">
        <v>3123</v>
      </c>
      <c r="C68" t="e">
        <f t="shared" ref="C68:C131" si="1">CONCATENATE(MID(A68,1,2), " - ",D68)</f>
        <v>#N/A</v>
      </c>
      <c r="D68" t="e">
        <f>VLOOKUP(MID(A68,1,2),[1]Jurisdicciones!$A$2:$B$44,2,FALSE)</f>
        <v>#N/A</v>
      </c>
    </row>
    <row r="69" spans="1:4" x14ac:dyDescent="0.2">
      <c r="A69" t="s">
        <v>3128</v>
      </c>
      <c r="B69" t="s">
        <v>3129</v>
      </c>
      <c r="C69" t="e">
        <f t="shared" si="1"/>
        <v>#N/A</v>
      </c>
      <c r="D69" t="e">
        <f>VLOOKUP(MID(A69,1,2),[1]Jurisdicciones!$A$2:$B$44,2,FALSE)</f>
        <v>#N/A</v>
      </c>
    </row>
    <row r="70" spans="1:4" x14ac:dyDescent="0.2">
      <c r="A70" t="s">
        <v>3130</v>
      </c>
      <c r="B70" s="181" t="s">
        <v>3131</v>
      </c>
      <c r="C70" t="e">
        <f t="shared" si="1"/>
        <v>#N/A</v>
      </c>
      <c r="D70" t="e">
        <f>VLOOKUP(MID(A70,1,2),[1]Jurisdicciones!$A$2:$B$44,2,FALSE)</f>
        <v>#N/A</v>
      </c>
    </row>
    <row r="71" spans="1:4" x14ac:dyDescent="0.2">
      <c r="A71" t="s">
        <v>3132</v>
      </c>
      <c r="B71" s="181" t="s">
        <v>3133</v>
      </c>
      <c r="C71" t="str">
        <f t="shared" si="1"/>
        <v>04 - MINISTERIO DE TURISMO Y DEPORTES</v>
      </c>
      <c r="D71" t="str">
        <f>VLOOKUP(MID(A71,1,2),[1]Jurisdicciones!$A$2:$B$44,2,FALSE)</f>
        <v>MINISTERIO DE TURISMO Y DEPORTES</v>
      </c>
    </row>
    <row r="72" spans="1:4" x14ac:dyDescent="0.2">
      <c r="A72" t="s">
        <v>3134</v>
      </c>
      <c r="B72" t="s">
        <v>3135</v>
      </c>
      <c r="C72" t="str">
        <f t="shared" si="1"/>
        <v>04 - MINISTERIO DE TURISMO Y DEPORTES</v>
      </c>
      <c r="D72" t="str">
        <f>VLOOKUP(MID(A72,1,2),[1]Jurisdicciones!$A$2:$B$44,2,FALSE)</f>
        <v>MINISTERIO DE TURISMO Y DEPORTES</v>
      </c>
    </row>
    <row r="73" spans="1:4" x14ac:dyDescent="0.2">
      <c r="A73" t="s">
        <v>3136</v>
      </c>
      <c r="B73" t="s">
        <v>3137</v>
      </c>
      <c r="C73" t="str">
        <f t="shared" si="1"/>
        <v>04 - MINISTERIO DE TURISMO Y DEPORTES</v>
      </c>
      <c r="D73" t="str">
        <f>VLOOKUP(MID(A73,1,2),[1]Jurisdicciones!$A$2:$B$44,2,FALSE)</f>
        <v>MINISTERIO DE TURISMO Y DEPORTES</v>
      </c>
    </row>
    <row r="74" spans="1:4" x14ac:dyDescent="0.2">
      <c r="A74" t="s">
        <v>3138</v>
      </c>
      <c r="B74" s="181" t="s">
        <v>3139</v>
      </c>
      <c r="C74" t="str">
        <f t="shared" si="1"/>
        <v>04 - MINISTERIO DE TURISMO Y DEPORTES</v>
      </c>
      <c r="D74" t="str">
        <f>VLOOKUP(MID(A74,1,2),[1]Jurisdicciones!$A$2:$B$44,2,FALSE)</f>
        <v>MINISTERIO DE TURISMO Y DEPORTES</v>
      </c>
    </row>
    <row r="75" spans="1:4" x14ac:dyDescent="0.2">
      <c r="A75" t="s">
        <v>3140</v>
      </c>
      <c r="B75" t="s">
        <v>3139</v>
      </c>
      <c r="C75" t="str">
        <f t="shared" si="1"/>
        <v>04 - MINISTERIO DE TURISMO Y DEPORTES</v>
      </c>
      <c r="D75" t="str">
        <f>VLOOKUP(MID(A75,1,2),[1]Jurisdicciones!$A$2:$B$44,2,FALSE)</f>
        <v>MINISTERIO DE TURISMO Y DEPORTES</v>
      </c>
    </row>
    <row r="76" spans="1:4" x14ac:dyDescent="0.2">
      <c r="A76" t="s">
        <v>1398</v>
      </c>
      <c r="B76" t="s">
        <v>3141</v>
      </c>
      <c r="C76" t="str">
        <f t="shared" si="1"/>
        <v>04 - MINISTERIO DE TURISMO Y DEPORTES</v>
      </c>
      <c r="D76" t="str">
        <f>VLOOKUP(MID(A76,1,2),[1]Jurisdicciones!$A$2:$B$44,2,FALSE)</f>
        <v>MINISTERIO DE TURISMO Y DEPORTES</v>
      </c>
    </row>
    <row r="77" spans="1:4" x14ac:dyDescent="0.2">
      <c r="A77" t="s">
        <v>1399</v>
      </c>
      <c r="B77" s="181" t="s">
        <v>3142</v>
      </c>
      <c r="C77" t="str">
        <f t="shared" si="1"/>
        <v>04 - MINISTERIO DE TURISMO Y DEPORTES</v>
      </c>
      <c r="D77" t="str">
        <f>VLOOKUP(MID(A77,1,2),[1]Jurisdicciones!$A$2:$B$44,2,FALSE)</f>
        <v>MINISTERIO DE TURISMO Y DEPORTES</v>
      </c>
    </row>
    <row r="78" spans="1:4" x14ac:dyDescent="0.2">
      <c r="A78" t="s">
        <v>1400</v>
      </c>
      <c r="B78" s="181" t="s">
        <v>3143</v>
      </c>
      <c r="C78" t="str">
        <f t="shared" si="1"/>
        <v>04 - MINISTERIO DE TURISMO Y DEPORTES</v>
      </c>
      <c r="D78" t="str">
        <f>VLOOKUP(MID(A78,1,2),[1]Jurisdicciones!$A$2:$B$44,2,FALSE)</f>
        <v>MINISTERIO DE TURISMO Y DEPORTES</v>
      </c>
    </row>
    <row r="79" spans="1:4" x14ac:dyDescent="0.2">
      <c r="A79" t="s">
        <v>1401</v>
      </c>
      <c r="B79" t="s">
        <v>3144</v>
      </c>
      <c r="C79" t="str">
        <f t="shared" si="1"/>
        <v>04 - MINISTERIO DE TURISMO Y DEPORTES</v>
      </c>
      <c r="D79" t="str">
        <f>VLOOKUP(MID(A79,1,2),[1]Jurisdicciones!$A$2:$B$44,2,FALSE)</f>
        <v>MINISTERIO DE TURISMO Y DEPORTES</v>
      </c>
    </row>
    <row r="80" spans="1:4" x14ac:dyDescent="0.2">
      <c r="A80" t="s">
        <v>1402</v>
      </c>
      <c r="B80" s="181" t="s">
        <v>3145</v>
      </c>
      <c r="C80" t="str">
        <f t="shared" si="1"/>
        <v>04 - MINISTERIO DE TURISMO Y DEPORTES</v>
      </c>
      <c r="D80" t="str">
        <f>VLOOKUP(MID(A80,1,2),[1]Jurisdicciones!$A$2:$B$44,2,FALSE)</f>
        <v>MINISTERIO DE TURISMO Y DEPORTES</v>
      </c>
    </row>
    <row r="81" spans="1:4" x14ac:dyDescent="0.2">
      <c r="A81" t="s">
        <v>1403</v>
      </c>
      <c r="B81" t="s">
        <v>3146</v>
      </c>
      <c r="C81" t="str">
        <f t="shared" si="1"/>
        <v>04 - MINISTERIO DE TURISMO Y DEPORTES</v>
      </c>
      <c r="D81" t="str">
        <f>VLOOKUP(MID(A81,1,2),[1]Jurisdicciones!$A$2:$B$44,2,FALSE)</f>
        <v>MINISTERIO DE TURISMO Y DEPORTES</v>
      </c>
    </row>
    <row r="82" spans="1:4" x14ac:dyDescent="0.2">
      <c r="A82" t="s">
        <v>1404</v>
      </c>
      <c r="B82" s="181" t="s">
        <v>3147</v>
      </c>
      <c r="C82" t="str">
        <f t="shared" si="1"/>
        <v>04 - MINISTERIO DE TURISMO Y DEPORTES</v>
      </c>
      <c r="D82" t="str">
        <f>VLOOKUP(MID(A82,1,2),[1]Jurisdicciones!$A$2:$B$44,2,FALSE)</f>
        <v>MINISTERIO DE TURISMO Y DEPORTES</v>
      </c>
    </row>
    <row r="83" spans="1:4" x14ac:dyDescent="0.2">
      <c r="A83" t="s">
        <v>3148</v>
      </c>
      <c r="B83" t="s">
        <v>3065</v>
      </c>
      <c r="C83" t="str">
        <f t="shared" si="1"/>
        <v>04 - MINISTERIO DE TURISMO Y DEPORTES</v>
      </c>
      <c r="D83" t="str">
        <f>VLOOKUP(MID(A83,1,2),[1]Jurisdicciones!$A$2:$B$44,2,FALSE)</f>
        <v>MINISTERIO DE TURISMO Y DEPORTES</v>
      </c>
    </row>
    <row r="84" spans="1:4" x14ac:dyDescent="0.2">
      <c r="A84" t="s">
        <v>3149</v>
      </c>
      <c r="B84" t="s">
        <v>3065</v>
      </c>
      <c r="C84" t="str">
        <f t="shared" si="1"/>
        <v>04 - MINISTERIO DE TURISMO Y DEPORTES</v>
      </c>
      <c r="D84" t="str">
        <f>VLOOKUP(MID(A84,1,2),[1]Jurisdicciones!$A$2:$B$44,2,FALSE)</f>
        <v>MINISTERIO DE TURISMO Y DEPORTES</v>
      </c>
    </row>
    <row r="85" spans="1:4" x14ac:dyDescent="0.2">
      <c r="A85" t="s">
        <v>2253</v>
      </c>
      <c r="B85" t="s">
        <v>3150</v>
      </c>
      <c r="C85" t="str">
        <f t="shared" si="1"/>
        <v>04 - MINISTERIO DE TURISMO Y DEPORTES</v>
      </c>
      <c r="D85" t="str">
        <f>VLOOKUP(MID(A85,1,2),[1]Jurisdicciones!$A$2:$B$44,2,FALSE)</f>
        <v>MINISTERIO DE TURISMO Y DEPORTES</v>
      </c>
    </row>
    <row r="86" spans="1:4" x14ac:dyDescent="0.2">
      <c r="A86" t="s">
        <v>3151</v>
      </c>
      <c r="B86" s="181" t="s">
        <v>3152</v>
      </c>
      <c r="C86" t="str">
        <f t="shared" si="1"/>
        <v>04 - MINISTERIO DE TURISMO Y DEPORTES</v>
      </c>
      <c r="D86" t="str">
        <f>VLOOKUP(MID(A86,1,2),[1]Jurisdicciones!$A$2:$B$44,2,FALSE)</f>
        <v>MINISTERIO DE TURISMO Y DEPORTES</v>
      </c>
    </row>
    <row r="87" spans="1:4" x14ac:dyDescent="0.2">
      <c r="A87" t="s">
        <v>1405</v>
      </c>
      <c r="B87" s="181" t="s">
        <v>3153</v>
      </c>
      <c r="C87" t="str">
        <f t="shared" si="1"/>
        <v>04 - MINISTERIO DE TURISMO Y DEPORTES</v>
      </c>
      <c r="D87" t="str">
        <f>VLOOKUP(MID(A87,1,2),[1]Jurisdicciones!$A$2:$B$44,2,FALSE)</f>
        <v>MINISTERIO DE TURISMO Y DEPORTES</v>
      </c>
    </row>
    <row r="88" spans="1:4" x14ac:dyDescent="0.2">
      <c r="A88" t="s">
        <v>1406</v>
      </c>
      <c r="B88" t="s">
        <v>3154</v>
      </c>
      <c r="C88" t="str">
        <f t="shared" si="1"/>
        <v>04 - MINISTERIO DE TURISMO Y DEPORTES</v>
      </c>
      <c r="D88" t="str">
        <f>VLOOKUP(MID(A88,1,2),[1]Jurisdicciones!$A$2:$B$44,2,FALSE)</f>
        <v>MINISTERIO DE TURISMO Y DEPORTES</v>
      </c>
    </row>
    <row r="89" spans="1:4" x14ac:dyDescent="0.2">
      <c r="A89" t="s">
        <v>1407</v>
      </c>
      <c r="B89" t="s">
        <v>3155</v>
      </c>
      <c r="C89" t="str">
        <f t="shared" si="1"/>
        <v>04 - MINISTERIO DE TURISMO Y DEPORTES</v>
      </c>
      <c r="D89" t="str">
        <f>VLOOKUP(MID(A89,1,2),[1]Jurisdicciones!$A$2:$B$44,2,FALSE)</f>
        <v>MINISTERIO DE TURISMO Y DEPORTES</v>
      </c>
    </row>
    <row r="90" spans="1:4" x14ac:dyDescent="0.2">
      <c r="A90" t="s">
        <v>1408</v>
      </c>
      <c r="B90" s="181" t="s">
        <v>3155</v>
      </c>
      <c r="C90" t="str">
        <f t="shared" si="1"/>
        <v>04 - MINISTERIO DE TURISMO Y DEPORTES</v>
      </c>
      <c r="D90" t="str">
        <f>VLOOKUP(MID(A90,1,2),[1]Jurisdicciones!$A$2:$B$44,2,FALSE)</f>
        <v>MINISTERIO DE TURISMO Y DEPORTES</v>
      </c>
    </row>
    <row r="91" spans="1:4" x14ac:dyDescent="0.2">
      <c r="A91" t="s">
        <v>3156</v>
      </c>
      <c r="B91" t="s">
        <v>3157</v>
      </c>
      <c r="C91" t="str">
        <f t="shared" si="1"/>
        <v>04 - MINISTERIO DE TURISMO Y DEPORTES</v>
      </c>
      <c r="D91" t="str">
        <f>VLOOKUP(MID(A91,1,2),[1]Jurisdicciones!$A$2:$B$44,2,FALSE)</f>
        <v>MINISTERIO DE TURISMO Y DEPORTES</v>
      </c>
    </row>
    <row r="92" spans="1:4" x14ac:dyDescent="0.2">
      <c r="A92" t="s">
        <v>3158</v>
      </c>
      <c r="B92" s="181" t="s">
        <v>3159</v>
      </c>
      <c r="C92" t="str">
        <f t="shared" si="1"/>
        <v>04 - MINISTERIO DE TURISMO Y DEPORTES</v>
      </c>
      <c r="D92" t="str">
        <f>VLOOKUP(MID(A92,1,2),[1]Jurisdicciones!$A$2:$B$44,2,FALSE)</f>
        <v>MINISTERIO DE TURISMO Y DEPORTES</v>
      </c>
    </row>
    <row r="93" spans="1:4" x14ac:dyDescent="0.2">
      <c r="A93" t="s">
        <v>1409</v>
      </c>
      <c r="B93" s="181" t="s">
        <v>559</v>
      </c>
      <c r="C93" t="str">
        <f t="shared" si="1"/>
        <v>04 - MINISTERIO DE TURISMO Y DEPORTES</v>
      </c>
      <c r="D93" t="str">
        <f>VLOOKUP(MID(A93,1,2),[1]Jurisdicciones!$A$2:$B$44,2,FALSE)</f>
        <v>MINISTERIO DE TURISMO Y DEPORTES</v>
      </c>
    </row>
    <row r="94" spans="1:4" x14ac:dyDescent="0.2">
      <c r="A94" t="s">
        <v>1410</v>
      </c>
      <c r="B94" s="181" t="s">
        <v>559</v>
      </c>
      <c r="C94" t="str">
        <f t="shared" si="1"/>
        <v>04 - MINISTERIO DE TURISMO Y DEPORTES</v>
      </c>
      <c r="D94" t="str">
        <f>VLOOKUP(MID(A94,1,2),[1]Jurisdicciones!$A$2:$B$44,2,FALSE)</f>
        <v>MINISTERIO DE TURISMO Y DEPORTES</v>
      </c>
    </row>
    <row r="95" spans="1:4" x14ac:dyDescent="0.2">
      <c r="A95" t="s">
        <v>1411</v>
      </c>
      <c r="B95" t="s">
        <v>3160</v>
      </c>
      <c r="C95" t="str">
        <f t="shared" si="1"/>
        <v>04 - MINISTERIO DE TURISMO Y DEPORTES</v>
      </c>
      <c r="D95" t="str">
        <f>VLOOKUP(MID(A95,1,2),[1]Jurisdicciones!$A$2:$B$44,2,FALSE)</f>
        <v>MINISTERIO DE TURISMO Y DEPORTES</v>
      </c>
    </row>
    <row r="96" spans="1:4" x14ac:dyDescent="0.2">
      <c r="A96" t="s">
        <v>1412</v>
      </c>
      <c r="B96" t="s">
        <v>3161</v>
      </c>
      <c r="C96" t="str">
        <f t="shared" si="1"/>
        <v>04 - MINISTERIO DE TURISMO Y DEPORTES</v>
      </c>
      <c r="D96" t="str">
        <f>VLOOKUP(MID(A96,1,2),[1]Jurisdicciones!$A$2:$B$44,2,FALSE)</f>
        <v>MINISTERIO DE TURISMO Y DEPORTES</v>
      </c>
    </row>
    <row r="97" spans="1:4" x14ac:dyDescent="0.2">
      <c r="A97" t="s">
        <v>1413</v>
      </c>
      <c r="B97" s="181" t="s">
        <v>3162</v>
      </c>
      <c r="C97" t="str">
        <f t="shared" si="1"/>
        <v>04 - MINISTERIO DE TURISMO Y DEPORTES</v>
      </c>
      <c r="D97" t="str">
        <f>VLOOKUP(MID(A97,1,2),[1]Jurisdicciones!$A$2:$B$44,2,FALSE)</f>
        <v>MINISTERIO DE TURISMO Y DEPORTES</v>
      </c>
    </row>
    <row r="98" spans="1:4" x14ac:dyDescent="0.2">
      <c r="A98" t="s">
        <v>1414</v>
      </c>
      <c r="B98" t="s">
        <v>3163</v>
      </c>
      <c r="C98" t="str">
        <f t="shared" si="1"/>
        <v>04 - MINISTERIO DE TURISMO Y DEPORTES</v>
      </c>
      <c r="D98" t="str">
        <f>VLOOKUP(MID(A98,1,2),[1]Jurisdicciones!$A$2:$B$44,2,FALSE)</f>
        <v>MINISTERIO DE TURISMO Y DEPORTES</v>
      </c>
    </row>
    <row r="99" spans="1:4" x14ac:dyDescent="0.2">
      <c r="A99" t="s">
        <v>1415</v>
      </c>
      <c r="B99" s="181" t="s">
        <v>3164</v>
      </c>
      <c r="C99" t="str">
        <f t="shared" si="1"/>
        <v>04 - MINISTERIO DE TURISMO Y DEPORTES</v>
      </c>
      <c r="D99" t="str">
        <f>VLOOKUP(MID(A99,1,2),[1]Jurisdicciones!$A$2:$B$44,2,FALSE)</f>
        <v>MINISTERIO DE TURISMO Y DEPORTES</v>
      </c>
    </row>
    <row r="100" spans="1:4" x14ac:dyDescent="0.2">
      <c r="A100" t="s">
        <v>1416</v>
      </c>
      <c r="B100" t="s">
        <v>3165</v>
      </c>
      <c r="C100" t="str">
        <f t="shared" si="1"/>
        <v>04 - MINISTERIO DE TURISMO Y DEPORTES</v>
      </c>
      <c r="D100" t="str">
        <f>VLOOKUP(MID(A100,1,2),[1]Jurisdicciones!$A$2:$B$44,2,FALSE)</f>
        <v>MINISTERIO DE TURISMO Y DEPORTES</v>
      </c>
    </row>
    <row r="101" spans="1:4" x14ac:dyDescent="0.2">
      <c r="A101" t="s">
        <v>1417</v>
      </c>
      <c r="B101" t="s">
        <v>3166</v>
      </c>
      <c r="C101" t="str">
        <f t="shared" si="1"/>
        <v>04 - MINISTERIO DE TURISMO Y DEPORTES</v>
      </c>
      <c r="D101" t="str">
        <f>VLOOKUP(MID(A101,1,2),[1]Jurisdicciones!$A$2:$B$44,2,FALSE)</f>
        <v>MINISTERIO DE TURISMO Y DEPORTES</v>
      </c>
    </row>
    <row r="102" spans="1:4" x14ac:dyDescent="0.2">
      <c r="A102" t="s">
        <v>1418</v>
      </c>
      <c r="B102" s="181" t="s">
        <v>3167</v>
      </c>
      <c r="C102" t="str">
        <f t="shared" si="1"/>
        <v>04 - MINISTERIO DE TURISMO Y DEPORTES</v>
      </c>
      <c r="D102" t="str">
        <f>VLOOKUP(MID(A102,1,2),[1]Jurisdicciones!$A$2:$B$44,2,FALSE)</f>
        <v>MINISTERIO DE TURISMO Y DEPORTES</v>
      </c>
    </row>
    <row r="103" spans="1:4" x14ac:dyDescent="0.2">
      <c r="A103" t="s">
        <v>1419</v>
      </c>
      <c r="B103" s="181" t="s">
        <v>3168</v>
      </c>
      <c r="C103" t="str">
        <f t="shared" si="1"/>
        <v>04 - MINISTERIO DE TURISMO Y DEPORTES</v>
      </c>
      <c r="D103" t="str">
        <f>VLOOKUP(MID(A103,1,2),[1]Jurisdicciones!$A$2:$B$44,2,FALSE)</f>
        <v>MINISTERIO DE TURISMO Y DEPORTES</v>
      </c>
    </row>
    <row r="104" spans="1:4" x14ac:dyDescent="0.2">
      <c r="A104" t="s">
        <v>1420</v>
      </c>
      <c r="B104" t="s">
        <v>3169</v>
      </c>
      <c r="C104" t="str">
        <f t="shared" si="1"/>
        <v>04 - MINISTERIO DE TURISMO Y DEPORTES</v>
      </c>
      <c r="D104" t="str">
        <f>VLOOKUP(MID(A104,1,2),[1]Jurisdicciones!$A$2:$B$44,2,FALSE)</f>
        <v>MINISTERIO DE TURISMO Y DEPORTES</v>
      </c>
    </row>
    <row r="105" spans="1:4" x14ac:dyDescent="0.2">
      <c r="A105" t="s">
        <v>1421</v>
      </c>
      <c r="B105" t="s">
        <v>3170</v>
      </c>
      <c r="C105" t="str">
        <f t="shared" si="1"/>
        <v>04 - MINISTERIO DE TURISMO Y DEPORTES</v>
      </c>
      <c r="D105" t="str">
        <f>VLOOKUP(MID(A105,1,2),[1]Jurisdicciones!$A$2:$B$44,2,FALSE)</f>
        <v>MINISTERIO DE TURISMO Y DEPORTES</v>
      </c>
    </row>
    <row r="106" spans="1:4" x14ac:dyDescent="0.2">
      <c r="A106" t="s">
        <v>1422</v>
      </c>
      <c r="B106" t="s">
        <v>3171</v>
      </c>
      <c r="C106" t="str">
        <f t="shared" si="1"/>
        <v>04 - MINISTERIO DE TURISMO Y DEPORTES</v>
      </c>
      <c r="D106" t="str">
        <f>VLOOKUP(MID(A106,1,2),[1]Jurisdicciones!$A$2:$B$44,2,FALSE)</f>
        <v>MINISTERIO DE TURISMO Y DEPORTES</v>
      </c>
    </row>
    <row r="107" spans="1:4" x14ac:dyDescent="0.2">
      <c r="A107" t="s">
        <v>1423</v>
      </c>
      <c r="B107" s="181" t="s">
        <v>3172</v>
      </c>
      <c r="C107" t="str">
        <f t="shared" si="1"/>
        <v>04 - MINISTERIO DE TURISMO Y DEPORTES</v>
      </c>
      <c r="D107" t="str">
        <f>VLOOKUP(MID(A107,1,2),[1]Jurisdicciones!$A$2:$B$44,2,FALSE)</f>
        <v>MINISTERIO DE TURISMO Y DEPORTES</v>
      </c>
    </row>
    <row r="108" spans="1:4" x14ac:dyDescent="0.2">
      <c r="A108" t="s">
        <v>1424</v>
      </c>
      <c r="B108" s="181" t="s">
        <v>3173</v>
      </c>
      <c r="C108" t="str">
        <f t="shared" si="1"/>
        <v>04 - MINISTERIO DE TURISMO Y DEPORTES</v>
      </c>
      <c r="D108" t="str">
        <f>VLOOKUP(MID(A108,1,2),[1]Jurisdicciones!$A$2:$B$44,2,FALSE)</f>
        <v>MINISTERIO DE TURISMO Y DEPORTES</v>
      </c>
    </row>
    <row r="109" spans="1:4" x14ac:dyDescent="0.2">
      <c r="A109" t="s">
        <v>1425</v>
      </c>
      <c r="B109" t="s">
        <v>3174</v>
      </c>
      <c r="C109" t="str">
        <f t="shared" si="1"/>
        <v>04 - MINISTERIO DE TURISMO Y DEPORTES</v>
      </c>
      <c r="D109" t="str">
        <f>VLOOKUP(MID(A109,1,2),[1]Jurisdicciones!$A$2:$B$44,2,FALSE)</f>
        <v>MINISTERIO DE TURISMO Y DEPORTES</v>
      </c>
    </row>
    <row r="110" spans="1:4" x14ac:dyDescent="0.2">
      <c r="A110" t="s">
        <v>1426</v>
      </c>
      <c r="B110" s="181" t="s">
        <v>3175</v>
      </c>
      <c r="C110" t="str">
        <f t="shared" si="1"/>
        <v>04 - MINISTERIO DE TURISMO Y DEPORTES</v>
      </c>
      <c r="D110" t="str">
        <f>VLOOKUP(MID(A110,1,2),[1]Jurisdicciones!$A$2:$B$44,2,FALSE)</f>
        <v>MINISTERIO DE TURISMO Y DEPORTES</v>
      </c>
    </row>
    <row r="111" spans="1:4" x14ac:dyDescent="0.2">
      <c r="A111" t="s">
        <v>1427</v>
      </c>
      <c r="B111" t="s">
        <v>3176</v>
      </c>
      <c r="C111" t="str">
        <f t="shared" si="1"/>
        <v>04 - MINISTERIO DE TURISMO Y DEPORTES</v>
      </c>
      <c r="D111" t="str">
        <f>VLOOKUP(MID(A111,1,2),[1]Jurisdicciones!$A$2:$B$44,2,FALSE)</f>
        <v>MINISTERIO DE TURISMO Y DEPORTES</v>
      </c>
    </row>
    <row r="112" spans="1:4" x14ac:dyDescent="0.2">
      <c r="A112" t="s">
        <v>1428</v>
      </c>
      <c r="B112" s="181" t="s">
        <v>3177</v>
      </c>
      <c r="C112" t="str">
        <f t="shared" si="1"/>
        <v>04 - MINISTERIO DE TURISMO Y DEPORTES</v>
      </c>
      <c r="D112" t="str">
        <f>VLOOKUP(MID(A112,1,2),[1]Jurisdicciones!$A$2:$B$44,2,FALSE)</f>
        <v>MINISTERIO DE TURISMO Y DEPORTES</v>
      </c>
    </row>
    <row r="113" spans="1:4" x14ac:dyDescent="0.2">
      <c r="A113" t="s">
        <v>3178</v>
      </c>
      <c r="B113" t="s">
        <v>3177</v>
      </c>
      <c r="C113" t="str">
        <f t="shared" si="1"/>
        <v>04 - MINISTERIO DE TURISMO Y DEPORTES</v>
      </c>
      <c r="D113" t="str">
        <f>VLOOKUP(MID(A113,1,2),[1]Jurisdicciones!$A$2:$B$44,2,FALSE)</f>
        <v>MINISTERIO DE TURISMO Y DEPORTES</v>
      </c>
    </row>
    <row r="114" spans="1:4" x14ac:dyDescent="0.2">
      <c r="A114" t="s">
        <v>3179</v>
      </c>
      <c r="B114" t="s">
        <v>3180</v>
      </c>
      <c r="C114" t="str">
        <f t="shared" si="1"/>
        <v>04 - MINISTERIO DE TURISMO Y DEPORTES</v>
      </c>
      <c r="D114" t="str">
        <f>VLOOKUP(MID(A114,1,2),[1]Jurisdicciones!$A$2:$B$44,2,FALSE)</f>
        <v>MINISTERIO DE TURISMO Y DEPORTES</v>
      </c>
    </row>
    <row r="115" spans="1:4" x14ac:dyDescent="0.2">
      <c r="A115" t="s">
        <v>3181</v>
      </c>
      <c r="B115" s="181" t="s">
        <v>3180</v>
      </c>
      <c r="C115" t="str">
        <f t="shared" si="1"/>
        <v>04 - MINISTERIO DE TURISMO Y DEPORTES</v>
      </c>
      <c r="D115" t="str">
        <f>VLOOKUP(MID(A115,1,2),[1]Jurisdicciones!$A$2:$B$44,2,FALSE)</f>
        <v>MINISTERIO DE TURISMO Y DEPORTES</v>
      </c>
    </row>
    <row r="116" spans="1:4" x14ac:dyDescent="0.2">
      <c r="A116" t="s">
        <v>3182</v>
      </c>
      <c r="B116" t="s">
        <v>3183</v>
      </c>
      <c r="C116" t="str">
        <f t="shared" si="1"/>
        <v>04 - MINISTERIO DE TURISMO Y DEPORTES</v>
      </c>
      <c r="D116" t="str">
        <f>VLOOKUP(MID(A116,1,2),[1]Jurisdicciones!$A$2:$B$44,2,FALSE)</f>
        <v>MINISTERIO DE TURISMO Y DEPORTES</v>
      </c>
    </row>
    <row r="117" spans="1:4" x14ac:dyDescent="0.2">
      <c r="A117" t="s">
        <v>3184</v>
      </c>
      <c r="B117" s="181" t="s">
        <v>3183</v>
      </c>
      <c r="C117" t="str">
        <f t="shared" si="1"/>
        <v>04 - MINISTERIO DE TURISMO Y DEPORTES</v>
      </c>
      <c r="D117" t="str">
        <f>VLOOKUP(MID(A117,1,2),[1]Jurisdicciones!$A$2:$B$44,2,FALSE)</f>
        <v>MINISTERIO DE TURISMO Y DEPORTES</v>
      </c>
    </row>
    <row r="118" spans="1:4" x14ac:dyDescent="0.2">
      <c r="A118" t="s">
        <v>3185</v>
      </c>
      <c r="B118" s="181" t="s">
        <v>3186</v>
      </c>
      <c r="C118" t="str">
        <f t="shared" si="1"/>
        <v>04 - MINISTERIO DE TURISMO Y DEPORTES</v>
      </c>
      <c r="D118" t="str">
        <f>VLOOKUP(MID(A118,1,2),[1]Jurisdicciones!$A$2:$B$44,2,FALSE)</f>
        <v>MINISTERIO DE TURISMO Y DEPORTES</v>
      </c>
    </row>
    <row r="119" spans="1:4" x14ac:dyDescent="0.2">
      <c r="A119" t="s">
        <v>3187</v>
      </c>
      <c r="B119" s="181" t="s">
        <v>3188</v>
      </c>
      <c r="C119" t="str">
        <f t="shared" si="1"/>
        <v>05 - MINISTERIO DE GOBIERNO Y JUSTICIA</v>
      </c>
      <c r="D119" t="str">
        <f>VLOOKUP(MID(A119,1,2),[1]Jurisdicciones!$A$2:$B$44,2,FALSE)</f>
        <v>MINISTERIO DE GOBIERNO Y JUSTICIA</v>
      </c>
    </row>
    <row r="120" spans="1:4" x14ac:dyDescent="0.2">
      <c r="A120" t="s">
        <v>3189</v>
      </c>
      <c r="B120" t="s">
        <v>3190</v>
      </c>
      <c r="C120" t="str">
        <f t="shared" si="1"/>
        <v>05 - MINISTERIO DE GOBIERNO Y JUSTICIA</v>
      </c>
      <c r="D120" t="str">
        <f>VLOOKUP(MID(A120,1,2),[1]Jurisdicciones!$A$2:$B$44,2,FALSE)</f>
        <v>MINISTERIO DE GOBIERNO Y JUSTICIA</v>
      </c>
    </row>
    <row r="121" spans="1:4" x14ac:dyDescent="0.2">
      <c r="A121" t="s">
        <v>3191</v>
      </c>
      <c r="B121" s="181" t="s">
        <v>3190</v>
      </c>
      <c r="C121" t="str">
        <f t="shared" si="1"/>
        <v>05 - MINISTERIO DE GOBIERNO Y JUSTICIA</v>
      </c>
      <c r="D121" t="str">
        <f>VLOOKUP(MID(A121,1,2),[1]Jurisdicciones!$A$2:$B$44,2,FALSE)</f>
        <v>MINISTERIO DE GOBIERNO Y JUSTICIA</v>
      </c>
    </row>
    <row r="122" spans="1:4" x14ac:dyDescent="0.2">
      <c r="A122" t="s">
        <v>3192</v>
      </c>
      <c r="B122" s="181" t="s">
        <v>3193</v>
      </c>
      <c r="C122" t="str">
        <f t="shared" si="1"/>
        <v>05 - MINISTERIO DE GOBIERNO Y JUSTICIA</v>
      </c>
      <c r="D122" t="str">
        <f>VLOOKUP(MID(A122,1,2),[1]Jurisdicciones!$A$2:$B$44,2,FALSE)</f>
        <v>MINISTERIO DE GOBIERNO Y JUSTICIA</v>
      </c>
    </row>
    <row r="123" spans="1:4" x14ac:dyDescent="0.2">
      <c r="A123" t="s">
        <v>3194</v>
      </c>
      <c r="B123" t="s">
        <v>3195</v>
      </c>
      <c r="C123" t="str">
        <f t="shared" si="1"/>
        <v>05 - MINISTERIO DE GOBIERNO Y JUSTICIA</v>
      </c>
      <c r="D123" t="str">
        <f>VLOOKUP(MID(A123,1,2),[1]Jurisdicciones!$A$2:$B$44,2,FALSE)</f>
        <v>MINISTERIO DE GOBIERNO Y JUSTICIA</v>
      </c>
    </row>
    <row r="124" spans="1:4" x14ac:dyDescent="0.2">
      <c r="A124" t="s">
        <v>3196</v>
      </c>
      <c r="B124" t="s">
        <v>3125</v>
      </c>
      <c r="C124" t="str">
        <f t="shared" si="1"/>
        <v>05 - MINISTERIO DE GOBIERNO Y JUSTICIA</v>
      </c>
      <c r="D124" t="str">
        <f>VLOOKUP(MID(A124,1,2),[1]Jurisdicciones!$A$2:$B$44,2,FALSE)</f>
        <v>MINISTERIO DE GOBIERNO Y JUSTICIA</v>
      </c>
    </row>
    <row r="125" spans="1:4" x14ac:dyDescent="0.2">
      <c r="A125" t="s">
        <v>3197</v>
      </c>
      <c r="B125" s="181" t="s">
        <v>3115</v>
      </c>
      <c r="C125" t="str">
        <f t="shared" si="1"/>
        <v>05 - MINISTERIO DE GOBIERNO Y JUSTICIA</v>
      </c>
      <c r="D125" t="str">
        <f>VLOOKUP(MID(A125,1,2),[1]Jurisdicciones!$A$2:$B$44,2,FALSE)</f>
        <v>MINISTERIO DE GOBIERNO Y JUSTICIA</v>
      </c>
    </row>
    <row r="126" spans="1:4" x14ac:dyDescent="0.2">
      <c r="A126" t="s">
        <v>3198</v>
      </c>
      <c r="B126" t="s">
        <v>3199</v>
      </c>
      <c r="C126" t="str">
        <f t="shared" si="1"/>
        <v>05 - MINISTERIO DE GOBIERNO Y JUSTICIA</v>
      </c>
      <c r="D126" t="str">
        <f>VLOOKUP(MID(A126,1,2),[1]Jurisdicciones!$A$2:$B$44,2,FALSE)</f>
        <v>MINISTERIO DE GOBIERNO Y JUSTICIA</v>
      </c>
    </row>
    <row r="127" spans="1:4" x14ac:dyDescent="0.2">
      <c r="A127" t="s">
        <v>3200</v>
      </c>
      <c r="B127" t="s">
        <v>3201</v>
      </c>
      <c r="C127" t="str">
        <f t="shared" si="1"/>
        <v>06 - MINISTERIO DE PRODUCCIÓN Y MINERÍA</v>
      </c>
      <c r="D127" t="str">
        <f>VLOOKUP(MID(A127,1,2),[1]Jurisdicciones!$A$2:$B$44,2,FALSE)</f>
        <v>MINISTERIO DE PRODUCCIÓN Y MINERÍA</v>
      </c>
    </row>
    <row r="128" spans="1:4" x14ac:dyDescent="0.2">
      <c r="A128" t="s">
        <v>3202</v>
      </c>
      <c r="B128" s="181" t="s">
        <v>3203</v>
      </c>
      <c r="C128" t="str">
        <f t="shared" si="1"/>
        <v>06 - MINISTERIO DE PRODUCCIÓN Y MINERÍA</v>
      </c>
      <c r="D128" t="str">
        <f>VLOOKUP(MID(A128,1,2),[1]Jurisdicciones!$A$2:$B$44,2,FALSE)</f>
        <v>MINISTERIO DE PRODUCCIÓN Y MINERÍA</v>
      </c>
    </row>
    <row r="129" spans="1:4" x14ac:dyDescent="0.2">
      <c r="A129" t="s">
        <v>3204</v>
      </c>
      <c r="B129" t="s">
        <v>3205</v>
      </c>
      <c r="C129" t="str">
        <f t="shared" si="1"/>
        <v>06 - MINISTERIO DE PRODUCCIÓN Y MINERÍA</v>
      </c>
      <c r="D129" t="str">
        <f>VLOOKUP(MID(A129,1,2),[1]Jurisdicciones!$A$2:$B$44,2,FALSE)</f>
        <v>MINISTERIO DE PRODUCCIÓN Y MINERÍA</v>
      </c>
    </row>
    <row r="130" spans="1:4" x14ac:dyDescent="0.2">
      <c r="A130" t="s">
        <v>3206</v>
      </c>
      <c r="B130" s="181" t="s">
        <v>3207</v>
      </c>
      <c r="C130" t="str">
        <f t="shared" si="1"/>
        <v>06 - MINISTERIO DE PRODUCCIÓN Y MINERÍA</v>
      </c>
      <c r="D130" t="str">
        <f>VLOOKUP(MID(A130,1,2),[1]Jurisdicciones!$A$2:$B$44,2,FALSE)</f>
        <v>MINISTERIO DE PRODUCCIÓN Y MINERÍA</v>
      </c>
    </row>
    <row r="131" spans="1:4" x14ac:dyDescent="0.2">
      <c r="A131" t="s">
        <v>3208</v>
      </c>
      <c r="B131" s="181" t="s">
        <v>3209</v>
      </c>
      <c r="C131" t="str">
        <f t="shared" si="1"/>
        <v>06 - MINISTERIO DE PRODUCCIÓN Y MINERÍA</v>
      </c>
      <c r="D131" t="str">
        <f>VLOOKUP(MID(A131,1,2),[1]Jurisdicciones!$A$2:$B$44,2,FALSE)</f>
        <v>MINISTERIO DE PRODUCCIÓN Y MINERÍA</v>
      </c>
    </row>
    <row r="132" spans="1:4" x14ac:dyDescent="0.2">
      <c r="A132" t="s">
        <v>3210</v>
      </c>
      <c r="B132" s="181" t="s">
        <v>3211</v>
      </c>
      <c r="C132" t="str">
        <f t="shared" ref="C132:C195" si="2">CONCATENATE(MID(A132,1,2), " - ",D132)</f>
        <v>06 - MINISTERIO DE PRODUCCIÓN Y MINERÍA</v>
      </c>
      <c r="D132" t="str">
        <f>VLOOKUP(MID(A132,1,2),[1]Jurisdicciones!$A$2:$B$44,2,FALSE)</f>
        <v>MINISTERIO DE PRODUCCIÓN Y MINERÍA</v>
      </c>
    </row>
    <row r="133" spans="1:4" x14ac:dyDescent="0.2">
      <c r="A133" t="s">
        <v>3212</v>
      </c>
      <c r="B133" s="181" t="s">
        <v>3213</v>
      </c>
      <c r="C133" t="str">
        <f t="shared" si="2"/>
        <v>06 - MINISTERIO DE PRODUCCIÓN Y MINERÍA</v>
      </c>
      <c r="D133" t="str">
        <f>VLOOKUP(MID(A133,1,2),[1]Jurisdicciones!$A$2:$B$44,2,FALSE)</f>
        <v>MINISTERIO DE PRODUCCIÓN Y MINERÍA</v>
      </c>
    </row>
    <row r="134" spans="1:4" x14ac:dyDescent="0.2">
      <c r="A134" t="s">
        <v>3214</v>
      </c>
      <c r="B134" s="181" t="s">
        <v>3215</v>
      </c>
      <c r="C134" t="str">
        <f t="shared" si="2"/>
        <v>06 - MINISTERIO DE PRODUCCIÓN Y MINERÍA</v>
      </c>
      <c r="D134" t="str">
        <f>VLOOKUP(MID(A134,1,2),[1]Jurisdicciones!$A$2:$B$44,2,FALSE)</f>
        <v>MINISTERIO DE PRODUCCIÓN Y MINERÍA</v>
      </c>
    </row>
    <row r="135" spans="1:4" x14ac:dyDescent="0.2">
      <c r="A135" t="s">
        <v>3216</v>
      </c>
      <c r="B135" s="181" t="s">
        <v>3217</v>
      </c>
      <c r="C135" t="str">
        <f t="shared" si="2"/>
        <v>06 - MINISTERIO DE PRODUCCIÓN Y MINERÍA</v>
      </c>
      <c r="D135" t="str">
        <f>VLOOKUP(MID(A135,1,2),[1]Jurisdicciones!$A$2:$B$44,2,FALSE)</f>
        <v>MINISTERIO DE PRODUCCIÓN Y MINERÍA</v>
      </c>
    </row>
    <row r="136" spans="1:4" x14ac:dyDescent="0.2">
      <c r="A136" t="s">
        <v>3218</v>
      </c>
      <c r="B136" s="181" t="s">
        <v>3219</v>
      </c>
      <c r="C136" t="str">
        <f t="shared" si="2"/>
        <v>06 - MINISTERIO DE PRODUCCIÓN Y MINERÍA</v>
      </c>
      <c r="D136" t="str">
        <f>VLOOKUP(MID(A136,1,2),[1]Jurisdicciones!$A$2:$B$44,2,FALSE)</f>
        <v>MINISTERIO DE PRODUCCIÓN Y MINERÍA</v>
      </c>
    </row>
    <row r="137" spans="1:4" x14ac:dyDescent="0.2">
      <c r="A137" t="s">
        <v>3220</v>
      </c>
      <c r="B137" t="s">
        <v>3221</v>
      </c>
      <c r="C137" t="str">
        <f t="shared" si="2"/>
        <v>06 - MINISTERIO DE PRODUCCIÓN Y MINERÍA</v>
      </c>
      <c r="D137" t="str">
        <f>VLOOKUP(MID(A137,1,2),[1]Jurisdicciones!$A$2:$B$44,2,FALSE)</f>
        <v>MINISTERIO DE PRODUCCIÓN Y MINERÍA</v>
      </c>
    </row>
    <row r="138" spans="1:4" x14ac:dyDescent="0.2">
      <c r="A138" t="s">
        <v>3222</v>
      </c>
      <c r="B138" s="181" t="s">
        <v>3223</v>
      </c>
      <c r="C138" t="str">
        <f t="shared" si="2"/>
        <v>06 - MINISTERIO DE PRODUCCIÓN Y MINERÍA</v>
      </c>
      <c r="D138" t="str">
        <f>VLOOKUP(MID(A138,1,2),[1]Jurisdicciones!$A$2:$B$44,2,FALSE)</f>
        <v>MINISTERIO DE PRODUCCIÓN Y MINERÍA</v>
      </c>
    </row>
    <row r="139" spans="1:4" x14ac:dyDescent="0.2">
      <c r="A139" t="s">
        <v>3224</v>
      </c>
      <c r="B139" s="181" t="s">
        <v>3225</v>
      </c>
      <c r="C139" t="str">
        <f t="shared" si="2"/>
        <v>06 - MINISTERIO DE PRODUCCIÓN Y MINERÍA</v>
      </c>
      <c r="D139" t="str">
        <f>VLOOKUP(MID(A139,1,2),[1]Jurisdicciones!$A$2:$B$44,2,FALSE)</f>
        <v>MINISTERIO DE PRODUCCIÓN Y MINERÍA</v>
      </c>
    </row>
    <row r="140" spans="1:4" x14ac:dyDescent="0.2">
      <c r="A140" t="s">
        <v>3226</v>
      </c>
      <c r="B140" t="s">
        <v>3227</v>
      </c>
      <c r="C140" t="str">
        <f t="shared" si="2"/>
        <v>06 - MINISTERIO DE PRODUCCIÓN Y MINERÍA</v>
      </c>
      <c r="D140" t="str">
        <f>VLOOKUP(MID(A140,1,2),[1]Jurisdicciones!$A$2:$B$44,2,FALSE)</f>
        <v>MINISTERIO DE PRODUCCIÓN Y MINERÍA</v>
      </c>
    </row>
    <row r="141" spans="1:4" x14ac:dyDescent="0.2">
      <c r="A141" t="s">
        <v>3228</v>
      </c>
      <c r="B141" t="s">
        <v>3229</v>
      </c>
      <c r="C141" t="str">
        <f t="shared" si="2"/>
        <v>06 - MINISTERIO DE PRODUCCIÓN Y MINERÍA</v>
      </c>
      <c r="D141" t="str">
        <f>VLOOKUP(MID(A141,1,2),[1]Jurisdicciones!$A$2:$B$44,2,FALSE)</f>
        <v>MINISTERIO DE PRODUCCIÓN Y MINERÍA</v>
      </c>
    </row>
    <row r="142" spans="1:4" x14ac:dyDescent="0.2">
      <c r="A142" t="s">
        <v>3230</v>
      </c>
      <c r="B142" t="s">
        <v>3231</v>
      </c>
      <c r="C142" t="str">
        <f t="shared" si="2"/>
        <v>06 - MINISTERIO DE PRODUCCIÓN Y MINERÍA</v>
      </c>
      <c r="D142" t="str">
        <f>VLOOKUP(MID(A142,1,2),[1]Jurisdicciones!$A$2:$B$44,2,FALSE)</f>
        <v>MINISTERIO DE PRODUCCIÓN Y MINERÍA</v>
      </c>
    </row>
    <row r="143" spans="1:4" x14ac:dyDescent="0.2">
      <c r="A143" t="s">
        <v>3232</v>
      </c>
      <c r="B143" t="s">
        <v>3233</v>
      </c>
      <c r="C143" t="str">
        <f t="shared" si="2"/>
        <v>06 - MINISTERIO DE PRODUCCIÓN Y MINERÍA</v>
      </c>
      <c r="D143" t="str">
        <f>VLOOKUP(MID(A143,1,2),[1]Jurisdicciones!$A$2:$B$44,2,FALSE)</f>
        <v>MINISTERIO DE PRODUCCIÓN Y MINERÍA</v>
      </c>
    </row>
    <row r="144" spans="1:4" x14ac:dyDescent="0.2">
      <c r="A144" t="s">
        <v>3234</v>
      </c>
      <c r="B144" t="s">
        <v>3235</v>
      </c>
      <c r="C144" t="str">
        <f t="shared" si="2"/>
        <v>06 - MINISTERIO DE PRODUCCIÓN Y MINERÍA</v>
      </c>
      <c r="D144" t="str">
        <f>VLOOKUP(MID(A144,1,2),[1]Jurisdicciones!$A$2:$B$44,2,FALSE)</f>
        <v>MINISTERIO DE PRODUCCIÓN Y MINERÍA</v>
      </c>
    </row>
    <row r="145" spans="1:4" x14ac:dyDescent="0.2">
      <c r="A145" t="s">
        <v>3236</v>
      </c>
      <c r="B145" t="s">
        <v>3237</v>
      </c>
      <c r="C145" t="str">
        <f t="shared" si="2"/>
        <v>06 - MINISTERIO DE PRODUCCIÓN Y MINERÍA</v>
      </c>
      <c r="D145" t="str">
        <f>VLOOKUP(MID(A145,1,2),[1]Jurisdicciones!$A$2:$B$44,2,FALSE)</f>
        <v>MINISTERIO DE PRODUCCIÓN Y MINERÍA</v>
      </c>
    </row>
    <row r="146" spans="1:4" x14ac:dyDescent="0.2">
      <c r="A146" t="s">
        <v>3238</v>
      </c>
      <c r="B146" s="181" t="s">
        <v>3239</v>
      </c>
      <c r="C146" t="str">
        <f t="shared" si="2"/>
        <v>06 - MINISTERIO DE PRODUCCIÓN Y MINERÍA</v>
      </c>
      <c r="D146" t="str">
        <f>VLOOKUP(MID(A146,1,2),[1]Jurisdicciones!$A$2:$B$44,2,FALSE)</f>
        <v>MINISTERIO DE PRODUCCIÓN Y MINERÍA</v>
      </c>
    </row>
    <row r="147" spans="1:4" x14ac:dyDescent="0.2">
      <c r="A147" t="s">
        <v>3240</v>
      </c>
      <c r="B147" t="s">
        <v>3239</v>
      </c>
      <c r="C147" t="str">
        <f t="shared" si="2"/>
        <v>06 - MINISTERIO DE PRODUCCIÓN Y MINERÍA</v>
      </c>
      <c r="D147" t="str">
        <f>VLOOKUP(MID(A147,1,2),[1]Jurisdicciones!$A$2:$B$44,2,FALSE)</f>
        <v>MINISTERIO DE PRODUCCIÓN Y MINERÍA</v>
      </c>
    </row>
    <row r="148" spans="1:4" x14ac:dyDescent="0.2">
      <c r="A148" t="s">
        <v>3241</v>
      </c>
      <c r="B148" s="181" t="s">
        <v>3239</v>
      </c>
      <c r="C148" t="str">
        <f t="shared" si="2"/>
        <v>06 - MINISTERIO DE PRODUCCIÓN Y MINERÍA</v>
      </c>
      <c r="D148" t="str">
        <f>VLOOKUP(MID(A148,1,2),[1]Jurisdicciones!$A$2:$B$44,2,FALSE)</f>
        <v>MINISTERIO DE PRODUCCIÓN Y MINERÍA</v>
      </c>
    </row>
    <row r="149" spans="1:4" x14ac:dyDescent="0.2">
      <c r="A149" t="s">
        <v>319</v>
      </c>
      <c r="B149" t="s">
        <v>3242</v>
      </c>
      <c r="C149" t="str">
        <f t="shared" si="2"/>
        <v>06 - MINISTERIO DE PRODUCCIÓN Y MINERÍA</v>
      </c>
      <c r="D149" t="str">
        <f>VLOOKUP(MID(A149,1,2),[1]Jurisdicciones!$A$2:$B$44,2,FALSE)</f>
        <v>MINISTERIO DE PRODUCCIÓN Y MINERÍA</v>
      </c>
    </row>
    <row r="150" spans="1:4" x14ac:dyDescent="0.2">
      <c r="A150" t="s">
        <v>3243</v>
      </c>
      <c r="B150" s="181" t="s">
        <v>3242</v>
      </c>
      <c r="C150" t="str">
        <f t="shared" si="2"/>
        <v>06 - MINISTERIO DE PRODUCCIÓN Y MINERÍA</v>
      </c>
      <c r="D150" t="str">
        <f>VLOOKUP(MID(A150,1,2),[1]Jurisdicciones!$A$2:$B$44,2,FALSE)</f>
        <v>MINISTERIO DE PRODUCCIÓN Y MINERÍA</v>
      </c>
    </row>
    <row r="151" spans="1:4" x14ac:dyDescent="0.2">
      <c r="A151" t="s">
        <v>220</v>
      </c>
      <c r="B151" s="181" t="s">
        <v>3244</v>
      </c>
      <c r="C151" t="str">
        <f t="shared" si="2"/>
        <v>06 - MINISTERIO DE PRODUCCIÓN Y MINERÍA</v>
      </c>
      <c r="D151" t="str">
        <f>VLOOKUP(MID(A151,1,2),[1]Jurisdicciones!$A$2:$B$44,2,FALSE)</f>
        <v>MINISTERIO DE PRODUCCIÓN Y MINERÍA</v>
      </c>
    </row>
    <row r="152" spans="1:4" x14ac:dyDescent="0.2">
      <c r="A152" t="s">
        <v>3245</v>
      </c>
      <c r="B152" s="181" t="s">
        <v>3246</v>
      </c>
      <c r="C152" t="str">
        <f t="shared" si="2"/>
        <v>06 - MINISTERIO DE PRODUCCIÓN Y MINERÍA</v>
      </c>
      <c r="D152" t="str">
        <f>VLOOKUP(MID(A152,1,2),[1]Jurisdicciones!$A$2:$B$44,2,FALSE)</f>
        <v>MINISTERIO DE PRODUCCIÓN Y MINERÍA</v>
      </c>
    </row>
    <row r="153" spans="1:4" x14ac:dyDescent="0.2">
      <c r="A153" t="s">
        <v>167</v>
      </c>
      <c r="B153" t="s">
        <v>3247</v>
      </c>
      <c r="C153" t="str">
        <f t="shared" si="2"/>
        <v>06 - MINISTERIO DE PRODUCCIÓN Y MINERÍA</v>
      </c>
      <c r="D153" t="str">
        <f>VLOOKUP(MID(A153,1,2),[1]Jurisdicciones!$A$2:$B$44,2,FALSE)</f>
        <v>MINISTERIO DE PRODUCCIÓN Y MINERÍA</v>
      </c>
    </row>
    <row r="154" spans="1:4" x14ac:dyDescent="0.2">
      <c r="A154" t="s">
        <v>3248</v>
      </c>
      <c r="B154" s="181" t="s">
        <v>3249</v>
      </c>
      <c r="C154" t="str">
        <f t="shared" si="2"/>
        <v>06 - MINISTERIO DE PRODUCCIÓN Y MINERÍA</v>
      </c>
      <c r="D154" t="str">
        <f>VLOOKUP(MID(A154,1,2),[1]Jurisdicciones!$A$2:$B$44,2,FALSE)</f>
        <v>MINISTERIO DE PRODUCCIÓN Y MINERÍA</v>
      </c>
    </row>
    <row r="155" spans="1:4" x14ac:dyDescent="0.2">
      <c r="A155" t="s">
        <v>3250</v>
      </c>
      <c r="B155" s="181" t="s">
        <v>3251</v>
      </c>
      <c r="C155" t="str">
        <f t="shared" si="2"/>
        <v>06 - MINISTERIO DE PRODUCCIÓN Y MINERÍA</v>
      </c>
      <c r="D155" t="str">
        <f>VLOOKUP(MID(A155,1,2),[1]Jurisdicciones!$A$2:$B$44,2,FALSE)</f>
        <v>MINISTERIO DE PRODUCCIÓN Y MINERÍA</v>
      </c>
    </row>
    <row r="156" spans="1:4" x14ac:dyDescent="0.2">
      <c r="A156" t="s">
        <v>3252</v>
      </c>
      <c r="B156" s="181" t="s">
        <v>3253</v>
      </c>
      <c r="C156" t="str">
        <f t="shared" si="2"/>
        <v>06 - MINISTERIO DE PRODUCCIÓN Y MINERÍA</v>
      </c>
      <c r="D156" t="str">
        <f>VLOOKUP(MID(A156,1,2),[1]Jurisdicciones!$A$2:$B$44,2,FALSE)</f>
        <v>MINISTERIO DE PRODUCCIÓN Y MINERÍA</v>
      </c>
    </row>
    <row r="157" spans="1:4" x14ac:dyDescent="0.2">
      <c r="A157" t="s">
        <v>3254</v>
      </c>
      <c r="B157" s="181" t="s">
        <v>3255</v>
      </c>
      <c r="C157" t="str">
        <f t="shared" si="2"/>
        <v>06 - MINISTERIO DE PRODUCCIÓN Y MINERÍA</v>
      </c>
      <c r="D157" t="str">
        <f>VLOOKUP(MID(A157,1,2),[1]Jurisdicciones!$A$2:$B$44,2,FALSE)</f>
        <v>MINISTERIO DE PRODUCCIÓN Y MINERÍA</v>
      </c>
    </row>
    <row r="158" spans="1:4" x14ac:dyDescent="0.2">
      <c r="A158" t="s">
        <v>3256</v>
      </c>
      <c r="B158" s="181" t="s">
        <v>3257</v>
      </c>
      <c r="C158" t="str">
        <f t="shared" si="2"/>
        <v>06 - MINISTERIO DE PRODUCCIÓN Y MINERÍA</v>
      </c>
      <c r="D158" t="str">
        <f>VLOOKUP(MID(A158,1,2),[1]Jurisdicciones!$A$2:$B$44,2,FALSE)</f>
        <v>MINISTERIO DE PRODUCCIÓN Y MINERÍA</v>
      </c>
    </row>
    <row r="159" spans="1:4" x14ac:dyDescent="0.2">
      <c r="A159" t="s">
        <v>221</v>
      </c>
      <c r="B159" t="s">
        <v>3258</v>
      </c>
      <c r="C159" t="str">
        <f t="shared" si="2"/>
        <v>06 - MINISTERIO DE PRODUCCIÓN Y MINERÍA</v>
      </c>
      <c r="D159" t="str">
        <f>VLOOKUP(MID(A159,1,2),[1]Jurisdicciones!$A$2:$B$44,2,FALSE)</f>
        <v>MINISTERIO DE PRODUCCIÓN Y MINERÍA</v>
      </c>
    </row>
    <row r="160" spans="1:4" x14ac:dyDescent="0.2">
      <c r="A160" t="s">
        <v>3259</v>
      </c>
      <c r="B160" t="s">
        <v>3260</v>
      </c>
      <c r="C160" t="str">
        <f t="shared" si="2"/>
        <v>06 - MINISTERIO DE PRODUCCIÓN Y MINERÍA</v>
      </c>
      <c r="D160" t="str">
        <f>VLOOKUP(MID(A160,1,2),[1]Jurisdicciones!$A$2:$B$44,2,FALSE)</f>
        <v>MINISTERIO DE PRODUCCIÓN Y MINERÍA</v>
      </c>
    </row>
    <row r="161" spans="1:4" x14ac:dyDescent="0.2">
      <c r="A161" t="s">
        <v>3261</v>
      </c>
      <c r="B161" s="181" t="s">
        <v>3262</v>
      </c>
      <c r="C161" t="str">
        <f t="shared" si="2"/>
        <v>06 - MINISTERIO DE PRODUCCIÓN Y MINERÍA</v>
      </c>
      <c r="D161" t="str">
        <f>VLOOKUP(MID(A161,1,2),[1]Jurisdicciones!$A$2:$B$44,2,FALSE)</f>
        <v>MINISTERIO DE PRODUCCIÓN Y MINERÍA</v>
      </c>
    </row>
    <row r="162" spans="1:4" x14ac:dyDescent="0.2">
      <c r="A162" t="s">
        <v>3263</v>
      </c>
      <c r="B162" s="181" t="s">
        <v>3264</v>
      </c>
      <c r="C162" t="str">
        <f t="shared" si="2"/>
        <v>06 - MINISTERIO DE PRODUCCIÓN Y MINERÍA</v>
      </c>
      <c r="D162" t="str">
        <f>VLOOKUP(MID(A162,1,2),[1]Jurisdicciones!$A$2:$B$44,2,FALSE)</f>
        <v>MINISTERIO DE PRODUCCIÓN Y MINERÍA</v>
      </c>
    </row>
    <row r="163" spans="1:4" x14ac:dyDescent="0.2">
      <c r="A163" t="s">
        <v>3265</v>
      </c>
      <c r="B163" s="181" t="s">
        <v>3266</v>
      </c>
      <c r="C163" t="str">
        <f t="shared" si="2"/>
        <v>06 - MINISTERIO DE PRODUCCIÓN Y MINERÍA</v>
      </c>
      <c r="D163" t="str">
        <f>VLOOKUP(MID(A163,1,2),[1]Jurisdicciones!$A$2:$B$44,2,FALSE)</f>
        <v>MINISTERIO DE PRODUCCIÓN Y MINERÍA</v>
      </c>
    </row>
    <row r="164" spans="1:4" x14ac:dyDescent="0.2">
      <c r="A164" t="s">
        <v>3267</v>
      </c>
      <c r="B164" t="s">
        <v>3268</v>
      </c>
      <c r="C164" t="str">
        <f t="shared" si="2"/>
        <v>06 - MINISTERIO DE PRODUCCIÓN Y MINERÍA</v>
      </c>
      <c r="D164" t="str">
        <f>VLOOKUP(MID(A164,1,2),[1]Jurisdicciones!$A$2:$B$44,2,FALSE)</f>
        <v>MINISTERIO DE PRODUCCIÓN Y MINERÍA</v>
      </c>
    </row>
    <row r="165" spans="1:4" x14ac:dyDescent="0.2">
      <c r="A165" t="s">
        <v>3269</v>
      </c>
      <c r="B165" t="s">
        <v>3270</v>
      </c>
      <c r="C165" t="str">
        <f t="shared" si="2"/>
        <v>06 - MINISTERIO DE PRODUCCIÓN Y MINERÍA</v>
      </c>
      <c r="D165" t="str">
        <f>VLOOKUP(MID(A165,1,2),[1]Jurisdicciones!$A$2:$B$44,2,FALSE)</f>
        <v>MINISTERIO DE PRODUCCIÓN Y MINERÍA</v>
      </c>
    </row>
    <row r="166" spans="1:4" x14ac:dyDescent="0.2">
      <c r="A166" t="s">
        <v>3271</v>
      </c>
      <c r="B166" s="181" t="s">
        <v>3272</v>
      </c>
      <c r="C166" t="str">
        <f t="shared" si="2"/>
        <v>06 - MINISTERIO DE PRODUCCIÓN Y MINERÍA</v>
      </c>
      <c r="D166" t="str">
        <f>VLOOKUP(MID(A166,1,2),[1]Jurisdicciones!$A$2:$B$44,2,FALSE)</f>
        <v>MINISTERIO DE PRODUCCIÓN Y MINERÍA</v>
      </c>
    </row>
    <row r="167" spans="1:4" x14ac:dyDescent="0.2">
      <c r="A167" t="s">
        <v>3273</v>
      </c>
      <c r="B167" s="181" t="s">
        <v>3274</v>
      </c>
      <c r="C167" t="str">
        <f t="shared" si="2"/>
        <v>06 - MINISTERIO DE PRODUCCIÓN Y MINERÍA</v>
      </c>
      <c r="D167" t="str">
        <f>VLOOKUP(MID(A167,1,2),[1]Jurisdicciones!$A$2:$B$44,2,FALSE)</f>
        <v>MINISTERIO DE PRODUCCIÓN Y MINERÍA</v>
      </c>
    </row>
    <row r="168" spans="1:4" x14ac:dyDescent="0.2">
      <c r="A168" t="s">
        <v>3275</v>
      </c>
      <c r="B168" s="181" t="s">
        <v>3276</v>
      </c>
      <c r="C168" t="str">
        <f t="shared" si="2"/>
        <v>06 - MINISTERIO DE PRODUCCIÓN Y MINERÍA</v>
      </c>
      <c r="D168" t="str">
        <f>VLOOKUP(MID(A168,1,2),[1]Jurisdicciones!$A$2:$B$44,2,FALSE)</f>
        <v>MINISTERIO DE PRODUCCIÓN Y MINERÍA</v>
      </c>
    </row>
    <row r="169" spans="1:4" x14ac:dyDescent="0.2">
      <c r="A169" t="s">
        <v>3277</v>
      </c>
      <c r="B169" s="181" t="s">
        <v>3278</v>
      </c>
      <c r="C169" t="str">
        <f t="shared" si="2"/>
        <v>06 - MINISTERIO DE PRODUCCIÓN Y MINERÍA</v>
      </c>
      <c r="D169" t="str">
        <f>VLOOKUP(MID(A169,1,2),[1]Jurisdicciones!$A$2:$B$44,2,FALSE)</f>
        <v>MINISTERIO DE PRODUCCIÓN Y MINERÍA</v>
      </c>
    </row>
    <row r="170" spans="1:4" x14ac:dyDescent="0.2">
      <c r="A170" t="s">
        <v>3279</v>
      </c>
      <c r="B170" s="181" t="s">
        <v>3280</v>
      </c>
      <c r="C170" t="str">
        <f t="shared" si="2"/>
        <v>06 - MINISTERIO DE PRODUCCIÓN Y MINERÍA</v>
      </c>
      <c r="D170" t="str">
        <f>VLOOKUP(MID(A170,1,2),[1]Jurisdicciones!$A$2:$B$44,2,FALSE)</f>
        <v>MINISTERIO DE PRODUCCIÓN Y MINERÍA</v>
      </c>
    </row>
    <row r="171" spans="1:4" x14ac:dyDescent="0.2">
      <c r="A171" t="s">
        <v>3281</v>
      </c>
      <c r="B171" s="181" t="s">
        <v>3282</v>
      </c>
      <c r="C171" t="str">
        <f t="shared" si="2"/>
        <v>06 - MINISTERIO DE PRODUCCIÓN Y MINERÍA</v>
      </c>
      <c r="D171" t="str">
        <f>VLOOKUP(MID(A171,1,2),[1]Jurisdicciones!$A$2:$B$44,2,FALSE)</f>
        <v>MINISTERIO DE PRODUCCIÓN Y MINERÍA</v>
      </c>
    </row>
    <row r="172" spans="1:4" x14ac:dyDescent="0.2">
      <c r="A172" t="s">
        <v>1429</v>
      </c>
      <c r="B172" s="181" t="s">
        <v>3283</v>
      </c>
      <c r="C172" t="str">
        <f t="shared" si="2"/>
        <v>06 - MINISTERIO DE PRODUCCIÓN Y MINERÍA</v>
      </c>
      <c r="D172" t="str">
        <f>VLOOKUP(MID(A172,1,2),[1]Jurisdicciones!$A$2:$B$44,2,FALSE)</f>
        <v>MINISTERIO DE PRODUCCIÓN Y MINERÍA</v>
      </c>
    </row>
    <row r="173" spans="1:4" x14ac:dyDescent="0.2">
      <c r="A173" t="s">
        <v>3284</v>
      </c>
      <c r="B173" t="s">
        <v>3285</v>
      </c>
      <c r="C173" t="str">
        <f t="shared" si="2"/>
        <v>06 - MINISTERIO DE PRODUCCIÓN Y MINERÍA</v>
      </c>
      <c r="D173" t="str">
        <f>VLOOKUP(MID(A173,1,2),[1]Jurisdicciones!$A$2:$B$44,2,FALSE)</f>
        <v>MINISTERIO DE PRODUCCIÓN Y MINERÍA</v>
      </c>
    </row>
    <row r="174" spans="1:4" x14ac:dyDescent="0.2">
      <c r="A174" t="s">
        <v>3286</v>
      </c>
      <c r="B174" s="181" t="s">
        <v>3287</v>
      </c>
      <c r="C174" t="str">
        <f t="shared" si="2"/>
        <v>06 - MINISTERIO DE PRODUCCIÓN Y MINERÍA</v>
      </c>
      <c r="D174" t="str">
        <f>VLOOKUP(MID(A174,1,2),[1]Jurisdicciones!$A$2:$B$44,2,FALSE)</f>
        <v>MINISTERIO DE PRODUCCIÓN Y MINERÍA</v>
      </c>
    </row>
    <row r="175" spans="1:4" x14ac:dyDescent="0.2">
      <c r="A175" t="s">
        <v>3288</v>
      </c>
      <c r="B175" t="s">
        <v>3289</v>
      </c>
      <c r="C175" t="str">
        <f t="shared" si="2"/>
        <v>06 - MINISTERIO DE PRODUCCIÓN Y MINERÍA</v>
      </c>
      <c r="D175" t="str">
        <f>VLOOKUP(MID(A175,1,2),[1]Jurisdicciones!$A$2:$B$44,2,FALSE)</f>
        <v>MINISTERIO DE PRODUCCIÓN Y MINERÍA</v>
      </c>
    </row>
    <row r="176" spans="1:4" x14ac:dyDescent="0.2">
      <c r="A176" t="s">
        <v>1430</v>
      </c>
      <c r="B176" s="181" t="s">
        <v>3290</v>
      </c>
      <c r="C176" t="str">
        <f t="shared" si="2"/>
        <v>06 - MINISTERIO DE PRODUCCIÓN Y MINERÍA</v>
      </c>
      <c r="D176" t="str">
        <f>VLOOKUP(MID(A176,1,2),[1]Jurisdicciones!$A$2:$B$44,2,FALSE)</f>
        <v>MINISTERIO DE PRODUCCIÓN Y MINERÍA</v>
      </c>
    </row>
    <row r="177" spans="1:4" x14ac:dyDescent="0.2">
      <c r="A177" t="s">
        <v>3291</v>
      </c>
      <c r="B177" s="181" t="s">
        <v>3292</v>
      </c>
      <c r="C177" t="str">
        <f t="shared" si="2"/>
        <v>06 - MINISTERIO DE PRODUCCIÓN Y MINERÍA</v>
      </c>
      <c r="D177" t="str">
        <f>VLOOKUP(MID(A177,1,2),[1]Jurisdicciones!$A$2:$B$44,2,FALSE)</f>
        <v>MINISTERIO DE PRODUCCIÓN Y MINERÍA</v>
      </c>
    </row>
    <row r="178" spans="1:4" x14ac:dyDescent="0.2">
      <c r="A178" t="s">
        <v>1431</v>
      </c>
      <c r="B178" t="s">
        <v>3292</v>
      </c>
      <c r="C178" t="str">
        <f t="shared" si="2"/>
        <v>06 - MINISTERIO DE PRODUCCIÓN Y MINERÍA</v>
      </c>
      <c r="D178" t="str">
        <f>VLOOKUP(MID(A178,1,2),[1]Jurisdicciones!$A$2:$B$44,2,FALSE)</f>
        <v>MINISTERIO DE PRODUCCIÓN Y MINERÍA</v>
      </c>
    </row>
    <row r="179" spans="1:4" x14ac:dyDescent="0.2">
      <c r="A179" t="s">
        <v>1432</v>
      </c>
      <c r="B179" t="s">
        <v>3293</v>
      </c>
      <c r="C179" t="str">
        <f t="shared" si="2"/>
        <v>06 - MINISTERIO DE PRODUCCIÓN Y MINERÍA</v>
      </c>
      <c r="D179" t="str">
        <f>VLOOKUP(MID(A179,1,2),[1]Jurisdicciones!$A$2:$B$44,2,FALSE)</f>
        <v>MINISTERIO DE PRODUCCIÓN Y MINERÍA</v>
      </c>
    </row>
    <row r="180" spans="1:4" x14ac:dyDescent="0.2">
      <c r="A180" t="s">
        <v>1433</v>
      </c>
      <c r="B180" t="s">
        <v>3294</v>
      </c>
      <c r="C180" t="str">
        <f t="shared" si="2"/>
        <v>06 - MINISTERIO DE PRODUCCIÓN Y MINERÍA</v>
      </c>
      <c r="D180" t="str">
        <f>VLOOKUP(MID(A180,1,2),[1]Jurisdicciones!$A$2:$B$44,2,FALSE)</f>
        <v>MINISTERIO DE PRODUCCIÓN Y MINERÍA</v>
      </c>
    </row>
    <row r="181" spans="1:4" x14ac:dyDescent="0.2">
      <c r="A181" t="s">
        <v>1434</v>
      </c>
      <c r="B181" t="s">
        <v>3295</v>
      </c>
      <c r="C181" t="str">
        <f t="shared" si="2"/>
        <v>06 - MINISTERIO DE PRODUCCIÓN Y MINERÍA</v>
      </c>
      <c r="D181" t="str">
        <f>VLOOKUP(MID(A181,1,2),[1]Jurisdicciones!$A$2:$B$44,2,FALSE)</f>
        <v>MINISTERIO DE PRODUCCIÓN Y MINERÍA</v>
      </c>
    </row>
    <row r="182" spans="1:4" x14ac:dyDescent="0.2">
      <c r="A182" t="s">
        <v>1435</v>
      </c>
      <c r="B182" s="181" t="s">
        <v>3296</v>
      </c>
      <c r="C182" t="str">
        <f t="shared" si="2"/>
        <v>06 - MINISTERIO DE PRODUCCIÓN Y MINERÍA</v>
      </c>
      <c r="D182" t="str">
        <f>VLOOKUP(MID(A182,1,2),[1]Jurisdicciones!$A$2:$B$44,2,FALSE)</f>
        <v>MINISTERIO DE PRODUCCIÓN Y MINERÍA</v>
      </c>
    </row>
    <row r="183" spans="1:4" x14ac:dyDescent="0.2">
      <c r="A183" t="s">
        <v>1436</v>
      </c>
      <c r="B183" t="s">
        <v>3296</v>
      </c>
      <c r="C183" t="str">
        <f t="shared" si="2"/>
        <v>06 - MINISTERIO DE PRODUCCIÓN Y MINERÍA</v>
      </c>
      <c r="D183" t="str">
        <f>VLOOKUP(MID(A183,1,2),[1]Jurisdicciones!$A$2:$B$44,2,FALSE)</f>
        <v>MINISTERIO DE PRODUCCIÓN Y MINERÍA</v>
      </c>
    </row>
    <row r="184" spans="1:4" x14ac:dyDescent="0.2">
      <c r="A184" t="s">
        <v>3297</v>
      </c>
      <c r="B184" t="s">
        <v>3298</v>
      </c>
      <c r="C184" t="str">
        <f t="shared" si="2"/>
        <v>06 - MINISTERIO DE PRODUCCIÓN Y MINERÍA</v>
      </c>
      <c r="D184" t="str">
        <f>VLOOKUP(MID(A184,1,2),[1]Jurisdicciones!$A$2:$B$44,2,FALSE)</f>
        <v>MINISTERIO DE PRODUCCIÓN Y MINERÍA</v>
      </c>
    </row>
    <row r="185" spans="1:4" x14ac:dyDescent="0.2">
      <c r="A185" t="s">
        <v>3299</v>
      </c>
      <c r="B185" s="181" t="s">
        <v>3298</v>
      </c>
      <c r="C185" t="str">
        <f t="shared" si="2"/>
        <v>06 - MINISTERIO DE PRODUCCIÓN Y MINERÍA</v>
      </c>
      <c r="D185" t="str">
        <f>VLOOKUP(MID(A185,1,2),[1]Jurisdicciones!$A$2:$B$44,2,FALSE)</f>
        <v>MINISTERIO DE PRODUCCIÓN Y MINERÍA</v>
      </c>
    </row>
    <row r="186" spans="1:4" x14ac:dyDescent="0.2">
      <c r="A186" t="s">
        <v>2475</v>
      </c>
      <c r="B186" s="181" t="s">
        <v>3300</v>
      </c>
      <c r="C186" t="str">
        <f t="shared" si="2"/>
        <v>06 - MINISTERIO DE PRODUCCIÓN Y MINERÍA</v>
      </c>
      <c r="D186" t="str">
        <f>VLOOKUP(MID(A186,1,2),[1]Jurisdicciones!$A$2:$B$44,2,FALSE)</f>
        <v>MINISTERIO DE PRODUCCIÓN Y MINERÍA</v>
      </c>
    </row>
    <row r="187" spans="1:4" x14ac:dyDescent="0.2">
      <c r="A187" t="s">
        <v>3301</v>
      </c>
      <c r="B187" t="s">
        <v>3302</v>
      </c>
      <c r="C187" t="str">
        <f t="shared" si="2"/>
        <v>06 - MINISTERIO DE PRODUCCIÓN Y MINERÍA</v>
      </c>
      <c r="D187" t="str">
        <f>VLOOKUP(MID(A187,1,2),[1]Jurisdicciones!$A$2:$B$44,2,FALSE)</f>
        <v>MINISTERIO DE PRODUCCIÓN Y MINERÍA</v>
      </c>
    </row>
    <row r="188" spans="1:4" x14ac:dyDescent="0.2">
      <c r="A188" t="s">
        <v>3303</v>
      </c>
      <c r="B188" s="181" t="s">
        <v>3304</v>
      </c>
      <c r="C188" t="str">
        <f t="shared" si="2"/>
        <v>06 - MINISTERIO DE PRODUCCIÓN Y MINERÍA</v>
      </c>
      <c r="D188" t="str">
        <f>VLOOKUP(MID(A188,1,2),[1]Jurisdicciones!$A$2:$B$44,2,FALSE)</f>
        <v>MINISTERIO DE PRODUCCIÓN Y MINERÍA</v>
      </c>
    </row>
    <row r="189" spans="1:4" x14ac:dyDescent="0.2">
      <c r="A189" t="s">
        <v>3305</v>
      </c>
      <c r="B189" t="s">
        <v>3306</v>
      </c>
      <c r="C189" t="str">
        <f t="shared" si="2"/>
        <v>06 - MINISTERIO DE PRODUCCIÓN Y MINERÍA</v>
      </c>
      <c r="D189" t="str">
        <f>VLOOKUP(MID(A189,1,2),[1]Jurisdicciones!$A$2:$B$44,2,FALSE)</f>
        <v>MINISTERIO DE PRODUCCIÓN Y MINERÍA</v>
      </c>
    </row>
    <row r="190" spans="1:4" x14ac:dyDescent="0.2">
      <c r="A190" t="s">
        <v>3307</v>
      </c>
      <c r="B190" s="181" t="s">
        <v>3308</v>
      </c>
      <c r="C190" t="str">
        <f t="shared" si="2"/>
        <v>06 - MINISTERIO DE PRODUCCIÓN Y MINERÍA</v>
      </c>
      <c r="D190" t="str">
        <f>VLOOKUP(MID(A190,1,2),[1]Jurisdicciones!$A$2:$B$44,2,FALSE)</f>
        <v>MINISTERIO DE PRODUCCIÓN Y MINERÍA</v>
      </c>
    </row>
    <row r="191" spans="1:4" x14ac:dyDescent="0.2">
      <c r="A191" t="s">
        <v>3309</v>
      </c>
      <c r="B191" s="181" t="s">
        <v>3310</v>
      </c>
      <c r="C191" t="str">
        <f t="shared" si="2"/>
        <v>06 - MINISTERIO DE PRODUCCIÓN Y MINERÍA</v>
      </c>
      <c r="D191" t="str">
        <f>VLOOKUP(MID(A191,1,2),[1]Jurisdicciones!$A$2:$B$44,2,FALSE)</f>
        <v>MINISTERIO DE PRODUCCIÓN Y MINERÍA</v>
      </c>
    </row>
    <row r="192" spans="1:4" x14ac:dyDescent="0.2">
      <c r="A192" t="s">
        <v>3311</v>
      </c>
      <c r="B192" s="181" t="s">
        <v>3312</v>
      </c>
      <c r="C192" t="str">
        <f t="shared" si="2"/>
        <v>06 - MINISTERIO DE PRODUCCIÓN Y MINERÍA</v>
      </c>
      <c r="D192" t="str">
        <f>VLOOKUP(MID(A192,1,2),[1]Jurisdicciones!$A$2:$B$44,2,FALSE)</f>
        <v>MINISTERIO DE PRODUCCIÓN Y MINERÍA</v>
      </c>
    </row>
    <row r="193" spans="1:4" x14ac:dyDescent="0.2">
      <c r="A193" t="s">
        <v>3313</v>
      </c>
      <c r="B193" t="s">
        <v>3314</v>
      </c>
      <c r="C193" t="str">
        <f t="shared" si="2"/>
        <v>06 - MINISTERIO DE PRODUCCIÓN Y MINERÍA</v>
      </c>
      <c r="D193" t="str">
        <f>VLOOKUP(MID(A193,1,2),[1]Jurisdicciones!$A$2:$B$44,2,FALSE)</f>
        <v>MINISTERIO DE PRODUCCIÓN Y MINERÍA</v>
      </c>
    </row>
    <row r="194" spans="1:4" x14ac:dyDescent="0.2">
      <c r="A194" t="s">
        <v>3315</v>
      </c>
      <c r="B194" s="181" t="s">
        <v>3316</v>
      </c>
      <c r="C194" t="str">
        <f t="shared" si="2"/>
        <v>06 - MINISTERIO DE PRODUCCIÓN Y MINERÍA</v>
      </c>
      <c r="D194" t="str">
        <f>VLOOKUP(MID(A194,1,2),[1]Jurisdicciones!$A$2:$B$44,2,FALSE)</f>
        <v>MINISTERIO DE PRODUCCIÓN Y MINERÍA</v>
      </c>
    </row>
    <row r="195" spans="1:4" x14ac:dyDescent="0.2">
      <c r="A195" t="s">
        <v>3317</v>
      </c>
      <c r="B195" s="181" t="s">
        <v>3318</v>
      </c>
      <c r="C195" t="str">
        <f t="shared" si="2"/>
        <v>06 - MINISTERIO DE PRODUCCIÓN Y MINERÍA</v>
      </c>
      <c r="D195" t="str">
        <f>VLOOKUP(MID(A195,1,2),[1]Jurisdicciones!$A$2:$B$44,2,FALSE)</f>
        <v>MINISTERIO DE PRODUCCIÓN Y MINERÍA</v>
      </c>
    </row>
    <row r="196" spans="1:4" x14ac:dyDescent="0.2">
      <c r="A196" t="s">
        <v>3319</v>
      </c>
      <c r="B196" s="181" t="s">
        <v>3320</v>
      </c>
      <c r="C196" t="str">
        <f t="shared" ref="C196:C259" si="3">CONCATENATE(MID(A196,1,2), " - ",D196)</f>
        <v>06 - MINISTERIO DE PRODUCCIÓN Y MINERÍA</v>
      </c>
      <c r="D196" t="str">
        <f>VLOOKUP(MID(A196,1,2),[1]Jurisdicciones!$A$2:$B$44,2,FALSE)</f>
        <v>MINISTERIO DE PRODUCCIÓN Y MINERÍA</v>
      </c>
    </row>
    <row r="197" spans="1:4" x14ac:dyDescent="0.2">
      <c r="A197" t="s">
        <v>3321</v>
      </c>
      <c r="B197" t="s">
        <v>3322</v>
      </c>
      <c r="C197" t="str">
        <f t="shared" si="3"/>
        <v>06 - MINISTERIO DE PRODUCCIÓN Y MINERÍA</v>
      </c>
      <c r="D197" t="str">
        <f>VLOOKUP(MID(A197,1,2),[1]Jurisdicciones!$A$2:$B$44,2,FALSE)</f>
        <v>MINISTERIO DE PRODUCCIÓN Y MINERÍA</v>
      </c>
    </row>
    <row r="198" spans="1:4" x14ac:dyDescent="0.2">
      <c r="A198" t="s">
        <v>3323</v>
      </c>
      <c r="B198" s="181" t="s">
        <v>3324</v>
      </c>
      <c r="C198" t="str">
        <f t="shared" si="3"/>
        <v>06 - MINISTERIO DE PRODUCCIÓN Y MINERÍA</v>
      </c>
      <c r="D198" t="str">
        <f>VLOOKUP(MID(A198,1,2),[1]Jurisdicciones!$A$2:$B$44,2,FALSE)</f>
        <v>MINISTERIO DE PRODUCCIÓN Y MINERÍA</v>
      </c>
    </row>
    <row r="199" spans="1:4" x14ac:dyDescent="0.2">
      <c r="A199" t="s">
        <v>3325</v>
      </c>
      <c r="B199" s="181" t="s">
        <v>3326</v>
      </c>
      <c r="C199" t="str">
        <f t="shared" si="3"/>
        <v>06 - MINISTERIO DE PRODUCCIÓN Y MINERÍA</v>
      </c>
      <c r="D199" t="str">
        <f>VLOOKUP(MID(A199,1,2),[1]Jurisdicciones!$A$2:$B$44,2,FALSE)</f>
        <v>MINISTERIO DE PRODUCCIÓN Y MINERÍA</v>
      </c>
    </row>
    <row r="200" spans="1:4" x14ac:dyDescent="0.2">
      <c r="A200" t="s">
        <v>3327</v>
      </c>
      <c r="B200" s="181" t="s">
        <v>3328</v>
      </c>
      <c r="C200" t="str">
        <f t="shared" si="3"/>
        <v>06 - MINISTERIO DE PRODUCCIÓN Y MINERÍA</v>
      </c>
      <c r="D200" t="str">
        <f>VLOOKUP(MID(A200,1,2),[1]Jurisdicciones!$A$2:$B$44,2,FALSE)</f>
        <v>MINISTERIO DE PRODUCCIÓN Y MINERÍA</v>
      </c>
    </row>
    <row r="201" spans="1:4" x14ac:dyDescent="0.2">
      <c r="A201" t="s">
        <v>3329</v>
      </c>
      <c r="B201" s="181" t="s">
        <v>3330</v>
      </c>
      <c r="C201" t="str">
        <f t="shared" si="3"/>
        <v>06 - MINISTERIO DE PRODUCCIÓN Y MINERÍA</v>
      </c>
      <c r="D201" t="str">
        <f>VLOOKUP(MID(A201,1,2),[1]Jurisdicciones!$A$2:$B$44,2,FALSE)</f>
        <v>MINISTERIO DE PRODUCCIÓN Y MINERÍA</v>
      </c>
    </row>
    <row r="202" spans="1:4" x14ac:dyDescent="0.2">
      <c r="A202" t="s">
        <v>3331</v>
      </c>
      <c r="B202" s="181" t="s">
        <v>3332</v>
      </c>
      <c r="C202" t="str">
        <f t="shared" si="3"/>
        <v>06 - MINISTERIO DE PRODUCCIÓN Y MINERÍA</v>
      </c>
      <c r="D202" t="str">
        <f>VLOOKUP(MID(A202,1,2),[1]Jurisdicciones!$A$2:$B$44,2,FALSE)</f>
        <v>MINISTERIO DE PRODUCCIÓN Y MINERÍA</v>
      </c>
    </row>
    <row r="203" spans="1:4" x14ac:dyDescent="0.2">
      <c r="A203" t="s">
        <v>3333</v>
      </c>
      <c r="B203" t="s">
        <v>3334</v>
      </c>
      <c r="C203" t="str">
        <f t="shared" si="3"/>
        <v>06 - MINISTERIO DE PRODUCCIÓN Y MINERÍA</v>
      </c>
      <c r="D203" t="str">
        <f>VLOOKUP(MID(A203,1,2),[1]Jurisdicciones!$A$2:$B$44,2,FALSE)</f>
        <v>MINISTERIO DE PRODUCCIÓN Y MINERÍA</v>
      </c>
    </row>
    <row r="204" spans="1:4" x14ac:dyDescent="0.2">
      <c r="A204" t="s">
        <v>3335</v>
      </c>
      <c r="B204" s="181" t="s">
        <v>3336</v>
      </c>
      <c r="C204" t="str">
        <f t="shared" si="3"/>
        <v>06 - MINISTERIO DE PRODUCCIÓN Y MINERÍA</v>
      </c>
      <c r="D204" t="str">
        <f>VLOOKUP(MID(A204,1,2),[1]Jurisdicciones!$A$2:$B$44,2,FALSE)</f>
        <v>MINISTERIO DE PRODUCCIÓN Y MINERÍA</v>
      </c>
    </row>
    <row r="205" spans="1:4" x14ac:dyDescent="0.2">
      <c r="A205" t="s">
        <v>3337</v>
      </c>
      <c r="B205" t="s">
        <v>3338</v>
      </c>
      <c r="C205" t="str">
        <f t="shared" si="3"/>
        <v>06 - MINISTERIO DE PRODUCCIÓN Y MINERÍA</v>
      </c>
      <c r="D205" t="str">
        <f>VLOOKUP(MID(A205,1,2),[1]Jurisdicciones!$A$2:$B$44,2,FALSE)</f>
        <v>MINISTERIO DE PRODUCCIÓN Y MINERÍA</v>
      </c>
    </row>
    <row r="206" spans="1:4" x14ac:dyDescent="0.2">
      <c r="A206" t="s">
        <v>3339</v>
      </c>
      <c r="B206" s="181" t="s">
        <v>3340</v>
      </c>
      <c r="C206" t="str">
        <f t="shared" si="3"/>
        <v>06 - MINISTERIO DE PRODUCCIÓN Y MINERÍA</v>
      </c>
      <c r="D206" t="str">
        <f>VLOOKUP(MID(A206,1,2),[1]Jurisdicciones!$A$2:$B$44,2,FALSE)</f>
        <v>MINISTERIO DE PRODUCCIÓN Y MINERÍA</v>
      </c>
    </row>
    <row r="207" spans="1:4" x14ac:dyDescent="0.2">
      <c r="A207" t="s">
        <v>3341</v>
      </c>
      <c r="B207" s="181" t="s">
        <v>3342</v>
      </c>
      <c r="C207" t="str">
        <f t="shared" si="3"/>
        <v>06 - MINISTERIO DE PRODUCCIÓN Y MINERÍA</v>
      </c>
      <c r="D207" t="str">
        <f>VLOOKUP(MID(A207,1,2),[1]Jurisdicciones!$A$2:$B$44,2,FALSE)</f>
        <v>MINISTERIO DE PRODUCCIÓN Y MINERÍA</v>
      </c>
    </row>
    <row r="208" spans="1:4" x14ac:dyDescent="0.2">
      <c r="A208" t="s">
        <v>3343</v>
      </c>
      <c r="B208" s="181" t="s">
        <v>3344</v>
      </c>
      <c r="C208" t="str">
        <f t="shared" si="3"/>
        <v>06 - MINISTERIO DE PRODUCCIÓN Y MINERÍA</v>
      </c>
      <c r="D208" t="str">
        <f>VLOOKUP(MID(A208,1,2),[1]Jurisdicciones!$A$2:$B$44,2,FALSE)</f>
        <v>MINISTERIO DE PRODUCCIÓN Y MINERÍA</v>
      </c>
    </row>
    <row r="209" spans="1:4" x14ac:dyDescent="0.2">
      <c r="A209" t="s">
        <v>3345</v>
      </c>
      <c r="B209" s="181" t="s">
        <v>3346</v>
      </c>
      <c r="C209" t="str">
        <f t="shared" si="3"/>
        <v>06 - MINISTERIO DE PRODUCCIÓN Y MINERÍA</v>
      </c>
      <c r="D209" t="str">
        <f>VLOOKUP(MID(A209,1,2),[1]Jurisdicciones!$A$2:$B$44,2,FALSE)</f>
        <v>MINISTERIO DE PRODUCCIÓN Y MINERÍA</v>
      </c>
    </row>
    <row r="210" spans="1:4" x14ac:dyDescent="0.2">
      <c r="A210" t="s">
        <v>3347</v>
      </c>
      <c r="B210" s="181" t="s">
        <v>3348</v>
      </c>
      <c r="C210" t="str">
        <f t="shared" si="3"/>
        <v>06 - MINISTERIO DE PRODUCCIÓN Y MINERÍA</v>
      </c>
      <c r="D210" t="str">
        <f>VLOOKUP(MID(A210,1,2),[1]Jurisdicciones!$A$2:$B$44,2,FALSE)</f>
        <v>MINISTERIO DE PRODUCCIÓN Y MINERÍA</v>
      </c>
    </row>
    <row r="211" spans="1:4" x14ac:dyDescent="0.2">
      <c r="A211" t="s">
        <v>3349</v>
      </c>
      <c r="B211" s="181" t="s">
        <v>3350</v>
      </c>
      <c r="C211" t="str">
        <f t="shared" si="3"/>
        <v>06 - MINISTERIO DE PRODUCCIÓN Y MINERÍA</v>
      </c>
      <c r="D211" t="str">
        <f>VLOOKUP(MID(A211,1,2),[1]Jurisdicciones!$A$2:$B$44,2,FALSE)</f>
        <v>MINISTERIO DE PRODUCCIÓN Y MINERÍA</v>
      </c>
    </row>
    <row r="212" spans="1:4" x14ac:dyDescent="0.2">
      <c r="A212" t="s">
        <v>3351</v>
      </c>
      <c r="B212" s="181" t="s">
        <v>3352</v>
      </c>
      <c r="C212" t="str">
        <f t="shared" si="3"/>
        <v>07 - MINISTERIO DE EDUCACIÓN Y CULTURA</v>
      </c>
      <c r="D212" t="str">
        <f>VLOOKUP(MID(A212,1,2),[1]Jurisdicciones!$A$2:$B$44,2,FALSE)</f>
        <v>MINISTERIO DE EDUCACIÓN Y CULTURA</v>
      </c>
    </row>
    <row r="213" spans="1:4" x14ac:dyDescent="0.2">
      <c r="A213" t="s">
        <v>3353</v>
      </c>
      <c r="B213" s="181" t="s">
        <v>3354</v>
      </c>
      <c r="C213" t="str">
        <f t="shared" si="3"/>
        <v>07 - MINISTERIO DE EDUCACIÓN Y CULTURA</v>
      </c>
      <c r="D213" t="str">
        <f>VLOOKUP(MID(A213,1,2),[1]Jurisdicciones!$A$2:$B$44,2,FALSE)</f>
        <v>MINISTERIO DE EDUCACIÓN Y CULTURA</v>
      </c>
    </row>
    <row r="214" spans="1:4" x14ac:dyDescent="0.2">
      <c r="A214" t="s">
        <v>3355</v>
      </c>
      <c r="B214" s="181" t="s">
        <v>3354</v>
      </c>
      <c r="C214" t="str">
        <f t="shared" si="3"/>
        <v>07 - MINISTERIO DE EDUCACIÓN Y CULTURA</v>
      </c>
      <c r="D214" t="str">
        <f>VLOOKUP(MID(A214,1,2),[1]Jurisdicciones!$A$2:$B$44,2,FALSE)</f>
        <v>MINISTERIO DE EDUCACIÓN Y CULTURA</v>
      </c>
    </row>
    <row r="215" spans="1:4" x14ac:dyDescent="0.2">
      <c r="A215" t="s">
        <v>3356</v>
      </c>
      <c r="B215" s="181" t="s">
        <v>3357</v>
      </c>
      <c r="C215" t="str">
        <f t="shared" si="3"/>
        <v>07 - MINISTERIO DE EDUCACIÓN Y CULTURA</v>
      </c>
      <c r="D215" t="str">
        <f>VLOOKUP(MID(A215,1,2),[1]Jurisdicciones!$A$2:$B$44,2,FALSE)</f>
        <v>MINISTERIO DE EDUCACIÓN Y CULTURA</v>
      </c>
    </row>
    <row r="216" spans="1:4" x14ac:dyDescent="0.2">
      <c r="A216" t="s">
        <v>3358</v>
      </c>
      <c r="B216" s="181" t="s">
        <v>3359</v>
      </c>
      <c r="C216" t="str">
        <f t="shared" si="3"/>
        <v>07 - MINISTERIO DE EDUCACIÓN Y CULTURA</v>
      </c>
      <c r="D216" t="str">
        <f>VLOOKUP(MID(A216,1,2),[1]Jurisdicciones!$A$2:$B$44,2,FALSE)</f>
        <v>MINISTERIO DE EDUCACIÓN Y CULTURA</v>
      </c>
    </row>
    <row r="217" spans="1:4" x14ac:dyDescent="0.2">
      <c r="A217" t="s">
        <v>3360</v>
      </c>
      <c r="B217" s="181" t="s">
        <v>3361</v>
      </c>
      <c r="C217" t="str">
        <f t="shared" si="3"/>
        <v>07 - MINISTERIO DE EDUCACIÓN Y CULTURA</v>
      </c>
      <c r="D217" t="str">
        <f>VLOOKUP(MID(A217,1,2),[1]Jurisdicciones!$A$2:$B$44,2,FALSE)</f>
        <v>MINISTERIO DE EDUCACIÓN Y CULTURA</v>
      </c>
    </row>
    <row r="218" spans="1:4" x14ac:dyDescent="0.2">
      <c r="A218" t="s">
        <v>3362</v>
      </c>
      <c r="B218" s="181" t="s">
        <v>3363</v>
      </c>
      <c r="C218" t="str">
        <f t="shared" si="3"/>
        <v>07 - MINISTERIO DE EDUCACIÓN Y CULTURA</v>
      </c>
      <c r="D218" t="str">
        <f>VLOOKUP(MID(A218,1,2),[1]Jurisdicciones!$A$2:$B$44,2,FALSE)</f>
        <v>MINISTERIO DE EDUCACIÓN Y CULTURA</v>
      </c>
    </row>
    <row r="219" spans="1:4" x14ac:dyDescent="0.2">
      <c r="A219" t="s">
        <v>3364</v>
      </c>
      <c r="B219" s="181" t="s">
        <v>3365</v>
      </c>
      <c r="C219" t="str">
        <f t="shared" si="3"/>
        <v>07 - MINISTERIO DE EDUCACIÓN Y CULTURA</v>
      </c>
      <c r="D219" t="str">
        <f>VLOOKUP(MID(A219,1,2),[1]Jurisdicciones!$A$2:$B$44,2,FALSE)</f>
        <v>MINISTERIO DE EDUCACIÓN Y CULTURA</v>
      </c>
    </row>
    <row r="220" spans="1:4" x14ac:dyDescent="0.2">
      <c r="A220" t="s">
        <v>3366</v>
      </c>
      <c r="B220" t="s">
        <v>3367</v>
      </c>
      <c r="C220" t="str">
        <f t="shared" si="3"/>
        <v>07 - MINISTERIO DE EDUCACIÓN Y CULTURA</v>
      </c>
      <c r="D220" t="str">
        <f>VLOOKUP(MID(A220,1,2),[1]Jurisdicciones!$A$2:$B$44,2,FALSE)</f>
        <v>MINISTERIO DE EDUCACIÓN Y CULTURA</v>
      </c>
    </row>
    <row r="221" spans="1:4" x14ac:dyDescent="0.2">
      <c r="A221" t="s">
        <v>3368</v>
      </c>
      <c r="B221" s="181" t="s">
        <v>3369</v>
      </c>
      <c r="C221" t="str">
        <f t="shared" si="3"/>
        <v>07 - MINISTERIO DE EDUCACIÓN Y CULTURA</v>
      </c>
      <c r="D221" t="str">
        <f>VLOOKUP(MID(A221,1,2),[1]Jurisdicciones!$A$2:$B$44,2,FALSE)</f>
        <v>MINISTERIO DE EDUCACIÓN Y CULTURA</v>
      </c>
    </row>
    <row r="222" spans="1:4" x14ac:dyDescent="0.2">
      <c r="A222" t="s">
        <v>3370</v>
      </c>
      <c r="B222" t="s">
        <v>3371</v>
      </c>
      <c r="C222" t="str">
        <f t="shared" si="3"/>
        <v>07 - MINISTERIO DE EDUCACIÓN Y CULTURA</v>
      </c>
      <c r="D222" t="str">
        <f>VLOOKUP(MID(A222,1,2),[1]Jurisdicciones!$A$2:$B$44,2,FALSE)</f>
        <v>MINISTERIO DE EDUCACIÓN Y CULTURA</v>
      </c>
    </row>
    <row r="223" spans="1:4" x14ac:dyDescent="0.2">
      <c r="A223" t="s">
        <v>3372</v>
      </c>
      <c r="B223" t="s">
        <v>3373</v>
      </c>
      <c r="C223" t="str">
        <f t="shared" si="3"/>
        <v>07 - MINISTERIO DE EDUCACIÓN Y CULTURA</v>
      </c>
      <c r="D223" t="str">
        <f>VLOOKUP(MID(A223,1,2),[1]Jurisdicciones!$A$2:$B$44,2,FALSE)</f>
        <v>MINISTERIO DE EDUCACIÓN Y CULTURA</v>
      </c>
    </row>
    <row r="224" spans="1:4" x14ac:dyDescent="0.2">
      <c r="A224" t="s">
        <v>3374</v>
      </c>
      <c r="B224" s="181" t="s">
        <v>3375</v>
      </c>
      <c r="C224" t="str">
        <f t="shared" si="3"/>
        <v>07 - MINISTERIO DE EDUCACIÓN Y CULTURA</v>
      </c>
      <c r="D224" t="str">
        <f>VLOOKUP(MID(A224,1,2),[1]Jurisdicciones!$A$2:$B$44,2,FALSE)</f>
        <v>MINISTERIO DE EDUCACIÓN Y CULTURA</v>
      </c>
    </row>
    <row r="225" spans="1:4" x14ac:dyDescent="0.2">
      <c r="A225" t="s">
        <v>3376</v>
      </c>
      <c r="B225" s="181" t="s">
        <v>3377</v>
      </c>
      <c r="C225" t="str">
        <f t="shared" si="3"/>
        <v>07 - MINISTERIO DE EDUCACIÓN Y CULTURA</v>
      </c>
      <c r="D225" t="str">
        <f>VLOOKUP(MID(A225,1,2),[1]Jurisdicciones!$A$2:$B$44,2,FALSE)</f>
        <v>MINISTERIO DE EDUCACIÓN Y CULTURA</v>
      </c>
    </row>
    <row r="226" spans="1:4" x14ac:dyDescent="0.2">
      <c r="A226" t="s">
        <v>3378</v>
      </c>
      <c r="B226" t="s">
        <v>3379</v>
      </c>
      <c r="C226" t="str">
        <f t="shared" si="3"/>
        <v>07 - MINISTERIO DE EDUCACIÓN Y CULTURA</v>
      </c>
      <c r="D226" t="str">
        <f>VLOOKUP(MID(A226,1,2),[1]Jurisdicciones!$A$2:$B$44,2,FALSE)</f>
        <v>MINISTERIO DE EDUCACIÓN Y CULTURA</v>
      </c>
    </row>
    <row r="227" spans="1:4" x14ac:dyDescent="0.2">
      <c r="A227" t="s">
        <v>3380</v>
      </c>
      <c r="B227" t="s">
        <v>3381</v>
      </c>
      <c r="C227" t="str">
        <f t="shared" si="3"/>
        <v>07 - MINISTERIO DE EDUCACIÓN Y CULTURA</v>
      </c>
      <c r="D227" t="str">
        <f>VLOOKUP(MID(A227,1,2),[1]Jurisdicciones!$A$2:$B$44,2,FALSE)</f>
        <v>MINISTERIO DE EDUCACIÓN Y CULTURA</v>
      </c>
    </row>
    <row r="228" spans="1:4" x14ac:dyDescent="0.2">
      <c r="A228" t="s">
        <v>3382</v>
      </c>
      <c r="B228" s="181" t="s">
        <v>3383</v>
      </c>
      <c r="C228" t="str">
        <f t="shared" si="3"/>
        <v>07 - MINISTERIO DE EDUCACIÓN Y CULTURA</v>
      </c>
      <c r="D228" t="str">
        <f>VLOOKUP(MID(A228,1,2),[1]Jurisdicciones!$A$2:$B$44,2,FALSE)</f>
        <v>MINISTERIO DE EDUCACIÓN Y CULTURA</v>
      </c>
    </row>
    <row r="229" spans="1:4" x14ac:dyDescent="0.2">
      <c r="A229" t="s">
        <v>3384</v>
      </c>
      <c r="B229" t="s">
        <v>3385</v>
      </c>
      <c r="C229" t="str">
        <f t="shared" si="3"/>
        <v>07 - MINISTERIO DE EDUCACIÓN Y CULTURA</v>
      </c>
      <c r="D229" t="str">
        <f>VLOOKUP(MID(A229,1,2),[1]Jurisdicciones!$A$2:$B$44,2,FALSE)</f>
        <v>MINISTERIO DE EDUCACIÓN Y CULTURA</v>
      </c>
    </row>
    <row r="230" spans="1:4" x14ac:dyDescent="0.2">
      <c r="A230" t="s">
        <v>3386</v>
      </c>
      <c r="B230" t="s">
        <v>3387</v>
      </c>
      <c r="C230" t="str">
        <f t="shared" si="3"/>
        <v>07 - MINISTERIO DE EDUCACIÓN Y CULTURA</v>
      </c>
      <c r="D230" t="str">
        <f>VLOOKUP(MID(A230,1,2),[1]Jurisdicciones!$A$2:$B$44,2,FALSE)</f>
        <v>MINISTERIO DE EDUCACIÓN Y CULTURA</v>
      </c>
    </row>
    <row r="231" spans="1:4" x14ac:dyDescent="0.2">
      <c r="A231" t="s">
        <v>3388</v>
      </c>
      <c r="B231" t="s">
        <v>3389</v>
      </c>
      <c r="C231" t="str">
        <f t="shared" si="3"/>
        <v>07 - MINISTERIO DE EDUCACIÓN Y CULTURA</v>
      </c>
      <c r="D231" t="str">
        <f>VLOOKUP(MID(A231,1,2),[1]Jurisdicciones!$A$2:$B$44,2,FALSE)</f>
        <v>MINISTERIO DE EDUCACIÓN Y CULTURA</v>
      </c>
    </row>
    <row r="232" spans="1:4" x14ac:dyDescent="0.2">
      <c r="A232" t="s">
        <v>3390</v>
      </c>
      <c r="B232" s="181" t="s">
        <v>3391</v>
      </c>
      <c r="C232" t="str">
        <f t="shared" si="3"/>
        <v>07 - MINISTERIO DE EDUCACIÓN Y CULTURA</v>
      </c>
      <c r="D232" t="str">
        <f>VLOOKUP(MID(A232,1,2),[1]Jurisdicciones!$A$2:$B$44,2,FALSE)</f>
        <v>MINISTERIO DE EDUCACIÓN Y CULTURA</v>
      </c>
    </row>
    <row r="233" spans="1:4" x14ac:dyDescent="0.2">
      <c r="A233" t="s">
        <v>3392</v>
      </c>
      <c r="B233" s="181" t="s">
        <v>3393</v>
      </c>
      <c r="C233" t="str">
        <f t="shared" si="3"/>
        <v>07 - MINISTERIO DE EDUCACIÓN Y CULTURA</v>
      </c>
      <c r="D233" t="str">
        <f>VLOOKUP(MID(A233,1,2),[1]Jurisdicciones!$A$2:$B$44,2,FALSE)</f>
        <v>MINISTERIO DE EDUCACIÓN Y CULTURA</v>
      </c>
    </row>
    <row r="234" spans="1:4" x14ac:dyDescent="0.2">
      <c r="A234" t="s">
        <v>3394</v>
      </c>
      <c r="B234" s="181" t="s">
        <v>3395</v>
      </c>
      <c r="C234" t="str">
        <f t="shared" si="3"/>
        <v>07 - MINISTERIO DE EDUCACIÓN Y CULTURA</v>
      </c>
      <c r="D234" t="str">
        <f>VLOOKUP(MID(A234,1,2),[1]Jurisdicciones!$A$2:$B$44,2,FALSE)</f>
        <v>MINISTERIO DE EDUCACIÓN Y CULTURA</v>
      </c>
    </row>
    <row r="235" spans="1:4" x14ac:dyDescent="0.2">
      <c r="A235" t="s">
        <v>3396</v>
      </c>
      <c r="B235" t="s">
        <v>3397</v>
      </c>
      <c r="C235" t="str">
        <f t="shared" si="3"/>
        <v>07 - MINISTERIO DE EDUCACIÓN Y CULTURA</v>
      </c>
      <c r="D235" t="str">
        <f>VLOOKUP(MID(A235,1,2),[1]Jurisdicciones!$A$2:$B$44,2,FALSE)</f>
        <v>MINISTERIO DE EDUCACIÓN Y CULTURA</v>
      </c>
    </row>
    <row r="236" spans="1:4" x14ac:dyDescent="0.2">
      <c r="A236" t="s">
        <v>3398</v>
      </c>
      <c r="B236" s="181" t="s">
        <v>3399</v>
      </c>
      <c r="C236" t="str">
        <f t="shared" si="3"/>
        <v>07 - MINISTERIO DE EDUCACIÓN Y CULTURA</v>
      </c>
      <c r="D236" t="str">
        <f>VLOOKUP(MID(A236,1,2),[1]Jurisdicciones!$A$2:$B$44,2,FALSE)</f>
        <v>MINISTERIO DE EDUCACIÓN Y CULTURA</v>
      </c>
    </row>
    <row r="237" spans="1:4" x14ac:dyDescent="0.2">
      <c r="A237" t="s">
        <v>3400</v>
      </c>
      <c r="B237" s="181" t="s">
        <v>3401</v>
      </c>
      <c r="C237" t="str">
        <f t="shared" si="3"/>
        <v>07 - MINISTERIO DE EDUCACIÓN Y CULTURA</v>
      </c>
      <c r="D237" t="str">
        <f>VLOOKUP(MID(A237,1,2),[1]Jurisdicciones!$A$2:$B$44,2,FALSE)</f>
        <v>MINISTERIO DE EDUCACIÓN Y CULTURA</v>
      </c>
    </row>
    <row r="238" spans="1:4" x14ac:dyDescent="0.2">
      <c r="A238" t="s">
        <v>3402</v>
      </c>
      <c r="B238" t="s">
        <v>3403</v>
      </c>
      <c r="C238" t="str">
        <f t="shared" si="3"/>
        <v>07 - MINISTERIO DE EDUCACIÓN Y CULTURA</v>
      </c>
      <c r="D238" t="str">
        <f>VLOOKUP(MID(A238,1,2),[1]Jurisdicciones!$A$2:$B$44,2,FALSE)</f>
        <v>MINISTERIO DE EDUCACIÓN Y CULTURA</v>
      </c>
    </row>
    <row r="239" spans="1:4" x14ac:dyDescent="0.2">
      <c r="A239" t="s">
        <v>3404</v>
      </c>
      <c r="B239" t="s">
        <v>3405</v>
      </c>
      <c r="C239" t="str">
        <f t="shared" si="3"/>
        <v>07 - MINISTERIO DE EDUCACIÓN Y CULTURA</v>
      </c>
      <c r="D239" t="str">
        <f>VLOOKUP(MID(A239,1,2),[1]Jurisdicciones!$A$2:$B$44,2,FALSE)</f>
        <v>MINISTERIO DE EDUCACIÓN Y CULTURA</v>
      </c>
    </row>
    <row r="240" spans="1:4" x14ac:dyDescent="0.2">
      <c r="A240" t="s">
        <v>3406</v>
      </c>
      <c r="B240" s="181" t="s">
        <v>3407</v>
      </c>
      <c r="C240" t="str">
        <f t="shared" si="3"/>
        <v>07 - MINISTERIO DE EDUCACIÓN Y CULTURA</v>
      </c>
      <c r="D240" t="str">
        <f>VLOOKUP(MID(A240,1,2),[1]Jurisdicciones!$A$2:$B$44,2,FALSE)</f>
        <v>MINISTERIO DE EDUCACIÓN Y CULTURA</v>
      </c>
    </row>
    <row r="241" spans="1:4" x14ac:dyDescent="0.2">
      <c r="A241" t="s">
        <v>3408</v>
      </c>
      <c r="B241" t="s">
        <v>3409</v>
      </c>
      <c r="C241" t="str">
        <f t="shared" si="3"/>
        <v>07 - MINISTERIO DE EDUCACIÓN Y CULTURA</v>
      </c>
      <c r="D241" t="str">
        <f>VLOOKUP(MID(A241,1,2),[1]Jurisdicciones!$A$2:$B$44,2,FALSE)</f>
        <v>MINISTERIO DE EDUCACIÓN Y CULTURA</v>
      </c>
    </row>
    <row r="242" spans="1:4" x14ac:dyDescent="0.2">
      <c r="A242" t="s">
        <v>3410</v>
      </c>
      <c r="B242" t="s">
        <v>3409</v>
      </c>
      <c r="C242" t="str">
        <f t="shared" si="3"/>
        <v>07 - MINISTERIO DE EDUCACIÓN Y CULTURA</v>
      </c>
      <c r="D242" t="str">
        <f>VLOOKUP(MID(A242,1,2),[1]Jurisdicciones!$A$2:$B$44,2,FALSE)</f>
        <v>MINISTERIO DE EDUCACIÓN Y CULTURA</v>
      </c>
    </row>
    <row r="243" spans="1:4" x14ac:dyDescent="0.2">
      <c r="A243" t="s">
        <v>3411</v>
      </c>
      <c r="B243" t="s">
        <v>3412</v>
      </c>
      <c r="C243" t="str">
        <f t="shared" si="3"/>
        <v>07 - MINISTERIO DE EDUCACIÓN Y CULTURA</v>
      </c>
      <c r="D243" t="str">
        <f>VLOOKUP(MID(A243,1,2),[1]Jurisdicciones!$A$2:$B$44,2,FALSE)</f>
        <v>MINISTERIO DE EDUCACIÓN Y CULTURA</v>
      </c>
    </row>
    <row r="244" spans="1:4" x14ac:dyDescent="0.2">
      <c r="A244" t="s">
        <v>3413</v>
      </c>
      <c r="B244" s="181" t="s">
        <v>3414</v>
      </c>
      <c r="C244" t="str">
        <f t="shared" si="3"/>
        <v>07 - MINISTERIO DE EDUCACIÓN Y CULTURA</v>
      </c>
      <c r="D244" t="str">
        <f>VLOOKUP(MID(A244,1,2),[1]Jurisdicciones!$A$2:$B$44,2,FALSE)</f>
        <v>MINISTERIO DE EDUCACIÓN Y CULTURA</v>
      </c>
    </row>
    <row r="245" spans="1:4" x14ac:dyDescent="0.2">
      <c r="A245" t="s">
        <v>3415</v>
      </c>
      <c r="B245" t="s">
        <v>3416</v>
      </c>
      <c r="C245" t="str">
        <f t="shared" si="3"/>
        <v>07 - MINISTERIO DE EDUCACIÓN Y CULTURA</v>
      </c>
      <c r="D245" t="str">
        <f>VLOOKUP(MID(A245,1,2),[1]Jurisdicciones!$A$2:$B$44,2,FALSE)</f>
        <v>MINISTERIO DE EDUCACIÓN Y CULTURA</v>
      </c>
    </row>
    <row r="246" spans="1:4" x14ac:dyDescent="0.2">
      <c r="A246" t="s">
        <v>3417</v>
      </c>
      <c r="B246" s="181" t="s">
        <v>3418</v>
      </c>
      <c r="C246" t="str">
        <f t="shared" si="3"/>
        <v>07 - MINISTERIO DE EDUCACIÓN Y CULTURA</v>
      </c>
      <c r="D246" t="str">
        <f>VLOOKUP(MID(A246,1,2),[1]Jurisdicciones!$A$2:$B$44,2,FALSE)</f>
        <v>MINISTERIO DE EDUCACIÓN Y CULTURA</v>
      </c>
    </row>
    <row r="247" spans="1:4" x14ac:dyDescent="0.2">
      <c r="A247" t="s">
        <v>3419</v>
      </c>
      <c r="B247" t="s">
        <v>3420</v>
      </c>
      <c r="C247" t="str">
        <f t="shared" si="3"/>
        <v>07 - MINISTERIO DE EDUCACIÓN Y CULTURA</v>
      </c>
      <c r="D247" t="str">
        <f>VLOOKUP(MID(A247,1,2),[1]Jurisdicciones!$A$2:$B$44,2,FALSE)</f>
        <v>MINISTERIO DE EDUCACIÓN Y CULTURA</v>
      </c>
    </row>
    <row r="248" spans="1:4" x14ac:dyDescent="0.2">
      <c r="A248" t="s">
        <v>3421</v>
      </c>
      <c r="B248" t="s">
        <v>3422</v>
      </c>
      <c r="C248" t="str">
        <f t="shared" si="3"/>
        <v>07 - MINISTERIO DE EDUCACIÓN Y CULTURA</v>
      </c>
      <c r="D248" t="str">
        <f>VLOOKUP(MID(A248,1,2),[1]Jurisdicciones!$A$2:$B$44,2,FALSE)</f>
        <v>MINISTERIO DE EDUCACIÓN Y CULTURA</v>
      </c>
    </row>
    <row r="249" spans="1:4" x14ac:dyDescent="0.2">
      <c r="A249" t="s">
        <v>3423</v>
      </c>
      <c r="B249" s="181" t="s">
        <v>3424</v>
      </c>
      <c r="C249" t="str">
        <f t="shared" si="3"/>
        <v>07 - MINISTERIO DE EDUCACIÓN Y CULTURA</v>
      </c>
      <c r="D249" t="str">
        <f>VLOOKUP(MID(A249,1,2),[1]Jurisdicciones!$A$2:$B$44,2,FALSE)</f>
        <v>MINISTERIO DE EDUCACIÓN Y CULTURA</v>
      </c>
    </row>
    <row r="250" spans="1:4" x14ac:dyDescent="0.2">
      <c r="A250" t="s">
        <v>3425</v>
      </c>
      <c r="B250" s="181" t="s">
        <v>3426</v>
      </c>
      <c r="C250" t="str">
        <f t="shared" si="3"/>
        <v>07 - MINISTERIO DE EDUCACIÓN Y CULTURA</v>
      </c>
      <c r="D250" t="str">
        <f>VLOOKUP(MID(A250,1,2),[1]Jurisdicciones!$A$2:$B$44,2,FALSE)</f>
        <v>MINISTERIO DE EDUCACIÓN Y CULTURA</v>
      </c>
    </row>
    <row r="251" spans="1:4" x14ac:dyDescent="0.2">
      <c r="A251" t="s">
        <v>3427</v>
      </c>
      <c r="B251" t="s">
        <v>3426</v>
      </c>
      <c r="C251" t="str">
        <f t="shared" si="3"/>
        <v>07 - MINISTERIO DE EDUCACIÓN Y CULTURA</v>
      </c>
      <c r="D251" t="str">
        <f>VLOOKUP(MID(A251,1,2),[1]Jurisdicciones!$A$2:$B$44,2,FALSE)</f>
        <v>MINISTERIO DE EDUCACIÓN Y CULTURA</v>
      </c>
    </row>
    <row r="252" spans="1:4" x14ac:dyDescent="0.2">
      <c r="A252" t="s">
        <v>3428</v>
      </c>
      <c r="B252" t="s">
        <v>3426</v>
      </c>
      <c r="C252" t="str">
        <f t="shared" si="3"/>
        <v>07 - MINISTERIO DE EDUCACIÓN Y CULTURA</v>
      </c>
      <c r="D252" t="str">
        <f>VLOOKUP(MID(A252,1,2),[1]Jurisdicciones!$A$2:$B$44,2,FALSE)</f>
        <v>MINISTERIO DE EDUCACIÓN Y CULTURA</v>
      </c>
    </row>
    <row r="253" spans="1:4" x14ac:dyDescent="0.2">
      <c r="A253" t="s">
        <v>3429</v>
      </c>
      <c r="B253" s="181" t="s">
        <v>3430</v>
      </c>
      <c r="C253" t="str">
        <f t="shared" si="3"/>
        <v>07 - MINISTERIO DE EDUCACIÓN Y CULTURA</v>
      </c>
      <c r="D253" t="str">
        <f>VLOOKUP(MID(A253,1,2),[1]Jurisdicciones!$A$2:$B$44,2,FALSE)</f>
        <v>MINISTERIO DE EDUCACIÓN Y CULTURA</v>
      </c>
    </row>
    <row r="254" spans="1:4" x14ac:dyDescent="0.2">
      <c r="A254" t="s">
        <v>3431</v>
      </c>
      <c r="B254" s="181" t="s">
        <v>3432</v>
      </c>
      <c r="C254" t="str">
        <f t="shared" si="3"/>
        <v>07 - MINISTERIO DE EDUCACIÓN Y CULTURA</v>
      </c>
      <c r="D254" t="str">
        <f>VLOOKUP(MID(A254,1,2),[1]Jurisdicciones!$A$2:$B$44,2,FALSE)</f>
        <v>MINISTERIO DE EDUCACIÓN Y CULTURA</v>
      </c>
    </row>
    <row r="255" spans="1:4" x14ac:dyDescent="0.2">
      <c r="A255" t="s">
        <v>3433</v>
      </c>
      <c r="B255" s="181" t="s">
        <v>3434</v>
      </c>
      <c r="C255" t="str">
        <f t="shared" si="3"/>
        <v>07 - MINISTERIO DE EDUCACIÓN Y CULTURA</v>
      </c>
      <c r="D255" t="str">
        <f>VLOOKUP(MID(A255,1,2),[1]Jurisdicciones!$A$2:$B$44,2,FALSE)</f>
        <v>MINISTERIO DE EDUCACIÓN Y CULTURA</v>
      </c>
    </row>
    <row r="256" spans="1:4" x14ac:dyDescent="0.2">
      <c r="A256" t="s">
        <v>3435</v>
      </c>
      <c r="B256" s="181" t="s">
        <v>3436</v>
      </c>
      <c r="C256" t="str">
        <f t="shared" si="3"/>
        <v>07 - MINISTERIO DE EDUCACIÓN Y CULTURA</v>
      </c>
      <c r="D256" t="str">
        <f>VLOOKUP(MID(A256,1,2),[1]Jurisdicciones!$A$2:$B$44,2,FALSE)</f>
        <v>MINISTERIO DE EDUCACIÓN Y CULTURA</v>
      </c>
    </row>
    <row r="257" spans="1:4" x14ac:dyDescent="0.2">
      <c r="A257" t="s">
        <v>3437</v>
      </c>
      <c r="B257" s="181" t="s">
        <v>3438</v>
      </c>
      <c r="C257" t="str">
        <f t="shared" si="3"/>
        <v>07 - MINISTERIO DE EDUCACIÓN Y CULTURA</v>
      </c>
      <c r="D257" t="str">
        <f>VLOOKUP(MID(A257,1,2),[1]Jurisdicciones!$A$2:$B$44,2,FALSE)</f>
        <v>MINISTERIO DE EDUCACIÓN Y CULTURA</v>
      </c>
    </row>
    <row r="258" spans="1:4" x14ac:dyDescent="0.2">
      <c r="A258" t="s">
        <v>3439</v>
      </c>
      <c r="B258" s="181" t="s">
        <v>3438</v>
      </c>
      <c r="C258" t="str">
        <f t="shared" si="3"/>
        <v>07 - MINISTERIO DE EDUCACIÓN Y CULTURA</v>
      </c>
      <c r="D258" t="str">
        <f>VLOOKUP(MID(A258,1,2),[1]Jurisdicciones!$A$2:$B$44,2,FALSE)</f>
        <v>MINISTERIO DE EDUCACIÓN Y CULTURA</v>
      </c>
    </row>
    <row r="259" spans="1:4" x14ac:dyDescent="0.2">
      <c r="A259" t="s">
        <v>3440</v>
      </c>
      <c r="B259" s="181" t="s">
        <v>3441</v>
      </c>
      <c r="C259" t="str">
        <f t="shared" si="3"/>
        <v>07 - MINISTERIO DE EDUCACIÓN Y CULTURA</v>
      </c>
      <c r="D259" t="str">
        <f>VLOOKUP(MID(A259,1,2),[1]Jurisdicciones!$A$2:$B$44,2,FALSE)</f>
        <v>MINISTERIO DE EDUCACIÓN Y CULTURA</v>
      </c>
    </row>
    <row r="260" spans="1:4" x14ac:dyDescent="0.2">
      <c r="A260" t="s">
        <v>3442</v>
      </c>
      <c r="B260" t="s">
        <v>3443</v>
      </c>
      <c r="C260" t="str">
        <f t="shared" ref="C260:C323" si="4">CONCATENATE(MID(A260,1,2), " - ",D260)</f>
        <v>07 - MINISTERIO DE EDUCACIÓN Y CULTURA</v>
      </c>
      <c r="D260" t="str">
        <f>VLOOKUP(MID(A260,1,2),[1]Jurisdicciones!$A$2:$B$44,2,FALSE)</f>
        <v>MINISTERIO DE EDUCACIÓN Y CULTURA</v>
      </c>
    </row>
    <row r="261" spans="1:4" x14ac:dyDescent="0.2">
      <c r="A261" t="s">
        <v>3444</v>
      </c>
      <c r="B261" t="s">
        <v>3445</v>
      </c>
      <c r="C261" t="str">
        <f t="shared" si="4"/>
        <v>07 - MINISTERIO DE EDUCACIÓN Y CULTURA</v>
      </c>
      <c r="D261" t="str">
        <f>VLOOKUP(MID(A261,1,2),[1]Jurisdicciones!$A$2:$B$44,2,FALSE)</f>
        <v>MINISTERIO DE EDUCACIÓN Y CULTURA</v>
      </c>
    </row>
    <row r="262" spans="1:4" x14ac:dyDescent="0.2">
      <c r="A262" t="s">
        <v>3446</v>
      </c>
      <c r="B262" s="181" t="s">
        <v>3447</v>
      </c>
      <c r="C262" t="str">
        <f t="shared" si="4"/>
        <v>07 - MINISTERIO DE EDUCACIÓN Y CULTURA</v>
      </c>
      <c r="D262" t="str">
        <f>VLOOKUP(MID(A262,1,2),[1]Jurisdicciones!$A$2:$B$44,2,FALSE)</f>
        <v>MINISTERIO DE EDUCACIÓN Y CULTURA</v>
      </c>
    </row>
    <row r="263" spans="1:4" x14ac:dyDescent="0.2">
      <c r="A263" t="s">
        <v>3448</v>
      </c>
      <c r="B263" t="s">
        <v>3449</v>
      </c>
      <c r="C263" t="str">
        <f t="shared" si="4"/>
        <v>07 - MINISTERIO DE EDUCACIÓN Y CULTURA</v>
      </c>
      <c r="D263" t="str">
        <f>VLOOKUP(MID(A263,1,2),[1]Jurisdicciones!$A$2:$B$44,2,FALSE)</f>
        <v>MINISTERIO DE EDUCACIÓN Y CULTURA</v>
      </c>
    </row>
    <row r="264" spans="1:4" x14ac:dyDescent="0.2">
      <c r="A264" t="s">
        <v>3450</v>
      </c>
      <c r="B264" t="s">
        <v>3451</v>
      </c>
      <c r="C264" t="str">
        <f t="shared" si="4"/>
        <v>07 - MINISTERIO DE EDUCACIÓN Y CULTURA</v>
      </c>
      <c r="D264" t="str">
        <f>VLOOKUP(MID(A264,1,2),[1]Jurisdicciones!$A$2:$B$44,2,FALSE)</f>
        <v>MINISTERIO DE EDUCACIÓN Y CULTURA</v>
      </c>
    </row>
    <row r="265" spans="1:4" x14ac:dyDescent="0.2">
      <c r="A265" t="s">
        <v>3452</v>
      </c>
      <c r="B265" s="181" t="s">
        <v>3453</v>
      </c>
      <c r="C265" t="str">
        <f t="shared" si="4"/>
        <v>07 - MINISTERIO DE EDUCACIÓN Y CULTURA</v>
      </c>
      <c r="D265" t="str">
        <f>VLOOKUP(MID(A265,1,2),[1]Jurisdicciones!$A$2:$B$44,2,FALSE)</f>
        <v>MINISTERIO DE EDUCACIÓN Y CULTURA</v>
      </c>
    </row>
    <row r="266" spans="1:4" x14ac:dyDescent="0.2">
      <c r="A266" t="s">
        <v>3454</v>
      </c>
      <c r="B266" t="s">
        <v>3455</v>
      </c>
      <c r="C266" t="str">
        <f t="shared" si="4"/>
        <v>07 - MINISTERIO DE EDUCACIÓN Y CULTURA</v>
      </c>
      <c r="D266" t="str">
        <f>VLOOKUP(MID(A266,1,2),[1]Jurisdicciones!$A$2:$B$44,2,FALSE)</f>
        <v>MINISTERIO DE EDUCACIÓN Y CULTURA</v>
      </c>
    </row>
    <row r="267" spans="1:4" x14ac:dyDescent="0.2">
      <c r="A267" t="s">
        <v>2476</v>
      </c>
      <c r="B267" s="181" t="s">
        <v>3456</v>
      </c>
      <c r="C267" t="str">
        <f t="shared" si="4"/>
        <v>07 - MINISTERIO DE EDUCACIÓN Y CULTURA</v>
      </c>
      <c r="D267" t="str">
        <f>VLOOKUP(MID(A267,1,2),[1]Jurisdicciones!$A$2:$B$44,2,FALSE)</f>
        <v>MINISTERIO DE EDUCACIÓN Y CULTURA</v>
      </c>
    </row>
    <row r="268" spans="1:4" x14ac:dyDescent="0.2">
      <c r="A268" t="s">
        <v>3457</v>
      </c>
      <c r="B268" t="s">
        <v>3458</v>
      </c>
      <c r="C268" t="str">
        <f t="shared" si="4"/>
        <v>07 - MINISTERIO DE EDUCACIÓN Y CULTURA</v>
      </c>
      <c r="D268" t="str">
        <f>VLOOKUP(MID(A268,1,2),[1]Jurisdicciones!$A$2:$B$44,2,FALSE)</f>
        <v>MINISTERIO DE EDUCACIÓN Y CULTURA</v>
      </c>
    </row>
    <row r="269" spans="1:4" x14ac:dyDescent="0.2">
      <c r="A269" t="s">
        <v>3459</v>
      </c>
      <c r="B269" s="181" t="s">
        <v>3460</v>
      </c>
      <c r="C269" t="str">
        <f t="shared" si="4"/>
        <v>07 - MINISTERIO DE EDUCACIÓN Y CULTURA</v>
      </c>
      <c r="D269" t="str">
        <f>VLOOKUP(MID(A269,1,2),[1]Jurisdicciones!$A$2:$B$44,2,FALSE)</f>
        <v>MINISTERIO DE EDUCACIÓN Y CULTURA</v>
      </c>
    </row>
    <row r="270" spans="1:4" x14ac:dyDescent="0.2">
      <c r="A270" t="s">
        <v>3461</v>
      </c>
      <c r="B270" s="181" t="s">
        <v>3462</v>
      </c>
      <c r="C270" t="str">
        <f t="shared" si="4"/>
        <v>07 - MINISTERIO DE EDUCACIÓN Y CULTURA</v>
      </c>
      <c r="D270" t="str">
        <f>VLOOKUP(MID(A270,1,2),[1]Jurisdicciones!$A$2:$B$44,2,FALSE)</f>
        <v>MINISTERIO DE EDUCACIÓN Y CULTURA</v>
      </c>
    </row>
    <row r="271" spans="1:4" x14ac:dyDescent="0.2">
      <c r="A271" t="s">
        <v>3463</v>
      </c>
      <c r="B271" s="181" t="s">
        <v>3464</v>
      </c>
      <c r="C271" t="str">
        <f t="shared" si="4"/>
        <v>07 - MINISTERIO DE EDUCACIÓN Y CULTURA</v>
      </c>
      <c r="D271" t="str">
        <f>VLOOKUP(MID(A271,1,2),[1]Jurisdicciones!$A$2:$B$44,2,FALSE)</f>
        <v>MINISTERIO DE EDUCACIÓN Y CULTURA</v>
      </c>
    </row>
    <row r="272" spans="1:4" x14ac:dyDescent="0.2">
      <c r="A272" t="s">
        <v>3465</v>
      </c>
      <c r="B272" s="181" t="s">
        <v>3466</v>
      </c>
      <c r="C272" t="str">
        <f t="shared" si="4"/>
        <v>07 - MINISTERIO DE EDUCACIÓN Y CULTURA</v>
      </c>
      <c r="D272" t="str">
        <f>VLOOKUP(MID(A272,1,2),[1]Jurisdicciones!$A$2:$B$44,2,FALSE)</f>
        <v>MINISTERIO DE EDUCACIÓN Y CULTURA</v>
      </c>
    </row>
    <row r="273" spans="1:4" x14ac:dyDescent="0.2">
      <c r="A273" t="s">
        <v>3467</v>
      </c>
      <c r="B273" s="181" t="s">
        <v>3468</v>
      </c>
      <c r="C273" t="str">
        <f t="shared" si="4"/>
        <v>07 - MINISTERIO DE EDUCACIÓN Y CULTURA</v>
      </c>
      <c r="D273" t="str">
        <f>VLOOKUP(MID(A273,1,2),[1]Jurisdicciones!$A$2:$B$44,2,FALSE)</f>
        <v>MINISTERIO DE EDUCACIÓN Y CULTURA</v>
      </c>
    </row>
    <row r="274" spans="1:4" x14ac:dyDescent="0.2">
      <c r="A274" t="s">
        <v>3469</v>
      </c>
      <c r="B274" s="181" t="s">
        <v>3470</v>
      </c>
      <c r="C274" t="str">
        <f t="shared" si="4"/>
        <v>07 - MINISTERIO DE EDUCACIÓN Y CULTURA</v>
      </c>
      <c r="D274" t="str">
        <f>VLOOKUP(MID(A274,1,2),[1]Jurisdicciones!$A$2:$B$44,2,FALSE)</f>
        <v>MINISTERIO DE EDUCACIÓN Y CULTURA</v>
      </c>
    </row>
    <row r="275" spans="1:4" x14ac:dyDescent="0.2">
      <c r="A275" t="s">
        <v>3471</v>
      </c>
      <c r="B275" s="181" t="s">
        <v>3472</v>
      </c>
      <c r="C275" t="str">
        <f t="shared" si="4"/>
        <v>07 - MINISTERIO DE EDUCACIÓN Y CULTURA</v>
      </c>
      <c r="D275" t="str">
        <f>VLOOKUP(MID(A275,1,2),[1]Jurisdicciones!$A$2:$B$44,2,FALSE)</f>
        <v>MINISTERIO DE EDUCACIÓN Y CULTURA</v>
      </c>
    </row>
    <row r="276" spans="1:4" x14ac:dyDescent="0.2">
      <c r="A276" t="s">
        <v>3473</v>
      </c>
      <c r="B276" s="181" t="s">
        <v>3474</v>
      </c>
      <c r="C276" t="str">
        <f t="shared" si="4"/>
        <v>07 - MINISTERIO DE EDUCACIÓN Y CULTURA</v>
      </c>
      <c r="D276" t="str">
        <f>VLOOKUP(MID(A276,1,2),[1]Jurisdicciones!$A$2:$B$44,2,FALSE)</f>
        <v>MINISTERIO DE EDUCACIÓN Y CULTURA</v>
      </c>
    </row>
    <row r="277" spans="1:4" x14ac:dyDescent="0.2">
      <c r="A277" t="s">
        <v>3475</v>
      </c>
      <c r="B277" s="181" t="s">
        <v>3476</v>
      </c>
      <c r="C277" t="str">
        <f t="shared" si="4"/>
        <v>07 - MINISTERIO DE EDUCACIÓN Y CULTURA</v>
      </c>
      <c r="D277" t="str">
        <f>VLOOKUP(MID(A277,1,2),[1]Jurisdicciones!$A$2:$B$44,2,FALSE)</f>
        <v>MINISTERIO DE EDUCACIÓN Y CULTURA</v>
      </c>
    </row>
    <row r="278" spans="1:4" x14ac:dyDescent="0.2">
      <c r="A278" t="s">
        <v>3477</v>
      </c>
      <c r="B278" s="181" t="s">
        <v>3478</v>
      </c>
      <c r="C278" t="str">
        <f t="shared" si="4"/>
        <v>07 - MINISTERIO DE EDUCACIÓN Y CULTURA</v>
      </c>
      <c r="D278" t="str">
        <f>VLOOKUP(MID(A278,1,2),[1]Jurisdicciones!$A$2:$B$44,2,FALSE)</f>
        <v>MINISTERIO DE EDUCACIÓN Y CULTURA</v>
      </c>
    </row>
    <row r="279" spans="1:4" x14ac:dyDescent="0.2">
      <c r="A279" t="s">
        <v>3479</v>
      </c>
      <c r="B279" s="181" t="s">
        <v>3480</v>
      </c>
      <c r="C279" t="str">
        <f t="shared" si="4"/>
        <v>07 - MINISTERIO DE EDUCACIÓN Y CULTURA</v>
      </c>
      <c r="D279" t="str">
        <f>VLOOKUP(MID(A279,1,2),[1]Jurisdicciones!$A$2:$B$44,2,FALSE)</f>
        <v>MINISTERIO DE EDUCACIÓN Y CULTURA</v>
      </c>
    </row>
    <row r="280" spans="1:4" x14ac:dyDescent="0.2">
      <c r="A280" t="s">
        <v>3481</v>
      </c>
      <c r="B280" s="181" t="s">
        <v>3482</v>
      </c>
      <c r="C280" t="str">
        <f t="shared" si="4"/>
        <v>07 - MINISTERIO DE EDUCACIÓN Y CULTURA</v>
      </c>
      <c r="D280" t="str">
        <f>VLOOKUP(MID(A280,1,2),[1]Jurisdicciones!$A$2:$B$44,2,FALSE)</f>
        <v>MINISTERIO DE EDUCACIÓN Y CULTURA</v>
      </c>
    </row>
    <row r="281" spans="1:4" x14ac:dyDescent="0.2">
      <c r="A281" t="s">
        <v>3483</v>
      </c>
      <c r="B281" s="181" t="s">
        <v>3484</v>
      </c>
      <c r="C281" t="str">
        <f t="shared" si="4"/>
        <v>07 - MINISTERIO DE EDUCACIÓN Y CULTURA</v>
      </c>
      <c r="D281" t="str">
        <f>VLOOKUP(MID(A281,1,2),[1]Jurisdicciones!$A$2:$B$44,2,FALSE)</f>
        <v>MINISTERIO DE EDUCACIÓN Y CULTURA</v>
      </c>
    </row>
    <row r="282" spans="1:4" x14ac:dyDescent="0.2">
      <c r="A282" t="s">
        <v>3485</v>
      </c>
      <c r="B282" s="181" t="s">
        <v>3484</v>
      </c>
      <c r="C282" t="str">
        <f t="shared" si="4"/>
        <v>07 - MINISTERIO DE EDUCACIÓN Y CULTURA</v>
      </c>
      <c r="D282" t="str">
        <f>VLOOKUP(MID(A282,1,2),[1]Jurisdicciones!$A$2:$B$44,2,FALSE)</f>
        <v>MINISTERIO DE EDUCACIÓN Y CULTURA</v>
      </c>
    </row>
    <row r="283" spans="1:4" x14ac:dyDescent="0.2">
      <c r="A283" t="s">
        <v>3486</v>
      </c>
      <c r="B283" t="s">
        <v>3484</v>
      </c>
      <c r="C283" t="str">
        <f t="shared" si="4"/>
        <v>07 - MINISTERIO DE EDUCACIÓN Y CULTURA</v>
      </c>
      <c r="D283" t="str">
        <f>VLOOKUP(MID(A283,1,2),[1]Jurisdicciones!$A$2:$B$44,2,FALSE)</f>
        <v>MINISTERIO DE EDUCACIÓN Y CULTURA</v>
      </c>
    </row>
    <row r="284" spans="1:4" x14ac:dyDescent="0.2">
      <c r="A284" t="s">
        <v>247</v>
      </c>
      <c r="B284" t="s">
        <v>3487</v>
      </c>
      <c r="C284" t="str">
        <f t="shared" si="4"/>
        <v>07 - MINISTERIO DE EDUCACIÓN Y CULTURA</v>
      </c>
      <c r="D284" t="str">
        <f>VLOOKUP(MID(A284,1,2),[1]Jurisdicciones!$A$2:$B$44,2,FALSE)</f>
        <v>MINISTERIO DE EDUCACIÓN Y CULTURA</v>
      </c>
    </row>
    <row r="285" spans="1:4" x14ac:dyDescent="0.2">
      <c r="A285" t="s">
        <v>320</v>
      </c>
      <c r="B285" s="181" t="s">
        <v>3484</v>
      </c>
      <c r="C285" t="str">
        <f t="shared" si="4"/>
        <v>07 - MINISTERIO DE EDUCACIÓN Y CULTURA</v>
      </c>
      <c r="D285" t="str">
        <f>VLOOKUP(MID(A285,1,2),[1]Jurisdicciones!$A$2:$B$44,2,FALSE)</f>
        <v>MINISTERIO DE EDUCACIÓN Y CULTURA</v>
      </c>
    </row>
    <row r="286" spans="1:4" x14ac:dyDescent="0.2">
      <c r="A286" t="s">
        <v>2254</v>
      </c>
      <c r="B286" t="s">
        <v>3488</v>
      </c>
      <c r="C286" t="str">
        <f t="shared" si="4"/>
        <v>07 - MINISTERIO DE EDUCACIÓN Y CULTURA</v>
      </c>
      <c r="D286" t="str">
        <f>VLOOKUP(MID(A286,1,2),[1]Jurisdicciones!$A$2:$B$44,2,FALSE)</f>
        <v>MINISTERIO DE EDUCACIÓN Y CULTURA</v>
      </c>
    </row>
    <row r="287" spans="1:4" x14ac:dyDescent="0.2">
      <c r="A287" t="s">
        <v>3489</v>
      </c>
      <c r="B287" s="181" t="s">
        <v>3488</v>
      </c>
      <c r="C287" t="str">
        <f t="shared" si="4"/>
        <v>07 - MINISTERIO DE EDUCACIÓN Y CULTURA</v>
      </c>
      <c r="D287" t="str">
        <f>VLOOKUP(MID(A287,1,2),[1]Jurisdicciones!$A$2:$B$44,2,FALSE)</f>
        <v>MINISTERIO DE EDUCACIÓN Y CULTURA</v>
      </c>
    </row>
    <row r="288" spans="1:4" x14ac:dyDescent="0.2">
      <c r="A288" t="s">
        <v>3490</v>
      </c>
      <c r="B288" s="181" t="s">
        <v>3491</v>
      </c>
      <c r="C288" t="str">
        <f t="shared" si="4"/>
        <v>07 - MINISTERIO DE EDUCACIÓN Y CULTURA</v>
      </c>
      <c r="D288" t="str">
        <f>VLOOKUP(MID(A288,1,2),[1]Jurisdicciones!$A$2:$B$44,2,FALSE)</f>
        <v>MINISTERIO DE EDUCACIÓN Y CULTURA</v>
      </c>
    </row>
    <row r="289" spans="1:4" x14ac:dyDescent="0.2">
      <c r="A289" t="s">
        <v>3492</v>
      </c>
      <c r="B289" t="s">
        <v>3493</v>
      </c>
      <c r="C289" t="str">
        <f t="shared" si="4"/>
        <v>07 - MINISTERIO DE EDUCACIÓN Y CULTURA</v>
      </c>
      <c r="D289" t="str">
        <f>VLOOKUP(MID(A289,1,2),[1]Jurisdicciones!$A$2:$B$44,2,FALSE)</f>
        <v>MINISTERIO DE EDUCACIÓN Y CULTURA</v>
      </c>
    </row>
    <row r="290" spans="1:4" x14ac:dyDescent="0.2">
      <c r="A290" t="s">
        <v>3494</v>
      </c>
      <c r="B290" s="181" t="s">
        <v>3495</v>
      </c>
      <c r="C290" t="str">
        <f t="shared" si="4"/>
        <v>07 - MINISTERIO DE EDUCACIÓN Y CULTURA</v>
      </c>
      <c r="D290" t="str">
        <f>VLOOKUP(MID(A290,1,2),[1]Jurisdicciones!$A$2:$B$44,2,FALSE)</f>
        <v>MINISTERIO DE EDUCACIÓN Y CULTURA</v>
      </c>
    </row>
    <row r="291" spans="1:4" x14ac:dyDescent="0.2">
      <c r="A291" t="s">
        <v>3496</v>
      </c>
      <c r="B291" s="181" t="s">
        <v>3497</v>
      </c>
      <c r="C291" t="str">
        <f t="shared" si="4"/>
        <v>07 - MINISTERIO DE EDUCACIÓN Y CULTURA</v>
      </c>
      <c r="D291" t="str">
        <f>VLOOKUP(MID(A291,1,2),[1]Jurisdicciones!$A$2:$B$44,2,FALSE)</f>
        <v>MINISTERIO DE EDUCACIÓN Y CULTURA</v>
      </c>
    </row>
    <row r="292" spans="1:4" x14ac:dyDescent="0.2">
      <c r="A292" t="s">
        <v>3498</v>
      </c>
      <c r="B292" s="181" t="s">
        <v>3499</v>
      </c>
      <c r="C292" t="str">
        <f t="shared" si="4"/>
        <v>07 - MINISTERIO DE EDUCACIÓN Y CULTURA</v>
      </c>
      <c r="D292" t="str">
        <f>VLOOKUP(MID(A292,1,2),[1]Jurisdicciones!$A$2:$B$44,2,FALSE)</f>
        <v>MINISTERIO DE EDUCACIÓN Y CULTURA</v>
      </c>
    </row>
    <row r="293" spans="1:4" x14ac:dyDescent="0.2">
      <c r="A293" t="s">
        <v>3500</v>
      </c>
      <c r="B293" t="s">
        <v>3501</v>
      </c>
      <c r="C293" t="str">
        <f t="shared" si="4"/>
        <v>07 - MINISTERIO DE EDUCACIÓN Y CULTURA</v>
      </c>
      <c r="D293" t="str">
        <f>VLOOKUP(MID(A293,1,2),[1]Jurisdicciones!$A$2:$B$44,2,FALSE)</f>
        <v>MINISTERIO DE EDUCACIÓN Y CULTURA</v>
      </c>
    </row>
    <row r="294" spans="1:4" x14ac:dyDescent="0.2">
      <c r="A294" t="s">
        <v>3502</v>
      </c>
      <c r="B294" t="s">
        <v>3503</v>
      </c>
      <c r="C294" t="str">
        <f t="shared" si="4"/>
        <v>07 - MINISTERIO DE EDUCACIÓN Y CULTURA</v>
      </c>
      <c r="D294" t="str">
        <f>VLOOKUP(MID(A294,1,2),[1]Jurisdicciones!$A$2:$B$44,2,FALSE)</f>
        <v>MINISTERIO DE EDUCACIÓN Y CULTURA</v>
      </c>
    </row>
    <row r="295" spans="1:4" x14ac:dyDescent="0.2">
      <c r="A295" t="s">
        <v>3504</v>
      </c>
      <c r="B295" s="181" t="s">
        <v>3505</v>
      </c>
      <c r="C295" t="str">
        <f t="shared" si="4"/>
        <v>07 - MINISTERIO DE EDUCACIÓN Y CULTURA</v>
      </c>
      <c r="D295" t="str">
        <f>VLOOKUP(MID(A295,1,2),[1]Jurisdicciones!$A$2:$B$44,2,FALSE)</f>
        <v>MINISTERIO DE EDUCACIÓN Y CULTURA</v>
      </c>
    </row>
    <row r="296" spans="1:4" x14ac:dyDescent="0.2">
      <c r="A296" t="s">
        <v>3506</v>
      </c>
      <c r="B296" s="181" t="s">
        <v>3507</v>
      </c>
      <c r="C296" t="str">
        <f t="shared" si="4"/>
        <v>07 - MINISTERIO DE EDUCACIÓN Y CULTURA</v>
      </c>
      <c r="D296" t="str">
        <f>VLOOKUP(MID(A296,1,2),[1]Jurisdicciones!$A$2:$B$44,2,FALSE)</f>
        <v>MINISTERIO DE EDUCACIÓN Y CULTURA</v>
      </c>
    </row>
    <row r="297" spans="1:4" x14ac:dyDescent="0.2">
      <c r="A297" t="s">
        <v>3508</v>
      </c>
      <c r="B297" t="s">
        <v>3509</v>
      </c>
      <c r="C297" t="str">
        <f t="shared" si="4"/>
        <v>07 - MINISTERIO DE EDUCACIÓN Y CULTURA</v>
      </c>
      <c r="D297" t="str">
        <f>VLOOKUP(MID(A297,1,2),[1]Jurisdicciones!$A$2:$B$44,2,FALSE)</f>
        <v>MINISTERIO DE EDUCACIÓN Y CULTURA</v>
      </c>
    </row>
    <row r="298" spans="1:4" x14ac:dyDescent="0.2">
      <c r="A298" t="s">
        <v>3510</v>
      </c>
      <c r="B298" s="181" t="s">
        <v>3511</v>
      </c>
      <c r="C298" t="str">
        <f t="shared" si="4"/>
        <v>07 - MINISTERIO DE EDUCACIÓN Y CULTURA</v>
      </c>
      <c r="D298" t="str">
        <f>VLOOKUP(MID(A298,1,2),[1]Jurisdicciones!$A$2:$B$44,2,FALSE)</f>
        <v>MINISTERIO DE EDUCACIÓN Y CULTURA</v>
      </c>
    </row>
    <row r="299" spans="1:4" x14ac:dyDescent="0.2">
      <c r="A299" t="s">
        <v>3512</v>
      </c>
      <c r="B299" s="181" t="s">
        <v>3513</v>
      </c>
      <c r="C299" t="str">
        <f t="shared" si="4"/>
        <v>07 - MINISTERIO DE EDUCACIÓN Y CULTURA</v>
      </c>
      <c r="D299" t="str">
        <f>VLOOKUP(MID(A299,1,2),[1]Jurisdicciones!$A$2:$B$44,2,FALSE)</f>
        <v>MINISTERIO DE EDUCACIÓN Y CULTURA</v>
      </c>
    </row>
    <row r="300" spans="1:4" x14ac:dyDescent="0.2">
      <c r="A300" t="s">
        <v>3514</v>
      </c>
      <c r="B300" t="s">
        <v>3515</v>
      </c>
      <c r="C300" t="str">
        <f t="shared" si="4"/>
        <v>07 - MINISTERIO DE EDUCACIÓN Y CULTURA</v>
      </c>
      <c r="D300" t="str">
        <f>VLOOKUP(MID(A300,1,2),[1]Jurisdicciones!$A$2:$B$44,2,FALSE)</f>
        <v>MINISTERIO DE EDUCACIÓN Y CULTURA</v>
      </c>
    </row>
    <row r="301" spans="1:4" x14ac:dyDescent="0.2">
      <c r="A301" t="s">
        <v>3516</v>
      </c>
      <c r="B301" s="181" t="s">
        <v>3517</v>
      </c>
      <c r="C301" t="str">
        <f t="shared" si="4"/>
        <v>07 - MINISTERIO DE EDUCACIÓN Y CULTURA</v>
      </c>
      <c r="D301" t="str">
        <f>VLOOKUP(MID(A301,1,2),[1]Jurisdicciones!$A$2:$B$44,2,FALSE)</f>
        <v>MINISTERIO DE EDUCACIÓN Y CULTURA</v>
      </c>
    </row>
    <row r="302" spans="1:4" x14ac:dyDescent="0.2">
      <c r="A302" t="s">
        <v>3518</v>
      </c>
      <c r="B302" s="181" t="s">
        <v>3519</v>
      </c>
      <c r="C302" t="str">
        <f t="shared" si="4"/>
        <v>07 - MINISTERIO DE EDUCACIÓN Y CULTURA</v>
      </c>
      <c r="D302" t="str">
        <f>VLOOKUP(MID(A302,1,2),[1]Jurisdicciones!$A$2:$B$44,2,FALSE)</f>
        <v>MINISTERIO DE EDUCACIÓN Y CULTURA</v>
      </c>
    </row>
    <row r="303" spans="1:4" x14ac:dyDescent="0.2">
      <c r="A303" t="s">
        <v>3520</v>
      </c>
      <c r="B303" s="181" t="s">
        <v>3521</v>
      </c>
      <c r="C303" t="str">
        <f t="shared" si="4"/>
        <v>07 - MINISTERIO DE EDUCACIÓN Y CULTURA</v>
      </c>
      <c r="D303" t="str">
        <f>VLOOKUP(MID(A303,1,2),[1]Jurisdicciones!$A$2:$B$44,2,FALSE)</f>
        <v>MINISTERIO DE EDUCACIÓN Y CULTURA</v>
      </c>
    </row>
    <row r="304" spans="1:4" x14ac:dyDescent="0.2">
      <c r="A304" t="s">
        <v>3522</v>
      </c>
      <c r="B304" t="s">
        <v>3523</v>
      </c>
      <c r="C304" t="str">
        <f t="shared" si="4"/>
        <v>07 - MINISTERIO DE EDUCACIÓN Y CULTURA</v>
      </c>
      <c r="D304" t="str">
        <f>VLOOKUP(MID(A304,1,2),[1]Jurisdicciones!$A$2:$B$44,2,FALSE)</f>
        <v>MINISTERIO DE EDUCACIÓN Y CULTURA</v>
      </c>
    </row>
    <row r="305" spans="1:4" x14ac:dyDescent="0.2">
      <c r="A305" t="s">
        <v>3524</v>
      </c>
      <c r="B305" s="181" t="s">
        <v>3525</v>
      </c>
      <c r="C305" t="str">
        <f t="shared" si="4"/>
        <v>07 - MINISTERIO DE EDUCACIÓN Y CULTURA</v>
      </c>
      <c r="D305" t="str">
        <f>VLOOKUP(MID(A305,1,2),[1]Jurisdicciones!$A$2:$B$44,2,FALSE)</f>
        <v>MINISTERIO DE EDUCACIÓN Y CULTURA</v>
      </c>
    </row>
    <row r="306" spans="1:4" x14ac:dyDescent="0.2">
      <c r="A306" t="s">
        <v>2477</v>
      </c>
      <c r="B306" s="181" t="s">
        <v>3526</v>
      </c>
      <c r="C306" t="str">
        <f t="shared" si="4"/>
        <v>07 - MINISTERIO DE EDUCACIÓN Y CULTURA</v>
      </c>
      <c r="D306" t="str">
        <f>VLOOKUP(MID(A306,1,2),[1]Jurisdicciones!$A$2:$B$44,2,FALSE)</f>
        <v>MINISTERIO DE EDUCACIÓN Y CULTURA</v>
      </c>
    </row>
    <row r="307" spans="1:4" x14ac:dyDescent="0.2">
      <c r="A307" t="s">
        <v>3527</v>
      </c>
      <c r="B307" t="s">
        <v>3528</v>
      </c>
      <c r="C307" t="str">
        <f t="shared" si="4"/>
        <v>07 - MINISTERIO DE EDUCACIÓN Y CULTURA</v>
      </c>
      <c r="D307" t="str">
        <f>VLOOKUP(MID(A307,1,2),[1]Jurisdicciones!$A$2:$B$44,2,FALSE)</f>
        <v>MINISTERIO DE EDUCACIÓN Y CULTURA</v>
      </c>
    </row>
    <row r="308" spans="1:4" x14ac:dyDescent="0.2">
      <c r="A308" t="s">
        <v>3529</v>
      </c>
      <c r="B308" s="181" t="s">
        <v>3530</v>
      </c>
      <c r="C308" t="str">
        <f t="shared" si="4"/>
        <v>07 - MINISTERIO DE EDUCACIÓN Y CULTURA</v>
      </c>
      <c r="D308" t="str">
        <f>VLOOKUP(MID(A308,1,2),[1]Jurisdicciones!$A$2:$B$44,2,FALSE)</f>
        <v>MINISTERIO DE EDUCACIÓN Y CULTURA</v>
      </c>
    </row>
    <row r="309" spans="1:4" x14ac:dyDescent="0.2">
      <c r="A309" t="s">
        <v>3531</v>
      </c>
      <c r="B309" t="s">
        <v>3532</v>
      </c>
      <c r="C309" t="str">
        <f t="shared" si="4"/>
        <v>07 - MINISTERIO DE EDUCACIÓN Y CULTURA</v>
      </c>
      <c r="D309" t="str">
        <f>VLOOKUP(MID(A309,1,2),[1]Jurisdicciones!$A$2:$B$44,2,FALSE)</f>
        <v>MINISTERIO DE EDUCACIÓN Y CULTURA</v>
      </c>
    </row>
    <row r="310" spans="1:4" x14ac:dyDescent="0.2">
      <c r="A310" t="s">
        <v>3533</v>
      </c>
      <c r="B310" t="s">
        <v>3534</v>
      </c>
      <c r="C310" t="str">
        <f t="shared" si="4"/>
        <v>07 - MINISTERIO DE EDUCACIÓN Y CULTURA</v>
      </c>
      <c r="D310" t="str">
        <f>VLOOKUP(MID(A310,1,2),[1]Jurisdicciones!$A$2:$B$44,2,FALSE)</f>
        <v>MINISTERIO DE EDUCACIÓN Y CULTURA</v>
      </c>
    </row>
    <row r="311" spans="1:4" x14ac:dyDescent="0.2">
      <c r="A311" t="s">
        <v>3535</v>
      </c>
      <c r="B311" s="181" t="s">
        <v>3536</v>
      </c>
      <c r="C311" t="str">
        <f t="shared" si="4"/>
        <v>07 - MINISTERIO DE EDUCACIÓN Y CULTURA</v>
      </c>
      <c r="D311" t="str">
        <f>VLOOKUP(MID(A311,1,2),[1]Jurisdicciones!$A$2:$B$44,2,FALSE)</f>
        <v>MINISTERIO DE EDUCACIÓN Y CULTURA</v>
      </c>
    </row>
    <row r="312" spans="1:4" x14ac:dyDescent="0.2">
      <c r="A312" t="s">
        <v>3537</v>
      </c>
      <c r="B312" t="s">
        <v>3538</v>
      </c>
      <c r="C312" t="str">
        <f t="shared" si="4"/>
        <v>07 - MINISTERIO DE EDUCACIÓN Y CULTURA</v>
      </c>
      <c r="D312" t="str">
        <f>VLOOKUP(MID(A312,1,2),[1]Jurisdicciones!$A$2:$B$44,2,FALSE)</f>
        <v>MINISTERIO DE EDUCACIÓN Y CULTURA</v>
      </c>
    </row>
    <row r="313" spans="1:4" x14ac:dyDescent="0.2">
      <c r="A313" t="s">
        <v>1437</v>
      </c>
      <c r="B313" s="181" t="s">
        <v>3539</v>
      </c>
      <c r="C313" t="str">
        <f t="shared" si="4"/>
        <v>07 - MINISTERIO DE EDUCACIÓN Y CULTURA</v>
      </c>
      <c r="D313" t="str">
        <f>VLOOKUP(MID(A313,1,2),[1]Jurisdicciones!$A$2:$B$44,2,FALSE)</f>
        <v>MINISTERIO DE EDUCACIÓN Y CULTURA</v>
      </c>
    </row>
    <row r="314" spans="1:4" x14ac:dyDescent="0.2">
      <c r="A314" t="s">
        <v>2478</v>
      </c>
      <c r="B314" t="s">
        <v>3540</v>
      </c>
      <c r="C314" t="str">
        <f t="shared" si="4"/>
        <v>07 - MINISTERIO DE EDUCACIÓN Y CULTURA</v>
      </c>
      <c r="D314" t="str">
        <f>VLOOKUP(MID(A314,1,2),[1]Jurisdicciones!$A$2:$B$44,2,FALSE)</f>
        <v>MINISTERIO DE EDUCACIÓN Y CULTURA</v>
      </c>
    </row>
    <row r="315" spans="1:4" x14ac:dyDescent="0.2">
      <c r="A315" t="s">
        <v>3541</v>
      </c>
      <c r="B315" t="s">
        <v>3542</v>
      </c>
      <c r="C315" t="str">
        <f t="shared" si="4"/>
        <v>07 - MINISTERIO DE EDUCACIÓN Y CULTURA</v>
      </c>
      <c r="D315" t="str">
        <f>VLOOKUP(MID(A315,1,2),[1]Jurisdicciones!$A$2:$B$44,2,FALSE)</f>
        <v>MINISTERIO DE EDUCACIÓN Y CULTURA</v>
      </c>
    </row>
    <row r="316" spans="1:4" x14ac:dyDescent="0.2">
      <c r="A316" t="s">
        <v>3543</v>
      </c>
      <c r="B316" t="s">
        <v>3544</v>
      </c>
      <c r="C316" t="str">
        <f t="shared" si="4"/>
        <v>07 - MINISTERIO DE EDUCACIÓN Y CULTURA</v>
      </c>
      <c r="D316" t="str">
        <f>VLOOKUP(MID(A316,1,2),[1]Jurisdicciones!$A$2:$B$44,2,FALSE)</f>
        <v>MINISTERIO DE EDUCACIÓN Y CULTURA</v>
      </c>
    </row>
    <row r="317" spans="1:4" x14ac:dyDescent="0.2">
      <c r="A317" t="s">
        <v>3545</v>
      </c>
      <c r="B317" s="181" t="s">
        <v>3546</v>
      </c>
      <c r="C317" t="str">
        <f t="shared" si="4"/>
        <v>07 - MINISTERIO DE EDUCACIÓN Y CULTURA</v>
      </c>
      <c r="D317" t="str">
        <f>VLOOKUP(MID(A317,1,2),[1]Jurisdicciones!$A$2:$B$44,2,FALSE)</f>
        <v>MINISTERIO DE EDUCACIÓN Y CULTURA</v>
      </c>
    </row>
    <row r="318" spans="1:4" x14ac:dyDescent="0.2">
      <c r="A318" t="s">
        <v>3547</v>
      </c>
      <c r="B318" s="181" t="s">
        <v>3548</v>
      </c>
      <c r="C318" t="str">
        <f t="shared" si="4"/>
        <v>07 - MINISTERIO DE EDUCACIÓN Y CULTURA</v>
      </c>
      <c r="D318" t="str">
        <f>VLOOKUP(MID(A318,1,2),[1]Jurisdicciones!$A$2:$B$44,2,FALSE)</f>
        <v>MINISTERIO DE EDUCACIÓN Y CULTURA</v>
      </c>
    </row>
    <row r="319" spans="1:4" x14ac:dyDescent="0.2">
      <c r="A319" t="s">
        <v>3549</v>
      </c>
      <c r="B319" t="s">
        <v>3550</v>
      </c>
      <c r="C319" t="str">
        <f t="shared" si="4"/>
        <v>07 - MINISTERIO DE EDUCACIÓN Y CULTURA</v>
      </c>
      <c r="D319" t="str">
        <f>VLOOKUP(MID(A319,1,2),[1]Jurisdicciones!$A$2:$B$44,2,FALSE)</f>
        <v>MINISTERIO DE EDUCACIÓN Y CULTURA</v>
      </c>
    </row>
    <row r="320" spans="1:4" x14ac:dyDescent="0.2">
      <c r="A320" t="s">
        <v>3551</v>
      </c>
      <c r="B320" s="181" t="s">
        <v>3550</v>
      </c>
      <c r="C320" t="str">
        <f t="shared" si="4"/>
        <v>07 - MINISTERIO DE EDUCACIÓN Y CULTURA</v>
      </c>
      <c r="D320" t="str">
        <f>VLOOKUP(MID(A320,1,2),[1]Jurisdicciones!$A$2:$B$44,2,FALSE)</f>
        <v>MINISTERIO DE EDUCACIÓN Y CULTURA</v>
      </c>
    </row>
    <row r="321" spans="1:4" x14ac:dyDescent="0.2">
      <c r="A321" t="s">
        <v>3552</v>
      </c>
      <c r="B321" t="s">
        <v>3550</v>
      </c>
      <c r="C321" t="str">
        <f t="shared" si="4"/>
        <v>07 - MINISTERIO DE EDUCACIÓN Y CULTURA</v>
      </c>
      <c r="D321" t="str">
        <f>VLOOKUP(MID(A321,1,2),[1]Jurisdicciones!$A$2:$B$44,2,FALSE)</f>
        <v>MINISTERIO DE EDUCACIÓN Y CULTURA</v>
      </c>
    </row>
    <row r="322" spans="1:4" x14ac:dyDescent="0.2">
      <c r="A322" t="s">
        <v>1438</v>
      </c>
      <c r="B322" s="181" t="s">
        <v>3553</v>
      </c>
      <c r="C322" t="str">
        <f t="shared" si="4"/>
        <v>07 - MINISTERIO DE EDUCACIÓN Y CULTURA</v>
      </c>
      <c r="D322" t="str">
        <f>VLOOKUP(MID(A322,1,2),[1]Jurisdicciones!$A$2:$B$44,2,FALSE)</f>
        <v>MINISTERIO DE EDUCACIÓN Y CULTURA</v>
      </c>
    </row>
    <row r="323" spans="1:4" x14ac:dyDescent="0.2">
      <c r="A323" t="s">
        <v>3554</v>
      </c>
      <c r="B323" s="181" t="s">
        <v>3555</v>
      </c>
      <c r="C323" t="str">
        <f t="shared" si="4"/>
        <v>07 - MINISTERIO DE EDUCACIÓN Y CULTURA</v>
      </c>
      <c r="D323" t="str">
        <f>VLOOKUP(MID(A323,1,2),[1]Jurisdicciones!$A$2:$B$44,2,FALSE)</f>
        <v>MINISTERIO DE EDUCACIÓN Y CULTURA</v>
      </c>
    </row>
    <row r="324" spans="1:4" x14ac:dyDescent="0.2">
      <c r="A324" t="s">
        <v>3556</v>
      </c>
      <c r="B324" s="181" t="s">
        <v>3557</v>
      </c>
      <c r="C324" t="str">
        <f t="shared" ref="C324:C387" si="5">CONCATENATE(MID(A324,1,2), " - ",D324)</f>
        <v>07 - MINISTERIO DE EDUCACIÓN Y CULTURA</v>
      </c>
      <c r="D324" t="str">
        <f>VLOOKUP(MID(A324,1,2),[1]Jurisdicciones!$A$2:$B$44,2,FALSE)</f>
        <v>MINISTERIO DE EDUCACIÓN Y CULTURA</v>
      </c>
    </row>
    <row r="325" spans="1:4" x14ac:dyDescent="0.2">
      <c r="A325" t="s">
        <v>3558</v>
      </c>
      <c r="B325" s="181" t="s">
        <v>3559</v>
      </c>
      <c r="C325" t="str">
        <f t="shared" si="5"/>
        <v>07 - MINISTERIO DE EDUCACIÓN Y CULTURA</v>
      </c>
      <c r="D325" t="str">
        <f>VLOOKUP(MID(A325,1,2),[1]Jurisdicciones!$A$2:$B$44,2,FALSE)</f>
        <v>MINISTERIO DE EDUCACIÓN Y CULTURA</v>
      </c>
    </row>
    <row r="326" spans="1:4" x14ac:dyDescent="0.2">
      <c r="A326" t="s">
        <v>3560</v>
      </c>
      <c r="B326" s="181" t="s">
        <v>3561</v>
      </c>
      <c r="C326" t="str">
        <f t="shared" si="5"/>
        <v>07 - MINISTERIO DE EDUCACIÓN Y CULTURA</v>
      </c>
      <c r="D326" t="str">
        <f>VLOOKUP(MID(A326,1,2),[1]Jurisdicciones!$A$2:$B$44,2,FALSE)</f>
        <v>MINISTERIO DE EDUCACIÓN Y CULTURA</v>
      </c>
    </row>
    <row r="327" spans="1:4" x14ac:dyDescent="0.2">
      <c r="A327" t="s">
        <v>3562</v>
      </c>
      <c r="B327" s="181" t="s">
        <v>3563</v>
      </c>
      <c r="C327" t="str">
        <f t="shared" si="5"/>
        <v>07 - MINISTERIO DE EDUCACIÓN Y CULTURA</v>
      </c>
      <c r="D327" t="str">
        <f>VLOOKUP(MID(A327,1,2),[1]Jurisdicciones!$A$2:$B$44,2,FALSE)</f>
        <v>MINISTERIO DE EDUCACIÓN Y CULTURA</v>
      </c>
    </row>
    <row r="328" spans="1:4" x14ac:dyDescent="0.2">
      <c r="A328" t="s">
        <v>3564</v>
      </c>
      <c r="B328" s="181" t="s">
        <v>3565</v>
      </c>
      <c r="C328" t="str">
        <f t="shared" si="5"/>
        <v>07 - MINISTERIO DE EDUCACIÓN Y CULTURA</v>
      </c>
      <c r="D328" t="str">
        <f>VLOOKUP(MID(A328,1,2),[1]Jurisdicciones!$A$2:$B$44,2,FALSE)</f>
        <v>MINISTERIO DE EDUCACIÓN Y CULTURA</v>
      </c>
    </row>
    <row r="329" spans="1:4" x14ac:dyDescent="0.2">
      <c r="A329" t="s">
        <v>3566</v>
      </c>
      <c r="B329" s="181" t="s">
        <v>3567</v>
      </c>
      <c r="C329" t="str">
        <f t="shared" si="5"/>
        <v>07 - MINISTERIO DE EDUCACIÓN Y CULTURA</v>
      </c>
      <c r="D329" t="str">
        <f>VLOOKUP(MID(A329,1,2),[1]Jurisdicciones!$A$2:$B$44,2,FALSE)</f>
        <v>MINISTERIO DE EDUCACIÓN Y CULTURA</v>
      </c>
    </row>
    <row r="330" spans="1:4" x14ac:dyDescent="0.2">
      <c r="A330" t="s">
        <v>1439</v>
      </c>
      <c r="B330" s="181" t="s">
        <v>3568</v>
      </c>
      <c r="C330" t="str">
        <f t="shared" si="5"/>
        <v>07 - MINISTERIO DE EDUCACIÓN Y CULTURA</v>
      </c>
      <c r="D330" t="str">
        <f>VLOOKUP(MID(A330,1,2),[1]Jurisdicciones!$A$2:$B$44,2,FALSE)</f>
        <v>MINISTERIO DE EDUCACIÓN Y CULTURA</v>
      </c>
    </row>
    <row r="331" spans="1:4" x14ac:dyDescent="0.2">
      <c r="A331" t="s">
        <v>3569</v>
      </c>
      <c r="B331" s="181" t="s">
        <v>3570</v>
      </c>
      <c r="C331" t="str">
        <f t="shared" si="5"/>
        <v>07 - MINISTERIO DE EDUCACIÓN Y CULTURA</v>
      </c>
      <c r="D331" t="str">
        <f>VLOOKUP(MID(A331,1,2),[1]Jurisdicciones!$A$2:$B$44,2,FALSE)</f>
        <v>MINISTERIO DE EDUCACIÓN Y CULTURA</v>
      </c>
    </row>
    <row r="332" spans="1:4" x14ac:dyDescent="0.2">
      <c r="A332" t="s">
        <v>3571</v>
      </c>
      <c r="B332" s="181" t="s">
        <v>3572</v>
      </c>
      <c r="C332" t="str">
        <f t="shared" si="5"/>
        <v>07 - MINISTERIO DE EDUCACIÓN Y CULTURA</v>
      </c>
      <c r="D332" t="str">
        <f>VLOOKUP(MID(A332,1,2),[1]Jurisdicciones!$A$2:$B$44,2,FALSE)</f>
        <v>MINISTERIO DE EDUCACIÓN Y CULTURA</v>
      </c>
    </row>
    <row r="333" spans="1:4" x14ac:dyDescent="0.2">
      <c r="A333" t="s">
        <v>3573</v>
      </c>
      <c r="B333" s="181" t="s">
        <v>3574</v>
      </c>
      <c r="C333" t="str">
        <f t="shared" si="5"/>
        <v>07 - MINISTERIO DE EDUCACIÓN Y CULTURA</v>
      </c>
      <c r="D333" t="str">
        <f>VLOOKUP(MID(A333,1,2),[1]Jurisdicciones!$A$2:$B$44,2,FALSE)</f>
        <v>MINISTERIO DE EDUCACIÓN Y CULTURA</v>
      </c>
    </row>
    <row r="334" spans="1:4" x14ac:dyDescent="0.2">
      <c r="A334" t="s">
        <v>1440</v>
      </c>
      <c r="B334" s="181" t="s">
        <v>3575</v>
      </c>
      <c r="C334" t="str">
        <f t="shared" si="5"/>
        <v>07 - MINISTERIO DE EDUCACIÓN Y CULTURA</v>
      </c>
      <c r="D334" t="str">
        <f>VLOOKUP(MID(A334,1,2),[1]Jurisdicciones!$A$2:$B$44,2,FALSE)</f>
        <v>MINISTERIO DE EDUCACIÓN Y CULTURA</v>
      </c>
    </row>
    <row r="335" spans="1:4" x14ac:dyDescent="0.2">
      <c r="A335" t="s">
        <v>3576</v>
      </c>
      <c r="B335" t="s">
        <v>3577</v>
      </c>
      <c r="C335" t="str">
        <f t="shared" si="5"/>
        <v>07 - MINISTERIO DE EDUCACIÓN Y CULTURA</v>
      </c>
      <c r="D335" t="str">
        <f>VLOOKUP(MID(A335,1,2),[1]Jurisdicciones!$A$2:$B$44,2,FALSE)</f>
        <v>MINISTERIO DE EDUCACIÓN Y CULTURA</v>
      </c>
    </row>
    <row r="336" spans="1:4" x14ac:dyDescent="0.2">
      <c r="A336" t="s">
        <v>3578</v>
      </c>
      <c r="B336" s="181" t="s">
        <v>3579</v>
      </c>
      <c r="C336" t="str">
        <f t="shared" si="5"/>
        <v>07 - MINISTERIO DE EDUCACIÓN Y CULTURA</v>
      </c>
      <c r="D336" t="str">
        <f>VLOOKUP(MID(A336,1,2),[1]Jurisdicciones!$A$2:$B$44,2,FALSE)</f>
        <v>MINISTERIO DE EDUCACIÓN Y CULTURA</v>
      </c>
    </row>
    <row r="337" spans="1:4" x14ac:dyDescent="0.2">
      <c r="A337" t="s">
        <v>3580</v>
      </c>
      <c r="B337" s="181" t="s">
        <v>3581</v>
      </c>
      <c r="C337" t="str">
        <f t="shared" si="5"/>
        <v>07 - MINISTERIO DE EDUCACIÓN Y CULTURA</v>
      </c>
      <c r="D337" t="str">
        <f>VLOOKUP(MID(A337,1,2),[1]Jurisdicciones!$A$2:$B$44,2,FALSE)</f>
        <v>MINISTERIO DE EDUCACIÓN Y CULTURA</v>
      </c>
    </row>
    <row r="338" spans="1:4" x14ac:dyDescent="0.2">
      <c r="A338" t="s">
        <v>3582</v>
      </c>
      <c r="B338" s="181" t="s">
        <v>3583</v>
      </c>
      <c r="C338" t="str">
        <f t="shared" si="5"/>
        <v>07 - MINISTERIO DE EDUCACIÓN Y CULTURA</v>
      </c>
      <c r="D338" t="str">
        <f>VLOOKUP(MID(A338,1,2),[1]Jurisdicciones!$A$2:$B$44,2,FALSE)</f>
        <v>MINISTERIO DE EDUCACIÓN Y CULTURA</v>
      </c>
    </row>
    <row r="339" spans="1:4" x14ac:dyDescent="0.2">
      <c r="A339" t="s">
        <v>3584</v>
      </c>
      <c r="B339" t="s">
        <v>3585</v>
      </c>
      <c r="C339" t="str">
        <f t="shared" si="5"/>
        <v>07 - MINISTERIO DE EDUCACIÓN Y CULTURA</v>
      </c>
      <c r="D339" t="str">
        <f>VLOOKUP(MID(A339,1,2),[1]Jurisdicciones!$A$2:$B$44,2,FALSE)</f>
        <v>MINISTERIO DE EDUCACIÓN Y CULTURA</v>
      </c>
    </row>
    <row r="340" spans="1:4" x14ac:dyDescent="0.2">
      <c r="A340" t="s">
        <v>245</v>
      </c>
      <c r="B340" s="181" t="s">
        <v>3586</v>
      </c>
      <c r="C340" t="str">
        <f t="shared" si="5"/>
        <v>07 - MINISTERIO DE EDUCACIÓN Y CULTURA</v>
      </c>
      <c r="D340" t="str">
        <f>VLOOKUP(MID(A340,1,2),[1]Jurisdicciones!$A$2:$B$44,2,FALSE)</f>
        <v>MINISTERIO DE EDUCACIÓN Y CULTURA</v>
      </c>
    </row>
    <row r="341" spans="1:4" x14ac:dyDescent="0.2">
      <c r="A341" t="s">
        <v>3587</v>
      </c>
      <c r="B341" s="181" t="s">
        <v>3588</v>
      </c>
      <c r="C341" t="str">
        <f t="shared" si="5"/>
        <v>07 - MINISTERIO DE EDUCACIÓN Y CULTURA</v>
      </c>
      <c r="D341" t="str">
        <f>VLOOKUP(MID(A341,1,2),[1]Jurisdicciones!$A$2:$B$44,2,FALSE)</f>
        <v>MINISTERIO DE EDUCACIÓN Y CULTURA</v>
      </c>
    </row>
    <row r="342" spans="1:4" x14ac:dyDescent="0.2">
      <c r="A342" t="s">
        <v>3589</v>
      </c>
      <c r="B342" s="181" t="s">
        <v>3590</v>
      </c>
      <c r="C342" t="str">
        <f t="shared" si="5"/>
        <v>07 - MINISTERIO DE EDUCACIÓN Y CULTURA</v>
      </c>
      <c r="D342" t="str">
        <f>VLOOKUP(MID(A342,1,2),[1]Jurisdicciones!$A$2:$B$44,2,FALSE)</f>
        <v>MINISTERIO DE EDUCACIÓN Y CULTURA</v>
      </c>
    </row>
    <row r="343" spans="1:4" x14ac:dyDescent="0.2">
      <c r="A343" t="s">
        <v>3591</v>
      </c>
      <c r="B343" s="181" t="s">
        <v>3592</v>
      </c>
      <c r="C343" t="str">
        <f t="shared" si="5"/>
        <v>07 - MINISTERIO DE EDUCACIÓN Y CULTURA</v>
      </c>
      <c r="D343" t="str">
        <f>VLOOKUP(MID(A343,1,2),[1]Jurisdicciones!$A$2:$B$44,2,FALSE)</f>
        <v>MINISTERIO DE EDUCACIÓN Y CULTURA</v>
      </c>
    </row>
    <row r="344" spans="1:4" x14ac:dyDescent="0.2">
      <c r="A344" t="s">
        <v>3593</v>
      </c>
      <c r="B344" s="181" t="s">
        <v>3594</v>
      </c>
      <c r="C344" t="str">
        <f t="shared" si="5"/>
        <v>07 - MINISTERIO DE EDUCACIÓN Y CULTURA</v>
      </c>
      <c r="D344" t="str">
        <f>VLOOKUP(MID(A344,1,2),[1]Jurisdicciones!$A$2:$B$44,2,FALSE)</f>
        <v>MINISTERIO DE EDUCACIÓN Y CULTURA</v>
      </c>
    </row>
    <row r="345" spans="1:4" x14ac:dyDescent="0.2">
      <c r="A345" t="s">
        <v>3595</v>
      </c>
      <c r="B345" s="181" t="s">
        <v>3596</v>
      </c>
      <c r="C345" t="str">
        <f t="shared" si="5"/>
        <v>07 - MINISTERIO DE EDUCACIÓN Y CULTURA</v>
      </c>
      <c r="D345" t="str">
        <f>VLOOKUP(MID(A345,1,2),[1]Jurisdicciones!$A$2:$B$44,2,FALSE)</f>
        <v>MINISTERIO DE EDUCACIÓN Y CULTURA</v>
      </c>
    </row>
    <row r="346" spans="1:4" x14ac:dyDescent="0.2">
      <c r="A346" t="s">
        <v>2479</v>
      </c>
      <c r="B346" s="181" t="s">
        <v>3597</v>
      </c>
      <c r="C346" t="str">
        <f t="shared" si="5"/>
        <v>07 - MINISTERIO DE EDUCACIÓN Y CULTURA</v>
      </c>
      <c r="D346" t="str">
        <f>VLOOKUP(MID(A346,1,2),[1]Jurisdicciones!$A$2:$B$44,2,FALSE)</f>
        <v>MINISTERIO DE EDUCACIÓN Y CULTURA</v>
      </c>
    </row>
    <row r="347" spans="1:4" x14ac:dyDescent="0.2">
      <c r="A347" t="s">
        <v>3598</v>
      </c>
      <c r="B347" s="181" t="s">
        <v>3599</v>
      </c>
      <c r="C347" t="str">
        <f t="shared" si="5"/>
        <v>07 - MINISTERIO DE EDUCACIÓN Y CULTURA</v>
      </c>
      <c r="D347" t="str">
        <f>VLOOKUP(MID(A347,1,2),[1]Jurisdicciones!$A$2:$B$44,2,FALSE)</f>
        <v>MINISTERIO DE EDUCACIÓN Y CULTURA</v>
      </c>
    </row>
    <row r="348" spans="1:4" x14ac:dyDescent="0.2">
      <c r="A348" t="s">
        <v>2480</v>
      </c>
      <c r="B348" s="181" t="s">
        <v>3600</v>
      </c>
      <c r="C348" t="str">
        <f t="shared" si="5"/>
        <v>07 - MINISTERIO DE EDUCACIÓN Y CULTURA</v>
      </c>
      <c r="D348" t="str">
        <f>VLOOKUP(MID(A348,1,2),[1]Jurisdicciones!$A$2:$B$44,2,FALSE)</f>
        <v>MINISTERIO DE EDUCACIÓN Y CULTURA</v>
      </c>
    </row>
    <row r="349" spans="1:4" x14ac:dyDescent="0.2">
      <c r="A349" t="s">
        <v>3601</v>
      </c>
      <c r="B349" s="181" t="s">
        <v>3602</v>
      </c>
      <c r="C349" t="str">
        <f t="shared" si="5"/>
        <v>07 - MINISTERIO DE EDUCACIÓN Y CULTURA</v>
      </c>
      <c r="D349" t="str">
        <f>VLOOKUP(MID(A349,1,2),[1]Jurisdicciones!$A$2:$B$44,2,FALSE)</f>
        <v>MINISTERIO DE EDUCACIÓN Y CULTURA</v>
      </c>
    </row>
    <row r="350" spans="1:4" x14ac:dyDescent="0.2">
      <c r="A350" t="s">
        <v>3603</v>
      </c>
      <c r="B350" t="s">
        <v>3604</v>
      </c>
      <c r="C350" t="str">
        <f t="shared" si="5"/>
        <v>07 - MINISTERIO DE EDUCACIÓN Y CULTURA</v>
      </c>
      <c r="D350" t="str">
        <f>VLOOKUP(MID(A350,1,2),[1]Jurisdicciones!$A$2:$B$44,2,FALSE)</f>
        <v>MINISTERIO DE EDUCACIÓN Y CULTURA</v>
      </c>
    </row>
    <row r="351" spans="1:4" x14ac:dyDescent="0.2">
      <c r="A351" t="s">
        <v>3605</v>
      </c>
      <c r="B351" s="181" t="s">
        <v>3606</v>
      </c>
      <c r="C351" t="str">
        <f t="shared" si="5"/>
        <v>07 - MINISTERIO DE EDUCACIÓN Y CULTURA</v>
      </c>
      <c r="D351" t="str">
        <f>VLOOKUP(MID(A351,1,2),[1]Jurisdicciones!$A$2:$B$44,2,FALSE)</f>
        <v>MINISTERIO DE EDUCACIÓN Y CULTURA</v>
      </c>
    </row>
    <row r="352" spans="1:4" x14ac:dyDescent="0.2">
      <c r="A352" t="s">
        <v>3607</v>
      </c>
      <c r="B352" s="181" t="s">
        <v>3608</v>
      </c>
      <c r="C352" t="str">
        <f t="shared" si="5"/>
        <v>07 - MINISTERIO DE EDUCACIÓN Y CULTURA</v>
      </c>
      <c r="D352" t="str">
        <f>VLOOKUP(MID(A352,1,2),[1]Jurisdicciones!$A$2:$B$44,2,FALSE)</f>
        <v>MINISTERIO DE EDUCACIÓN Y CULTURA</v>
      </c>
    </row>
    <row r="353" spans="1:4" x14ac:dyDescent="0.2">
      <c r="A353" t="s">
        <v>3609</v>
      </c>
      <c r="B353" s="181" t="s">
        <v>3610</v>
      </c>
      <c r="C353" t="str">
        <f t="shared" si="5"/>
        <v>07 - MINISTERIO DE EDUCACIÓN Y CULTURA</v>
      </c>
      <c r="D353" t="str">
        <f>VLOOKUP(MID(A353,1,2),[1]Jurisdicciones!$A$2:$B$44,2,FALSE)</f>
        <v>MINISTERIO DE EDUCACIÓN Y CULTURA</v>
      </c>
    </row>
    <row r="354" spans="1:4" x14ac:dyDescent="0.2">
      <c r="A354" t="s">
        <v>3611</v>
      </c>
      <c r="B354" s="181" t="s">
        <v>3612</v>
      </c>
      <c r="C354" t="str">
        <f t="shared" si="5"/>
        <v>07 - MINISTERIO DE EDUCACIÓN Y CULTURA</v>
      </c>
      <c r="D354" t="str">
        <f>VLOOKUP(MID(A354,1,2),[1]Jurisdicciones!$A$2:$B$44,2,FALSE)</f>
        <v>MINISTERIO DE EDUCACIÓN Y CULTURA</v>
      </c>
    </row>
    <row r="355" spans="1:4" x14ac:dyDescent="0.2">
      <c r="A355" t="s">
        <v>3613</v>
      </c>
      <c r="B355" t="s">
        <v>3614</v>
      </c>
      <c r="C355" t="str">
        <f t="shared" si="5"/>
        <v>07 - MINISTERIO DE EDUCACIÓN Y CULTURA</v>
      </c>
      <c r="D355" t="str">
        <f>VLOOKUP(MID(A355,1,2),[1]Jurisdicciones!$A$2:$B$44,2,FALSE)</f>
        <v>MINISTERIO DE EDUCACIÓN Y CULTURA</v>
      </c>
    </row>
    <row r="356" spans="1:4" x14ac:dyDescent="0.2">
      <c r="A356" t="s">
        <v>3615</v>
      </c>
      <c r="B356" s="181" t="s">
        <v>3616</v>
      </c>
      <c r="C356" t="str">
        <f t="shared" si="5"/>
        <v>07 - MINISTERIO DE EDUCACIÓN Y CULTURA</v>
      </c>
      <c r="D356" t="str">
        <f>VLOOKUP(MID(A356,1,2),[1]Jurisdicciones!$A$2:$B$44,2,FALSE)</f>
        <v>MINISTERIO DE EDUCACIÓN Y CULTURA</v>
      </c>
    </row>
    <row r="357" spans="1:4" x14ac:dyDescent="0.2">
      <c r="A357" t="s">
        <v>3617</v>
      </c>
      <c r="B357" s="181" t="s">
        <v>3618</v>
      </c>
      <c r="C357" t="str">
        <f t="shared" si="5"/>
        <v>07 - MINISTERIO DE EDUCACIÓN Y CULTURA</v>
      </c>
      <c r="D357" t="str">
        <f>VLOOKUP(MID(A357,1,2),[1]Jurisdicciones!$A$2:$B$44,2,FALSE)</f>
        <v>MINISTERIO DE EDUCACIÓN Y CULTURA</v>
      </c>
    </row>
    <row r="358" spans="1:4" x14ac:dyDescent="0.2">
      <c r="A358" t="s">
        <v>3619</v>
      </c>
      <c r="B358" s="181" t="s">
        <v>3620</v>
      </c>
      <c r="C358" t="str">
        <f t="shared" si="5"/>
        <v>07 - MINISTERIO DE EDUCACIÓN Y CULTURA</v>
      </c>
      <c r="D358" t="str">
        <f>VLOOKUP(MID(A358,1,2),[1]Jurisdicciones!$A$2:$B$44,2,FALSE)</f>
        <v>MINISTERIO DE EDUCACIÓN Y CULTURA</v>
      </c>
    </row>
    <row r="359" spans="1:4" x14ac:dyDescent="0.2">
      <c r="A359" t="s">
        <v>3621</v>
      </c>
      <c r="B359" s="181" t="s">
        <v>3622</v>
      </c>
      <c r="C359" t="str">
        <f t="shared" si="5"/>
        <v>07 - MINISTERIO DE EDUCACIÓN Y CULTURA</v>
      </c>
      <c r="D359" t="str">
        <f>VLOOKUP(MID(A359,1,2),[1]Jurisdicciones!$A$2:$B$44,2,FALSE)</f>
        <v>MINISTERIO DE EDUCACIÓN Y CULTURA</v>
      </c>
    </row>
    <row r="360" spans="1:4" x14ac:dyDescent="0.2">
      <c r="A360" t="s">
        <v>3623</v>
      </c>
      <c r="B360" t="s">
        <v>3624</v>
      </c>
      <c r="C360" t="str">
        <f t="shared" si="5"/>
        <v>07 - MINISTERIO DE EDUCACIÓN Y CULTURA</v>
      </c>
      <c r="D360" t="str">
        <f>VLOOKUP(MID(A360,1,2),[1]Jurisdicciones!$A$2:$B$44,2,FALSE)</f>
        <v>MINISTERIO DE EDUCACIÓN Y CULTURA</v>
      </c>
    </row>
    <row r="361" spans="1:4" x14ac:dyDescent="0.2">
      <c r="A361" t="s">
        <v>3625</v>
      </c>
      <c r="B361" s="181" t="s">
        <v>3626</v>
      </c>
      <c r="C361" t="str">
        <f t="shared" si="5"/>
        <v>07 - MINISTERIO DE EDUCACIÓN Y CULTURA</v>
      </c>
      <c r="D361" t="str">
        <f>VLOOKUP(MID(A361,1,2),[1]Jurisdicciones!$A$2:$B$44,2,FALSE)</f>
        <v>MINISTERIO DE EDUCACIÓN Y CULTURA</v>
      </c>
    </row>
    <row r="362" spans="1:4" x14ac:dyDescent="0.2">
      <c r="A362" t="s">
        <v>3627</v>
      </c>
      <c r="B362" s="181" t="s">
        <v>3628</v>
      </c>
      <c r="C362" t="str">
        <f t="shared" si="5"/>
        <v>07 - MINISTERIO DE EDUCACIÓN Y CULTURA</v>
      </c>
      <c r="D362" t="str">
        <f>VLOOKUP(MID(A362,1,2),[1]Jurisdicciones!$A$2:$B$44,2,FALSE)</f>
        <v>MINISTERIO DE EDUCACIÓN Y CULTURA</v>
      </c>
    </row>
    <row r="363" spans="1:4" x14ac:dyDescent="0.2">
      <c r="A363" t="s">
        <v>3629</v>
      </c>
      <c r="B363" s="181" t="s">
        <v>3630</v>
      </c>
      <c r="C363" t="str">
        <f t="shared" si="5"/>
        <v>07 - MINISTERIO DE EDUCACIÓN Y CULTURA</v>
      </c>
      <c r="D363" t="str">
        <f>VLOOKUP(MID(A363,1,2),[1]Jurisdicciones!$A$2:$B$44,2,FALSE)</f>
        <v>MINISTERIO DE EDUCACIÓN Y CULTURA</v>
      </c>
    </row>
    <row r="364" spans="1:4" x14ac:dyDescent="0.2">
      <c r="A364" t="s">
        <v>3631</v>
      </c>
      <c r="B364" s="181" t="s">
        <v>3632</v>
      </c>
      <c r="C364" t="str">
        <f t="shared" si="5"/>
        <v>07 - MINISTERIO DE EDUCACIÓN Y CULTURA</v>
      </c>
      <c r="D364" t="str">
        <f>VLOOKUP(MID(A364,1,2),[1]Jurisdicciones!$A$2:$B$44,2,FALSE)</f>
        <v>MINISTERIO DE EDUCACIÓN Y CULTURA</v>
      </c>
    </row>
    <row r="365" spans="1:4" x14ac:dyDescent="0.2">
      <c r="A365" t="s">
        <v>3633</v>
      </c>
      <c r="B365" s="181" t="s">
        <v>3634</v>
      </c>
      <c r="C365" t="str">
        <f t="shared" si="5"/>
        <v>07 - MINISTERIO DE EDUCACIÓN Y CULTURA</v>
      </c>
      <c r="D365" t="str">
        <f>VLOOKUP(MID(A365,1,2),[1]Jurisdicciones!$A$2:$B$44,2,FALSE)</f>
        <v>MINISTERIO DE EDUCACIÓN Y CULTURA</v>
      </c>
    </row>
    <row r="366" spans="1:4" x14ac:dyDescent="0.2">
      <c r="A366" t="s">
        <v>3635</v>
      </c>
      <c r="B366" s="181" t="s">
        <v>3636</v>
      </c>
      <c r="C366" t="str">
        <f t="shared" si="5"/>
        <v>07 - MINISTERIO DE EDUCACIÓN Y CULTURA</v>
      </c>
      <c r="D366" t="str">
        <f>VLOOKUP(MID(A366,1,2),[1]Jurisdicciones!$A$2:$B$44,2,FALSE)</f>
        <v>MINISTERIO DE EDUCACIÓN Y CULTURA</v>
      </c>
    </row>
    <row r="367" spans="1:4" x14ac:dyDescent="0.2">
      <c r="A367" t="s">
        <v>3637</v>
      </c>
      <c r="B367" t="s">
        <v>3638</v>
      </c>
      <c r="C367" t="str">
        <f t="shared" si="5"/>
        <v>07 - MINISTERIO DE EDUCACIÓN Y CULTURA</v>
      </c>
      <c r="D367" t="str">
        <f>VLOOKUP(MID(A367,1,2),[1]Jurisdicciones!$A$2:$B$44,2,FALSE)</f>
        <v>MINISTERIO DE EDUCACIÓN Y CULTURA</v>
      </c>
    </row>
    <row r="368" spans="1:4" x14ac:dyDescent="0.2">
      <c r="A368" t="s">
        <v>3639</v>
      </c>
      <c r="B368" s="181" t="s">
        <v>3640</v>
      </c>
      <c r="C368" t="str">
        <f t="shared" si="5"/>
        <v>07 - MINISTERIO DE EDUCACIÓN Y CULTURA</v>
      </c>
      <c r="D368" t="str">
        <f>VLOOKUP(MID(A368,1,2),[1]Jurisdicciones!$A$2:$B$44,2,FALSE)</f>
        <v>MINISTERIO DE EDUCACIÓN Y CULTURA</v>
      </c>
    </row>
    <row r="369" spans="1:4" x14ac:dyDescent="0.2">
      <c r="A369" t="s">
        <v>3641</v>
      </c>
      <c r="B369" t="s">
        <v>3642</v>
      </c>
      <c r="C369" t="str">
        <f t="shared" si="5"/>
        <v>07 - MINISTERIO DE EDUCACIÓN Y CULTURA</v>
      </c>
      <c r="D369" t="str">
        <f>VLOOKUP(MID(A369,1,2),[1]Jurisdicciones!$A$2:$B$44,2,FALSE)</f>
        <v>MINISTERIO DE EDUCACIÓN Y CULTURA</v>
      </c>
    </row>
    <row r="370" spans="1:4" x14ac:dyDescent="0.2">
      <c r="A370" t="s">
        <v>3643</v>
      </c>
      <c r="B370" s="181" t="s">
        <v>3642</v>
      </c>
      <c r="C370" t="str">
        <f t="shared" si="5"/>
        <v>07 - MINISTERIO DE EDUCACIÓN Y CULTURA</v>
      </c>
      <c r="D370" t="str">
        <f>VLOOKUP(MID(A370,1,2),[1]Jurisdicciones!$A$2:$B$44,2,FALSE)</f>
        <v>MINISTERIO DE EDUCACIÓN Y CULTURA</v>
      </c>
    </row>
    <row r="371" spans="1:4" x14ac:dyDescent="0.2">
      <c r="A371" t="s">
        <v>3644</v>
      </c>
      <c r="B371" t="s">
        <v>3645</v>
      </c>
      <c r="C371" t="str">
        <f t="shared" si="5"/>
        <v>07 - MINISTERIO DE EDUCACIÓN Y CULTURA</v>
      </c>
      <c r="D371" t="str">
        <f>VLOOKUP(MID(A371,1,2),[1]Jurisdicciones!$A$2:$B$44,2,FALSE)</f>
        <v>MINISTERIO DE EDUCACIÓN Y CULTURA</v>
      </c>
    </row>
    <row r="372" spans="1:4" x14ac:dyDescent="0.2">
      <c r="A372" t="s">
        <v>3646</v>
      </c>
      <c r="B372" t="s">
        <v>3647</v>
      </c>
      <c r="C372" t="str">
        <f t="shared" si="5"/>
        <v>07 - MINISTERIO DE EDUCACIÓN Y CULTURA</v>
      </c>
      <c r="D372" t="str">
        <f>VLOOKUP(MID(A372,1,2),[1]Jurisdicciones!$A$2:$B$44,2,FALSE)</f>
        <v>MINISTERIO DE EDUCACIÓN Y CULTURA</v>
      </c>
    </row>
    <row r="373" spans="1:4" x14ac:dyDescent="0.2">
      <c r="A373" t="s">
        <v>3648</v>
      </c>
      <c r="B373" t="s">
        <v>3649</v>
      </c>
      <c r="C373" t="str">
        <f t="shared" si="5"/>
        <v>07 - MINISTERIO DE EDUCACIÓN Y CULTURA</v>
      </c>
      <c r="D373" t="str">
        <f>VLOOKUP(MID(A373,1,2),[1]Jurisdicciones!$A$2:$B$44,2,FALSE)</f>
        <v>MINISTERIO DE EDUCACIÓN Y CULTURA</v>
      </c>
    </row>
    <row r="374" spans="1:4" x14ac:dyDescent="0.2">
      <c r="A374" t="s">
        <v>3650</v>
      </c>
      <c r="B374" s="181" t="s">
        <v>3649</v>
      </c>
      <c r="C374" t="str">
        <f t="shared" si="5"/>
        <v>07 - MINISTERIO DE EDUCACIÓN Y CULTURA</v>
      </c>
      <c r="D374" t="str">
        <f>VLOOKUP(MID(A374,1,2),[1]Jurisdicciones!$A$2:$B$44,2,FALSE)</f>
        <v>MINISTERIO DE EDUCACIÓN Y CULTURA</v>
      </c>
    </row>
    <row r="375" spans="1:4" x14ac:dyDescent="0.2">
      <c r="A375" t="s">
        <v>3651</v>
      </c>
      <c r="B375" t="s">
        <v>3652</v>
      </c>
      <c r="C375" t="str">
        <f t="shared" si="5"/>
        <v>07 - MINISTERIO DE EDUCACIÓN Y CULTURA</v>
      </c>
      <c r="D375" t="str">
        <f>VLOOKUP(MID(A375,1,2),[1]Jurisdicciones!$A$2:$B$44,2,FALSE)</f>
        <v>MINISTERIO DE EDUCACIÓN Y CULTURA</v>
      </c>
    </row>
    <row r="376" spans="1:4" x14ac:dyDescent="0.2">
      <c r="A376" t="s">
        <v>3653</v>
      </c>
      <c r="B376" t="s">
        <v>3654</v>
      </c>
      <c r="C376" t="str">
        <f t="shared" si="5"/>
        <v>07 - MINISTERIO DE EDUCACIÓN Y CULTURA</v>
      </c>
      <c r="D376" t="str">
        <f>VLOOKUP(MID(A376,1,2),[1]Jurisdicciones!$A$2:$B$44,2,FALSE)</f>
        <v>MINISTERIO DE EDUCACIÓN Y CULTURA</v>
      </c>
    </row>
    <row r="377" spans="1:4" x14ac:dyDescent="0.2">
      <c r="A377" t="s">
        <v>3655</v>
      </c>
      <c r="B377" t="s">
        <v>3656</v>
      </c>
      <c r="C377" t="str">
        <f t="shared" si="5"/>
        <v>07 - MINISTERIO DE EDUCACIÓN Y CULTURA</v>
      </c>
      <c r="D377" t="str">
        <f>VLOOKUP(MID(A377,1,2),[1]Jurisdicciones!$A$2:$B$44,2,FALSE)</f>
        <v>MINISTERIO DE EDUCACIÓN Y CULTURA</v>
      </c>
    </row>
    <row r="378" spans="1:4" x14ac:dyDescent="0.2">
      <c r="A378" t="s">
        <v>3657</v>
      </c>
      <c r="B378" t="s">
        <v>3658</v>
      </c>
      <c r="C378" t="str">
        <f t="shared" si="5"/>
        <v>07 - MINISTERIO DE EDUCACIÓN Y CULTURA</v>
      </c>
      <c r="D378" t="str">
        <f>VLOOKUP(MID(A378,1,2),[1]Jurisdicciones!$A$2:$B$44,2,FALSE)</f>
        <v>MINISTERIO DE EDUCACIÓN Y CULTURA</v>
      </c>
    </row>
    <row r="379" spans="1:4" x14ac:dyDescent="0.2">
      <c r="A379" t="s">
        <v>3659</v>
      </c>
      <c r="B379" t="s">
        <v>3658</v>
      </c>
      <c r="C379" t="str">
        <f t="shared" si="5"/>
        <v>07 - MINISTERIO DE EDUCACIÓN Y CULTURA</v>
      </c>
      <c r="D379" t="str">
        <f>VLOOKUP(MID(A379,1,2),[1]Jurisdicciones!$A$2:$B$44,2,FALSE)</f>
        <v>MINISTERIO DE EDUCACIÓN Y CULTURA</v>
      </c>
    </row>
    <row r="380" spans="1:4" x14ac:dyDescent="0.2">
      <c r="A380" t="s">
        <v>3660</v>
      </c>
      <c r="B380" t="s">
        <v>3661</v>
      </c>
      <c r="C380" t="str">
        <f t="shared" si="5"/>
        <v>07 - MINISTERIO DE EDUCACIÓN Y CULTURA</v>
      </c>
      <c r="D380" t="str">
        <f>VLOOKUP(MID(A380,1,2),[1]Jurisdicciones!$A$2:$B$44,2,FALSE)</f>
        <v>MINISTERIO DE EDUCACIÓN Y CULTURA</v>
      </c>
    </row>
    <row r="381" spans="1:4" x14ac:dyDescent="0.2">
      <c r="A381" t="s">
        <v>3662</v>
      </c>
      <c r="B381" t="s">
        <v>3663</v>
      </c>
      <c r="C381" t="str">
        <f t="shared" si="5"/>
        <v>07 - MINISTERIO DE EDUCACIÓN Y CULTURA</v>
      </c>
      <c r="D381" t="str">
        <f>VLOOKUP(MID(A381,1,2),[1]Jurisdicciones!$A$2:$B$44,2,FALSE)</f>
        <v>MINISTERIO DE EDUCACIÓN Y CULTURA</v>
      </c>
    </row>
    <row r="382" spans="1:4" x14ac:dyDescent="0.2">
      <c r="A382" t="s">
        <v>3664</v>
      </c>
      <c r="B382" t="s">
        <v>3663</v>
      </c>
      <c r="C382" t="str">
        <f t="shared" si="5"/>
        <v>07 - MINISTERIO DE EDUCACIÓN Y CULTURA</v>
      </c>
      <c r="D382" t="str">
        <f>VLOOKUP(MID(A382,1,2),[1]Jurisdicciones!$A$2:$B$44,2,FALSE)</f>
        <v>MINISTERIO DE EDUCACIÓN Y CULTURA</v>
      </c>
    </row>
    <row r="383" spans="1:4" x14ac:dyDescent="0.2">
      <c r="A383" t="s">
        <v>3665</v>
      </c>
      <c r="B383" t="s">
        <v>3663</v>
      </c>
      <c r="C383" t="str">
        <f t="shared" si="5"/>
        <v>07 - MINISTERIO DE EDUCACIÓN Y CULTURA</v>
      </c>
      <c r="D383" t="str">
        <f>VLOOKUP(MID(A383,1,2),[1]Jurisdicciones!$A$2:$B$44,2,FALSE)</f>
        <v>MINISTERIO DE EDUCACIÓN Y CULTURA</v>
      </c>
    </row>
    <row r="384" spans="1:4" x14ac:dyDescent="0.2">
      <c r="A384" t="s">
        <v>3666</v>
      </c>
      <c r="B384" t="s">
        <v>3667</v>
      </c>
      <c r="C384" t="str">
        <f t="shared" si="5"/>
        <v>07 - MINISTERIO DE EDUCACIÓN Y CULTURA</v>
      </c>
      <c r="D384" t="str">
        <f>VLOOKUP(MID(A384,1,2),[1]Jurisdicciones!$A$2:$B$44,2,FALSE)</f>
        <v>MINISTERIO DE EDUCACIÓN Y CULTURA</v>
      </c>
    </row>
    <row r="385" spans="1:4" x14ac:dyDescent="0.2">
      <c r="A385" t="s">
        <v>3668</v>
      </c>
      <c r="B385" t="s">
        <v>3669</v>
      </c>
      <c r="C385" t="str">
        <f t="shared" si="5"/>
        <v>07 - MINISTERIO DE EDUCACIÓN Y CULTURA</v>
      </c>
      <c r="D385" t="str">
        <f>VLOOKUP(MID(A385,1,2),[1]Jurisdicciones!$A$2:$B$44,2,FALSE)</f>
        <v>MINISTERIO DE EDUCACIÓN Y CULTURA</v>
      </c>
    </row>
    <row r="386" spans="1:4" x14ac:dyDescent="0.2">
      <c r="A386" t="s">
        <v>3670</v>
      </c>
      <c r="B386" t="s">
        <v>3669</v>
      </c>
      <c r="C386" t="str">
        <f t="shared" si="5"/>
        <v>07 - MINISTERIO DE EDUCACIÓN Y CULTURA</v>
      </c>
      <c r="D386" t="str">
        <f>VLOOKUP(MID(A386,1,2),[1]Jurisdicciones!$A$2:$B$44,2,FALSE)</f>
        <v>MINISTERIO DE EDUCACIÓN Y CULTURA</v>
      </c>
    </row>
    <row r="387" spans="1:4" x14ac:dyDescent="0.2">
      <c r="A387" t="s">
        <v>3671</v>
      </c>
      <c r="B387" t="s">
        <v>3672</v>
      </c>
      <c r="C387" t="str">
        <f t="shared" si="5"/>
        <v>07 - MINISTERIO DE EDUCACIÓN Y CULTURA</v>
      </c>
      <c r="D387" t="str">
        <f>VLOOKUP(MID(A387,1,2),[1]Jurisdicciones!$A$2:$B$44,2,FALSE)</f>
        <v>MINISTERIO DE EDUCACIÓN Y CULTURA</v>
      </c>
    </row>
    <row r="388" spans="1:4" x14ac:dyDescent="0.2">
      <c r="A388" t="s">
        <v>3673</v>
      </c>
      <c r="B388" t="s">
        <v>3674</v>
      </c>
      <c r="C388" t="str">
        <f t="shared" ref="C388:C451" si="6">CONCATENATE(MID(A388,1,2), " - ",D388)</f>
        <v>07 - MINISTERIO DE EDUCACIÓN Y CULTURA</v>
      </c>
      <c r="D388" t="str">
        <f>VLOOKUP(MID(A388,1,2),[1]Jurisdicciones!$A$2:$B$44,2,FALSE)</f>
        <v>MINISTERIO DE EDUCACIÓN Y CULTURA</v>
      </c>
    </row>
    <row r="389" spans="1:4" x14ac:dyDescent="0.2">
      <c r="A389" t="s">
        <v>3675</v>
      </c>
      <c r="B389" t="s">
        <v>3674</v>
      </c>
      <c r="C389" t="str">
        <f t="shared" si="6"/>
        <v>07 - MINISTERIO DE EDUCACIÓN Y CULTURA</v>
      </c>
      <c r="D389" t="str">
        <f>VLOOKUP(MID(A389,1,2),[1]Jurisdicciones!$A$2:$B$44,2,FALSE)</f>
        <v>MINISTERIO DE EDUCACIÓN Y CULTURA</v>
      </c>
    </row>
    <row r="390" spans="1:4" x14ac:dyDescent="0.2">
      <c r="A390" t="s">
        <v>3676</v>
      </c>
      <c r="B390" t="s">
        <v>3677</v>
      </c>
      <c r="C390" t="str">
        <f t="shared" si="6"/>
        <v>07 - MINISTERIO DE EDUCACIÓN Y CULTURA</v>
      </c>
      <c r="D390" t="str">
        <f>VLOOKUP(MID(A390,1,2),[1]Jurisdicciones!$A$2:$B$44,2,FALSE)</f>
        <v>MINISTERIO DE EDUCACIÓN Y CULTURA</v>
      </c>
    </row>
    <row r="391" spans="1:4" x14ac:dyDescent="0.2">
      <c r="A391" t="s">
        <v>3678</v>
      </c>
      <c r="B391" t="s">
        <v>3679</v>
      </c>
      <c r="C391" t="str">
        <f t="shared" si="6"/>
        <v>07 - MINISTERIO DE EDUCACIÓN Y CULTURA</v>
      </c>
      <c r="D391" t="str">
        <f>VLOOKUP(MID(A391,1,2),[1]Jurisdicciones!$A$2:$B$44,2,FALSE)</f>
        <v>MINISTERIO DE EDUCACIÓN Y CULTURA</v>
      </c>
    </row>
    <row r="392" spans="1:4" x14ac:dyDescent="0.2">
      <c r="A392" t="s">
        <v>3680</v>
      </c>
      <c r="B392" t="s">
        <v>3681</v>
      </c>
      <c r="C392" t="str">
        <f t="shared" si="6"/>
        <v>07 - MINISTERIO DE EDUCACIÓN Y CULTURA</v>
      </c>
      <c r="D392" t="str">
        <f>VLOOKUP(MID(A392,1,2),[1]Jurisdicciones!$A$2:$B$44,2,FALSE)</f>
        <v>MINISTERIO DE EDUCACIÓN Y CULTURA</v>
      </c>
    </row>
    <row r="393" spans="1:4" x14ac:dyDescent="0.2">
      <c r="A393" t="s">
        <v>3682</v>
      </c>
      <c r="B393" t="s">
        <v>3683</v>
      </c>
      <c r="C393" t="str">
        <f t="shared" si="6"/>
        <v>07 - MINISTERIO DE EDUCACIÓN Y CULTURA</v>
      </c>
      <c r="D393" t="str">
        <f>VLOOKUP(MID(A393,1,2),[1]Jurisdicciones!$A$2:$B$44,2,FALSE)</f>
        <v>MINISTERIO DE EDUCACIÓN Y CULTURA</v>
      </c>
    </row>
    <row r="394" spans="1:4" x14ac:dyDescent="0.2">
      <c r="A394" t="s">
        <v>3684</v>
      </c>
      <c r="B394" t="s">
        <v>3685</v>
      </c>
      <c r="C394" t="str">
        <f t="shared" si="6"/>
        <v>07 - MINISTERIO DE EDUCACIÓN Y CULTURA</v>
      </c>
      <c r="D394" t="str">
        <f>VLOOKUP(MID(A394,1,2),[1]Jurisdicciones!$A$2:$B$44,2,FALSE)</f>
        <v>MINISTERIO DE EDUCACIÓN Y CULTURA</v>
      </c>
    </row>
    <row r="395" spans="1:4" x14ac:dyDescent="0.2">
      <c r="A395" t="s">
        <v>2481</v>
      </c>
      <c r="B395" t="s">
        <v>3686</v>
      </c>
      <c r="C395" t="str">
        <f t="shared" si="6"/>
        <v>07 - MINISTERIO DE EDUCACIÓN Y CULTURA</v>
      </c>
      <c r="D395" t="str">
        <f>VLOOKUP(MID(A395,1,2),[1]Jurisdicciones!$A$2:$B$44,2,FALSE)</f>
        <v>MINISTERIO DE EDUCACIÓN Y CULTURA</v>
      </c>
    </row>
    <row r="396" spans="1:4" x14ac:dyDescent="0.2">
      <c r="A396" t="s">
        <v>3687</v>
      </c>
      <c r="B396" t="s">
        <v>3688</v>
      </c>
      <c r="C396" t="str">
        <f t="shared" si="6"/>
        <v>07 - MINISTERIO DE EDUCACIÓN Y CULTURA</v>
      </c>
      <c r="D396" t="str">
        <f>VLOOKUP(MID(A396,1,2),[1]Jurisdicciones!$A$2:$B$44,2,FALSE)</f>
        <v>MINISTERIO DE EDUCACIÓN Y CULTURA</v>
      </c>
    </row>
    <row r="397" spans="1:4" x14ac:dyDescent="0.2">
      <c r="A397" t="s">
        <v>3689</v>
      </c>
      <c r="B397" t="s">
        <v>3690</v>
      </c>
      <c r="C397" t="str">
        <f t="shared" si="6"/>
        <v>07 - MINISTERIO DE EDUCACIÓN Y CULTURA</v>
      </c>
      <c r="D397" t="str">
        <f>VLOOKUP(MID(A397,1,2),[1]Jurisdicciones!$A$2:$B$44,2,FALSE)</f>
        <v>MINISTERIO DE EDUCACIÓN Y CULTURA</v>
      </c>
    </row>
    <row r="398" spans="1:4" x14ac:dyDescent="0.2">
      <c r="A398" t="s">
        <v>3691</v>
      </c>
      <c r="B398" t="s">
        <v>3692</v>
      </c>
      <c r="C398" t="str">
        <f t="shared" si="6"/>
        <v>07 - MINISTERIO DE EDUCACIÓN Y CULTURA</v>
      </c>
      <c r="D398" t="str">
        <f>VLOOKUP(MID(A398,1,2),[1]Jurisdicciones!$A$2:$B$44,2,FALSE)</f>
        <v>MINISTERIO DE EDUCACIÓN Y CULTURA</v>
      </c>
    </row>
    <row r="399" spans="1:4" x14ac:dyDescent="0.2">
      <c r="A399" t="s">
        <v>3693</v>
      </c>
      <c r="B399" t="s">
        <v>3694</v>
      </c>
      <c r="C399" t="str">
        <f t="shared" si="6"/>
        <v>07 - MINISTERIO DE EDUCACIÓN Y CULTURA</v>
      </c>
      <c r="D399" t="str">
        <f>VLOOKUP(MID(A399,1,2),[1]Jurisdicciones!$A$2:$B$44,2,FALSE)</f>
        <v>MINISTERIO DE EDUCACIÓN Y CULTURA</v>
      </c>
    </row>
    <row r="400" spans="1:4" x14ac:dyDescent="0.2">
      <c r="A400" t="s">
        <v>3695</v>
      </c>
      <c r="B400" t="s">
        <v>3696</v>
      </c>
      <c r="C400" t="str">
        <f t="shared" si="6"/>
        <v>07 - MINISTERIO DE EDUCACIÓN Y CULTURA</v>
      </c>
      <c r="D400" t="str">
        <f>VLOOKUP(MID(A400,1,2),[1]Jurisdicciones!$A$2:$B$44,2,FALSE)</f>
        <v>MINISTERIO DE EDUCACIÓN Y CULTURA</v>
      </c>
    </row>
    <row r="401" spans="1:4" x14ac:dyDescent="0.2">
      <c r="A401" t="s">
        <v>3697</v>
      </c>
      <c r="B401" t="s">
        <v>3698</v>
      </c>
      <c r="C401" t="str">
        <f t="shared" si="6"/>
        <v>07 - MINISTERIO DE EDUCACIÓN Y CULTURA</v>
      </c>
      <c r="D401" t="str">
        <f>VLOOKUP(MID(A401,1,2),[1]Jurisdicciones!$A$2:$B$44,2,FALSE)</f>
        <v>MINISTERIO DE EDUCACIÓN Y CULTURA</v>
      </c>
    </row>
    <row r="402" spans="1:4" x14ac:dyDescent="0.2">
      <c r="A402" t="s">
        <v>1441</v>
      </c>
      <c r="B402" t="s">
        <v>3699</v>
      </c>
      <c r="C402" t="str">
        <f t="shared" si="6"/>
        <v>07 - MINISTERIO DE EDUCACIÓN Y CULTURA</v>
      </c>
      <c r="D402" t="str">
        <f>VLOOKUP(MID(A402,1,2),[1]Jurisdicciones!$A$2:$B$44,2,FALSE)</f>
        <v>MINISTERIO DE EDUCACIÓN Y CULTURA</v>
      </c>
    </row>
    <row r="403" spans="1:4" x14ac:dyDescent="0.2">
      <c r="A403" t="s">
        <v>3700</v>
      </c>
      <c r="B403" t="s">
        <v>3698</v>
      </c>
      <c r="C403" t="str">
        <f t="shared" si="6"/>
        <v>07 - MINISTERIO DE EDUCACIÓN Y CULTURA</v>
      </c>
      <c r="D403" t="str">
        <f>VLOOKUP(MID(A403,1,2),[1]Jurisdicciones!$A$2:$B$44,2,FALSE)</f>
        <v>MINISTERIO DE EDUCACIÓN Y CULTURA</v>
      </c>
    </row>
    <row r="404" spans="1:4" x14ac:dyDescent="0.2">
      <c r="A404" t="s">
        <v>3701</v>
      </c>
      <c r="B404" t="s">
        <v>3702</v>
      </c>
      <c r="C404" t="str">
        <f t="shared" si="6"/>
        <v>07 - MINISTERIO DE EDUCACIÓN Y CULTURA</v>
      </c>
      <c r="D404" t="str">
        <f>VLOOKUP(MID(A404,1,2),[1]Jurisdicciones!$A$2:$B$44,2,FALSE)</f>
        <v>MINISTERIO DE EDUCACIÓN Y CULTURA</v>
      </c>
    </row>
    <row r="405" spans="1:4" x14ac:dyDescent="0.2">
      <c r="A405" t="s">
        <v>3703</v>
      </c>
      <c r="B405" t="s">
        <v>3704</v>
      </c>
      <c r="C405" t="str">
        <f t="shared" si="6"/>
        <v>07 - MINISTERIO DE EDUCACIÓN Y CULTURA</v>
      </c>
      <c r="D405" t="str">
        <f>VLOOKUP(MID(A405,1,2),[1]Jurisdicciones!$A$2:$B$44,2,FALSE)</f>
        <v>MINISTERIO DE EDUCACIÓN Y CULTURA</v>
      </c>
    </row>
    <row r="406" spans="1:4" x14ac:dyDescent="0.2">
      <c r="A406" t="s">
        <v>3705</v>
      </c>
      <c r="B406" t="s">
        <v>3706</v>
      </c>
      <c r="C406" t="str">
        <f t="shared" si="6"/>
        <v>07 - MINISTERIO DE EDUCACIÓN Y CULTURA</v>
      </c>
      <c r="D406" t="str">
        <f>VLOOKUP(MID(A406,1,2),[1]Jurisdicciones!$A$2:$B$44,2,FALSE)</f>
        <v>MINISTERIO DE EDUCACIÓN Y CULTURA</v>
      </c>
    </row>
    <row r="407" spans="1:4" x14ac:dyDescent="0.2">
      <c r="A407" t="s">
        <v>3707</v>
      </c>
      <c r="B407" t="s">
        <v>3708</v>
      </c>
      <c r="C407" t="str">
        <f t="shared" si="6"/>
        <v>07 - MINISTERIO DE EDUCACIÓN Y CULTURA</v>
      </c>
      <c r="D407" t="str">
        <f>VLOOKUP(MID(A407,1,2),[1]Jurisdicciones!$A$2:$B$44,2,FALSE)</f>
        <v>MINISTERIO DE EDUCACIÓN Y CULTURA</v>
      </c>
    </row>
    <row r="408" spans="1:4" x14ac:dyDescent="0.2">
      <c r="A408" t="s">
        <v>3709</v>
      </c>
      <c r="B408" t="s">
        <v>3708</v>
      </c>
      <c r="C408" t="str">
        <f t="shared" si="6"/>
        <v>07 - MINISTERIO DE EDUCACIÓN Y CULTURA</v>
      </c>
      <c r="D408" t="str">
        <f>VLOOKUP(MID(A408,1,2),[1]Jurisdicciones!$A$2:$B$44,2,FALSE)</f>
        <v>MINISTERIO DE EDUCACIÓN Y CULTURA</v>
      </c>
    </row>
    <row r="409" spans="1:4" x14ac:dyDescent="0.2">
      <c r="A409" t="s">
        <v>3710</v>
      </c>
      <c r="B409" t="s">
        <v>3711</v>
      </c>
      <c r="C409" t="str">
        <f t="shared" si="6"/>
        <v>07 - MINISTERIO DE EDUCACIÓN Y CULTURA</v>
      </c>
      <c r="D409" t="str">
        <f>VLOOKUP(MID(A409,1,2),[1]Jurisdicciones!$A$2:$B$44,2,FALSE)</f>
        <v>MINISTERIO DE EDUCACIÓN Y CULTURA</v>
      </c>
    </row>
    <row r="410" spans="1:4" x14ac:dyDescent="0.2">
      <c r="A410" t="s">
        <v>3712</v>
      </c>
      <c r="B410" t="s">
        <v>3713</v>
      </c>
      <c r="C410" t="str">
        <f t="shared" si="6"/>
        <v>07 - MINISTERIO DE EDUCACIÓN Y CULTURA</v>
      </c>
      <c r="D410" t="str">
        <f>VLOOKUP(MID(A410,1,2),[1]Jurisdicciones!$A$2:$B$44,2,FALSE)</f>
        <v>MINISTERIO DE EDUCACIÓN Y CULTURA</v>
      </c>
    </row>
    <row r="411" spans="1:4" x14ac:dyDescent="0.2">
      <c r="A411" t="s">
        <v>3714</v>
      </c>
      <c r="B411" t="s">
        <v>3713</v>
      </c>
      <c r="C411" t="str">
        <f t="shared" si="6"/>
        <v>07 - MINISTERIO DE EDUCACIÓN Y CULTURA</v>
      </c>
      <c r="D411" t="str">
        <f>VLOOKUP(MID(A411,1,2),[1]Jurisdicciones!$A$2:$B$44,2,FALSE)</f>
        <v>MINISTERIO DE EDUCACIÓN Y CULTURA</v>
      </c>
    </row>
    <row r="412" spans="1:4" x14ac:dyDescent="0.2">
      <c r="A412" t="s">
        <v>3715</v>
      </c>
      <c r="B412" t="s">
        <v>3716</v>
      </c>
      <c r="C412" t="str">
        <f t="shared" si="6"/>
        <v>07 - MINISTERIO DE EDUCACIÓN Y CULTURA</v>
      </c>
      <c r="D412" t="str">
        <f>VLOOKUP(MID(A412,1,2),[1]Jurisdicciones!$A$2:$B$44,2,FALSE)</f>
        <v>MINISTERIO DE EDUCACIÓN Y CULTURA</v>
      </c>
    </row>
    <row r="413" spans="1:4" x14ac:dyDescent="0.2">
      <c r="A413" t="s">
        <v>3717</v>
      </c>
      <c r="B413" t="s">
        <v>3718</v>
      </c>
      <c r="C413" t="str">
        <f t="shared" si="6"/>
        <v>07 - MINISTERIO DE EDUCACIÓN Y CULTURA</v>
      </c>
      <c r="D413" t="str">
        <f>VLOOKUP(MID(A413,1,2),[1]Jurisdicciones!$A$2:$B$44,2,FALSE)</f>
        <v>MINISTERIO DE EDUCACIÓN Y CULTURA</v>
      </c>
    </row>
    <row r="414" spans="1:4" x14ac:dyDescent="0.2">
      <c r="A414" t="s">
        <v>3719</v>
      </c>
      <c r="B414" t="s">
        <v>3720</v>
      </c>
      <c r="C414" t="str">
        <f t="shared" si="6"/>
        <v>07 - MINISTERIO DE EDUCACIÓN Y CULTURA</v>
      </c>
      <c r="D414" t="str">
        <f>VLOOKUP(MID(A414,1,2),[1]Jurisdicciones!$A$2:$B$44,2,FALSE)</f>
        <v>MINISTERIO DE EDUCACIÓN Y CULTURA</v>
      </c>
    </row>
    <row r="415" spans="1:4" x14ac:dyDescent="0.2">
      <c r="A415" t="s">
        <v>1442</v>
      </c>
      <c r="B415" t="s">
        <v>3721</v>
      </c>
      <c r="C415" t="str">
        <f t="shared" si="6"/>
        <v>07 - MINISTERIO DE EDUCACIÓN Y CULTURA</v>
      </c>
      <c r="D415" t="str">
        <f>VLOOKUP(MID(A415,1,2),[1]Jurisdicciones!$A$2:$B$44,2,FALSE)</f>
        <v>MINISTERIO DE EDUCACIÓN Y CULTURA</v>
      </c>
    </row>
    <row r="416" spans="1:4" x14ac:dyDescent="0.2">
      <c r="A416" t="s">
        <v>3722</v>
      </c>
      <c r="B416" t="s">
        <v>3723</v>
      </c>
      <c r="C416" t="str">
        <f t="shared" si="6"/>
        <v>07 - MINISTERIO DE EDUCACIÓN Y CULTURA</v>
      </c>
      <c r="D416" t="str">
        <f>VLOOKUP(MID(A416,1,2),[1]Jurisdicciones!$A$2:$B$44,2,FALSE)</f>
        <v>MINISTERIO DE EDUCACIÓN Y CULTURA</v>
      </c>
    </row>
    <row r="417" spans="1:4" x14ac:dyDescent="0.2">
      <c r="A417" t="s">
        <v>3724</v>
      </c>
      <c r="B417" t="s">
        <v>3725</v>
      </c>
      <c r="C417" t="str">
        <f t="shared" si="6"/>
        <v>07 - MINISTERIO DE EDUCACIÓN Y CULTURA</v>
      </c>
      <c r="D417" t="str">
        <f>VLOOKUP(MID(A417,1,2),[1]Jurisdicciones!$A$2:$B$44,2,FALSE)</f>
        <v>MINISTERIO DE EDUCACIÓN Y CULTURA</v>
      </c>
    </row>
    <row r="418" spans="1:4" x14ac:dyDescent="0.2">
      <c r="A418" t="s">
        <v>3726</v>
      </c>
      <c r="B418" t="s">
        <v>3727</v>
      </c>
      <c r="C418" t="str">
        <f t="shared" si="6"/>
        <v>07 - MINISTERIO DE EDUCACIÓN Y CULTURA</v>
      </c>
      <c r="D418" t="str">
        <f>VLOOKUP(MID(A418,1,2),[1]Jurisdicciones!$A$2:$B$44,2,FALSE)</f>
        <v>MINISTERIO DE EDUCACIÓN Y CULTURA</v>
      </c>
    </row>
    <row r="419" spans="1:4" x14ac:dyDescent="0.2">
      <c r="A419" t="s">
        <v>3728</v>
      </c>
      <c r="B419" t="s">
        <v>3729</v>
      </c>
      <c r="C419" t="str">
        <f t="shared" si="6"/>
        <v>07 - MINISTERIO DE EDUCACIÓN Y CULTURA</v>
      </c>
      <c r="D419" t="str">
        <f>VLOOKUP(MID(A419,1,2),[1]Jurisdicciones!$A$2:$B$44,2,FALSE)</f>
        <v>MINISTERIO DE EDUCACIÓN Y CULTURA</v>
      </c>
    </row>
    <row r="420" spans="1:4" x14ac:dyDescent="0.2">
      <c r="A420" t="s">
        <v>3730</v>
      </c>
      <c r="B420" t="s">
        <v>3731</v>
      </c>
      <c r="C420" t="str">
        <f t="shared" si="6"/>
        <v>07 - MINISTERIO DE EDUCACIÓN Y CULTURA</v>
      </c>
      <c r="D420" t="str">
        <f>VLOOKUP(MID(A420,1,2),[1]Jurisdicciones!$A$2:$B$44,2,FALSE)</f>
        <v>MINISTERIO DE EDUCACIÓN Y CULTURA</v>
      </c>
    </row>
    <row r="421" spans="1:4" x14ac:dyDescent="0.2">
      <c r="A421" t="s">
        <v>3732</v>
      </c>
      <c r="B421" t="s">
        <v>3733</v>
      </c>
      <c r="C421" t="str">
        <f t="shared" si="6"/>
        <v>07 - MINISTERIO DE EDUCACIÓN Y CULTURA</v>
      </c>
      <c r="D421" t="str">
        <f>VLOOKUP(MID(A421,1,2),[1]Jurisdicciones!$A$2:$B$44,2,FALSE)</f>
        <v>MINISTERIO DE EDUCACIÓN Y CULTURA</v>
      </c>
    </row>
    <row r="422" spans="1:4" x14ac:dyDescent="0.2">
      <c r="A422" t="s">
        <v>3734</v>
      </c>
      <c r="B422" t="s">
        <v>3735</v>
      </c>
      <c r="C422" t="str">
        <f t="shared" si="6"/>
        <v>07 - MINISTERIO DE EDUCACIÓN Y CULTURA</v>
      </c>
      <c r="D422" t="str">
        <f>VLOOKUP(MID(A422,1,2),[1]Jurisdicciones!$A$2:$B$44,2,FALSE)</f>
        <v>MINISTERIO DE EDUCACIÓN Y CULTURA</v>
      </c>
    </row>
    <row r="423" spans="1:4" x14ac:dyDescent="0.2">
      <c r="A423" t="s">
        <v>3736</v>
      </c>
      <c r="B423" t="s">
        <v>3737</v>
      </c>
      <c r="C423" t="str">
        <f t="shared" si="6"/>
        <v>07 - MINISTERIO DE EDUCACIÓN Y CULTURA</v>
      </c>
      <c r="D423" t="str">
        <f>VLOOKUP(MID(A423,1,2),[1]Jurisdicciones!$A$2:$B$44,2,FALSE)</f>
        <v>MINISTERIO DE EDUCACIÓN Y CULTURA</v>
      </c>
    </row>
    <row r="424" spans="1:4" x14ac:dyDescent="0.2">
      <c r="A424" t="s">
        <v>3738</v>
      </c>
      <c r="B424" t="s">
        <v>3739</v>
      </c>
      <c r="C424" t="str">
        <f t="shared" si="6"/>
        <v>07 - MINISTERIO DE EDUCACIÓN Y CULTURA</v>
      </c>
      <c r="D424" t="str">
        <f>VLOOKUP(MID(A424,1,2),[1]Jurisdicciones!$A$2:$B$44,2,FALSE)</f>
        <v>MINISTERIO DE EDUCACIÓN Y CULTURA</v>
      </c>
    </row>
    <row r="425" spans="1:4" x14ac:dyDescent="0.2">
      <c r="A425" t="s">
        <v>3740</v>
      </c>
      <c r="B425" t="s">
        <v>3741</v>
      </c>
      <c r="C425" t="str">
        <f t="shared" si="6"/>
        <v>07 - MINISTERIO DE EDUCACIÓN Y CULTURA</v>
      </c>
      <c r="D425" t="str">
        <f>VLOOKUP(MID(A425,1,2),[1]Jurisdicciones!$A$2:$B$44,2,FALSE)</f>
        <v>MINISTERIO DE EDUCACIÓN Y CULTURA</v>
      </c>
    </row>
    <row r="426" spans="1:4" x14ac:dyDescent="0.2">
      <c r="A426" t="s">
        <v>3742</v>
      </c>
      <c r="B426" t="s">
        <v>3743</v>
      </c>
      <c r="C426" t="str">
        <f t="shared" si="6"/>
        <v>07 - MINISTERIO DE EDUCACIÓN Y CULTURA</v>
      </c>
      <c r="D426" t="str">
        <f>VLOOKUP(MID(A426,1,2),[1]Jurisdicciones!$A$2:$B$44,2,FALSE)</f>
        <v>MINISTERIO DE EDUCACIÓN Y CULTURA</v>
      </c>
    </row>
    <row r="427" spans="1:4" x14ac:dyDescent="0.2">
      <c r="A427" t="s">
        <v>3744</v>
      </c>
      <c r="B427" t="s">
        <v>3745</v>
      </c>
      <c r="C427" t="str">
        <f t="shared" si="6"/>
        <v>07 - MINISTERIO DE EDUCACIÓN Y CULTURA</v>
      </c>
      <c r="D427" t="str">
        <f>VLOOKUP(MID(A427,1,2),[1]Jurisdicciones!$A$2:$B$44,2,FALSE)</f>
        <v>MINISTERIO DE EDUCACIÓN Y CULTURA</v>
      </c>
    </row>
    <row r="428" spans="1:4" x14ac:dyDescent="0.2">
      <c r="A428" t="s">
        <v>3746</v>
      </c>
      <c r="B428" t="s">
        <v>3747</v>
      </c>
      <c r="C428" t="str">
        <f t="shared" si="6"/>
        <v>07 - MINISTERIO DE EDUCACIÓN Y CULTURA</v>
      </c>
      <c r="D428" t="str">
        <f>VLOOKUP(MID(A428,1,2),[1]Jurisdicciones!$A$2:$B$44,2,FALSE)</f>
        <v>MINISTERIO DE EDUCACIÓN Y CULTURA</v>
      </c>
    </row>
    <row r="429" spans="1:4" x14ac:dyDescent="0.2">
      <c r="A429" t="s">
        <v>3748</v>
      </c>
      <c r="B429" t="s">
        <v>3749</v>
      </c>
      <c r="C429" t="str">
        <f t="shared" si="6"/>
        <v>07 - MINISTERIO DE EDUCACIÓN Y CULTURA</v>
      </c>
      <c r="D429" t="str">
        <f>VLOOKUP(MID(A429,1,2),[1]Jurisdicciones!$A$2:$B$44,2,FALSE)</f>
        <v>MINISTERIO DE EDUCACIÓN Y CULTURA</v>
      </c>
    </row>
    <row r="430" spans="1:4" x14ac:dyDescent="0.2">
      <c r="A430" t="s">
        <v>3750</v>
      </c>
      <c r="B430" t="s">
        <v>3751</v>
      </c>
      <c r="C430" t="str">
        <f t="shared" si="6"/>
        <v>07 - MINISTERIO DE EDUCACIÓN Y CULTURA</v>
      </c>
      <c r="D430" t="str">
        <f>VLOOKUP(MID(A430,1,2),[1]Jurisdicciones!$A$2:$B$44,2,FALSE)</f>
        <v>MINISTERIO DE EDUCACIÓN Y CULTURA</v>
      </c>
    </row>
    <row r="431" spans="1:4" x14ac:dyDescent="0.2">
      <c r="A431" t="s">
        <v>3752</v>
      </c>
      <c r="B431" t="s">
        <v>3753</v>
      </c>
      <c r="C431" t="str">
        <f t="shared" si="6"/>
        <v>07 - MINISTERIO DE EDUCACIÓN Y CULTURA</v>
      </c>
      <c r="D431" t="str">
        <f>VLOOKUP(MID(A431,1,2),[1]Jurisdicciones!$A$2:$B$44,2,FALSE)</f>
        <v>MINISTERIO DE EDUCACIÓN Y CULTURA</v>
      </c>
    </row>
    <row r="432" spans="1:4" x14ac:dyDescent="0.2">
      <c r="A432" t="s">
        <v>3754</v>
      </c>
      <c r="B432" t="s">
        <v>3753</v>
      </c>
      <c r="C432" t="str">
        <f t="shared" si="6"/>
        <v>07 - MINISTERIO DE EDUCACIÓN Y CULTURA</v>
      </c>
      <c r="D432" t="str">
        <f>VLOOKUP(MID(A432,1,2),[1]Jurisdicciones!$A$2:$B$44,2,FALSE)</f>
        <v>MINISTERIO DE EDUCACIÓN Y CULTURA</v>
      </c>
    </row>
    <row r="433" spans="1:4" x14ac:dyDescent="0.2">
      <c r="A433" t="s">
        <v>3755</v>
      </c>
      <c r="B433" t="s">
        <v>3756</v>
      </c>
      <c r="C433" t="str">
        <f t="shared" si="6"/>
        <v>07 - MINISTERIO DE EDUCACIÓN Y CULTURA</v>
      </c>
      <c r="D433" t="str">
        <f>VLOOKUP(MID(A433,1,2),[1]Jurisdicciones!$A$2:$B$44,2,FALSE)</f>
        <v>MINISTERIO DE EDUCACIÓN Y CULTURA</v>
      </c>
    </row>
    <row r="434" spans="1:4" x14ac:dyDescent="0.2">
      <c r="A434" t="s">
        <v>3757</v>
      </c>
      <c r="B434" t="s">
        <v>3758</v>
      </c>
      <c r="C434" t="str">
        <f t="shared" si="6"/>
        <v>07 - MINISTERIO DE EDUCACIÓN Y CULTURA</v>
      </c>
      <c r="D434" t="str">
        <f>VLOOKUP(MID(A434,1,2),[1]Jurisdicciones!$A$2:$B$44,2,FALSE)</f>
        <v>MINISTERIO DE EDUCACIÓN Y CULTURA</v>
      </c>
    </row>
    <row r="435" spans="1:4" x14ac:dyDescent="0.2">
      <c r="A435" t="s">
        <v>3759</v>
      </c>
      <c r="B435" t="s">
        <v>3760</v>
      </c>
      <c r="C435" t="str">
        <f t="shared" si="6"/>
        <v>07 - MINISTERIO DE EDUCACIÓN Y CULTURA</v>
      </c>
      <c r="D435" t="str">
        <f>VLOOKUP(MID(A435,1,2),[1]Jurisdicciones!$A$2:$B$44,2,FALSE)</f>
        <v>MINISTERIO DE EDUCACIÓN Y CULTURA</v>
      </c>
    </row>
    <row r="436" spans="1:4" x14ac:dyDescent="0.2">
      <c r="A436" t="s">
        <v>3761</v>
      </c>
      <c r="B436" t="s">
        <v>3762</v>
      </c>
      <c r="C436" t="str">
        <f t="shared" si="6"/>
        <v>07 - MINISTERIO DE EDUCACIÓN Y CULTURA</v>
      </c>
      <c r="D436" t="str">
        <f>VLOOKUP(MID(A436,1,2),[1]Jurisdicciones!$A$2:$B$44,2,FALSE)</f>
        <v>MINISTERIO DE EDUCACIÓN Y CULTURA</v>
      </c>
    </row>
    <row r="437" spans="1:4" x14ac:dyDescent="0.2">
      <c r="A437" t="s">
        <v>3763</v>
      </c>
      <c r="B437" s="181" t="s">
        <v>3764</v>
      </c>
      <c r="C437" t="str">
        <f t="shared" si="6"/>
        <v>07 - MINISTERIO DE EDUCACIÓN Y CULTURA</v>
      </c>
      <c r="D437" t="str">
        <f>VLOOKUP(MID(A437,1,2),[1]Jurisdicciones!$A$2:$B$44,2,FALSE)</f>
        <v>MINISTERIO DE EDUCACIÓN Y CULTURA</v>
      </c>
    </row>
    <row r="438" spans="1:4" x14ac:dyDescent="0.2">
      <c r="A438" t="s">
        <v>3765</v>
      </c>
      <c r="B438" t="s">
        <v>3766</v>
      </c>
      <c r="C438" t="str">
        <f t="shared" si="6"/>
        <v>07 - MINISTERIO DE EDUCACIÓN Y CULTURA</v>
      </c>
      <c r="D438" t="str">
        <f>VLOOKUP(MID(A438,1,2),[1]Jurisdicciones!$A$2:$B$44,2,FALSE)</f>
        <v>MINISTERIO DE EDUCACIÓN Y CULTURA</v>
      </c>
    </row>
    <row r="439" spans="1:4" x14ac:dyDescent="0.2">
      <c r="A439" t="s">
        <v>3767</v>
      </c>
      <c r="B439" t="s">
        <v>3768</v>
      </c>
      <c r="C439" t="str">
        <f t="shared" si="6"/>
        <v>07 - MINISTERIO DE EDUCACIÓN Y CULTURA</v>
      </c>
      <c r="D439" t="str">
        <f>VLOOKUP(MID(A439,1,2),[1]Jurisdicciones!$A$2:$B$44,2,FALSE)</f>
        <v>MINISTERIO DE EDUCACIÓN Y CULTURA</v>
      </c>
    </row>
    <row r="440" spans="1:4" x14ac:dyDescent="0.2">
      <c r="A440" t="s">
        <v>3769</v>
      </c>
      <c r="B440" s="181" t="s">
        <v>3770</v>
      </c>
      <c r="C440" t="str">
        <f t="shared" si="6"/>
        <v>07 - MINISTERIO DE EDUCACIÓN Y CULTURA</v>
      </c>
      <c r="D440" t="str">
        <f>VLOOKUP(MID(A440,1,2),[1]Jurisdicciones!$A$2:$B$44,2,FALSE)</f>
        <v>MINISTERIO DE EDUCACIÓN Y CULTURA</v>
      </c>
    </row>
    <row r="441" spans="1:4" x14ac:dyDescent="0.2">
      <c r="A441" t="s">
        <v>2482</v>
      </c>
      <c r="B441" t="s">
        <v>3771</v>
      </c>
      <c r="C441" t="str">
        <f t="shared" si="6"/>
        <v>07 - MINISTERIO DE EDUCACIÓN Y CULTURA</v>
      </c>
      <c r="D441" t="str">
        <f>VLOOKUP(MID(A441,1,2),[1]Jurisdicciones!$A$2:$B$44,2,FALSE)</f>
        <v>MINISTERIO DE EDUCACIÓN Y CULTURA</v>
      </c>
    </row>
    <row r="442" spans="1:4" x14ac:dyDescent="0.2">
      <c r="A442" t="s">
        <v>3772</v>
      </c>
      <c r="B442" s="181" t="s">
        <v>3773</v>
      </c>
      <c r="C442" t="str">
        <f t="shared" si="6"/>
        <v>07 - MINISTERIO DE EDUCACIÓN Y CULTURA</v>
      </c>
      <c r="D442" t="str">
        <f>VLOOKUP(MID(A442,1,2),[1]Jurisdicciones!$A$2:$B$44,2,FALSE)</f>
        <v>MINISTERIO DE EDUCACIÓN Y CULTURA</v>
      </c>
    </row>
    <row r="443" spans="1:4" x14ac:dyDescent="0.2">
      <c r="A443" t="s">
        <v>2483</v>
      </c>
      <c r="B443" t="s">
        <v>3774</v>
      </c>
      <c r="C443" t="str">
        <f t="shared" si="6"/>
        <v>07 - MINISTERIO DE EDUCACIÓN Y CULTURA</v>
      </c>
      <c r="D443" t="str">
        <f>VLOOKUP(MID(A443,1,2),[1]Jurisdicciones!$A$2:$B$44,2,FALSE)</f>
        <v>MINISTERIO DE EDUCACIÓN Y CULTURA</v>
      </c>
    </row>
    <row r="444" spans="1:4" x14ac:dyDescent="0.2">
      <c r="A444" t="s">
        <v>3775</v>
      </c>
      <c r="B444" t="s">
        <v>3776</v>
      </c>
      <c r="C444" t="str">
        <f t="shared" si="6"/>
        <v>07 - MINISTERIO DE EDUCACIÓN Y CULTURA</v>
      </c>
      <c r="D444" t="str">
        <f>VLOOKUP(MID(A444,1,2),[1]Jurisdicciones!$A$2:$B$44,2,FALSE)</f>
        <v>MINISTERIO DE EDUCACIÓN Y CULTURA</v>
      </c>
    </row>
    <row r="445" spans="1:4" x14ac:dyDescent="0.2">
      <c r="A445" t="s">
        <v>3777</v>
      </c>
      <c r="B445" s="181" t="s">
        <v>3778</v>
      </c>
      <c r="C445" t="str">
        <f t="shared" si="6"/>
        <v>07 - MINISTERIO DE EDUCACIÓN Y CULTURA</v>
      </c>
      <c r="D445" t="str">
        <f>VLOOKUP(MID(A445,1,2),[1]Jurisdicciones!$A$2:$B$44,2,FALSE)</f>
        <v>MINISTERIO DE EDUCACIÓN Y CULTURA</v>
      </c>
    </row>
    <row r="446" spans="1:4" x14ac:dyDescent="0.2">
      <c r="A446" t="s">
        <v>3779</v>
      </c>
      <c r="B446" t="s">
        <v>3780</v>
      </c>
      <c r="C446" t="str">
        <f t="shared" si="6"/>
        <v>07 - MINISTERIO DE EDUCACIÓN Y CULTURA</v>
      </c>
      <c r="D446" t="str">
        <f>VLOOKUP(MID(A446,1,2),[1]Jurisdicciones!$A$2:$B$44,2,FALSE)</f>
        <v>MINISTERIO DE EDUCACIÓN Y CULTURA</v>
      </c>
    </row>
    <row r="447" spans="1:4" x14ac:dyDescent="0.2">
      <c r="A447" t="s">
        <v>3781</v>
      </c>
      <c r="B447" s="181" t="s">
        <v>3782</v>
      </c>
      <c r="C447" t="str">
        <f t="shared" si="6"/>
        <v>07 - MINISTERIO DE EDUCACIÓN Y CULTURA</v>
      </c>
      <c r="D447" t="str">
        <f>VLOOKUP(MID(A447,1,2),[1]Jurisdicciones!$A$2:$B$44,2,FALSE)</f>
        <v>MINISTERIO DE EDUCACIÓN Y CULTURA</v>
      </c>
    </row>
    <row r="448" spans="1:4" x14ac:dyDescent="0.2">
      <c r="A448" t="s">
        <v>3783</v>
      </c>
      <c r="B448" s="181" t="s">
        <v>3784</v>
      </c>
      <c r="C448" t="str">
        <f t="shared" si="6"/>
        <v>07 - MINISTERIO DE EDUCACIÓN Y CULTURA</v>
      </c>
      <c r="D448" t="str">
        <f>VLOOKUP(MID(A448,1,2),[1]Jurisdicciones!$A$2:$B$44,2,FALSE)</f>
        <v>MINISTERIO DE EDUCACIÓN Y CULTURA</v>
      </c>
    </row>
    <row r="449" spans="1:4" x14ac:dyDescent="0.2">
      <c r="A449" t="s">
        <v>3785</v>
      </c>
      <c r="B449" t="s">
        <v>3786</v>
      </c>
      <c r="C449" t="str">
        <f t="shared" si="6"/>
        <v>07 - MINISTERIO DE EDUCACIÓN Y CULTURA</v>
      </c>
      <c r="D449" t="str">
        <f>VLOOKUP(MID(A449,1,2),[1]Jurisdicciones!$A$2:$B$44,2,FALSE)</f>
        <v>MINISTERIO DE EDUCACIÓN Y CULTURA</v>
      </c>
    </row>
    <row r="450" spans="1:4" x14ac:dyDescent="0.2">
      <c r="A450" t="s">
        <v>3787</v>
      </c>
      <c r="B450" t="s">
        <v>3788</v>
      </c>
      <c r="C450" t="str">
        <f t="shared" si="6"/>
        <v>07 - MINISTERIO DE EDUCACIÓN Y CULTURA</v>
      </c>
      <c r="D450" t="str">
        <f>VLOOKUP(MID(A450,1,2),[1]Jurisdicciones!$A$2:$B$44,2,FALSE)</f>
        <v>MINISTERIO DE EDUCACIÓN Y CULTURA</v>
      </c>
    </row>
    <row r="451" spans="1:4" x14ac:dyDescent="0.2">
      <c r="A451" t="s">
        <v>3789</v>
      </c>
      <c r="B451" t="s">
        <v>3790</v>
      </c>
      <c r="C451" t="str">
        <f t="shared" si="6"/>
        <v>07 - MINISTERIO DE EDUCACIÓN Y CULTURA</v>
      </c>
      <c r="D451" t="str">
        <f>VLOOKUP(MID(A451,1,2),[1]Jurisdicciones!$A$2:$B$44,2,FALSE)</f>
        <v>MINISTERIO DE EDUCACIÓN Y CULTURA</v>
      </c>
    </row>
    <row r="452" spans="1:4" x14ac:dyDescent="0.2">
      <c r="A452" t="s">
        <v>3791</v>
      </c>
      <c r="B452" t="s">
        <v>3792</v>
      </c>
      <c r="C452" t="str">
        <f t="shared" ref="C452:C515" si="7">CONCATENATE(MID(A452,1,2), " - ",D452)</f>
        <v>07 - MINISTERIO DE EDUCACIÓN Y CULTURA</v>
      </c>
      <c r="D452" t="str">
        <f>VLOOKUP(MID(A452,1,2),[1]Jurisdicciones!$A$2:$B$44,2,FALSE)</f>
        <v>MINISTERIO DE EDUCACIÓN Y CULTURA</v>
      </c>
    </row>
    <row r="453" spans="1:4" x14ac:dyDescent="0.2">
      <c r="A453" t="s">
        <v>3793</v>
      </c>
      <c r="B453" t="s">
        <v>3794</v>
      </c>
      <c r="C453" t="str">
        <f t="shared" si="7"/>
        <v>07 - MINISTERIO DE EDUCACIÓN Y CULTURA</v>
      </c>
      <c r="D453" t="str">
        <f>VLOOKUP(MID(A453,1,2),[1]Jurisdicciones!$A$2:$B$44,2,FALSE)</f>
        <v>MINISTERIO DE EDUCACIÓN Y CULTURA</v>
      </c>
    </row>
    <row r="454" spans="1:4" x14ac:dyDescent="0.2">
      <c r="A454" t="s">
        <v>3795</v>
      </c>
      <c r="B454" s="181" t="s">
        <v>3796</v>
      </c>
      <c r="C454" t="str">
        <f t="shared" si="7"/>
        <v>07 - MINISTERIO DE EDUCACIÓN Y CULTURA</v>
      </c>
      <c r="D454" t="str">
        <f>VLOOKUP(MID(A454,1,2),[1]Jurisdicciones!$A$2:$B$44,2,FALSE)</f>
        <v>MINISTERIO DE EDUCACIÓN Y CULTURA</v>
      </c>
    </row>
    <row r="455" spans="1:4" x14ac:dyDescent="0.2">
      <c r="A455" t="s">
        <v>3797</v>
      </c>
      <c r="B455" t="s">
        <v>3798</v>
      </c>
      <c r="C455" t="str">
        <f t="shared" si="7"/>
        <v>07 - MINISTERIO DE EDUCACIÓN Y CULTURA</v>
      </c>
      <c r="D455" t="str">
        <f>VLOOKUP(MID(A455,1,2),[1]Jurisdicciones!$A$2:$B$44,2,FALSE)</f>
        <v>MINISTERIO DE EDUCACIÓN Y CULTURA</v>
      </c>
    </row>
    <row r="456" spans="1:4" x14ac:dyDescent="0.2">
      <c r="A456" t="s">
        <v>3799</v>
      </c>
      <c r="B456" s="181" t="s">
        <v>3800</v>
      </c>
      <c r="C456" t="str">
        <f t="shared" si="7"/>
        <v>07 - MINISTERIO DE EDUCACIÓN Y CULTURA</v>
      </c>
      <c r="D456" t="str">
        <f>VLOOKUP(MID(A456,1,2),[1]Jurisdicciones!$A$2:$B$44,2,FALSE)</f>
        <v>MINISTERIO DE EDUCACIÓN Y CULTURA</v>
      </c>
    </row>
    <row r="457" spans="1:4" x14ac:dyDescent="0.2">
      <c r="A457" t="s">
        <v>3801</v>
      </c>
      <c r="B457" s="181" t="s">
        <v>3802</v>
      </c>
      <c r="C457" t="str">
        <f t="shared" si="7"/>
        <v>07 - MINISTERIO DE EDUCACIÓN Y CULTURA</v>
      </c>
      <c r="D457" t="str">
        <f>VLOOKUP(MID(A457,1,2),[1]Jurisdicciones!$A$2:$B$44,2,FALSE)</f>
        <v>MINISTERIO DE EDUCACIÓN Y CULTURA</v>
      </c>
    </row>
    <row r="458" spans="1:4" x14ac:dyDescent="0.2">
      <c r="A458" t="s">
        <v>3803</v>
      </c>
      <c r="B458" s="181" t="s">
        <v>3804</v>
      </c>
      <c r="C458" t="str">
        <f t="shared" si="7"/>
        <v>07 - MINISTERIO DE EDUCACIÓN Y CULTURA</v>
      </c>
      <c r="D458" t="str">
        <f>VLOOKUP(MID(A458,1,2),[1]Jurisdicciones!$A$2:$B$44,2,FALSE)</f>
        <v>MINISTERIO DE EDUCACIÓN Y CULTURA</v>
      </c>
    </row>
    <row r="459" spans="1:4" x14ac:dyDescent="0.2">
      <c r="A459" t="s">
        <v>3805</v>
      </c>
      <c r="B459" s="181" t="s">
        <v>3806</v>
      </c>
      <c r="C459" t="str">
        <f t="shared" si="7"/>
        <v>07 - MINISTERIO DE EDUCACIÓN Y CULTURA</v>
      </c>
      <c r="D459" t="str">
        <f>VLOOKUP(MID(A459,1,2),[1]Jurisdicciones!$A$2:$B$44,2,FALSE)</f>
        <v>MINISTERIO DE EDUCACIÓN Y CULTURA</v>
      </c>
    </row>
    <row r="460" spans="1:4" x14ac:dyDescent="0.2">
      <c r="A460" t="s">
        <v>3807</v>
      </c>
      <c r="B460" s="181" t="s">
        <v>3808</v>
      </c>
      <c r="C460" t="str">
        <f t="shared" si="7"/>
        <v>07 - MINISTERIO DE EDUCACIÓN Y CULTURA</v>
      </c>
      <c r="D460" t="str">
        <f>VLOOKUP(MID(A460,1,2),[1]Jurisdicciones!$A$2:$B$44,2,FALSE)</f>
        <v>MINISTERIO DE EDUCACIÓN Y CULTURA</v>
      </c>
    </row>
    <row r="461" spans="1:4" x14ac:dyDescent="0.2">
      <c r="A461" t="s">
        <v>3809</v>
      </c>
      <c r="B461" t="s">
        <v>3808</v>
      </c>
      <c r="C461" t="str">
        <f t="shared" si="7"/>
        <v>07 - MINISTERIO DE EDUCACIÓN Y CULTURA</v>
      </c>
      <c r="D461" t="str">
        <f>VLOOKUP(MID(A461,1,2),[1]Jurisdicciones!$A$2:$B$44,2,FALSE)</f>
        <v>MINISTERIO DE EDUCACIÓN Y CULTURA</v>
      </c>
    </row>
    <row r="462" spans="1:4" x14ac:dyDescent="0.2">
      <c r="A462" t="s">
        <v>3810</v>
      </c>
      <c r="B462" s="181" t="s">
        <v>3811</v>
      </c>
      <c r="C462" t="str">
        <f t="shared" si="7"/>
        <v>07 - MINISTERIO DE EDUCACIÓN Y CULTURA</v>
      </c>
      <c r="D462" t="str">
        <f>VLOOKUP(MID(A462,1,2),[1]Jurisdicciones!$A$2:$B$44,2,FALSE)</f>
        <v>MINISTERIO DE EDUCACIÓN Y CULTURA</v>
      </c>
    </row>
    <row r="463" spans="1:4" x14ac:dyDescent="0.2">
      <c r="A463" t="s">
        <v>3812</v>
      </c>
      <c r="B463" t="s">
        <v>3813</v>
      </c>
      <c r="C463" t="str">
        <f t="shared" si="7"/>
        <v>07 - MINISTERIO DE EDUCACIÓN Y CULTURA</v>
      </c>
      <c r="D463" t="str">
        <f>VLOOKUP(MID(A463,1,2),[1]Jurisdicciones!$A$2:$B$44,2,FALSE)</f>
        <v>MINISTERIO DE EDUCACIÓN Y CULTURA</v>
      </c>
    </row>
    <row r="464" spans="1:4" x14ac:dyDescent="0.2">
      <c r="A464" t="s">
        <v>3814</v>
      </c>
      <c r="B464" s="181" t="s">
        <v>3815</v>
      </c>
      <c r="C464" t="str">
        <f t="shared" si="7"/>
        <v>07 - MINISTERIO DE EDUCACIÓN Y CULTURA</v>
      </c>
      <c r="D464" t="str">
        <f>VLOOKUP(MID(A464,1,2),[1]Jurisdicciones!$A$2:$B$44,2,FALSE)</f>
        <v>MINISTERIO DE EDUCACIÓN Y CULTURA</v>
      </c>
    </row>
    <row r="465" spans="1:4" x14ac:dyDescent="0.2">
      <c r="A465" t="s">
        <v>3816</v>
      </c>
      <c r="B465" t="s">
        <v>3817</v>
      </c>
      <c r="C465" t="str">
        <f t="shared" si="7"/>
        <v>07 - MINISTERIO DE EDUCACIÓN Y CULTURA</v>
      </c>
      <c r="D465" t="str">
        <f>VLOOKUP(MID(A465,1,2),[1]Jurisdicciones!$A$2:$B$44,2,FALSE)</f>
        <v>MINISTERIO DE EDUCACIÓN Y CULTURA</v>
      </c>
    </row>
    <row r="466" spans="1:4" x14ac:dyDescent="0.2">
      <c r="A466" t="s">
        <v>3818</v>
      </c>
      <c r="B466" s="181" t="s">
        <v>3819</v>
      </c>
      <c r="C466" t="str">
        <f t="shared" si="7"/>
        <v>07 - MINISTERIO DE EDUCACIÓN Y CULTURA</v>
      </c>
      <c r="D466" t="str">
        <f>VLOOKUP(MID(A466,1,2),[1]Jurisdicciones!$A$2:$B$44,2,FALSE)</f>
        <v>MINISTERIO DE EDUCACIÓN Y CULTURA</v>
      </c>
    </row>
    <row r="467" spans="1:4" x14ac:dyDescent="0.2">
      <c r="A467" t="s">
        <v>3820</v>
      </c>
      <c r="B467" s="181" t="s">
        <v>3821</v>
      </c>
      <c r="C467" t="str">
        <f t="shared" si="7"/>
        <v>07 - MINISTERIO DE EDUCACIÓN Y CULTURA</v>
      </c>
      <c r="D467" t="str">
        <f>VLOOKUP(MID(A467,1,2),[1]Jurisdicciones!$A$2:$B$44,2,FALSE)</f>
        <v>MINISTERIO DE EDUCACIÓN Y CULTURA</v>
      </c>
    </row>
    <row r="468" spans="1:4" x14ac:dyDescent="0.2">
      <c r="A468" t="s">
        <v>3822</v>
      </c>
      <c r="B468" t="s">
        <v>3823</v>
      </c>
      <c r="C468" t="str">
        <f t="shared" si="7"/>
        <v>07 - MINISTERIO DE EDUCACIÓN Y CULTURA</v>
      </c>
      <c r="D468" t="str">
        <f>VLOOKUP(MID(A468,1,2),[1]Jurisdicciones!$A$2:$B$44,2,FALSE)</f>
        <v>MINISTERIO DE EDUCACIÓN Y CULTURA</v>
      </c>
    </row>
    <row r="469" spans="1:4" x14ac:dyDescent="0.2">
      <c r="A469" t="s">
        <v>1443</v>
      </c>
      <c r="B469" s="181" t="s">
        <v>3823</v>
      </c>
      <c r="C469" t="str">
        <f t="shared" si="7"/>
        <v>07 - MINISTERIO DE EDUCACIÓN Y CULTURA</v>
      </c>
      <c r="D469" t="str">
        <f>VLOOKUP(MID(A469,1,2),[1]Jurisdicciones!$A$2:$B$44,2,FALSE)</f>
        <v>MINISTERIO DE EDUCACIÓN Y CULTURA</v>
      </c>
    </row>
    <row r="470" spans="1:4" x14ac:dyDescent="0.2">
      <c r="A470" t="s">
        <v>3824</v>
      </c>
      <c r="B470" t="s">
        <v>3825</v>
      </c>
      <c r="C470" t="str">
        <f t="shared" si="7"/>
        <v>07 - MINISTERIO DE EDUCACIÓN Y CULTURA</v>
      </c>
      <c r="D470" t="str">
        <f>VLOOKUP(MID(A470,1,2),[1]Jurisdicciones!$A$2:$B$44,2,FALSE)</f>
        <v>MINISTERIO DE EDUCACIÓN Y CULTURA</v>
      </c>
    </row>
    <row r="471" spans="1:4" x14ac:dyDescent="0.2">
      <c r="A471" t="s">
        <v>3826</v>
      </c>
      <c r="B471" s="181" t="s">
        <v>3827</v>
      </c>
      <c r="C471" t="str">
        <f t="shared" si="7"/>
        <v>07 - MINISTERIO DE EDUCACIÓN Y CULTURA</v>
      </c>
      <c r="D471" t="str">
        <f>VLOOKUP(MID(A471,1,2),[1]Jurisdicciones!$A$2:$B$44,2,FALSE)</f>
        <v>MINISTERIO DE EDUCACIÓN Y CULTURA</v>
      </c>
    </row>
    <row r="472" spans="1:4" x14ac:dyDescent="0.2">
      <c r="A472" t="s">
        <v>3828</v>
      </c>
      <c r="B472" t="s">
        <v>3829</v>
      </c>
      <c r="C472" t="str">
        <f t="shared" si="7"/>
        <v>07 - MINISTERIO DE EDUCACIÓN Y CULTURA</v>
      </c>
      <c r="D472" t="str">
        <f>VLOOKUP(MID(A472,1,2),[1]Jurisdicciones!$A$2:$B$44,2,FALSE)</f>
        <v>MINISTERIO DE EDUCACIÓN Y CULTURA</v>
      </c>
    </row>
    <row r="473" spans="1:4" x14ac:dyDescent="0.2">
      <c r="A473" t="s">
        <v>3830</v>
      </c>
      <c r="B473" s="181" t="s">
        <v>3829</v>
      </c>
      <c r="C473" t="str">
        <f t="shared" si="7"/>
        <v>07 - MINISTERIO DE EDUCACIÓN Y CULTURA</v>
      </c>
      <c r="D473" t="str">
        <f>VLOOKUP(MID(A473,1,2),[1]Jurisdicciones!$A$2:$B$44,2,FALSE)</f>
        <v>MINISTERIO DE EDUCACIÓN Y CULTURA</v>
      </c>
    </row>
    <row r="474" spans="1:4" x14ac:dyDescent="0.2">
      <c r="A474" t="s">
        <v>3831</v>
      </c>
      <c r="B474" s="181" t="s">
        <v>3832</v>
      </c>
      <c r="C474" t="str">
        <f t="shared" si="7"/>
        <v>07 - MINISTERIO DE EDUCACIÓN Y CULTURA</v>
      </c>
      <c r="D474" t="str">
        <f>VLOOKUP(MID(A474,1,2),[1]Jurisdicciones!$A$2:$B$44,2,FALSE)</f>
        <v>MINISTERIO DE EDUCACIÓN Y CULTURA</v>
      </c>
    </row>
    <row r="475" spans="1:4" x14ac:dyDescent="0.2">
      <c r="A475" t="s">
        <v>3833</v>
      </c>
      <c r="B475" s="181" t="s">
        <v>3832</v>
      </c>
      <c r="C475" t="str">
        <f t="shared" si="7"/>
        <v>07 - MINISTERIO DE EDUCACIÓN Y CULTURA</v>
      </c>
      <c r="D475" t="str">
        <f>VLOOKUP(MID(A475,1,2),[1]Jurisdicciones!$A$2:$B$44,2,FALSE)</f>
        <v>MINISTERIO DE EDUCACIÓN Y CULTURA</v>
      </c>
    </row>
    <row r="476" spans="1:4" x14ac:dyDescent="0.2">
      <c r="A476" t="s">
        <v>3834</v>
      </c>
      <c r="B476" s="181" t="s">
        <v>3835</v>
      </c>
      <c r="C476" t="str">
        <f t="shared" si="7"/>
        <v>07 - MINISTERIO DE EDUCACIÓN Y CULTURA</v>
      </c>
      <c r="D476" t="str">
        <f>VLOOKUP(MID(A476,1,2),[1]Jurisdicciones!$A$2:$B$44,2,FALSE)</f>
        <v>MINISTERIO DE EDUCACIÓN Y CULTURA</v>
      </c>
    </row>
    <row r="477" spans="1:4" x14ac:dyDescent="0.2">
      <c r="A477" t="s">
        <v>3836</v>
      </c>
      <c r="B477" t="s">
        <v>3835</v>
      </c>
      <c r="C477" t="str">
        <f t="shared" si="7"/>
        <v>07 - MINISTERIO DE EDUCACIÓN Y CULTURA</v>
      </c>
      <c r="D477" t="str">
        <f>VLOOKUP(MID(A477,1,2),[1]Jurisdicciones!$A$2:$B$44,2,FALSE)</f>
        <v>MINISTERIO DE EDUCACIÓN Y CULTURA</v>
      </c>
    </row>
    <row r="478" spans="1:4" x14ac:dyDescent="0.2">
      <c r="A478" t="s">
        <v>3837</v>
      </c>
      <c r="B478" t="s">
        <v>3838</v>
      </c>
      <c r="C478" t="str">
        <f t="shared" si="7"/>
        <v>07 - MINISTERIO DE EDUCACIÓN Y CULTURA</v>
      </c>
      <c r="D478" t="str">
        <f>VLOOKUP(MID(A478,1,2),[1]Jurisdicciones!$A$2:$B$44,2,FALSE)</f>
        <v>MINISTERIO DE EDUCACIÓN Y CULTURA</v>
      </c>
    </row>
    <row r="479" spans="1:4" x14ac:dyDescent="0.2">
      <c r="A479" t="s">
        <v>3839</v>
      </c>
      <c r="B479" s="181" t="s">
        <v>3840</v>
      </c>
      <c r="C479" t="str">
        <f t="shared" si="7"/>
        <v>07 - MINISTERIO DE EDUCACIÓN Y CULTURA</v>
      </c>
      <c r="D479" t="str">
        <f>VLOOKUP(MID(A479,1,2),[1]Jurisdicciones!$A$2:$B$44,2,FALSE)</f>
        <v>MINISTERIO DE EDUCACIÓN Y CULTURA</v>
      </c>
    </row>
    <row r="480" spans="1:4" x14ac:dyDescent="0.2">
      <c r="A480" t="s">
        <v>3841</v>
      </c>
      <c r="B480" t="s">
        <v>3842</v>
      </c>
      <c r="C480" t="str">
        <f t="shared" si="7"/>
        <v>07 - MINISTERIO DE EDUCACIÓN Y CULTURA</v>
      </c>
      <c r="D480" t="str">
        <f>VLOOKUP(MID(A480,1,2),[1]Jurisdicciones!$A$2:$B$44,2,FALSE)</f>
        <v>MINISTERIO DE EDUCACIÓN Y CULTURA</v>
      </c>
    </row>
    <row r="481" spans="1:4" x14ac:dyDescent="0.2">
      <c r="A481" t="s">
        <v>3843</v>
      </c>
      <c r="B481" t="s">
        <v>3842</v>
      </c>
      <c r="C481" t="str">
        <f t="shared" si="7"/>
        <v>07 - MINISTERIO DE EDUCACIÓN Y CULTURA</v>
      </c>
      <c r="D481" t="str">
        <f>VLOOKUP(MID(A481,1,2),[1]Jurisdicciones!$A$2:$B$44,2,FALSE)</f>
        <v>MINISTERIO DE EDUCACIÓN Y CULTURA</v>
      </c>
    </row>
    <row r="482" spans="1:4" x14ac:dyDescent="0.2">
      <c r="A482" t="s">
        <v>3844</v>
      </c>
      <c r="B482" s="181" t="s">
        <v>3845</v>
      </c>
      <c r="C482" t="str">
        <f t="shared" si="7"/>
        <v>07 - MINISTERIO DE EDUCACIÓN Y CULTURA</v>
      </c>
      <c r="D482" t="str">
        <f>VLOOKUP(MID(A482,1,2),[1]Jurisdicciones!$A$2:$B$44,2,FALSE)</f>
        <v>MINISTERIO DE EDUCACIÓN Y CULTURA</v>
      </c>
    </row>
    <row r="483" spans="1:4" x14ac:dyDescent="0.2">
      <c r="A483" t="s">
        <v>3846</v>
      </c>
      <c r="B483" s="181" t="s">
        <v>3847</v>
      </c>
      <c r="C483" t="str">
        <f t="shared" si="7"/>
        <v>07 - MINISTERIO DE EDUCACIÓN Y CULTURA</v>
      </c>
      <c r="D483" t="str">
        <f>VLOOKUP(MID(A483,1,2),[1]Jurisdicciones!$A$2:$B$44,2,FALSE)</f>
        <v>MINISTERIO DE EDUCACIÓN Y CULTURA</v>
      </c>
    </row>
    <row r="484" spans="1:4" x14ac:dyDescent="0.2">
      <c r="A484" t="s">
        <v>3848</v>
      </c>
      <c r="B484" s="181" t="s">
        <v>3849</v>
      </c>
      <c r="C484" t="str">
        <f t="shared" si="7"/>
        <v>07 - MINISTERIO DE EDUCACIÓN Y CULTURA</v>
      </c>
      <c r="D484" t="str">
        <f>VLOOKUP(MID(A484,1,2),[1]Jurisdicciones!$A$2:$B$44,2,FALSE)</f>
        <v>MINISTERIO DE EDUCACIÓN Y CULTURA</v>
      </c>
    </row>
    <row r="485" spans="1:4" x14ac:dyDescent="0.2">
      <c r="A485" t="s">
        <v>3850</v>
      </c>
      <c r="B485" t="s">
        <v>3851</v>
      </c>
      <c r="C485" t="str">
        <f t="shared" si="7"/>
        <v>07 - MINISTERIO DE EDUCACIÓN Y CULTURA</v>
      </c>
      <c r="D485" t="str">
        <f>VLOOKUP(MID(A485,1,2),[1]Jurisdicciones!$A$2:$B$44,2,FALSE)</f>
        <v>MINISTERIO DE EDUCACIÓN Y CULTURA</v>
      </c>
    </row>
    <row r="486" spans="1:4" x14ac:dyDescent="0.2">
      <c r="A486" t="s">
        <v>3852</v>
      </c>
      <c r="B486" t="s">
        <v>3853</v>
      </c>
      <c r="C486" t="str">
        <f t="shared" si="7"/>
        <v>07 - MINISTERIO DE EDUCACIÓN Y CULTURA</v>
      </c>
      <c r="D486" t="str">
        <f>VLOOKUP(MID(A486,1,2),[1]Jurisdicciones!$A$2:$B$44,2,FALSE)</f>
        <v>MINISTERIO DE EDUCACIÓN Y CULTURA</v>
      </c>
    </row>
    <row r="487" spans="1:4" x14ac:dyDescent="0.2">
      <c r="A487" t="s">
        <v>3854</v>
      </c>
      <c r="B487" t="s">
        <v>3855</v>
      </c>
      <c r="C487" t="str">
        <f t="shared" si="7"/>
        <v>07 - MINISTERIO DE EDUCACIÓN Y CULTURA</v>
      </c>
      <c r="D487" t="str">
        <f>VLOOKUP(MID(A487,1,2),[1]Jurisdicciones!$A$2:$B$44,2,FALSE)</f>
        <v>MINISTERIO DE EDUCACIÓN Y CULTURA</v>
      </c>
    </row>
    <row r="488" spans="1:4" x14ac:dyDescent="0.2">
      <c r="A488" t="s">
        <v>3856</v>
      </c>
      <c r="B488" s="181" t="s">
        <v>3857</v>
      </c>
      <c r="C488" t="str">
        <f t="shared" si="7"/>
        <v>07 - MINISTERIO DE EDUCACIÓN Y CULTURA</v>
      </c>
      <c r="D488" t="str">
        <f>VLOOKUP(MID(A488,1,2),[1]Jurisdicciones!$A$2:$B$44,2,FALSE)</f>
        <v>MINISTERIO DE EDUCACIÓN Y CULTURA</v>
      </c>
    </row>
    <row r="489" spans="1:4" x14ac:dyDescent="0.2">
      <c r="A489" t="s">
        <v>3858</v>
      </c>
      <c r="B489" t="s">
        <v>3859</v>
      </c>
      <c r="C489" t="str">
        <f t="shared" si="7"/>
        <v>07 - MINISTERIO DE EDUCACIÓN Y CULTURA</v>
      </c>
      <c r="D489" t="str">
        <f>VLOOKUP(MID(A489,1,2),[1]Jurisdicciones!$A$2:$B$44,2,FALSE)</f>
        <v>MINISTERIO DE EDUCACIÓN Y CULTURA</v>
      </c>
    </row>
    <row r="490" spans="1:4" x14ac:dyDescent="0.2">
      <c r="A490" t="s">
        <v>3860</v>
      </c>
      <c r="B490" s="181" t="s">
        <v>3861</v>
      </c>
      <c r="C490" t="str">
        <f t="shared" si="7"/>
        <v>07 - MINISTERIO DE EDUCACIÓN Y CULTURA</v>
      </c>
      <c r="D490" t="str">
        <f>VLOOKUP(MID(A490,1,2),[1]Jurisdicciones!$A$2:$B$44,2,FALSE)</f>
        <v>MINISTERIO DE EDUCACIÓN Y CULTURA</v>
      </c>
    </row>
    <row r="491" spans="1:4" x14ac:dyDescent="0.2">
      <c r="A491" t="s">
        <v>3862</v>
      </c>
      <c r="B491" t="s">
        <v>3863</v>
      </c>
      <c r="C491" t="str">
        <f t="shared" si="7"/>
        <v>07 - MINISTERIO DE EDUCACIÓN Y CULTURA</v>
      </c>
      <c r="D491" t="str">
        <f>VLOOKUP(MID(A491,1,2),[1]Jurisdicciones!$A$2:$B$44,2,FALSE)</f>
        <v>MINISTERIO DE EDUCACIÓN Y CULTURA</v>
      </c>
    </row>
    <row r="492" spans="1:4" x14ac:dyDescent="0.2">
      <c r="A492" t="s">
        <v>3864</v>
      </c>
      <c r="B492" s="181" t="s">
        <v>3865</v>
      </c>
      <c r="C492" t="str">
        <f t="shared" si="7"/>
        <v>07 - MINISTERIO DE EDUCACIÓN Y CULTURA</v>
      </c>
      <c r="D492" t="str">
        <f>VLOOKUP(MID(A492,1,2),[1]Jurisdicciones!$A$2:$B$44,2,FALSE)</f>
        <v>MINISTERIO DE EDUCACIÓN Y CULTURA</v>
      </c>
    </row>
    <row r="493" spans="1:4" x14ac:dyDescent="0.2">
      <c r="A493" t="s">
        <v>3866</v>
      </c>
      <c r="B493" s="181" t="s">
        <v>3867</v>
      </c>
      <c r="C493" t="str">
        <f t="shared" si="7"/>
        <v>07 - MINISTERIO DE EDUCACIÓN Y CULTURA</v>
      </c>
      <c r="D493" t="str">
        <f>VLOOKUP(MID(A493,1,2),[1]Jurisdicciones!$A$2:$B$44,2,FALSE)</f>
        <v>MINISTERIO DE EDUCACIÓN Y CULTURA</v>
      </c>
    </row>
    <row r="494" spans="1:4" x14ac:dyDescent="0.2">
      <c r="A494" t="s">
        <v>2484</v>
      </c>
      <c r="B494" t="s">
        <v>3868</v>
      </c>
      <c r="C494" t="str">
        <f t="shared" si="7"/>
        <v>07 - MINISTERIO DE EDUCACIÓN Y CULTURA</v>
      </c>
      <c r="D494" t="str">
        <f>VLOOKUP(MID(A494,1,2),[1]Jurisdicciones!$A$2:$B$44,2,FALSE)</f>
        <v>MINISTERIO DE EDUCACIÓN Y CULTURA</v>
      </c>
    </row>
    <row r="495" spans="1:4" x14ac:dyDescent="0.2">
      <c r="A495" t="s">
        <v>3869</v>
      </c>
      <c r="B495" s="181" t="s">
        <v>3870</v>
      </c>
      <c r="C495" t="str">
        <f t="shared" si="7"/>
        <v>07 - MINISTERIO DE EDUCACIÓN Y CULTURA</v>
      </c>
      <c r="D495" t="str">
        <f>VLOOKUP(MID(A495,1,2),[1]Jurisdicciones!$A$2:$B$44,2,FALSE)</f>
        <v>MINISTERIO DE EDUCACIÓN Y CULTURA</v>
      </c>
    </row>
    <row r="496" spans="1:4" x14ac:dyDescent="0.2">
      <c r="A496" t="s">
        <v>3871</v>
      </c>
      <c r="B496" s="181" t="s">
        <v>3872</v>
      </c>
      <c r="C496" t="str">
        <f t="shared" si="7"/>
        <v>07 - MINISTERIO DE EDUCACIÓN Y CULTURA</v>
      </c>
      <c r="D496" t="str">
        <f>VLOOKUP(MID(A496,1,2),[1]Jurisdicciones!$A$2:$B$44,2,FALSE)</f>
        <v>MINISTERIO DE EDUCACIÓN Y CULTURA</v>
      </c>
    </row>
    <row r="497" spans="1:4" x14ac:dyDescent="0.2">
      <c r="A497" t="s">
        <v>3873</v>
      </c>
      <c r="B497" t="s">
        <v>3872</v>
      </c>
      <c r="C497" t="str">
        <f t="shared" si="7"/>
        <v>07 - MINISTERIO DE EDUCACIÓN Y CULTURA</v>
      </c>
      <c r="D497" t="str">
        <f>VLOOKUP(MID(A497,1,2),[1]Jurisdicciones!$A$2:$B$44,2,FALSE)</f>
        <v>MINISTERIO DE EDUCACIÓN Y CULTURA</v>
      </c>
    </row>
    <row r="498" spans="1:4" x14ac:dyDescent="0.2">
      <c r="A498" t="s">
        <v>3874</v>
      </c>
      <c r="B498" s="181" t="s">
        <v>3875</v>
      </c>
      <c r="C498" t="str">
        <f t="shared" si="7"/>
        <v>07 - MINISTERIO DE EDUCACIÓN Y CULTURA</v>
      </c>
      <c r="D498" t="str">
        <f>VLOOKUP(MID(A498,1,2),[1]Jurisdicciones!$A$2:$B$44,2,FALSE)</f>
        <v>MINISTERIO DE EDUCACIÓN Y CULTURA</v>
      </c>
    </row>
    <row r="499" spans="1:4" x14ac:dyDescent="0.2">
      <c r="A499" t="s">
        <v>3876</v>
      </c>
      <c r="B499" s="181" t="s">
        <v>3877</v>
      </c>
      <c r="C499" t="str">
        <f t="shared" si="7"/>
        <v>07 - MINISTERIO DE EDUCACIÓN Y CULTURA</v>
      </c>
      <c r="D499" t="str">
        <f>VLOOKUP(MID(A499,1,2),[1]Jurisdicciones!$A$2:$B$44,2,FALSE)</f>
        <v>MINISTERIO DE EDUCACIÓN Y CULTURA</v>
      </c>
    </row>
    <row r="500" spans="1:4" x14ac:dyDescent="0.2">
      <c r="A500" t="s">
        <v>3878</v>
      </c>
      <c r="B500" s="181" t="s">
        <v>3879</v>
      </c>
      <c r="C500" t="str">
        <f t="shared" si="7"/>
        <v>07 - MINISTERIO DE EDUCACIÓN Y CULTURA</v>
      </c>
      <c r="D500" t="str">
        <f>VLOOKUP(MID(A500,1,2),[1]Jurisdicciones!$A$2:$B$44,2,FALSE)</f>
        <v>MINISTERIO DE EDUCACIÓN Y CULTURA</v>
      </c>
    </row>
    <row r="501" spans="1:4" x14ac:dyDescent="0.2">
      <c r="A501" t="s">
        <v>3880</v>
      </c>
      <c r="B501" s="181" t="s">
        <v>3881</v>
      </c>
      <c r="C501" t="str">
        <f t="shared" si="7"/>
        <v>07 - MINISTERIO DE EDUCACIÓN Y CULTURA</v>
      </c>
      <c r="D501" t="str">
        <f>VLOOKUP(MID(A501,1,2),[1]Jurisdicciones!$A$2:$B$44,2,FALSE)</f>
        <v>MINISTERIO DE EDUCACIÓN Y CULTURA</v>
      </c>
    </row>
    <row r="502" spans="1:4" x14ac:dyDescent="0.2">
      <c r="A502" t="s">
        <v>3882</v>
      </c>
      <c r="B502" t="s">
        <v>3881</v>
      </c>
      <c r="C502" t="str">
        <f t="shared" si="7"/>
        <v>07 - MINISTERIO DE EDUCACIÓN Y CULTURA</v>
      </c>
      <c r="D502" t="str">
        <f>VLOOKUP(MID(A502,1,2),[1]Jurisdicciones!$A$2:$B$44,2,FALSE)</f>
        <v>MINISTERIO DE EDUCACIÓN Y CULTURA</v>
      </c>
    </row>
    <row r="503" spans="1:4" x14ac:dyDescent="0.2">
      <c r="A503" t="s">
        <v>3883</v>
      </c>
      <c r="B503" s="181" t="s">
        <v>3884</v>
      </c>
      <c r="C503" t="str">
        <f t="shared" si="7"/>
        <v>07 - MINISTERIO DE EDUCACIÓN Y CULTURA</v>
      </c>
      <c r="D503" t="str">
        <f>VLOOKUP(MID(A503,1,2),[1]Jurisdicciones!$A$2:$B$44,2,FALSE)</f>
        <v>MINISTERIO DE EDUCACIÓN Y CULTURA</v>
      </c>
    </row>
    <row r="504" spans="1:4" x14ac:dyDescent="0.2">
      <c r="A504" t="s">
        <v>3885</v>
      </c>
      <c r="B504" s="181" t="s">
        <v>3886</v>
      </c>
      <c r="C504" t="str">
        <f t="shared" si="7"/>
        <v>07 - MINISTERIO DE EDUCACIÓN Y CULTURA</v>
      </c>
      <c r="D504" t="str">
        <f>VLOOKUP(MID(A504,1,2),[1]Jurisdicciones!$A$2:$B$44,2,FALSE)</f>
        <v>MINISTERIO DE EDUCACIÓN Y CULTURA</v>
      </c>
    </row>
    <row r="505" spans="1:4" x14ac:dyDescent="0.2">
      <c r="A505" t="s">
        <v>3887</v>
      </c>
      <c r="B505" t="s">
        <v>3888</v>
      </c>
      <c r="C505" t="str">
        <f t="shared" si="7"/>
        <v>07 - MINISTERIO DE EDUCACIÓN Y CULTURA</v>
      </c>
      <c r="D505" t="str">
        <f>VLOOKUP(MID(A505,1,2),[1]Jurisdicciones!$A$2:$B$44,2,FALSE)</f>
        <v>MINISTERIO DE EDUCACIÓN Y CULTURA</v>
      </c>
    </row>
    <row r="506" spans="1:4" x14ac:dyDescent="0.2">
      <c r="A506" t="s">
        <v>3889</v>
      </c>
      <c r="B506" s="181" t="s">
        <v>3890</v>
      </c>
      <c r="C506" t="str">
        <f t="shared" si="7"/>
        <v>07 - MINISTERIO DE EDUCACIÓN Y CULTURA</v>
      </c>
      <c r="D506" t="str">
        <f>VLOOKUP(MID(A506,1,2),[1]Jurisdicciones!$A$2:$B$44,2,FALSE)</f>
        <v>MINISTERIO DE EDUCACIÓN Y CULTURA</v>
      </c>
    </row>
    <row r="507" spans="1:4" x14ac:dyDescent="0.2">
      <c r="A507" t="s">
        <v>3891</v>
      </c>
      <c r="B507" t="s">
        <v>3892</v>
      </c>
      <c r="C507" t="str">
        <f t="shared" si="7"/>
        <v>07 - MINISTERIO DE EDUCACIÓN Y CULTURA</v>
      </c>
      <c r="D507" t="str">
        <f>VLOOKUP(MID(A507,1,2),[1]Jurisdicciones!$A$2:$B$44,2,FALSE)</f>
        <v>MINISTERIO DE EDUCACIÓN Y CULTURA</v>
      </c>
    </row>
    <row r="508" spans="1:4" x14ac:dyDescent="0.2">
      <c r="A508" t="s">
        <v>3893</v>
      </c>
      <c r="B508" s="181" t="s">
        <v>3894</v>
      </c>
      <c r="C508" t="str">
        <f t="shared" si="7"/>
        <v>07 - MINISTERIO DE EDUCACIÓN Y CULTURA</v>
      </c>
      <c r="D508" t="str">
        <f>VLOOKUP(MID(A508,1,2),[1]Jurisdicciones!$A$2:$B$44,2,FALSE)</f>
        <v>MINISTERIO DE EDUCACIÓN Y CULTURA</v>
      </c>
    </row>
    <row r="509" spans="1:4" x14ac:dyDescent="0.2">
      <c r="A509" t="s">
        <v>3895</v>
      </c>
      <c r="B509" s="181" t="s">
        <v>3896</v>
      </c>
      <c r="C509" t="str">
        <f t="shared" si="7"/>
        <v>07 - MINISTERIO DE EDUCACIÓN Y CULTURA</v>
      </c>
      <c r="D509" t="str">
        <f>VLOOKUP(MID(A509,1,2),[1]Jurisdicciones!$A$2:$B$44,2,FALSE)</f>
        <v>MINISTERIO DE EDUCACIÓN Y CULTURA</v>
      </c>
    </row>
    <row r="510" spans="1:4" x14ac:dyDescent="0.2">
      <c r="A510" t="s">
        <v>3897</v>
      </c>
      <c r="B510" s="181" t="s">
        <v>3898</v>
      </c>
      <c r="C510" t="str">
        <f t="shared" si="7"/>
        <v>07 - MINISTERIO DE EDUCACIÓN Y CULTURA</v>
      </c>
      <c r="D510" t="str">
        <f>VLOOKUP(MID(A510,1,2),[1]Jurisdicciones!$A$2:$B$44,2,FALSE)</f>
        <v>MINISTERIO DE EDUCACIÓN Y CULTURA</v>
      </c>
    </row>
    <row r="511" spans="1:4" x14ac:dyDescent="0.2">
      <c r="A511" t="s">
        <v>3899</v>
      </c>
      <c r="B511" t="s">
        <v>3900</v>
      </c>
      <c r="C511" t="str">
        <f t="shared" si="7"/>
        <v>07 - MINISTERIO DE EDUCACIÓN Y CULTURA</v>
      </c>
      <c r="D511" t="str">
        <f>VLOOKUP(MID(A511,1,2),[1]Jurisdicciones!$A$2:$B$44,2,FALSE)</f>
        <v>MINISTERIO DE EDUCACIÓN Y CULTURA</v>
      </c>
    </row>
    <row r="512" spans="1:4" x14ac:dyDescent="0.2">
      <c r="A512" t="s">
        <v>3901</v>
      </c>
      <c r="B512" s="181" t="s">
        <v>3900</v>
      </c>
      <c r="C512" t="str">
        <f t="shared" si="7"/>
        <v>07 - MINISTERIO DE EDUCACIÓN Y CULTURA</v>
      </c>
      <c r="D512" t="str">
        <f>VLOOKUP(MID(A512,1,2),[1]Jurisdicciones!$A$2:$B$44,2,FALSE)</f>
        <v>MINISTERIO DE EDUCACIÓN Y CULTURA</v>
      </c>
    </row>
    <row r="513" spans="1:4" x14ac:dyDescent="0.2">
      <c r="A513" t="s">
        <v>3902</v>
      </c>
      <c r="B513" t="s">
        <v>3903</v>
      </c>
      <c r="C513" t="str">
        <f t="shared" si="7"/>
        <v>07 - MINISTERIO DE EDUCACIÓN Y CULTURA</v>
      </c>
      <c r="D513" t="str">
        <f>VLOOKUP(MID(A513,1,2),[1]Jurisdicciones!$A$2:$B$44,2,FALSE)</f>
        <v>MINISTERIO DE EDUCACIÓN Y CULTURA</v>
      </c>
    </row>
    <row r="514" spans="1:4" x14ac:dyDescent="0.2">
      <c r="A514" t="s">
        <v>1444</v>
      </c>
      <c r="B514" s="181" t="s">
        <v>3904</v>
      </c>
      <c r="C514" t="str">
        <f t="shared" si="7"/>
        <v>07 - MINISTERIO DE EDUCACIÓN Y CULTURA</v>
      </c>
      <c r="D514" t="str">
        <f>VLOOKUP(MID(A514,1,2),[1]Jurisdicciones!$A$2:$B$44,2,FALSE)</f>
        <v>MINISTERIO DE EDUCACIÓN Y CULTURA</v>
      </c>
    </row>
    <row r="515" spans="1:4" x14ac:dyDescent="0.2">
      <c r="A515" t="s">
        <v>3905</v>
      </c>
      <c r="B515" s="181" t="s">
        <v>3906</v>
      </c>
      <c r="C515" t="str">
        <f t="shared" si="7"/>
        <v>07 - MINISTERIO DE EDUCACIÓN Y CULTURA</v>
      </c>
      <c r="D515" t="str">
        <f>VLOOKUP(MID(A515,1,2),[1]Jurisdicciones!$A$2:$B$44,2,FALSE)</f>
        <v>MINISTERIO DE EDUCACIÓN Y CULTURA</v>
      </c>
    </row>
    <row r="516" spans="1:4" x14ac:dyDescent="0.2">
      <c r="A516" t="s">
        <v>3907</v>
      </c>
      <c r="B516" t="s">
        <v>3908</v>
      </c>
      <c r="C516" t="str">
        <f t="shared" ref="C516:C579" si="8">CONCATENATE(MID(A516,1,2), " - ",D516)</f>
        <v>07 - MINISTERIO DE EDUCACIÓN Y CULTURA</v>
      </c>
      <c r="D516" t="str">
        <f>VLOOKUP(MID(A516,1,2),[1]Jurisdicciones!$A$2:$B$44,2,FALSE)</f>
        <v>MINISTERIO DE EDUCACIÓN Y CULTURA</v>
      </c>
    </row>
    <row r="517" spans="1:4" x14ac:dyDescent="0.2">
      <c r="A517" t="s">
        <v>3909</v>
      </c>
      <c r="B517" t="s">
        <v>3910</v>
      </c>
      <c r="C517" t="str">
        <f t="shared" si="8"/>
        <v>07 - MINISTERIO DE EDUCACIÓN Y CULTURA</v>
      </c>
      <c r="D517" t="str">
        <f>VLOOKUP(MID(A517,1,2),[1]Jurisdicciones!$A$2:$B$44,2,FALSE)</f>
        <v>MINISTERIO DE EDUCACIÓN Y CULTURA</v>
      </c>
    </row>
    <row r="518" spans="1:4" x14ac:dyDescent="0.2">
      <c r="A518" t="s">
        <v>3911</v>
      </c>
      <c r="B518" s="181" t="s">
        <v>3912</v>
      </c>
      <c r="C518" t="str">
        <f t="shared" si="8"/>
        <v>07 - MINISTERIO DE EDUCACIÓN Y CULTURA</v>
      </c>
      <c r="D518" t="str">
        <f>VLOOKUP(MID(A518,1,2),[1]Jurisdicciones!$A$2:$B$44,2,FALSE)</f>
        <v>MINISTERIO DE EDUCACIÓN Y CULTURA</v>
      </c>
    </row>
    <row r="519" spans="1:4" x14ac:dyDescent="0.2">
      <c r="A519" t="s">
        <v>1445</v>
      </c>
      <c r="B519" t="s">
        <v>3913</v>
      </c>
      <c r="C519" t="str">
        <f t="shared" si="8"/>
        <v>07 - MINISTERIO DE EDUCACIÓN Y CULTURA</v>
      </c>
      <c r="D519" t="str">
        <f>VLOOKUP(MID(A519,1,2),[1]Jurisdicciones!$A$2:$B$44,2,FALSE)</f>
        <v>MINISTERIO DE EDUCACIÓN Y CULTURA</v>
      </c>
    </row>
    <row r="520" spans="1:4" x14ac:dyDescent="0.2">
      <c r="A520" t="s">
        <v>3914</v>
      </c>
      <c r="B520" s="181" t="s">
        <v>3915</v>
      </c>
      <c r="C520" t="str">
        <f t="shared" si="8"/>
        <v>07 - MINISTERIO DE EDUCACIÓN Y CULTURA</v>
      </c>
      <c r="D520" t="str">
        <f>VLOOKUP(MID(A520,1,2),[1]Jurisdicciones!$A$2:$B$44,2,FALSE)</f>
        <v>MINISTERIO DE EDUCACIÓN Y CULTURA</v>
      </c>
    </row>
    <row r="521" spans="1:4" x14ac:dyDescent="0.2">
      <c r="A521" t="s">
        <v>3916</v>
      </c>
      <c r="B521" t="s">
        <v>3917</v>
      </c>
      <c r="C521" t="str">
        <f t="shared" si="8"/>
        <v>07 - MINISTERIO DE EDUCACIÓN Y CULTURA</v>
      </c>
      <c r="D521" t="str">
        <f>VLOOKUP(MID(A521,1,2),[1]Jurisdicciones!$A$2:$B$44,2,FALSE)</f>
        <v>MINISTERIO DE EDUCACIÓN Y CULTURA</v>
      </c>
    </row>
    <row r="522" spans="1:4" x14ac:dyDescent="0.2">
      <c r="A522" t="s">
        <v>3918</v>
      </c>
      <c r="B522" s="181" t="s">
        <v>3919</v>
      </c>
      <c r="C522" t="str">
        <f t="shared" si="8"/>
        <v>07 - MINISTERIO DE EDUCACIÓN Y CULTURA</v>
      </c>
      <c r="D522" t="str">
        <f>VLOOKUP(MID(A522,1,2),[1]Jurisdicciones!$A$2:$B$44,2,FALSE)</f>
        <v>MINISTERIO DE EDUCACIÓN Y CULTURA</v>
      </c>
    </row>
    <row r="523" spans="1:4" x14ac:dyDescent="0.2">
      <c r="A523" t="s">
        <v>3920</v>
      </c>
      <c r="B523" t="s">
        <v>3921</v>
      </c>
      <c r="C523" t="str">
        <f t="shared" si="8"/>
        <v>07 - MINISTERIO DE EDUCACIÓN Y CULTURA</v>
      </c>
      <c r="D523" t="str">
        <f>VLOOKUP(MID(A523,1,2),[1]Jurisdicciones!$A$2:$B$44,2,FALSE)</f>
        <v>MINISTERIO DE EDUCACIÓN Y CULTURA</v>
      </c>
    </row>
    <row r="524" spans="1:4" x14ac:dyDescent="0.2">
      <c r="A524" t="s">
        <v>3922</v>
      </c>
      <c r="B524" s="181" t="s">
        <v>3921</v>
      </c>
      <c r="C524" t="str">
        <f t="shared" si="8"/>
        <v>07 - MINISTERIO DE EDUCACIÓN Y CULTURA</v>
      </c>
      <c r="D524" t="str">
        <f>VLOOKUP(MID(A524,1,2),[1]Jurisdicciones!$A$2:$B$44,2,FALSE)</f>
        <v>MINISTERIO DE EDUCACIÓN Y CULTURA</v>
      </c>
    </row>
    <row r="525" spans="1:4" x14ac:dyDescent="0.2">
      <c r="A525" t="s">
        <v>3923</v>
      </c>
      <c r="B525" s="181" t="s">
        <v>3924</v>
      </c>
      <c r="C525" t="str">
        <f t="shared" si="8"/>
        <v>07 - MINISTERIO DE EDUCACIÓN Y CULTURA</v>
      </c>
      <c r="D525" t="str">
        <f>VLOOKUP(MID(A525,1,2),[1]Jurisdicciones!$A$2:$B$44,2,FALSE)</f>
        <v>MINISTERIO DE EDUCACIÓN Y CULTURA</v>
      </c>
    </row>
    <row r="526" spans="1:4" x14ac:dyDescent="0.2">
      <c r="A526" t="s">
        <v>3925</v>
      </c>
      <c r="B526" s="181" t="s">
        <v>3926</v>
      </c>
      <c r="C526" t="str">
        <f t="shared" si="8"/>
        <v>07 - MINISTERIO DE EDUCACIÓN Y CULTURA</v>
      </c>
      <c r="D526" t="str">
        <f>VLOOKUP(MID(A526,1,2),[1]Jurisdicciones!$A$2:$B$44,2,FALSE)</f>
        <v>MINISTERIO DE EDUCACIÓN Y CULTURA</v>
      </c>
    </row>
    <row r="527" spans="1:4" x14ac:dyDescent="0.2">
      <c r="A527" t="s">
        <v>3927</v>
      </c>
      <c r="B527" s="181" t="s">
        <v>3928</v>
      </c>
      <c r="C527" t="str">
        <f t="shared" si="8"/>
        <v>07 - MINISTERIO DE EDUCACIÓN Y CULTURA</v>
      </c>
      <c r="D527" t="str">
        <f>VLOOKUP(MID(A527,1,2),[1]Jurisdicciones!$A$2:$B$44,2,FALSE)</f>
        <v>MINISTERIO DE EDUCACIÓN Y CULTURA</v>
      </c>
    </row>
    <row r="528" spans="1:4" x14ac:dyDescent="0.2">
      <c r="A528" t="s">
        <v>3929</v>
      </c>
      <c r="B528" s="181" t="s">
        <v>3930</v>
      </c>
      <c r="C528" t="str">
        <f t="shared" si="8"/>
        <v>07 - MINISTERIO DE EDUCACIÓN Y CULTURA</v>
      </c>
      <c r="D528" t="str">
        <f>VLOOKUP(MID(A528,1,2),[1]Jurisdicciones!$A$2:$B$44,2,FALSE)</f>
        <v>MINISTERIO DE EDUCACIÓN Y CULTURA</v>
      </c>
    </row>
    <row r="529" spans="1:4" x14ac:dyDescent="0.2">
      <c r="A529" t="s">
        <v>3931</v>
      </c>
      <c r="B529" t="s">
        <v>3932</v>
      </c>
      <c r="C529" t="str">
        <f t="shared" si="8"/>
        <v>07 - MINISTERIO DE EDUCACIÓN Y CULTURA</v>
      </c>
      <c r="D529" t="str">
        <f>VLOOKUP(MID(A529,1,2),[1]Jurisdicciones!$A$2:$B$44,2,FALSE)</f>
        <v>MINISTERIO DE EDUCACIÓN Y CULTURA</v>
      </c>
    </row>
    <row r="530" spans="1:4" x14ac:dyDescent="0.2">
      <c r="A530" t="s">
        <v>3933</v>
      </c>
      <c r="B530" s="181" t="s">
        <v>3934</v>
      </c>
      <c r="C530" t="str">
        <f t="shared" si="8"/>
        <v>07 - MINISTERIO DE EDUCACIÓN Y CULTURA</v>
      </c>
      <c r="D530" t="str">
        <f>VLOOKUP(MID(A530,1,2),[1]Jurisdicciones!$A$2:$B$44,2,FALSE)</f>
        <v>MINISTERIO DE EDUCACIÓN Y CULTURA</v>
      </c>
    </row>
    <row r="531" spans="1:4" x14ac:dyDescent="0.2">
      <c r="A531" t="s">
        <v>3935</v>
      </c>
      <c r="B531" t="s">
        <v>3936</v>
      </c>
      <c r="C531" t="str">
        <f t="shared" si="8"/>
        <v>07 - MINISTERIO DE EDUCACIÓN Y CULTURA</v>
      </c>
      <c r="D531" t="str">
        <f>VLOOKUP(MID(A531,1,2),[1]Jurisdicciones!$A$2:$B$44,2,FALSE)</f>
        <v>MINISTERIO DE EDUCACIÓN Y CULTURA</v>
      </c>
    </row>
    <row r="532" spans="1:4" x14ac:dyDescent="0.2">
      <c r="A532" t="s">
        <v>3937</v>
      </c>
      <c r="B532" s="181" t="s">
        <v>3938</v>
      </c>
      <c r="C532" t="str">
        <f t="shared" si="8"/>
        <v>07 - MINISTERIO DE EDUCACIÓN Y CULTURA</v>
      </c>
      <c r="D532" t="str">
        <f>VLOOKUP(MID(A532,1,2),[1]Jurisdicciones!$A$2:$B$44,2,FALSE)</f>
        <v>MINISTERIO DE EDUCACIÓN Y CULTURA</v>
      </c>
    </row>
    <row r="533" spans="1:4" x14ac:dyDescent="0.2">
      <c r="A533" t="s">
        <v>1446</v>
      </c>
      <c r="B533" s="181" t="s">
        <v>3939</v>
      </c>
      <c r="C533" t="str">
        <f t="shared" si="8"/>
        <v>07 - MINISTERIO DE EDUCACIÓN Y CULTURA</v>
      </c>
      <c r="D533" t="str">
        <f>VLOOKUP(MID(A533,1,2),[1]Jurisdicciones!$A$2:$B$44,2,FALSE)</f>
        <v>MINISTERIO DE EDUCACIÓN Y CULTURA</v>
      </c>
    </row>
    <row r="534" spans="1:4" x14ac:dyDescent="0.2">
      <c r="A534" t="s">
        <v>2485</v>
      </c>
      <c r="B534" s="181" t="s">
        <v>3940</v>
      </c>
      <c r="C534" t="str">
        <f t="shared" si="8"/>
        <v>07 - MINISTERIO DE EDUCACIÓN Y CULTURA</v>
      </c>
      <c r="D534" t="str">
        <f>VLOOKUP(MID(A534,1,2),[1]Jurisdicciones!$A$2:$B$44,2,FALSE)</f>
        <v>MINISTERIO DE EDUCACIÓN Y CULTURA</v>
      </c>
    </row>
    <row r="535" spans="1:4" x14ac:dyDescent="0.2">
      <c r="A535" t="s">
        <v>3941</v>
      </c>
      <c r="B535" t="s">
        <v>3942</v>
      </c>
      <c r="C535" t="str">
        <f t="shared" si="8"/>
        <v>07 - MINISTERIO DE EDUCACIÓN Y CULTURA</v>
      </c>
      <c r="D535" t="str">
        <f>VLOOKUP(MID(A535,1,2),[1]Jurisdicciones!$A$2:$B$44,2,FALSE)</f>
        <v>MINISTERIO DE EDUCACIÓN Y CULTURA</v>
      </c>
    </row>
    <row r="536" spans="1:4" x14ac:dyDescent="0.2">
      <c r="A536" t="s">
        <v>3943</v>
      </c>
      <c r="B536" s="181" t="s">
        <v>3944</v>
      </c>
      <c r="C536" t="str">
        <f t="shared" si="8"/>
        <v>07 - MINISTERIO DE EDUCACIÓN Y CULTURA</v>
      </c>
      <c r="D536" t="str">
        <f>VLOOKUP(MID(A536,1,2),[1]Jurisdicciones!$A$2:$B$44,2,FALSE)</f>
        <v>MINISTERIO DE EDUCACIÓN Y CULTURA</v>
      </c>
    </row>
    <row r="537" spans="1:4" x14ac:dyDescent="0.2">
      <c r="A537" t="s">
        <v>3945</v>
      </c>
      <c r="B537" s="181" t="s">
        <v>3944</v>
      </c>
      <c r="C537" t="str">
        <f t="shared" si="8"/>
        <v>07 - MINISTERIO DE EDUCACIÓN Y CULTURA</v>
      </c>
      <c r="D537" t="str">
        <f>VLOOKUP(MID(A537,1,2),[1]Jurisdicciones!$A$2:$B$44,2,FALSE)</f>
        <v>MINISTERIO DE EDUCACIÓN Y CULTURA</v>
      </c>
    </row>
    <row r="538" spans="1:4" x14ac:dyDescent="0.2">
      <c r="A538" t="s">
        <v>3946</v>
      </c>
      <c r="B538" s="181" t="s">
        <v>3947</v>
      </c>
      <c r="C538" t="str">
        <f t="shared" si="8"/>
        <v>07 - MINISTERIO DE EDUCACIÓN Y CULTURA</v>
      </c>
      <c r="D538" t="str">
        <f>VLOOKUP(MID(A538,1,2),[1]Jurisdicciones!$A$2:$B$44,2,FALSE)</f>
        <v>MINISTERIO DE EDUCACIÓN Y CULTURA</v>
      </c>
    </row>
    <row r="539" spans="1:4" x14ac:dyDescent="0.2">
      <c r="A539" t="s">
        <v>3948</v>
      </c>
      <c r="B539" t="s">
        <v>3949</v>
      </c>
      <c r="C539" t="str">
        <f t="shared" si="8"/>
        <v>07 - MINISTERIO DE EDUCACIÓN Y CULTURA</v>
      </c>
      <c r="D539" t="str">
        <f>VLOOKUP(MID(A539,1,2),[1]Jurisdicciones!$A$2:$B$44,2,FALSE)</f>
        <v>MINISTERIO DE EDUCACIÓN Y CULTURA</v>
      </c>
    </row>
    <row r="540" spans="1:4" x14ac:dyDescent="0.2">
      <c r="A540" t="s">
        <v>3950</v>
      </c>
      <c r="B540" s="181" t="s">
        <v>3951</v>
      </c>
      <c r="C540" t="str">
        <f t="shared" si="8"/>
        <v>07 - MINISTERIO DE EDUCACIÓN Y CULTURA</v>
      </c>
      <c r="D540" t="str">
        <f>VLOOKUP(MID(A540,1,2),[1]Jurisdicciones!$A$2:$B$44,2,FALSE)</f>
        <v>MINISTERIO DE EDUCACIÓN Y CULTURA</v>
      </c>
    </row>
    <row r="541" spans="1:4" x14ac:dyDescent="0.2">
      <c r="A541" t="s">
        <v>3952</v>
      </c>
      <c r="B541" t="s">
        <v>3953</v>
      </c>
      <c r="C541" t="str">
        <f t="shared" si="8"/>
        <v>07 - MINISTERIO DE EDUCACIÓN Y CULTURA</v>
      </c>
      <c r="D541" t="str">
        <f>VLOOKUP(MID(A541,1,2),[1]Jurisdicciones!$A$2:$B$44,2,FALSE)</f>
        <v>MINISTERIO DE EDUCACIÓN Y CULTURA</v>
      </c>
    </row>
    <row r="542" spans="1:4" x14ac:dyDescent="0.2">
      <c r="A542" t="s">
        <v>3954</v>
      </c>
      <c r="B542" s="181" t="s">
        <v>3955</v>
      </c>
      <c r="C542" t="str">
        <f t="shared" si="8"/>
        <v>07 - MINISTERIO DE EDUCACIÓN Y CULTURA</v>
      </c>
      <c r="D542" t="str">
        <f>VLOOKUP(MID(A542,1,2),[1]Jurisdicciones!$A$2:$B$44,2,FALSE)</f>
        <v>MINISTERIO DE EDUCACIÓN Y CULTURA</v>
      </c>
    </row>
    <row r="543" spans="1:4" x14ac:dyDescent="0.2">
      <c r="A543" t="s">
        <v>3956</v>
      </c>
      <c r="B543" t="s">
        <v>3957</v>
      </c>
      <c r="C543" t="str">
        <f t="shared" si="8"/>
        <v>07 - MINISTERIO DE EDUCACIÓN Y CULTURA</v>
      </c>
      <c r="D543" t="str">
        <f>VLOOKUP(MID(A543,1,2),[1]Jurisdicciones!$A$2:$B$44,2,FALSE)</f>
        <v>MINISTERIO DE EDUCACIÓN Y CULTURA</v>
      </c>
    </row>
    <row r="544" spans="1:4" x14ac:dyDescent="0.2">
      <c r="A544" t="s">
        <v>3958</v>
      </c>
      <c r="B544" s="181" t="s">
        <v>3959</v>
      </c>
      <c r="C544" t="str">
        <f t="shared" si="8"/>
        <v>07 - MINISTERIO DE EDUCACIÓN Y CULTURA</v>
      </c>
      <c r="D544" t="str">
        <f>VLOOKUP(MID(A544,1,2),[1]Jurisdicciones!$A$2:$B$44,2,FALSE)</f>
        <v>MINISTERIO DE EDUCACIÓN Y CULTURA</v>
      </c>
    </row>
    <row r="545" spans="1:4" x14ac:dyDescent="0.2">
      <c r="A545" t="s">
        <v>3960</v>
      </c>
      <c r="B545" t="s">
        <v>3961</v>
      </c>
      <c r="C545" t="str">
        <f t="shared" si="8"/>
        <v>07 - MINISTERIO DE EDUCACIÓN Y CULTURA</v>
      </c>
      <c r="D545" t="str">
        <f>VLOOKUP(MID(A545,1,2),[1]Jurisdicciones!$A$2:$B$44,2,FALSE)</f>
        <v>MINISTERIO DE EDUCACIÓN Y CULTURA</v>
      </c>
    </row>
    <row r="546" spans="1:4" x14ac:dyDescent="0.2">
      <c r="A546" t="s">
        <v>3962</v>
      </c>
      <c r="B546" t="s">
        <v>3963</v>
      </c>
      <c r="C546" t="str">
        <f t="shared" si="8"/>
        <v>07 - MINISTERIO DE EDUCACIÓN Y CULTURA</v>
      </c>
      <c r="D546" t="str">
        <f>VLOOKUP(MID(A546,1,2),[1]Jurisdicciones!$A$2:$B$44,2,FALSE)</f>
        <v>MINISTERIO DE EDUCACIÓN Y CULTURA</v>
      </c>
    </row>
    <row r="547" spans="1:4" x14ac:dyDescent="0.2">
      <c r="A547" t="s">
        <v>3964</v>
      </c>
      <c r="B547" t="s">
        <v>3965</v>
      </c>
      <c r="C547" t="str">
        <f t="shared" si="8"/>
        <v>07 - MINISTERIO DE EDUCACIÓN Y CULTURA</v>
      </c>
      <c r="D547" t="str">
        <f>VLOOKUP(MID(A547,1,2),[1]Jurisdicciones!$A$2:$B$44,2,FALSE)</f>
        <v>MINISTERIO DE EDUCACIÓN Y CULTURA</v>
      </c>
    </row>
    <row r="548" spans="1:4" x14ac:dyDescent="0.2">
      <c r="A548" t="s">
        <v>3966</v>
      </c>
      <c r="B548" s="181" t="s">
        <v>3967</v>
      </c>
      <c r="C548" t="str">
        <f t="shared" si="8"/>
        <v>07 - MINISTERIO DE EDUCACIÓN Y CULTURA</v>
      </c>
      <c r="D548" t="str">
        <f>VLOOKUP(MID(A548,1,2),[1]Jurisdicciones!$A$2:$B$44,2,FALSE)</f>
        <v>MINISTERIO DE EDUCACIÓN Y CULTURA</v>
      </c>
    </row>
    <row r="549" spans="1:4" x14ac:dyDescent="0.2">
      <c r="A549" t="s">
        <v>3968</v>
      </c>
      <c r="B549" s="181" t="s">
        <v>3969</v>
      </c>
      <c r="C549" t="str">
        <f t="shared" si="8"/>
        <v>07 - MINISTERIO DE EDUCACIÓN Y CULTURA</v>
      </c>
      <c r="D549" t="str">
        <f>VLOOKUP(MID(A549,1,2),[1]Jurisdicciones!$A$2:$B$44,2,FALSE)</f>
        <v>MINISTERIO DE EDUCACIÓN Y CULTURA</v>
      </c>
    </row>
    <row r="550" spans="1:4" x14ac:dyDescent="0.2">
      <c r="A550" t="s">
        <v>3970</v>
      </c>
      <c r="B550" s="181" t="s">
        <v>3971</v>
      </c>
      <c r="C550" t="str">
        <f t="shared" si="8"/>
        <v>07 - MINISTERIO DE EDUCACIÓN Y CULTURA</v>
      </c>
      <c r="D550" t="str">
        <f>VLOOKUP(MID(A550,1,2),[1]Jurisdicciones!$A$2:$B$44,2,FALSE)</f>
        <v>MINISTERIO DE EDUCACIÓN Y CULTURA</v>
      </c>
    </row>
    <row r="551" spans="1:4" x14ac:dyDescent="0.2">
      <c r="A551" t="s">
        <v>3972</v>
      </c>
      <c r="B551" s="181" t="s">
        <v>3973</v>
      </c>
      <c r="C551" t="str">
        <f t="shared" si="8"/>
        <v>07 - MINISTERIO DE EDUCACIÓN Y CULTURA</v>
      </c>
      <c r="D551" t="str">
        <f>VLOOKUP(MID(A551,1,2),[1]Jurisdicciones!$A$2:$B$44,2,FALSE)</f>
        <v>MINISTERIO DE EDUCACIÓN Y CULTURA</v>
      </c>
    </row>
    <row r="552" spans="1:4" x14ac:dyDescent="0.2">
      <c r="A552" t="s">
        <v>3974</v>
      </c>
      <c r="B552" t="s">
        <v>3975</v>
      </c>
      <c r="C552" t="str">
        <f t="shared" si="8"/>
        <v>07 - MINISTERIO DE EDUCACIÓN Y CULTURA</v>
      </c>
      <c r="D552" t="str">
        <f>VLOOKUP(MID(A552,1,2),[1]Jurisdicciones!$A$2:$B$44,2,FALSE)</f>
        <v>MINISTERIO DE EDUCACIÓN Y CULTURA</v>
      </c>
    </row>
    <row r="553" spans="1:4" x14ac:dyDescent="0.2">
      <c r="A553" t="s">
        <v>3976</v>
      </c>
      <c r="B553" t="s">
        <v>3977</v>
      </c>
      <c r="C553" t="str">
        <f t="shared" si="8"/>
        <v>07 - MINISTERIO DE EDUCACIÓN Y CULTURA</v>
      </c>
      <c r="D553" t="str">
        <f>VLOOKUP(MID(A553,1,2),[1]Jurisdicciones!$A$2:$B$44,2,FALSE)</f>
        <v>MINISTERIO DE EDUCACIÓN Y CULTURA</v>
      </c>
    </row>
    <row r="554" spans="1:4" x14ac:dyDescent="0.2">
      <c r="A554" t="s">
        <v>3978</v>
      </c>
      <c r="B554" s="181" t="s">
        <v>3979</v>
      </c>
      <c r="C554" t="str">
        <f t="shared" si="8"/>
        <v>07 - MINISTERIO DE EDUCACIÓN Y CULTURA</v>
      </c>
      <c r="D554" t="str">
        <f>VLOOKUP(MID(A554,1,2),[1]Jurisdicciones!$A$2:$B$44,2,FALSE)</f>
        <v>MINISTERIO DE EDUCACIÓN Y CULTURA</v>
      </c>
    </row>
    <row r="555" spans="1:4" x14ac:dyDescent="0.2">
      <c r="A555" t="s">
        <v>3980</v>
      </c>
      <c r="B555" s="181" t="s">
        <v>3981</v>
      </c>
      <c r="C555" t="str">
        <f t="shared" si="8"/>
        <v>07 - MINISTERIO DE EDUCACIÓN Y CULTURA</v>
      </c>
      <c r="D555" t="str">
        <f>VLOOKUP(MID(A555,1,2),[1]Jurisdicciones!$A$2:$B$44,2,FALSE)</f>
        <v>MINISTERIO DE EDUCACIÓN Y CULTURA</v>
      </c>
    </row>
    <row r="556" spans="1:4" x14ac:dyDescent="0.2">
      <c r="A556" t="s">
        <v>3982</v>
      </c>
      <c r="B556" t="s">
        <v>3983</v>
      </c>
      <c r="C556" t="str">
        <f t="shared" si="8"/>
        <v>07 - MINISTERIO DE EDUCACIÓN Y CULTURA</v>
      </c>
      <c r="D556" t="str">
        <f>VLOOKUP(MID(A556,1,2),[1]Jurisdicciones!$A$2:$B$44,2,FALSE)</f>
        <v>MINISTERIO DE EDUCACIÓN Y CULTURA</v>
      </c>
    </row>
    <row r="557" spans="1:4" x14ac:dyDescent="0.2">
      <c r="A557" t="s">
        <v>3984</v>
      </c>
      <c r="B557" s="181" t="s">
        <v>3985</v>
      </c>
      <c r="C557" t="str">
        <f t="shared" si="8"/>
        <v>07 - MINISTERIO DE EDUCACIÓN Y CULTURA</v>
      </c>
      <c r="D557" t="str">
        <f>VLOOKUP(MID(A557,1,2),[1]Jurisdicciones!$A$2:$B$44,2,FALSE)</f>
        <v>MINISTERIO DE EDUCACIÓN Y CULTURA</v>
      </c>
    </row>
    <row r="558" spans="1:4" x14ac:dyDescent="0.2">
      <c r="A558" t="s">
        <v>3986</v>
      </c>
      <c r="B558" s="181" t="s">
        <v>3987</v>
      </c>
      <c r="C558" t="str">
        <f t="shared" si="8"/>
        <v>07 - MINISTERIO DE EDUCACIÓN Y CULTURA</v>
      </c>
      <c r="D558" t="str">
        <f>VLOOKUP(MID(A558,1,2),[1]Jurisdicciones!$A$2:$B$44,2,FALSE)</f>
        <v>MINISTERIO DE EDUCACIÓN Y CULTURA</v>
      </c>
    </row>
    <row r="559" spans="1:4" x14ac:dyDescent="0.2">
      <c r="A559" t="s">
        <v>3988</v>
      </c>
      <c r="B559" s="181" t="s">
        <v>3989</v>
      </c>
      <c r="C559" t="str">
        <f t="shared" si="8"/>
        <v>07 - MINISTERIO DE EDUCACIÓN Y CULTURA</v>
      </c>
      <c r="D559" t="str">
        <f>VLOOKUP(MID(A559,1,2),[1]Jurisdicciones!$A$2:$B$44,2,FALSE)</f>
        <v>MINISTERIO DE EDUCACIÓN Y CULTURA</v>
      </c>
    </row>
    <row r="560" spans="1:4" x14ac:dyDescent="0.2">
      <c r="A560" t="s">
        <v>3990</v>
      </c>
      <c r="B560" t="s">
        <v>3991</v>
      </c>
      <c r="C560" t="str">
        <f t="shared" si="8"/>
        <v>07 - MINISTERIO DE EDUCACIÓN Y CULTURA</v>
      </c>
      <c r="D560" t="str">
        <f>VLOOKUP(MID(A560,1,2),[1]Jurisdicciones!$A$2:$B$44,2,FALSE)</f>
        <v>MINISTERIO DE EDUCACIÓN Y CULTURA</v>
      </c>
    </row>
    <row r="561" spans="1:4" x14ac:dyDescent="0.2">
      <c r="A561" t="s">
        <v>3992</v>
      </c>
      <c r="B561" s="181" t="s">
        <v>3993</v>
      </c>
      <c r="C561" t="str">
        <f t="shared" si="8"/>
        <v>07 - MINISTERIO DE EDUCACIÓN Y CULTURA</v>
      </c>
      <c r="D561" t="str">
        <f>VLOOKUP(MID(A561,1,2),[1]Jurisdicciones!$A$2:$B$44,2,FALSE)</f>
        <v>MINISTERIO DE EDUCACIÓN Y CULTURA</v>
      </c>
    </row>
    <row r="562" spans="1:4" x14ac:dyDescent="0.2">
      <c r="A562" t="s">
        <v>3994</v>
      </c>
      <c r="B562" s="181" t="s">
        <v>3995</v>
      </c>
      <c r="C562" t="str">
        <f t="shared" si="8"/>
        <v>07 - MINISTERIO DE EDUCACIÓN Y CULTURA</v>
      </c>
      <c r="D562" t="str">
        <f>VLOOKUP(MID(A562,1,2),[1]Jurisdicciones!$A$2:$B$44,2,FALSE)</f>
        <v>MINISTERIO DE EDUCACIÓN Y CULTURA</v>
      </c>
    </row>
    <row r="563" spans="1:4" x14ac:dyDescent="0.2">
      <c r="A563" t="s">
        <v>3996</v>
      </c>
      <c r="B563" t="s">
        <v>3997</v>
      </c>
      <c r="C563" t="str">
        <f t="shared" si="8"/>
        <v>07 - MINISTERIO DE EDUCACIÓN Y CULTURA</v>
      </c>
      <c r="D563" t="str">
        <f>VLOOKUP(MID(A563,1,2),[1]Jurisdicciones!$A$2:$B$44,2,FALSE)</f>
        <v>MINISTERIO DE EDUCACIÓN Y CULTURA</v>
      </c>
    </row>
    <row r="564" spans="1:4" x14ac:dyDescent="0.2">
      <c r="A564" t="s">
        <v>3998</v>
      </c>
      <c r="B564" s="181" t="s">
        <v>3999</v>
      </c>
      <c r="C564" t="str">
        <f t="shared" si="8"/>
        <v>07 - MINISTERIO DE EDUCACIÓN Y CULTURA</v>
      </c>
      <c r="D564" t="str">
        <f>VLOOKUP(MID(A564,1,2),[1]Jurisdicciones!$A$2:$B$44,2,FALSE)</f>
        <v>MINISTERIO DE EDUCACIÓN Y CULTURA</v>
      </c>
    </row>
    <row r="565" spans="1:4" x14ac:dyDescent="0.2">
      <c r="A565" t="s">
        <v>4000</v>
      </c>
      <c r="B565" t="s">
        <v>4001</v>
      </c>
      <c r="C565" t="str">
        <f t="shared" si="8"/>
        <v>07 - MINISTERIO DE EDUCACIÓN Y CULTURA</v>
      </c>
      <c r="D565" t="str">
        <f>VLOOKUP(MID(A565,1,2),[1]Jurisdicciones!$A$2:$B$44,2,FALSE)</f>
        <v>MINISTERIO DE EDUCACIÓN Y CULTURA</v>
      </c>
    </row>
    <row r="566" spans="1:4" x14ac:dyDescent="0.2">
      <c r="A566" t="s">
        <v>4002</v>
      </c>
      <c r="B566" s="181" t="s">
        <v>4003</v>
      </c>
      <c r="C566" t="str">
        <f t="shared" si="8"/>
        <v>07 - MINISTERIO DE EDUCACIÓN Y CULTURA</v>
      </c>
      <c r="D566" t="str">
        <f>VLOOKUP(MID(A566,1,2),[1]Jurisdicciones!$A$2:$B$44,2,FALSE)</f>
        <v>MINISTERIO DE EDUCACIÓN Y CULTURA</v>
      </c>
    </row>
    <row r="567" spans="1:4" x14ac:dyDescent="0.2">
      <c r="A567" t="s">
        <v>4004</v>
      </c>
      <c r="B567" s="181" t="s">
        <v>4003</v>
      </c>
      <c r="C567" t="str">
        <f t="shared" si="8"/>
        <v>07 - MINISTERIO DE EDUCACIÓN Y CULTURA</v>
      </c>
      <c r="D567" t="str">
        <f>VLOOKUP(MID(A567,1,2),[1]Jurisdicciones!$A$2:$B$44,2,FALSE)</f>
        <v>MINISTERIO DE EDUCACIÓN Y CULTURA</v>
      </c>
    </row>
    <row r="568" spans="1:4" x14ac:dyDescent="0.2">
      <c r="A568" t="s">
        <v>4005</v>
      </c>
      <c r="B568" t="s">
        <v>4006</v>
      </c>
      <c r="C568" t="str">
        <f t="shared" si="8"/>
        <v>07 - MINISTERIO DE EDUCACIÓN Y CULTURA</v>
      </c>
      <c r="D568" t="str">
        <f>VLOOKUP(MID(A568,1,2),[1]Jurisdicciones!$A$2:$B$44,2,FALSE)</f>
        <v>MINISTERIO DE EDUCACIÓN Y CULTURA</v>
      </c>
    </row>
    <row r="569" spans="1:4" x14ac:dyDescent="0.2">
      <c r="A569" t="s">
        <v>4007</v>
      </c>
      <c r="B569" s="181" t="s">
        <v>4006</v>
      </c>
      <c r="C569" t="str">
        <f t="shared" si="8"/>
        <v>07 - MINISTERIO DE EDUCACIÓN Y CULTURA</v>
      </c>
      <c r="D569" t="str">
        <f>VLOOKUP(MID(A569,1,2),[1]Jurisdicciones!$A$2:$B$44,2,FALSE)</f>
        <v>MINISTERIO DE EDUCACIÓN Y CULTURA</v>
      </c>
    </row>
    <row r="570" spans="1:4" x14ac:dyDescent="0.2">
      <c r="A570" t="s">
        <v>4008</v>
      </c>
      <c r="B570" s="181" t="s">
        <v>4009</v>
      </c>
      <c r="C570" t="str">
        <f t="shared" si="8"/>
        <v>07 - MINISTERIO DE EDUCACIÓN Y CULTURA</v>
      </c>
      <c r="D570" t="str">
        <f>VLOOKUP(MID(A570,1,2),[1]Jurisdicciones!$A$2:$B$44,2,FALSE)</f>
        <v>MINISTERIO DE EDUCACIÓN Y CULTURA</v>
      </c>
    </row>
    <row r="571" spans="1:4" x14ac:dyDescent="0.2">
      <c r="A571" t="s">
        <v>4010</v>
      </c>
      <c r="B571" s="181" t="s">
        <v>4009</v>
      </c>
      <c r="C571" t="str">
        <f t="shared" si="8"/>
        <v>07 - MINISTERIO DE EDUCACIÓN Y CULTURA</v>
      </c>
      <c r="D571" t="str">
        <f>VLOOKUP(MID(A571,1,2),[1]Jurisdicciones!$A$2:$B$44,2,FALSE)</f>
        <v>MINISTERIO DE EDUCACIÓN Y CULTURA</v>
      </c>
    </row>
    <row r="572" spans="1:4" x14ac:dyDescent="0.2">
      <c r="A572" t="s">
        <v>4011</v>
      </c>
      <c r="B572" t="s">
        <v>4012</v>
      </c>
      <c r="C572" t="str">
        <f t="shared" si="8"/>
        <v>07 - MINISTERIO DE EDUCACIÓN Y CULTURA</v>
      </c>
      <c r="D572" t="str">
        <f>VLOOKUP(MID(A572,1,2),[1]Jurisdicciones!$A$2:$B$44,2,FALSE)</f>
        <v>MINISTERIO DE EDUCACIÓN Y CULTURA</v>
      </c>
    </row>
    <row r="573" spans="1:4" x14ac:dyDescent="0.2">
      <c r="A573" t="s">
        <v>2486</v>
      </c>
      <c r="B573" s="181" t="s">
        <v>4013</v>
      </c>
      <c r="C573" t="str">
        <f t="shared" si="8"/>
        <v>07 - MINISTERIO DE EDUCACIÓN Y CULTURA</v>
      </c>
      <c r="D573" t="str">
        <f>VLOOKUP(MID(A573,1,2),[1]Jurisdicciones!$A$2:$B$44,2,FALSE)</f>
        <v>MINISTERIO DE EDUCACIÓN Y CULTURA</v>
      </c>
    </row>
    <row r="574" spans="1:4" x14ac:dyDescent="0.2">
      <c r="A574" t="s">
        <v>4014</v>
      </c>
      <c r="B574" s="181" t="s">
        <v>4015</v>
      </c>
      <c r="C574" t="str">
        <f t="shared" si="8"/>
        <v>07 - MINISTERIO DE EDUCACIÓN Y CULTURA</v>
      </c>
      <c r="D574" t="str">
        <f>VLOOKUP(MID(A574,1,2),[1]Jurisdicciones!$A$2:$B$44,2,FALSE)</f>
        <v>MINISTERIO DE EDUCACIÓN Y CULTURA</v>
      </c>
    </row>
    <row r="575" spans="1:4" x14ac:dyDescent="0.2">
      <c r="A575" t="s">
        <v>4016</v>
      </c>
      <c r="B575" s="181" t="s">
        <v>4017</v>
      </c>
      <c r="C575" t="str">
        <f t="shared" si="8"/>
        <v>07 - MINISTERIO DE EDUCACIÓN Y CULTURA</v>
      </c>
      <c r="D575" t="str">
        <f>VLOOKUP(MID(A575,1,2),[1]Jurisdicciones!$A$2:$B$44,2,FALSE)</f>
        <v>MINISTERIO DE EDUCACIÓN Y CULTURA</v>
      </c>
    </row>
    <row r="576" spans="1:4" x14ac:dyDescent="0.2">
      <c r="A576" t="s">
        <v>4018</v>
      </c>
      <c r="B576" s="181" t="s">
        <v>4019</v>
      </c>
      <c r="C576" t="str">
        <f t="shared" si="8"/>
        <v>07 - MINISTERIO DE EDUCACIÓN Y CULTURA</v>
      </c>
      <c r="D576" t="str">
        <f>VLOOKUP(MID(A576,1,2),[1]Jurisdicciones!$A$2:$B$44,2,FALSE)</f>
        <v>MINISTERIO DE EDUCACIÓN Y CULTURA</v>
      </c>
    </row>
    <row r="577" spans="1:4" x14ac:dyDescent="0.2">
      <c r="A577" t="s">
        <v>4020</v>
      </c>
      <c r="B577" t="s">
        <v>4021</v>
      </c>
      <c r="C577" t="str">
        <f t="shared" si="8"/>
        <v>07 - MINISTERIO DE EDUCACIÓN Y CULTURA</v>
      </c>
      <c r="D577" t="str">
        <f>VLOOKUP(MID(A577,1,2),[1]Jurisdicciones!$A$2:$B$44,2,FALSE)</f>
        <v>MINISTERIO DE EDUCACIÓN Y CULTURA</v>
      </c>
    </row>
    <row r="578" spans="1:4" x14ac:dyDescent="0.2">
      <c r="A578" t="s">
        <v>4022</v>
      </c>
      <c r="B578" s="181" t="s">
        <v>4023</v>
      </c>
      <c r="C578" t="str">
        <f t="shared" si="8"/>
        <v>07 - MINISTERIO DE EDUCACIÓN Y CULTURA</v>
      </c>
      <c r="D578" t="str">
        <f>VLOOKUP(MID(A578,1,2),[1]Jurisdicciones!$A$2:$B$44,2,FALSE)</f>
        <v>MINISTERIO DE EDUCACIÓN Y CULTURA</v>
      </c>
    </row>
    <row r="579" spans="1:4" x14ac:dyDescent="0.2">
      <c r="A579" t="s">
        <v>4024</v>
      </c>
      <c r="B579" s="181" t="s">
        <v>4025</v>
      </c>
      <c r="C579" t="str">
        <f t="shared" si="8"/>
        <v>07 - MINISTERIO DE EDUCACIÓN Y CULTURA</v>
      </c>
      <c r="D579" t="str">
        <f>VLOOKUP(MID(A579,1,2),[1]Jurisdicciones!$A$2:$B$44,2,FALSE)</f>
        <v>MINISTERIO DE EDUCACIÓN Y CULTURA</v>
      </c>
    </row>
    <row r="580" spans="1:4" x14ac:dyDescent="0.2">
      <c r="A580" t="s">
        <v>4026</v>
      </c>
      <c r="B580" t="s">
        <v>4027</v>
      </c>
      <c r="C580" t="str">
        <f t="shared" ref="C580:C643" si="9">CONCATENATE(MID(A580,1,2), " - ",D580)</f>
        <v>07 - MINISTERIO DE EDUCACIÓN Y CULTURA</v>
      </c>
      <c r="D580" t="str">
        <f>VLOOKUP(MID(A580,1,2),[1]Jurisdicciones!$A$2:$B$44,2,FALSE)</f>
        <v>MINISTERIO DE EDUCACIÓN Y CULTURA</v>
      </c>
    </row>
    <row r="581" spans="1:4" x14ac:dyDescent="0.2">
      <c r="A581" t="s">
        <v>4028</v>
      </c>
      <c r="B581" s="181" t="s">
        <v>4029</v>
      </c>
      <c r="C581" t="str">
        <f t="shared" si="9"/>
        <v>07 - MINISTERIO DE EDUCACIÓN Y CULTURA</v>
      </c>
      <c r="D581" t="str">
        <f>VLOOKUP(MID(A581,1,2),[1]Jurisdicciones!$A$2:$B$44,2,FALSE)</f>
        <v>MINISTERIO DE EDUCACIÓN Y CULTURA</v>
      </c>
    </row>
    <row r="582" spans="1:4" x14ac:dyDescent="0.2">
      <c r="A582" t="s">
        <v>4030</v>
      </c>
      <c r="B582" s="181" t="s">
        <v>4031</v>
      </c>
      <c r="C582" t="str">
        <f t="shared" si="9"/>
        <v>07 - MINISTERIO DE EDUCACIÓN Y CULTURA</v>
      </c>
      <c r="D582" t="str">
        <f>VLOOKUP(MID(A582,1,2),[1]Jurisdicciones!$A$2:$B$44,2,FALSE)</f>
        <v>MINISTERIO DE EDUCACIÓN Y CULTURA</v>
      </c>
    </row>
    <row r="583" spans="1:4" x14ac:dyDescent="0.2">
      <c r="A583" t="s">
        <v>4032</v>
      </c>
      <c r="B583" s="181" t="s">
        <v>4033</v>
      </c>
      <c r="C583" t="str">
        <f t="shared" si="9"/>
        <v>07 - MINISTERIO DE EDUCACIÓN Y CULTURA</v>
      </c>
      <c r="D583" t="str">
        <f>VLOOKUP(MID(A583,1,2),[1]Jurisdicciones!$A$2:$B$44,2,FALSE)</f>
        <v>MINISTERIO DE EDUCACIÓN Y CULTURA</v>
      </c>
    </row>
    <row r="584" spans="1:4" x14ac:dyDescent="0.2">
      <c r="A584" t="s">
        <v>4034</v>
      </c>
      <c r="B584" s="181" t="s">
        <v>4035</v>
      </c>
      <c r="C584" t="str">
        <f t="shared" si="9"/>
        <v>07 - MINISTERIO DE EDUCACIÓN Y CULTURA</v>
      </c>
      <c r="D584" t="str">
        <f>VLOOKUP(MID(A584,1,2),[1]Jurisdicciones!$A$2:$B$44,2,FALSE)</f>
        <v>MINISTERIO DE EDUCACIÓN Y CULTURA</v>
      </c>
    </row>
    <row r="585" spans="1:4" x14ac:dyDescent="0.2">
      <c r="A585" t="s">
        <v>4036</v>
      </c>
      <c r="B585" s="181" t="s">
        <v>4037</v>
      </c>
      <c r="C585" t="str">
        <f t="shared" si="9"/>
        <v>07 - MINISTERIO DE EDUCACIÓN Y CULTURA</v>
      </c>
      <c r="D585" t="str">
        <f>VLOOKUP(MID(A585,1,2),[1]Jurisdicciones!$A$2:$B$44,2,FALSE)</f>
        <v>MINISTERIO DE EDUCACIÓN Y CULTURA</v>
      </c>
    </row>
    <row r="586" spans="1:4" x14ac:dyDescent="0.2">
      <c r="A586" t="s">
        <v>4038</v>
      </c>
      <c r="B586" s="181" t="s">
        <v>4039</v>
      </c>
      <c r="C586" t="str">
        <f t="shared" si="9"/>
        <v>07 - MINISTERIO DE EDUCACIÓN Y CULTURA</v>
      </c>
      <c r="D586" t="str">
        <f>VLOOKUP(MID(A586,1,2),[1]Jurisdicciones!$A$2:$B$44,2,FALSE)</f>
        <v>MINISTERIO DE EDUCACIÓN Y CULTURA</v>
      </c>
    </row>
    <row r="587" spans="1:4" x14ac:dyDescent="0.2">
      <c r="A587" t="s">
        <v>4040</v>
      </c>
      <c r="B587" t="s">
        <v>4041</v>
      </c>
      <c r="C587" t="str">
        <f t="shared" si="9"/>
        <v>07 - MINISTERIO DE EDUCACIÓN Y CULTURA</v>
      </c>
      <c r="D587" t="str">
        <f>VLOOKUP(MID(A587,1,2),[1]Jurisdicciones!$A$2:$B$44,2,FALSE)</f>
        <v>MINISTERIO DE EDUCACIÓN Y CULTURA</v>
      </c>
    </row>
    <row r="588" spans="1:4" x14ac:dyDescent="0.2">
      <c r="A588" t="s">
        <v>4042</v>
      </c>
      <c r="B588" s="181" t="s">
        <v>4041</v>
      </c>
      <c r="C588" t="str">
        <f t="shared" si="9"/>
        <v>07 - MINISTERIO DE EDUCACIÓN Y CULTURA</v>
      </c>
      <c r="D588" t="str">
        <f>VLOOKUP(MID(A588,1,2),[1]Jurisdicciones!$A$2:$B$44,2,FALSE)</f>
        <v>MINISTERIO DE EDUCACIÓN Y CULTURA</v>
      </c>
    </row>
    <row r="589" spans="1:4" x14ac:dyDescent="0.2">
      <c r="A589" t="s">
        <v>321</v>
      </c>
      <c r="B589" s="181" t="s">
        <v>4041</v>
      </c>
      <c r="C589" t="str">
        <f t="shared" si="9"/>
        <v>07 - MINISTERIO DE EDUCACIÓN Y CULTURA</v>
      </c>
      <c r="D589" t="str">
        <f>VLOOKUP(MID(A589,1,2),[1]Jurisdicciones!$A$2:$B$44,2,FALSE)</f>
        <v>MINISTERIO DE EDUCACIÓN Y CULTURA</v>
      </c>
    </row>
    <row r="590" spans="1:4" x14ac:dyDescent="0.2">
      <c r="A590" t="s">
        <v>4043</v>
      </c>
      <c r="B590" t="s">
        <v>4044</v>
      </c>
      <c r="C590" t="str">
        <f t="shared" si="9"/>
        <v>07 - MINISTERIO DE EDUCACIÓN Y CULTURA</v>
      </c>
      <c r="D590" t="str">
        <f>VLOOKUP(MID(A590,1,2),[1]Jurisdicciones!$A$2:$B$44,2,FALSE)</f>
        <v>MINISTERIO DE EDUCACIÓN Y CULTURA</v>
      </c>
    </row>
    <row r="591" spans="1:4" x14ac:dyDescent="0.2">
      <c r="A591" t="s">
        <v>4045</v>
      </c>
      <c r="B591" s="181" t="s">
        <v>4046</v>
      </c>
      <c r="C591" t="str">
        <f t="shared" si="9"/>
        <v>07 - MINISTERIO DE EDUCACIÓN Y CULTURA</v>
      </c>
      <c r="D591" t="str">
        <f>VLOOKUP(MID(A591,1,2),[1]Jurisdicciones!$A$2:$B$44,2,FALSE)</f>
        <v>MINISTERIO DE EDUCACIÓN Y CULTURA</v>
      </c>
    </row>
    <row r="592" spans="1:4" x14ac:dyDescent="0.2">
      <c r="A592" t="s">
        <v>4047</v>
      </c>
      <c r="B592" t="s">
        <v>4048</v>
      </c>
      <c r="C592" t="str">
        <f t="shared" si="9"/>
        <v>07 - MINISTERIO DE EDUCACIÓN Y CULTURA</v>
      </c>
      <c r="D592" t="str">
        <f>VLOOKUP(MID(A592,1,2),[1]Jurisdicciones!$A$2:$B$44,2,FALSE)</f>
        <v>MINISTERIO DE EDUCACIÓN Y CULTURA</v>
      </c>
    </row>
    <row r="593" spans="1:4" x14ac:dyDescent="0.2">
      <c r="A593" t="s">
        <v>4049</v>
      </c>
      <c r="B593" s="181" t="s">
        <v>4050</v>
      </c>
      <c r="C593" t="str">
        <f t="shared" si="9"/>
        <v>07 - MINISTERIO DE EDUCACIÓN Y CULTURA</v>
      </c>
      <c r="D593" t="str">
        <f>VLOOKUP(MID(A593,1,2),[1]Jurisdicciones!$A$2:$B$44,2,FALSE)</f>
        <v>MINISTERIO DE EDUCACIÓN Y CULTURA</v>
      </c>
    </row>
    <row r="594" spans="1:4" x14ac:dyDescent="0.2">
      <c r="A594" t="s">
        <v>4051</v>
      </c>
      <c r="B594" s="181" t="s">
        <v>4052</v>
      </c>
      <c r="C594" t="str">
        <f t="shared" si="9"/>
        <v>07 - MINISTERIO DE EDUCACIÓN Y CULTURA</v>
      </c>
      <c r="D594" t="str">
        <f>VLOOKUP(MID(A594,1,2),[1]Jurisdicciones!$A$2:$B$44,2,FALSE)</f>
        <v>MINISTERIO DE EDUCACIÓN Y CULTURA</v>
      </c>
    </row>
    <row r="595" spans="1:4" x14ac:dyDescent="0.2">
      <c r="A595" t="s">
        <v>2487</v>
      </c>
      <c r="B595" s="181" t="s">
        <v>4053</v>
      </c>
      <c r="C595" t="str">
        <f t="shared" si="9"/>
        <v>07 - MINISTERIO DE EDUCACIÓN Y CULTURA</v>
      </c>
      <c r="D595" t="str">
        <f>VLOOKUP(MID(A595,1,2),[1]Jurisdicciones!$A$2:$B$44,2,FALSE)</f>
        <v>MINISTERIO DE EDUCACIÓN Y CULTURA</v>
      </c>
    </row>
    <row r="596" spans="1:4" x14ac:dyDescent="0.2">
      <c r="A596" t="s">
        <v>4054</v>
      </c>
      <c r="B596" t="s">
        <v>4055</v>
      </c>
      <c r="C596" t="str">
        <f t="shared" si="9"/>
        <v>07 - MINISTERIO DE EDUCACIÓN Y CULTURA</v>
      </c>
      <c r="D596" t="str">
        <f>VLOOKUP(MID(A596,1,2),[1]Jurisdicciones!$A$2:$B$44,2,FALSE)</f>
        <v>MINISTERIO DE EDUCACIÓN Y CULTURA</v>
      </c>
    </row>
    <row r="597" spans="1:4" x14ac:dyDescent="0.2">
      <c r="A597" t="s">
        <v>4056</v>
      </c>
      <c r="B597" s="181" t="s">
        <v>4055</v>
      </c>
      <c r="C597" t="str">
        <f t="shared" si="9"/>
        <v>07 - MINISTERIO DE EDUCACIÓN Y CULTURA</v>
      </c>
      <c r="D597" t="str">
        <f>VLOOKUP(MID(A597,1,2),[1]Jurisdicciones!$A$2:$B$44,2,FALSE)</f>
        <v>MINISTERIO DE EDUCACIÓN Y CULTURA</v>
      </c>
    </row>
    <row r="598" spans="1:4" x14ac:dyDescent="0.2">
      <c r="A598" t="s">
        <v>4057</v>
      </c>
      <c r="B598" t="s">
        <v>4058</v>
      </c>
      <c r="C598" t="str">
        <f t="shared" si="9"/>
        <v>07 - MINISTERIO DE EDUCACIÓN Y CULTURA</v>
      </c>
      <c r="D598" t="str">
        <f>VLOOKUP(MID(A598,1,2),[1]Jurisdicciones!$A$2:$B$44,2,FALSE)</f>
        <v>MINISTERIO DE EDUCACIÓN Y CULTURA</v>
      </c>
    </row>
    <row r="599" spans="1:4" x14ac:dyDescent="0.2">
      <c r="A599" t="s">
        <v>4059</v>
      </c>
      <c r="B599" s="181" t="s">
        <v>4060</v>
      </c>
      <c r="C599" t="str">
        <f t="shared" si="9"/>
        <v>07 - MINISTERIO DE EDUCACIÓN Y CULTURA</v>
      </c>
      <c r="D599" t="str">
        <f>VLOOKUP(MID(A599,1,2),[1]Jurisdicciones!$A$2:$B$44,2,FALSE)</f>
        <v>MINISTERIO DE EDUCACIÓN Y CULTURA</v>
      </c>
    </row>
    <row r="600" spans="1:4" x14ac:dyDescent="0.2">
      <c r="A600" t="s">
        <v>4061</v>
      </c>
      <c r="B600" s="181" t="s">
        <v>4062</v>
      </c>
      <c r="C600" t="str">
        <f t="shared" si="9"/>
        <v>07 - MINISTERIO DE EDUCACIÓN Y CULTURA</v>
      </c>
      <c r="D600" t="str">
        <f>VLOOKUP(MID(A600,1,2),[1]Jurisdicciones!$A$2:$B$44,2,FALSE)</f>
        <v>MINISTERIO DE EDUCACIÓN Y CULTURA</v>
      </c>
    </row>
    <row r="601" spans="1:4" x14ac:dyDescent="0.2">
      <c r="A601" t="s">
        <v>241</v>
      </c>
      <c r="B601" t="s">
        <v>4063</v>
      </c>
      <c r="C601" t="str">
        <f t="shared" si="9"/>
        <v>07 - MINISTERIO DE EDUCACIÓN Y CULTURA</v>
      </c>
      <c r="D601" t="str">
        <f>VLOOKUP(MID(A601,1,2),[1]Jurisdicciones!$A$2:$B$44,2,FALSE)</f>
        <v>MINISTERIO DE EDUCACIÓN Y CULTURA</v>
      </c>
    </row>
    <row r="602" spans="1:4" x14ac:dyDescent="0.2">
      <c r="A602" t="s">
        <v>4064</v>
      </c>
      <c r="B602" s="181" t="s">
        <v>4065</v>
      </c>
      <c r="C602" t="str">
        <f t="shared" si="9"/>
        <v>07 - MINISTERIO DE EDUCACIÓN Y CULTURA</v>
      </c>
      <c r="D602" t="str">
        <f>VLOOKUP(MID(A602,1,2),[1]Jurisdicciones!$A$2:$B$44,2,FALSE)</f>
        <v>MINISTERIO DE EDUCACIÓN Y CULTURA</v>
      </c>
    </row>
    <row r="603" spans="1:4" x14ac:dyDescent="0.2">
      <c r="A603" t="s">
        <v>2488</v>
      </c>
      <c r="B603" t="s">
        <v>4066</v>
      </c>
      <c r="C603" t="str">
        <f t="shared" si="9"/>
        <v>07 - MINISTERIO DE EDUCACIÓN Y CULTURA</v>
      </c>
      <c r="D603" t="str">
        <f>VLOOKUP(MID(A603,1,2),[1]Jurisdicciones!$A$2:$B$44,2,FALSE)</f>
        <v>MINISTERIO DE EDUCACIÓN Y CULTURA</v>
      </c>
    </row>
    <row r="604" spans="1:4" x14ac:dyDescent="0.2">
      <c r="A604" t="s">
        <v>4067</v>
      </c>
      <c r="B604" s="181" t="s">
        <v>4068</v>
      </c>
      <c r="C604" t="str">
        <f t="shared" si="9"/>
        <v>07 - MINISTERIO DE EDUCACIÓN Y CULTURA</v>
      </c>
      <c r="D604" t="str">
        <f>VLOOKUP(MID(A604,1,2),[1]Jurisdicciones!$A$2:$B$44,2,FALSE)</f>
        <v>MINISTERIO DE EDUCACIÓN Y CULTURA</v>
      </c>
    </row>
    <row r="605" spans="1:4" x14ac:dyDescent="0.2">
      <c r="A605" t="s">
        <v>4069</v>
      </c>
      <c r="B605" s="181" t="s">
        <v>4070</v>
      </c>
      <c r="C605" t="str">
        <f t="shared" si="9"/>
        <v>07 - MINISTERIO DE EDUCACIÓN Y CULTURA</v>
      </c>
      <c r="D605" t="str">
        <f>VLOOKUP(MID(A605,1,2),[1]Jurisdicciones!$A$2:$B$44,2,FALSE)</f>
        <v>MINISTERIO DE EDUCACIÓN Y CULTURA</v>
      </c>
    </row>
    <row r="606" spans="1:4" x14ac:dyDescent="0.2">
      <c r="A606" t="s">
        <v>4071</v>
      </c>
      <c r="B606" s="181" t="s">
        <v>4072</v>
      </c>
      <c r="C606" t="str">
        <f t="shared" si="9"/>
        <v>07 - MINISTERIO DE EDUCACIÓN Y CULTURA</v>
      </c>
      <c r="D606" t="str">
        <f>VLOOKUP(MID(A606,1,2),[1]Jurisdicciones!$A$2:$B$44,2,FALSE)</f>
        <v>MINISTERIO DE EDUCACIÓN Y CULTURA</v>
      </c>
    </row>
    <row r="607" spans="1:4" x14ac:dyDescent="0.2">
      <c r="A607" t="s">
        <v>2489</v>
      </c>
      <c r="B607" s="181" t="s">
        <v>4073</v>
      </c>
      <c r="C607" t="str">
        <f t="shared" si="9"/>
        <v>07 - MINISTERIO DE EDUCACIÓN Y CULTURA</v>
      </c>
      <c r="D607" t="str">
        <f>VLOOKUP(MID(A607,1,2),[1]Jurisdicciones!$A$2:$B$44,2,FALSE)</f>
        <v>MINISTERIO DE EDUCACIÓN Y CULTURA</v>
      </c>
    </row>
    <row r="608" spans="1:4" x14ac:dyDescent="0.2">
      <c r="A608" t="s">
        <v>4074</v>
      </c>
      <c r="B608" s="181" t="s">
        <v>4075</v>
      </c>
      <c r="C608" t="str">
        <f t="shared" si="9"/>
        <v>07 - MINISTERIO DE EDUCACIÓN Y CULTURA</v>
      </c>
      <c r="D608" t="str">
        <f>VLOOKUP(MID(A608,1,2),[1]Jurisdicciones!$A$2:$B$44,2,FALSE)</f>
        <v>MINISTERIO DE EDUCACIÓN Y CULTURA</v>
      </c>
    </row>
    <row r="609" spans="1:4" x14ac:dyDescent="0.2">
      <c r="A609" t="s">
        <v>4076</v>
      </c>
      <c r="B609" t="s">
        <v>4077</v>
      </c>
      <c r="C609" t="str">
        <f t="shared" si="9"/>
        <v>07 - MINISTERIO DE EDUCACIÓN Y CULTURA</v>
      </c>
      <c r="D609" t="str">
        <f>VLOOKUP(MID(A609,1,2),[1]Jurisdicciones!$A$2:$B$44,2,FALSE)</f>
        <v>MINISTERIO DE EDUCACIÓN Y CULTURA</v>
      </c>
    </row>
    <row r="610" spans="1:4" x14ac:dyDescent="0.2">
      <c r="A610" t="s">
        <v>4078</v>
      </c>
      <c r="B610" s="181" t="s">
        <v>4077</v>
      </c>
      <c r="C610" t="str">
        <f t="shared" si="9"/>
        <v>07 - MINISTERIO DE EDUCACIÓN Y CULTURA</v>
      </c>
      <c r="D610" t="str">
        <f>VLOOKUP(MID(A610,1,2),[1]Jurisdicciones!$A$2:$B$44,2,FALSE)</f>
        <v>MINISTERIO DE EDUCACIÓN Y CULTURA</v>
      </c>
    </row>
    <row r="611" spans="1:4" x14ac:dyDescent="0.2">
      <c r="A611" t="s">
        <v>4079</v>
      </c>
      <c r="B611" s="181" t="s">
        <v>4080</v>
      </c>
      <c r="C611" t="str">
        <f t="shared" si="9"/>
        <v>07 - MINISTERIO DE EDUCACIÓN Y CULTURA</v>
      </c>
      <c r="D611" t="str">
        <f>VLOOKUP(MID(A611,1,2),[1]Jurisdicciones!$A$2:$B$44,2,FALSE)</f>
        <v>MINISTERIO DE EDUCACIÓN Y CULTURA</v>
      </c>
    </row>
    <row r="612" spans="1:4" x14ac:dyDescent="0.2">
      <c r="A612" t="s">
        <v>4081</v>
      </c>
      <c r="B612" s="181" t="s">
        <v>4082</v>
      </c>
      <c r="C612" t="str">
        <f t="shared" si="9"/>
        <v>07 - MINISTERIO DE EDUCACIÓN Y CULTURA</v>
      </c>
      <c r="D612" t="str">
        <f>VLOOKUP(MID(A612,1,2),[1]Jurisdicciones!$A$2:$B$44,2,FALSE)</f>
        <v>MINISTERIO DE EDUCACIÓN Y CULTURA</v>
      </c>
    </row>
    <row r="613" spans="1:4" x14ac:dyDescent="0.2">
      <c r="A613" t="s">
        <v>4083</v>
      </c>
      <c r="B613" t="s">
        <v>4084</v>
      </c>
      <c r="C613" t="str">
        <f t="shared" si="9"/>
        <v>07 - MINISTERIO DE EDUCACIÓN Y CULTURA</v>
      </c>
      <c r="D613" t="str">
        <f>VLOOKUP(MID(A613,1,2),[1]Jurisdicciones!$A$2:$B$44,2,FALSE)</f>
        <v>MINISTERIO DE EDUCACIÓN Y CULTURA</v>
      </c>
    </row>
    <row r="614" spans="1:4" x14ac:dyDescent="0.2">
      <c r="A614" t="s">
        <v>4085</v>
      </c>
      <c r="B614" s="181" t="s">
        <v>4086</v>
      </c>
      <c r="C614" t="str">
        <f t="shared" si="9"/>
        <v>07 - MINISTERIO DE EDUCACIÓN Y CULTURA</v>
      </c>
      <c r="D614" t="str">
        <f>VLOOKUP(MID(A614,1,2),[1]Jurisdicciones!$A$2:$B$44,2,FALSE)</f>
        <v>MINISTERIO DE EDUCACIÓN Y CULTURA</v>
      </c>
    </row>
    <row r="615" spans="1:4" x14ac:dyDescent="0.2">
      <c r="A615" t="s">
        <v>1447</v>
      </c>
      <c r="B615" s="181" t="s">
        <v>4087</v>
      </c>
      <c r="C615" t="str">
        <f t="shared" si="9"/>
        <v>07 - MINISTERIO DE EDUCACIÓN Y CULTURA</v>
      </c>
      <c r="D615" t="str">
        <f>VLOOKUP(MID(A615,1,2),[1]Jurisdicciones!$A$2:$B$44,2,FALSE)</f>
        <v>MINISTERIO DE EDUCACIÓN Y CULTURA</v>
      </c>
    </row>
    <row r="616" spans="1:4" x14ac:dyDescent="0.2">
      <c r="A616" t="s">
        <v>4088</v>
      </c>
      <c r="B616" t="s">
        <v>4089</v>
      </c>
      <c r="C616" t="str">
        <f t="shared" si="9"/>
        <v>07 - MINISTERIO DE EDUCACIÓN Y CULTURA</v>
      </c>
      <c r="D616" t="str">
        <f>VLOOKUP(MID(A616,1,2),[1]Jurisdicciones!$A$2:$B$44,2,FALSE)</f>
        <v>MINISTERIO DE EDUCACIÓN Y CULTURA</v>
      </c>
    </row>
    <row r="617" spans="1:4" x14ac:dyDescent="0.2">
      <c r="A617" t="s">
        <v>4090</v>
      </c>
      <c r="B617" s="181" t="s">
        <v>4091</v>
      </c>
      <c r="C617" t="str">
        <f t="shared" si="9"/>
        <v>07 - MINISTERIO DE EDUCACIÓN Y CULTURA</v>
      </c>
      <c r="D617" t="str">
        <f>VLOOKUP(MID(A617,1,2),[1]Jurisdicciones!$A$2:$B$44,2,FALSE)</f>
        <v>MINISTERIO DE EDUCACIÓN Y CULTURA</v>
      </c>
    </row>
    <row r="618" spans="1:4" x14ac:dyDescent="0.2">
      <c r="A618" t="s">
        <v>4092</v>
      </c>
      <c r="B618" t="s">
        <v>4093</v>
      </c>
      <c r="C618" t="str">
        <f t="shared" si="9"/>
        <v>07 - MINISTERIO DE EDUCACIÓN Y CULTURA</v>
      </c>
      <c r="D618" t="str">
        <f>VLOOKUP(MID(A618,1,2),[1]Jurisdicciones!$A$2:$B$44,2,FALSE)</f>
        <v>MINISTERIO DE EDUCACIÓN Y CULTURA</v>
      </c>
    </row>
    <row r="619" spans="1:4" x14ac:dyDescent="0.2">
      <c r="A619" t="s">
        <v>4094</v>
      </c>
      <c r="B619" s="181" t="s">
        <v>4095</v>
      </c>
      <c r="C619" t="str">
        <f t="shared" si="9"/>
        <v>07 - MINISTERIO DE EDUCACIÓN Y CULTURA</v>
      </c>
      <c r="D619" t="str">
        <f>VLOOKUP(MID(A619,1,2),[1]Jurisdicciones!$A$2:$B$44,2,FALSE)</f>
        <v>MINISTERIO DE EDUCACIÓN Y CULTURA</v>
      </c>
    </row>
    <row r="620" spans="1:4" x14ac:dyDescent="0.2">
      <c r="A620" t="s">
        <v>4096</v>
      </c>
      <c r="B620" s="181" t="s">
        <v>4097</v>
      </c>
      <c r="C620" t="str">
        <f t="shared" si="9"/>
        <v>07 - MINISTERIO DE EDUCACIÓN Y CULTURA</v>
      </c>
      <c r="D620" t="str">
        <f>VLOOKUP(MID(A620,1,2),[1]Jurisdicciones!$A$2:$B$44,2,FALSE)</f>
        <v>MINISTERIO DE EDUCACIÓN Y CULTURA</v>
      </c>
    </row>
    <row r="621" spans="1:4" x14ac:dyDescent="0.2">
      <c r="A621" t="s">
        <v>4098</v>
      </c>
      <c r="B621" s="181" t="s">
        <v>4099</v>
      </c>
      <c r="C621" t="str">
        <f t="shared" si="9"/>
        <v>07 - MINISTERIO DE EDUCACIÓN Y CULTURA</v>
      </c>
      <c r="D621" t="str">
        <f>VLOOKUP(MID(A621,1,2),[1]Jurisdicciones!$A$2:$B$44,2,FALSE)</f>
        <v>MINISTERIO DE EDUCACIÓN Y CULTURA</v>
      </c>
    </row>
    <row r="622" spans="1:4" x14ac:dyDescent="0.2">
      <c r="A622" t="s">
        <v>4100</v>
      </c>
      <c r="B622" s="181" t="s">
        <v>4101</v>
      </c>
      <c r="C622" t="str">
        <f t="shared" si="9"/>
        <v>07 - MINISTERIO DE EDUCACIÓN Y CULTURA</v>
      </c>
      <c r="D622" t="str">
        <f>VLOOKUP(MID(A622,1,2),[1]Jurisdicciones!$A$2:$B$44,2,FALSE)</f>
        <v>MINISTERIO DE EDUCACIÓN Y CULTURA</v>
      </c>
    </row>
    <row r="623" spans="1:4" x14ac:dyDescent="0.2">
      <c r="A623" t="s">
        <v>1448</v>
      </c>
      <c r="B623" s="181" t="s">
        <v>4102</v>
      </c>
      <c r="C623" t="str">
        <f t="shared" si="9"/>
        <v>07 - MINISTERIO DE EDUCACIÓN Y CULTURA</v>
      </c>
      <c r="D623" t="str">
        <f>VLOOKUP(MID(A623,1,2),[1]Jurisdicciones!$A$2:$B$44,2,FALSE)</f>
        <v>MINISTERIO DE EDUCACIÓN Y CULTURA</v>
      </c>
    </row>
    <row r="624" spans="1:4" x14ac:dyDescent="0.2">
      <c r="A624" t="s">
        <v>4103</v>
      </c>
      <c r="B624" s="181" t="s">
        <v>4104</v>
      </c>
      <c r="C624" t="str">
        <f t="shared" si="9"/>
        <v>07 - MINISTERIO DE EDUCACIÓN Y CULTURA</v>
      </c>
      <c r="D624" t="str">
        <f>VLOOKUP(MID(A624,1,2),[1]Jurisdicciones!$A$2:$B$44,2,FALSE)</f>
        <v>MINISTERIO DE EDUCACIÓN Y CULTURA</v>
      </c>
    </row>
    <row r="625" spans="1:4" x14ac:dyDescent="0.2">
      <c r="A625" t="s">
        <v>4105</v>
      </c>
      <c r="B625" s="181" t="s">
        <v>4106</v>
      </c>
      <c r="C625" t="str">
        <f t="shared" si="9"/>
        <v>07 - MINISTERIO DE EDUCACIÓN Y CULTURA</v>
      </c>
      <c r="D625" t="str">
        <f>VLOOKUP(MID(A625,1,2),[1]Jurisdicciones!$A$2:$B$44,2,FALSE)</f>
        <v>MINISTERIO DE EDUCACIÓN Y CULTURA</v>
      </c>
    </row>
    <row r="626" spans="1:4" x14ac:dyDescent="0.2">
      <c r="A626" t="s">
        <v>4107</v>
      </c>
      <c r="B626" t="s">
        <v>4108</v>
      </c>
      <c r="C626" t="str">
        <f t="shared" si="9"/>
        <v>07 - MINISTERIO DE EDUCACIÓN Y CULTURA</v>
      </c>
      <c r="D626" t="str">
        <f>VLOOKUP(MID(A626,1,2),[1]Jurisdicciones!$A$2:$B$44,2,FALSE)</f>
        <v>MINISTERIO DE EDUCACIÓN Y CULTURA</v>
      </c>
    </row>
    <row r="627" spans="1:4" x14ac:dyDescent="0.2">
      <c r="A627" t="s">
        <v>4109</v>
      </c>
      <c r="B627" s="181" t="s">
        <v>4110</v>
      </c>
      <c r="C627" t="str">
        <f t="shared" si="9"/>
        <v>07 - MINISTERIO DE EDUCACIÓN Y CULTURA</v>
      </c>
      <c r="D627" t="str">
        <f>VLOOKUP(MID(A627,1,2),[1]Jurisdicciones!$A$2:$B$44,2,FALSE)</f>
        <v>MINISTERIO DE EDUCACIÓN Y CULTURA</v>
      </c>
    </row>
    <row r="628" spans="1:4" x14ac:dyDescent="0.2">
      <c r="A628" t="s">
        <v>4111</v>
      </c>
      <c r="B628" t="s">
        <v>4110</v>
      </c>
      <c r="C628" t="str">
        <f t="shared" si="9"/>
        <v>07 - MINISTERIO DE EDUCACIÓN Y CULTURA</v>
      </c>
      <c r="D628" t="str">
        <f>VLOOKUP(MID(A628,1,2),[1]Jurisdicciones!$A$2:$B$44,2,FALSE)</f>
        <v>MINISTERIO DE EDUCACIÓN Y CULTURA</v>
      </c>
    </row>
    <row r="629" spans="1:4" x14ac:dyDescent="0.2">
      <c r="A629" t="s">
        <v>4112</v>
      </c>
      <c r="B629" s="181" t="s">
        <v>4113</v>
      </c>
      <c r="C629" t="str">
        <f t="shared" si="9"/>
        <v>07 - MINISTERIO DE EDUCACIÓN Y CULTURA</v>
      </c>
      <c r="D629" t="str">
        <f>VLOOKUP(MID(A629,1,2),[1]Jurisdicciones!$A$2:$B$44,2,FALSE)</f>
        <v>MINISTERIO DE EDUCACIÓN Y CULTURA</v>
      </c>
    </row>
    <row r="630" spans="1:4" x14ac:dyDescent="0.2">
      <c r="A630" t="s">
        <v>4114</v>
      </c>
      <c r="B630" t="s">
        <v>4115</v>
      </c>
      <c r="C630" t="str">
        <f t="shared" si="9"/>
        <v>07 - MINISTERIO DE EDUCACIÓN Y CULTURA</v>
      </c>
      <c r="D630" t="str">
        <f>VLOOKUP(MID(A630,1,2),[1]Jurisdicciones!$A$2:$B$44,2,FALSE)</f>
        <v>MINISTERIO DE EDUCACIÓN Y CULTURA</v>
      </c>
    </row>
    <row r="631" spans="1:4" x14ac:dyDescent="0.2">
      <c r="A631" t="s">
        <v>4116</v>
      </c>
      <c r="B631" s="181" t="s">
        <v>4117</v>
      </c>
      <c r="C631" t="str">
        <f t="shared" si="9"/>
        <v>07 - MINISTERIO DE EDUCACIÓN Y CULTURA</v>
      </c>
      <c r="D631" t="str">
        <f>VLOOKUP(MID(A631,1,2),[1]Jurisdicciones!$A$2:$B$44,2,FALSE)</f>
        <v>MINISTERIO DE EDUCACIÓN Y CULTURA</v>
      </c>
    </row>
    <row r="632" spans="1:4" x14ac:dyDescent="0.2">
      <c r="A632" t="s">
        <v>4118</v>
      </c>
      <c r="B632" t="s">
        <v>4119</v>
      </c>
      <c r="C632" t="str">
        <f t="shared" si="9"/>
        <v>07 - MINISTERIO DE EDUCACIÓN Y CULTURA</v>
      </c>
      <c r="D632" t="str">
        <f>VLOOKUP(MID(A632,1,2),[1]Jurisdicciones!$A$2:$B$44,2,FALSE)</f>
        <v>MINISTERIO DE EDUCACIÓN Y CULTURA</v>
      </c>
    </row>
    <row r="633" spans="1:4" x14ac:dyDescent="0.2">
      <c r="A633" t="s">
        <v>4120</v>
      </c>
      <c r="B633" t="s">
        <v>4121</v>
      </c>
      <c r="C633" t="str">
        <f t="shared" si="9"/>
        <v>07 - MINISTERIO DE EDUCACIÓN Y CULTURA</v>
      </c>
      <c r="D633" t="str">
        <f>VLOOKUP(MID(A633,1,2),[1]Jurisdicciones!$A$2:$B$44,2,FALSE)</f>
        <v>MINISTERIO DE EDUCACIÓN Y CULTURA</v>
      </c>
    </row>
    <row r="634" spans="1:4" x14ac:dyDescent="0.2">
      <c r="A634" t="s">
        <v>4122</v>
      </c>
      <c r="B634" t="s">
        <v>4123</v>
      </c>
      <c r="C634" t="str">
        <f t="shared" si="9"/>
        <v>07 - MINISTERIO DE EDUCACIÓN Y CULTURA</v>
      </c>
      <c r="D634" t="str">
        <f>VLOOKUP(MID(A634,1,2),[1]Jurisdicciones!$A$2:$B$44,2,FALSE)</f>
        <v>MINISTERIO DE EDUCACIÓN Y CULTURA</v>
      </c>
    </row>
    <row r="635" spans="1:4" x14ac:dyDescent="0.2">
      <c r="A635" t="s">
        <v>4124</v>
      </c>
      <c r="B635" t="s">
        <v>4125</v>
      </c>
      <c r="C635" t="str">
        <f t="shared" si="9"/>
        <v>07 - MINISTERIO DE EDUCACIÓN Y CULTURA</v>
      </c>
      <c r="D635" t="str">
        <f>VLOOKUP(MID(A635,1,2),[1]Jurisdicciones!$A$2:$B$44,2,FALSE)</f>
        <v>MINISTERIO DE EDUCACIÓN Y CULTURA</v>
      </c>
    </row>
    <row r="636" spans="1:4" x14ac:dyDescent="0.2">
      <c r="A636" t="s">
        <v>4126</v>
      </c>
      <c r="B636" t="s">
        <v>4127</v>
      </c>
      <c r="C636" t="str">
        <f t="shared" si="9"/>
        <v>07 - MINISTERIO DE EDUCACIÓN Y CULTURA</v>
      </c>
      <c r="D636" t="str">
        <f>VLOOKUP(MID(A636,1,2),[1]Jurisdicciones!$A$2:$B$44,2,FALSE)</f>
        <v>MINISTERIO DE EDUCACIÓN Y CULTURA</v>
      </c>
    </row>
    <row r="637" spans="1:4" x14ac:dyDescent="0.2">
      <c r="A637" t="s">
        <v>2490</v>
      </c>
      <c r="B637" t="s">
        <v>4128</v>
      </c>
      <c r="C637" t="str">
        <f t="shared" si="9"/>
        <v>07 - MINISTERIO DE EDUCACIÓN Y CULTURA</v>
      </c>
      <c r="D637" t="str">
        <f>VLOOKUP(MID(A637,1,2),[1]Jurisdicciones!$A$2:$B$44,2,FALSE)</f>
        <v>MINISTERIO DE EDUCACIÓN Y CULTURA</v>
      </c>
    </row>
    <row r="638" spans="1:4" x14ac:dyDescent="0.2">
      <c r="A638" t="s">
        <v>4129</v>
      </c>
      <c r="B638" t="s">
        <v>4130</v>
      </c>
      <c r="C638" t="str">
        <f t="shared" si="9"/>
        <v>07 - MINISTERIO DE EDUCACIÓN Y CULTURA</v>
      </c>
      <c r="D638" t="str">
        <f>VLOOKUP(MID(A638,1,2),[1]Jurisdicciones!$A$2:$B$44,2,FALSE)</f>
        <v>MINISTERIO DE EDUCACIÓN Y CULTURA</v>
      </c>
    </row>
    <row r="639" spans="1:4" x14ac:dyDescent="0.2">
      <c r="A639" t="s">
        <v>4131</v>
      </c>
      <c r="B639" t="s">
        <v>4132</v>
      </c>
      <c r="C639" t="str">
        <f t="shared" si="9"/>
        <v>07 - MINISTERIO DE EDUCACIÓN Y CULTURA</v>
      </c>
      <c r="D639" t="str">
        <f>VLOOKUP(MID(A639,1,2),[1]Jurisdicciones!$A$2:$B$44,2,FALSE)</f>
        <v>MINISTERIO DE EDUCACIÓN Y CULTURA</v>
      </c>
    </row>
    <row r="640" spans="1:4" x14ac:dyDescent="0.2">
      <c r="A640" t="s">
        <v>4133</v>
      </c>
      <c r="B640" t="s">
        <v>4134</v>
      </c>
      <c r="C640" t="str">
        <f t="shared" si="9"/>
        <v>07 - MINISTERIO DE EDUCACIÓN Y CULTURA</v>
      </c>
      <c r="D640" t="str">
        <f>VLOOKUP(MID(A640,1,2),[1]Jurisdicciones!$A$2:$B$44,2,FALSE)</f>
        <v>MINISTERIO DE EDUCACIÓN Y CULTURA</v>
      </c>
    </row>
    <row r="641" spans="1:4" x14ac:dyDescent="0.2">
      <c r="A641" t="s">
        <v>4135</v>
      </c>
      <c r="B641" t="s">
        <v>4136</v>
      </c>
      <c r="C641" t="str">
        <f t="shared" si="9"/>
        <v>07 - MINISTERIO DE EDUCACIÓN Y CULTURA</v>
      </c>
      <c r="D641" t="str">
        <f>VLOOKUP(MID(A641,1,2),[1]Jurisdicciones!$A$2:$B$44,2,FALSE)</f>
        <v>MINISTERIO DE EDUCACIÓN Y CULTURA</v>
      </c>
    </row>
    <row r="642" spans="1:4" x14ac:dyDescent="0.2">
      <c r="A642" t="s">
        <v>4137</v>
      </c>
      <c r="B642" t="s">
        <v>4138</v>
      </c>
      <c r="C642" t="str">
        <f t="shared" si="9"/>
        <v>07 - MINISTERIO DE EDUCACIÓN Y CULTURA</v>
      </c>
      <c r="D642" t="str">
        <f>VLOOKUP(MID(A642,1,2),[1]Jurisdicciones!$A$2:$B$44,2,FALSE)</f>
        <v>MINISTERIO DE EDUCACIÓN Y CULTURA</v>
      </c>
    </row>
    <row r="643" spans="1:4" x14ac:dyDescent="0.2">
      <c r="A643" t="s">
        <v>4139</v>
      </c>
      <c r="B643" t="s">
        <v>4140</v>
      </c>
      <c r="C643" t="str">
        <f t="shared" si="9"/>
        <v>07 - MINISTERIO DE EDUCACIÓN Y CULTURA</v>
      </c>
      <c r="D643" t="str">
        <f>VLOOKUP(MID(A643,1,2),[1]Jurisdicciones!$A$2:$B$44,2,FALSE)</f>
        <v>MINISTERIO DE EDUCACIÓN Y CULTURA</v>
      </c>
    </row>
    <row r="644" spans="1:4" x14ac:dyDescent="0.2">
      <c r="A644" t="s">
        <v>4141</v>
      </c>
      <c r="B644" t="s">
        <v>4142</v>
      </c>
      <c r="C644" t="str">
        <f t="shared" ref="C644:C707" si="10">CONCATENATE(MID(A644,1,2), " - ",D644)</f>
        <v>07 - MINISTERIO DE EDUCACIÓN Y CULTURA</v>
      </c>
      <c r="D644" t="str">
        <f>VLOOKUP(MID(A644,1,2),[1]Jurisdicciones!$A$2:$B$44,2,FALSE)</f>
        <v>MINISTERIO DE EDUCACIÓN Y CULTURA</v>
      </c>
    </row>
    <row r="645" spans="1:4" x14ac:dyDescent="0.2">
      <c r="A645" t="s">
        <v>4143</v>
      </c>
      <c r="B645" t="s">
        <v>4142</v>
      </c>
      <c r="C645" t="str">
        <f t="shared" si="10"/>
        <v>07 - MINISTERIO DE EDUCACIÓN Y CULTURA</v>
      </c>
      <c r="D645" t="str">
        <f>VLOOKUP(MID(A645,1,2),[1]Jurisdicciones!$A$2:$B$44,2,FALSE)</f>
        <v>MINISTERIO DE EDUCACIÓN Y CULTURA</v>
      </c>
    </row>
    <row r="646" spans="1:4" x14ac:dyDescent="0.2">
      <c r="A646" t="s">
        <v>4144</v>
      </c>
      <c r="B646" t="s">
        <v>4145</v>
      </c>
      <c r="C646" t="str">
        <f t="shared" si="10"/>
        <v>07 - MINISTERIO DE EDUCACIÓN Y CULTURA</v>
      </c>
      <c r="D646" t="str">
        <f>VLOOKUP(MID(A646,1,2),[1]Jurisdicciones!$A$2:$B$44,2,FALSE)</f>
        <v>MINISTERIO DE EDUCACIÓN Y CULTURA</v>
      </c>
    </row>
    <row r="647" spans="1:4" x14ac:dyDescent="0.2">
      <c r="A647" t="s">
        <v>4146</v>
      </c>
      <c r="B647" t="s">
        <v>4145</v>
      </c>
      <c r="C647" t="str">
        <f t="shared" si="10"/>
        <v>07 - MINISTERIO DE EDUCACIÓN Y CULTURA</v>
      </c>
      <c r="D647" t="str">
        <f>VLOOKUP(MID(A647,1,2),[1]Jurisdicciones!$A$2:$B$44,2,FALSE)</f>
        <v>MINISTERIO DE EDUCACIÓN Y CULTURA</v>
      </c>
    </row>
    <row r="648" spans="1:4" x14ac:dyDescent="0.2">
      <c r="A648" t="s">
        <v>2491</v>
      </c>
      <c r="B648" t="s">
        <v>4147</v>
      </c>
      <c r="C648" t="str">
        <f t="shared" si="10"/>
        <v>07 - MINISTERIO DE EDUCACIÓN Y CULTURA</v>
      </c>
      <c r="D648" t="str">
        <f>VLOOKUP(MID(A648,1,2),[1]Jurisdicciones!$A$2:$B$44,2,FALSE)</f>
        <v>MINISTERIO DE EDUCACIÓN Y CULTURA</v>
      </c>
    </row>
    <row r="649" spans="1:4" x14ac:dyDescent="0.2">
      <c r="A649" t="s">
        <v>4148</v>
      </c>
      <c r="B649" t="s">
        <v>4149</v>
      </c>
      <c r="C649" t="str">
        <f t="shared" si="10"/>
        <v>07 - MINISTERIO DE EDUCACIÓN Y CULTURA</v>
      </c>
      <c r="D649" t="str">
        <f>VLOOKUP(MID(A649,1,2),[1]Jurisdicciones!$A$2:$B$44,2,FALSE)</f>
        <v>MINISTERIO DE EDUCACIÓN Y CULTURA</v>
      </c>
    </row>
    <row r="650" spans="1:4" x14ac:dyDescent="0.2">
      <c r="A650" t="s">
        <v>4150</v>
      </c>
      <c r="B650" t="s">
        <v>4151</v>
      </c>
      <c r="C650" t="str">
        <f t="shared" si="10"/>
        <v>07 - MINISTERIO DE EDUCACIÓN Y CULTURA</v>
      </c>
      <c r="D650" t="str">
        <f>VLOOKUP(MID(A650,1,2),[1]Jurisdicciones!$A$2:$B$44,2,FALSE)</f>
        <v>MINISTERIO DE EDUCACIÓN Y CULTURA</v>
      </c>
    </row>
    <row r="651" spans="1:4" x14ac:dyDescent="0.2">
      <c r="A651" t="s">
        <v>4152</v>
      </c>
      <c r="B651" t="s">
        <v>4151</v>
      </c>
      <c r="C651" t="str">
        <f t="shared" si="10"/>
        <v>07 - MINISTERIO DE EDUCACIÓN Y CULTURA</v>
      </c>
      <c r="D651" t="str">
        <f>VLOOKUP(MID(A651,1,2),[1]Jurisdicciones!$A$2:$B$44,2,FALSE)</f>
        <v>MINISTERIO DE EDUCACIÓN Y CULTURA</v>
      </c>
    </row>
    <row r="652" spans="1:4" x14ac:dyDescent="0.2">
      <c r="A652" t="s">
        <v>4153</v>
      </c>
      <c r="B652" t="s">
        <v>4154</v>
      </c>
      <c r="C652" t="str">
        <f t="shared" si="10"/>
        <v>07 - MINISTERIO DE EDUCACIÓN Y CULTURA</v>
      </c>
      <c r="D652" t="str">
        <f>VLOOKUP(MID(A652,1,2),[1]Jurisdicciones!$A$2:$B$44,2,FALSE)</f>
        <v>MINISTERIO DE EDUCACIÓN Y CULTURA</v>
      </c>
    </row>
    <row r="653" spans="1:4" x14ac:dyDescent="0.2">
      <c r="A653" t="s">
        <v>1449</v>
      </c>
      <c r="B653" t="s">
        <v>4155</v>
      </c>
      <c r="C653" t="str">
        <f t="shared" si="10"/>
        <v>07 - MINISTERIO DE EDUCACIÓN Y CULTURA</v>
      </c>
      <c r="D653" t="str">
        <f>VLOOKUP(MID(A653,1,2),[1]Jurisdicciones!$A$2:$B$44,2,FALSE)</f>
        <v>MINISTERIO DE EDUCACIÓN Y CULTURA</v>
      </c>
    </row>
    <row r="654" spans="1:4" x14ac:dyDescent="0.2">
      <c r="A654" t="s">
        <v>4156</v>
      </c>
      <c r="B654" t="s">
        <v>4157</v>
      </c>
      <c r="C654" t="str">
        <f t="shared" si="10"/>
        <v>07 - MINISTERIO DE EDUCACIÓN Y CULTURA</v>
      </c>
      <c r="D654" t="str">
        <f>VLOOKUP(MID(A654,1,2),[1]Jurisdicciones!$A$2:$B$44,2,FALSE)</f>
        <v>MINISTERIO DE EDUCACIÓN Y CULTURA</v>
      </c>
    </row>
    <row r="655" spans="1:4" x14ac:dyDescent="0.2">
      <c r="A655" t="s">
        <v>4158</v>
      </c>
      <c r="B655" s="181" t="s">
        <v>4159</v>
      </c>
      <c r="C655" t="str">
        <f t="shared" si="10"/>
        <v>07 - MINISTERIO DE EDUCACIÓN Y CULTURA</v>
      </c>
      <c r="D655" t="str">
        <f>VLOOKUP(MID(A655,1,2),[1]Jurisdicciones!$A$2:$B$44,2,FALSE)</f>
        <v>MINISTERIO DE EDUCACIÓN Y CULTURA</v>
      </c>
    </row>
    <row r="656" spans="1:4" x14ac:dyDescent="0.2">
      <c r="A656" t="s">
        <v>4160</v>
      </c>
      <c r="B656" t="s">
        <v>4161</v>
      </c>
      <c r="C656" t="str">
        <f t="shared" si="10"/>
        <v>07 - MINISTERIO DE EDUCACIÓN Y CULTURA</v>
      </c>
      <c r="D656" t="str">
        <f>VLOOKUP(MID(A656,1,2),[1]Jurisdicciones!$A$2:$B$44,2,FALSE)</f>
        <v>MINISTERIO DE EDUCACIÓN Y CULTURA</v>
      </c>
    </row>
    <row r="657" spans="1:4" x14ac:dyDescent="0.2">
      <c r="A657" t="s">
        <v>4162</v>
      </c>
      <c r="B657" t="s">
        <v>4163</v>
      </c>
      <c r="C657" t="str">
        <f t="shared" si="10"/>
        <v>07 - MINISTERIO DE EDUCACIÓN Y CULTURA</v>
      </c>
      <c r="D657" t="str">
        <f>VLOOKUP(MID(A657,1,2),[1]Jurisdicciones!$A$2:$B$44,2,FALSE)</f>
        <v>MINISTERIO DE EDUCACIÓN Y CULTURA</v>
      </c>
    </row>
    <row r="658" spans="1:4" x14ac:dyDescent="0.2">
      <c r="A658" t="s">
        <v>4164</v>
      </c>
      <c r="B658" s="181" t="s">
        <v>4165</v>
      </c>
      <c r="C658" t="str">
        <f t="shared" si="10"/>
        <v>07 - MINISTERIO DE EDUCACIÓN Y CULTURA</v>
      </c>
      <c r="D658" t="str">
        <f>VLOOKUP(MID(A658,1,2),[1]Jurisdicciones!$A$2:$B$44,2,FALSE)</f>
        <v>MINISTERIO DE EDUCACIÓN Y CULTURA</v>
      </c>
    </row>
    <row r="659" spans="1:4" x14ac:dyDescent="0.2">
      <c r="A659" t="s">
        <v>4166</v>
      </c>
      <c r="B659" s="181" t="s">
        <v>4167</v>
      </c>
      <c r="C659" t="str">
        <f t="shared" si="10"/>
        <v>07 - MINISTERIO DE EDUCACIÓN Y CULTURA</v>
      </c>
      <c r="D659" t="str">
        <f>VLOOKUP(MID(A659,1,2),[1]Jurisdicciones!$A$2:$B$44,2,FALSE)</f>
        <v>MINISTERIO DE EDUCACIÓN Y CULTURA</v>
      </c>
    </row>
    <row r="660" spans="1:4" x14ac:dyDescent="0.2">
      <c r="A660" t="s">
        <v>4168</v>
      </c>
      <c r="B660" s="181" t="s">
        <v>4169</v>
      </c>
      <c r="C660" t="str">
        <f t="shared" si="10"/>
        <v>07 - MINISTERIO DE EDUCACIÓN Y CULTURA</v>
      </c>
      <c r="D660" t="str">
        <f>VLOOKUP(MID(A660,1,2),[1]Jurisdicciones!$A$2:$B$44,2,FALSE)</f>
        <v>MINISTERIO DE EDUCACIÓN Y CULTURA</v>
      </c>
    </row>
    <row r="661" spans="1:4" x14ac:dyDescent="0.2">
      <c r="A661" t="s">
        <v>4170</v>
      </c>
      <c r="B661" s="181" t="s">
        <v>4171</v>
      </c>
      <c r="C661" t="str">
        <f t="shared" si="10"/>
        <v>07 - MINISTERIO DE EDUCACIÓN Y CULTURA</v>
      </c>
      <c r="D661" t="str">
        <f>VLOOKUP(MID(A661,1,2),[1]Jurisdicciones!$A$2:$B$44,2,FALSE)</f>
        <v>MINISTERIO DE EDUCACIÓN Y CULTURA</v>
      </c>
    </row>
    <row r="662" spans="1:4" x14ac:dyDescent="0.2">
      <c r="A662" t="s">
        <v>4172</v>
      </c>
      <c r="B662" t="s">
        <v>4173</v>
      </c>
      <c r="C662" t="str">
        <f t="shared" si="10"/>
        <v>07 - MINISTERIO DE EDUCACIÓN Y CULTURA</v>
      </c>
      <c r="D662" t="str">
        <f>VLOOKUP(MID(A662,1,2),[1]Jurisdicciones!$A$2:$B$44,2,FALSE)</f>
        <v>MINISTERIO DE EDUCACIÓN Y CULTURA</v>
      </c>
    </row>
    <row r="663" spans="1:4" x14ac:dyDescent="0.2">
      <c r="A663" t="s">
        <v>4174</v>
      </c>
      <c r="B663" s="181" t="s">
        <v>4175</v>
      </c>
      <c r="C663" t="str">
        <f t="shared" si="10"/>
        <v>07 - MINISTERIO DE EDUCACIÓN Y CULTURA</v>
      </c>
      <c r="D663" t="str">
        <f>VLOOKUP(MID(A663,1,2),[1]Jurisdicciones!$A$2:$B$44,2,FALSE)</f>
        <v>MINISTERIO DE EDUCACIÓN Y CULTURA</v>
      </c>
    </row>
    <row r="664" spans="1:4" x14ac:dyDescent="0.2">
      <c r="A664" t="s">
        <v>4176</v>
      </c>
      <c r="B664" s="181" t="s">
        <v>4177</v>
      </c>
      <c r="C664" t="str">
        <f t="shared" si="10"/>
        <v>07 - MINISTERIO DE EDUCACIÓN Y CULTURA</v>
      </c>
      <c r="D664" t="str">
        <f>VLOOKUP(MID(A664,1,2),[1]Jurisdicciones!$A$2:$B$44,2,FALSE)</f>
        <v>MINISTERIO DE EDUCACIÓN Y CULTURA</v>
      </c>
    </row>
    <row r="665" spans="1:4" x14ac:dyDescent="0.2">
      <c r="A665" t="s">
        <v>4178</v>
      </c>
      <c r="B665" t="s">
        <v>4179</v>
      </c>
      <c r="C665" t="str">
        <f t="shared" si="10"/>
        <v>07 - MINISTERIO DE EDUCACIÓN Y CULTURA</v>
      </c>
      <c r="D665" t="str">
        <f>VLOOKUP(MID(A665,1,2),[1]Jurisdicciones!$A$2:$B$44,2,FALSE)</f>
        <v>MINISTERIO DE EDUCACIÓN Y CULTURA</v>
      </c>
    </row>
    <row r="666" spans="1:4" x14ac:dyDescent="0.2">
      <c r="A666" t="s">
        <v>4180</v>
      </c>
      <c r="B666" s="181" t="s">
        <v>4181</v>
      </c>
      <c r="C666" t="str">
        <f t="shared" si="10"/>
        <v>07 - MINISTERIO DE EDUCACIÓN Y CULTURA</v>
      </c>
      <c r="D666" t="str">
        <f>VLOOKUP(MID(A666,1,2),[1]Jurisdicciones!$A$2:$B$44,2,FALSE)</f>
        <v>MINISTERIO DE EDUCACIÓN Y CULTURA</v>
      </c>
    </row>
    <row r="667" spans="1:4" x14ac:dyDescent="0.2">
      <c r="A667" t="s">
        <v>4182</v>
      </c>
      <c r="B667" s="181" t="s">
        <v>4183</v>
      </c>
      <c r="C667" t="str">
        <f t="shared" si="10"/>
        <v>07 - MINISTERIO DE EDUCACIÓN Y CULTURA</v>
      </c>
      <c r="D667" t="str">
        <f>VLOOKUP(MID(A667,1,2),[1]Jurisdicciones!$A$2:$B$44,2,FALSE)</f>
        <v>MINISTERIO DE EDUCACIÓN Y CULTURA</v>
      </c>
    </row>
    <row r="668" spans="1:4" x14ac:dyDescent="0.2">
      <c r="A668" t="s">
        <v>4184</v>
      </c>
      <c r="B668" t="s">
        <v>4185</v>
      </c>
      <c r="C668" t="str">
        <f t="shared" si="10"/>
        <v>07 - MINISTERIO DE EDUCACIÓN Y CULTURA</v>
      </c>
      <c r="D668" t="str">
        <f>VLOOKUP(MID(A668,1,2),[1]Jurisdicciones!$A$2:$B$44,2,FALSE)</f>
        <v>MINISTERIO DE EDUCACIÓN Y CULTURA</v>
      </c>
    </row>
    <row r="669" spans="1:4" x14ac:dyDescent="0.2">
      <c r="A669" t="s">
        <v>4186</v>
      </c>
      <c r="B669" t="s">
        <v>4187</v>
      </c>
      <c r="C669" t="str">
        <f t="shared" si="10"/>
        <v>07 - MINISTERIO DE EDUCACIÓN Y CULTURA</v>
      </c>
      <c r="D669" t="str">
        <f>VLOOKUP(MID(A669,1,2),[1]Jurisdicciones!$A$2:$B$44,2,FALSE)</f>
        <v>MINISTERIO DE EDUCACIÓN Y CULTURA</v>
      </c>
    </row>
    <row r="670" spans="1:4" x14ac:dyDescent="0.2">
      <c r="A670" t="s">
        <v>1450</v>
      </c>
      <c r="B670" s="181" t="s">
        <v>4188</v>
      </c>
      <c r="C670" t="str">
        <f t="shared" si="10"/>
        <v>07 - MINISTERIO DE EDUCACIÓN Y CULTURA</v>
      </c>
      <c r="D670" t="str">
        <f>VLOOKUP(MID(A670,1,2),[1]Jurisdicciones!$A$2:$B$44,2,FALSE)</f>
        <v>MINISTERIO DE EDUCACIÓN Y CULTURA</v>
      </c>
    </row>
    <row r="671" spans="1:4" x14ac:dyDescent="0.2">
      <c r="A671" t="s">
        <v>4189</v>
      </c>
      <c r="B671" s="181" t="s">
        <v>4190</v>
      </c>
      <c r="C671" t="str">
        <f t="shared" si="10"/>
        <v>07 - MINISTERIO DE EDUCACIÓN Y CULTURA</v>
      </c>
      <c r="D671" t="str">
        <f>VLOOKUP(MID(A671,1,2),[1]Jurisdicciones!$A$2:$B$44,2,FALSE)</f>
        <v>MINISTERIO DE EDUCACIÓN Y CULTURA</v>
      </c>
    </row>
    <row r="672" spans="1:4" x14ac:dyDescent="0.2">
      <c r="A672" t="s">
        <v>4191</v>
      </c>
      <c r="B672" s="181" t="s">
        <v>4192</v>
      </c>
      <c r="C672" t="str">
        <f t="shared" si="10"/>
        <v>07 - MINISTERIO DE EDUCACIÓN Y CULTURA</v>
      </c>
      <c r="D672" t="str">
        <f>VLOOKUP(MID(A672,1,2),[1]Jurisdicciones!$A$2:$B$44,2,FALSE)</f>
        <v>MINISTERIO DE EDUCACIÓN Y CULTURA</v>
      </c>
    </row>
    <row r="673" spans="1:4" x14ac:dyDescent="0.2">
      <c r="A673" t="s">
        <v>4193</v>
      </c>
      <c r="B673" t="s">
        <v>4194</v>
      </c>
      <c r="C673" t="str">
        <f t="shared" si="10"/>
        <v>07 - MINISTERIO DE EDUCACIÓN Y CULTURA</v>
      </c>
      <c r="D673" t="str">
        <f>VLOOKUP(MID(A673,1,2),[1]Jurisdicciones!$A$2:$B$44,2,FALSE)</f>
        <v>MINISTERIO DE EDUCACIÓN Y CULTURA</v>
      </c>
    </row>
    <row r="674" spans="1:4" x14ac:dyDescent="0.2">
      <c r="A674" t="s">
        <v>2492</v>
      </c>
      <c r="B674" s="181" t="s">
        <v>4195</v>
      </c>
      <c r="C674" t="str">
        <f t="shared" si="10"/>
        <v>07 - MINISTERIO DE EDUCACIÓN Y CULTURA</v>
      </c>
      <c r="D674" t="str">
        <f>VLOOKUP(MID(A674,1,2),[1]Jurisdicciones!$A$2:$B$44,2,FALSE)</f>
        <v>MINISTERIO DE EDUCACIÓN Y CULTURA</v>
      </c>
    </row>
    <row r="675" spans="1:4" x14ac:dyDescent="0.2">
      <c r="A675" t="s">
        <v>4196</v>
      </c>
      <c r="B675" s="181" t="s">
        <v>4197</v>
      </c>
      <c r="C675" t="str">
        <f t="shared" si="10"/>
        <v>07 - MINISTERIO DE EDUCACIÓN Y CULTURA</v>
      </c>
      <c r="D675" t="str">
        <f>VLOOKUP(MID(A675,1,2),[1]Jurisdicciones!$A$2:$B$44,2,FALSE)</f>
        <v>MINISTERIO DE EDUCACIÓN Y CULTURA</v>
      </c>
    </row>
    <row r="676" spans="1:4" x14ac:dyDescent="0.2">
      <c r="A676" t="s">
        <v>4198</v>
      </c>
      <c r="B676" t="s">
        <v>4199</v>
      </c>
      <c r="C676" t="str">
        <f t="shared" si="10"/>
        <v>07 - MINISTERIO DE EDUCACIÓN Y CULTURA</v>
      </c>
      <c r="D676" t="str">
        <f>VLOOKUP(MID(A676,1,2),[1]Jurisdicciones!$A$2:$B$44,2,FALSE)</f>
        <v>MINISTERIO DE EDUCACIÓN Y CULTURA</v>
      </c>
    </row>
    <row r="677" spans="1:4" x14ac:dyDescent="0.2">
      <c r="A677" t="s">
        <v>1451</v>
      </c>
      <c r="B677" t="s">
        <v>4200</v>
      </c>
      <c r="C677" t="str">
        <f t="shared" si="10"/>
        <v>07 - MINISTERIO DE EDUCACIÓN Y CULTURA</v>
      </c>
      <c r="D677" t="str">
        <f>VLOOKUP(MID(A677,1,2),[1]Jurisdicciones!$A$2:$B$44,2,FALSE)</f>
        <v>MINISTERIO DE EDUCACIÓN Y CULTURA</v>
      </c>
    </row>
    <row r="678" spans="1:4" x14ac:dyDescent="0.2">
      <c r="A678" t="s">
        <v>4201</v>
      </c>
      <c r="B678" s="181" t="s">
        <v>4202</v>
      </c>
      <c r="C678" t="str">
        <f t="shared" si="10"/>
        <v>07 - MINISTERIO DE EDUCACIÓN Y CULTURA</v>
      </c>
      <c r="D678" t="str">
        <f>VLOOKUP(MID(A678,1,2),[1]Jurisdicciones!$A$2:$B$44,2,FALSE)</f>
        <v>MINISTERIO DE EDUCACIÓN Y CULTURA</v>
      </c>
    </row>
    <row r="679" spans="1:4" x14ac:dyDescent="0.2">
      <c r="A679" t="s">
        <v>4203</v>
      </c>
      <c r="B679" s="181" t="s">
        <v>4204</v>
      </c>
      <c r="C679" t="str">
        <f t="shared" si="10"/>
        <v>07 - MINISTERIO DE EDUCACIÓN Y CULTURA</v>
      </c>
      <c r="D679" t="str">
        <f>VLOOKUP(MID(A679,1,2),[1]Jurisdicciones!$A$2:$B$44,2,FALSE)</f>
        <v>MINISTERIO DE EDUCACIÓN Y CULTURA</v>
      </c>
    </row>
    <row r="680" spans="1:4" x14ac:dyDescent="0.2">
      <c r="A680" t="s">
        <v>4205</v>
      </c>
      <c r="B680" s="181" t="s">
        <v>4206</v>
      </c>
      <c r="C680" t="str">
        <f t="shared" si="10"/>
        <v>07 - MINISTERIO DE EDUCACIÓN Y CULTURA</v>
      </c>
      <c r="D680" t="str">
        <f>VLOOKUP(MID(A680,1,2),[1]Jurisdicciones!$A$2:$B$44,2,FALSE)</f>
        <v>MINISTERIO DE EDUCACIÓN Y CULTURA</v>
      </c>
    </row>
    <row r="681" spans="1:4" x14ac:dyDescent="0.2">
      <c r="A681" t="s">
        <v>4207</v>
      </c>
      <c r="B681" t="s">
        <v>4206</v>
      </c>
      <c r="C681" t="str">
        <f t="shared" si="10"/>
        <v>07 - MINISTERIO DE EDUCACIÓN Y CULTURA</v>
      </c>
      <c r="D681" t="str">
        <f>VLOOKUP(MID(A681,1,2),[1]Jurisdicciones!$A$2:$B$44,2,FALSE)</f>
        <v>MINISTERIO DE EDUCACIÓN Y CULTURA</v>
      </c>
    </row>
    <row r="682" spans="1:4" x14ac:dyDescent="0.2">
      <c r="A682" t="s">
        <v>4208</v>
      </c>
      <c r="B682" t="s">
        <v>4209</v>
      </c>
      <c r="C682" t="str">
        <f t="shared" si="10"/>
        <v>07 - MINISTERIO DE EDUCACIÓN Y CULTURA</v>
      </c>
      <c r="D682" t="str">
        <f>VLOOKUP(MID(A682,1,2),[1]Jurisdicciones!$A$2:$B$44,2,FALSE)</f>
        <v>MINISTERIO DE EDUCACIÓN Y CULTURA</v>
      </c>
    </row>
    <row r="683" spans="1:4" x14ac:dyDescent="0.2">
      <c r="A683" t="s">
        <v>4210</v>
      </c>
      <c r="B683" t="s">
        <v>4211</v>
      </c>
      <c r="C683" t="str">
        <f t="shared" si="10"/>
        <v>07 - MINISTERIO DE EDUCACIÓN Y CULTURA</v>
      </c>
      <c r="D683" t="str">
        <f>VLOOKUP(MID(A683,1,2),[1]Jurisdicciones!$A$2:$B$44,2,FALSE)</f>
        <v>MINISTERIO DE EDUCACIÓN Y CULTURA</v>
      </c>
    </row>
    <row r="684" spans="1:4" x14ac:dyDescent="0.2">
      <c r="A684" t="s">
        <v>4212</v>
      </c>
      <c r="B684" s="181" t="s">
        <v>4213</v>
      </c>
      <c r="C684" t="str">
        <f t="shared" si="10"/>
        <v>07 - MINISTERIO DE EDUCACIÓN Y CULTURA</v>
      </c>
      <c r="D684" t="str">
        <f>VLOOKUP(MID(A684,1,2),[1]Jurisdicciones!$A$2:$B$44,2,FALSE)</f>
        <v>MINISTERIO DE EDUCACIÓN Y CULTURA</v>
      </c>
    </row>
    <row r="685" spans="1:4" x14ac:dyDescent="0.2">
      <c r="A685" t="s">
        <v>2493</v>
      </c>
      <c r="B685" s="181" t="s">
        <v>4214</v>
      </c>
      <c r="C685" t="str">
        <f t="shared" si="10"/>
        <v>07 - MINISTERIO DE EDUCACIÓN Y CULTURA</v>
      </c>
      <c r="D685" t="str">
        <f>VLOOKUP(MID(A685,1,2),[1]Jurisdicciones!$A$2:$B$44,2,FALSE)</f>
        <v>MINISTERIO DE EDUCACIÓN Y CULTURA</v>
      </c>
    </row>
    <row r="686" spans="1:4" x14ac:dyDescent="0.2">
      <c r="A686" t="s">
        <v>4215</v>
      </c>
      <c r="B686" t="s">
        <v>4216</v>
      </c>
      <c r="C686" t="str">
        <f t="shared" si="10"/>
        <v>07 - MINISTERIO DE EDUCACIÓN Y CULTURA</v>
      </c>
      <c r="D686" t="str">
        <f>VLOOKUP(MID(A686,1,2),[1]Jurisdicciones!$A$2:$B$44,2,FALSE)</f>
        <v>MINISTERIO DE EDUCACIÓN Y CULTURA</v>
      </c>
    </row>
    <row r="687" spans="1:4" x14ac:dyDescent="0.2">
      <c r="A687" t="s">
        <v>1452</v>
      </c>
      <c r="B687" s="181" t="s">
        <v>4217</v>
      </c>
      <c r="C687" t="str">
        <f t="shared" si="10"/>
        <v>07 - MINISTERIO DE EDUCACIÓN Y CULTURA</v>
      </c>
      <c r="D687" t="str">
        <f>VLOOKUP(MID(A687,1,2),[1]Jurisdicciones!$A$2:$B$44,2,FALSE)</f>
        <v>MINISTERIO DE EDUCACIÓN Y CULTURA</v>
      </c>
    </row>
    <row r="688" spans="1:4" x14ac:dyDescent="0.2">
      <c r="A688" t="s">
        <v>4218</v>
      </c>
      <c r="B688" s="181" t="s">
        <v>4219</v>
      </c>
      <c r="C688" t="str">
        <f t="shared" si="10"/>
        <v>07 - MINISTERIO DE EDUCACIÓN Y CULTURA</v>
      </c>
      <c r="D688" t="str">
        <f>VLOOKUP(MID(A688,1,2),[1]Jurisdicciones!$A$2:$B$44,2,FALSE)</f>
        <v>MINISTERIO DE EDUCACIÓN Y CULTURA</v>
      </c>
    </row>
    <row r="689" spans="1:4" x14ac:dyDescent="0.2">
      <c r="A689" t="s">
        <v>2494</v>
      </c>
      <c r="B689" t="s">
        <v>4220</v>
      </c>
      <c r="C689" t="str">
        <f t="shared" si="10"/>
        <v>07 - MINISTERIO DE EDUCACIÓN Y CULTURA</v>
      </c>
      <c r="D689" t="str">
        <f>VLOOKUP(MID(A689,1,2),[1]Jurisdicciones!$A$2:$B$44,2,FALSE)</f>
        <v>MINISTERIO DE EDUCACIÓN Y CULTURA</v>
      </c>
    </row>
    <row r="690" spans="1:4" x14ac:dyDescent="0.2">
      <c r="A690" t="s">
        <v>4221</v>
      </c>
      <c r="B690" t="s">
        <v>4222</v>
      </c>
      <c r="C690" t="str">
        <f t="shared" si="10"/>
        <v>07 - MINISTERIO DE EDUCACIÓN Y CULTURA</v>
      </c>
      <c r="D690" t="str">
        <f>VLOOKUP(MID(A690,1,2),[1]Jurisdicciones!$A$2:$B$44,2,FALSE)</f>
        <v>MINISTERIO DE EDUCACIÓN Y CULTURA</v>
      </c>
    </row>
    <row r="691" spans="1:4" x14ac:dyDescent="0.2">
      <c r="A691" t="s">
        <v>4223</v>
      </c>
      <c r="B691" s="181" t="s">
        <v>4224</v>
      </c>
      <c r="C691" t="str">
        <f t="shared" si="10"/>
        <v>07 - MINISTERIO DE EDUCACIÓN Y CULTURA</v>
      </c>
      <c r="D691" t="str">
        <f>VLOOKUP(MID(A691,1,2),[1]Jurisdicciones!$A$2:$B$44,2,FALSE)</f>
        <v>MINISTERIO DE EDUCACIÓN Y CULTURA</v>
      </c>
    </row>
    <row r="692" spans="1:4" x14ac:dyDescent="0.2">
      <c r="A692" t="s">
        <v>4225</v>
      </c>
      <c r="B692" t="s">
        <v>4226</v>
      </c>
      <c r="C692" t="str">
        <f t="shared" si="10"/>
        <v>07 - MINISTERIO DE EDUCACIÓN Y CULTURA</v>
      </c>
      <c r="D692" t="str">
        <f>VLOOKUP(MID(A692,1,2),[1]Jurisdicciones!$A$2:$B$44,2,FALSE)</f>
        <v>MINISTERIO DE EDUCACIÓN Y CULTURA</v>
      </c>
    </row>
    <row r="693" spans="1:4" x14ac:dyDescent="0.2">
      <c r="A693" t="s">
        <v>4227</v>
      </c>
      <c r="B693" t="s">
        <v>4228</v>
      </c>
      <c r="C693" t="str">
        <f t="shared" si="10"/>
        <v>07 - MINISTERIO DE EDUCACIÓN Y CULTURA</v>
      </c>
      <c r="D693" t="str">
        <f>VLOOKUP(MID(A693,1,2),[1]Jurisdicciones!$A$2:$B$44,2,FALSE)</f>
        <v>MINISTERIO DE EDUCACIÓN Y CULTURA</v>
      </c>
    </row>
    <row r="694" spans="1:4" x14ac:dyDescent="0.2">
      <c r="A694" t="s">
        <v>4229</v>
      </c>
      <c r="B694" t="s">
        <v>4230</v>
      </c>
      <c r="C694" t="str">
        <f t="shared" si="10"/>
        <v>07 - MINISTERIO DE EDUCACIÓN Y CULTURA</v>
      </c>
      <c r="D694" t="str">
        <f>VLOOKUP(MID(A694,1,2),[1]Jurisdicciones!$A$2:$B$44,2,FALSE)</f>
        <v>MINISTERIO DE EDUCACIÓN Y CULTURA</v>
      </c>
    </row>
    <row r="695" spans="1:4" x14ac:dyDescent="0.2">
      <c r="A695" t="s">
        <v>4231</v>
      </c>
      <c r="B695" t="s">
        <v>4232</v>
      </c>
      <c r="C695" t="str">
        <f t="shared" si="10"/>
        <v>07 - MINISTERIO DE EDUCACIÓN Y CULTURA</v>
      </c>
      <c r="D695" t="str">
        <f>VLOOKUP(MID(A695,1,2),[1]Jurisdicciones!$A$2:$B$44,2,FALSE)</f>
        <v>MINISTERIO DE EDUCACIÓN Y CULTURA</v>
      </c>
    </row>
    <row r="696" spans="1:4" x14ac:dyDescent="0.2">
      <c r="A696" t="s">
        <v>4233</v>
      </c>
      <c r="B696" t="s">
        <v>4234</v>
      </c>
      <c r="C696" t="str">
        <f t="shared" si="10"/>
        <v>07 - MINISTERIO DE EDUCACIÓN Y CULTURA</v>
      </c>
      <c r="D696" t="str">
        <f>VLOOKUP(MID(A696,1,2),[1]Jurisdicciones!$A$2:$B$44,2,FALSE)</f>
        <v>MINISTERIO DE EDUCACIÓN Y CULTURA</v>
      </c>
    </row>
    <row r="697" spans="1:4" x14ac:dyDescent="0.2">
      <c r="A697" t="s">
        <v>4235</v>
      </c>
      <c r="B697" s="181" t="s">
        <v>4236</v>
      </c>
      <c r="C697" t="str">
        <f t="shared" si="10"/>
        <v>07 - MINISTERIO DE EDUCACIÓN Y CULTURA</v>
      </c>
      <c r="D697" t="str">
        <f>VLOOKUP(MID(A697,1,2),[1]Jurisdicciones!$A$2:$B$44,2,FALSE)</f>
        <v>MINISTERIO DE EDUCACIÓN Y CULTURA</v>
      </c>
    </row>
    <row r="698" spans="1:4" x14ac:dyDescent="0.2">
      <c r="A698" t="s">
        <v>2495</v>
      </c>
      <c r="B698" s="181" t="s">
        <v>4237</v>
      </c>
      <c r="C698" t="str">
        <f t="shared" si="10"/>
        <v>07 - MINISTERIO DE EDUCACIÓN Y CULTURA</v>
      </c>
      <c r="D698" t="str">
        <f>VLOOKUP(MID(A698,1,2),[1]Jurisdicciones!$A$2:$B$44,2,FALSE)</f>
        <v>MINISTERIO DE EDUCACIÓN Y CULTURA</v>
      </c>
    </row>
    <row r="699" spans="1:4" x14ac:dyDescent="0.2">
      <c r="A699" t="s">
        <v>4238</v>
      </c>
      <c r="B699" s="181" t="s">
        <v>4239</v>
      </c>
      <c r="C699" t="str">
        <f t="shared" si="10"/>
        <v>07 - MINISTERIO DE EDUCACIÓN Y CULTURA</v>
      </c>
      <c r="D699" t="str">
        <f>VLOOKUP(MID(A699,1,2),[1]Jurisdicciones!$A$2:$B$44,2,FALSE)</f>
        <v>MINISTERIO DE EDUCACIÓN Y CULTURA</v>
      </c>
    </row>
    <row r="700" spans="1:4" x14ac:dyDescent="0.2">
      <c r="A700" t="s">
        <v>4240</v>
      </c>
      <c r="B700" t="s">
        <v>4241</v>
      </c>
      <c r="C700" t="str">
        <f t="shared" si="10"/>
        <v>07 - MINISTERIO DE EDUCACIÓN Y CULTURA</v>
      </c>
      <c r="D700" t="str">
        <f>VLOOKUP(MID(A700,1,2),[1]Jurisdicciones!$A$2:$B$44,2,FALSE)</f>
        <v>MINISTERIO DE EDUCACIÓN Y CULTURA</v>
      </c>
    </row>
    <row r="701" spans="1:4" x14ac:dyDescent="0.2">
      <c r="A701" t="s">
        <v>234</v>
      </c>
      <c r="B701" s="181" t="s">
        <v>4242</v>
      </c>
      <c r="C701" t="str">
        <f t="shared" si="10"/>
        <v>07 - MINISTERIO DE EDUCACIÓN Y CULTURA</v>
      </c>
      <c r="D701" t="str">
        <f>VLOOKUP(MID(A701,1,2),[1]Jurisdicciones!$A$2:$B$44,2,FALSE)</f>
        <v>MINISTERIO DE EDUCACIÓN Y CULTURA</v>
      </c>
    </row>
    <row r="702" spans="1:4" x14ac:dyDescent="0.2">
      <c r="A702" t="s">
        <v>4243</v>
      </c>
      <c r="B702" s="181" t="s">
        <v>4244</v>
      </c>
      <c r="C702" t="str">
        <f t="shared" si="10"/>
        <v>07 - MINISTERIO DE EDUCACIÓN Y CULTURA</v>
      </c>
      <c r="D702" t="str">
        <f>VLOOKUP(MID(A702,1,2),[1]Jurisdicciones!$A$2:$B$44,2,FALSE)</f>
        <v>MINISTERIO DE EDUCACIÓN Y CULTURA</v>
      </c>
    </row>
    <row r="703" spans="1:4" x14ac:dyDescent="0.2">
      <c r="A703" t="s">
        <v>4245</v>
      </c>
      <c r="B703" t="s">
        <v>4246</v>
      </c>
      <c r="C703" t="str">
        <f t="shared" si="10"/>
        <v>07 - MINISTERIO DE EDUCACIÓN Y CULTURA</v>
      </c>
      <c r="D703" t="str">
        <f>VLOOKUP(MID(A703,1,2),[1]Jurisdicciones!$A$2:$B$44,2,FALSE)</f>
        <v>MINISTERIO DE EDUCACIÓN Y CULTURA</v>
      </c>
    </row>
    <row r="704" spans="1:4" x14ac:dyDescent="0.2">
      <c r="A704" t="s">
        <v>4247</v>
      </c>
      <c r="B704" s="181" t="s">
        <v>4248</v>
      </c>
      <c r="C704" t="str">
        <f t="shared" si="10"/>
        <v>07 - MINISTERIO DE EDUCACIÓN Y CULTURA</v>
      </c>
      <c r="D704" t="str">
        <f>VLOOKUP(MID(A704,1,2),[1]Jurisdicciones!$A$2:$B$44,2,FALSE)</f>
        <v>MINISTERIO DE EDUCACIÓN Y CULTURA</v>
      </c>
    </row>
    <row r="705" spans="1:4" x14ac:dyDescent="0.2">
      <c r="A705" t="s">
        <v>4249</v>
      </c>
      <c r="B705" t="s">
        <v>4250</v>
      </c>
      <c r="C705" t="str">
        <f t="shared" si="10"/>
        <v>07 - MINISTERIO DE EDUCACIÓN Y CULTURA</v>
      </c>
      <c r="D705" t="str">
        <f>VLOOKUP(MID(A705,1,2),[1]Jurisdicciones!$A$2:$B$44,2,FALSE)</f>
        <v>MINISTERIO DE EDUCACIÓN Y CULTURA</v>
      </c>
    </row>
    <row r="706" spans="1:4" x14ac:dyDescent="0.2">
      <c r="A706" t="s">
        <v>4251</v>
      </c>
      <c r="B706" s="181" t="s">
        <v>4252</v>
      </c>
      <c r="C706" t="str">
        <f t="shared" si="10"/>
        <v>07 - MINISTERIO DE EDUCACIÓN Y CULTURA</v>
      </c>
      <c r="D706" t="str">
        <f>VLOOKUP(MID(A706,1,2),[1]Jurisdicciones!$A$2:$B$44,2,FALSE)</f>
        <v>MINISTERIO DE EDUCACIÓN Y CULTURA</v>
      </c>
    </row>
    <row r="707" spans="1:4" x14ac:dyDescent="0.2">
      <c r="A707" t="s">
        <v>4253</v>
      </c>
      <c r="B707" s="181" t="s">
        <v>4254</v>
      </c>
      <c r="C707" t="str">
        <f t="shared" si="10"/>
        <v>07 - MINISTERIO DE EDUCACIÓN Y CULTURA</v>
      </c>
      <c r="D707" t="str">
        <f>VLOOKUP(MID(A707,1,2),[1]Jurisdicciones!$A$2:$B$44,2,FALSE)</f>
        <v>MINISTERIO DE EDUCACIÓN Y CULTURA</v>
      </c>
    </row>
    <row r="708" spans="1:4" x14ac:dyDescent="0.2">
      <c r="A708" t="s">
        <v>4255</v>
      </c>
      <c r="B708" s="181" t="s">
        <v>4256</v>
      </c>
      <c r="C708" t="str">
        <f t="shared" ref="C708:C771" si="11">CONCATENATE(MID(A708,1,2), " - ",D708)</f>
        <v>07 - MINISTERIO DE EDUCACIÓN Y CULTURA</v>
      </c>
      <c r="D708" t="str">
        <f>VLOOKUP(MID(A708,1,2),[1]Jurisdicciones!$A$2:$B$44,2,FALSE)</f>
        <v>MINISTERIO DE EDUCACIÓN Y CULTURA</v>
      </c>
    </row>
    <row r="709" spans="1:4" x14ac:dyDescent="0.2">
      <c r="A709" t="s">
        <v>2496</v>
      </c>
      <c r="B709" s="181" t="s">
        <v>4257</v>
      </c>
      <c r="C709" t="str">
        <f t="shared" si="11"/>
        <v>07 - MINISTERIO DE EDUCACIÓN Y CULTURA</v>
      </c>
      <c r="D709" t="str">
        <f>VLOOKUP(MID(A709,1,2),[1]Jurisdicciones!$A$2:$B$44,2,FALSE)</f>
        <v>MINISTERIO DE EDUCACIÓN Y CULTURA</v>
      </c>
    </row>
    <row r="710" spans="1:4" x14ac:dyDescent="0.2">
      <c r="A710" t="s">
        <v>4258</v>
      </c>
      <c r="B710" s="181" t="s">
        <v>4259</v>
      </c>
      <c r="C710" t="str">
        <f t="shared" si="11"/>
        <v>07 - MINISTERIO DE EDUCACIÓN Y CULTURA</v>
      </c>
      <c r="D710" t="str">
        <f>VLOOKUP(MID(A710,1,2),[1]Jurisdicciones!$A$2:$B$44,2,FALSE)</f>
        <v>MINISTERIO DE EDUCACIÓN Y CULTURA</v>
      </c>
    </row>
    <row r="711" spans="1:4" x14ac:dyDescent="0.2">
      <c r="A711" t="s">
        <v>4260</v>
      </c>
      <c r="B711" s="181" t="s">
        <v>4261</v>
      </c>
      <c r="C711" t="str">
        <f t="shared" si="11"/>
        <v>07 - MINISTERIO DE EDUCACIÓN Y CULTURA</v>
      </c>
      <c r="D711" t="str">
        <f>VLOOKUP(MID(A711,1,2),[1]Jurisdicciones!$A$2:$B$44,2,FALSE)</f>
        <v>MINISTERIO DE EDUCACIÓN Y CULTURA</v>
      </c>
    </row>
    <row r="712" spans="1:4" x14ac:dyDescent="0.2">
      <c r="A712" t="s">
        <v>4262</v>
      </c>
      <c r="B712" s="181" t="s">
        <v>4263</v>
      </c>
      <c r="C712" t="str">
        <f t="shared" si="11"/>
        <v>07 - MINISTERIO DE EDUCACIÓN Y CULTURA</v>
      </c>
      <c r="D712" t="str">
        <f>VLOOKUP(MID(A712,1,2),[1]Jurisdicciones!$A$2:$B$44,2,FALSE)</f>
        <v>MINISTERIO DE EDUCACIÓN Y CULTURA</v>
      </c>
    </row>
    <row r="713" spans="1:4" x14ac:dyDescent="0.2">
      <c r="A713" t="s">
        <v>4264</v>
      </c>
      <c r="B713" t="s">
        <v>4265</v>
      </c>
      <c r="C713" t="str">
        <f t="shared" si="11"/>
        <v>07 - MINISTERIO DE EDUCACIÓN Y CULTURA</v>
      </c>
      <c r="D713" t="str">
        <f>VLOOKUP(MID(A713,1,2),[1]Jurisdicciones!$A$2:$B$44,2,FALSE)</f>
        <v>MINISTERIO DE EDUCACIÓN Y CULTURA</v>
      </c>
    </row>
    <row r="714" spans="1:4" x14ac:dyDescent="0.2">
      <c r="A714" t="s">
        <v>4266</v>
      </c>
      <c r="B714" s="181" t="s">
        <v>4267</v>
      </c>
      <c r="C714" t="str">
        <f t="shared" si="11"/>
        <v>07 - MINISTERIO DE EDUCACIÓN Y CULTURA</v>
      </c>
      <c r="D714" t="str">
        <f>VLOOKUP(MID(A714,1,2),[1]Jurisdicciones!$A$2:$B$44,2,FALSE)</f>
        <v>MINISTERIO DE EDUCACIÓN Y CULTURA</v>
      </c>
    </row>
    <row r="715" spans="1:4" x14ac:dyDescent="0.2">
      <c r="A715" t="s">
        <v>4268</v>
      </c>
      <c r="B715" s="181" t="s">
        <v>4269</v>
      </c>
      <c r="C715" t="str">
        <f t="shared" si="11"/>
        <v>07 - MINISTERIO DE EDUCACIÓN Y CULTURA</v>
      </c>
      <c r="D715" t="str">
        <f>VLOOKUP(MID(A715,1,2),[1]Jurisdicciones!$A$2:$B$44,2,FALSE)</f>
        <v>MINISTERIO DE EDUCACIÓN Y CULTURA</v>
      </c>
    </row>
    <row r="716" spans="1:4" x14ac:dyDescent="0.2">
      <c r="A716" t="s">
        <v>4270</v>
      </c>
      <c r="B716" s="181" t="s">
        <v>4271</v>
      </c>
      <c r="C716" t="str">
        <f t="shared" si="11"/>
        <v>07 - MINISTERIO DE EDUCACIÓN Y CULTURA</v>
      </c>
      <c r="D716" t="str">
        <f>VLOOKUP(MID(A716,1,2),[1]Jurisdicciones!$A$2:$B$44,2,FALSE)</f>
        <v>MINISTERIO DE EDUCACIÓN Y CULTURA</v>
      </c>
    </row>
    <row r="717" spans="1:4" x14ac:dyDescent="0.2">
      <c r="A717" t="s">
        <v>4272</v>
      </c>
      <c r="B717" s="181" t="s">
        <v>4273</v>
      </c>
      <c r="C717" t="str">
        <f t="shared" si="11"/>
        <v>07 - MINISTERIO DE EDUCACIÓN Y CULTURA</v>
      </c>
      <c r="D717" t="str">
        <f>VLOOKUP(MID(A717,1,2),[1]Jurisdicciones!$A$2:$B$44,2,FALSE)</f>
        <v>MINISTERIO DE EDUCACIÓN Y CULTURA</v>
      </c>
    </row>
    <row r="718" spans="1:4" x14ac:dyDescent="0.2">
      <c r="A718" t="s">
        <v>4274</v>
      </c>
      <c r="B718" s="181" t="s">
        <v>4275</v>
      </c>
      <c r="C718" t="str">
        <f t="shared" si="11"/>
        <v>07 - MINISTERIO DE EDUCACIÓN Y CULTURA</v>
      </c>
      <c r="D718" t="str">
        <f>VLOOKUP(MID(A718,1,2),[1]Jurisdicciones!$A$2:$B$44,2,FALSE)</f>
        <v>MINISTERIO DE EDUCACIÓN Y CULTURA</v>
      </c>
    </row>
    <row r="719" spans="1:4" x14ac:dyDescent="0.2">
      <c r="A719" t="s">
        <v>4276</v>
      </c>
      <c r="B719" s="181" t="s">
        <v>4277</v>
      </c>
      <c r="C719" t="str">
        <f t="shared" si="11"/>
        <v>07 - MINISTERIO DE EDUCACIÓN Y CULTURA</v>
      </c>
      <c r="D719" t="str">
        <f>VLOOKUP(MID(A719,1,2),[1]Jurisdicciones!$A$2:$B$44,2,FALSE)</f>
        <v>MINISTERIO DE EDUCACIÓN Y CULTURA</v>
      </c>
    </row>
    <row r="720" spans="1:4" x14ac:dyDescent="0.2">
      <c r="A720" t="s">
        <v>4278</v>
      </c>
      <c r="B720" s="181" t="s">
        <v>4279</v>
      </c>
      <c r="C720" t="str">
        <f t="shared" si="11"/>
        <v>07 - MINISTERIO DE EDUCACIÓN Y CULTURA</v>
      </c>
      <c r="D720" t="str">
        <f>VLOOKUP(MID(A720,1,2),[1]Jurisdicciones!$A$2:$B$44,2,FALSE)</f>
        <v>MINISTERIO DE EDUCACIÓN Y CULTURA</v>
      </c>
    </row>
    <row r="721" spans="1:4" x14ac:dyDescent="0.2">
      <c r="A721" t="s">
        <v>4280</v>
      </c>
      <c r="B721" s="181" t="s">
        <v>4281</v>
      </c>
      <c r="C721" t="str">
        <f t="shared" si="11"/>
        <v>07 - MINISTERIO DE EDUCACIÓN Y CULTURA</v>
      </c>
      <c r="D721" t="str">
        <f>VLOOKUP(MID(A721,1,2),[1]Jurisdicciones!$A$2:$B$44,2,FALSE)</f>
        <v>MINISTERIO DE EDUCACIÓN Y CULTURA</v>
      </c>
    </row>
    <row r="722" spans="1:4" x14ac:dyDescent="0.2">
      <c r="A722" t="s">
        <v>4282</v>
      </c>
      <c r="B722" s="181" t="s">
        <v>4283</v>
      </c>
      <c r="C722" t="str">
        <f t="shared" si="11"/>
        <v>07 - MINISTERIO DE EDUCACIÓN Y CULTURA</v>
      </c>
      <c r="D722" t="str">
        <f>VLOOKUP(MID(A722,1,2),[1]Jurisdicciones!$A$2:$B$44,2,FALSE)</f>
        <v>MINISTERIO DE EDUCACIÓN Y CULTURA</v>
      </c>
    </row>
    <row r="723" spans="1:4" x14ac:dyDescent="0.2">
      <c r="A723" t="s">
        <v>4284</v>
      </c>
      <c r="B723" s="181" t="s">
        <v>4285</v>
      </c>
      <c r="C723" t="str">
        <f t="shared" si="11"/>
        <v>07 - MINISTERIO DE EDUCACIÓN Y CULTURA</v>
      </c>
      <c r="D723" t="str">
        <f>VLOOKUP(MID(A723,1,2),[1]Jurisdicciones!$A$2:$B$44,2,FALSE)</f>
        <v>MINISTERIO DE EDUCACIÓN Y CULTURA</v>
      </c>
    </row>
    <row r="724" spans="1:4" x14ac:dyDescent="0.2">
      <c r="A724" t="s">
        <v>4286</v>
      </c>
      <c r="B724" t="s">
        <v>4287</v>
      </c>
      <c r="C724" t="str">
        <f t="shared" si="11"/>
        <v>07 - MINISTERIO DE EDUCACIÓN Y CULTURA</v>
      </c>
      <c r="D724" t="str">
        <f>VLOOKUP(MID(A724,1,2),[1]Jurisdicciones!$A$2:$B$44,2,FALSE)</f>
        <v>MINISTERIO DE EDUCACIÓN Y CULTURA</v>
      </c>
    </row>
    <row r="725" spans="1:4" x14ac:dyDescent="0.2">
      <c r="A725" t="s">
        <v>4288</v>
      </c>
      <c r="B725" t="s">
        <v>4289</v>
      </c>
      <c r="C725" t="str">
        <f t="shared" si="11"/>
        <v>07 - MINISTERIO DE EDUCACIÓN Y CULTURA</v>
      </c>
      <c r="D725" t="str">
        <f>VLOOKUP(MID(A725,1,2),[1]Jurisdicciones!$A$2:$B$44,2,FALSE)</f>
        <v>MINISTERIO DE EDUCACIÓN Y CULTURA</v>
      </c>
    </row>
    <row r="726" spans="1:4" x14ac:dyDescent="0.2">
      <c r="A726" t="s">
        <v>1453</v>
      </c>
      <c r="B726" s="181" t="s">
        <v>4289</v>
      </c>
      <c r="C726" t="str">
        <f t="shared" si="11"/>
        <v>07 - MINISTERIO DE EDUCACIÓN Y CULTURA</v>
      </c>
      <c r="D726" t="str">
        <f>VLOOKUP(MID(A726,1,2),[1]Jurisdicciones!$A$2:$B$44,2,FALSE)</f>
        <v>MINISTERIO DE EDUCACIÓN Y CULTURA</v>
      </c>
    </row>
    <row r="727" spans="1:4" x14ac:dyDescent="0.2">
      <c r="A727" t="s">
        <v>4290</v>
      </c>
      <c r="B727" s="181" t="s">
        <v>4291</v>
      </c>
      <c r="C727" t="str">
        <f t="shared" si="11"/>
        <v>07 - MINISTERIO DE EDUCACIÓN Y CULTURA</v>
      </c>
      <c r="D727" t="str">
        <f>VLOOKUP(MID(A727,1,2),[1]Jurisdicciones!$A$2:$B$44,2,FALSE)</f>
        <v>MINISTERIO DE EDUCACIÓN Y CULTURA</v>
      </c>
    </row>
    <row r="728" spans="1:4" x14ac:dyDescent="0.2">
      <c r="A728" t="s">
        <v>4292</v>
      </c>
      <c r="B728" s="181" t="s">
        <v>4293</v>
      </c>
      <c r="C728" t="str">
        <f t="shared" si="11"/>
        <v>07 - MINISTERIO DE EDUCACIÓN Y CULTURA</v>
      </c>
      <c r="D728" t="str">
        <f>VLOOKUP(MID(A728,1,2),[1]Jurisdicciones!$A$2:$B$44,2,FALSE)</f>
        <v>MINISTERIO DE EDUCACIÓN Y CULTURA</v>
      </c>
    </row>
    <row r="729" spans="1:4" x14ac:dyDescent="0.2">
      <c r="A729" t="s">
        <v>4294</v>
      </c>
      <c r="B729" s="181" t="s">
        <v>4295</v>
      </c>
      <c r="C729" t="str">
        <f t="shared" si="11"/>
        <v>07 - MINISTERIO DE EDUCACIÓN Y CULTURA</v>
      </c>
      <c r="D729" t="str">
        <f>VLOOKUP(MID(A729,1,2),[1]Jurisdicciones!$A$2:$B$44,2,FALSE)</f>
        <v>MINISTERIO DE EDUCACIÓN Y CULTURA</v>
      </c>
    </row>
    <row r="730" spans="1:4" x14ac:dyDescent="0.2">
      <c r="A730" t="s">
        <v>4296</v>
      </c>
      <c r="B730" t="s">
        <v>4297</v>
      </c>
      <c r="C730" t="str">
        <f t="shared" si="11"/>
        <v>07 - MINISTERIO DE EDUCACIÓN Y CULTURA</v>
      </c>
      <c r="D730" t="str">
        <f>VLOOKUP(MID(A730,1,2),[1]Jurisdicciones!$A$2:$B$44,2,FALSE)</f>
        <v>MINISTERIO DE EDUCACIÓN Y CULTURA</v>
      </c>
    </row>
    <row r="731" spans="1:4" x14ac:dyDescent="0.2">
      <c r="A731" t="s">
        <v>4298</v>
      </c>
      <c r="B731" s="181" t="s">
        <v>4299</v>
      </c>
      <c r="C731" t="str">
        <f t="shared" si="11"/>
        <v>07 - MINISTERIO DE EDUCACIÓN Y CULTURA</v>
      </c>
      <c r="D731" t="str">
        <f>VLOOKUP(MID(A731,1,2),[1]Jurisdicciones!$A$2:$B$44,2,FALSE)</f>
        <v>MINISTERIO DE EDUCACIÓN Y CULTURA</v>
      </c>
    </row>
    <row r="732" spans="1:4" x14ac:dyDescent="0.2">
      <c r="A732" t="s">
        <v>4300</v>
      </c>
      <c r="B732" s="181" t="s">
        <v>4301</v>
      </c>
      <c r="C732" t="str">
        <f t="shared" si="11"/>
        <v>07 - MINISTERIO DE EDUCACIÓN Y CULTURA</v>
      </c>
      <c r="D732" t="str">
        <f>VLOOKUP(MID(A732,1,2),[1]Jurisdicciones!$A$2:$B$44,2,FALSE)</f>
        <v>MINISTERIO DE EDUCACIÓN Y CULTURA</v>
      </c>
    </row>
    <row r="733" spans="1:4" x14ac:dyDescent="0.2">
      <c r="A733" t="s">
        <v>4302</v>
      </c>
      <c r="B733" s="181" t="s">
        <v>4303</v>
      </c>
      <c r="C733" t="str">
        <f t="shared" si="11"/>
        <v>07 - MINISTERIO DE EDUCACIÓN Y CULTURA</v>
      </c>
      <c r="D733" t="str">
        <f>VLOOKUP(MID(A733,1,2),[1]Jurisdicciones!$A$2:$B$44,2,FALSE)</f>
        <v>MINISTERIO DE EDUCACIÓN Y CULTURA</v>
      </c>
    </row>
    <row r="734" spans="1:4" x14ac:dyDescent="0.2">
      <c r="A734" t="s">
        <v>4304</v>
      </c>
      <c r="B734" s="181" t="s">
        <v>4305</v>
      </c>
      <c r="C734" t="str">
        <f t="shared" si="11"/>
        <v>07 - MINISTERIO DE EDUCACIÓN Y CULTURA</v>
      </c>
      <c r="D734" t="str">
        <f>VLOOKUP(MID(A734,1,2),[1]Jurisdicciones!$A$2:$B$44,2,FALSE)</f>
        <v>MINISTERIO DE EDUCACIÓN Y CULTURA</v>
      </c>
    </row>
    <row r="735" spans="1:4" x14ac:dyDescent="0.2">
      <c r="A735" t="s">
        <v>4306</v>
      </c>
      <c r="B735" s="181" t="s">
        <v>4307</v>
      </c>
      <c r="C735" t="str">
        <f t="shared" si="11"/>
        <v>07 - MINISTERIO DE EDUCACIÓN Y CULTURA</v>
      </c>
      <c r="D735" t="str">
        <f>VLOOKUP(MID(A735,1,2),[1]Jurisdicciones!$A$2:$B$44,2,FALSE)</f>
        <v>MINISTERIO DE EDUCACIÓN Y CULTURA</v>
      </c>
    </row>
    <row r="736" spans="1:4" x14ac:dyDescent="0.2">
      <c r="A736" t="s">
        <v>4308</v>
      </c>
      <c r="B736" s="181" t="s">
        <v>4307</v>
      </c>
      <c r="C736" t="str">
        <f t="shared" si="11"/>
        <v>07 - MINISTERIO DE EDUCACIÓN Y CULTURA</v>
      </c>
      <c r="D736" t="str">
        <f>VLOOKUP(MID(A736,1,2),[1]Jurisdicciones!$A$2:$B$44,2,FALSE)</f>
        <v>MINISTERIO DE EDUCACIÓN Y CULTURA</v>
      </c>
    </row>
    <row r="737" spans="1:4" x14ac:dyDescent="0.2">
      <c r="A737" t="s">
        <v>4309</v>
      </c>
      <c r="B737" s="181" t="s">
        <v>4310</v>
      </c>
      <c r="C737" t="str">
        <f t="shared" si="11"/>
        <v>07 - MINISTERIO DE EDUCACIÓN Y CULTURA</v>
      </c>
      <c r="D737" t="str">
        <f>VLOOKUP(MID(A737,1,2),[1]Jurisdicciones!$A$2:$B$44,2,FALSE)</f>
        <v>MINISTERIO DE EDUCACIÓN Y CULTURA</v>
      </c>
    </row>
    <row r="738" spans="1:4" x14ac:dyDescent="0.2">
      <c r="A738" t="s">
        <v>4311</v>
      </c>
      <c r="B738" s="181" t="s">
        <v>4312</v>
      </c>
      <c r="C738" t="str">
        <f t="shared" si="11"/>
        <v>07 - MINISTERIO DE EDUCACIÓN Y CULTURA</v>
      </c>
      <c r="D738" t="str">
        <f>VLOOKUP(MID(A738,1,2),[1]Jurisdicciones!$A$2:$B$44,2,FALSE)</f>
        <v>MINISTERIO DE EDUCACIÓN Y CULTURA</v>
      </c>
    </row>
    <row r="739" spans="1:4" x14ac:dyDescent="0.2">
      <c r="A739" t="s">
        <v>4313</v>
      </c>
      <c r="B739" s="181" t="s">
        <v>4314</v>
      </c>
      <c r="C739" t="str">
        <f t="shared" si="11"/>
        <v>07 - MINISTERIO DE EDUCACIÓN Y CULTURA</v>
      </c>
      <c r="D739" t="str">
        <f>VLOOKUP(MID(A739,1,2),[1]Jurisdicciones!$A$2:$B$44,2,FALSE)</f>
        <v>MINISTERIO DE EDUCACIÓN Y CULTURA</v>
      </c>
    </row>
    <row r="740" spans="1:4" x14ac:dyDescent="0.2">
      <c r="A740" t="s">
        <v>4315</v>
      </c>
      <c r="B740" s="181" t="s">
        <v>4316</v>
      </c>
      <c r="C740" t="str">
        <f t="shared" si="11"/>
        <v>07 - MINISTERIO DE EDUCACIÓN Y CULTURA</v>
      </c>
      <c r="D740" t="str">
        <f>VLOOKUP(MID(A740,1,2),[1]Jurisdicciones!$A$2:$B$44,2,FALSE)</f>
        <v>MINISTERIO DE EDUCACIÓN Y CULTURA</v>
      </c>
    </row>
    <row r="741" spans="1:4" x14ac:dyDescent="0.2">
      <c r="A741" t="s">
        <v>4317</v>
      </c>
      <c r="B741" s="181" t="s">
        <v>4318</v>
      </c>
      <c r="C741" t="str">
        <f t="shared" si="11"/>
        <v>07 - MINISTERIO DE EDUCACIÓN Y CULTURA</v>
      </c>
      <c r="D741" t="str">
        <f>VLOOKUP(MID(A741,1,2),[1]Jurisdicciones!$A$2:$B$44,2,FALSE)</f>
        <v>MINISTERIO DE EDUCACIÓN Y CULTURA</v>
      </c>
    </row>
    <row r="742" spans="1:4" x14ac:dyDescent="0.2">
      <c r="A742" t="s">
        <v>4319</v>
      </c>
      <c r="B742" s="181" t="s">
        <v>4320</v>
      </c>
      <c r="C742" t="str">
        <f t="shared" si="11"/>
        <v>07 - MINISTERIO DE EDUCACIÓN Y CULTURA</v>
      </c>
      <c r="D742" t="str">
        <f>VLOOKUP(MID(A742,1,2),[1]Jurisdicciones!$A$2:$B$44,2,FALSE)</f>
        <v>MINISTERIO DE EDUCACIÓN Y CULTURA</v>
      </c>
    </row>
    <row r="743" spans="1:4" x14ac:dyDescent="0.2">
      <c r="A743" t="s">
        <v>4321</v>
      </c>
      <c r="B743" s="181" t="s">
        <v>4322</v>
      </c>
      <c r="C743" t="str">
        <f t="shared" si="11"/>
        <v>07 - MINISTERIO DE EDUCACIÓN Y CULTURA</v>
      </c>
      <c r="D743" t="str">
        <f>VLOOKUP(MID(A743,1,2),[1]Jurisdicciones!$A$2:$B$44,2,FALSE)</f>
        <v>MINISTERIO DE EDUCACIÓN Y CULTURA</v>
      </c>
    </row>
    <row r="744" spans="1:4" x14ac:dyDescent="0.2">
      <c r="A744" t="s">
        <v>4323</v>
      </c>
      <c r="B744" s="181" t="s">
        <v>4324</v>
      </c>
      <c r="C744" t="str">
        <f t="shared" si="11"/>
        <v>07 - MINISTERIO DE EDUCACIÓN Y CULTURA</v>
      </c>
      <c r="D744" t="str">
        <f>VLOOKUP(MID(A744,1,2),[1]Jurisdicciones!$A$2:$B$44,2,FALSE)</f>
        <v>MINISTERIO DE EDUCACIÓN Y CULTURA</v>
      </c>
    </row>
    <row r="745" spans="1:4" x14ac:dyDescent="0.2">
      <c r="A745" t="s">
        <v>4325</v>
      </c>
      <c r="B745" s="181" t="s">
        <v>4326</v>
      </c>
      <c r="C745" t="str">
        <f t="shared" si="11"/>
        <v>07 - MINISTERIO DE EDUCACIÓN Y CULTURA</v>
      </c>
      <c r="D745" t="str">
        <f>VLOOKUP(MID(A745,1,2),[1]Jurisdicciones!$A$2:$B$44,2,FALSE)</f>
        <v>MINISTERIO DE EDUCACIÓN Y CULTURA</v>
      </c>
    </row>
    <row r="746" spans="1:4" x14ac:dyDescent="0.2">
      <c r="A746" t="s">
        <v>4327</v>
      </c>
      <c r="B746" s="181" t="s">
        <v>4328</v>
      </c>
      <c r="C746" t="str">
        <f t="shared" si="11"/>
        <v>07 - MINISTERIO DE EDUCACIÓN Y CULTURA</v>
      </c>
      <c r="D746" t="str">
        <f>VLOOKUP(MID(A746,1,2),[1]Jurisdicciones!$A$2:$B$44,2,FALSE)</f>
        <v>MINISTERIO DE EDUCACIÓN Y CULTURA</v>
      </c>
    </row>
    <row r="747" spans="1:4" x14ac:dyDescent="0.2">
      <c r="A747" t="s">
        <v>4329</v>
      </c>
      <c r="B747" s="181" t="s">
        <v>4330</v>
      </c>
      <c r="C747" t="str">
        <f t="shared" si="11"/>
        <v>07 - MINISTERIO DE EDUCACIÓN Y CULTURA</v>
      </c>
      <c r="D747" t="str">
        <f>VLOOKUP(MID(A747,1,2),[1]Jurisdicciones!$A$2:$B$44,2,FALSE)</f>
        <v>MINISTERIO DE EDUCACIÓN Y CULTURA</v>
      </c>
    </row>
    <row r="748" spans="1:4" x14ac:dyDescent="0.2">
      <c r="A748" t="s">
        <v>4331</v>
      </c>
      <c r="B748" s="181" t="s">
        <v>4332</v>
      </c>
      <c r="C748" t="str">
        <f t="shared" si="11"/>
        <v>07 - MINISTERIO DE EDUCACIÓN Y CULTURA</v>
      </c>
      <c r="D748" t="str">
        <f>VLOOKUP(MID(A748,1,2),[1]Jurisdicciones!$A$2:$B$44,2,FALSE)</f>
        <v>MINISTERIO DE EDUCACIÓN Y CULTURA</v>
      </c>
    </row>
    <row r="749" spans="1:4" x14ac:dyDescent="0.2">
      <c r="A749" t="s">
        <v>4333</v>
      </c>
      <c r="B749" s="181" t="s">
        <v>4334</v>
      </c>
      <c r="C749" t="str">
        <f t="shared" si="11"/>
        <v>07 - MINISTERIO DE EDUCACIÓN Y CULTURA</v>
      </c>
      <c r="D749" t="str">
        <f>VLOOKUP(MID(A749,1,2),[1]Jurisdicciones!$A$2:$B$44,2,FALSE)</f>
        <v>MINISTERIO DE EDUCACIÓN Y CULTURA</v>
      </c>
    </row>
    <row r="750" spans="1:4" x14ac:dyDescent="0.2">
      <c r="A750" t="s">
        <v>4335</v>
      </c>
      <c r="B750" s="181" t="s">
        <v>4336</v>
      </c>
      <c r="C750" t="str">
        <f t="shared" si="11"/>
        <v>07 - MINISTERIO DE EDUCACIÓN Y CULTURA</v>
      </c>
      <c r="D750" t="str">
        <f>VLOOKUP(MID(A750,1,2),[1]Jurisdicciones!$A$2:$B$44,2,FALSE)</f>
        <v>MINISTERIO DE EDUCACIÓN Y CULTURA</v>
      </c>
    </row>
    <row r="751" spans="1:4" x14ac:dyDescent="0.2">
      <c r="A751" t="s">
        <v>4337</v>
      </c>
      <c r="B751" s="181" t="s">
        <v>4338</v>
      </c>
      <c r="C751" t="str">
        <f t="shared" si="11"/>
        <v>07 - MINISTERIO DE EDUCACIÓN Y CULTURA</v>
      </c>
      <c r="D751" t="str">
        <f>VLOOKUP(MID(A751,1,2),[1]Jurisdicciones!$A$2:$B$44,2,FALSE)</f>
        <v>MINISTERIO DE EDUCACIÓN Y CULTURA</v>
      </c>
    </row>
    <row r="752" spans="1:4" x14ac:dyDescent="0.2">
      <c r="A752" t="s">
        <v>4339</v>
      </c>
      <c r="B752" s="181" t="s">
        <v>4340</v>
      </c>
      <c r="C752" t="str">
        <f t="shared" si="11"/>
        <v>07 - MINISTERIO DE EDUCACIÓN Y CULTURA</v>
      </c>
      <c r="D752" t="str">
        <f>VLOOKUP(MID(A752,1,2),[1]Jurisdicciones!$A$2:$B$44,2,FALSE)</f>
        <v>MINISTERIO DE EDUCACIÓN Y CULTURA</v>
      </c>
    </row>
    <row r="753" spans="1:4" x14ac:dyDescent="0.2">
      <c r="A753" t="s">
        <v>4341</v>
      </c>
      <c r="B753" s="181" t="s">
        <v>4342</v>
      </c>
      <c r="C753" t="str">
        <f t="shared" si="11"/>
        <v>07 - MINISTERIO DE EDUCACIÓN Y CULTURA</v>
      </c>
      <c r="D753" t="str">
        <f>VLOOKUP(MID(A753,1,2),[1]Jurisdicciones!$A$2:$B$44,2,FALSE)</f>
        <v>MINISTERIO DE EDUCACIÓN Y CULTURA</v>
      </c>
    </row>
    <row r="754" spans="1:4" x14ac:dyDescent="0.2">
      <c r="A754" t="s">
        <v>4343</v>
      </c>
      <c r="B754" s="181" t="s">
        <v>4344</v>
      </c>
      <c r="C754" t="str">
        <f t="shared" si="11"/>
        <v>07 - MINISTERIO DE EDUCACIÓN Y CULTURA</v>
      </c>
      <c r="D754" t="str">
        <f>VLOOKUP(MID(A754,1,2),[1]Jurisdicciones!$A$2:$B$44,2,FALSE)</f>
        <v>MINISTERIO DE EDUCACIÓN Y CULTURA</v>
      </c>
    </row>
    <row r="755" spans="1:4" x14ac:dyDescent="0.2">
      <c r="A755" t="s">
        <v>1454</v>
      </c>
      <c r="B755" s="181" t="s">
        <v>4345</v>
      </c>
      <c r="C755" t="str">
        <f t="shared" si="11"/>
        <v>07 - MINISTERIO DE EDUCACIÓN Y CULTURA</v>
      </c>
      <c r="D755" t="str">
        <f>VLOOKUP(MID(A755,1,2),[1]Jurisdicciones!$A$2:$B$44,2,FALSE)</f>
        <v>MINISTERIO DE EDUCACIÓN Y CULTURA</v>
      </c>
    </row>
    <row r="756" spans="1:4" x14ac:dyDescent="0.2">
      <c r="A756" t="s">
        <v>4346</v>
      </c>
      <c r="B756" s="181" t="s">
        <v>4347</v>
      </c>
      <c r="C756" t="str">
        <f t="shared" si="11"/>
        <v>07 - MINISTERIO DE EDUCACIÓN Y CULTURA</v>
      </c>
      <c r="D756" t="str">
        <f>VLOOKUP(MID(A756,1,2),[1]Jurisdicciones!$A$2:$B$44,2,FALSE)</f>
        <v>MINISTERIO DE EDUCACIÓN Y CULTURA</v>
      </c>
    </row>
    <row r="757" spans="1:4" x14ac:dyDescent="0.2">
      <c r="A757" t="s">
        <v>1455</v>
      </c>
      <c r="B757" s="181" t="s">
        <v>4347</v>
      </c>
      <c r="C757" t="str">
        <f t="shared" si="11"/>
        <v>07 - MINISTERIO DE EDUCACIÓN Y CULTURA</v>
      </c>
      <c r="D757" t="str">
        <f>VLOOKUP(MID(A757,1,2),[1]Jurisdicciones!$A$2:$B$44,2,FALSE)</f>
        <v>MINISTERIO DE EDUCACIÓN Y CULTURA</v>
      </c>
    </row>
    <row r="758" spans="1:4" x14ac:dyDescent="0.2">
      <c r="A758" t="s">
        <v>4348</v>
      </c>
      <c r="B758" s="181" t="s">
        <v>4349</v>
      </c>
      <c r="C758" t="str">
        <f t="shared" si="11"/>
        <v>07 - MINISTERIO DE EDUCACIÓN Y CULTURA</v>
      </c>
      <c r="D758" t="str">
        <f>VLOOKUP(MID(A758,1,2),[1]Jurisdicciones!$A$2:$B$44,2,FALSE)</f>
        <v>MINISTERIO DE EDUCACIÓN Y CULTURA</v>
      </c>
    </row>
    <row r="759" spans="1:4" x14ac:dyDescent="0.2">
      <c r="A759" t="s">
        <v>4350</v>
      </c>
      <c r="B759" s="181" t="s">
        <v>4351</v>
      </c>
      <c r="C759" t="str">
        <f t="shared" si="11"/>
        <v>07 - MINISTERIO DE EDUCACIÓN Y CULTURA</v>
      </c>
      <c r="D759" t="str">
        <f>VLOOKUP(MID(A759,1,2),[1]Jurisdicciones!$A$2:$B$44,2,FALSE)</f>
        <v>MINISTERIO DE EDUCACIÓN Y CULTURA</v>
      </c>
    </row>
    <row r="760" spans="1:4" x14ac:dyDescent="0.2">
      <c r="A760" t="s">
        <v>4352</v>
      </c>
      <c r="B760" s="181" t="s">
        <v>4353</v>
      </c>
      <c r="C760" t="str">
        <f t="shared" si="11"/>
        <v>07 - MINISTERIO DE EDUCACIÓN Y CULTURA</v>
      </c>
      <c r="D760" t="str">
        <f>VLOOKUP(MID(A760,1,2),[1]Jurisdicciones!$A$2:$B$44,2,FALSE)</f>
        <v>MINISTERIO DE EDUCACIÓN Y CULTURA</v>
      </c>
    </row>
    <row r="761" spans="1:4" x14ac:dyDescent="0.2">
      <c r="A761" t="s">
        <v>4354</v>
      </c>
      <c r="B761" s="181" t="s">
        <v>4355</v>
      </c>
      <c r="C761" t="str">
        <f t="shared" si="11"/>
        <v>07 - MINISTERIO DE EDUCACIÓN Y CULTURA</v>
      </c>
      <c r="D761" t="str">
        <f>VLOOKUP(MID(A761,1,2),[1]Jurisdicciones!$A$2:$B$44,2,FALSE)</f>
        <v>MINISTERIO DE EDUCACIÓN Y CULTURA</v>
      </c>
    </row>
    <row r="762" spans="1:4" x14ac:dyDescent="0.2">
      <c r="A762" t="s">
        <v>4356</v>
      </c>
      <c r="B762" s="181" t="s">
        <v>4357</v>
      </c>
      <c r="C762" t="str">
        <f t="shared" si="11"/>
        <v>07 - MINISTERIO DE EDUCACIÓN Y CULTURA</v>
      </c>
      <c r="D762" t="str">
        <f>VLOOKUP(MID(A762,1,2),[1]Jurisdicciones!$A$2:$B$44,2,FALSE)</f>
        <v>MINISTERIO DE EDUCACIÓN Y CULTURA</v>
      </c>
    </row>
    <row r="763" spans="1:4" x14ac:dyDescent="0.2">
      <c r="A763" t="s">
        <v>4358</v>
      </c>
      <c r="B763" s="181" t="s">
        <v>4359</v>
      </c>
      <c r="C763" t="str">
        <f t="shared" si="11"/>
        <v>07 - MINISTERIO DE EDUCACIÓN Y CULTURA</v>
      </c>
      <c r="D763" t="str">
        <f>VLOOKUP(MID(A763,1,2),[1]Jurisdicciones!$A$2:$B$44,2,FALSE)</f>
        <v>MINISTERIO DE EDUCACIÓN Y CULTURA</v>
      </c>
    </row>
    <row r="764" spans="1:4" x14ac:dyDescent="0.2">
      <c r="A764" t="s">
        <v>4360</v>
      </c>
      <c r="B764" s="181" t="s">
        <v>4361</v>
      </c>
      <c r="C764" t="str">
        <f t="shared" si="11"/>
        <v>07 - MINISTERIO DE EDUCACIÓN Y CULTURA</v>
      </c>
      <c r="D764" t="str">
        <f>VLOOKUP(MID(A764,1,2),[1]Jurisdicciones!$A$2:$B$44,2,FALSE)</f>
        <v>MINISTERIO DE EDUCACIÓN Y CULTURA</v>
      </c>
    </row>
    <row r="765" spans="1:4" x14ac:dyDescent="0.2">
      <c r="A765" t="s">
        <v>4362</v>
      </c>
      <c r="B765" s="181" t="s">
        <v>4363</v>
      </c>
      <c r="C765" t="str">
        <f t="shared" si="11"/>
        <v>07 - MINISTERIO DE EDUCACIÓN Y CULTURA</v>
      </c>
      <c r="D765" t="str">
        <f>VLOOKUP(MID(A765,1,2),[1]Jurisdicciones!$A$2:$B$44,2,FALSE)</f>
        <v>MINISTERIO DE EDUCACIÓN Y CULTURA</v>
      </c>
    </row>
    <row r="766" spans="1:4" x14ac:dyDescent="0.2">
      <c r="A766" t="s">
        <v>4364</v>
      </c>
      <c r="B766" t="s">
        <v>4365</v>
      </c>
      <c r="C766" t="str">
        <f t="shared" si="11"/>
        <v>07 - MINISTERIO DE EDUCACIÓN Y CULTURA</v>
      </c>
      <c r="D766" t="str">
        <f>VLOOKUP(MID(A766,1,2),[1]Jurisdicciones!$A$2:$B$44,2,FALSE)</f>
        <v>MINISTERIO DE EDUCACIÓN Y CULTURA</v>
      </c>
    </row>
    <row r="767" spans="1:4" x14ac:dyDescent="0.2">
      <c r="A767" t="s">
        <v>4366</v>
      </c>
      <c r="B767" s="181" t="s">
        <v>4367</v>
      </c>
      <c r="C767" t="str">
        <f t="shared" si="11"/>
        <v>07 - MINISTERIO DE EDUCACIÓN Y CULTURA</v>
      </c>
      <c r="D767" t="str">
        <f>VLOOKUP(MID(A767,1,2),[1]Jurisdicciones!$A$2:$B$44,2,FALSE)</f>
        <v>MINISTERIO DE EDUCACIÓN Y CULTURA</v>
      </c>
    </row>
    <row r="768" spans="1:4" x14ac:dyDescent="0.2">
      <c r="A768" t="s">
        <v>4368</v>
      </c>
      <c r="B768" t="s">
        <v>4369</v>
      </c>
      <c r="C768" t="str">
        <f t="shared" si="11"/>
        <v>07 - MINISTERIO DE EDUCACIÓN Y CULTURA</v>
      </c>
      <c r="D768" t="str">
        <f>VLOOKUP(MID(A768,1,2),[1]Jurisdicciones!$A$2:$B$44,2,FALSE)</f>
        <v>MINISTERIO DE EDUCACIÓN Y CULTURA</v>
      </c>
    </row>
    <row r="769" spans="1:4" x14ac:dyDescent="0.2">
      <c r="A769" t="s">
        <v>4370</v>
      </c>
      <c r="B769" s="181" t="s">
        <v>4371</v>
      </c>
      <c r="C769" t="str">
        <f t="shared" si="11"/>
        <v>07 - MINISTERIO DE EDUCACIÓN Y CULTURA</v>
      </c>
      <c r="D769" t="str">
        <f>VLOOKUP(MID(A769,1,2),[1]Jurisdicciones!$A$2:$B$44,2,FALSE)</f>
        <v>MINISTERIO DE EDUCACIÓN Y CULTURA</v>
      </c>
    </row>
    <row r="770" spans="1:4" x14ac:dyDescent="0.2">
      <c r="A770" t="s">
        <v>4372</v>
      </c>
      <c r="B770" s="181" t="s">
        <v>4373</v>
      </c>
      <c r="C770" t="str">
        <f t="shared" si="11"/>
        <v>07 - MINISTERIO DE EDUCACIÓN Y CULTURA</v>
      </c>
      <c r="D770" t="str">
        <f>VLOOKUP(MID(A770,1,2),[1]Jurisdicciones!$A$2:$B$44,2,FALSE)</f>
        <v>MINISTERIO DE EDUCACIÓN Y CULTURA</v>
      </c>
    </row>
    <row r="771" spans="1:4" x14ac:dyDescent="0.2">
      <c r="A771" t="s">
        <v>4374</v>
      </c>
      <c r="B771" t="s">
        <v>4375</v>
      </c>
      <c r="C771" t="str">
        <f t="shared" si="11"/>
        <v>07 - MINISTERIO DE EDUCACIÓN Y CULTURA</v>
      </c>
      <c r="D771" t="str">
        <f>VLOOKUP(MID(A771,1,2),[1]Jurisdicciones!$A$2:$B$44,2,FALSE)</f>
        <v>MINISTERIO DE EDUCACIÓN Y CULTURA</v>
      </c>
    </row>
    <row r="772" spans="1:4" x14ac:dyDescent="0.2">
      <c r="A772" t="s">
        <v>4376</v>
      </c>
      <c r="B772" s="181" t="s">
        <v>4377</v>
      </c>
      <c r="C772" t="str">
        <f t="shared" ref="C772:C835" si="12">CONCATENATE(MID(A772,1,2), " - ",D772)</f>
        <v>07 - MINISTERIO DE EDUCACIÓN Y CULTURA</v>
      </c>
      <c r="D772" t="str">
        <f>VLOOKUP(MID(A772,1,2),[1]Jurisdicciones!$A$2:$B$44,2,FALSE)</f>
        <v>MINISTERIO DE EDUCACIÓN Y CULTURA</v>
      </c>
    </row>
    <row r="773" spans="1:4" x14ac:dyDescent="0.2">
      <c r="A773" t="s">
        <v>4378</v>
      </c>
      <c r="B773" t="s">
        <v>4379</v>
      </c>
      <c r="C773" t="str">
        <f t="shared" si="12"/>
        <v>07 - MINISTERIO DE EDUCACIÓN Y CULTURA</v>
      </c>
      <c r="D773" t="str">
        <f>VLOOKUP(MID(A773,1,2),[1]Jurisdicciones!$A$2:$B$44,2,FALSE)</f>
        <v>MINISTERIO DE EDUCACIÓN Y CULTURA</v>
      </c>
    </row>
    <row r="774" spans="1:4" x14ac:dyDescent="0.2">
      <c r="A774" t="s">
        <v>4380</v>
      </c>
      <c r="B774" s="181" t="s">
        <v>4381</v>
      </c>
      <c r="C774" t="str">
        <f t="shared" si="12"/>
        <v>07 - MINISTERIO DE EDUCACIÓN Y CULTURA</v>
      </c>
      <c r="D774" t="str">
        <f>VLOOKUP(MID(A774,1,2),[1]Jurisdicciones!$A$2:$B$44,2,FALSE)</f>
        <v>MINISTERIO DE EDUCACIÓN Y CULTURA</v>
      </c>
    </row>
    <row r="775" spans="1:4" x14ac:dyDescent="0.2">
      <c r="A775" t="s">
        <v>4382</v>
      </c>
      <c r="B775" t="s">
        <v>4383</v>
      </c>
      <c r="C775" t="str">
        <f t="shared" si="12"/>
        <v>07 - MINISTERIO DE EDUCACIÓN Y CULTURA</v>
      </c>
      <c r="D775" t="str">
        <f>VLOOKUP(MID(A775,1,2),[1]Jurisdicciones!$A$2:$B$44,2,FALSE)</f>
        <v>MINISTERIO DE EDUCACIÓN Y CULTURA</v>
      </c>
    </row>
    <row r="776" spans="1:4" x14ac:dyDescent="0.2">
      <c r="A776" t="s">
        <v>4384</v>
      </c>
      <c r="B776" s="181" t="s">
        <v>4385</v>
      </c>
      <c r="C776" t="str">
        <f t="shared" si="12"/>
        <v>07 - MINISTERIO DE EDUCACIÓN Y CULTURA</v>
      </c>
      <c r="D776" t="str">
        <f>VLOOKUP(MID(A776,1,2),[1]Jurisdicciones!$A$2:$B$44,2,FALSE)</f>
        <v>MINISTERIO DE EDUCACIÓN Y CULTURA</v>
      </c>
    </row>
    <row r="777" spans="1:4" x14ac:dyDescent="0.2">
      <c r="A777" t="s">
        <v>4386</v>
      </c>
      <c r="B777" t="s">
        <v>4385</v>
      </c>
      <c r="C777" t="str">
        <f t="shared" si="12"/>
        <v>07 - MINISTERIO DE EDUCACIÓN Y CULTURA</v>
      </c>
      <c r="D777" t="str">
        <f>VLOOKUP(MID(A777,1,2),[1]Jurisdicciones!$A$2:$B$44,2,FALSE)</f>
        <v>MINISTERIO DE EDUCACIÓN Y CULTURA</v>
      </c>
    </row>
    <row r="778" spans="1:4" x14ac:dyDescent="0.2">
      <c r="A778" t="s">
        <v>4387</v>
      </c>
      <c r="B778" s="181" t="s">
        <v>4388</v>
      </c>
      <c r="C778" t="str">
        <f t="shared" si="12"/>
        <v>07 - MINISTERIO DE EDUCACIÓN Y CULTURA</v>
      </c>
      <c r="D778" t="str">
        <f>VLOOKUP(MID(A778,1,2),[1]Jurisdicciones!$A$2:$B$44,2,FALSE)</f>
        <v>MINISTERIO DE EDUCACIÓN Y CULTURA</v>
      </c>
    </row>
    <row r="779" spans="1:4" x14ac:dyDescent="0.2">
      <c r="A779" t="s">
        <v>2497</v>
      </c>
      <c r="B779" s="181" t="s">
        <v>4389</v>
      </c>
      <c r="C779" t="str">
        <f t="shared" si="12"/>
        <v>07 - MINISTERIO DE EDUCACIÓN Y CULTURA</v>
      </c>
      <c r="D779" t="str">
        <f>VLOOKUP(MID(A779,1,2),[1]Jurisdicciones!$A$2:$B$44,2,FALSE)</f>
        <v>MINISTERIO DE EDUCACIÓN Y CULTURA</v>
      </c>
    </row>
    <row r="780" spans="1:4" x14ac:dyDescent="0.2">
      <c r="A780" t="s">
        <v>4390</v>
      </c>
      <c r="B780" t="s">
        <v>4391</v>
      </c>
      <c r="C780" t="str">
        <f t="shared" si="12"/>
        <v>07 - MINISTERIO DE EDUCACIÓN Y CULTURA</v>
      </c>
      <c r="D780" t="str">
        <f>VLOOKUP(MID(A780,1,2),[1]Jurisdicciones!$A$2:$B$44,2,FALSE)</f>
        <v>MINISTERIO DE EDUCACIÓN Y CULTURA</v>
      </c>
    </row>
    <row r="781" spans="1:4" x14ac:dyDescent="0.2">
      <c r="A781" t="s">
        <v>4392</v>
      </c>
      <c r="B781" s="181" t="s">
        <v>4393</v>
      </c>
      <c r="C781" t="str">
        <f t="shared" si="12"/>
        <v>07 - MINISTERIO DE EDUCACIÓN Y CULTURA</v>
      </c>
      <c r="D781" t="str">
        <f>VLOOKUP(MID(A781,1,2),[1]Jurisdicciones!$A$2:$B$44,2,FALSE)</f>
        <v>MINISTERIO DE EDUCACIÓN Y CULTURA</v>
      </c>
    </row>
    <row r="782" spans="1:4" x14ac:dyDescent="0.2">
      <c r="A782" t="s">
        <v>4394</v>
      </c>
      <c r="B782" s="181" t="s">
        <v>4395</v>
      </c>
      <c r="C782" t="str">
        <f t="shared" si="12"/>
        <v>07 - MINISTERIO DE EDUCACIÓN Y CULTURA</v>
      </c>
      <c r="D782" t="str">
        <f>VLOOKUP(MID(A782,1,2),[1]Jurisdicciones!$A$2:$B$44,2,FALSE)</f>
        <v>MINISTERIO DE EDUCACIÓN Y CULTURA</v>
      </c>
    </row>
    <row r="783" spans="1:4" x14ac:dyDescent="0.2">
      <c r="A783" t="s">
        <v>4396</v>
      </c>
      <c r="B783" s="181" t="s">
        <v>4397</v>
      </c>
      <c r="C783" t="str">
        <f t="shared" si="12"/>
        <v>07 - MINISTERIO DE EDUCACIÓN Y CULTURA</v>
      </c>
      <c r="D783" t="str">
        <f>VLOOKUP(MID(A783,1,2),[1]Jurisdicciones!$A$2:$B$44,2,FALSE)</f>
        <v>MINISTERIO DE EDUCACIÓN Y CULTURA</v>
      </c>
    </row>
    <row r="784" spans="1:4" x14ac:dyDescent="0.2">
      <c r="A784" t="s">
        <v>4398</v>
      </c>
      <c r="B784" t="s">
        <v>4399</v>
      </c>
      <c r="C784" t="str">
        <f t="shared" si="12"/>
        <v>07 - MINISTERIO DE EDUCACIÓN Y CULTURA</v>
      </c>
      <c r="D784" t="str">
        <f>VLOOKUP(MID(A784,1,2),[1]Jurisdicciones!$A$2:$B$44,2,FALSE)</f>
        <v>MINISTERIO DE EDUCACIÓN Y CULTURA</v>
      </c>
    </row>
    <row r="785" spans="1:4" x14ac:dyDescent="0.2">
      <c r="A785" t="s">
        <v>4400</v>
      </c>
      <c r="B785" s="181" t="s">
        <v>4401</v>
      </c>
      <c r="C785" t="str">
        <f t="shared" si="12"/>
        <v>07 - MINISTERIO DE EDUCACIÓN Y CULTURA</v>
      </c>
      <c r="D785" t="str">
        <f>VLOOKUP(MID(A785,1,2),[1]Jurisdicciones!$A$2:$B$44,2,FALSE)</f>
        <v>MINISTERIO DE EDUCACIÓN Y CULTURA</v>
      </c>
    </row>
    <row r="786" spans="1:4" x14ac:dyDescent="0.2">
      <c r="A786" t="s">
        <v>4402</v>
      </c>
      <c r="B786" s="181" t="s">
        <v>4403</v>
      </c>
      <c r="C786" t="str">
        <f t="shared" si="12"/>
        <v>07 - MINISTERIO DE EDUCACIÓN Y CULTURA</v>
      </c>
      <c r="D786" t="str">
        <f>VLOOKUP(MID(A786,1,2),[1]Jurisdicciones!$A$2:$B$44,2,FALSE)</f>
        <v>MINISTERIO DE EDUCACIÓN Y CULTURA</v>
      </c>
    </row>
    <row r="787" spans="1:4" x14ac:dyDescent="0.2">
      <c r="A787" t="s">
        <v>4404</v>
      </c>
      <c r="B787" s="181" t="s">
        <v>4405</v>
      </c>
      <c r="C787" t="str">
        <f t="shared" si="12"/>
        <v>07 - MINISTERIO DE EDUCACIÓN Y CULTURA</v>
      </c>
      <c r="D787" t="str">
        <f>VLOOKUP(MID(A787,1,2),[1]Jurisdicciones!$A$2:$B$44,2,FALSE)</f>
        <v>MINISTERIO DE EDUCACIÓN Y CULTURA</v>
      </c>
    </row>
    <row r="788" spans="1:4" x14ac:dyDescent="0.2">
      <c r="A788" t="s">
        <v>4406</v>
      </c>
      <c r="B788" t="s">
        <v>4407</v>
      </c>
      <c r="C788" t="str">
        <f t="shared" si="12"/>
        <v>07 - MINISTERIO DE EDUCACIÓN Y CULTURA</v>
      </c>
      <c r="D788" t="str">
        <f>VLOOKUP(MID(A788,1,2),[1]Jurisdicciones!$A$2:$B$44,2,FALSE)</f>
        <v>MINISTERIO DE EDUCACIÓN Y CULTURA</v>
      </c>
    </row>
    <row r="789" spans="1:4" x14ac:dyDescent="0.2">
      <c r="A789" t="s">
        <v>4408</v>
      </c>
      <c r="B789" s="181" t="s">
        <v>4409</v>
      </c>
      <c r="C789" t="str">
        <f t="shared" si="12"/>
        <v>07 - MINISTERIO DE EDUCACIÓN Y CULTURA</v>
      </c>
      <c r="D789" t="str">
        <f>VLOOKUP(MID(A789,1,2),[1]Jurisdicciones!$A$2:$B$44,2,FALSE)</f>
        <v>MINISTERIO DE EDUCACIÓN Y CULTURA</v>
      </c>
    </row>
    <row r="790" spans="1:4" x14ac:dyDescent="0.2">
      <c r="A790" t="s">
        <v>4410</v>
      </c>
      <c r="B790" s="181" t="s">
        <v>4411</v>
      </c>
      <c r="C790" t="str">
        <f t="shared" si="12"/>
        <v>07 - MINISTERIO DE EDUCACIÓN Y CULTURA</v>
      </c>
      <c r="D790" t="str">
        <f>VLOOKUP(MID(A790,1,2),[1]Jurisdicciones!$A$2:$B$44,2,FALSE)</f>
        <v>MINISTERIO DE EDUCACIÓN Y CULTURA</v>
      </c>
    </row>
    <row r="791" spans="1:4" x14ac:dyDescent="0.2">
      <c r="A791" t="s">
        <v>4412</v>
      </c>
      <c r="B791" t="s">
        <v>4413</v>
      </c>
      <c r="C791" t="str">
        <f t="shared" si="12"/>
        <v>07 - MINISTERIO DE EDUCACIÓN Y CULTURA</v>
      </c>
      <c r="D791" t="str">
        <f>VLOOKUP(MID(A791,1,2),[1]Jurisdicciones!$A$2:$B$44,2,FALSE)</f>
        <v>MINISTERIO DE EDUCACIÓN Y CULTURA</v>
      </c>
    </row>
    <row r="792" spans="1:4" x14ac:dyDescent="0.2">
      <c r="A792" t="s">
        <v>4414</v>
      </c>
      <c r="B792" s="181" t="s">
        <v>4415</v>
      </c>
      <c r="C792" t="str">
        <f t="shared" si="12"/>
        <v>07 - MINISTERIO DE EDUCACIÓN Y CULTURA</v>
      </c>
      <c r="D792" t="str">
        <f>VLOOKUP(MID(A792,1,2),[1]Jurisdicciones!$A$2:$B$44,2,FALSE)</f>
        <v>MINISTERIO DE EDUCACIÓN Y CULTURA</v>
      </c>
    </row>
    <row r="793" spans="1:4" x14ac:dyDescent="0.2">
      <c r="A793" t="s">
        <v>4416</v>
      </c>
      <c r="B793" s="181" t="s">
        <v>4417</v>
      </c>
      <c r="C793" t="str">
        <f t="shared" si="12"/>
        <v>07 - MINISTERIO DE EDUCACIÓN Y CULTURA</v>
      </c>
      <c r="D793" t="str">
        <f>VLOOKUP(MID(A793,1,2),[1]Jurisdicciones!$A$2:$B$44,2,FALSE)</f>
        <v>MINISTERIO DE EDUCACIÓN Y CULTURA</v>
      </c>
    </row>
    <row r="794" spans="1:4" x14ac:dyDescent="0.2">
      <c r="A794" t="s">
        <v>4418</v>
      </c>
      <c r="B794" s="181" t="s">
        <v>4419</v>
      </c>
      <c r="C794" t="str">
        <f t="shared" si="12"/>
        <v>07 - MINISTERIO DE EDUCACIÓN Y CULTURA</v>
      </c>
      <c r="D794" t="str">
        <f>VLOOKUP(MID(A794,1,2),[1]Jurisdicciones!$A$2:$B$44,2,FALSE)</f>
        <v>MINISTERIO DE EDUCACIÓN Y CULTURA</v>
      </c>
    </row>
    <row r="795" spans="1:4" x14ac:dyDescent="0.2">
      <c r="A795" t="s">
        <v>4420</v>
      </c>
      <c r="B795" t="s">
        <v>4421</v>
      </c>
      <c r="C795" t="str">
        <f t="shared" si="12"/>
        <v>07 - MINISTERIO DE EDUCACIÓN Y CULTURA</v>
      </c>
      <c r="D795" t="str">
        <f>VLOOKUP(MID(A795,1,2),[1]Jurisdicciones!$A$2:$B$44,2,FALSE)</f>
        <v>MINISTERIO DE EDUCACIÓN Y CULTURA</v>
      </c>
    </row>
    <row r="796" spans="1:4" x14ac:dyDescent="0.2">
      <c r="A796" t="s">
        <v>4422</v>
      </c>
      <c r="B796" t="s">
        <v>4423</v>
      </c>
      <c r="C796" t="str">
        <f t="shared" si="12"/>
        <v>07 - MINISTERIO DE EDUCACIÓN Y CULTURA</v>
      </c>
      <c r="D796" t="str">
        <f>VLOOKUP(MID(A796,1,2),[1]Jurisdicciones!$A$2:$B$44,2,FALSE)</f>
        <v>MINISTERIO DE EDUCACIÓN Y CULTURA</v>
      </c>
    </row>
    <row r="797" spans="1:4" x14ac:dyDescent="0.2">
      <c r="A797" t="s">
        <v>4424</v>
      </c>
      <c r="B797" s="181" t="s">
        <v>4425</v>
      </c>
      <c r="C797" t="str">
        <f t="shared" si="12"/>
        <v>07 - MINISTERIO DE EDUCACIÓN Y CULTURA</v>
      </c>
      <c r="D797" t="str">
        <f>VLOOKUP(MID(A797,1,2),[1]Jurisdicciones!$A$2:$B$44,2,FALSE)</f>
        <v>MINISTERIO DE EDUCACIÓN Y CULTURA</v>
      </c>
    </row>
    <row r="798" spans="1:4" x14ac:dyDescent="0.2">
      <c r="A798" t="s">
        <v>4426</v>
      </c>
      <c r="B798" s="181" t="s">
        <v>4427</v>
      </c>
      <c r="C798" t="str">
        <f t="shared" si="12"/>
        <v>07 - MINISTERIO DE EDUCACIÓN Y CULTURA</v>
      </c>
      <c r="D798" t="str">
        <f>VLOOKUP(MID(A798,1,2),[1]Jurisdicciones!$A$2:$B$44,2,FALSE)</f>
        <v>MINISTERIO DE EDUCACIÓN Y CULTURA</v>
      </c>
    </row>
    <row r="799" spans="1:4" x14ac:dyDescent="0.2">
      <c r="A799" t="s">
        <v>4428</v>
      </c>
      <c r="B799" s="181" t="s">
        <v>4429</v>
      </c>
      <c r="C799" t="str">
        <f t="shared" si="12"/>
        <v>07 - MINISTERIO DE EDUCACIÓN Y CULTURA</v>
      </c>
      <c r="D799" t="str">
        <f>VLOOKUP(MID(A799,1,2),[1]Jurisdicciones!$A$2:$B$44,2,FALSE)</f>
        <v>MINISTERIO DE EDUCACIÓN Y CULTURA</v>
      </c>
    </row>
    <row r="800" spans="1:4" x14ac:dyDescent="0.2">
      <c r="A800" t="s">
        <v>4430</v>
      </c>
      <c r="B800" t="s">
        <v>4431</v>
      </c>
      <c r="C800" t="str">
        <f t="shared" si="12"/>
        <v>07 - MINISTERIO DE EDUCACIÓN Y CULTURA</v>
      </c>
      <c r="D800" t="str">
        <f>VLOOKUP(MID(A800,1,2),[1]Jurisdicciones!$A$2:$B$44,2,FALSE)</f>
        <v>MINISTERIO DE EDUCACIÓN Y CULTURA</v>
      </c>
    </row>
    <row r="801" spans="1:4" x14ac:dyDescent="0.2">
      <c r="A801" t="s">
        <v>4432</v>
      </c>
      <c r="B801" t="s">
        <v>4433</v>
      </c>
      <c r="C801" t="str">
        <f t="shared" si="12"/>
        <v>07 - MINISTERIO DE EDUCACIÓN Y CULTURA</v>
      </c>
      <c r="D801" t="str">
        <f>VLOOKUP(MID(A801,1,2),[1]Jurisdicciones!$A$2:$B$44,2,FALSE)</f>
        <v>MINISTERIO DE EDUCACIÓN Y CULTURA</v>
      </c>
    </row>
    <row r="802" spans="1:4" x14ac:dyDescent="0.2">
      <c r="A802" t="s">
        <v>4434</v>
      </c>
      <c r="B802" s="181" t="s">
        <v>4435</v>
      </c>
      <c r="C802" t="str">
        <f t="shared" si="12"/>
        <v>07 - MINISTERIO DE EDUCACIÓN Y CULTURA</v>
      </c>
      <c r="D802" t="str">
        <f>VLOOKUP(MID(A802,1,2),[1]Jurisdicciones!$A$2:$B$44,2,FALSE)</f>
        <v>MINISTERIO DE EDUCACIÓN Y CULTURA</v>
      </c>
    </row>
    <row r="803" spans="1:4" x14ac:dyDescent="0.2">
      <c r="A803" t="s">
        <v>4436</v>
      </c>
      <c r="B803" t="s">
        <v>4437</v>
      </c>
      <c r="C803" t="str">
        <f t="shared" si="12"/>
        <v>07 - MINISTERIO DE EDUCACIÓN Y CULTURA</v>
      </c>
      <c r="D803" t="str">
        <f>VLOOKUP(MID(A803,1,2),[1]Jurisdicciones!$A$2:$B$44,2,FALSE)</f>
        <v>MINISTERIO DE EDUCACIÓN Y CULTURA</v>
      </c>
    </row>
    <row r="804" spans="1:4" x14ac:dyDescent="0.2">
      <c r="A804" t="s">
        <v>4438</v>
      </c>
      <c r="B804" t="s">
        <v>4439</v>
      </c>
      <c r="C804" t="str">
        <f t="shared" si="12"/>
        <v>07 - MINISTERIO DE EDUCACIÓN Y CULTURA</v>
      </c>
      <c r="D804" t="str">
        <f>VLOOKUP(MID(A804,1,2),[1]Jurisdicciones!$A$2:$B$44,2,FALSE)</f>
        <v>MINISTERIO DE EDUCACIÓN Y CULTURA</v>
      </c>
    </row>
    <row r="805" spans="1:4" x14ac:dyDescent="0.2">
      <c r="A805" t="s">
        <v>4440</v>
      </c>
      <c r="B805" s="181" t="s">
        <v>4441</v>
      </c>
      <c r="C805" t="str">
        <f t="shared" si="12"/>
        <v>07 - MINISTERIO DE EDUCACIÓN Y CULTURA</v>
      </c>
      <c r="D805" t="str">
        <f>VLOOKUP(MID(A805,1,2),[1]Jurisdicciones!$A$2:$B$44,2,FALSE)</f>
        <v>MINISTERIO DE EDUCACIÓN Y CULTURA</v>
      </c>
    </row>
    <row r="806" spans="1:4" x14ac:dyDescent="0.2">
      <c r="A806" t="s">
        <v>4442</v>
      </c>
      <c r="B806" s="181" t="s">
        <v>4443</v>
      </c>
      <c r="C806" t="str">
        <f t="shared" si="12"/>
        <v>07 - MINISTERIO DE EDUCACIÓN Y CULTURA</v>
      </c>
      <c r="D806" t="str">
        <f>VLOOKUP(MID(A806,1,2),[1]Jurisdicciones!$A$2:$B$44,2,FALSE)</f>
        <v>MINISTERIO DE EDUCACIÓN Y CULTURA</v>
      </c>
    </row>
    <row r="807" spans="1:4" x14ac:dyDescent="0.2">
      <c r="A807" t="s">
        <v>4444</v>
      </c>
      <c r="B807" s="181" t="s">
        <v>4445</v>
      </c>
      <c r="C807" t="str">
        <f t="shared" si="12"/>
        <v>07 - MINISTERIO DE EDUCACIÓN Y CULTURA</v>
      </c>
      <c r="D807" t="str">
        <f>VLOOKUP(MID(A807,1,2),[1]Jurisdicciones!$A$2:$B$44,2,FALSE)</f>
        <v>MINISTERIO DE EDUCACIÓN Y CULTURA</v>
      </c>
    </row>
    <row r="808" spans="1:4" x14ac:dyDescent="0.2">
      <c r="A808" t="s">
        <v>4446</v>
      </c>
      <c r="B808" s="181" t="s">
        <v>4447</v>
      </c>
      <c r="C808" t="str">
        <f t="shared" si="12"/>
        <v>07 - MINISTERIO DE EDUCACIÓN Y CULTURA</v>
      </c>
      <c r="D808" t="str">
        <f>VLOOKUP(MID(A808,1,2),[1]Jurisdicciones!$A$2:$B$44,2,FALSE)</f>
        <v>MINISTERIO DE EDUCACIÓN Y CULTURA</v>
      </c>
    </row>
    <row r="809" spans="1:4" x14ac:dyDescent="0.2">
      <c r="A809" t="s">
        <v>4448</v>
      </c>
      <c r="B809" s="181" t="s">
        <v>4449</v>
      </c>
      <c r="C809" t="str">
        <f t="shared" si="12"/>
        <v>07 - MINISTERIO DE EDUCACIÓN Y CULTURA</v>
      </c>
      <c r="D809" t="str">
        <f>VLOOKUP(MID(A809,1,2),[1]Jurisdicciones!$A$2:$B$44,2,FALSE)</f>
        <v>MINISTERIO DE EDUCACIÓN Y CULTURA</v>
      </c>
    </row>
    <row r="810" spans="1:4" x14ac:dyDescent="0.2">
      <c r="A810" t="s">
        <v>4450</v>
      </c>
      <c r="B810" s="181" t="s">
        <v>4451</v>
      </c>
      <c r="C810" t="str">
        <f t="shared" si="12"/>
        <v>07 - MINISTERIO DE EDUCACIÓN Y CULTURA</v>
      </c>
      <c r="D810" t="str">
        <f>VLOOKUP(MID(A810,1,2),[1]Jurisdicciones!$A$2:$B$44,2,FALSE)</f>
        <v>MINISTERIO DE EDUCACIÓN Y CULTURA</v>
      </c>
    </row>
    <row r="811" spans="1:4" x14ac:dyDescent="0.2">
      <c r="A811" t="s">
        <v>4452</v>
      </c>
      <c r="B811" s="181" t="s">
        <v>4453</v>
      </c>
      <c r="C811" t="str">
        <f t="shared" si="12"/>
        <v>07 - MINISTERIO DE EDUCACIÓN Y CULTURA</v>
      </c>
      <c r="D811" t="str">
        <f>VLOOKUP(MID(A811,1,2),[1]Jurisdicciones!$A$2:$B$44,2,FALSE)</f>
        <v>MINISTERIO DE EDUCACIÓN Y CULTURA</v>
      </c>
    </row>
    <row r="812" spans="1:4" x14ac:dyDescent="0.2">
      <c r="A812" t="s">
        <v>4454</v>
      </c>
      <c r="B812" s="181" t="s">
        <v>4455</v>
      </c>
      <c r="C812" t="str">
        <f t="shared" si="12"/>
        <v>07 - MINISTERIO DE EDUCACIÓN Y CULTURA</v>
      </c>
      <c r="D812" t="str">
        <f>VLOOKUP(MID(A812,1,2),[1]Jurisdicciones!$A$2:$B$44,2,FALSE)</f>
        <v>MINISTERIO DE EDUCACIÓN Y CULTURA</v>
      </c>
    </row>
    <row r="813" spans="1:4" x14ac:dyDescent="0.2">
      <c r="A813" t="s">
        <v>4456</v>
      </c>
      <c r="B813" s="181" t="s">
        <v>4457</v>
      </c>
      <c r="C813" t="str">
        <f t="shared" si="12"/>
        <v>07 - MINISTERIO DE EDUCACIÓN Y CULTURA</v>
      </c>
      <c r="D813" t="str">
        <f>VLOOKUP(MID(A813,1,2),[1]Jurisdicciones!$A$2:$B$44,2,FALSE)</f>
        <v>MINISTERIO DE EDUCACIÓN Y CULTURA</v>
      </c>
    </row>
    <row r="814" spans="1:4" x14ac:dyDescent="0.2">
      <c r="A814" t="s">
        <v>4458</v>
      </c>
      <c r="B814" s="181" t="s">
        <v>4459</v>
      </c>
      <c r="C814" t="str">
        <f t="shared" si="12"/>
        <v>07 - MINISTERIO DE EDUCACIÓN Y CULTURA</v>
      </c>
      <c r="D814" t="str">
        <f>VLOOKUP(MID(A814,1,2),[1]Jurisdicciones!$A$2:$B$44,2,FALSE)</f>
        <v>MINISTERIO DE EDUCACIÓN Y CULTURA</v>
      </c>
    </row>
    <row r="815" spans="1:4" x14ac:dyDescent="0.2">
      <c r="A815" t="s">
        <v>4460</v>
      </c>
      <c r="B815" t="s">
        <v>4461</v>
      </c>
      <c r="C815" t="str">
        <f t="shared" si="12"/>
        <v>07 - MINISTERIO DE EDUCACIÓN Y CULTURA</v>
      </c>
      <c r="D815" t="str">
        <f>VLOOKUP(MID(A815,1,2),[1]Jurisdicciones!$A$2:$B$44,2,FALSE)</f>
        <v>MINISTERIO DE EDUCACIÓN Y CULTURA</v>
      </c>
    </row>
    <row r="816" spans="1:4" x14ac:dyDescent="0.2">
      <c r="A816" t="s">
        <v>4462</v>
      </c>
      <c r="B816" s="181" t="s">
        <v>4463</v>
      </c>
      <c r="C816" t="str">
        <f t="shared" si="12"/>
        <v>07 - MINISTERIO DE EDUCACIÓN Y CULTURA</v>
      </c>
      <c r="D816" t="str">
        <f>VLOOKUP(MID(A816,1,2),[1]Jurisdicciones!$A$2:$B$44,2,FALSE)</f>
        <v>MINISTERIO DE EDUCACIÓN Y CULTURA</v>
      </c>
    </row>
    <row r="817" spans="1:4" x14ac:dyDescent="0.2">
      <c r="A817" t="s">
        <v>4464</v>
      </c>
      <c r="B817" s="181" t="s">
        <v>4465</v>
      </c>
      <c r="C817" t="str">
        <f t="shared" si="12"/>
        <v>07 - MINISTERIO DE EDUCACIÓN Y CULTURA</v>
      </c>
      <c r="D817" t="str">
        <f>VLOOKUP(MID(A817,1,2),[1]Jurisdicciones!$A$2:$B$44,2,FALSE)</f>
        <v>MINISTERIO DE EDUCACIÓN Y CULTURA</v>
      </c>
    </row>
    <row r="818" spans="1:4" x14ac:dyDescent="0.2">
      <c r="A818" t="s">
        <v>4466</v>
      </c>
      <c r="B818" s="181" t="s">
        <v>4467</v>
      </c>
      <c r="C818" t="str">
        <f t="shared" si="12"/>
        <v>07 - MINISTERIO DE EDUCACIÓN Y CULTURA</v>
      </c>
      <c r="D818" t="str">
        <f>VLOOKUP(MID(A818,1,2),[1]Jurisdicciones!$A$2:$B$44,2,FALSE)</f>
        <v>MINISTERIO DE EDUCACIÓN Y CULTURA</v>
      </c>
    </row>
    <row r="819" spans="1:4" x14ac:dyDescent="0.2">
      <c r="A819" t="s">
        <v>4468</v>
      </c>
      <c r="B819" t="s">
        <v>4467</v>
      </c>
      <c r="C819" t="str">
        <f t="shared" si="12"/>
        <v>07 - MINISTERIO DE EDUCACIÓN Y CULTURA</v>
      </c>
      <c r="D819" t="str">
        <f>VLOOKUP(MID(A819,1,2),[1]Jurisdicciones!$A$2:$B$44,2,FALSE)</f>
        <v>MINISTERIO DE EDUCACIÓN Y CULTURA</v>
      </c>
    </row>
    <row r="820" spans="1:4" x14ac:dyDescent="0.2">
      <c r="A820" t="s">
        <v>4469</v>
      </c>
      <c r="B820" s="181" t="s">
        <v>4467</v>
      </c>
      <c r="C820" t="str">
        <f t="shared" si="12"/>
        <v>07 - MINISTERIO DE EDUCACIÓN Y CULTURA</v>
      </c>
      <c r="D820" t="str">
        <f>VLOOKUP(MID(A820,1,2),[1]Jurisdicciones!$A$2:$B$44,2,FALSE)</f>
        <v>MINISTERIO DE EDUCACIÓN Y CULTURA</v>
      </c>
    </row>
    <row r="821" spans="1:4" x14ac:dyDescent="0.2">
      <c r="A821" t="s">
        <v>4470</v>
      </c>
      <c r="B821" s="181" t="s">
        <v>4471</v>
      </c>
      <c r="C821" t="str">
        <f t="shared" si="12"/>
        <v>07 - MINISTERIO DE EDUCACIÓN Y CULTURA</v>
      </c>
      <c r="D821" t="str">
        <f>VLOOKUP(MID(A821,1,2),[1]Jurisdicciones!$A$2:$B$44,2,FALSE)</f>
        <v>MINISTERIO DE EDUCACIÓN Y CULTURA</v>
      </c>
    </row>
    <row r="822" spans="1:4" x14ac:dyDescent="0.2">
      <c r="A822" t="s">
        <v>4472</v>
      </c>
      <c r="B822" s="181" t="s">
        <v>4473</v>
      </c>
      <c r="C822" t="str">
        <f t="shared" si="12"/>
        <v>07 - MINISTERIO DE EDUCACIÓN Y CULTURA</v>
      </c>
      <c r="D822" t="str">
        <f>VLOOKUP(MID(A822,1,2),[1]Jurisdicciones!$A$2:$B$44,2,FALSE)</f>
        <v>MINISTERIO DE EDUCACIÓN Y CULTURA</v>
      </c>
    </row>
    <row r="823" spans="1:4" x14ac:dyDescent="0.2">
      <c r="A823" t="s">
        <v>4474</v>
      </c>
      <c r="B823" t="s">
        <v>4475</v>
      </c>
      <c r="C823" t="str">
        <f t="shared" si="12"/>
        <v>07 - MINISTERIO DE EDUCACIÓN Y CULTURA</v>
      </c>
      <c r="D823" t="str">
        <f>VLOOKUP(MID(A823,1,2),[1]Jurisdicciones!$A$2:$B$44,2,FALSE)</f>
        <v>MINISTERIO DE EDUCACIÓN Y CULTURA</v>
      </c>
    </row>
    <row r="824" spans="1:4" x14ac:dyDescent="0.2">
      <c r="A824" t="s">
        <v>4476</v>
      </c>
      <c r="B824" s="181" t="s">
        <v>4477</v>
      </c>
      <c r="C824" t="str">
        <f t="shared" si="12"/>
        <v>07 - MINISTERIO DE EDUCACIÓN Y CULTURA</v>
      </c>
      <c r="D824" t="str">
        <f>VLOOKUP(MID(A824,1,2),[1]Jurisdicciones!$A$2:$B$44,2,FALSE)</f>
        <v>MINISTERIO DE EDUCACIÓN Y CULTURA</v>
      </c>
    </row>
    <row r="825" spans="1:4" x14ac:dyDescent="0.2">
      <c r="A825" t="s">
        <v>4478</v>
      </c>
      <c r="B825" t="s">
        <v>4479</v>
      </c>
      <c r="C825" t="str">
        <f t="shared" si="12"/>
        <v>07 - MINISTERIO DE EDUCACIÓN Y CULTURA</v>
      </c>
      <c r="D825" t="str">
        <f>VLOOKUP(MID(A825,1,2),[1]Jurisdicciones!$A$2:$B$44,2,FALSE)</f>
        <v>MINISTERIO DE EDUCACIÓN Y CULTURA</v>
      </c>
    </row>
    <row r="826" spans="1:4" x14ac:dyDescent="0.2">
      <c r="A826" t="s">
        <v>1456</v>
      </c>
      <c r="B826" t="s">
        <v>4480</v>
      </c>
      <c r="C826" t="str">
        <f t="shared" si="12"/>
        <v>07 - MINISTERIO DE EDUCACIÓN Y CULTURA</v>
      </c>
      <c r="D826" t="str">
        <f>VLOOKUP(MID(A826,1,2),[1]Jurisdicciones!$A$2:$B$44,2,FALSE)</f>
        <v>MINISTERIO DE EDUCACIÓN Y CULTURA</v>
      </c>
    </row>
    <row r="827" spans="1:4" x14ac:dyDescent="0.2">
      <c r="A827" t="s">
        <v>4481</v>
      </c>
      <c r="B827" t="s">
        <v>4482</v>
      </c>
      <c r="C827" t="str">
        <f t="shared" si="12"/>
        <v>07 - MINISTERIO DE EDUCACIÓN Y CULTURA</v>
      </c>
      <c r="D827" t="str">
        <f>VLOOKUP(MID(A827,1,2),[1]Jurisdicciones!$A$2:$B$44,2,FALSE)</f>
        <v>MINISTERIO DE EDUCACIÓN Y CULTURA</v>
      </c>
    </row>
    <row r="828" spans="1:4" x14ac:dyDescent="0.2">
      <c r="A828" t="s">
        <v>4483</v>
      </c>
      <c r="B828" s="181" t="s">
        <v>4484</v>
      </c>
      <c r="C828" t="str">
        <f t="shared" si="12"/>
        <v>07 - MINISTERIO DE EDUCACIÓN Y CULTURA</v>
      </c>
      <c r="D828" t="str">
        <f>VLOOKUP(MID(A828,1,2),[1]Jurisdicciones!$A$2:$B$44,2,FALSE)</f>
        <v>MINISTERIO DE EDUCACIÓN Y CULTURA</v>
      </c>
    </row>
    <row r="829" spans="1:4" x14ac:dyDescent="0.2">
      <c r="A829" t="s">
        <v>4485</v>
      </c>
      <c r="B829" s="181" t="s">
        <v>4486</v>
      </c>
      <c r="C829" t="str">
        <f t="shared" si="12"/>
        <v>07 - MINISTERIO DE EDUCACIÓN Y CULTURA</v>
      </c>
      <c r="D829" t="str">
        <f>VLOOKUP(MID(A829,1,2),[1]Jurisdicciones!$A$2:$B$44,2,FALSE)</f>
        <v>MINISTERIO DE EDUCACIÓN Y CULTURA</v>
      </c>
    </row>
    <row r="830" spans="1:4" x14ac:dyDescent="0.2">
      <c r="A830" t="s">
        <v>4487</v>
      </c>
      <c r="B830" s="181" t="s">
        <v>4488</v>
      </c>
      <c r="C830" t="str">
        <f t="shared" si="12"/>
        <v>07 - MINISTERIO DE EDUCACIÓN Y CULTURA</v>
      </c>
      <c r="D830" t="str">
        <f>VLOOKUP(MID(A830,1,2),[1]Jurisdicciones!$A$2:$B$44,2,FALSE)</f>
        <v>MINISTERIO DE EDUCACIÓN Y CULTURA</v>
      </c>
    </row>
    <row r="831" spans="1:4" x14ac:dyDescent="0.2">
      <c r="A831" t="s">
        <v>4489</v>
      </c>
      <c r="B831" s="181" t="s">
        <v>4490</v>
      </c>
      <c r="C831" t="str">
        <f t="shared" si="12"/>
        <v>07 - MINISTERIO DE EDUCACIÓN Y CULTURA</v>
      </c>
      <c r="D831" t="str">
        <f>VLOOKUP(MID(A831,1,2),[1]Jurisdicciones!$A$2:$B$44,2,FALSE)</f>
        <v>MINISTERIO DE EDUCACIÓN Y CULTURA</v>
      </c>
    </row>
    <row r="832" spans="1:4" x14ac:dyDescent="0.2">
      <c r="A832" t="s">
        <v>4491</v>
      </c>
      <c r="B832" s="181" t="s">
        <v>4492</v>
      </c>
      <c r="C832" t="str">
        <f t="shared" si="12"/>
        <v>07 - MINISTERIO DE EDUCACIÓN Y CULTURA</v>
      </c>
      <c r="D832" t="str">
        <f>VLOOKUP(MID(A832,1,2),[1]Jurisdicciones!$A$2:$B$44,2,FALSE)</f>
        <v>MINISTERIO DE EDUCACIÓN Y CULTURA</v>
      </c>
    </row>
    <row r="833" spans="1:4" x14ac:dyDescent="0.2">
      <c r="A833" t="s">
        <v>4493</v>
      </c>
      <c r="B833" s="181" t="s">
        <v>4494</v>
      </c>
      <c r="C833" t="str">
        <f t="shared" si="12"/>
        <v>07 - MINISTERIO DE EDUCACIÓN Y CULTURA</v>
      </c>
      <c r="D833" t="str">
        <f>VLOOKUP(MID(A833,1,2),[1]Jurisdicciones!$A$2:$B$44,2,FALSE)</f>
        <v>MINISTERIO DE EDUCACIÓN Y CULTURA</v>
      </c>
    </row>
    <row r="834" spans="1:4" x14ac:dyDescent="0.2">
      <c r="A834" t="s">
        <v>4495</v>
      </c>
      <c r="B834" s="181" t="s">
        <v>4496</v>
      </c>
      <c r="C834" t="str">
        <f t="shared" si="12"/>
        <v>07 - MINISTERIO DE EDUCACIÓN Y CULTURA</v>
      </c>
      <c r="D834" t="str">
        <f>VLOOKUP(MID(A834,1,2),[1]Jurisdicciones!$A$2:$B$44,2,FALSE)</f>
        <v>MINISTERIO DE EDUCACIÓN Y CULTURA</v>
      </c>
    </row>
    <row r="835" spans="1:4" x14ac:dyDescent="0.2">
      <c r="A835" t="s">
        <v>4497</v>
      </c>
      <c r="B835" s="181" t="s">
        <v>4498</v>
      </c>
      <c r="C835" t="str">
        <f t="shared" si="12"/>
        <v>07 - MINISTERIO DE EDUCACIÓN Y CULTURA</v>
      </c>
      <c r="D835" t="str">
        <f>VLOOKUP(MID(A835,1,2),[1]Jurisdicciones!$A$2:$B$44,2,FALSE)</f>
        <v>MINISTERIO DE EDUCACIÓN Y CULTURA</v>
      </c>
    </row>
    <row r="836" spans="1:4" x14ac:dyDescent="0.2">
      <c r="A836" t="s">
        <v>4499</v>
      </c>
      <c r="B836" s="181" t="s">
        <v>4500</v>
      </c>
      <c r="C836" t="str">
        <f t="shared" ref="C836:C899" si="13">CONCATENATE(MID(A836,1,2), " - ",D836)</f>
        <v>07 - MINISTERIO DE EDUCACIÓN Y CULTURA</v>
      </c>
      <c r="D836" t="str">
        <f>VLOOKUP(MID(A836,1,2),[1]Jurisdicciones!$A$2:$B$44,2,FALSE)</f>
        <v>MINISTERIO DE EDUCACIÓN Y CULTURA</v>
      </c>
    </row>
    <row r="837" spans="1:4" x14ac:dyDescent="0.2">
      <c r="A837" t="s">
        <v>4501</v>
      </c>
      <c r="B837" s="181" t="s">
        <v>4502</v>
      </c>
      <c r="C837" t="str">
        <f t="shared" si="13"/>
        <v>07 - MINISTERIO DE EDUCACIÓN Y CULTURA</v>
      </c>
      <c r="D837" t="str">
        <f>VLOOKUP(MID(A837,1,2),[1]Jurisdicciones!$A$2:$B$44,2,FALSE)</f>
        <v>MINISTERIO DE EDUCACIÓN Y CULTURA</v>
      </c>
    </row>
    <row r="838" spans="1:4" x14ac:dyDescent="0.2">
      <c r="A838" t="s">
        <v>4503</v>
      </c>
      <c r="B838" s="181" t="s">
        <v>4504</v>
      </c>
      <c r="C838" t="str">
        <f t="shared" si="13"/>
        <v>07 - MINISTERIO DE EDUCACIÓN Y CULTURA</v>
      </c>
      <c r="D838" t="str">
        <f>VLOOKUP(MID(A838,1,2),[1]Jurisdicciones!$A$2:$B$44,2,FALSE)</f>
        <v>MINISTERIO DE EDUCACIÓN Y CULTURA</v>
      </c>
    </row>
    <row r="839" spans="1:4" x14ac:dyDescent="0.2">
      <c r="A839" t="s">
        <v>4505</v>
      </c>
      <c r="B839" s="181" t="s">
        <v>4506</v>
      </c>
      <c r="C839" t="str">
        <f t="shared" si="13"/>
        <v>07 - MINISTERIO DE EDUCACIÓN Y CULTURA</v>
      </c>
      <c r="D839" t="str">
        <f>VLOOKUP(MID(A839,1,2),[1]Jurisdicciones!$A$2:$B$44,2,FALSE)</f>
        <v>MINISTERIO DE EDUCACIÓN Y CULTURA</v>
      </c>
    </row>
    <row r="840" spans="1:4" x14ac:dyDescent="0.2">
      <c r="A840" t="s">
        <v>4507</v>
      </c>
      <c r="B840" s="181" t="s">
        <v>4508</v>
      </c>
      <c r="C840" t="str">
        <f t="shared" si="13"/>
        <v>07 - MINISTERIO DE EDUCACIÓN Y CULTURA</v>
      </c>
      <c r="D840" t="str">
        <f>VLOOKUP(MID(A840,1,2),[1]Jurisdicciones!$A$2:$B$44,2,FALSE)</f>
        <v>MINISTERIO DE EDUCACIÓN Y CULTURA</v>
      </c>
    </row>
    <row r="841" spans="1:4" x14ac:dyDescent="0.2">
      <c r="A841" t="s">
        <v>4509</v>
      </c>
      <c r="B841" s="181" t="s">
        <v>4510</v>
      </c>
      <c r="C841" t="str">
        <f t="shared" si="13"/>
        <v>07 - MINISTERIO DE EDUCACIÓN Y CULTURA</v>
      </c>
      <c r="D841" t="str">
        <f>VLOOKUP(MID(A841,1,2),[1]Jurisdicciones!$A$2:$B$44,2,FALSE)</f>
        <v>MINISTERIO DE EDUCACIÓN Y CULTURA</v>
      </c>
    </row>
    <row r="842" spans="1:4" x14ac:dyDescent="0.2">
      <c r="A842" t="s">
        <v>4511</v>
      </c>
      <c r="B842" s="181" t="s">
        <v>4512</v>
      </c>
      <c r="C842" t="str">
        <f t="shared" si="13"/>
        <v>07 - MINISTERIO DE EDUCACIÓN Y CULTURA</v>
      </c>
      <c r="D842" t="str">
        <f>VLOOKUP(MID(A842,1,2),[1]Jurisdicciones!$A$2:$B$44,2,FALSE)</f>
        <v>MINISTERIO DE EDUCACIÓN Y CULTURA</v>
      </c>
    </row>
    <row r="843" spans="1:4" x14ac:dyDescent="0.2">
      <c r="A843" t="s">
        <v>4513</v>
      </c>
      <c r="B843" s="181" t="s">
        <v>4514</v>
      </c>
      <c r="C843" t="str">
        <f t="shared" si="13"/>
        <v>07 - MINISTERIO DE EDUCACIÓN Y CULTURA</v>
      </c>
      <c r="D843" t="str">
        <f>VLOOKUP(MID(A843,1,2),[1]Jurisdicciones!$A$2:$B$44,2,FALSE)</f>
        <v>MINISTERIO DE EDUCACIÓN Y CULTURA</v>
      </c>
    </row>
    <row r="844" spans="1:4" x14ac:dyDescent="0.2">
      <c r="A844" t="s">
        <v>4515</v>
      </c>
      <c r="B844" s="181" t="s">
        <v>4516</v>
      </c>
      <c r="C844" t="str">
        <f t="shared" si="13"/>
        <v>07 - MINISTERIO DE EDUCACIÓN Y CULTURA</v>
      </c>
      <c r="D844" t="str">
        <f>VLOOKUP(MID(A844,1,2),[1]Jurisdicciones!$A$2:$B$44,2,FALSE)</f>
        <v>MINISTERIO DE EDUCACIÓN Y CULTURA</v>
      </c>
    </row>
    <row r="845" spans="1:4" x14ac:dyDescent="0.2">
      <c r="A845" t="s">
        <v>4517</v>
      </c>
      <c r="B845" s="181" t="s">
        <v>4518</v>
      </c>
      <c r="C845" t="str">
        <f t="shared" si="13"/>
        <v>07 - MINISTERIO DE EDUCACIÓN Y CULTURA</v>
      </c>
      <c r="D845" t="str">
        <f>VLOOKUP(MID(A845,1,2),[1]Jurisdicciones!$A$2:$B$44,2,FALSE)</f>
        <v>MINISTERIO DE EDUCACIÓN Y CULTURA</v>
      </c>
    </row>
    <row r="846" spans="1:4" x14ac:dyDescent="0.2">
      <c r="A846" t="s">
        <v>4519</v>
      </c>
      <c r="B846" s="181" t="s">
        <v>4520</v>
      </c>
      <c r="C846" t="str">
        <f t="shared" si="13"/>
        <v>07 - MINISTERIO DE EDUCACIÓN Y CULTURA</v>
      </c>
      <c r="D846" t="str">
        <f>VLOOKUP(MID(A846,1,2),[1]Jurisdicciones!$A$2:$B$44,2,FALSE)</f>
        <v>MINISTERIO DE EDUCACIÓN Y CULTURA</v>
      </c>
    </row>
    <row r="847" spans="1:4" x14ac:dyDescent="0.2">
      <c r="A847" t="s">
        <v>4521</v>
      </c>
      <c r="B847" s="181" t="s">
        <v>4522</v>
      </c>
      <c r="C847" t="str">
        <f t="shared" si="13"/>
        <v>07 - MINISTERIO DE EDUCACIÓN Y CULTURA</v>
      </c>
      <c r="D847" t="str">
        <f>VLOOKUP(MID(A847,1,2),[1]Jurisdicciones!$A$2:$B$44,2,FALSE)</f>
        <v>MINISTERIO DE EDUCACIÓN Y CULTURA</v>
      </c>
    </row>
    <row r="848" spans="1:4" x14ac:dyDescent="0.2">
      <c r="A848" t="s">
        <v>4523</v>
      </c>
      <c r="B848" s="181" t="s">
        <v>4524</v>
      </c>
      <c r="C848" t="str">
        <f t="shared" si="13"/>
        <v>07 - MINISTERIO DE EDUCACIÓN Y CULTURA</v>
      </c>
      <c r="D848" t="str">
        <f>VLOOKUP(MID(A848,1,2),[1]Jurisdicciones!$A$2:$B$44,2,FALSE)</f>
        <v>MINISTERIO DE EDUCACIÓN Y CULTURA</v>
      </c>
    </row>
    <row r="849" spans="1:4" x14ac:dyDescent="0.2">
      <c r="A849" t="s">
        <v>4525</v>
      </c>
      <c r="B849" s="181" t="s">
        <v>4526</v>
      </c>
      <c r="C849" t="str">
        <f t="shared" si="13"/>
        <v>07 - MINISTERIO DE EDUCACIÓN Y CULTURA</v>
      </c>
      <c r="D849" t="str">
        <f>VLOOKUP(MID(A849,1,2),[1]Jurisdicciones!$A$2:$B$44,2,FALSE)</f>
        <v>MINISTERIO DE EDUCACIÓN Y CULTURA</v>
      </c>
    </row>
    <row r="850" spans="1:4" x14ac:dyDescent="0.2">
      <c r="A850" t="s">
        <v>4527</v>
      </c>
      <c r="B850" s="181" t="s">
        <v>4528</v>
      </c>
      <c r="C850" t="str">
        <f t="shared" si="13"/>
        <v>07 - MINISTERIO DE EDUCACIÓN Y CULTURA</v>
      </c>
      <c r="D850" t="str">
        <f>VLOOKUP(MID(A850,1,2),[1]Jurisdicciones!$A$2:$B$44,2,FALSE)</f>
        <v>MINISTERIO DE EDUCACIÓN Y CULTURA</v>
      </c>
    </row>
    <row r="851" spans="1:4" x14ac:dyDescent="0.2">
      <c r="A851" t="s">
        <v>4529</v>
      </c>
      <c r="B851" s="181" t="s">
        <v>4530</v>
      </c>
      <c r="C851" t="str">
        <f t="shared" si="13"/>
        <v>07 - MINISTERIO DE EDUCACIÓN Y CULTURA</v>
      </c>
      <c r="D851" t="str">
        <f>VLOOKUP(MID(A851,1,2),[1]Jurisdicciones!$A$2:$B$44,2,FALSE)</f>
        <v>MINISTERIO DE EDUCACIÓN Y CULTURA</v>
      </c>
    </row>
    <row r="852" spans="1:4" x14ac:dyDescent="0.2">
      <c r="A852" t="s">
        <v>4531</v>
      </c>
      <c r="B852" s="181" t="s">
        <v>4532</v>
      </c>
      <c r="C852" t="str">
        <f t="shared" si="13"/>
        <v>07 - MINISTERIO DE EDUCACIÓN Y CULTURA</v>
      </c>
      <c r="D852" t="str">
        <f>VLOOKUP(MID(A852,1,2),[1]Jurisdicciones!$A$2:$B$44,2,FALSE)</f>
        <v>MINISTERIO DE EDUCACIÓN Y CULTURA</v>
      </c>
    </row>
    <row r="853" spans="1:4" x14ac:dyDescent="0.2">
      <c r="A853" t="s">
        <v>4533</v>
      </c>
      <c r="B853" s="181" t="s">
        <v>4534</v>
      </c>
      <c r="C853" t="str">
        <f t="shared" si="13"/>
        <v>07 - MINISTERIO DE EDUCACIÓN Y CULTURA</v>
      </c>
      <c r="D853" t="str">
        <f>VLOOKUP(MID(A853,1,2),[1]Jurisdicciones!$A$2:$B$44,2,FALSE)</f>
        <v>MINISTERIO DE EDUCACIÓN Y CULTURA</v>
      </c>
    </row>
    <row r="854" spans="1:4" x14ac:dyDescent="0.2">
      <c r="A854" t="s">
        <v>4535</v>
      </c>
      <c r="B854" s="181" t="s">
        <v>4536</v>
      </c>
      <c r="C854" t="str">
        <f t="shared" si="13"/>
        <v>07 - MINISTERIO DE EDUCACIÓN Y CULTURA</v>
      </c>
      <c r="D854" t="str">
        <f>VLOOKUP(MID(A854,1,2),[1]Jurisdicciones!$A$2:$B$44,2,FALSE)</f>
        <v>MINISTERIO DE EDUCACIÓN Y CULTURA</v>
      </c>
    </row>
    <row r="855" spans="1:4" x14ac:dyDescent="0.2">
      <c r="A855" t="s">
        <v>4537</v>
      </c>
      <c r="B855" t="s">
        <v>4538</v>
      </c>
      <c r="C855" t="str">
        <f t="shared" si="13"/>
        <v>07 - MINISTERIO DE EDUCACIÓN Y CULTURA</v>
      </c>
      <c r="D855" t="str">
        <f>VLOOKUP(MID(A855,1,2),[1]Jurisdicciones!$A$2:$B$44,2,FALSE)</f>
        <v>MINISTERIO DE EDUCACIÓN Y CULTURA</v>
      </c>
    </row>
    <row r="856" spans="1:4" x14ac:dyDescent="0.2">
      <c r="A856" t="s">
        <v>4539</v>
      </c>
      <c r="B856" s="181" t="s">
        <v>4540</v>
      </c>
      <c r="C856" t="str">
        <f t="shared" si="13"/>
        <v>07 - MINISTERIO DE EDUCACIÓN Y CULTURA</v>
      </c>
      <c r="D856" t="str">
        <f>VLOOKUP(MID(A856,1,2),[1]Jurisdicciones!$A$2:$B$44,2,FALSE)</f>
        <v>MINISTERIO DE EDUCACIÓN Y CULTURA</v>
      </c>
    </row>
    <row r="857" spans="1:4" x14ac:dyDescent="0.2">
      <c r="A857" t="s">
        <v>4541</v>
      </c>
      <c r="B857" s="181" t="s">
        <v>4542</v>
      </c>
      <c r="C857" t="str">
        <f t="shared" si="13"/>
        <v>07 - MINISTERIO DE EDUCACIÓN Y CULTURA</v>
      </c>
      <c r="D857" t="str">
        <f>VLOOKUP(MID(A857,1,2),[1]Jurisdicciones!$A$2:$B$44,2,FALSE)</f>
        <v>MINISTERIO DE EDUCACIÓN Y CULTURA</v>
      </c>
    </row>
    <row r="858" spans="1:4" x14ac:dyDescent="0.2">
      <c r="A858" t="s">
        <v>4543</v>
      </c>
      <c r="B858" s="181" t="s">
        <v>4544</v>
      </c>
      <c r="C858" t="str">
        <f t="shared" si="13"/>
        <v>07 - MINISTERIO DE EDUCACIÓN Y CULTURA</v>
      </c>
      <c r="D858" t="str">
        <f>VLOOKUP(MID(A858,1,2),[1]Jurisdicciones!$A$2:$B$44,2,FALSE)</f>
        <v>MINISTERIO DE EDUCACIÓN Y CULTURA</v>
      </c>
    </row>
    <row r="859" spans="1:4" x14ac:dyDescent="0.2">
      <c r="A859" t="s">
        <v>4545</v>
      </c>
      <c r="B859" s="181" t="s">
        <v>4546</v>
      </c>
      <c r="C859" t="str">
        <f t="shared" si="13"/>
        <v>07 - MINISTERIO DE EDUCACIÓN Y CULTURA</v>
      </c>
      <c r="D859" t="str">
        <f>VLOOKUP(MID(A859,1,2),[1]Jurisdicciones!$A$2:$B$44,2,FALSE)</f>
        <v>MINISTERIO DE EDUCACIÓN Y CULTURA</v>
      </c>
    </row>
    <row r="860" spans="1:4" x14ac:dyDescent="0.2">
      <c r="A860" t="s">
        <v>4547</v>
      </c>
      <c r="B860" s="181" t="s">
        <v>4548</v>
      </c>
      <c r="C860" t="str">
        <f t="shared" si="13"/>
        <v>07 - MINISTERIO DE EDUCACIÓN Y CULTURA</v>
      </c>
      <c r="D860" t="str">
        <f>VLOOKUP(MID(A860,1,2),[1]Jurisdicciones!$A$2:$B$44,2,FALSE)</f>
        <v>MINISTERIO DE EDUCACIÓN Y CULTURA</v>
      </c>
    </row>
    <row r="861" spans="1:4" x14ac:dyDescent="0.2">
      <c r="A861" t="s">
        <v>4549</v>
      </c>
      <c r="B861" s="181" t="s">
        <v>4550</v>
      </c>
      <c r="C861" t="str">
        <f t="shared" si="13"/>
        <v>07 - MINISTERIO DE EDUCACIÓN Y CULTURA</v>
      </c>
      <c r="D861" t="str">
        <f>VLOOKUP(MID(A861,1,2),[1]Jurisdicciones!$A$2:$B$44,2,FALSE)</f>
        <v>MINISTERIO DE EDUCACIÓN Y CULTURA</v>
      </c>
    </row>
    <row r="862" spans="1:4" x14ac:dyDescent="0.2">
      <c r="A862" t="s">
        <v>4551</v>
      </c>
      <c r="B862" s="181" t="s">
        <v>4552</v>
      </c>
      <c r="C862" t="str">
        <f t="shared" si="13"/>
        <v>07 - MINISTERIO DE EDUCACIÓN Y CULTURA</v>
      </c>
      <c r="D862" t="str">
        <f>VLOOKUP(MID(A862,1,2),[1]Jurisdicciones!$A$2:$B$44,2,FALSE)</f>
        <v>MINISTERIO DE EDUCACIÓN Y CULTURA</v>
      </c>
    </row>
    <row r="863" spans="1:4" x14ac:dyDescent="0.2">
      <c r="A863" t="s">
        <v>4553</v>
      </c>
      <c r="B863" s="181" t="s">
        <v>4554</v>
      </c>
      <c r="C863" t="str">
        <f t="shared" si="13"/>
        <v>07 - MINISTERIO DE EDUCACIÓN Y CULTURA</v>
      </c>
      <c r="D863" t="str">
        <f>VLOOKUP(MID(A863,1,2),[1]Jurisdicciones!$A$2:$B$44,2,FALSE)</f>
        <v>MINISTERIO DE EDUCACIÓN Y CULTURA</v>
      </c>
    </row>
    <row r="864" spans="1:4" x14ac:dyDescent="0.2">
      <c r="A864" t="s">
        <v>4555</v>
      </c>
      <c r="B864" s="181" t="s">
        <v>4556</v>
      </c>
      <c r="C864" t="str">
        <f t="shared" si="13"/>
        <v>07 - MINISTERIO DE EDUCACIÓN Y CULTURA</v>
      </c>
      <c r="D864" t="str">
        <f>VLOOKUP(MID(A864,1,2),[1]Jurisdicciones!$A$2:$B$44,2,FALSE)</f>
        <v>MINISTERIO DE EDUCACIÓN Y CULTURA</v>
      </c>
    </row>
    <row r="865" spans="1:4" x14ac:dyDescent="0.2">
      <c r="A865" t="s">
        <v>4557</v>
      </c>
      <c r="B865" t="s">
        <v>4558</v>
      </c>
      <c r="C865" t="str">
        <f t="shared" si="13"/>
        <v>07 - MINISTERIO DE EDUCACIÓN Y CULTURA</v>
      </c>
      <c r="D865" t="str">
        <f>VLOOKUP(MID(A865,1,2),[1]Jurisdicciones!$A$2:$B$44,2,FALSE)</f>
        <v>MINISTERIO DE EDUCACIÓN Y CULTURA</v>
      </c>
    </row>
    <row r="866" spans="1:4" x14ac:dyDescent="0.2">
      <c r="A866" t="s">
        <v>4559</v>
      </c>
      <c r="B866" s="181" t="s">
        <v>4560</v>
      </c>
      <c r="C866" t="str">
        <f t="shared" si="13"/>
        <v>07 - MINISTERIO DE EDUCACIÓN Y CULTURA</v>
      </c>
      <c r="D866" t="str">
        <f>VLOOKUP(MID(A866,1,2),[1]Jurisdicciones!$A$2:$B$44,2,FALSE)</f>
        <v>MINISTERIO DE EDUCACIÓN Y CULTURA</v>
      </c>
    </row>
    <row r="867" spans="1:4" x14ac:dyDescent="0.2">
      <c r="A867" t="s">
        <v>4561</v>
      </c>
      <c r="B867" s="181" t="s">
        <v>4562</v>
      </c>
      <c r="C867" t="str">
        <f t="shared" si="13"/>
        <v>07 - MINISTERIO DE EDUCACIÓN Y CULTURA</v>
      </c>
      <c r="D867" t="str">
        <f>VLOOKUP(MID(A867,1,2),[1]Jurisdicciones!$A$2:$B$44,2,FALSE)</f>
        <v>MINISTERIO DE EDUCACIÓN Y CULTURA</v>
      </c>
    </row>
    <row r="868" spans="1:4" x14ac:dyDescent="0.2">
      <c r="A868" t="s">
        <v>4563</v>
      </c>
      <c r="B868" s="181" t="s">
        <v>4564</v>
      </c>
      <c r="C868" t="str">
        <f t="shared" si="13"/>
        <v>07 - MINISTERIO DE EDUCACIÓN Y CULTURA</v>
      </c>
      <c r="D868" t="str">
        <f>VLOOKUP(MID(A868,1,2),[1]Jurisdicciones!$A$2:$B$44,2,FALSE)</f>
        <v>MINISTERIO DE EDUCACIÓN Y CULTURA</v>
      </c>
    </row>
    <row r="869" spans="1:4" x14ac:dyDescent="0.2">
      <c r="A869" t="s">
        <v>4565</v>
      </c>
      <c r="B869" s="181" t="s">
        <v>4566</v>
      </c>
      <c r="C869" t="str">
        <f t="shared" si="13"/>
        <v>07 - MINISTERIO DE EDUCACIÓN Y CULTURA</v>
      </c>
      <c r="D869" t="str">
        <f>VLOOKUP(MID(A869,1,2),[1]Jurisdicciones!$A$2:$B$44,2,FALSE)</f>
        <v>MINISTERIO DE EDUCACIÓN Y CULTURA</v>
      </c>
    </row>
    <row r="870" spans="1:4" x14ac:dyDescent="0.2">
      <c r="A870" t="s">
        <v>4567</v>
      </c>
      <c r="B870" s="181" t="s">
        <v>4568</v>
      </c>
      <c r="C870" t="str">
        <f t="shared" si="13"/>
        <v>07 - MINISTERIO DE EDUCACIÓN Y CULTURA</v>
      </c>
      <c r="D870" t="str">
        <f>VLOOKUP(MID(A870,1,2),[1]Jurisdicciones!$A$2:$B$44,2,FALSE)</f>
        <v>MINISTERIO DE EDUCACIÓN Y CULTURA</v>
      </c>
    </row>
    <row r="871" spans="1:4" x14ac:dyDescent="0.2">
      <c r="A871" t="s">
        <v>4569</v>
      </c>
      <c r="B871" s="181" t="s">
        <v>4570</v>
      </c>
      <c r="C871" t="str">
        <f t="shared" si="13"/>
        <v>07 - MINISTERIO DE EDUCACIÓN Y CULTURA</v>
      </c>
      <c r="D871" t="str">
        <f>VLOOKUP(MID(A871,1,2),[1]Jurisdicciones!$A$2:$B$44,2,FALSE)</f>
        <v>MINISTERIO DE EDUCACIÓN Y CULTURA</v>
      </c>
    </row>
    <row r="872" spans="1:4" x14ac:dyDescent="0.2">
      <c r="A872" t="s">
        <v>4571</v>
      </c>
      <c r="B872" s="181" t="s">
        <v>4572</v>
      </c>
      <c r="C872" t="str">
        <f t="shared" si="13"/>
        <v>07 - MINISTERIO DE EDUCACIÓN Y CULTURA</v>
      </c>
      <c r="D872" t="str">
        <f>VLOOKUP(MID(A872,1,2),[1]Jurisdicciones!$A$2:$B$44,2,FALSE)</f>
        <v>MINISTERIO DE EDUCACIÓN Y CULTURA</v>
      </c>
    </row>
    <row r="873" spans="1:4" x14ac:dyDescent="0.2">
      <c r="A873" t="s">
        <v>4573</v>
      </c>
      <c r="B873" s="181" t="s">
        <v>4574</v>
      </c>
      <c r="C873" t="str">
        <f t="shared" si="13"/>
        <v>07 - MINISTERIO DE EDUCACIÓN Y CULTURA</v>
      </c>
      <c r="D873" t="str">
        <f>VLOOKUP(MID(A873,1,2),[1]Jurisdicciones!$A$2:$B$44,2,FALSE)</f>
        <v>MINISTERIO DE EDUCACIÓN Y CULTURA</v>
      </c>
    </row>
    <row r="874" spans="1:4" x14ac:dyDescent="0.2">
      <c r="A874" t="s">
        <v>4575</v>
      </c>
      <c r="B874" s="181" t="s">
        <v>4576</v>
      </c>
      <c r="C874" t="str">
        <f t="shared" si="13"/>
        <v>07 - MINISTERIO DE EDUCACIÓN Y CULTURA</v>
      </c>
      <c r="D874" t="str">
        <f>VLOOKUP(MID(A874,1,2),[1]Jurisdicciones!$A$2:$B$44,2,FALSE)</f>
        <v>MINISTERIO DE EDUCACIÓN Y CULTURA</v>
      </c>
    </row>
    <row r="875" spans="1:4" x14ac:dyDescent="0.2">
      <c r="A875" t="s">
        <v>4577</v>
      </c>
      <c r="B875" s="181" t="s">
        <v>4578</v>
      </c>
      <c r="C875" t="str">
        <f t="shared" si="13"/>
        <v>07 - MINISTERIO DE EDUCACIÓN Y CULTURA</v>
      </c>
      <c r="D875" t="str">
        <f>VLOOKUP(MID(A875,1,2),[1]Jurisdicciones!$A$2:$B$44,2,FALSE)</f>
        <v>MINISTERIO DE EDUCACIÓN Y CULTURA</v>
      </c>
    </row>
    <row r="876" spans="1:4" x14ac:dyDescent="0.2">
      <c r="A876" t="s">
        <v>4579</v>
      </c>
      <c r="B876" s="181" t="s">
        <v>4580</v>
      </c>
      <c r="C876" t="str">
        <f t="shared" si="13"/>
        <v>07 - MINISTERIO DE EDUCACIÓN Y CULTURA</v>
      </c>
      <c r="D876" t="str">
        <f>VLOOKUP(MID(A876,1,2),[1]Jurisdicciones!$A$2:$B$44,2,FALSE)</f>
        <v>MINISTERIO DE EDUCACIÓN Y CULTURA</v>
      </c>
    </row>
    <row r="877" spans="1:4" x14ac:dyDescent="0.2">
      <c r="A877" t="s">
        <v>4581</v>
      </c>
      <c r="B877" s="181" t="s">
        <v>4582</v>
      </c>
      <c r="C877" t="str">
        <f t="shared" si="13"/>
        <v>07 - MINISTERIO DE EDUCACIÓN Y CULTURA</v>
      </c>
      <c r="D877" t="str">
        <f>VLOOKUP(MID(A877,1,2),[1]Jurisdicciones!$A$2:$B$44,2,FALSE)</f>
        <v>MINISTERIO DE EDUCACIÓN Y CULTURA</v>
      </c>
    </row>
    <row r="878" spans="1:4" x14ac:dyDescent="0.2">
      <c r="A878" t="s">
        <v>4583</v>
      </c>
      <c r="B878" s="181" t="s">
        <v>4584</v>
      </c>
      <c r="C878" t="str">
        <f t="shared" si="13"/>
        <v>07 - MINISTERIO DE EDUCACIÓN Y CULTURA</v>
      </c>
      <c r="D878" t="str">
        <f>VLOOKUP(MID(A878,1,2),[1]Jurisdicciones!$A$2:$B$44,2,FALSE)</f>
        <v>MINISTERIO DE EDUCACIÓN Y CULTURA</v>
      </c>
    </row>
    <row r="879" spans="1:4" x14ac:dyDescent="0.2">
      <c r="A879" t="s">
        <v>4585</v>
      </c>
      <c r="B879" s="181" t="s">
        <v>4584</v>
      </c>
      <c r="C879" t="str">
        <f t="shared" si="13"/>
        <v>07 - MINISTERIO DE EDUCACIÓN Y CULTURA</v>
      </c>
      <c r="D879" t="str">
        <f>VLOOKUP(MID(A879,1,2),[1]Jurisdicciones!$A$2:$B$44,2,FALSE)</f>
        <v>MINISTERIO DE EDUCACIÓN Y CULTURA</v>
      </c>
    </row>
    <row r="880" spans="1:4" x14ac:dyDescent="0.2">
      <c r="A880" t="s">
        <v>4586</v>
      </c>
      <c r="B880" s="181" t="s">
        <v>4584</v>
      </c>
      <c r="C880" t="str">
        <f t="shared" si="13"/>
        <v>07 - MINISTERIO DE EDUCACIÓN Y CULTURA</v>
      </c>
      <c r="D880" t="str">
        <f>VLOOKUP(MID(A880,1,2),[1]Jurisdicciones!$A$2:$B$44,2,FALSE)</f>
        <v>MINISTERIO DE EDUCACIÓN Y CULTURA</v>
      </c>
    </row>
    <row r="881" spans="1:4" x14ac:dyDescent="0.2">
      <c r="A881" t="s">
        <v>4587</v>
      </c>
      <c r="B881" s="181" t="s">
        <v>4588</v>
      </c>
      <c r="C881" t="str">
        <f t="shared" si="13"/>
        <v>07 - MINISTERIO DE EDUCACIÓN Y CULTURA</v>
      </c>
      <c r="D881" t="str">
        <f>VLOOKUP(MID(A881,1,2),[1]Jurisdicciones!$A$2:$B$44,2,FALSE)</f>
        <v>MINISTERIO DE EDUCACIÓN Y CULTURA</v>
      </c>
    </row>
    <row r="882" spans="1:4" x14ac:dyDescent="0.2">
      <c r="A882" t="s">
        <v>4589</v>
      </c>
      <c r="B882" s="181" t="s">
        <v>4590</v>
      </c>
      <c r="C882" t="str">
        <f t="shared" si="13"/>
        <v>07 - MINISTERIO DE EDUCACIÓN Y CULTURA</v>
      </c>
      <c r="D882" t="str">
        <f>VLOOKUP(MID(A882,1,2),[1]Jurisdicciones!$A$2:$B$44,2,FALSE)</f>
        <v>MINISTERIO DE EDUCACIÓN Y CULTURA</v>
      </c>
    </row>
    <row r="883" spans="1:4" x14ac:dyDescent="0.2">
      <c r="A883" t="s">
        <v>4591</v>
      </c>
      <c r="B883" s="181" t="s">
        <v>4592</v>
      </c>
      <c r="C883" t="str">
        <f t="shared" si="13"/>
        <v>07 - MINISTERIO DE EDUCACIÓN Y CULTURA</v>
      </c>
      <c r="D883" t="str">
        <f>VLOOKUP(MID(A883,1,2),[1]Jurisdicciones!$A$2:$B$44,2,FALSE)</f>
        <v>MINISTERIO DE EDUCACIÓN Y CULTURA</v>
      </c>
    </row>
    <row r="884" spans="1:4" x14ac:dyDescent="0.2">
      <c r="A884" t="s">
        <v>2255</v>
      </c>
      <c r="B884" s="181" t="s">
        <v>4593</v>
      </c>
      <c r="C884" t="str">
        <f t="shared" si="13"/>
        <v>07 - MINISTERIO DE EDUCACIÓN Y CULTURA</v>
      </c>
      <c r="D884" t="str">
        <f>VLOOKUP(MID(A884,1,2),[1]Jurisdicciones!$A$2:$B$44,2,FALSE)</f>
        <v>MINISTERIO DE EDUCACIÓN Y CULTURA</v>
      </c>
    </row>
    <row r="885" spans="1:4" x14ac:dyDescent="0.2">
      <c r="A885" t="s">
        <v>4594</v>
      </c>
      <c r="B885" s="181" t="s">
        <v>4595</v>
      </c>
      <c r="C885" t="str">
        <f t="shared" si="13"/>
        <v>07 - MINISTERIO DE EDUCACIÓN Y CULTURA</v>
      </c>
      <c r="D885" t="str">
        <f>VLOOKUP(MID(A885,1,2),[1]Jurisdicciones!$A$2:$B$44,2,FALSE)</f>
        <v>MINISTERIO DE EDUCACIÓN Y CULTURA</v>
      </c>
    </row>
    <row r="886" spans="1:4" x14ac:dyDescent="0.2">
      <c r="A886" t="s">
        <v>4596</v>
      </c>
      <c r="B886" s="181" t="s">
        <v>4597</v>
      </c>
      <c r="C886" t="str">
        <f t="shared" si="13"/>
        <v>07 - MINISTERIO DE EDUCACIÓN Y CULTURA</v>
      </c>
      <c r="D886" t="str">
        <f>VLOOKUP(MID(A886,1,2),[1]Jurisdicciones!$A$2:$B$44,2,FALSE)</f>
        <v>MINISTERIO DE EDUCACIÓN Y CULTURA</v>
      </c>
    </row>
    <row r="887" spans="1:4" x14ac:dyDescent="0.2">
      <c r="A887" t="s">
        <v>4598</v>
      </c>
      <c r="B887" s="181" t="s">
        <v>4599</v>
      </c>
      <c r="C887" t="str">
        <f t="shared" si="13"/>
        <v>07 - MINISTERIO DE EDUCACIÓN Y CULTURA</v>
      </c>
      <c r="D887" t="str">
        <f>VLOOKUP(MID(A887,1,2),[1]Jurisdicciones!$A$2:$B$44,2,FALSE)</f>
        <v>MINISTERIO DE EDUCACIÓN Y CULTURA</v>
      </c>
    </row>
    <row r="888" spans="1:4" x14ac:dyDescent="0.2">
      <c r="A888" t="s">
        <v>4600</v>
      </c>
      <c r="B888" s="181" t="s">
        <v>4601</v>
      </c>
      <c r="C888" t="str">
        <f t="shared" si="13"/>
        <v>07 - MINISTERIO DE EDUCACIÓN Y CULTURA</v>
      </c>
      <c r="D888" t="str">
        <f>VLOOKUP(MID(A888,1,2),[1]Jurisdicciones!$A$2:$B$44,2,FALSE)</f>
        <v>MINISTERIO DE EDUCACIÓN Y CULTURA</v>
      </c>
    </row>
    <row r="889" spans="1:4" x14ac:dyDescent="0.2">
      <c r="A889" t="s">
        <v>4602</v>
      </c>
      <c r="B889" s="181" t="s">
        <v>4603</v>
      </c>
      <c r="C889" t="str">
        <f t="shared" si="13"/>
        <v>07 - MINISTERIO DE EDUCACIÓN Y CULTURA</v>
      </c>
      <c r="D889" t="str">
        <f>VLOOKUP(MID(A889,1,2),[1]Jurisdicciones!$A$2:$B$44,2,FALSE)</f>
        <v>MINISTERIO DE EDUCACIÓN Y CULTURA</v>
      </c>
    </row>
    <row r="890" spans="1:4" x14ac:dyDescent="0.2">
      <c r="A890" t="s">
        <v>4604</v>
      </c>
      <c r="B890" s="181" t="s">
        <v>4605</v>
      </c>
      <c r="C890" t="str">
        <f t="shared" si="13"/>
        <v>07 - MINISTERIO DE EDUCACIÓN Y CULTURA</v>
      </c>
      <c r="D890" t="str">
        <f>VLOOKUP(MID(A890,1,2),[1]Jurisdicciones!$A$2:$B$44,2,FALSE)</f>
        <v>MINISTERIO DE EDUCACIÓN Y CULTURA</v>
      </c>
    </row>
    <row r="891" spans="1:4" x14ac:dyDescent="0.2">
      <c r="A891" t="s">
        <v>4606</v>
      </c>
      <c r="B891" s="181" t="s">
        <v>4607</v>
      </c>
      <c r="C891" t="str">
        <f t="shared" si="13"/>
        <v>07 - MINISTERIO DE EDUCACIÓN Y CULTURA</v>
      </c>
      <c r="D891" t="str">
        <f>VLOOKUP(MID(A891,1,2),[1]Jurisdicciones!$A$2:$B$44,2,FALSE)</f>
        <v>MINISTERIO DE EDUCACIÓN Y CULTURA</v>
      </c>
    </row>
    <row r="892" spans="1:4" x14ac:dyDescent="0.2">
      <c r="A892" t="s">
        <v>4608</v>
      </c>
      <c r="B892" s="181" t="s">
        <v>4609</v>
      </c>
      <c r="C892" t="str">
        <f t="shared" si="13"/>
        <v>07 - MINISTERIO DE EDUCACIÓN Y CULTURA</v>
      </c>
      <c r="D892" t="str">
        <f>VLOOKUP(MID(A892,1,2),[1]Jurisdicciones!$A$2:$B$44,2,FALSE)</f>
        <v>MINISTERIO DE EDUCACIÓN Y CULTURA</v>
      </c>
    </row>
    <row r="893" spans="1:4" x14ac:dyDescent="0.2">
      <c r="A893" t="s">
        <v>4610</v>
      </c>
      <c r="B893" s="181" t="s">
        <v>4611</v>
      </c>
      <c r="C893" t="str">
        <f t="shared" si="13"/>
        <v>07 - MINISTERIO DE EDUCACIÓN Y CULTURA</v>
      </c>
      <c r="D893" t="str">
        <f>VLOOKUP(MID(A893,1,2),[1]Jurisdicciones!$A$2:$B$44,2,FALSE)</f>
        <v>MINISTERIO DE EDUCACIÓN Y CULTURA</v>
      </c>
    </row>
    <row r="894" spans="1:4" x14ac:dyDescent="0.2">
      <c r="A894" t="s">
        <v>4612</v>
      </c>
      <c r="B894" s="181" t="s">
        <v>4613</v>
      </c>
      <c r="C894" t="str">
        <f t="shared" si="13"/>
        <v>07 - MINISTERIO DE EDUCACIÓN Y CULTURA</v>
      </c>
      <c r="D894" t="str">
        <f>VLOOKUP(MID(A894,1,2),[1]Jurisdicciones!$A$2:$B$44,2,FALSE)</f>
        <v>MINISTERIO DE EDUCACIÓN Y CULTURA</v>
      </c>
    </row>
    <row r="895" spans="1:4" x14ac:dyDescent="0.2">
      <c r="A895" t="s">
        <v>4614</v>
      </c>
      <c r="B895" t="s">
        <v>4615</v>
      </c>
      <c r="C895" t="str">
        <f t="shared" si="13"/>
        <v>07 - MINISTERIO DE EDUCACIÓN Y CULTURA</v>
      </c>
      <c r="D895" t="str">
        <f>VLOOKUP(MID(A895,1,2),[1]Jurisdicciones!$A$2:$B$44,2,FALSE)</f>
        <v>MINISTERIO DE EDUCACIÓN Y CULTURA</v>
      </c>
    </row>
    <row r="896" spans="1:4" x14ac:dyDescent="0.2">
      <c r="A896" t="s">
        <v>4616</v>
      </c>
      <c r="B896" s="181" t="s">
        <v>4617</v>
      </c>
      <c r="C896" t="str">
        <f t="shared" si="13"/>
        <v>07 - MINISTERIO DE EDUCACIÓN Y CULTURA</v>
      </c>
      <c r="D896" t="str">
        <f>VLOOKUP(MID(A896,1,2),[1]Jurisdicciones!$A$2:$B$44,2,FALSE)</f>
        <v>MINISTERIO DE EDUCACIÓN Y CULTURA</v>
      </c>
    </row>
    <row r="897" spans="1:4" x14ac:dyDescent="0.2">
      <c r="A897" t="s">
        <v>4618</v>
      </c>
      <c r="B897" s="181" t="s">
        <v>4619</v>
      </c>
      <c r="C897" t="str">
        <f t="shared" si="13"/>
        <v>07 - MINISTERIO DE EDUCACIÓN Y CULTURA</v>
      </c>
      <c r="D897" t="str">
        <f>VLOOKUP(MID(A897,1,2),[1]Jurisdicciones!$A$2:$B$44,2,FALSE)</f>
        <v>MINISTERIO DE EDUCACIÓN Y CULTURA</v>
      </c>
    </row>
    <row r="898" spans="1:4" x14ac:dyDescent="0.2">
      <c r="A898" t="s">
        <v>4620</v>
      </c>
      <c r="B898" s="181" t="s">
        <v>4621</v>
      </c>
      <c r="C898" t="str">
        <f t="shared" si="13"/>
        <v>07 - MINISTERIO DE EDUCACIÓN Y CULTURA</v>
      </c>
      <c r="D898" t="str">
        <f>VLOOKUP(MID(A898,1,2),[1]Jurisdicciones!$A$2:$B$44,2,FALSE)</f>
        <v>MINISTERIO DE EDUCACIÓN Y CULTURA</v>
      </c>
    </row>
    <row r="899" spans="1:4" x14ac:dyDescent="0.2">
      <c r="A899" t="s">
        <v>4622</v>
      </c>
      <c r="B899" s="181" t="s">
        <v>4623</v>
      </c>
      <c r="C899" t="str">
        <f t="shared" si="13"/>
        <v>07 - MINISTERIO DE EDUCACIÓN Y CULTURA</v>
      </c>
      <c r="D899" t="str">
        <f>VLOOKUP(MID(A899,1,2),[1]Jurisdicciones!$A$2:$B$44,2,FALSE)</f>
        <v>MINISTERIO DE EDUCACIÓN Y CULTURA</v>
      </c>
    </row>
    <row r="900" spans="1:4" x14ac:dyDescent="0.2">
      <c r="A900" t="s">
        <v>4624</v>
      </c>
      <c r="B900" s="181" t="s">
        <v>4625</v>
      </c>
      <c r="C900" t="str">
        <f t="shared" ref="C900:C963" si="14">CONCATENATE(MID(A900,1,2), " - ",D900)</f>
        <v>07 - MINISTERIO DE EDUCACIÓN Y CULTURA</v>
      </c>
      <c r="D900" t="str">
        <f>VLOOKUP(MID(A900,1,2),[1]Jurisdicciones!$A$2:$B$44,2,FALSE)</f>
        <v>MINISTERIO DE EDUCACIÓN Y CULTURA</v>
      </c>
    </row>
    <row r="901" spans="1:4" x14ac:dyDescent="0.2">
      <c r="A901" t="s">
        <v>4626</v>
      </c>
      <c r="B901" s="181" t="s">
        <v>4627</v>
      </c>
      <c r="C901" t="str">
        <f t="shared" si="14"/>
        <v>07 - MINISTERIO DE EDUCACIÓN Y CULTURA</v>
      </c>
      <c r="D901" t="str">
        <f>VLOOKUP(MID(A901,1,2),[1]Jurisdicciones!$A$2:$B$44,2,FALSE)</f>
        <v>MINISTERIO DE EDUCACIÓN Y CULTURA</v>
      </c>
    </row>
    <row r="902" spans="1:4" x14ac:dyDescent="0.2">
      <c r="A902" t="s">
        <v>4628</v>
      </c>
      <c r="B902" s="181" t="s">
        <v>4629</v>
      </c>
      <c r="C902" t="str">
        <f t="shared" si="14"/>
        <v>07 - MINISTERIO DE EDUCACIÓN Y CULTURA</v>
      </c>
      <c r="D902" t="str">
        <f>VLOOKUP(MID(A902,1,2),[1]Jurisdicciones!$A$2:$B$44,2,FALSE)</f>
        <v>MINISTERIO DE EDUCACIÓN Y CULTURA</v>
      </c>
    </row>
    <row r="903" spans="1:4" x14ac:dyDescent="0.2">
      <c r="A903" t="s">
        <v>4630</v>
      </c>
      <c r="B903" s="181" t="s">
        <v>4631</v>
      </c>
      <c r="C903" t="str">
        <f t="shared" si="14"/>
        <v>07 - MINISTERIO DE EDUCACIÓN Y CULTURA</v>
      </c>
      <c r="D903" t="str">
        <f>VLOOKUP(MID(A903,1,2),[1]Jurisdicciones!$A$2:$B$44,2,FALSE)</f>
        <v>MINISTERIO DE EDUCACIÓN Y CULTURA</v>
      </c>
    </row>
    <row r="904" spans="1:4" x14ac:dyDescent="0.2">
      <c r="A904" t="s">
        <v>2498</v>
      </c>
      <c r="B904" s="181" t="s">
        <v>4632</v>
      </c>
      <c r="C904" t="str">
        <f t="shared" si="14"/>
        <v>07 - MINISTERIO DE EDUCACIÓN Y CULTURA</v>
      </c>
      <c r="D904" t="str">
        <f>VLOOKUP(MID(A904,1,2),[1]Jurisdicciones!$A$2:$B$44,2,FALSE)</f>
        <v>MINISTERIO DE EDUCACIÓN Y CULTURA</v>
      </c>
    </row>
    <row r="905" spans="1:4" x14ac:dyDescent="0.2">
      <c r="A905" t="s">
        <v>4633</v>
      </c>
      <c r="B905" s="181" t="s">
        <v>4634</v>
      </c>
      <c r="C905" t="str">
        <f t="shared" si="14"/>
        <v>07 - MINISTERIO DE EDUCACIÓN Y CULTURA</v>
      </c>
      <c r="D905" t="str">
        <f>VLOOKUP(MID(A905,1,2),[1]Jurisdicciones!$A$2:$B$44,2,FALSE)</f>
        <v>MINISTERIO DE EDUCACIÓN Y CULTURA</v>
      </c>
    </row>
    <row r="906" spans="1:4" x14ac:dyDescent="0.2">
      <c r="A906" t="s">
        <v>4635</v>
      </c>
      <c r="B906" t="s">
        <v>4636</v>
      </c>
      <c r="C906" t="str">
        <f t="shared" si="14"/>
        <v>07 - MINISTERIO DE EDUCACIÓN Y CULTURA</v>
      </c>
      <c r="D906" t="str">
        <f>VLOOKUP(MID(A906,1,2),[1]Jurisdicciones!$A$2:$B$44,2,FALSE)</f>
        <v>MINISTERIO DE EDUCACIÓN Y CULTURA</v>
      </c>
    </row>
    <row r="907" spans="1:4" x14ac:dyDescent="0.2">
      <c r="A907" t="s">
        <v>4637</v>
      </c>
      <c r="B907" s="181" t="s">
        <v>4638</v>
      </c>
      <c r="C907" t="str">
        <f t="shared" si="14"/>
        <v>07 - MINISTERIO DE EDUCACIÓN Y CULTURA</v>
      </c>
      <c r="D907" t="str">
        <f>VLOOKUP(MID(A907,1,2),[1]Jurisdicciones!$A$2:$B$44,2,FALSE)</f>
        <v>MINISTERIO DE EDUCACIÓN Y CULTURA</v>
      </c>
    </row>
    <row r="908" spans="1:4" x14ac:dyDescent="0.2">
      <c r="A908" t="s">
        <v>4639</v>
      </c>
      <c r="B908" s="181" t="s">
        <v>4640</v>
      </c>
      <c r="C908" t="str">
        <f t="shared" si="14"/>
        <v>07 - MINISTERIO DE EDUCACIÓN Y CULTURA</v>
      </c>
      <c r="D908" t="str">
        <f>VLOOKUP(MID(A908,1,2),[1]Jurisdicciones!$A$2:$B$44,2,FALSE)</f>
        <v>MINISTERIO DE EDUCACIÓN Y CULTURA</v>
      </c>
    </row>
    <row r="909" spans="1:4" x14ac:dyDescent="0.2">
      <c r="A909" t="s">
        <v>4641</v>
      </c>
      <c r="B909" s="181" t="s">
        <v>4640</v>
      </c>
      <c r="C909" t="str">
        <f t="shared" si="14"/>
        <v>07 - MINISTERIO DE EDUCACIÓN Y CULTURA</v>
      </c>
      <c r="D909" t="str">
        <f>VLOOKUP(MID(A909,1,2),[1]Jurisdicciones!$A$2:$B$44,2,FALSE)</f>
        <v>MINISTERIO DE EDUCACIÓN Y CULTURA</v>
      </c>
    </row>
    <row r="910" spans="1:4" x14ac:dyDescent="0.2">
      <c r="A910" t="s">
        <v>4642</v>
      </c>
      <c r="B910" s="181" t="s">
        <v>4643</v>
      </c>
      <c r="C910" t="str">
        <f t="shared" si="14"/>
        <v>07 - MINISTERIO DE EDUCACIÓN Y CULTURA</v>
      </c>
      <c r="D910" t="str">
        <f>VLOOKUP(MID(A910,1,2),[1]Jurisdicciones!$A$2:$B$44,2,FALSE)</f>
        <v>MINISTERIO DE EDUCACIÓN Y CULTURA</v>
      </c>
    </row>
    <row r="911" spans="1:4" x14ac:dyDescent="0.2">
      <c r="A911" t="s">
        <v>4644</v>
      </c>
      <c r="B911" s="181" t="s">
        <v>4643</v>
      </c>
      <c r="C911" t="str">
        <f t="shared" si="14"/>
        <v>07 - MINISTERIO DE EDUCACIÓN Y CULTURA</v>
      </c>
      <c r="D911" t="str">
        <f>VLOOKUP(MID(A911,1,2),[1]Jurisdicciones!$A$2:$B$44,2,FALSE)</f>
        <v>MINISTERIO DE EDUCACIÓN Y CULTURA</v>
      </c>
    </row>
    <row r="912" spans="1:4" x14ac:dyDescent="0.2">
      <c r="A912" t="s">
        <v>4645</v>
      </c>
      <c r="B912" s="181" t="s">
        <v>4646</v>
      </c>
      <c r="C912" t="str">
        <f t="shared" si="14"/>
        <v>07 - MINISTERIO DE EDUCACIÓN Y CULTURA</v>
      </c>
      <c r="D912" t="str">
        <f>VLOOKUP(MID(A912,1,2),[1]Jurisdicciones!$A$2:$B$44,2,FALSE)</f>
        <v>MINISTERIO DE EDUCACIÓN Y CULTURA</v>
      </c>
    </row>
    <row r="913" spans="1:4" x14ac:dyDescent="0.2">
      <c r="A913" t="s">
        <v>4647</v>
      </c>
      <c r="B913" s="181" t="s">
        <v>4646</v>
      </c>
      <c r="C913" t="str">
        <f t="shared" si="14"/>
        <v>07 - MINISTERIO DE EDUCACIÓN Y CULTURA</v>
      </c>
      <c r="D913" t="str">
        <f>VLOOKUP(MID(A913,1,2),[1]Jurisdicciones!$A$2:$B$44,2,FALSE)</f>
        <v>MINISTERIO DE EDUCACIÓN Y CULTURA</v>
      </c>
    </row>
    <row r="914" spans="1:4" x14ac:dyDescent="0.2">
      <c r="A914" t="s">
        <v>4648</v>
      </c>
      <c r="B914" s="181" t="s">
        <v>4649</v>
      </c>
      <c r="C914" t="str">
        <f t="shared" si="14"/>
        <v>07 - MINISTERIO DE EDUCACIÓN Y CULTURA</v>
      </c>
      <c r="D914" t="str">
        <f>VLOOKUP(MID(A914,1,2),[1]Jurisdicciones!$A$2:$B$44,2,FALSE)</f>
        <v>MINISTERIO DE EDUCACIÓN Y CULTURA</v>
      </c>
    </row>
    <row r="915" spans="1:4" x14ac:dyDescent="0.2">
      <c r="A915" t="s">
        <v>4650</v>
      </c>
      <c r="B915" s="181" t="s">
        <v>4651</v>
      </c>
      <c r="C915" t="str">
        <f t="shared" si="14"/>
        <v>07 - MINISTERIO DE EDUCACIÓN Y CULTURA</v>
      </c>
      <c r="D915" t="str">
        <f>VLOOKUP(MID(A915,1,2),[1]Jurisdicciones!$A$2:$B$44,2,FALSE)</f>
        <v>MINISTERIO DE EDUCACIÓN Y CULTURA</v>
      </c>
    </row>
    <row r="916" spans="1:4" x14ac:dyDescent="0.2">
      <c r="A916" t="s">
        <v>4652</v>
      </c>
      <c r="B916" s="181" t="s">
        <v>4653</v>
      </c>
      <c r="C916" t="str">
        <f t="shared" si="14"/>
        <v>07 - MINISTERIO DE EDUCACIÓN Y CULTURA</v>
      </c>
      <c r="D916" t="str">
        <f>VLOOKUP(MID(A916,1,2),[1]Jurisdicciones!$A$2:$B$44,2,FALSE)</f>
        <v>MINISTERIO DE EDUCACIÓN Y CULTURA</v>
      </c>
    </row>
    <row r="917" spans="1:4" x14ac:dyDescent="0.2">
      <c r="A917" t="s">
        <v>231</v>
      </c>
      <c r="B917" s="181" t="s">
        <v>4654</v>
      </c>
      <c r="C917" t="str">
        <f t="shared" si="14"/>
        <v>07 - MINISTERIO DE EDUCACIÓN Y CULTURA</v>
      </c>
      <c r="D917" t="str">
        <f>VLOOKUP(MID(A917,1,2),[1]Jurisdicciones!$A$2:$B$44,2,FALSE)</f>
        <v>MINISTERIO DE EDUCACIÓN Y CULTURA</v>
      </c>
    </row>
    <row r="918" spans="1:4" x14ac:dyDescent="0.2">
      <c r="A918" t="s">
        <v>2499</v>
      </c>
      <c r="B918" s="181" t="s">
        <v>4655</v>
      </c>
      <c r="C918" t="str">
        <f t="shared" si="14"/>
        <v>07 - MINISTERIO DE EDUCACIÓN Y CULTURA</v>
      </c>
      <c r="D918" t="str">
        <f>VLOOKUP(MID(A918,1,2),[1]Jurisdicciones!$A$2:$B$44,2,FALSE)</f>
        <v>MINISTERIO DE EDUCACIÓN Y CULTURA</v>
      </c>
    </row>
    <row r="919" spans="1:4" x14ac:dyDescent="0.2">
      <c r="A919" t="s">
        <v>4656</v>
      </c>
      <c r="B919" s="181" t="s">
        <v>4657</v>
      </c>
      <c r="C919" t="str">
        <f t="shared" si="14"/>
        <v>07 - MINISTERIO DE EDUCACIÓN Y CULTURA</v>
      </c>
      <c r="D919" t="str">
        <f>VLOOKUP(MID(A919,1,2),[1]Jurisdicciones!$A$2:$B$44,2,FALSE)</f>
        <v>MINISTERIO DE EDUCACIÓN Y CULTURA</v>
      </c>
    </row>
    <row r="920" spans="1:4" x14ac:dyDescent="0.2">
      <c r="A920" t="s">
        <v>4658</v>
      </c>
      <c r="B920" s="181" t="s">
        <v>4657</v>
      </c>
      <c r="C920" t="str">
        <f t="shared" si="14"/>
        <v>07 - MINISTERIO DE EDUCACIÓN Y CULTURA</v>
      </c>
      <c r="D920" t="str">
        <f>VLOOKUP(MID(A920,1,2),[1]Jurisdicciones!$A$2:$B$44,2,FALSE)</f>
        <v>MINISTERIO DE EDUCACIÓN Y CULTURA</v>
      </c>
    </row>
    <row r="921" spans="1:4" x14ac:dyDescent="0.2">
      <c r="A921" t="s">
        <v>2500</v>
      </c>
      <c r="B921" s="181" t="s">
        <v>4657</v>
      </c>
      <c r="C921" t="str">
        <f t="shared" si="14"/>
        <v>07 - MINISTERIO DE EDUCACIÓN Y CULTURA</v>
      </c>
      <c r="D921" t="str">
        <f>VLOOKUP(MID(A921,1,2),[1]Jurisdicciones!$A$2:$B$44,2,FALSE)</f>
        <v>MINISTERIO DE EDUCACIÓN Y CULTURA</v>
      </c>
    </row>
    <row r="922" spans="1:4" x14ac:dyDescent="0.2">
      <c r="A922" t="s">
        <v>4659</v>
      </c>
      <c r="B922" s="181" t="s">
        <v>4660</v>
      </c>
      <c r="C922" t="str">
        <f t="shared" si="14"/>
        <v>07 - MINISTERIO DE EDUCACIÓN Y CULTURA</v>
      </c>
      <c r="D922" t="str">
        <f>VLOOKUP(MID(A922,1,2),[1]Jurisdicciones!$A$2:$B$44,2,FALSE)</f>
        <v>MINISTERIO DE EDUCACIÓN Y CULTURA</v>
      </c>
    </row>
    <row r="923" spans="1:4" x14ac:dyDescent="0.2">
      <c r="A923" t="s">
        <v>4661</v>
      </c>
      <c r="B923" s="181" t="s">
        <v>4662</v>
      </c>
      <c r="C923" t="str">
        <f t="shared" si="14"/>
        <v>07 - MINISTERIO DE EDUCACIÓN Y CULTURA</v>
      </c>
      <c r="D923" t="str">
        <f>VLOOKUP(MID(A923,1,2),[1]Jurisdicciones!$A$2:$B$44,2,FALSE)</f>
        <v>MINISTERIO DE EDUCACIÓN Y CULTURA</v>
      </c>
    </row>
    <row r="924" spans="1:4" x14ac:dyDescent="0.2">
      <c r="A924" t="s">
        <v>4663</v>
      </c>
      <c r="B924" s="181" t="s">
        <v>4662</v>
      </c>
      <c r="C924" t="str">
        <f t="shared" si="14"/>
        <v>07 - MINISTERIO DE EDUCACIÓN Y CULTURA</v>
      </c>
      <c r="D924" t="str">
        <f>VLOOKUP(MID(A924,1,2),[1]Jurisdicciones!$A$2:$B$44,2,FALSE)</f>
        <v>MINISTERIO DE EDUCACIÓN Y CULTURA</v>
      </c>
    </row>
    <row r="925" spans="1:4" x14ac:dyDescent="0.2">
      <c r="A925" t="s">
        <v>1457</v>
      </c>
      <c r="B925" s="181" t="s">
        <v>4664</v>
      </c>
      <c r="C925" t="str">
        <f t="shared" si="14"/>
        <v>07 - MINISTERIO DE EDUCACIÓN Y CULTURA</v>
      </c>
      <c r="D925" t="str">
        <f>VLOOKUP(MID(A925,1,2),[1]Jurisdicciones!$A$2:$B$44,2,FALSE)</f>
        <v>MINISTERIO DE EDUCACIÓN Y CULTURA</v>
      </c>
    </row>
    <row r="926" spans="1:4" x14ac:dyDescent="0.2">
      <c r="A926" t="s">
        <v>4665</v>
      </c>
      <c r="B926" s="181" t="s">
        <v>4666</v>
      </c>
      <c r="C926" t="str">
        <f t="shared" si="14"/>
        <v>07 - MINISTERIO DE EDUCACIÓN Y CULTURA</v>
      </c>
      <c r="D926" t="str">
        <f>VLOOKUP(MID(A926,1,2),[1]Jurisdicciones!$A$2:$B$44,2,FALSE)</f>
        <v>MINISTERIO DE EDUCACIÓN Y CULTURA</v>
      </c>
    </row>
    <row r="927" spans="1:4" x14ac:dyDescent="0.2">
      <c r="A927" t="s">
        <v>4667</v>
      </c>
      <c r="B927" s="181" t="s">
        <v>4668</v>
      </c>
      <c r="C927" t="str">
        <f t="shared" si="14"/>
        <v>07 - MINISTERIO DE EDUCACIÓN Y CULTURA</v>
      </c>
      <c r="D927" t="str">
        <f>VLOOKUP(MID(A927,1,2),[1]Jurisdicciones!$A$2:$B$44,2,FALSE)</f>
        <v>MINISTERIO DE EDUCACIÓN Y CULTURA</v>
      </c>
    </row>
    <row r="928" spans="1:4" x14ac:dyDescent="0.2">
      <c r="A928" t="s">
        <v>4669</v>
      </c>
      <c r="B928" s="181" t="s">
        <v>4670</v>
      </c>
      <c r="C928" t="str">
        <f t="shared" si="14"/>
        <v>07 - MINISTERIO DE EDUCACIÓN Y CULTURA</v>
      </c>
      <c r="D928" t="str">
        <f>VLOOKUP(MID(A928,1,2),[1]Jurisdicciones!$A$2:$B$44,2,FALSE)</f>
        <v>MINISTERIO DE EDUCACIÓN Y CULTURA</v>
      </c>
    </row>
    <row r="929" spans="1:4" x14ac:dyDescent="0.2">
      <c r="A929" t="s">
        <v>4671</v>
      </c>
      <c r="B929" s="181" t="s">
        <v>4672</v>
      </c>
      <c r="C929" t="str">
        <f t="shared" si="14"/>
        <v>07 - MINISTERIO DE EDUCACIÓN Y CULTURA</v>
      </c>
      <c r="D929" t="str">
        <f>VLOOKUP(MID(A929,1,2),[1]Jurisdicciones!$A$2:$B$44,2,FALSE)</f>
        <v>MINISTERIO DE EDUCACIÓN Y CULTURA</v>
      </c>
    </row>
    <row r="930" spans="1:4" x14ac:dyDescent="0.2">
      <c r="A930" t="s">
        <v>2501</v>
      </c>
      <c r="B930" s="181" t="s">
        <v>4673</v>
      </c>
      <c r="C930" t="str">
        <f t="shared" si="14"/>
        <v>07 - MINISTERIO DE EDUCACIÓN Y CULTURA</v>
      </c>
      <c r="D930" t="str">
        <f>VLOOKUP(MID(A930,1,2),[1]Jurisdicciones!$A$2:$B$44,2,FALSE)</f>
        <v>MINISTERIO DE EDUCACIÓN Y CULTURA</v>
      </c>
    </row>
    <row r="931" spans="1:4" x14ac:dyDescent="0.2">
      <c r="A931" t="s">
        <v>4674</v>
      </c>
      <c r="B931" s="181" t="s">
        <v>4675</v>
      </c>
      <c r="C931" t="str">
        <f t="shared" si="14"/>
        <v>07 - MINISTERIO DE EDUCACIÓN Y CULTURA</v>
      </c>
      <c r="D931" t="str">
        <f>VLOOKUP(MID(A931,1,2),[1]Jurisdicciones!$A$2:$B$44,2,FALSE)</f>
        <v>MINISTERIO DE EDUCACIÓN Y CULTURA</v>
      </c>
    </row>
    <row r="932" spans="1:4" x14ac:dyDescent="0.2">
      <c r="A932" t="s">
        <v>4676</v>
      </c>
      <c r="B932" t="s">
        <v>4677</v>
      </c>
      <c r="C932" t="str">
        <f t="shared" si="14"/>
        <v>07 - MINISTERIO DE EDUCACIÓN Y CULTURA</v>
      </c>
      <c r="D932" t="str">
        <f>VLOOKUP(MID(A932,1,2),[1]Jurisdicciones!$A$2:$B$44,2,FALSE)</f>
        <v>MINISTERIO DE EDUCACIÓN Y CULTURA</v>
      </c>
    </row>
    <row r="933" spans="1:4" x14ac:dyDescent="0.2">
      <c r="A933" t="s">
        <v>4678</v>
      </c>
      <c r="B933" s="181" t="s">
        <v>4679</v>
      </c>
      <c r="C933" t="str">
        <f t="shared" si="14"/>
        <v>07 - MINISTERIO DE EDUCACIÓN Y CULTURA</v>
      </c>
      <c r="D933" t="str">
        <f>VLOOKUP(MID(A933,1,2),[1]Jurisdicciones!$A$2:$B$44,2,FALSE)</f>
        <v>MINISTERIO DE EDUCACIÓN Y CULTURA</v>
      </c>
    </row>
    <row r="934" spans="1:4" x14ac:dyDescent="0.2">
      <c r="A934" t="s">
        <v>4680</v>
      </c>
      <c r="B934" s="181" t="s">
        <v>4681</v>
      </c>
      <c r="C934" t="str">
        <f t="shared" si="14"/>
        <v>07 - MINISTERIO DE EDUCACIÓN Y CULTURA</v>
      </c>
      <c r="D934" t="str">
        <f>VLOOKUP(MID(A934,1,2),[1]Jurisdicciones!$A$2:$B$44,2,FALSE)</f>
        <v>MINISTERIO DE EDUCACIÓN Y CULTURA</v>
      </c>
    </row>
    <row r="935" spans="1:4" x14ac:dyDescent="0.2">
      <c r="A935" t="s">
        <v>4682</v>
      </c>
      <c r="B935" s="181" t="s">
        <v>4683</v>
      </c>
      <c r="C935" t="str">
        <f t="shared" si="14"/>
        <v>07 - MINISTERIO DE EDUCACIÓN Y CULTURA</v>
      </c>
      <c r="D935" t="str">
        <f>VLOOKUP(MID(A935,1,2),[1]Jurisdicciones!$A$2:$B$44,2,FALSE)</f>
        <v>MINISTERIO DE EDUCACIÓN Y CULTURA</v>
      </c>
    </row>
    <row r="936" spans="1:4" x14ac:dyDescent="0.2">
      <c r="A936" t="s">
        <v>4684</v>
      </c>
      <c r="B936" s="181" t="s">
        <v>4685</v>
      </c>
      <c r="C936" t="str">
        <f t="shared" si="14"/>
        <v>07 - MINISTERIO DE EDUCACIÓN Y CULTURA</v>
      </c>
      <c r="D936" t="str">
        <f>VLOOKUP(MID(A936,1,2),[1]Jurisdicciones!$A$2:$B$44,2,FALSE)</f>
        <v>MINISTERIO DE EDUCACIÓN Y CULTURA</v>
      </c>
    </row>
    <row r="937" spans="1:4" x14ac:dyDescent="0.2">
      <c r="A937" t="s">
        <v>4686</v>
      </c>
      <c r="B937" s="181" t="s">
        <v>4687</v>
      </c>
      <c r="C937" t="str">
        <f t="shared" si="14"/>
        <v>07 - MINISTERIO DE EDUCACIÓN Y CULTURA</v>
      </c>
      <c r="D937" t="str">
        <f>VLOOKUP(MID(A937,1,2),[1]Jurisdicciones!$A$2:$B$44,2,FALSE)</f>
        <v>MINISTERIO DE EDUCACIÓN Y CULTURA</v>
      </c>
    </row>
    <row r="938" spans="1:4" x14ac:dyDescent="0.2">
      <c r="A938" t="s">
        <v>4688</v>
      </c>
      <c r="B938" s="181" t="s">
        <v>4689</v>
      </c>
      <c r="C938" t="str">
        <f t="shared" si="14"/>
        <v>07 - MINISTERIO DE EDUCACIÓN Y CULTURA</v>
      </c>
      <c r="D938" t="str">
        <f>VLOOKUP(MID(A938,1,2),[1]Jurisdicciones!$A$2:$B$44,2,FALSE)</f>
        <v>MINISTERIO DE EDUCACIÓN Y CULTURA</v>
      </c>
    </row>
    <row r="939" spans="1:4" x14ac:dyDescent="0.2">
      <c r="A939" t="s">
        <v>4690</v>
      </c>
      <c r="B939" s="181" t="s">
        <v>4691</v>
      </c>
      <c r="C939" t="str">
        <f t="shared" si="14"/>
        <v>07 - MINISTERIO DE EDUCACIÓN Y CULTURA</v>
      </c>
      <c r="D939" t="str">
        <f>VLOOKUP(MID(A939,1,2),[1]Jurisdicciones!$A$2:$B$44,2,FALSE)</f>
        <v>MINISTERIO DE EDUCACIÓN Y CULTURA</v>
      </c>
    </row>
    <row r="940" spans="1:4" x14ac:dyDescent="0.2">
      <c r="A940" t="s">
        <v>4692</v>
      </c>
      <c r="B940" s="181" t="s">
        <v>4693</v>
      </c>
      <c r="C940" t="str">
        <f t="shared" si="14"/>
        <v>07 - MINISTERIO DE EDUCACIÓN Y CULTURA</v>
      </c>
      <c r="D940" t="str">
        <f>VLOOKUP(MID(A940,1,2),[1]Jurisdicciones!$A$2:$B$44,2,FALSE)</f>
        <v>MINISTERIO DE EDUCACIÓN Y CULTURA</v>
      </c>
    </row>
    <row r="941" spans="1:4" x14ac:dyDescent="0.2">
      <c r="A941" t="s">
        <v>4694</v>
      </c>
      <c r="B941" s="181" t="s">
        <v>4693</v>
      </c>
      <c r="C941" t="str">
        <f t="shared" si="14"/>
        <v>07 - MINISTERIO DE EDUCACIÓN Y CULTURA</v>
      </c>
      <c r="D941" t="str">
        <f>VLOOKUP(MID(A941,1,2),[1]Jurisdicciones!$A$2:$B$44,2,FALSE)</f>
        <v>MINISTERIO DE EDUCACIÓN Y CULTURA</v>
      </c>
    </row>
    <row r="942" spans="1:4" x14ac:dyDescent="0.2">
      <c r="A942" t="s">
        <v>4695</v>
      </c>
      <c r="B942" s="181" t="s">
        <v>4696</v>
      </c>
      <c r="C942" t="str">
        <f t="shared" si="14"/>
        <v>07 - MINISTERIO DE EDUCACIÓN Y CULTURA</v>
      </c>
      <c r="D942" t="str">
        <f>VLOOKUP(MID(A942,1,2),[1]Jurisdicciones!$A$2:$B$44,2,FALSE)</f>
        <v>MINISTERIO DE EDUCACIÓN Y CULTURA</v>
      </c>
    </row>
    <row r="943" spans="1:4" x14ac:dyDescent="0.2">
      <c r="A943" t="s">
        <v>4697</v>
      </c>
      <c r="B943" s="181" t="s">
        <v>4698</v>
      </c>
      <c r="C943" t="str">
        <f t="shared" si="14"/>
        <v>07 - MINISTERIO DE EDUCACIÓN Y CULTURA</v>
      </c>
      <c r="D943" t="str">
        <f>VLOOKUP(MID(A943,1,2),[1]Jurisdicciones!$A$2:$B$44,2,FALSE)</f>
        <v>MINISTERIO DE EDUCACIÓN Y CULTURA</v>
      </c>
    </row>
    <row r="944" spans="1:4" x14ac:dyDescent="0.2">
      <c r="A944" t="s">
        <v>4699</v>
      </c>
      <c r="B944" s="181" t="s">
        <v>4700</v>
      </c>
      <c r="C944" t="str">
        <f t="shared" si="14"/>
        <v>07 - MINISTERIO DE EDUCACIÓN Y CULTURA</v>
      </c>
      <c r="D944" t="str">
        <f>VLOOKUP(MID(A944,1,2),[1]Jurisdicciones!$A$2:$B$44,2,FALSE)</f>
        <v>MINISTERIO DE EDUCACIÓN Y CULTURA</v>
      </c>
    </row>
    <row r="945" spans="1:4" x14ac:dyDescent="0.2">
      <c r="A945" t="s">
        <v>4701</v>
      </c>
      <c r="B945" s="181" t="s">
        <v>4702</v>
      </c>
      <c r="C945" t="str">
        <f t="shared" si="14"/>
        <v>07 - MINISTERIO DE EDUCACIÓN Y CULTURA</v>
      </c>
      <c r="D945" t="str">
        <f>VLOOKUP(MID(A945,1,2),[1]Jurisdicciones!$A$2:$B$44,2,FALSE)</f>
        <v>MINISTERIO DE EDUCACIÓN Y CULTURA</v>
      </c>
    </row>
    <row r="946" spans="1:4" x14ac:dyDescent="0.2">
      <c r="A946" t="s">
        <v>4703</v>
      </c>
      <c r="B946" s="181" t="s">
        <v>4704</v>
      </c>
      <c r="C946" t="str">
        <f t="shared" si="14"/>
        <v>07 - MINISTERIO DE EDUCACIÓN Y CULTURA</v>
      </c>
      <c r="D946" t="str">
        <f>VLOOKUP(MID(A946,1,2),[1]Jurisdicciones!$A$2:$B$44,2,FALSE)</f>
        <v>MINISTERIO DE EDUCACIÓN Y CULTURA</v>
      </c>
    </row>
    <row r="947" spans="1:4" x14ac:dyDescent="0.2">
      <c r="A947" t="s">
        <v>4705</v>
      </c>
      <c r="B947" s="181" t="s">
        <v>4706</v>
      </c>
      <c r="C947" t="str">
        <f t="shared" si="14"/>
        <v>07 - MINISTERIO DE EDUCACIÓN Y CULTURA</v>
      </c>
      <c r="D947" t="str">
        <f>VLOOKUP(MID(A947,1,2),[1]Jurisdicciones!$A$2:$B$44,2,FALSE)</f>
        <v>MINISTERIO DE EDUCACIÓN Y CULTURA</v>
      </c>
    </row>
    <row r="948" spans="1:4" x14ac:dyDescent="0.2">
      <c r="A948" t="s">
        <v>1458</v>
      </c>
      <c r="B948" s="181" t="s">
        <v>4707</v>
      </c>
      <c r="C948" t="str">
        <f t="shared" si="14"/>
        <v>07 - MINISTERIO DE EDUCACIÓN Y CULTURA</v>
      </c>
      <c r="D948" t="str">
        <f>VLOOKUP(MID(A948,1,2),[1]Jurisdicciones!$A$2:$B$44,2,FALSE)</f>
        <v>MINISTERIO DE EDUCACIÓN Y CULTURA</v>
      </c>
    </row>
    <row r="949" spans="1:4" x14ac:dyDescent="0.2">
      <c r="A949" t="s">
        <v>4708</v>
      </c>
      <c r="B949" s="181" t="s">
        <v>4709</v>
      </c>
      <c r="C949" t="str">
        <f t="shared" si="14"/>
        <v>07 - MINISTERIO DE EDUCACIÓN Y CULTURA</v>
      </c>
      <c r="D949" t="str">
        <f>VLOOKUP(MID(A949,1,2),[1]Jurisdicciones!$A$2:$B$44,2,FALSE)</f>
        <v>MINISTERIO DE EDUCACIÓN Y CULTURA</v>
      </c>
    </row>
    <row r="950" spans="1:4" x14ac:dyDescent="0.2">
      <c r="A950" t="s">
        <v>4710</v>
      </c>
      <c r="B950" s="181" t="s">
        <v>4711</v>
      </c>
      <c r="C950" t="str">
        <f t="shared" si="14"/>
        <v>07 - MINISTERIO DE EDUCACIÓN Y CULTURA</v>
      </c>
      <c r="D950" t="str">
        <f>VLOOKUP(MID(A950,1,2),[1]Jurisdicciones!$A$2:$B$44,2,FALSE)</f>
        <v>MINISTERIO DE EDUCACIÓN Y CULTURA</v>
      </c>
    </row>
    <row r="951" spans="1:4" x14ac:dyDescent="0.2">
      <c r="A951" t="s">
        <v>4712</v>
      </c>
      <c r="B951" s="181" t="s">
        <v>4713</v>
      </c>
      <c r="C951" t="str">
        <f t="shared" si="14"/>
        <v>07 - MINISTERIO DE EDUCACIÓN Y CULTURA</v>
      </c>
      <c r="D951" t="str">
        <f>VLOOKUP(MID(A951,1,2),[1]Jurisdicciones!$A$2:$B$44,2,FALSE)</f>
        <v>MINISTERIO DE EDUCACIÓN Y CULTURA</v>
      </c>
    </row>
    <row r="952" spans="1:4" x14ac:dyDescent="0.2">
      <c r="A952" t="s">
        <v>4714</v>
      </c>
      <c r="B952" t="s">
        <v>4715</v>
      </c>
      <c r="C952" t="str">
        <f t="shared" si="14"/>
        <v>07 - MINISTERIO DE EDUCACIÓN Y CULTURA</v>
      </c>
      <c r="D952" t="str">
        <f>VLOOKUP(MID(A952,1,2),[1]Jurisdicciones!$A$2:$B$44,2,FALSE)</f>
        <v>MINISTERIO DE EDUCACIÓN Y CULTURA</v>
      </c>
    </row>
    <row r="953" spans="1:4" x14ac:dyDescent="0.2">
      <c r="A953" t="s">
        <v>4716</v>
      </c>
      <c r="B953" s="181" t="s">
        <v>4717</v>
      </c>
      <c r="C953" t="str">
        <f t="shared" si="14"/>
        <v>07 - MINISTERIO DE EDUCACIÓN Y CULTURA</v>
      </c>
      <c r="D953" t="str">
        <f>VLOOKUP(MID(A953,1,2),[1]Jurisdicciones!$A$2:$B$44,2,FALSE)</f>
        <v>MINISTERIO DE EDUCACIÓN Y CULTURA</v>
      </c>
    </row>
    <row r="954" spans="1:4" x14ac:dyDescent="0.2">
      <c r="A954" t="s">
        <v>4718</v>
      </c>
      <c r="B954" s="181" t="s">
        <v>4719</v>
      </c>
      <c r="C954" t="str">
        <f t="shared" si="14"/>
        <v>07 - MINISTERIO DE EDUCACIÓN Y CULTURA</v>
      </c>
      <c r="D954" t="str">
        <f>VLOOKUP(MID(A954,1,2),[1]Jurisdicciones!$A$2:$B$44,2,FALSE)</f>
        <v>MINISTERIO DE EDUCACIÓN Y CULTURA</v>
      </c>
    </row>
    <row r="955" spans="1:4" x14ac:dyDescent="0.2">
      <c r="A955" t="s">
        <v>4720</v>
      </c>
      <c r="B955" s="181" t="s">
        <v>4721</v>
      </c>
      <c r="C955" t="str">
        <f t="shared" si="14"/>
        <v>07 - MINISTERIO DE EDUCACIÓN Y CULTURA</v>
      </c>
      <c r="D955" t="str">
        <f>VLOOKUP(MID(A955,1,2),[1]Jurisdicciones!$A$2:$B$44,2,FALSE)</f>
        <v>MINISTERIO DE EDUCACIÓN Y CULTURA</v>
      </c>
    </row>
    <row r="956" spans="1:4" x14ac:dyDescent="0.2">
      <c r="A956" t="s">
        <v>4722</v>
      </c>
      <c r="B956" s="181" t="s">
        <v>4723</v>
      </c>
      <c r="C956" t="str">
        <f t="shared" si="14"/>
        <v>07 - MINISTERIO DE EDUCACIÓN Y CULTURA</v>
      </c>
      <c r="D956" t="str">
        <f>VLOOKUP(MID(A956,1,2),[1]Jurisdicciones!$A$2:$B$44,2,FALSE)</f>
        <v>MINISTERIO DE EDUCACIÓN Y CULTURA</v>
      </c>
    </row>
    <row r="957" spans="1:4" x14ac:dyDescent="0.2">
      <c r="A957" t="s">
        <v>4724</v>
      </c>
      <c r="B957" t="s">
        <v>4725</v>
      </c>
      <c r="C957" t="str">
        <f t="shared" si="14"/>
        <v>07 - MINISTERIO DE EDUCACIÓN Y CULTURA</v>
      </c>
      <c r="D957" t="str">
        <f>VLOOKUP(MID(A957,1,2),[1]Jurisdicciones!$A$2:$B$44,2,FALSE)</f>
        <v>MINISTERIO DE EDUCACIÓN Y CULTURA</v>
      </c>
    </row>
    <row r="958" spans="1:4" x14ac:dyDescent="0.2">
      <c r="A958" t="s">
        <v>1459</v>
      </c>
      <c r="B958" s="181" t="s">
        <v>4726</v>
      </c>
      <c r="C958" t="str">
        <f t="shared" si="14"/>
        <v>07 - MINISTERIO DE EDUCACIÓN Y CULTURA</v>
      </c>
      <c r="D958" t="str">
        <f>VLOOKUP(MID(A958,1,2),[1]Jurisdicciones!$A$2:$B$44,2,FALSE)</f>
        <v>MINISTERIO DE EDUCACIÓN Y CULTURA</v>
      </c>
    </row>
    <row r="959" spans="1:4" x14ac:dyDescent="0.2">
      <c r="A959" t="s">
        <v>4727</v>
      </c>
      <c r="B959" s="181" t="s">
        <v>4728</v>
      </c>
      <c r="C959" t="str">
        <f t="shared" si="14"/>
        <v>07 - MINISTERIO DE EDUCACIÓN Y CULTURA</v>
      </c>
      <c r="D959" t="str">
        <f>VLOOKUP(MID(A959,1,2),[1]Jurisdicciones!$A$2:$B$44,2,FALSE)</f>
        <v>MINISTERIO DE EDUCACIÓN Y CULTURA</v>
      </c>
    </row>
    <row r="960" spans="1:4" x14ac:dyDescent="0.2">
      <c r="A960" t="s">
        <v>4729</v>
      </c>
      <c r="B960" s="181" t="s">
        <v>4730</v>
      </c>
      <c r="C960" t="str">
        <f t="shared" si="14"/>
        <v>07 - MINISTERIO DE EDUCACIÓN Y CULTURA</v>
      </c>
      <c r="D960" t="str">
        <f>VLOOKUP(MID(A960,1,2),[1]Jurisdicciones!$A$2:$B$44,2,FALSE)</f>
        <v>MINISTERIO DE EDUCACIÓN Y CULTURA</v>
      </c>
    </row>
    <row r="961" spans="1:4" x14ac:dyDescent="0.2">
      <c r="A961" t="s">
        <v>4731</v>
      </c>
      <c r="B961" s="181" t="s">
        <v>4732</v>
      </c>
      <c r="C961" t="str">
        <f t="shared" si="14"/>
        <v>07 - MINISTERIO DE EDUCACIÓN Y CULTURA</v>
      </c>
      <c r="D961" t="str">
        <f>VLOOKUP(MID(A961,1,2),[1]Jurisdicciones!$A$2:$B$44,2,FALSE)</f>
        <v>MINISTERIO DE EDUCACIÓN Y CULTURA</v>
      </c>
    </row>
    <row r="962" spans="1:4" x14ac:dyDescent="0.2">
      <c r="A962" t="s">
        <v>4733</v>
      </c>
      <c r="B962" s="181" t="s">
        <v>4734</v>
      </c>
      <c r="C962" t="str">
        <f t="shared" si="14"/>
        <v>07 - MINISTERIO DE EDUCACIÓN Y CULTURA</v>
      </c>
      <c r="D962" t="str">
        <f>VLOOKUP(MID(A962,1,2),[1]Jurisdicciones!$A$2:$B$44,2,FALSE)</f>
        <v>MINISTERIO DE EDUCACIÓN Y CULTURA</v>
      </c>
    </row>
    <row r="963" spans="1:4" x14ac:dyDescent="0.2">
      <c r="A963" t="s">
        <v>4735</v>
      </c>
      <c r="B963" s="181" t="s">
        <v>4736</v>
      </c>
      <c r="C963" t="str">
        <f t="shared" si="14"/>
        <v>07 - MINISTERIO DE EDUCACIÓN Y CULTURA</v>
      </c>
      <c r="D963" t="str">
        <f>VLOOKUP(MID(A963,1,2),[1]Jurisdicciones!$A$2:$B$44,2,FALSE)</f>
        <v>MINISTERIO DE EDUCACIÓN Y CULTURA</v>
      </c>
    </row>
    <row r="964" spans="1:4" x14ac:dyDescent="0.2">
      <c r="A964" t="s">
        <v>4737</v>
      </c>
      <c r="B964" s="181" t="s">
        <v>4738</v>
      </c>
      <c r="C964" t="str">
        <f t="shared" ref="C964:C1027" si="15">CONCATENATE(MID(A964,1,2), " - ",D964)</f>
        <v>07 - MINISTERIO DE EDUCACIÓN Y CULTURA</v>
      </c>
      <c r="D964" t="str">
        <f>VLOOKUP(MID(A964,1,2),[1]Jurisdicciones!$A$2:$B$44,2,FALSE)</f>
        <v>MINISTERIO DE EDUCACIÓN Y CULTURA</v>
      </c>
    </row>
    <row r="965" spans="1:4" x14ac:dyDescent="0.2">
      <c r="A965" t="s">
        <v>4739</v>
      </c>
      <c r="B965" s="181" t="s">
        <v>4738</v>
      </c>
      <c r="C965" t="str">
        <f t="shared" si="15"/>
        <v>07 - MINISTERIO DE EDUCACIÓN Y CULTURA</v>
      </c>
      <c r="D965" t="str">
        <f>VLOOKUP(MID(A965,1,2),[1]Jurisdicciones!$A$2:$B$44,2,FALSE)</f>
        <v>MINISTERIO DE EDUCACIÓN Y CULTURA</v>
      </c>
    </row>
    <row r="966" spans="1:4" x14ac:dyDescent="0.2">
      <c r="A966" t="s">
        <v>4740</v>
      </c>
      <c r="B966" t="s">
        <v>4741</v>
      </c>
      <c r="C966" t="str">
        <f t="shared" si="15"/>
        <v>07 - MINISTERIO DE EDUCACIÓN Y CULTURA</v>
      </c>
      <c r="D966" t="str">
        <f>VLOOKUP(MID(A966,1,2),[1]Jurisdicciones!$A$2:$B$44,2,FALSE)</f>
        <v>MINISTERIO DE EDUCACIÓN Y CULTURA</v>
      </c>
    </row>
    <row r="967" spans="1:4" x14ac:dyDescent="0.2">
      <c r="A967" t="s">
        <v>4742</v>
      </c>
      <c r="B967" t="s">
        <v>4743</v>
      </c>
      <c r="C967" t="str">
        <f t="shared" si="15"/>
        <v>07 - MINISTERIO DE EDUCACIÓN Y CULTURA</v>
      </c>
      <c r="D967" t="str">
        <f>VLOOKUP(MID(A967,1,2),[1]Jurisdicciones!$A$2:$B$44,2,FALSE)</f>
        <v>MINISTERIO DE EDUCACIÓN Y CULTURA</v>
      </c>
    </row>
    <row r="968" spans="1:4" x14ac:dyDescent="0.2">
      <c r="A968" t="s">
        <v>4744</v>
      </c>
      <c r="B968" s="181" t="s">
        <v>4745</v>
      </c>
      <c r="C968" t="str">
        <f t="shared" si="15"/>
        <v>07 - MINISTERIO DE EDUCACIÓN Y CULTURA</v>
      </c>
      <c r="D968" t="str">
        <f>VLOOKUP(MID(A968,1,2),[1]Jurisdicciones!$A$2:$B$44,2,FALSE)</f>
        <v>MINISTERIO DE EDUCACIÓN Y CULTURA</v>
      </c>
    </row>
    <row r="969" spans="1:4" x14ac:dyDescent="0.2">
      <c r="A969" t="s">
        <v>4746</v>
      </c>
      <c r="B969" t="s">
        <v>4747</v>
      </c>
      <c r="C969" t="str">
        <f t="shared" si="15"/>
        <v>07 - MINISTERIO DE EDUCACIÓN Y CULTURA</v>
      </c>
      <c r="D969" t="str">
        <f>VLOOKUP(MID(A969,1,2),[1]Jurisdicciones!$A$2:$B$44,2,FALSE)</f>
        <v>MINISTERIO DE EDUCACIÓN Y CULTURA</v>
      </c>
    </row>
    <row r="970" spans="1:4" x14ac:dyDescent="0.2">
      <c r="A970" t="s">
        <v>4748</v>
      </c>
      <c r="B970" t="s">
        <v>4749</v>
      </c>
      <c r="C970" t="str">
        <f t="shared" si="15"/>
        <v>07 - MINISTERIO DE EDUCACIÓN Y CULTURA</v>
      </c>
      <c r="D970" t="str">
        <f>VLOOKUP(MID(A970,1,2),[1]Jurisdicciones!$A$2:$B$44,2,FALSE)</f>
        <v>MINISTERIO DE EDUCACIÓN Y CULTURA</v>
      </c>
    </row>
    <row r="971" spans="1:4" x14ac:dyDescent="0.2">
      <c r="A971" t="s">
        <v>4750</v>
      </c>
      <c r="B971" t="s">
        <v>4751</v>
      </c>
      <c r="C971" t="str">
        <f t="shared" si="15"/>
        <v>07 - MINISTERIO DE EDUCACIÓN Y CULTURA</v>
      </c>
      <c r="D971" t="str">
        <f>VLOOKUP(MID(A971,1,2),[1]Jurisdicciones!$A$2:$B$44,2,FALSE)</f>
        <v>MINISTERIO DE EDUCACIÓN Y CULTURA</v>
      </c>
    </row>
    <row r="972" spans="1:4" x14ac:dyDescent="0.2">
      <c r="A972" t="s">
        <v>4752</v>
      </c>
      <c r="B972" t="s">
        <v>4753</v>
      </c>
      <c r="C972" t="str">
        <f t="shared" si="15"/>
        <v>07 - MINISTERIO DE EDUCACIÓN Y CULTURA</v>
      </c>
      <c r="D972" t="str">
        <f>VLOOKUP(MID(A972,1,2),[1]Jurisdicciones!$A$2:$B$44,2,FALSE)</f>
        <v>MINISTERIO DE EDUCACIÓN Y CULTURA</v>
      </c>
    </row>
    <row r="973" spans="1:4" x14ac:dyDescent="0.2">
      <c r="A973" t="s">
        <v>4754</v>
      </c>
      <c r="B973" t="s">
        <v>4755</v>
      </c>
      <c r="C973" t="str">
        <f t="shared" si="15"/>
        <v>07 - MINISTERIO DE EDUCACIÓN Y CULTURA</v>
      </c>
      <c r="D973" t="str">
        <f>VLOOKUP(MID(A973,1,2),[1]Jurisdicciones!$A$2:$B$44,2,FALSE)</f>
        <v>MINISTERIO DE EDUCACIÓN Y CULTURA</v>
      </c>
    </row>
    <row r="974" spans="1:4" x14ac:dyDescent="0.2">
      <c r="A974" t="s">
        <v>4756</v>
      </c>
      <c r="B974" t="s">
        <v>4757</v>
      </c>
      <c r="C974" t="str">
        <f t="shared" si="15"/>
        <v>07 - MINISTERIO DE EDUCACIÓN Y CULTURA</v>
      </c>
      <c r="D974" t="str">
        <f>VLOOKUP(MID(A974,1,2),[1]Jurisdicciones!$A$2:$B$44,2,FALSE)</f>
        <v>MINISTERIO DE EDUCACIÓN Y CULTURA</v>
      </c>
    </row>
    <row r="975" spans="1:4" x14ac:dyDescent="0.2">
      <c r="A975" t="s">
        <v>1460</v>
      </c>
      <c r="B975" t="s">
        <v>4758</v>
      </c>
      <c r="C975" t="str">
        <f t="shared" si="15"/>
        <v>07 - MINISTERIO DE EDUCACIÓN Y CULTURA</v>
      </c>
      <c r="D975" t="str">
        <f>VLOOKUP(MID(A975,1,2),[1]Jurisdicciones!$A$2:$B$44,2,FALSE)</f>
        <v>MINISTERIO DE EDUCACIÓN Y CULTURA</v>
      </c>
    </row>
    <row r="976" spans="1:4" x14ac:dyDescent="0.2">
      <c r="A976" t="s">
        <v>4759</v>
      </c>
      <c r="B976" t="s">
        <v>4760</v>
      </c>
      <c r="C976" t="str">
        <f t="shared" si="15"/>
        <v>07 - MINISTERIO DE EDUCACIÓN Y CULTURA</v>
      </c>
      <c r="D976" t="str">
        <f>VLOOKUP(MID(A976,1,2),[1]Jurisdicciones!$A$2:$B$44,2,FALSE)</f>
        <v>MINISTERIO DE EDUCACIÓN Y CULTURA</v>
      </c>
    </row>
    <row r="977" spans="1:4" x14ac:dyDescent="0.2">
      <c r="A977" t="s">
        <v>4761</v>
      </c>
      <c r="B977" t="s">
        <v>4762</v>
      </c>
      <c r="C977" t="str">
        <f t="shared" si="15"/>
        <v>07 - MINISTERIO DE EDUCACIÓN Y CULTURA</v>
      </c>
      <c r="D977" t="str">
        <f>VLOOKUP(MID(A977,1,2),[1]Jurisdicciones!$A$2:$B$44,2,FALSE)</f>
        <v>MINISTERIO DE EDUCACIÓN Y CULTURA</v>
      </c>
    </row>
    <row r="978" spans="1:4" x14ac:dyDescent="0.2">
      <c r="A978" t="s">
        <v>4763</v>
      </c>
      <c r="B978" t="s">
        <v>4764</v>
      </c>
      <c r="C978" t="str">
        <f t="shared" si="15"/>
        <v>07 - MINISTERIO DE EDUCACIÓN Y CULTURA</v>
      </c>
      <c r="D978" t="str">
        <f>VLOOKUP(MID(A978,1,2),[1]Jurisdicciones!$A$2:$B$44,2,FALSE)</f>
        <v>MINISTERIO DE EDUCACIÓN Y CULTURA</v>
      </c>
    </row>
    <row r="979" spans="1:4" x14ac:dyDescent="0.2">
      <c r="A979" t="s">
        <v>4765</v>
      </c>
      <c r="B979" t="s">
        <v>4766</v>
      </c>
      <c r="C979" t="str">
        <f t="shared" si="15"/>
        <v>07 - MINISTERIO DE EDUCACIÓN Y CULTURA</v>
      </c>
      <c r="D979" t="str">
        <f>VLOOKUP(MID(A979,1,2),[1]Jurisdicciones!$A$2:$B$44,2,FALSE)</f>
        <v>MINISTERIO DE EDUCACIÓN Y CULTURA</v>
      </c>
    </row>
    <row r="980" spans="1:4" x14ac:dyDescent="0.2">
      <c r="A980" t="s">
        <v>4767</v>
      </c>
      <c r="B980" t="s">
        <v>4766</v>
      </c>
      <c r="C980" t="str">
        <f t="shared" si="15"/>
        <v>07 - MINISTERIO DE EDUCACIÓN Y CULTURA</v>
      </c>
      <c r="D980" t="str">
        <f>VLOOKUP(MID(A980,1,2),[1]Jurisdicciones!$A$2:$B$44,2,FALSE)</f>
        <v>MINISTERIO DE EDUCACIÓN Y CULTURA</v>
      </c>
    </row>
    <row r="981" spans="1:4" x14ac:dyDescent="0.2">
      <c r="A981" t="s">
        <v>4768</v>
      </c>
      <c r="B981" t="s">
        <v>4769</v>
      </c>
      <c r="C981" t="str">
        <f t="shared" si="15"/>
        <v>07 - MINISTERIO DE EDUCACIÓN Y CULTURA</v>
      </c>
      <c r="D981" t="str">
        <f>VLOOKUP(MID(A981,1,2),[1]Jurisdicciones!$A$2:$B$44,2,FALSE)</f>
        <v>MINISTERIO DE EDUCACIÓN Y CULTURA</v>
      </c>
    </row>
    <row r="982" spans="1:4" x14ac:dyDescent="0.2">
      <c r="A982" t="s">
        <v>4770</v>
      </c>
      <c r="B982" t="s">
        <v>4771</v>
      </c>
      <c r="C982" t="str">
        <f t="shared" si="15"/>
        <v>07 - MINISTERIO DE EDUCACIÓN Y CULTURA</v>
      </c>
      <c r="D982" t="str">
        <f>VLOOKUP(MID(A982,1,2),[1]Jurisdicciones!$A$2:$B$44,2,FALSE)</f>
        <v>MINISTERIO DE EDUCACIÓN Y CULTURA</v>
      </c>
    </row>
    <row r="983" spans="1:4" x14ac:dyDescent="0.2">
      <c r="A983" t="s">
        <v>4772</v>
      </c>
      <c r="B983" t="s">
        <v>4773</v>
      </c>
      <c r="C983" t="str">
        <f t="shared" si="15"/>
        <v>07 - MINISTERIO DE EDUCACIÓN Y CULTURA</v>
      </c>
      <c r="D983" t="str">
        <f>VLOOKUP(MID(A983,1,2),[1]Jurisdicciones!$A$2:$B$44,2,FALSE)</f>
        <v>MINISTERIO DE EDUCACIÓN Y CULTURA</v>
      </c>
    </row>
    <row r="984" spans="1:4" x14ac:dyDescent="0.2">
      <c r="A984" t="s">
        <v>244</v>
      </c>
      <c r="B984" t="s">
        <v>4774</v>
      </c>
      <c r="C984" t="str">
        <f t="shared" si="15"/>
        <v>07 - MINISTERIO DE EDUCACIÓN Y CULTURA</v>
      </c>
      <c r="D984" t="str">
        <f>VLOOKUP(MID(A984,1,2),[1]Jurisdicciones!$A$2:$B$44,2,FALSE)</f>
        <v>MINISTERIO DE EDUCACIÓN Y CULTURA</v>
      </c>
    </row>
    <row r="985" spans="1:4" x14ac:dyDescent="0.2">
      <c r="A985" t="s">
        <v>4775</v>
      </c>
      <c r="B985" t="s">
        <v>4776</v>
      </c>
      <c r="C985" t="str">
        <f t="shared" si="15"/>
        <v>07 - MINISTERIO DE EDUCACIÓN Y CULTURA</v>
      </c>
      <c r="D985" t="str">
        <f>VLOOKUP(MID(A985,1,2),[1]Jurisdicciones!$A$2:$B$44,2,FALSE)</f>
        <v>MINISTERIO DE EDUCACIÓN Y CULTURA</v>
      </c>
    </row>
    <row r="986" spans="1:4" x14ac:dyDescent="0.2">
      <c r="A986" t="s">
        <v>4777</v>
      </c>
      <c r="B986" t="s">
        <v>4776</v>
      </c>
      <c r="C986" t="str">
        <f t="shared" si="15"/>
        <v>07 - MINISTERIO DE EDUCACIÓN Y CULTURA</v>
      </c>
      <c r="D986" t="str">
        <f>VLOOKUP(MID(A986,1,2),[1]Jurisdicciones!$A$2:$B$44,2,FALSE)</f>
        <v>MINISTERIO DE EDUCACIÓN Y CULTURA</v>
      </c>
    </row>
    <row r="987" spans="1:4" x14ac:dyDescent="0.2">
      <c r="A987" t="s">
        <v>4778</v>
      </c>
      <c r="B987" t="s">
        <v>4779</v>
      </c>
      <c r="C987" t="str">
        <f t="shared" si="15"/>
        <v>07 - MINISTERIO DE EDUCACIÓN Y CULTURA</v>
      </c>
      <c r="D987" t="str">
        <f>VLOOKUP(MID(A987,1,2),[1]Jurisdicciones!$A$2:$B$44,2,FALSE)</f>
        <v>MINISTERIO DE EDUCACIÓN Y CULTURA</v>
      </c>
    </row>
    <row r="988" spans="1:4" x14ac:dyDescent="0.2">
      <c r="A988" t="s">
        <v>1461</v>
      </c>
      <c r="B988" t="s">
        <v>4780</v>
      </c>
      <c r="C988" t="str">
        <f t="shared" si="15"/>
        <v>07 - MINISTERIO DE EDUCACIÓN Y CULTURA</v>
      </c>
      <c r="D988" t="str">
        <f>VLOOKUP(MID(A988,1,2),[1]Jurisdicciones!$A$2:$B$44,2,FALSE)</f>
        <v>MINISTERIO DE EDUCACIÓN Y CULTURA</v>
      </c>
    </row>
    <row r="989" spans="1:4" x14ac:dyDescent="0.2">
      <c r="A989" t="s">
        <v>4781</v>
      </c>
      <c r="B989" t="s">
        <v>4782</v>
      </c>
      <c r="C989" t="str">
        <f t="shared" si="15"/>
        <v>07 - MINISTERIO DE EDUCACIÓN Y CULTURA</v>
      </c>
      <c r="D989" t="str">
        <f>VLOOKUP(MID(A989,1,2),[1]Jurisdicciones!$A$2:$B$44,2,FALSE)</f>
        <v>MINISTERIO DE EDUCACIÓN Y CULTURA</v>
      </c>
    </row>
    <row r="990" spans="1:4" x14ac:dyDescent="0.2">
      <c r="A990" t="s">
        <v>4783</v>
      </c>
      <c r="B990" t="s">
        <v>4784</v>
      </c>
      <c r="C990" t="str">
        <f t="shared" si="15"/>
        <v>07 - MINISTERIO DE EDUCACIÓN Y CULTURA</v>
      </c>
      <c r="D990" t="str">
        <f>VLOOKUP(MID(A990,1,2),[1]Jurisdicciones!$A$2:$B$44,2,FALSE)</f>
        <v>MINISTERIO DE EDUCACIÓN Y CULTURA</v>
      </c>
    </row>
    <row r="991" spans="1:4" x14ac:dyDescent="0.2">
      <c r="A991" t="s">
        <v>4785</v>
      </c>
      <c r="B991" t="s">
        <v>4786</v>
      </c>
      <c r="C991" t="str">
        <f t="shared" si="15"/>
        <v>07 - MINISTERIO DE EDUCACIÓN Y CULTURA</v>
      </c>
      <c r="D991" t="str">
        <f>VLOOKUP(MID(A991,1,2),[1]Jurisdicciones!$A$2:$B$44,2,FALSE)</f>
        <v>MINISTERIO DE EDUCACIÓN Y CULTURA</v>
      </c>
    </row>
    <row r="992" spans="1:4" x14ac:dyDescent="0.2">
      <c r="A992" t="s">
        <v>4787</v>
      </c>
      <c r="B992" t="s">
        <v>4786</v>
      </c>
      <c r="C992" t="str">
        <f t="shared" si="15"/>
        <v>07 - MINISTERIO DE EDUCACIÓN Y CULTURA</v>
      </c>
      <c r="D992" t="str">
        <f>VLOOKUP(MID(A992,1,2),[1]Jurisdicciones!$A$2:$B$44,2,FALSE)</f>
        <v>MINISTERIO DE EDUCACIÓN Y CULTURA</v>
      </c>
    </row>
    <row r="993" spans="1:4" x14ac:dyDescent="0.2">
      <c r="A993" t="s">
        <v>226</v>
      </c>
      <c r="B993" t="s">
        <v>4788</v>
      </c>
      <c r="C993" t="str">
        <f t="shared" si="15"/>
        <v>07 - MINISTERIO DE EDUCACIÓN Y CULTURA</v>
      </c>
      <c r="D993" t="str">
        <f>VLOOKUP(MID(A993,1,2),[1]Jurisdicciones!$A$2:$B$44,2,FALSE)</f>
        <v>MINISTERIO DE EDUCACIÓN Y CULTURA</v>
      </c>
    </row>
    <row r="994" spans="1:4" x14ac:dyDescent="0.2">
      <c r="A994" t="s">
        <v>4789</v>
      </c>
      <c r="B994" t="s">
        <v>4790</v>
      </c>
      <c r="C994" t="str">
        <f t="shared" si="15"/>
        <v>07 - MINISTERIO DE EDUCACIÓN Y CULTURA</v>
      </c>
      <c r="D994" t="str">
        <f>VLOOKUP(MID(A994,1,2),[1]Jurisdicciones!$A$2:$B$44,2,FALSE)</f>
        <v>MINISTERIO DE EDUCACIÓN Y CULTURA</v>
      </c>
    </row>
    <row r="995" spans="1:4" x14ac:dyDescent="0.2">
      <c r="A995" t="s">
        <v>1462</v>
      </c>
      <c r="B995" t="s">
        <v>4791</v>
      </c>
      <c r="C995" t="str">
        <f t="shared" si="15"/>
        <v>07 - MINISTERIO DE EDUCACIÓN Y CULTURA</v>
      </c>
      <c r="D995" t="str">
        <f>VLOOKUP(MID(A995,1,2),[1]Jurisdicciones!$A$2:$B$44,2,FALSE)</f>
        <v>MINISTERIO DE EDUCACIÓN Y CULTURA</v>
      </c>
    </row>
    <row r="996" spans="1:4" x14ac:dyDescent="0.2">
      <c r="A996" t="s">
        <v>4792</v>
      </c>
      <c r="B996" t="s">
        <v>4791</v>
      </c>
      <c r="C996" t="str">
        <f t="shared" si="15"/>
        <v>07 - MINISTERIO DE EDUCACIÓN Y CULTURA</v>
      </c>
      <c r="D996" t="str">
        <f>VLOOKUP(MID(A996,1,2),[1]Jurisdicciones!$A$2:$B$44,2,FALSE)</f>
        <v>MINISTERIO DE EDUCACIÓN Y CULTURA</v>
      </c>
    </row>
    <row r="997" spans="1:4" x14ac:dyDescent="0.2">
      <c r="A997" t="s">
        <v>4793</v>
      </c>
      <c r="B997" t="s">
        <v>4794</v>
      </c>
      <c r="C997" t="str">
        <f t="shared" si="15"/>
        <v>07 - MINISTERIO DE EDUCACIÓN Y CULTURA</v>
      </c>
      <c r="D997" t="str">
        <f>VLOOKUP(MID(A997,1,2),[1]Jurisdicciones!$A$2:$B$44,2,FALSE)</f>
        <v>MINISTERIO DE EDUCACIÓN Y CULTURA</v>
      </c>
    </row>
    <row r="998" spans="1:4" x14ac:dyDescent="0.2">
      <c r="A998" t="s">
        <v>4795</v>
      </c>
      <c r="B998" t="s">
        <v>4796</v>
      </c>
      <c r="C998" t="str">
        <f t="shared" si="15"/>
        <v>07 - MINISTERIO DE EDUCACIÓN Y CULTURA</v>
      </c>
      <c r="D998" t="str">
        <f>VLOOKUP(MID(A998,1,2),[1]Jurisdicciones!$A$2:$B$44,2,FALSE)</f>
        <v>MINISTERIO DE EDUCACIÓN Y CULTURA</v>
      </c>
    </row>
    <row r="999" spans="1:4" x14ac:dyDescent="0.2">
      <c r="A999" t="s">
        <v>4797</v>
      </c>
      <c r="B999" t="s">
        <v>4798</v>
      </c>
      <c r="C999" t="str">
        <f t="shared" si="15"/>
        <v>07 - MINISTERIO DE EDUCACIÓN Y CULTURA</v>
      </c>
      <c r="D999" t="str">
        <f>VLOOKUP(MID(A999,1,2),[1]Jurisdicciones!$A$2:$B$44,2,FALSE)</f>
        <v>MINISTERIO DE EDUCACIÓN Y CULTURA</v>
      </c>
    </row>
    <row r="1000" spans="1:4" x14ac:dyDescent="0.2">
      <c r="A1000" t="s">
        <v>4799</v>
      </c>
      <c r="B1000" t="s">
        <v>4800</v>
      </c>
      <c r="C1000" t="str">
        <f t="shared" si="15"/>
        <v>07 - MINISTERIO DE EDUCACIÓN Y CULTURA</v>
      </c>
      <c r="D1000" t="str">
        <f>VLOOKUP(MID(A1000,1,2),[1]Jurisdicciones!$A$2:$B$44,2,FALSE)</f>
        <v>MINISTERIO DE EDUCACIÓN Y CULTURA</v>
      </c>
    </row>
    <row r="1001" spans="1:4" x14ac:dyDescent="0.2">
      <c r="A1001" t="s">
        <v>4801</v>
      </c>
      <c r="B1001" t="s">
        <v>4800</v>
      </c>
      <c r="C1001" t="str">
        <f t="shared" si="15"/>
        <v>07 - MINISTERIO DE EDUCACIÓN Y CULTURA</v>
      </c>
      <c r="D1001" t="str">
        <f>VLOOKUP(MID(A1001,1,2),[1]Jurisdicciones!$A$2:$B$44,2,FALSE)</f>
        <v>MINISTERIO DE EDUCACIÓN Y CULTURA</v>
      </c>
    </row>
    <row r="1002" spans="1:4" x14ac:dyDescent="0.2">
      <c r="A1002" t="s">
        <v>4802</v>
      </c>
      <c r="B1002" t="s">
        <v>4803</v>
      </c>
      <c r="C1002" t="str">
        <f t="shared" si="15"/>
        <v>07 - MINISTERIO DE EDUCACIÓN Y CULTURA</v>
      </c>
      <c r="D1002" t="str">
        <f>VLOOKUP(MID(A1002,1,2),[1]Jurisdicciones!$A$2:$B$44,2,FALSE)</f>
        <v>MINISTERIO DE EDUCACIÓN Y CULTURA</v>
      </c>
    </row>
    <row r="1003" spans="1:4" x14ac:dyDescent="0.2">
      <c r="A1003" t="s">
        <v>4804</v>
      </c>
      <c r="B1003" t="s">
        <v>4805</v>
      </c>
      <c r="C1003" t="str">
        <f t="shared" si="15"/>
        <v>07 - MINISTERIO DE EDUCACIÓN Y CULTURA</v>
      </c>
      <c r="D1003" t="str">
        <f>VLOOKUP(MID(A1003,1,2),[1]Jurisdicciones!$A$2:$B$44,2,FALSE)</f>
        <v>MINISTERIO DE EDUCACIÓN Y CULTURA</v>
      </c>
    </row>
    <row r="1004" spans="1:4" x14ac:dyDescent="0.2">
      <c r="A1004" t="s">
        <v>4806</v>
      </c>
      <c r="B1004" t="s">
        <v>4807</v>
      </c>
      <c r="C1004" t="str">
        <f t="shared" si="15"/>
        <v>07 - MINISTERIO DE EDUCACIÓN Y CULTURA</v>
      </c>
      <c r="D1004" t="str">
        <f>VLOOKUP(MID(A1004,1,2),[1]Jurisdicciones!$A$2:$B$44,2,FALSE)</f>
        <v>MINISTERIO DE EDUCACIÓN Y CULTURA</v>
      </c>
    </row>
    <row r="1005" spans="1:4" x14ac:dyDescent="0.2">
      <c r="A1005" t="s">
        <v>4808</v>
      </c>
      <c r="B1005" t="s">
        <v>4809</v>
      </c>
      <c r="C1005" t="str">
        <f t="shared" si="15"/>
        <v>07 - MINISTERIO DE EDUCACIÓN Y CULTURA</v>
      </c>
      <c r="D1005" t="str">
        <f>VLOOKUP(MID(A1005,1,2),[1]Jurisdicciones!$A$2:$B$44,2,FALSE)</f>
        <v>MINISTERIO DE EDUCACIÓN Y CULTURA</v>
      </c>
    </row>
    <row r="1006" spans="1:4" x14ac:dyDescent="0.2">
      <c r="A1006" t="s">
        <v>4810</v>
      </c>
      <c r="B1006" t="s">
        <v>4811</v>
      </c>
      <c r="C1006" t="str">
        <f t="shared" si="15"/>
        <v>07 - MINISTERIO DE EDUCACIÓN Y CULTURA</v>
      </c>
      <c r="D1006" t="str">
        <f>VLOOKUP(MID(A1006,1,2),[1]Jurisdicciones!$A$2:$B$44,2,FALSE)</f>
        <v>MINISTERIO DE EDUCACIÓN Y CULTURA</v>
      </c>
    </row>
    <row r="1007" spans="1:4" x14ac:dyDescent="0.2">
      <c r="A1007" t="s">
        <v>4812</v>
      </c>
      <c r="B1007" t="s">
        <v>4813</v>
      </c>
      <c r="C1007" t="str">
        <f t="shared" si="15"/>
        <v>07 - MINISTERIO DE EDUCACIÓN Y CULTURA</v>
      </c>
      <c r="D1007" t="str">
        <f>VLOOKUP(MID(A1007,1,2),[1]Jurisdicciones!$A$2:$B$44,2,FALSE)</f>
        <v>MINISTERIO DE EDUCACIÓN Y CULTURA</v>
      </c>
    </row>
    <row r="1008" spans="1:4" x14ac:dyDescent="0.2">
      <c r="A1008" t="s">
        <v>4814</v>
      </c>
      <c r="B1008" t="s">
        <v>4813</v>
      </c>
      <c r="C1008" t="str">
        <f t="shared" si="15"/>
        <v>07 - MINISTERIO DE EDUCACIÓN Y CULTURA</v>
      </c>
      <c r="D1008" t="str">
        <f>VLOOKUP(MID(A1008,1,2),[1]Jurisdicciones!$A$2:$B$44,2,FALSE)</f>
        <v>MINISTERIO DE EDUCACIÓN Y CULTURA</v>
      </c>
    </row>
    <row r="1009" spans="1:4" x14ac:dyDescent="0.2">
      <c r="A1009" t="s">
        <v>4815</v>
      </c>
      <c r="B1009" t="s">
        <v>4816</v>
      </c>
      <c r="C1009" t="str">
        <f t="shared" si="15"/>
        <v>07 - MINISTERIO DE EDUCACIÓN Y CULTURA</v>
      </c>
      <c r="D1009" t="str">
        <f>VLOOKUP(MID(A1009,1,2),[1]Jurisdicciones!$A$2:$B$44,2,FALSE)</f>
        <v>MINISTERIO DE EDUCACIÓN Y CULTURA</v>
      </c>
    </row>
    <row r="1010" spans="1:4" x14ac:dyDescent="0.2">
      <c r="A1010" t="s">
        <v>4817</v>
      </c>
      <c r="B1010" t="s">
        <v>4818</v>
      </c>
      <c r="C1010" t="str">
        <f t="shared" si="15"/>
        <v>07 - MINISTERIO DE EDUCACIÓN Y CULTURA</v>
      </c>
      <c r="D1010" t="str">
        <f>VLOOKUP(MID(A1010,1,2),[1]Jurisdicciones!$A$2:$B$44,2,FALSE)</f>
        <v>MINISTERIO DE EDUCACIÓN Y CULTURA</v>
      </c>
    </row>
    <row r="1011" spans="1:4" x14ac:dyDescent="0.2">
      <c r="A1011" t="s">
        <v>4819</v>
      </c>
      <c r="B1011" t="s">
        <v>4820</v>
      </c>
      <c r="C1011" t="str">
        <f t="shared" si="15"/>
        <v>07 - MINISTERIO DE EDUCACIÓN Y CULTURA</v>
      </c>
      <c r="D1011" t="str">
        <f>VLOOKUP(MID(A1011,1,2),[1]Jurisdicciones!$A$2:$B$44,2,FALSE)</f>
        <v>MINISTERIO DE EDUCACIÓN Y CULTURA</v>
      </c>
    </row>
    <row r="1012" spans="1:4" x14ac:dyDescent="0.2">
      <c r="A1012" t="s">
        <v>4821</v>
      </c>
      <c r="B1012" t="s">
        <v>4822</v>
      </c>
      <c r="C1012" t="str">
        <f t="shared" si="15"/>
        <v>07 - MINISTERIO DE EDUCACIÓN Y CULTURA</v>
      </c>
      <c r="D1012" t="str">
        <f>VLOOKUP(MID(A1012,1,2),[1]Jurisdicciones!$A$2:$B$44,2,FALSE)</f>
        <v>MINISTERIO DE EDUCACIÓN Y CULTURA</v>
      </c>
    </row>
    <row r="1013" spans="1:4" x14ac:dyDescent="0.2">
      <c r="A1013" t="s">
        <v>4823</v>
      </c>
      <c r="B1013" t="s">
        <v>4824</v>
      </c>
      <c r="C1013" t="str">
        <f t="shared" si="15"/>
        <v>07 - MINISTERIO DE EDUCACIÓN Y CULTURA</v>
      </c>
      <c r="D1013" t="str">
        <f>VLOOKUP(MID(A1013,1,2),[1]Jurisdicciones!$A$2:$B$44,2,FALSE)</f>
        <v>MINISTERIO DE EDUCACIÓN Y CULTURA</v>
      </c>
    </row>
    <row r="1014" spans="1:4" x14ac:dyDescent="0.2">
      <c r="A1014" t="s">
        <v>4825</v>
      </c>
      <c r="B1014" t="s">
        <v>4826</v>
      </c>
      <c r="C1014" t="str">
        <f t="shared" si="15"/>
        <v>07 - MINISTERIO DE EDUCACIÓN Y CULTURA</v>
      </c>
      <c r="D1014" t="str">
        <f>VLOOKUP(MID(A1014,1,2),[1]Jurisdicciones!$A$2:$B$44,2,FALSE)</f>
        <v>MINISTERIO DE EDUCACIÓN Y CULTURA</v>
      </c>
    </row>
    <row r="1015" spans="1:4" x14ac:dyDescent="0.2">
      <c r="A1015" t="s">
        <v>4827</v>
      </c>
      <c r="B1015" t="s">
        <v>4828</v>
      </c>
      <c r="C1015" t="str">
        <f t="shared" si="15"/>
        <v>07 - MINISTERIO DE EDUCACIÓN Y CULTURA</v>
      </c>
      <c r="D1015" t="str">
        <f>VLOOKUP(MID(A1015,1,2),[1]Jurisdicciones!$A$2:$B$44,2,FALSE)</f>
        <v>MINISTERIO DE EDUCACIÓN Y CULTURA</v>
      </c>
    </row>
    <row r="1016" spans="1:4" x14ac:dyDescent="0.2">
      <c r="A1016" t="s">
        <v>4829</v>
      </c>
      <c r="B1016" t="s">
        <v>4830</v>
      </c>
      <c r="C1016" t="str">
        <f t="shared" si="15"/>
        <v>07 - MINISTERIO DE EDUCACIÓN Y CULTURA</v>
      </c>
      <c r="D1016" t="str">
        <f>VLOOKUP(MID(A1016,1,2),[1]Jurisdicciones!$A$2:$B$44,2,FALSE)</f>
        <v>MINISTERIO DE EDUCACIÓN Y CULTURA</v>
      </c>
    </row>
    <row r="1017" spans="1:4" x14ac:dyDescent="0.2">
      <c r="A1017" t="s">
        <v>4831</v>
      </c>
      <c r="B1017" t="s">
        <v>4832</v>
      </c>
      <c r="C1017" t="str">
        <f t="shared" si="15"/>
        <v>07 - MINISTERIO DE EDUCACIÓN Y CULTURA</v>
      </c>
      <c r="D1017" t="str">
        <f>VLOOKUP(MID(A1017,1,2),[1]Jurisdicciones!$A$2:$B$44,2,FALSE)</f>
        <v>MINISTERIO DE EDUCACIÓN Y CULTURA</v>
      </c>
    </row>
    <row r="1018" spans="1:4" x14ac:dyDescent="0.2">
      <c r="A1018" t="s">
        <v>4833</v>
      </c>
      <c r="B1018" t="s">
        <v>4834</v>
      </c>
      <c r="C1018" t="str">
        <f t="shared" si="15"/>
        <v>07 - MINISTERIO DE EDUCACIÓN Y CULTURA</v>
      </c>
      <c r="D1018" t="str">
        <f>VLOOKUP(MID(A1018,1,2),[1]Jurisdicciones!$A$2:$B$44,2,FALSE)</f>
        <v>MINISTERIO DE EDUCACIÓN Y CULTURA</v>
      </c>
    </row>
    <row r="1019" spans="1:4" x14ac:dyDescent="0.2">
      <c r="A1019" t="s">
        <v>4835</v>
      </c>
      <c r="B1019" t="s">
        <v>4836</v>
      </c>
      <c r="C1019" t="str">
        <f t="shared" si="15"/>
        <v>07 - MINISTERIO DE EDUCACIÓN Y CULTURA</v>
      </c>
      <c r="D1019" t="str">
        <f>VLOOKUP(MID(A1019,1,2),[1]Jurisdicciones!$A$2:$B$44,2,FALSE)</f>
        <v>MINISTERIO DE EDUCACIÓN Y CULTURA</v>
      </c>
    </row>
    <row r="1020" spans="1:4" x14ac:dyDescent="0.2">
      <c r="A1020" t="s">
        <v>4837</v>
      </c>
      <c r="B1020" t="s">
        <v>4838</v>
      </c>
      <c r="C1020" t="str">
        <f t="shared" si="15"/>
        <v>07 - MINISTERIO DE EDUCACIÓN Y CULTURA</v>
      </c>
      <c r="D1020" t="str">
        <f>VLOOKUP(MID(A1020,1,2),[1]Jurisdicciones!$A$2:$B$44,2,FALSE)</f>
        <v>MINISTERIO DE EDUCACIÓN Y CULTURA</v>
      </c>
    </row>
    <row r="1021" spans="1:4" x14ac:dyDescent="0.2">
      <c r="A1021" t="s">
        <v>4839</v>
      </c>
      <c r="B1021" t="s">
        <v>4840</v>
      </c>
      <c r="C1021" t="str">
        <f t="shared" si="15"/>
        <v>07 - MINISTERIO DE EDUCACIÓN Y CULTURA</v>
      </c>
      <c r="D1021" t="str">
        <f>VLOOKUP(MID(A1021,1,2),[1]Jurisdicciones!$A$2:$B$44,2,FALSE)</f>
        <v>MINISTERIO DE EDUCACIÓN Y CULTURA</v>
      </c>
    </row>
    <row r="1022" spans="1:4" x14ac:dyDescent="0.2">
      <c r="A1022" t="s">
        <v>4841</v>
      </c>
      <c r="B1022" t="s">
        <v>4842</v>
      </c>
      <c r="C1022" t="str">
        <f t="shared" si="15"/>
        <v>07 - MINISTERIO DE EDUCACIÓN Y CULTURA</v>
      </c>
      <c r="D1022" t="str">
        <f>VLOOKUP(MID(A1022,1,2),[1]Jurisdicciones!$A$2:$B$44,2,FALSE)</f>
        <v>MINISTERIO DE EDUCACIÓN Y CULTURA</v>
      </c>
    </row>
    <row r="1023" spans="1:4" x14ac:dyDescent="0.2">
      <c r="A1023" t="s">
        <v>4843</v>
      </c>
      <c r="B1023" t="s">
        <v>4844</v>
      </c>
      <c r="C1023" t="str">
        <f t="shared" si="15"/>
        <v>07 - MINISTERIO DE EDUCACIÓN Y CULTURA</v>
      </c>
      <c r="D1023" t="str">
        <f>VLOOKUP(MID(A1023,1,2),[1]Jurisdicciones!$A$2:$B$44,2,FALSE)</f>
        <v>MINISTERIO DE EDUCACIÓN Y CULTURA</v>
      </c>
    </row>
    <row r="1024" spans="1:4" x14ac:dyDescent="0.2">
      <c r="A1024" t="s">
        <v>322</v>
      </c>
      <c r="B1024" t="s">
        <v>4845</v>
      </c>
      <c r="C1024" t="str">
        <f t="shared" si="15"/>
        <v>07 - MINISTERIO DE EDUCACIÓN Y CULTURA</v>
      </c>
      <c r="D1024" t="str">
        <f>VLOOKUP(MID(A1024,1,2),[1]Jurisdicciones!$A$2:$B$44,2,FALSE)</f>
        <v>MINISTERIO DE EDUCACIÓN Y CULTURA</v>
      </c>
    </row>
    <row r="1025" spans="1:4" x14ac:dyDescent="0.2">
      <c r="A1025" t="s">
        <v>4846</v>
      </c>
      <c r="B1025" t="s">
        <v>4847</v>
      </c>
      <c r="C1025" t="str">
        <f t="shared" si="15"/>
        <v>07 - MINISTERIO DE EDUCACIÓN Y CULTURA</v>
      </c>
      <c r="D1025" t="str">
        <f>VLOOKUP(MID(A1025,1,2),[1]Jurisdicciones!$A$2:$B$44,2,FALSE)</f>
        <v>MINISTERIO DE EDUCACIÓN Y CULTURA</v>
      </c>
    </row>
    <row r="1026" spans="1:4" x14ac:dyDescent="0.2">
      <c r="A1026" t="s">
        <v>4848</v>
      </c>
      <c r="B1026" t="s">
        <v>4849</v>
      </c>
      <c r="C1026" t="str">
        <f t="shared" si="15"/>
        <v>07 - MINISTERIO DE EDUCACIÓN Y CULTURA</v>
      </c>
      <c r="D1026" t="str">
        <f>VLOOKUP(MID(A1026,1,2),[1]Jurisdicciones!$A$2:$B$44,2,FALSE)</f>
        <v>MINISTERIO DE EDUCACIÓN Y CULTURA</v>
      </c>
    </row>
    <row r="1027" spans="1:4" x14ac:dyDescent="0.2">
      <c r="A1027" t="s">
        <v>4850</v>
      </c>
      <c r="B1027" t="s">
        <v>4851</v>
      </c>
      <c r="C1027" t="str">
        <f t="shared" si="15"/>
        <v>07 - MINISTERIO DE EDUCACIÓN Y CULTURA</v>
      </c>
      <c r="D1027" t="str">
        <f>VLOOKUP(MID(A1027,1,2),[1]Jurisdicciones!$A$2:$B$44,2,FALSE)</f>
        <v>MINISTERIO DE EDUCACIÓN Y CULTURA</v>
      </c>
    </row>
    <row r="1028" spans="1:4" x14ac:dyDescent="0.2">
      <c r="A1028" t="s">
        <v>4852</v>
      </c>
      <c r="B1028" t="s">
        <v>4853</v>
      </c>
      <c r="C1028" t="str">
        <f t="shared" ref="C1028:C1091" si="16">CONCATENATE(MID(A1028,1,2), " - ",D1028)</f>
        <v>07 - MINISTERIO DE EDUCACIÓN Y CULTURA</v>
      </c>
      <c r="D1028" t="str">
        <f>VLOOKUP(MID(A1028,1,2),[1]Jurisdicciones!$A$2:$B$44,2,FALSE)</f>
        <v>MINISTERIO DE EDUCACIÓN Y CULTURA</v>
      </c>
    </row>
    <row r="1029" spans="1:4" x14ac:dyDescent="0.2">
      <c r="A1029" t="s">
        <v>4854</v>
      </c>
      <c r="B1029" t="s">
        <v>4855</v>
      </c>
      <c r="C1029" t="str">
        <f t="shared" si="16"/>
        <v>07 - MINISTERIO DE EDUCACIÓN Y CULTURA</v>
      </c>
      <c r="D1029" t="str">
        <f>VLOOKUP(MID(A1029,1,2),[1]Jurisdicciones!$A$2:$B$44,2,FALSE)</f>
        <v>MINISTERIO DE EDUCACIÓN Y CULTURA</v>
      </c>
    </row>
    <row r="1030" spans="1:4" x14ac:dyDescent="0.2">
      <c r="A1030" t="s">
        <v>4856</v>
      </c>
      <c r="B1030" t="s">
        <v>4857</v>
      </c>
      <c r="C1030" t="str">
        <f t="shared" si="16"/>
        <v>07 - MINISTERIO DE EDUCACIÓN Y CULTURA</v>
      </c>
      <c r="D1030" t="str">
        <f>VLOOKUP(MID(A1030,1,2),[1]Jurisdicciones!$A$2:$B$44,2,FALSE)</f>
        <v>MINISTERIO DE EDUCACIÓN Y CULTURA</v>
      </c>
    </row>
    <row r="1031" spans="1:4" x14ac:dyDescent="0.2">
      <c r="A1031" t="s">
        <v>4858</v>
      </c>
      <c r="B1031" t="s">
        <v>4859</v>
      </c>
      <c r="C1031" t="str">
        <f t="shared" si="16"/>
        <v>07 - MINISTERIO DE EDUCACIÓN Y CULTURA</v>
      </c>
      <c r="D1031" t="str">
        <f>VLOOKUP(MID(A1031,1,2),[1]Jurisdicciones!$A$2:$B$44,2,FALSE)</f>
        <v>MINISTERIO DE EDUCACIÓN Y CULTURA</v>
      </c>
    </row>
    <row r="1032" spans="1:4" x14ac:dyDescent="0.2">
      <c r="A1032" t="s">
        <v>4860</v>
      </c>
      <c r="B1032" t="s">
        <v>4861</v>
      </c>
      <c r="C1032" t="str">
        <f t="shared" si="16"/>
        <v>07 - MINISTERIO DE EDUCACIÓN Y CULTURA</v>
      </c>
      <c r="D1032" t="str">
        <f>VLOOKUP(MID(A1032,1,2),[1]Jurisdicciones!$A$2:$B$44,2,FALSE)</f>
        <v>MINISTERIO DE EDUCACIÓN Y CULTURA</v>
      </c>
    </row>
    <row r="1033" spans="1:4" x14ac:dyDescent="0.2">
      <c r="A1033" t="s">
        <v>4862</v>
      </c>
      <c r="B1033" t="s">
        <v>4863</v>
      </c>
      <c r="C1033" t="str">
        <f t="shared" si="16"/>
        <v>07 - MINISTERIO DE EDUCACIÓN Y CULTURA</v>
      </c>
      <c r="D1033" t="str">
        <f>VLOOKUP(MID(A1033,1,2),[1]Jurisdicciones!$A$2:$B$44,2,FALSE)</f>
        <v>MINISTERIO DE EDUCACIÓN Y CULTURA</v>
      </c>
    </row>
    <row r="1034" spans="1:4" x14ac:dyDescent="0.2">
      <c r="A1034" t="s">
        <v>4864</v>
      </c>
      <c r="B1034" t="s">
        <v>4865</v>
      </c>
      <c r="C1034" t="str">
        <f t="shared" si="16"/>
        <v>07 - MINISTERIO DE EDUCACIÓN Y CULTURA</v>
      </c>
      <c r="D1034" t="str">
        <f>VLOOKUP(MID(A1034,1,2),[1]Jurisdicciones!$A$2:$B$44,2,FALSE)</f>
        <v>MINISTERIO DE EDUCACIÓN Y CULTURA</v>
      </c>
    </row>
    <row r="1035" spans="1:4" x14ac:dyDescent="0.2">
      <c r="A1035" t="s">
        <v>4866</v>
      </c>
      <c r="B1035" t="s">
        <v>4867</v>
      </c>
      <c r="C1035" t="str">
        <f t="shared" si="16"/>
        <v>07 - MINISTERIO DE EDUCACIÓN Y CULTURA</v>
      </c>
      <c r="D1035" t="str">
        <f>VLOOKUP(MID(A1035,1,2),[1]Jurisdicciones!$A$2:$B$44,2,FALSE)</f>
        <v>MINISTERIO DE EDUCACIÓN Y CULTURA</v>
      </c>
    </row>
    <row r="1036" spans="1:4" x14ac:dyDescent="0.2">
      <c r="A1036" t="s">
        <v>4868</v>
      </c>
      <c r="B1036" t="s">
        <v>4869</v>
      </c>
      <c r="C1036" t="str">
        <f t="shared" si="16"/>
        <v>07 - MINISTERIO DE EDUCACIÓN Y CULTURA</v>
      </c>
      <c r="D1036" t="str">
        <f>VLOOKUP(MID(A1036,1,2),[1]Jurisdicciones!$A$2:$B$44,2,FALSE)</f>
        <v>MINISTERIO DE EDUCACIÓN Y CULTURA</v>
      </c>
    </row>
    <row r="1037" spans="1:4" x14ac:dyDescent="0.2">
      <c r="A1037" t="s">
        <v>4870</v>
      </c>
      <c r="B1037" t="s">
        <v>4871</v>
      </c>
      <c r="C1037" t="str">
        <f t="shared" si="16"/>
        <v>07 - MINISTERIO DE EDUCACIÓN Y CULTURA</v>
      </c>
      <c r="D1037" t="str">
        <f>VLOOKUP(MID(A1037,1,2),[1]Jurisdicciones!$A$2:$B$44,2,FALSE)</f>
        <v>MINISTERIO DE EDUCACIÓN Y CULTURA</v>
      </c>
    </row>
    <row r="1038" spans="1:4" x14ac:dyDescent="0.2">
      <c r="A1038" t="s">
        <v>4872</v>
      </c>
      <c r="B1038" t="s">
        <v>4873</v>
      </c>
      <c r="C1038" t="str">
        <f t="shared" si="16"/>
        <v>07 - MINISTERIO DE EDUCACIÓN Y CULTURA</v>
      </c>
      <c r="D1038" t="str">
        <f>VLOOKUP(MID(A1038,1,2),[1]Jurisdicciones!$A$2:$B$44,2,FALSE)</f>
        <v>MINISTERIO DE EDUCACIÓN Y CULTURA</v>
      </c>
    </row>
    <row r="1039" spans="1:4" x14ac:dyDescent="0.2">
      <c r="A1039" t="s">
        <v>4874</v>
      </c>
      <c r="B1039" t="s">
        <v>4875</v>
      </c>
      <c r="C1039" t="str">
        <f t="shared" si="16"/>
        <v>07 - MINISTERIO DE EDUCACIÓN Y CULTURA</v>
      </c>
      <c r="D1039" t="str">
        <f>VLOOKUP(MID(A1039,1,2),[1]Jurisdicciones!$A$2:$B$44,2,FALSE)</f>
        <v>MINISTERIO DE EDUCACIÓN Y CULTURA</v>
      </c>
    </row>
    <row r="1040" spans="1:4" x14ac:dyDescent="0.2">
      <c r="A1040" t="s">
        <v>4876</v>
      </c>
      <c r="B1040" t="s">
        <v>4877</v>
      </c>
      <c r="C1040" t="str">
        <f t="shared" si="16"/>
        <v>07 - MINISTERIO DE EDUCACIÓN Y CULTURA</v>
      </c>
      <c r="D1040" t="str">
        <f>VLOOKUP(MID(A1040,1,2),[1]Jurisdicciones!$A$2:$B$44,2,FALSE)</f>
        <v>MINISTERIO DE EDUCACIÓN Y CULTURA</v>
      </c>
    </row>
    <row r="1041" spans="1:4" x14ac:dyDescent="0.2">
      <c r="A1041" t="s">
        <v>4878</v>
      </c>
      <c r="B1041" t="s">
        <v>4879</v>
      </c>
      <c r="C1041" t="str">
        <f t="shared" si="16"/>
        <v>07 - MINISTERIO DE EDUCACIÓN Y CULTURA</v>
      </c>
      <c r="D1041" t="str">
        <f>VLOOKUP(MID(A1041,1,2),[1]Jurisdicciones!$A$2:$B$44,2,FALSE)</f>
        <v>MINISTERIO DE EDUCACIÓN Y CULTURA</v>
      </c>
    </row>
    <row r="1042" spans="1:4" x14ac:dyDescent="0.2">
      <c r="A1042" t="s">
        <v>4880</v>
      </c>
      <c r="B1042" t="s">
        <v>4881</v>
      </c>
      <c r="C1042" t="str">
        <f t="shared" si="16"/>
        <v>07 - MINISTERIO DE EDUCACIÓN Y CULTURA</v>
      </c>
      <c r="D1042" t="str">
        <f>VLOOKUP(MID(A1042,1,2),[1]Jurisdicciones!$A$2:$B$44,2,FALSE)</f>
        <v>MINISTERIO DE EDUCACIÓN Y CULTURA</v>
      </c>
    </row>
    <row r="1043" spans="1:4" x14ac:dyDescent="0.2">
      <c r="A1043" t="s">
        <v>4882</v>
      </c>
      <c r="B1043" t="s">
        <v>4883</v>
      </c>
      <c r="C1043" t="str">
        <f t="shared" si="16"/>
        <v>07 - MINISTERIO DE EDUCACIÓN Y CULTURA</v>
      </c>
      <c r="D1043" t="str">
        <f>VLOOKUP(MID(A1043,1,2),[1]Jurisdicciones!$A$2:$B$44,2,FALSE)</f>
        <v>MINISTERIO DE EDUCACIÓN Y CULTURA</v>
      </c>
    </row>
    <row r="1044" spans="1:4" x14ac:dyDescent="0.2">
      <c r="A1044" t="s">
        <v>4884</v>
      </c>
      <c r="B1044" t="s">
        <v>4885</v>
      </c>
      <c r="C1044" t="str">
        <f t="shared" si="16"/>
        <v>07 - MINISTERIO DE EDUCACIÓN Y CULTURA</v>
      </c>
      <c r="D1044" t="str">
        <f>VLOOKUP(MID(A1044,1,2),[1]Jurisdicciones!$A$2:$B$44,2,FALSE)</f>
        <v>MINISTERIO DE EDUCACIÓN Y CULTURA</v>
      </c>
    </row>
    <row r="1045" spans="1:4" x14ac:dyDescent="0.2">
      <c r="A1045" t="s">
        <v>4886</v>
      </c>
      <c r="B1045" t="s">
        <v>4887</v>
      </c>
      <c r="C1045" t="str">
        <f t="shared" si="16"/>
        <v>07 - MINISTERIO DE EDUCACIÓN Y CULTURA</v>
      </c>
      <c r="D1045" t="str">
        <f>VLOOKUP(MID(A1045,1,2),[1]Jurisdicciones!$A$2:$B$44,2,FALSE)</f>
        <v>MINISTERIO DE EDUCACIÓN Y CULTURA</v>
      </c>
    </row>
    <row r="1046" spans="1:4" x14ac:dyDescent="0.2">
      <c r="A1046" t="s">
        <v>4888</v>
      </c>
      <c r="B1046" t="s">
        <v>4889</v>
      </c>
      <c r="C1046" t="str">
        <f t="shared" si="16"/>
        <v>07 - MINISTERIO DE EDUCACIÓN Y CULTURA</v>
      </c>
      <c r="D1046" t="str">
        <f>VLOOKUP(MID(A1046,1,2),[1]Jurisdicciones!$A$2:$B$44,2,FALSE)</f>
        <v>MINISTERIO DE EDUCACIÓN Y CULTURA</v>
      </c>
    </row>
    <row r="1047" spans="1:4" x14ac:dyDescent="0.2">
      <c r="A1047" t="s">
        <v>4890</v>
      </c>
      <c r="B1047" t="s">
        <v>4891</v>
      </c>
      <c r="C1047" t="str">
        <f t="shared" si="16"/>
        <v>07 - MINISTERIO DE EDUCACIÓN Y CULTURA</v>
      </c>
      <c r="D1047" t="str">
        <f>VLOOKUP(MID(A1047,1,2),[1]Jurisdicciones!$A$2:$B$44,2,FALSE)</f>
        <v>MINISTERIO DE EDUCACIÓN Y CULTURA</v>
      </c>
    </row>
    <row r="1048" spans="1:4" x14ac:dyDescent="0.2">
      <c r="A1048" t="s">
        <v>4892</v>
      </c>
      <c r="B1048" t="s">
        <v>4893</v>
      </c>
      <c r="C1048" t="str">
        <f t="shared" si="16"/>
        <v>07 - MINISTERIO DE EDUCACIÓN Y CULTURA</v>
      </c>
      <c r="D1048" t="str">
        <f>VLOOKUP(MID(A1048,1,2),[1]Jurisdicciones!$A$2:$B$44,2,FALSE)</f>
        <v>MINISTERIO DE EDUCACIÓN Y CULTURA</v>
      </c>
    </row>
    <row r="1049" spans="1:4" x14ac:dyDescent="0.2">
      <c r="A1049" t="s">
        <v>4894</v>
      </c>
      <c r="B1049" t="s">
        <v>4895</v>
      </c>
      <c r="C1049" t="str">
        <f t="shared" si="16"/>
        <v>07 - MINISTERIO DE EDUCACIÓN Y CULTURA</v>
      </c>
      <c r="D1049" t="str">
        <f>VLOOKUP(MID(A1049,1,2),[1]Jurisdicciones!$A$2:$B$44,2,FALSE)</f>
        <v>MINISTERIO DE EDUCACIÓN Y CULTURA</v>
      </c>
    </row>
    <row r="1050" spans="1:4" x14ac:dyDescent="0.2">
      <c r="A1050" t="s">
        <v>4896</v>
      </c>
      <c r="B1050" t="s">
        <v>4897</v>
      </c>
      <c r="C1050" t="str">
        <f t="shared" si="16"/>
        <v>07 - MINISTERIO DE EDUCACIÓN Y CULTURA</v>
      </c>
      <c r="D1050" t="str">
        <f>VLOOKUP(MID(A1050,1,2),[1]Jurisdicciones!$A$2:$B$44,2,FALSE)</f>
        <v>MINISTERIO DE EDUCACIÓN Y CULTURA</v>
      </c>
    </row>
    <row r="1051" spans="1:4" x14ac:dyDescent="0.2">
      <c r="A1051" t="s">
        <v>4898</v>
      </c>
      <c r="B1051" t="s">
        <v>4899</v>
      </c>
      <c r="C1051" t="str">
        <f t="shared" si="16"/>
        <v>07 - MINISTERIO DE EDUCACIÓN Y CULTURA</v>
      </c>
      <c r="D1051" t="str">
        <f>VLOOKUP(MID(A1051,1,2),[1]Jurisdicciones!$A$2:$B$44,2,FALSE)</f>
        <v>MINISTERIO DE EDUCACIÓN Y CULTURA</v>
      </c>
    </row>
    <row r="1052" spans="1:4" x14ac:dyDescent="0.2">
      <c r="A1052" t="s">
        <v>4900</v>
      </c>
      <c r="B1052" t="s">
        <v>4901</v>
      </c>
      <c r="C1052" t="str">
        <f t="shared" si="16"/>
        <v>07 - MINISTERIO DE EDUCACIÓN Y CULTURA</v>
      </c>
      <c r="D1052" t="str">
        <f>VLOOKUP(MID(A1052,1,2),[1]Jurisdicciones!$A$2:$B$44,2,FALSE)</f>
        <v>MINISTERIO DE EDUCACIÓN Y CULTURA</v>
      </c>
    </row>
    <row r="1053" spans="1:4" x14ac:dyDescent="0.2">
      <c r="A1053" t="s">
        <v>4902</v>
      </c>
      <c r="B1053" t="s">
        <v>4903</v>
      </c>
      <c r="C1053" t="str">
        <f t="shared" si="16"/>
        <v>07 - MINISTERIO DE EDUCACIÓN Y CULTURA</v>
      </c>
      <c r="D1053" t="str">
        <f>VLOOKUP(MID(A1053,1,2),[1]Jurisdicciones!$A$2:$B$44,2,FALSE)</f>
        <v>MINISTERIO DE EDUCACIÓN Y CULTURA</v>
      </c>
    </row>
    <row r="1054" spans="1:4" x14ac:dyDescent="0.2">
      <c r="A1054" t="s">
        <v>4904</v>
      </c>
      <c r="B1054" t="s">
        <v>4905</v>
      </c>
      <c r="C1054" t="str">
        <f t="shared" si="16"/>
        <v>07 - MINISTERIO DE EDUCACIÓN Y CULTURA</v>
      </c>
      <c r="D1054" t="str">
        <f>VLOOKUP(MID(A1054,1,2),[1]Jurisdicciones!$A$2:$B$44,2,FALSE)</f>
        <v>MINISTERIO DE EDUCACIÓN Y CULTURA</v>
      </c>
    </row>
    <row r="1055" spans="1:4" x14ac:dyDescent="0.2">
      <c r="A1055" t="s">
        <v>4906</v>
      </c>
      <c r="B1055" t="s">
        <v>4907</v>
      </c>
      <c r="C1055" t="str">
        <f t="shared" si="16"/>
        <v>07 - MINISTERIO DE EDUCACIÓN Y CULTURA</v>
      </c>
      <c r="D1055" t="str">
        <f>VLOOKUP(MID(A1055,1,2),[1]Jurisdicciones!$A$2:$B$44,2,FALSE)</f>
        <v>MINISTERIO DE EDUCACIÓN Y CULTURA</v>
      </c>
    </row>
    <row r="1056" spans="1:4" x14ac:dyDescent="0.2">
      <c r="A1056" t="s">
        <v>4908</v>
      </c>
      <c r="B1056" t="s">
        <v>4909</v>
      </c>
      <c r="C1056" t="str">
        <f t="shared" si="16"/>
        <v>07 - MINISTERIO DE EDUCACIÓN Y CULTURA</v>
      </c>
      <c r="D1056" t="str">
        <f>VLOOKUP(MID(A1056,1,2),[1]Jurisdicciones!$A$2:$B$44,2,FALSE)</f>
        <v>MINISTERIO DE EDUCACIÓN Y CULTURA</v>
      </c>
    </row>
    <row r="1057" spans="1:4" x14ac:dyDescent="0.2">
      <c r="A1057" t="s">
        <v>4910</v>
      </c>
      <c r="B1057" t="s">
        <v>4911</v>
      </c>
      <c r="C1057" t="str">
        <f t="shared" si="16"/>
        <v>07 - MINISTERIO DE EDUCACIÓN Y CULTURA</v>
      </c>
      <c r="D1057" t="str">
        <f>VLOOKUP(MID(A1057,1,2),[1]Jurisdicciones!$A$2:$B$44,2,FALSE)</f>
        <v>MINISTERIO DE EDUCACIÓN Y CULTURA</v>
      </c>
    </row>
    <row r="1058" spans="1:4" x14ac:dyDescent="0.2">
      <c r="A1058" t="s">
        <v>4912</v>
      </c>
      <c r="B1058" s="181" t="s">
        <v>4913</v>
      </c>
      <c r="C1058" t="str">
        <f t="shared" si="16"/>
        <v>07 - MINISTERIO DE EDUCACIÓN Y CULTURA</v>
      </c>
      <c r="D1058" t="str">
        <f>VLOOKUP(MID(A1058,1,2),[1]Jurisdicciones!$A$2:$B$44,2,FALSE)</f>
        <v>MINISTERIO DE EDUCACIÓN Y CULTURA</v>
      </c>
    </row>
    <row r="1059" spans="1:4" x14ac:dyDescent="0.2">
      <c r="A1059" t="s">
        <v>4914</v>
      </c>
      <c r="B1059" s="181" t="s">
        <v>4915</v>
      </c>
      <c r="C1059" t="str">
        <f t="shared" si="16"/>
        <v>07 - MINISTERIO DE EDUCACIÓN Y CULTURA</v>
      </c>
      <c r="D1059" t="str">
        <f>VLOOKUP(MID(A1059,1,2),[1]Jurisdicciones!$A$2:$B$44,2,FALSE)</f>
        <v>MINISTERIO DE EDUCACIÓN Y CULTURA</v>
      </c>
    </row>
    <row r="1060" spans="1:4" x14ac:dyDescent="0.2">
      <c r="A1060" t="s">
        <v>4916</v>
      </c>
      <c r="B1060" s="181" t="s">
        <v>4917</v>
      </c>
      <c r="C1060" t="str">
        <f t="shared" si="16"/>
        <v>07 - MINISTERIO DE EDUCACIÓN Y CULTURA</v>
      </c>
      <c r="D1060" t="str">
        <f>VLOOKUP(MID(A1060,1,2),[1]Jurisdicciones!$A$2:$B$44,2,FALSE)</f>
        <v>MINISTERIO DE EDUCACIÓN Y CULTURA</v>
      </c>
    </row>
    <row r="1061" spans="1:4" x14ac:dyDescent="0.2">
      <c r="A1061" t="s">
        <v>4918</v>
      </c>
      <c r="B1061" t="s">
        <v>4919</v>
      </c>
      <c r="C1061" t="str">
        <f t="shared" si="16"/>
        <v>07 - MINISTERIO DE EDUCACIÓN Y CULTURA</v>
      </c>
      <c r="D1061" t="str">
        <f>VLOOKUP(MID(A1061,1,2),[1]Jurisdicciones!$A$2:$B$44,2,FALSE)</f>
        <v>MINISTERIO DE EDUCACIÓN Y CULTURA</v>
      </c>
    </row>
    <row r="1062" spans="1:4" x14ac:dyDescent="0.2">
      <c r="A1062" t="s">
        <v>4920</v>
      </c>
      <c r="B1062" s="181" t="s">
        <v>4921</v>
      </c>
      <c r="C1062" t="str">
        <f t="shared" si="16"/>
        <v>07 - MINISTERIO DE EDUCACIÓN Y CULTURA</v>
      </c>
      <c r="D1062" t="str">
        <f>VLOOKUP(MID(A1062,1,2),[1]Jurisdicciones!$A$2:$B$44,2,FALSE)</f>
        <v>MINISTERIO DE EDUCACIÓN Y CULTURA</v>
      </c>
    </row>
    <row r="1063" spans="1:4" x14ac:dyDescent="0.2">
      <c r="A1063" t="s">
        <v>4922</v>
      </c>
      <c r="B1063" s="181" t="s">
        <v>4923</v>
      </c>
      <c r="C1063" t="str">
        <f t="shared" si="16"/>
        <v>07 - MINISTERIO DE EDUCACIÓN Y CULTURA</v>
      </c>
      <c r="D1063" t="str">
        <f>VLOOKUP(MID(A1063,1,2),[1]Jurisdicciones!$A$2:$B$44,2,FALSE)</f>
        <v>MINISTERIO DE EDUCACIÓN Y CULTURA</v>
      </c>
    </row>
    <row r="1064" spans="1:4" x14ac:dyDescent="0.2">
      <c r="A1064" t="s">
        <v>4924</v>
      </c>
      <c r="B1064" s="181" t="s">
        <v>4925</v>
      </c>
      <c r="C1064" t="str">
        <f t="shared" si="16"/>
        <v>07 - MINISTERIO DE EDUCACIÓN Y CULTURA</v>
      </c>
      <c r="D1064" t="str">
        <f>VLOOKUP(MID(A1064,1,2),[1]Jurisdicciones!$A$2:$B$44,2,FALSE)</f>
        <v>MINISTERIO DE EDUCACIÓN Y CULTURA</v>
      </c>
    </row>
    <row r="1065" spans="1:4" x14ac:dyDescent="0.2">
      <c r="A1065" t="s">
        <v>4926</v>
      </c>
      <c r="B1065" s="181" t="s">
        <v>4927</v>
      </c>
      <c r="C1065" t="str">
        <f t="shared" si="16"/>
        <v>07 - MINISTERIO DE EDUCACIÓN Y CULTURA</v>
      </c>
      <c r="D1065" t="str">
        <f>VLOOKUP(MID(A1065,1,2),[1]Jurisdicciones!$A$2:$B$44,2,FALSE)</f>
        <v>MINISTERIO DE EDUCACIÓN Y CULTURA</v>
      </c>
    </row>
    <row r="1066" spans="1:4" x14ac:dyDescent="0.2">
      <c r="A1066" t="s">
        <v>4928</v>
      </c>
      <c r="B1066" s="181" t="s">
        <v>4929</v>
      </c>
      <c r="C1066" t="str">
        <f t="shared" si="16"/>
        <v>07 - MINISTERIO DE EDUCACIÓN Y CULTURA</v>
      </c>
      <c r="D1066" t="str">
        <f>VLOOKUP(MID(A1066,1,2),[1]Jurisdicciones!$A$2:$B$44,2,FALSE)</f>
        <v>MINISTERIO DE EDUCACIÓN Y CULTURA</v>
      </c>
    </row>
    <row r="1067" spans="1:4" x14ac:dyDescent="0.2">
      <c r="A1067" t="s">
        <v>4930</v>
      </c>
      <c r="B1067" s="181" t="s">
        <v>4931</v>
      </c>
      <c r="C1067" t="str">
        <f t="shared" si="16"/>
        <v>07 - MINISTERIO DE EDUCACIÓN Y CULTURA</v>
      </c>
      <c r="D1067" t="str">
        <f>VLOOKUP(MID(A1067,1,2),[1]Jurisdicciones!$A$2:$B$44,2,FALSE)</f>
        <v>MINISTERIO DE EDUCACIÓN Y CULTURA</v>
      </c>
    </row>
    <row r="1068" spans="1:4" x14ac:dyDescent="0.2">
      <c r="A1068" t="s">
        <v>4932</v>
      </c>
      <c r="B1068" s="181" t="s">
        <v>4931</v>
      </c>
      <c r="C1068" t="str">
        <f t="shared" si="16"/>
        <v>07 - MINISTERIO DE EDUCACIÓN Y CULTURA</v>
      </c>
      <c r="D1068" t="str">
        <f>VLOOKUP(MID(A1068,1,2),[1]Jurisdicciones!$A$2:$B$44,2,FALSE)</f>
        <v>MINISTERIO DE EDUCACIÓN Y CULTURA</v>
      </c>
    </row>
    <row r="1069" spans="1:4" x14ac:dyDescent="0.2">
      <c r="A1069" t="s">
        <v>4933</v>
      </c>
      <c r="B1069" s="181" t="s">
        <v>4934</v>
      </c>
      <c r="C1069" t="str">
        <f t="shared" si="16"/>
        <v>07 - MINISTERIO DE EDUCACIÓN Y CULTURA</v>
      </c>
      <c r="D1069" t="str">
        <f>VLOOKUP(MID(A1069,1,2),[1]Jurisdicciones!$A$2:$B$44,2,FALSE)</f>
        <v>MINISTERIO DE EDUCACIÓN Y CULTURA</v>
      </c>
    </row>
    <row r="1070" spans="1:4" x14ac:dyDescent="0.2">
      <c r="A1070" t="s">
        <v>4935</v>
      </c>
      <c r="B1070" s="181" t="s">
        <v>4934</v>
      </c>
      <c r="C1070" t="str">
        <f t="shared" si="16"/>
        <v>07 - MINISTERIO DE EDUCACIÓN Y CULTURA</v>
      </c>
      <c r="D1070" t="str">
        <f>VLOOKUP(MID(A1070,1,2),[1]Jurisdicciones!$A$2:$B$44,2,FALSE)</f>
        <v>MINISTERIO DE EDUCACIÓN Y CULTURA</v>
      </c>
    </row>
    <row r="1071" spans="1:4" x14ac:dyDescent="0.2">
      <c r="A1071" t="s">
        <v>4936</v>
      </c>
      <c r="B1071" s="181" t="s">
        <v>4937</v>
      </c>
      <c r="C1071" t="str">
        <f t="shared" si="16"/>
        <v>07 - MINISTERIO DE EDUCACIÓN Y CULTURA</v>
      </c>
      <c r="D1071" t="str">
        <f>VLOOKUP(MID(A1071,1,2),[1]Jurisdicciones!$A$2:$B$44,2,FALSE)</f>
        <v>MINISTERIO DE EDUCACIÓN Y CULTURA</v>
      </c>
    </row>
    <row r="1072" spans="1:4" x14ac:dyDescent="0.2">
      <c r="A1072" t="s">
        <v>4938</v>
      </c>
      <c r="B1072" s="181" t="s">
        <v>4939</v>
      </c>
      <c r="C1072" t="str">
        <f t="shared" si="16"/>
        <v>07 - MINISTERIO DE EDUCACIÓN Y CULTURA</v>
      </c>
      <c r="D1072" t="str">
        <f>VLOOKUP(MID(A1072,1,2),[1]Jurisdicciones!$A$2:$B$44,2,FALSE)</f>
        <v>MINISTERIO DE EDUCACIÓN Y CULTURA</v>
      </c>
    </row>
    <row r="1073" spans="1:4" x14ac:dyDescent="0.2">
      <c r="A1073" t="s">
        <v>4940</v>
      </c>
      <c r="B1073" s="181" t="s">
        <v>4941</v>
      </c>
      <c r="C1073" t="str">
        <f t="shared" si="16"/>
        <v>07 - MINISTERIO DE EDUCACIÓN Y CULTURA</v>
      </c>
      <c r="D1073" t="str">
        <f>VLOOKUP(MID(A1073,1,2),[1]Jurisdicciones!$A$2:$B$44,2,FALSE)</f>
        <v>MINISTERIO DE EDUCACIÓN Y CULTURA</v>
      </c>
    </row>
    <row r="1074" spans="1:4" x14ac:dyDescent="0.2">
      <c r="A1074" t="s">
        <v>4942</v>
      </c>
      <c r="B1074" t="s">
        <v>4943</v>
      </c>
      <c r="C1074" t="str">
        <f t="shared" si="16"/>
        <v>07 - MINISTERIO DE EDUCACIÓN Y CULTURA</v>
      </c>
      <c r="D1074" t="str">
        <f>VLOOKUP(MID(A1074,1,2),[1]Jurisdicciones!$A$2:$B$44,2,FALSE)</f>
        <v>MINISTERIO DE EDUCACIÓN Y CULTURA</v>
      </c>
    </row>
    <row r="1075" spans="1:4" x14ac:dyDescent="0.2">
      <c r="A1075" t="s">
        <v>4944</v>
      </c>
      <c r="B1075" t="s">
        <v>4945</v>
      </c>
      <c r="C1075" t="str">
        <f t="shared" si="16"/>
        <v>07 - MINISTERIO DE EDUCACIÓN Y CULTURA</v>
      </c>
      <c r="D1075" t="str">
        <f>VLOOKUP(MID(A1075,1,2),[1]Jurisdicciones!$A$2:$B$44,2,FALSE)</f>
        <v>MINISTERIO DE EDUCACIÓN Y CULTURA</v>
      </c>
    </row>
    <row r="1076" spans="1:4" x14ac:dyDescent="0.2">
      <c r="A1076" t="s">
        <v>4946</v>
      </c>
      <c r="B1076" t="s">
        <v>4947</v>
      </c>
      <c r="C1076" t="str">
        <f t="shared" si="16"/>
        <v>07 - MINISTERIO DE EDUCACIÓN Y CULTURA</v>
      </c>
      <c r="D1076" t="str">
        <f>VLOOKUP(MID(A1076,1,2),[1]Jurisdicciones!$A$2:$B$44,2,FALSE)</f>
        <v>MINISTERIO DE EDUCACIÓN Y CULTURA</v>
      </c>
    </row>
    <row r="1077" spans="1:4" x14ac:dyDescent="0.2">
      <c r="A1077" t="s">
        <v>4948</v>
      </c>
      <c r="B1077" t="s">
        <v>4949</v>
      </c>
      <c r="C1077" t="str">
        <f t="shared" si="16"/>
        <v>07 - MINISTERIO DE EDUCACIÓN Y CULTURA</v>
      </c>
      <c r="D1077" t="str">
        <f>VLOOKUP(MID(A1077,1,2),[1]Jurisdicciones!$A$2:$B$44,2,FALSE)</f>
        <v>MINISTERIO DE EDUCACIÓN Y CULTURA</v>
      </c>
    </row>
    <row r="1078" spans="1:4" x14ac:dyDescent="0.2">
      <c r="A1078" t="s">
        <v>4950</v>
      </c>
      <c r="B1078" s="181" t="s">
        <v>4951</v>
      </c>
      <c r="C1078" t="str">
        <f t="shared" si="16"/>
        <v>07 - MINISTERIO DE EDUCACIÓN Y CULTURA</v>
      </c>
      <c r="D1078" t="str">
        <f>VLOOKUP(MID(A1078,1,2),[1]Jurisdicciones!$A$2:$B$44,2,FALSE)</f>
        <v>MINISTERIO DE EDUCACIÓN Y CULTURA</v>
      </c>
    </row>
    <row r="1079" spans="1:4" x14ac:dyDescent="0.2">
      <c r="A1079" t="s">
        <v>4952</v>
      </c>
      <c r="B1079" t="s">
        <v>4953</v>
      </c>
      <c r="C1079" t="str">
        <f t="shared" si="16"/>
        <v>07 - MINISTERIO DE EDUCACIÓN Y CULTURA</v>
      </c>
      <c r="D1079" t="str">
        <f>VLOOKUP(MID(A1079,1,2),[1]Jurisdicciones!$A$2:$B$44,2,FALSE)</f>
        <v>MINISTERIO DE EDUCACIÓN Y CULTURA</v>
      </c>
    </row>
    <row r="1080" spans="1:4" x14ac:dyDescent="0.2">
      <c r="A1080" t="s">
        <v>4954</v>
      </c>
      <c r="B1080" t="s">
        <v>4955</v>
      </c>
      <c r="C1080" t="str">
        <f t="shared" si="16"/>
        <v>07 - MINISTERIO DE EDUCACIÓN Y CULTURA</v>
      </c>
      <c r="D1080" t="str">
        <f>VLOOKUP(MID(A1080,1,2),[1]Jurisdicciones!$A$2:$B$44,2,FALSE)</f>
        <v>MINISTERIO DE EDUCACIÓN Y CULTURA</v>
      </c>
    </row>
    <row r="1081" spans="1:4" x14ac:dyDescent="0.2">
      <c r="A1081" t="s">
        <v>4956</v>
      </c>
      <c r="B1081" s="181" t="s">
        <v>4957</v>
      </c>
      <c r="C1081" t="str">
        <f t="shared" si="16"/>
        <v>07 - MINISTERIO DE EDUCACIÓN Y CULTURA</v>
      </c>
      <c r="D1081" t="str">
        <f>VLOOKUP(MID(A1081,1,2),[1]Jurisdicciones!$A$2:$B$44,2,FALSE)</f>
        <v>MINISTERIO DE EDUCACIÓN Y CULTURA</v>
      </c>
    </row>
    <row r="1082" spans="1:4" x14ac:dyDescent="0.2">
      <c r="A1082" t="s">
        <v>4958</v>
      </c>
      <c r="B1082" s="181" t="s">
        <v>4959</v>
      </c>
      <c r="C1082" t="str">
        <f t="shared" si="16"/>
        <v>07 - MINISTERIO DE EDUCACIÓN Y CULTURA</v>
      </c>
      <c r="D1082" t="str">
        <f>VLOOKUP(MID(A1082,1,2),[1]Jurisdicciones!$A$2:$B$44,2,FALSE)</f>
        <v>MINISTERIO DE EDUCACIÓN Y CULTURA</v>
      </c>
    </row>
    <row r="1083" spans="1:4" x14ac:dyDescent="0.2">
      <c r="A1083" t="s">
        <v>4960</v>
      </c>
      <c r="B1083" s="181" t="s">
        <v>4961</v>
      </c>
      <c r="C1083" t="str">
        <f t="shared" si="16"/>
        <v>07 - MINISTERIO DE EDUCACIÓN Y CULTURA</v>
      </c>
      <c r="D1083" t="str">
        <f>VLOOKUP(MID(A1083,1,2),[1]Jurisdicciones!$A$2:$B$44,2,FALSE)</f>
        <v>MINISTERIO DE EDUCACIÓN Y CULTURA</v>
      </c>
    </row>
    <row r="1084" spans="1:4" x14ac:dyDescent="0.2">
      <c r="A1084" t="s">
        <v>4962</v>
      </c>
      <c r="B1084" s="181" t="s">
        <v>4963</v>
      </c>
      <c r="C1084" t="str">
        <f t="shared" si="16"/>
        <v>07 - MINISTERIO DE EDUCACIÓN Y CULTURA</v>
      </c>
      <c r="D1084" t="str">
        <f>VLOOKUP(MID(A1084,1,2),[1]Jurisdicciones!$A$2:$B$44,2,FALSE)</f>
        <v>MINISTERIO DE EDUCACIÓN Y CULTURA</v>
      </c>
    </row>
    <row r="1085" spans="1:4" x14ac:dyDescent="0.2">
      <c r="A1085" t="s">
        <v>4964</v>
      </c>
      <c r="B1085" s="181" t="s">
        <v>4965</v>
      </c>
      <c r="C1085" t="str">
        <f t="shared" si="16"/>
        <v>07 - MINISTERIO DE EDUCACIÓN Y CULTURA</v>
      </c>
      <c r="D1085" t="str">
        <f>VLOOKUP(MID(A1085,1,2),[1]Jurisdicciones!$A$2:$B$44,2,FALSE)</f>
        <v>MINISTERIO DE EDUCACIÓN Y CULTURA</v>
      </c>
    </row>
    <row r="1086" spans="1:4" x14ac:dyDescent="0.2">
      <c r="A1086" t="s">
        <v>4966</v>
      </c>
      <c r="B1086" s="181" t="s">
        <v>4967</v>
      </c>
      <c r="C1086" t="str">
        <f t="shared" si="16"/>
        <v>07 - MINISTERIO DE EDUCACIÓN Y CULTURA</v>
      </c>
      <c r="D1086" t="str">
        <f>VLOOKUP(MID(A1086,1,2),[1]Jurisdicciones!$A$2:$B$44,2,FALSE)</f>
        <v>MINISTERIO DE EDUCACIÓN Y CULTURA</v>
      </c>
    </row>
    <row r="1087" spans="1:4" x14ac:dyDescent="0.2">
      <c r="A1087" t="s">
        <v>4968</v>
      </c>
      <c r="B1087" s="181" t="s">
        <v>4969</v>
      </c>
      <c r="C1087" t="str">
        <f t="shared" si="16"/>
        <v>07 - MINISTERIO DE EDUCACIÓN Y CULTURA</v>
      </c>
      <c r="D1087" t="str">
        <f>VLOOKUP(MID(A1087,1,2),[1]Jurisdicciones!$A$2:$B$44,2,FALSE)</f>
        <v>MINISTERIO DE EDUCACIÓN Y CULTURA</v>
      </c>
    </row>
    <row r="1088" spans="1:4" x14ac:dyDescent="0.2">
      <c r="A1088" t="s">
        <v>4970</v>
      </c>
      <c r="B1088" s="181" t="s">
        <v>4971</v>
      </c>
      <c r="C1088" t="str">
        <f t="shared" si="16"/>
        <v>07 - MINISTERIO DE EDUCACIÓN Y CULTURA</v>
      </c>
      <c r="D1088" t="str">
        <f>VLOOKUP(MID(A1088,1,2),[1]Jurisdicciones!$A$2:$B$44,2,FALSE)</f>
        <v>MINISTERIO DE EDUCACIÓN Y CULTURA</v>
      </c>
    </row>
    <row r="1089" spans="1:4" x14ac:dyDescent="0.2">
      <c r="A1089" t="s">
        <v>4972</v>
      </c>
      <c r="B1089" s="181" t="s">
        <v>4973</v>
      </c>
      <c r="C1089" t="str">
        <f t="shared" si="16"/>
        <v>07 - MINISTERIO DE EDUCACIÓN Y CULTURA</v>
      </c>
      <c r="D1089" t="str">
        <f>VLOOKUP(MID(A1089,1,2),[1]Jurisdicciones!$A$2:$B$44,2,FALSE)</f>
        <v>MINISTERIO DE EDUCACIÓN Y CULTURA</v>
      </c>
    </row>
    <row r="1090" spans="1:4" x14ac:dyDescent="0.2">
      <c r="A1090" t="s">
        <v>4974</v>
      </c>
      <c r="B1090" s="181" t="s">
        <v>4975</v>
      </c>
      <c r="C1090" t="str">
        <f t="shared" si="16"/>
        <v>07 - MINISTERIO DE EDUCACIÓN Y CULTURA</v>
      </c>
      <c r="D1090" t="str">
        <f>VLOOKUP(MID(A1090,1,2),[1]Jurisdicciones!$A$2:$B$44,2,FALSE)</f>
        <v>MINISTERIO DE EDUCACIÓN Y CULTURA</v>
      </c>
    </row>
    <row r="1091" spans="1:4" x14ac:dyDescent="0.2">
      <c r="A1091" t="s">
        <v>4976</v>
      </c>
      <c r="B1091" s="181" t="s">
        <v>4977</v>
      </c>
      <c r="C1091" t="str">
        <f t="shared" si="16"/>
        <v>07 - MINISTERIO DE EDUCACIÓN Y CULTURA</v>
      </c>
      <c r="D1091" t="str">
        <f>VLOOKUP(MID(A1091,1,2),[1]Jurisdicciones!$A$2:$B$44,2,FALSE)</f>
        <v>MINISTERIO DE EDUCACIÓN Y CULTURA</v>
      </c>
    </row>
    <row r="1092" spans="1:4" x14ac:dyDescent="0.2">
      <c r="A1092" t="s">
        <v>4978</v>
      </c>
      <c r="B1092" s="181" t="s">
        <v>4979</v>
      </c>
      <c r="C1092" t="str">
        <f t="shared" ref="C1092:C1155" si="17">CONCATENATE(MID(A1092,1,2), " - ",D1092)</f>
        <v>07 - MINISTERIO DE EDUCACIÓN Y CULTURA</v>
      </c>
      <c r="D1092" t="str">
        <f>VLOOKUP(MID(A1092,1,2),[1]Jurisdicciones!$A$2:$B$44,2,FALSE)</f>
        <v>MINISTERIO DE EDUCACIÓN Y CULTURA</v>
      </c>
    </row>
    <row r="1093" spans="1:4" x14ac:dyDescent="0.2">
      <c r="A1093" t="s">
        <v>4980</v>
      </c>
      <c r="B1093" s="181" t="s">
        <v>4981</v>
      </c>
      <c r="C1093" t="str">
        <f t="shared" si="17"/>
        <v>07 - MINISTERIO DE EDUCACIÓN Y CULTURA</v>
      </c>
      <c r="D1093" t="str">
        <f>VLOOKUP(MID(A1093,1,2),[1]Jurisdicciones!$A$2:$B$44,2,FALSE)</f>
        <v>MINISTERIO DE EDUCACIÓN Y CULTURA</v>
      </c>
    </row>
    <row r="1094" spans="1:4" x14ac:dyDescent="0.2">
      <c r="A1094" t="s">
        <v>4982</v>
      </c>
      <c r="B1094" s="181" t="s">
        <v>4983</v>
      </c>
      <c r="C1094" t="str">
        <f t="shared" si="17"/>
        <v>07 - MINISTERIO DE EDUCACIÓN Y CULTURA</v>
      </c>
      <c r="D1094" t="str">
        <f>VLOOKUP(MID(A1094,1,2),[1]Jurisdicciones!$A$2:$B$44,2,FALSE)</f>
        <v>MINISTERIO DE EDUCACIÓN Y CULTURA</v>
      </c>
    </row>
    <row r="1095" spans="1:4" x14ac:dyDescent="0.2">
      <c r="A1095" t="s">
        <v>4984</v>
      </c>
      <c r="B1095" s="181" t="s">
        <v>4985</v>
      </c>
      <c r="C1095" t="str">
        <f t="shared" si="17"/>
        <v>07 - MINISTERIO DE EDUCACIÓN Y CULTURA</v>
      </c>
      <c r="D1095" t="str">
        <f>VLOOKUP(MID(A1095,1,2),[1]Jurisdicciones!$A$2:$B$44,2,FALSE)</f>
        <v>MINISTERIO DE EDUCACIÓN Y CULTURA</v>
      </c>
    </row>
    <row r="1096" spans="1:4" x14ac:dyDescent="0.2">
      <c r="A1096" t="s">
        <v>4986</v>
      </c>
      <c r="B1096" s="181" t="s">
        <v>4987</v>
      </c>
      <c r="C1096" t="str">
        <f t="shared" si="17"/>
        <v>07 - MINISTERIO DE EDUCACIÓN Y CULTURA</v>
      </c>
      <c r="D1096" t="str">
        <f>VLOOKUP(MID(A1096,1,2),[1]Jurisdicciones!$A$2:$B$44,2,FALSE)</f>
        <v>MINISTERIO DE EDUCACIÓN Y CULTURA</v>
      </c>
    </row>
    <row r="1097" spans="1:4" x14ac:dyDescent="0.2">
      <c r="A1097" t="s">
        <v>4988</v>
      </c>
      <c r="B1097" s="181" t="s">
        <v>4989</v>
      </c>
      <c r="C1097" t="str">
        <f t="shared" si="17"/>
        <v>07 - MINISTERIO DE EDUCACIÓN Y CULTURA</v>
      </c>
      <c r="D1097" t="str">
        <f>VLOOKUP(MID(A1097,1,2),[1]Jurisdicciones!$A$2:$B$44,2,FALSE)</f>
        <v>MINISTERIO DE EDUCACIÓN Y CULTURA</v>
      </c>
    </row>
    <row r="1098" spans="1:4" x14ac:dyDescent="0.2">
      <c r="A1098" t="s">
        <v>4990</v>
      </c>
      <c r="B1098" s="181" t="s">
        <v>4991</v>
      </c>
      <c r="C1098" t="str">
        <f t="shared" si="17"/>
        <v>07 - MINISTERIO DE EDUCACIÓN Y CULTURA</v>
      </c>
      <c r="D1098" t="str">
        <f>VLOOKUP(MID(A1098,1,2),[1]Jurisdicciones!$A$2:$B$44,2,FALSE)</f>
        <v>MINISTERIO DE EDUCACIÓN Y CULTURA</v>
      </c>
    </row>
    <row r="1099" spans="1:4" x14ac:dyDescent="0.2">
      <c r="A1099" t="s">
        <v>4992</v>
      </c>
      <c r="B1099" s="181" t="s">
        <v>4993</v>
      </c>
      <c r="C1099" t="str">
        <f t="shared" si="17"/>
        <v>07 - MINISTERIO DE EDUCACIÓN Y CULTURA</v>
      </c>
      <c r="D1099" t="str">
        <f>VLOOKUP(MID(A1099,1,2),[1]Jurisdicciones!$A$2:$B$44,2,FALSE)</f>
        <v>MINISTERIO DE EDUCACIÓN Y CULTURA</v>
      </c>
    </row>
    <row r="1100" spans="1:4" x14ac:dyDescent="0.2">
      <c r="A1100" t="s">
        <v>4994</v>
      </c>
      <c r="B1100" s="181" t="s">
        <v>4995</v>
      </c>
      <c r="C1100" t="str">
        <f t="shared" si="17"/>
        <v>07 - MINISTERIO DE EDUCACIÓN Y CULTURA</v>
      </c>
      <c r="D1100" t="str">
        <f>VLOOKUP(MID(A1100,1,2),[1]Jurisdicciones!$A$2:$B$44,2,FALSE)</f>
        <v>MINISTERIO DE EDUCACIÓN Y CULTURA</v>
      </c>
    </row>
    <row r="1101" spans="1:4" x14ac:dyDescent="0.2">
      <c r="A1101" t="s">
        <v>4996</v>
      </c>
      <c r="B1101" s="181" t="s">
        <v>4997</v>
      </c>
      <c r="C1101" t="str">
        <f t="shared" si="17"/>
        <v>07 - MINISTERIO DE EDUCACIÓN Y CULTURA</v>
      </c>
      <c r="D1101" t="str">
        <f>VLOOKUP(MID(A1101,1,2),[1]Jurisdicciones!$A$2:$B$44,2,FALSE)</f>
        <v>MINISTERIO DE EDUCACIÓN Y CULTURA</v>
      </c>
    </row>
    <row r="1102" spans="1:4" x14ac:dyDescent="0.2">
      <c r="A1102" t="s">
        <v>4998</v>
      </c>
      <c r="B1102" t="s">
        <v>4999</v>
      </c>
      <c r="C1102" t="str">
        <f t="shared" si="17"/>
        <v>07 - MINISTERIO DE EDUCACIÓN Y CULTURA</v>
      </c>
      <c r="D1102" t="str">
        <f>VLOOKUP(MID(A1102,1,2),[1]Jurisdicciones!$A$2:$B$44,2,FALSE)</f>
        <v>MINISTERIO DE EDUCACIÓN Y CULTURA</v>
      </c>
    </row>
    <row r="1103" spans="1:4" x14ac:dyDescent="0.2">
      <c r="A1103" t="s">
        <v>5000</v>
      </c>
      <c r="B1103" s="181" t="s">
        <v>5001</v>
      </c>
      <c r="C1103" t="str">
        <f t="shared" si="17"/>
        <v>07 - MINISTERIO DE EDUCACIÓN Y CULTURA</v>
      </c>
      <c r="D1103" t="str">
        <f>VLOOKUP(MID(A1103,1,2),[1]Jurisdicciones!$A$2:$B$44,2,FALSE)</f>
        <v>MINISTERIO DE EDUCACIÓN Y CULTURA</v>
      </c>
    </row>
    <row r="1104" spans="1:4" x14ac:dyDescent="0.2">
      <c r="A1104" t="s">
        <v>5002</v>
      </c>
      <c r="B1104" s="181" t="s">
        <v>5003</v>
      </c>
      <c r="C1104" t="str">
        <f t="shared" si="17"/>
        <v>07 - MINISTERIO DE EDUCACIÓN Y CULTURA</v>
      </c>
      <c r="D1104" t="str">
        <f>VLOOKUP(MID(A1104,1,2),[1]Jurisdicciones!$A$2:$B$44,2,FALSE)</f>
        <v>MINISTERIO DE EDUCACIÓN Y CULTURA</v>
      </c>
    </row>
    <row r="1105" spans="1:4" x14ac:dyDescent="0.2">
      <c r="A1105" t="s">
        <v>5004</v>
      </c>
      <c r="B1105" s="181" t="s">
        <v>5003</v>
      </c>
      <c r="C1105" t="str">
        <f t="shared" si="17"/>
        <v>07 - MINISTERIO DE EDUCACIÓN Y CULTURA</v>
      </c>
      <c r="D1105" t="str">
        <f>VLOOKUP(MID(A1105,1,2),[1]Jurisdicciones!$A$2:$B$44,2,FALSE)</f>
        <v>MINISTERIO DE EDUCACIÓN Y CULTURA</v>
      </c>
    </row>
    <row r="1106" spans="1:4" x14ac:dyDescent="0.2">
      <c r="A1106" t="s">
        <v>5005</v>
      </c>
      <c r="B1106" s="181" t="s">
        <v>5006</v>
      </c>
      <c r="C1106" t="str">
        <f t="shared" si="17"/>
        <v>07 - MINISTERIO DE EDUCACIÓN Y CULTURA</v>
      </c>
      <c r="D1106" t="str">
        <f>VLOOKUP(MID(A1106,1,2),[1]Jurisdicciones!$A$2:$B$44,2,FALSE)</f>
        <v>MINISTERIO DE EDUCACIÓN Y CULTURA</v>
      </c>
    </row>
    <row r="1107" spans="1:4" x14ac:dyDescent="0.2">
      <c r="A1107" t="s">
        <v>5007</v>
      </c>
      <c r="B1107" s="181" t="s">
        <v>5008</v>
      </c>
      <c r="C1107" t="str">
        <f t="shared" si="17"/>
        <v>07 - MINISTERIO DE EDUCACIÓN Y CULTURA</v>
      </c>
      <c r="D1107" t="str">
        <f>VLOOKUP(MID(A1107,1,2),[1]Jurisdicciones!$A$2:$B$44,2,FALSE)</f>
        <v>MINISTERIO DE EDUCACIÓN Y CULTURA</v>
      </c>
    </row>
    <row r="1108" spans="1:4" x14ac:dyDescent="0.2">
      <c r="A1108" t="s">
        <v>5009</v>
      </c>
      <c r="B1108" s="181" t="s">
        <v>5010</v>
      </c>
      <c r="C1108" t="str">
        <f t="shared" si="17"/>
        <v>07 - MINISTERIO DE EDUCACIÓN Y CULTURA</v>
      </c>
      <c r="D1108" t="str">
        <f>VLOOKUP(MID(A1108,1,2),[1]Jurisdicciones!$A$2:$B$44,2,FALSE)</f>
        <v>MINISTERIO DE EDUCACIÓN Y CULTURA</v>
      </c>
    </row>
    <row r="1109" spans="1:4" x14ac:dyDescent="0.2">
      <c r="A1109" t="s">
        <v>5011</v>
      </c>
      <c r="B1109" t="s">
        <v>5012</v>
      </c>
      <c r="C1109" t="str">
        <f t="shared" si="17"/>
        <v>07 - MINISTERIO DE EDUCACIÓN Y CULTURA</v>
      </c>
      <c r="D1109" t="str">
        <f>VLOOKUP(MID(A1109,1,2),[1]Jurisdicciones!$A$2:$B$44,2,FALSE)</f>
        <v>MINISTERIO DE EDUCACIÓN Y CULTURA</v>
      </c>
    </row>
    <row r="1110" spans="1:4" x14ac:dyDescent="0.2">
      <c r="A1110" t="s">
        <v>5013</v>
      </c>
      <c r="B1110" t="s">
        <v>5012</v>
      </c>
      <c r="C1110" t="str">
        <f t="shared" si="17"/>
        <v>07 - MINISTERIO DE EDUCACIÓN Y CULTURA</v>
      </c>
      <c r="D1110" t="str">
        <f>VLOOKUP(MID(A1110,1,2),[1]Jurisdicciones!$A$2:$B$44,2,FALSE)</f>
        <v>MINISTERIO DE EDUCACIÓN Y CULTURA</v>
      </c>
    </row>
    <row r="1111" spans="1:4" x14ac:dyDescent="0.2">
      <c r="A1111" t="s">
        <v>5014</v>
      </c>
      <c r="B1111" t="s">
        <v>5015</v>
      </c>
      <c r="C1111" t="str">
        <f t="shared" si="17"/>
        <v>07 - MINISTERIO DE EDUCACIÓN Y CULTURA</v>
      </c>
      <c r="D1111" t="str">
        <f>VLOOKUP(MID(A1111,1,2),[1]Jurisdicciones!$A$2:$B$44,2,FALSE)</f>
        <v>MINISTERIO DE EDUCACIÓN Y CULTURA</v>
      </c>
    </row>
    <row r="1112" spans="1:4" x14ac:dyDescent="0.2">
      <c r="A1112" t="s">
        <v>5016</v>
      </c>
      <c r="B1112" t="s">
        <v>5017</v>
      </c>
      <c r="C1112" t="str">
        <f t="shared" si="17"/>
        <v>07 - MINISTERIO DE EDUCACIÓN Y CULTURA</v>
      </c>
      <c r="D1112" t="str">
        <f>VLOOKUP(MID(A1112,1,2),[1]Jurisdicciones!$A$2:$B$44,2,FALSE)</f>
        <v>MINISTERIO DE EDUCACIÓN Y CULTURA</v>
      </c>
    </row>
    <row r="1113" spans="1:4" x14ac:dyDescent="0.2">
      <c r="A1113" t="s">
        <v>5018</v>
      </c>
      <c r="B1113" t="s">
        <v>5019</v>
      </c>
      <c r="C1113" t="str">
        <f t="shared" si="17"/>
        <v>07 - MINISTERIO DE EDUCACIÓN Y CULTURA</v>
      </c>
      <c r="D1113" t="str">
        <f>VLOOKUP(MID(A1113,1,2),[1]Jurisdicciones!$A$2:$B$44,2,FALSE)</f>
        <v>MINISTERIO DE EDUCACIÓN Y CULTURA</v>
      </c>
    </row>
    <row r="1114" spans="1:4" x14ac:dyDescent="0.2">
      <c r="A1114" t="s">
        <v>5020</v>
      </c>
      <c r="B1114" t="s">
        <v>5021</v>
      </c>
      <c r="C1114" t="str">
        <f t="shared" si="17"/>
        <v>07 - MINISTERIO DE EDUCACIÓN Y CULTURA</v>
      </c>
      <c r="D1114" t="str">
        <f>VLOOKUP(MID(A1114,1,2),[1]Jurisdicciones!$A$2:$B$44,2,FALSE)</f>
        <v>MINISTERIO DE EDUCACIÓN Y CULTURA</v>
      </c>
    </row>
    <row r="1115" spans="1:4" x14ac:dyDescent="0.2">
      <c r="A1115" t="s">
        <v>5022</v>
      </c>
      <c r="B1115" t="s">
        <v>5023</v>
      </c>
      <c r="C1115" t="str">
        <f t="shared" si="17"/>
        <v>07 - MINISTERIO DE EDUCACIÓN Y CULTURA</v>
      </c>
      <c r="D1115" t="str">
        <f>VLOOKUP(MID(A1115,1,2),[1]Jurisdicciones!$A$2:$B$44,2,FALSE)</f>
        <v>MINISTERIO DE EDUCACIÓN Y CULTURA</v>
      </c>
    </row>
    <row r="1116" spans="1:4" x14ac:dyDescent="0.2">
      <c r="A1116" t="s">
        <v>5024</v>
      </c>
      <c r="B1116" t="s">
        <v>5025</v>
      </c>
      <c r="C1116" t="str">
        <f t="shared" si="17"/>
        <v>07 - MINISTERIO DE EDUCACIÓN Y CULTURA</v>
      </c>
      <c r="D1116" t="str">
        <f>VLOOKUP(MID(A1116,1,2),[1]Jurisdicciones!$A$2:$B$44,2,FALSE)</f>
        <v>MINISTERIO DE EDUCACIÓN Y CULTURA</v>
      </c>
    </row>
    <row r="1117" spans="1:4" x14ac:dyDescent="0.2">
      <c r="A1117" t="s">
        <v>5026</v>
      </c>
      <c r="B1117" t="s">
        <v>5027</v>
      </c>
      <c r="C1117" t="str">
        <f t="shared" si="17"/>
        <v>07 - MINISTERIO DE EDUCACIÓN Y CULTURA</v>
      </c>
      <c r="D1117" t="str">
        <f>VLOOKUP(MID(A1117,1,2),[1]Jurisdicciones!$A$2:$B$44,2,FALSE)</f>
        <v>MINISTERIO DE EDUCACIÓN Y CULTURA</v>
      </c>
    </row>
    <row r="1118" spans="1:4" x14ac:dyDescent="0.2">
      <c r="A1118" t="s">
        <v>5028</v>
      </c>
      <c r="B1118" t="s">
        <v>5029</v>
      </c>
      <c r="C1118" t="str">
        <f t="shared" si="17"/>
        <v>07 - MINISTERIO DE EDUCACIÓN Y CULTURA</v>
      </c>
      <c r="D1118" t="str">
        <f>VLOOKUP(MID(A1118,1,2),[1]Jurisdicciones!$A$2:$B$44,2,FALSE)</f>
        <v>MINISTERIO DE EDUCACIÓN Y CULTURA</v>
      </c>
    </row>
    <row r="1119" spans="1:4" x14ac:dyDescent="0.2">
      <c r="A1119" t="s">
        <v>5030</v>
      </c>
      <c r="B1119" t="s">
        <v>5031</v>
      </c>
      <c r="C1119" t="str">
        <f t="shared" si="17"/>
        <v>07 - MINISTERIO DE EDUCACIÓN Y CULTURA</v>
      </c>
      <c r="D1119" t="str">
        <f>VLOOKUP(MID(A1119,1,2),[1]Jurisdicciones!$A$2:$B$44,2,FALSE)</f>
        <v>MINISTERIO DE EDUCACIÓN Y CULTURA</v>
      </c>
    </row>
    <row r="1120" spans="1:4" x14ac:dyDescent="0.2">
      <c r="A1120" t="s">
        <v>5032</v>
      </c>
      <c r="B1120" t="s">
        <v>5033</v>
      </c>
      <c r="C1120" t="str">
        <f t="shared" si="17"/>
        <v>07 - MINISTERIO DE EDUCACIÓN Y CULTURA</v>
      </c>
      <c r="D1120" t="str">
        <f>VLOOKUP(MID(A1120,1,2),[1]Jurisdicciones!$A$2:$B$44,2,FALSE)</f>
        <v>MINISTERIO DE EDUCACIÓN Y CULTURA</v>
      </c>
    </row>
    <row r="1121" spans="1:4" x14ac:dyDescent="0.2">
      <c r="A1121" t="s">
        <v>5034</v>
      </c>
      <c r="B1121" t="s">
        <v>5033</v>
      </c>
      <c r="C1121" t="str">
        <f t="shared" si="17"/>
        <v>07 - MINISTERIO DE EDUCACIÓN Y CULTURA</v>
      </c>
      <c r="D1121" t="str">
        <f>VLOOKUP(MID(A1121,1,2),[1]Jurisdicciones!$A$2:$B$44,2,FALSE)</f>
        <v>MINISTERIO DE EDUCACIÓN Y CULTURA</v>
      </c>
    </row>
    <row r="1122" spans="1:4" x14ac:dyDescent="0.2">
      <c r="A1122" t="s">
        <v>5035</v>
      </c>
      <c r="B1122" t="s">
        <v>5036</v>
      </c>
      <c r="C1122" t="str">
        <f t="shared" si="17"/>
        <v>07 - MINISTERIO DE EDUCACIÓN Y CULTURA</v>
      </c>
      <c r="D1122" t="str">
        <f>VLOOKUP(MID(A1122,1,2),[1]Jurisdicciones!$A$2:$B$44,2,FALSE)</f>
        <v>MINISTERIO DE EDUCACIÓN Y CULTURA</v>
      </c>
    </row>
    <row r="1123" spans="1:4" x14ac:dyDescent="0.2">
      <c r="A1123" t="s">
        <v>1463</v>
      </c>
      <c r="B1123" t="s">
        <v>5037</v>
      </c>
      <c r="C1123" t="str">
        <f t="shared" si="17"/>
        <v>07 - MINISTERIO DE EDUCACIÓN Y CULTURA</v>
      </c>
      <c r="D1123" t="str">
        <f>VLOOKUP(MID(A1123,1,2),[1]Jurisdicciones!$A$2:$B$44,2,FALSE)</f>
        <v>MINISTERIO DE EDUCACIÓN Y CULTURA</v>
      </c>
    </row>
    <row r="1124" spans="1:4" x14ac:dyDescent="0.2">
      <c r="A1124" t="s">
        <v>2502</v>
      </c>
      <c r="B1124" t="s">
        <v>5038</v>
      </c>
      <c r="C1124" t="str">
        <f t="shared" si="17"/>
        <v>07 - MINISTERIO DE EDUCACIÓN Y CULTURA</v>
      </c>
      <c r="D1124" t="str">
        <f>VLOOKUP(MID(A1124,1,2),[1]Jurisdicciones!$A$2:$B$44,2,FALSE)</f>
        <v>MINISTERIO DE EDUCACIÓN Y CULTURA</v>
      </c>
    </row>
    <row r="1125" spans="1:4" x14ac:dyDescent="0.2">
      <c r="A1125" t="s">
        <v>5039</v>
      </c>
      <c r="B1125" t="s">
        <v>5040</v>
      </c>
      <c r="C1125" t="str">
        <f t="shared" si="17"/>
        <v>07 - MINISTERIO DE EDUCACIÓN Y CULTURA</v>
      </c>
      <c r="D1125" t="str">
        <f>VLOOKUP(MID(A1125,1,2),[1]Jurisdicciones!$A$2:$B$44,2,FALSE)</f>
        <v>MINISTERIO DE EDUCACIÓN Y CULTURA</v>
      </c>
    </row>
    <row r="1126" spans="1:4" x14ac:dyDescent="0.2">
      <c r="A1126" t="s">
        <v>5041</v>
      </c>
      <c r="B1126" t="s">
        <v>5042</v>
      </c>
      <c r="C1126" t="str">
        <f t="shared" si="17"/>
        <v>07 - MINISTERIO DE EDUCACIÓN Y CULTURA</v>
      </c>
      <c r="D1126" t="str">
        <f>VLOOKUP(MID(A1126,1,2),[1]Jurisdicciones!$A$2:$B$44,2,FALSE)</f>
        <v>MINISTERIO DE EDUCACIÓN Y CULTURA</v>
      </c>
    </row>
    <row r="1127" spans="1:4" x14ac:dyDescent="0.2">
      <c r="A1127" t="s">
        <v>2503</v>
      </c>
      <c r="B1127" t="s">
        <v>5043</v>
      </c>
      <c r="C1127" t="str">
        <f t="shared" si="17"/>
        <v>07 - MINISTERIO DE EDUCACIÓN Y CULTURA</v>
      </c>
      <c r="D1127" t="str">
        <f>VLOOKUP(MID(A1127,1,2),[1]Jurisdicciones!$A$2:$B$44,2,FALSE)</f>
        <v>MINISTERIO DE EDUCACIÓN Y CULTURA</v>
      </c>
    </row>
    <row r="1128" spans="1:4" x14ac:dyDescent="0.2">
      <c r="A1128" t="s">
        <v>5044</v>
      </c>
      <c r="B1128" t="s">
        <v>5045</v>
      </c>
      <c r="C1128" t="str">
        <f t="shared" si="17"/>
        <v>07 - MINISTERIO DE EDUCACIÓN Y CULTURA</v>
      </c>
      <c r="D1128" t="str">
        <f>VLOOKUP(MID(A1128,1,2),[1]Jurisdicciones!$A$2:$B$44,2,FALSE)</f>
        <v>MINISTERIO DE EDUCACIÓN Y CULTURA</v>
      </c>
    </row>
    <row r="1129" spans="1:4" x14ac:dyDescent="0.2">
      <c r="A1129" t="s">
        <v>5046</v>
      </c>
      <c r="B1129" t="s">
        <v>5045</v>
      </c>
      <c r="C1129" t="str">
        <f t="shared" si="17"/>
        <v>07 - MINISTERIO DE EDUCACIÓN Y CULTURA</v>
      </c>
      <c r="D1129" t="str">
        <f>VLOOKUP(MID(A1129,1,2),[1]Jurisdicciones!$A$2:$B$44,2,FALSE)</f>
        <v>MINISTERIO DE EDUCACIÓN Y CULTURA</v>
      </c>
    </row>
    <row r="1130" spans="1:4" x14ac:dyDescent="0.2">
      <c r="A1130" t="s">
        <v>2504</v>
      </c>
      <c r="B1130" s="181" t="s">
        <v>5047</v>
      </c>
      <c r="C1130" t="str">
        <f t="shared" si="17"/>
        <v>07 - MINISTERIO DE EDUCACIÓN Y CULTURA</v>
      </c>
      <c r="D1130" t="str">
        <f>VLOOKUP(MID(A1130,1,2),[1]Jurisdicciones!$A$2:$B$44,2,FALSE)</f>
        <v>MINISTERIO DE EDUCACIÓN Y CULTURA</v>
      </c>
    </row>
    <row r="1131" spans="1:4" x14ac:dyDescent="0.2">
      <c r="A1131" t="s">
        <v>5048</v>
      </c>
      <c r="B1131" t="s">
        <v>5049</v>
      </c>
      <c r="C1131" t="str">
        <f t="shared" si="17"/>
        <v>07 - MINISTERIO DE EDUCACIÓN Y CULTURA</v>
      </c>
      <c r="D1131" t="str">
        <f>VLOOKUP(MID(A1131,1,2),[1]Jurisdicciones!$A$2:$B$44,2,FALSE)</f>
        <v>MINISTERIO DE EDUCACIÓN Y CULTURA</v>
      </c>
    </row>
    <row r="1132" spans="1:4" x14ac:dyDescent="0.2">
      <c r="A1132" t="s">
        <v>5050</v>
      </c>
      <c r="B1132" s="181" t="s">
        <v>5049</v>
      </c>
      <c r="C1132" t="str">
        <f t="shared" si="17"/>
        <v>07 - MINISTERIO DE EDUCACIÓN Y CULTURA</v>
      </c>
      <c r="D1132" t="str">
        <f>VLOOKUP(MID(A1132,1,2),[1]Jurisdicciones!$A$2:$B$44,2,FALSE)</f>
        <v>MINISTERIO DE EDUCACIÓN Y CULTURA</v>
      </c>
    </row>
    <row r="1133" spans="1:4" x14ac:dyDescent="0.2">
      <c r="A1133" t="s">
        <v>2505</v>
      </c>
      <c r="B1133" s="181" t="s">
        <v>5051</v>
      </c>
      <c r="C1133" t="str">
        <f t="shared" si="17"/>
        <v>07 - MINISTERIO DE EDUCACIÓN Y CULTURA</v>
      </c>
      <c r="D1133" t="str">
        <f>VLOOKUP(MID(A1133,1,2),[1]Jurisdicciones!$A$2:$B$44,2,FALSE)</f>
        <v>MINISTERIO DE EDUCACIÓN Y CULTURA</v>
      </c>
    </row>
    <row r="1134" spans="1:4" x14ac:dyDescent="0.2">
      <c r="A1134" t="s">
        <v>5052</v>
      </c>
      <c r="B1134" s="181" t="s">
        <v>5053</v>
      </c>
      <c r="C1134" t="str">
        <f t="shared" si="17"/>
        <v>07 - MINISTERIO DE EDUCACIÓN Y CULTURA</v>
      </c>
      <c r="D1134" t="str">
        <f>VLOOKUP(MID(A1134,1,2),[1]Jurisdicciones!$A$2:$B$44,2,FALSE)</f>
        <v>MINISTERIO DE EDUCACIÓN Y CULTURA</v>
      </c>
    </row>
    <row r="1135" spans="1:4" x14ac:dyDescent="0.2">
      <c r="A1135" t="s">
        <v>5054</v>
      </c>
      <c r="B1135" s="181" t="s">
        <v>5055</v>
      </c>
      <c r="C1135" t="str">
        <f t="shared" si="17"/>
        <v>07 - MINISTERIO DE EDUCACIÓN Y CULTURA</v>
      </c>
      <c r="D1135" t="str">
        <f>VLOOKUP(MID(A1135,1,2),[1]Jurisdicciones!$A$2:$B$44,2,FALSE)</f>
        <v>MINISTERIO DE EDUCACIÓN Y CULTURA</v>
      </c>
    </row>
    <row r="1136" spans="1:4" x14ac:dyDescent="0.2">
      <c r="A1136" t="s">
        <v>2506</v>
      </c>
      <c r="B1136" s="181" t="s">
        <v>5056</v>
      </c>
      <c r="C1136" t="str">
        <f t="shared" si="17"/>
        <v>07 - MINISTERIO DE EDUCACIÓN Y CULTURA</v>
      </c>
      <c r="D1136" t="str">
        <f>VLOOKUP(MID(A1136,1,2),[1]Jurisdicciones!$A$2:$B$44,2,FALSE)</f>
        <v>MINISTERIO DE EDUCACIÓN Y CULTURA</v>
      </c>
    </row>
    <row r="1137" spans="1:4" x14ac:dyDescent="0.2">
      <c r="A1137" t="s">
        <v>5057</v>
      </c>
      <c r="B1137" s="181" t="s">
        <v>5058</v>
      </c>
      <c r="C1137" t="str">
        <f t="shared" si="17"/>
        <v>07 - MINISTERIO DE EDUCACIÓN Y CULTURA</v>
      </c>
      <c r="D1137" t="str">
        <f>VLOOKUP(MID(A1137,1,2),[1]Jurisdicciones!$A$2:$B$44,2,FALSE)</f>
        <v>MINISTERIO DE EDUCACIÓN Y CULTURA</v>
      </c>
    </row>
    <row r="1138" spans="1:4" x14ac:dyDescent="0.2">
      <c r="A1138" t="s">
        <v>5059</v>
      </c>
      <c r="B1138" s="181" t="s">
        <v>5060</v>
      </c>
      <c r="C1138" t="str">
        <f t="shared" si="17"/>
        <v>07 - MINISTERIO DE EDUCACIÓN Y CULTURA</v>
      </c>
      <c r="D1138" t="str">
        <f>VLOOKUP(MID(A1138,1,2),[1]Jurisdicciones!$A$2:$B$44,2,FALSE)</f>
        <v>MINISTERIO DE EDUCACIÓN Y CULTURA</v>
      </c>
    </row>
    <row r="1139" spans="1:4" x14ac:dyDescent="0.2">
      <c r="A1139" t="s">
        <v>5061</v>
      </c>
      <c r="B1139" s="181" t="s">
        <v>5062</v>
      </c>
      <c r="C1139" t="str">
        <f t="shared" si="17"/>
        <v>07 - MINISTERIO DE EDUCACIÓN Y CULTURA</v>
      </c>
      <c r="D1139" t="str">
        <f>VLOOKUP(MID(A1139,1,2),[1]Jurisdicciones!$A$2:$B$44,2,FALSE)</f>
        <v>MINISTERIO DE EDUCACIÓN Y CULTURA</v>
      </c>
    </row>
    <row r="1140" spans="1:4" x14ac:dyDescent="0.2">
      <c r="A1140" t="s">
        <v>5063</v>
      </c>
      <c r="B1140" s="181" t="s">
        <v>5064</v>
      </c>
      <c r="C1140" t="str">
        <f t="shared" si="17"/>
        <v>07 - MINISTERIO DE EDUCACIÓN Y CULTURA</v>
      </c>
      <c r="D1140" t="str">
        <f>VLOOKUP(MID(A1140,1,2),[1]Jurisdicciones!$A$2:$B$44,2,FALSE)</f>
        <v>MINISTERIO DE EDUCACIÓN Y CULTURA</v>
      </c>
    </row>
    <row r="1141" spans="1:4" x14ac:dyDescent="0.2">
      <c r="A1141" t="s">
        <v>5065</v>
      </c>
      <c r="B1141" s="181" t="s">
        <v>5066</v>
      </c>
      <c r="C1141" t="str">
        <f t="shared" si="17"/>
        <v>07 - MINISTERIO DE EDUCACIÓN Y CULTURA</v>
      </c>
      <c r="D1141" t="str">
        <f>VLOOKUP(MID(A1141,1,2),[1]Jurisdicciones!$A$2:$B$44,2,FALSE)</f>
        <v>MINISTERIO DE EDUCACIÓN Y CULTURA</v>
      </c>
    </row>
    <row r="1142" spans="1:4" x14ac:dyDescent="0.2">
      <c r="A1142" t="s">
        <v>5067</v>
      </c>
      <c r="B1142" s="181" t="s">
        <v>5068</v>
      </c>
      <c r="C1142" t="str">
        <f t="shared" si="17"/>
        <v>07 - MINISTERIO DE EDUCACIÓN Y CULTURA</v>
      </c>
      <c r="D1142" t="str">
        <f>VLOOKUP(MID(A1142,1,2),[1]Jurisdicciones!$A$2:$B$44,2,FALSE)</f>
        <v>MINISTERIO DE EDUCACIÓN Y CULTURA</v>
      </c>
    </row>
    <row r="1143" spans="1:4" x14ac:dyDescent="0.2">
      <c r="A1143" t="s">
        <v>5069</v>
      </c>
      <c r="B1143" s="181" t="s">
        <v>5070</v>
      </c>
      <c r="C1143" t="str">
        <f t="shared" si="17"/>
        <v>07 - MINISTERIO DE EDUCACIÓN Y CULTURA</v>
      </c>
      <c r="D1143" t="str">
        <f>VLOOKUP(MID(A1143,1,2),[1]Jurisdicciones!$A$2:$B$44,2,FALSE)</f>
        <v>MINISTERIO DE EDUCACIÓN Y CULTURA</v>
      </c>
    </row>
    <row r="1144" spans="1:4" x14ac:dyDescent="0.2">
      <c r="A1144" t="s">
        <v>5071</v>
      </c>
      <c r="B1144" s="181" t="s">
        <v>5072</v>
      </c>
      <c r="C1144" t="str">
        <f t="shared" si="17"/>
        <v>07 - MINISTERIO DE EDUCACIÓN Y CULTURA</v>
      </c>
      <c r="D1144" t="str">
        <f>VLOOKUP(MID(A1144,1,2),[1]Jurisdicciones!$A$2:$B$44,2,FALSE)</f>
        <v>MINISTERIO DE EDUCACIÓN Y CULTURA</v>
      </c>
    </row>
    <row r="1145" spans="1:4" x14ac:dyDescent="0.2">
      <c r="A1145" t="s">
        <v>5073</v>
      </c>
      <c r="B1145" s="181" t="s">
        <v>5072</v>
      </c>
      <c r="C1145" t="str">
        <f t="shared" si="17"/>
        <v>07 - MINISTERIO DE EDUCACIÓN Y CULTURA</v>
      </c>
      <c r="D1145" t="str">
        <f>VLOOKUP(MID(A1145,1,2),[1]Jurisdicciones!$A$2:$B$44,2,FALSE)</f>
        <v>MINISTERIO DE EDUCACIÓN Y CULTURA</v>
      </c>
    </row>
    <row r="1146" spans="1:4" x14ac:dyDescent="0.2">
      <c r="A1146" t="s">
        <v>5074</v>
      </c>
      <c r="B1146" s="181" t="s">
        <v>5075</v>
      </c>
      <c r="C1146" t="str">
        <f t="shared" si="17"/>
        <v>07 - MINISTERIO DE EDUCACIÓN Y CULTURA</v>
      </c>
      <c r="D1146" t="str">
        <f>VLOOKUP(MID(A1146,1,2),[1]Jurisdicciones!$A$2:$B$44,2,FALSE)</f>
        <v>MINISTERIO DE EDUCACIÓN Y CULTURA</v>
      </c>
    </row>
    <row r="1147" spans="1:4" x14ac:dyDescent="0.2">
      <c r="A1147" t="s">
        <v>5076</v>
      </c>
      <c r="B1147" s="181" t="s">
        <v>5077</v>
      </c>
      <c r="C1147" t="str">
        <f t="shared" si="17"/>
        <v>07 - MINISTERIO DE EDUCACIÓN Y CULTURA</v>
      </c>
      <c r="D1147" t="str">
        <f>VLOOKUP(MID(A1147,1,2),[1]Jurisdicciones!$A$2:$B$44,2,FALSE)</f>
        <v>MINISTERIO DE EDUCACIÓN Y CULTURA</v>
      </c>
    </row>
    <row r="1148" spans="1:4" x14ac:dyDescent="0.2">
      <c r="A1148" t="s">
        <v>5078</v>
      </c>
      <c r="B1148" s="181" t="s">
        <v>5077</v>
      </c>
      <c r="C1148" t="str">
        <f t="shared" si="17"/>
        <v>07 - MINISTERIO DE EDUCACIÓN Y CULTURA</v>
      </c>
      <c r="D1148" t="str">
        <f>VLOOKUP(MID(A1148,1,2),[1]Jurisdicciones!$A$2:$B$44,2,FALSE)</f>
        <v>MINISTERIO DE EDUCACIÓN Y CULTURA</v>
      </c>
    </row>
    <row r="1149" spans="1:4" x14ac:dyDescent="0.2">
      <c r="A1149" t="s">
        <v>5079</v>
      </c>
      <c r="B1149" s="181" t="s">
        <v>5080</v>
      </c>
      <c r="C1149" t="str">
        <f t="shared" si="17"/>
        <v>07 - MINISTERIO DE EDUCACIÓN Y CULTURA</v>
      </c>
      <c r="D1149" t="str">
        <f>VLOOKUP(MID(A1149,1,2),[1]Jurisdicciones!$A$2:$B$44,2,FALSE)</f>
        <v>MINISTERIO DE EDUCACIÓN Y CULTURA</v>
      </c>
    </row>
    <row r="1150" spans="1:4" x14ac:dyDescent="0.2">
      <c r="A1150" t="s">
        <v>5081</v>
      </c>
      <c r="B1150" s="181" t="s">
        <v>5082</v>
      </c>
      <c r="C1150" t="str">
        <f t="shared" si="17"/>
        <v>07 - MINISTERIO DE EDUCACIÓN Y CULTURA</v>
      </c>
      <c r="D1150" t="str">
        <f>VLOOKUP(MID(A1150,1,2),[1]Jurisdicciones!$A$2:$B$44,2,FALSE)</f>
        <v>MINISTERIO DE EDUCACIÓN Y CULTURA</v>
      </c>
    </row>
    <row r="1151" spans="1:4" x14ac:dyDescent="0.2">
      <c r="A1151" t="s">
        <v>5083</v>
      </c>
      <c r="B1151" s="181" t="s">
        <v>5084</v>
      </c>
      <c r="C1151" t="str">
        <f t="shared" si="17"/>
        <v>07 - MINISTERIO DE EDUCACIÓN Y CULTURA</v>
      </c>
      <c r="D1151" t="str">
        <f>VLOOKUP(MID(A1151,1,2),[1]Jurisdicciones!$A$2:$B$44,2,FALSE)</f>
        <v>MINISTERIO DE EDUCACIÓN Y CULTURA</v>
      </c>
    </row>
    <row r="1152" spans="1:4" x14ac:dyDescent="0.2">
      <c r="A1152" t="s">
        <v>5085</v>
      </c>
      <c r="B1152" s="181" t="s">
        <v>5086</v>
      </c>
      <c r="C1152" t="str">
        <f t="shared" si="17"/>
        <v>07 - MINISTERIO DE EDUCACIÓN Y CULTURA</v>
      </c>
      <c r="D1152" t="str">
        <f>VLOOKUP(MID(A1152,1,2),[1]Jurisdicciones!$A$2:$B$44,2,FALSE)</f>
        <v>MINISTERIO DE EDUCACIÓN Y CULTURA</v>
      </c>
    </row>
    <row r="1153" spans="1:4" x14ac:dyDescent="0.2">
      <c r="A1153" t="s">
        <v>5087</v>
      </c>
      <c r="B1153" s="181" t="s">
        <v>5088</v>
      </c>
      <c r="C1153" t="str">
        <f t="shared" si="17"/>
        <v>07 - MINISTERIO DE EDUCACIÓN Y CULTURA</v>
      </c>
      <c r="D1153" t="str">
        <f>VLOOKUP(MID(A1153,1,2),[1]Jurisdicciones!$A$2:$B$44,2,FALSE)</f>
        <v>MINISTERIO DE EDUCACIÓN Y CULTURA</v>
      </c>
    </row>
    <row r="1154" spans="1:4" x14ac:dyDescent="0.2">
      <c r="A1154" t="s">
        <v>5089</v>
      </c>
      <c r="B1154" s="181" t="s">
        <v>5090</v>
      </c>
      <c r="C1154" t="str">
        <f t="shared" si="17"/>
        <v>07 - MINISTERIO DE EDUCACIÓN Y CULTURA</v>
      </c>
      <c r="D1154" t="str">
        <f>VLOOKUP(MID(A1154,1,2),[1]Jurisdicciones!$A$2:$B$44,2,FALSE)</f>
        <v>MINISTERIO DE EDUCACIÓN Y CULTURA</v>
      </c>
    </row>
    <row r="1155" spans="1:4" x14ac:dyDescent="0.2">
      <c r="A1155" t="s">
        <v>5091</v>
      </c>
      <c r="B1155" s="181" t="s">
        <v>5092</v>
      </c>
      <c r="C1155" t="str">
        <f t="shared" si="17"/>
        <v>07 - MINISTERIO DE EDUCACIÓN Y CULTURA</v>
      </c>
      <c r="D1155" t="str">
        <f>VLOOKUP(MID(A1155,1,2),[1]Jurisdicciones!$A$2:$B$44,2,FALSE)</f>
        <v>MINISTERIO DE EDUCACIÓN Y CULTURA</v>
      </c>
    </row>
    <row r="1156" spans="1:4" x14ac:dyDescent="0.2">
      <c r="A1156" t="s">
        <v>5093</v>
      </c>
      <c r="B1156" s="181" t="s">
        <v>5094</v>
      </c>
      <c r="C1156" t="str">
        <f t="shared" ref="C1156:C1219" si="18">CONCATENATE(MID(A1156,1,2), " - ",D1156)</f>
        <v>07 - MINISTERIO DE EDUCACIÓN Y CULTURA</v>
      </c>
      <c r="D1156" t="str">
        <f>VLOOKUP(MID(A1156,1,2),[1]Jurisdicciones!$A$2:$B$44,2,FALSE)</f>
        <v>MINISTERIO DE EDUCACIÓN Y CULTURA</v>
      </c>
    </row>
    <row r="1157" spans="1:4" x14ac:dyDescent="0.2">
      <c r="A1157" t="s">
        <v>227</v>
      </c>
      <c r="B1157" s="181" t="s">
        <v>5095</v>
      </c>
      <c r="C1157" t="str">
        <f t="shared" si="18"/>
        <v>07 - MINISTERIO DE EDUCACIÓN Y CULTURA</v>
      </c>
      <c r="D1157" t="str">
        <f>VLOOKUP(MID(A1157,1,2),[1]Jurisdicciones!$A$2:$B$44,2,FALSE)</f>
        <v>MINISTERIO DE EDUCACIÓN Y CULTURA</v>
      </c>
    </row>
    <row r="1158" spans="1:4" x14ac:dyDescent="0.2">
      <c r="A1158" t="s">
        <v>5096</v>
      </c>
      <c r="B1158" s="181" t="s">
        <v>5097</v>
      </c>
      <c r="C1158" t="str">
        <f t="shared" si="18"/>
        <v>07 - MINISTERIO DE EDUCACIÓN Y CULTURA</v>
      </c>
      <c r="D1158" t="str">
        <f>VLOOKUP(MID(A1158,1,2),[1]Jurisdicciones!$A$2:$B$44,2,FALSE)</f>
        <v>MINISTERIO DE EDUCACIÓN Y CULTURA</v>
      </c>
    </row>
    <row r="1159" spans="1:4" x14ac:dyDescent="0.2">
      <c r="A1159" t="s">
        <v>5098</v>
      </c>
      <c r="B1159" s="181" t="s">
        <v>5099</v>
      </c>
      <c r="C1159" t="str">
        <f t="shared" si="18"/>
        <v>07 - MINISTERIO DE EDUCACIÓN Y CULTURA</v>
      </c>
      <c r="D1159" t="str">
        <f>VLOOKUP(MID(A1159,1,2),[1]Jurisdicciones!$A$2:$B$44,2,FALSE)</f>
        <v>MINISTERIO DE EDUCACIÓN Y CULTURA</v>
      </c>
    </row>
    <row r="1160" spans="1:4" x14ac:dyDescent="0.2">
      <c r="A1160" t="s">
        <v>5100</v>
      </c>
      <c r="B1160" t="s">
        <v>5101</v>
      </c>
      <c r="C1160" t="str">
        <f t="shared" si="18"/>
        <v>07 - MINISTERIO DE EDUCACIÓN Y CULTURA</v>
      </c>
      <c r="D1160" t="str">
        <f>VLOOKUP(MID(A1160,1,2),[1]Jurisdicciones!$A$2:$B$44,2,FALSE)</f>
        <v>MINISTERIO DE EDUCACIÓN Y CULTURA</v>
      </c>
    </row>
    <row r="1161" spans="1:4" x14ac:dyDescent="0.2">
      <c r="A1161" t="s">
        <v>5102</v>
      </c>
      <c r="B1161" s="181" t="s">
        <v>5101</v>
      </c>
      <c r="C1161" t="str">
        <f t="shared" si="18"/>
        <v>07 - MINISTERIO DE EDUCACIÓN Y CULTURA</v>
      </c>
      <c r="D1161" t="str">
        <f>VLOOKUP(MID(A1161,1,2),[1]Jurisdicciones!$A$2:$B$44,2,FALSE)</f>
        <v>MINISTERIO DE EDUCACIÓN Y CULTURA</v>
      </c>
    </row>
    <row r="1162" spans="1:4" x14ac:dyDescent="0.2">
      <c r="A1162" t="s">
        <v>5103</v>
      </c>
      <c r="B1162" s="181" t="s">
        <v>5104</v>
      </c>
      <c r="C1162" t="str">
        <f t="shared" si="18"/>
        <v>07 - MINISTERIO DE EDUCACIÓN Y CULTURA</v>
      </c>
      <c r="D1162" t="str">
        <f>VLOOKUP(MID(A1162,1,2),[1]Jurisdicciones!$A$2:$B$44,2,FALSE)</f>
        <v>MINISTERIO DE EDUCACIÓN Y CULTURA</v>
      </c>
    </row>
    <row r="1163" spans="1:4" x14ac:dyDescent="0.2">
      <c r="A1163" t="s">
        <v>5105</v>
      </c>
      <c r="B1163" s="181" t="s">
        <v>5106</v>
      </c>
      <c r="C1163" t="str">
        <f t="shared" si="18"/>
        <v>07 - MINISTERIO DE EDUCACIÓN Y CULTURA</v>
      </c>
      <c r="D1163" t="str">
        <f>VLOOKUP(MID(A1163,1,2),[1]Jurisdicciones!$A$2:$B$44,2,FALSE)</f>
        <v>MINISTERIO DE EDUCACIÓN Y CULTURA</v>
      </c>
    </row>
    <row r="1164" spans="1:4" x14ac:dyDescent="0.2">
      <c r="A1164" t="s">
        <v>5107</v>
      </c>
      <c r="B1164" s="181" t="s">
        <v>5108</v>
      </c>
      <c r="C1164" t="str">
        <f t="shared" si="18"/>
        <v>07 - MINISTERIO DE EDUCACIÓN Y CULTURA</v>
      </c>
      <c r="D1164" t="str">
        <f>VLOOKUP(MID(A1164,1,2),[1]Jurisdicciones!$A$2:$B$44,2,FALSE)</f>
        <v>MINISTERIO DE EDUCACIÓN Y CULTURA</v>
      </c>
    </row>
    <row r="1165" spans="1:4" x14ac:dyDescent="0.2">
      <c r="A1165" t="s">
        <v>5109</v>
      </c>
      <c r="B1165" s="181" t="s">
        <v>5110</v>
      </c>
      <c r="C1165" t="str">
        <f t="shared" si="18"/>
        <v>07 - MINISTERIO DE EDUCACIÓN Y CULTURA</v>
      </c>
      <c r="D1165" t="str">
        <f>VLOOKUP(MID(A1165,1,2),[1]Jurisdicciones!$A$2:$B$44,2,FALSE)</f>
        <v>MINISTERIO DE EDUCACIÓN Y CULTURA</v>
      </c>
    </row>
    <row r="1166" spans="1:4" x14ac:dyDescent="0.2">
      <c r="A1166" t="s">
        <v>5111</v>
      </c>
      <c r="B1166" s="181" t="s">
        <v>5112</v>
      </c>
      <c r="C1166" t="str">
        <f t="shared" si="18"/>
        <v>07 - MINISTERIO DE EDUCACIÓN Y CULTURA</v>
      </c>
      <c r="D1166" t="str">
        <f>VLOOKUP(MID(A1166,1,2),[1]Jurisdicciones!$A$2:$B$44,2,FALSE)</f>
        <v>MINISTERIO DE EDUCACIÓN Y CULTURA</v>
      </c>
    </row>
    <row r="1167" spans="1:4" x14ac:dyDescent="0.2">
      <c r="A1167" t="s">
        <v>2507</v>
      </c>
      <c r="B1167" s="181" t="s">
        <v>5113</v>
      </c>
      <c r="C1167" t="str">
        <f t="shared" si="18"/>
        <v>07 - MINISTERIO DE EDUCACIÓN Y CULTURA</v>
      </c>
      <c r="D1167" t="str">
        <f>VLOOKUP(MID(A1167,1,2),[1]Jurisdicciones!$A$2:$B$44,2,FALSE)</f>
        <v>MINISTERIO DE EDUCACIÓN Y CULTURA</v>
      </c>
    </row>
    <row r="1168" spans="1:4" x14ac:dyDescent="0.2">
      <c r="A1168" t="s">
        <v>5114</v>
      </c>
      <c r="B1168" s="181" t="s">
        <v>5115</v>
      </c>
      <c r="C1168" t="str">
        <f t="shared" si="18"/>
        <v>07 - MINISTERIO DE EDUCACIÓN Y CULTURA</v>
      </c>
      <c r="D1168" t="str">
        <f>VLOOKUP(MID(A1168,1,2),[1]Jurisdicciones!$A$2:$B$44,2,FALSE)</f>
        <v>MINISTERIO DE EDUCACIÓN Y CULTURA</v>
      </c>
    </row>
    <row r="1169" spans="1:4" x14ac:dyDescent="0.2">
      <c r="A1169" t="s">
        <v>5116</v>
      </c>
      <c r="B1169" s="181" t="s">
        <v>5117</v>
      </c>
      <c r="C1169" t="str">
        <f t="shared" si="18"/>
        <v>07 - MINISTERIO DE EDUCACIÓN Y CULTURA</v>
      </c>
      <c r="D1169" t="str">
        <f>VLOOKUP(MID(A1169,1,2),[1]Jurisdicciones!$A$2:$B$44,2,FALSE)</f>
        <v>MINISTERIO DE EDUCACIÓN Y CULTURA</v>
      </c>
    </row>
    <row r="1170" spans="1:4" x14ac:dyDescent="0.2">
      <c r="A1170" t="s">
        <v>5118</v>
      </c>
      <c r="B1170" s="181" t="s">
        <v>5119</v>
      </c>
      <c r="C1170" t="str">
        <f t="shared" si="18"/>
        <v>07 - MINISTERIO DE EDUCACIÓN Y CULTURA</v>
      </c>
      <c r="D1170" t="str">
        <f>VLOOKUP(MID(A1170,1,2),[1]Jurisdicciones!$A$2:$B$44,2,FALSE)</f>
        <v>MINISTERIO DE EDUCACIÓN Y CULTURA</v>
      </c>
    </row>
    <row r="1171" spans="1:4" x14ac:dyDescent="0.2">
      <c r="A1171" t="s">
        <v>5120</v>
      </c>
      <c r="B1171" s="181" t="s">
        <v>5121</v>
      </c>
      <c r="C1171" t="str">
        <f t="shared" si="18"/>
        <v>07 - MINISTERIO DE EDUCACIÓN Y CULTURA</v>
      </c>
      <c r="D1171" t="str">
        <f>VLOOKUP(MID(A1171,1,2),[1]Jurisdicciones!$A$2:$B$44,2,FALSE)</f>
        <v>MINISTERIO DE EDUCACIÓN Y CULTURA</v>
      </c>
    </row>
    <row r="1172" spans="1:4" x14ac:dyDescent="0.2">
      <c r="A1172" t="s">
        <v>5122</v>
      </c>
      <c r="B1172" s="181" t="s">
        <v>5123</v>
      </c>
      <c r="C1172" t="str">
        <f t="shared" si="18"/>
        <v>07 - MINISTERIO DE EDUCACIÓN Y CULTURA</v>
      </c>
      <c r="D1172" t="str">
        <f>VLOOKUP(MID(A1172,1,2),[1]Jurisdicciones!$A$2:$B$44,2,FALSE)</f>
        <v>MINISTERIO DE EDUCACIÓN Y CULTURA</v>
      </c>
    </row>
    <row r="1173" spans="1:4" x14ac:dyDescent="0.2">
      <c r="A1173" t="s">
        <v>5124</v>
      </c>
      <c r="B1173" s="181" t="s">
        <v>5123</v>
      </c>
      <c r="C1173" t="str">
        <f t="shared" si="18"/>
        <v>07 - MINISTERIO DE EDUCACIÓN Y CULTURA</v>
      </c>
      <c r="D1173" t="str">
        <f>VLOOKUP(MID(A1173,1,2),[1]Jurisdicciones!$A$2:$B$44,2,FALSE)</f>
        <v>MINISTERIO DE EDUCACIÓN Y CULTURA</v>
      </c>
    </row>
    <row r="1174" spans="1:4" x14ac:dyDescent="0.2">
      <c r="A1174" t="s">
        <v>1464</v>
      </c>
      <c r="B1174" s="181" t="s">
        <v>5123</v>
      </c>
      <c r="C1174" t="str">
        <f t="shared" si="18"/>
        <v>07 - MINISTERIO DE EDUCACIÓN Y CULTURA</v>
      </c>
      <c r="D1174" t="str">
        <f>VLOOKUP(MID(A1174,1,2),[1]Jurisdicciones!$A$2:$B$44,2,FALSE)</f>
        <v>MINISTERIO DE EDUCACIÓN Y CULTURA</v>
      </c>
    </row>
    <row r="1175" spans="1:4" x14ac:dyDescent="0.2">
      <c r="A1175" t="s">
        <v>5125</v>
      </c>
      <c r="B1175" s="181" t="s">
        <v>5126</v>
      </c>
      <c r="C1175" t="str">
        <f t="shared" si="18"/>
        <v>07 - MINISTERIO DE EDUCACIÓN Y CULTURA</v>
      </c>
      <c r="D1175" t="str">
        <f>VLOOKUP(MID(A1175,1,2),[1]Jurisdicciones!$A$2:$B$44,2,FALSE)</f>
        <v>MINISTERIO DE EDUCACIÓN Y CULTURA</v>
      </c>
    </row>
    <row r="1176" spans="1:4" x14ac:dyDescent="0.2">
      <c r="A1176" t="s">
        <v>5127</v>
      </c>
      <c r="B1176" s="181" t="s">
        <v>5126</v>
      </c>
      <c r="C1176" t="str">
        <f t="shared" si="18"/>
        <v>07 - MINISTERIO DE EDUCACIÓN Y CULTURA</v>
      </c>
      <c r="D1176" t="str">
        <f>VLOOKUP(MID(A1176,1,2),[1]Jurisdicciones!$A$2:$B$44,2,FALSE)</f>
        <v>MINISTERIO DE EDUCACIÓN Y CULTURA</v>
      </c>
    </row>
    <row r="1177" spans="1:4" x14ac:dyDescent="0.2">
      <c r="A1177" t="s">
        <v>2508</v>
      </c>
      <c r="B1177" s="181" t="s">
        <v>5128</v>
      </c>
      <c r="C1177" t="str">
        <f t="shared" si="18"/>
        <v>07 - MINISTERIO DE EDUCACIÓN Y CULTURA</v>
      </c>
      <c r="D1177" t="str">
        <f>VLOOKUP(MID(A1177,1,2),[1]Jurisdicciones!$A$2:$B$44,2,FALSE)</f>
        <v>MINISTERIO DE EDUCACIÓN Y CULTURA</v>
      </c>
    </row>
    <row r="1178" spans="1:4" x14ac:dyDescent="0.2">
      <c r="A1178" t="s">
        <v>5129</v>
      </c>
      <c r="B1178" t="s">
        <v>5130</v>
      </c>
      <c r="C1178" t="str">
        <f t="shared" si="18"/>
        <v>07 - MINISTERIO DE EDUCACIÓN Y CULTURA</v>
      </c>
      <c r="D1178" t="str">
        <f>VLOOKUP(MID(A1178,1,2),[1]Jurisdicciones!$A$2:$B$44,2,FALSE)</f>
        <v>MINISTERIO DE EDUCACIÓN Y CULTURA</v>
      </c>
    </row>
    <row r="1179" spans="1:4" x14ac:dyDescent="0.2">
      <c r="A1179" t="s">
        <v>5131</v>
      </c>
      <c r="B1179" s="181" t="s">
        <v>5132</v>
      </c>
      <c r="C1179" t="str">
        <f t="shared" si="18"/>
        <v>07 - MINISTERIO DE EDUCACIÓN Y CULTURA</v>
      </c>
      <c r="D1179" t="str">
        <f>VLOOKUP(MID(A1179,1,2),[1]Jurisdicciones!$A$2:$B$44,2,FALSE)</f>
        <v>MINISTERIO DE EDUCACIÓN Y CULTURA</v>
      </c>
    </row>
    <row r="1180" spans="1:4" x14ac:dyDescent="0.2">
      <c r="A1180" t="s">
        <v>1465</v>
      </c>
      <c r="B1180" s="181" t="s">
        <v>5133</v>
      </c>
      <c r="C1180" t="str">
        <f t="shared" si="18"/>
        <v>07 - MINISTERIO DE EDUCACIÓN Y CULTURA</v>
      </c>
      <c r="D1180" t="str">
        <f>VLOOKUP(MID(A1180,1,2),[1]Jurisdicciones!$A$2:$B$44,2,FALSE)</f>
        <v>MINISTERIO DE EDUCACIÓN Y CULTURA</v>
      </c>
    </row>
    <row r="1181" spans="1:4" x14ac:dyDescent="0.2">
      <c r="A1181" t="s">
        <v>5134</v>
      </c>
      <c r="B1181" s="181" t="s">
        <v>5133</v>
      </c>
      <c r="C1181" t="str">
        <f t="shared" si="18"/>
        <v>07 - MINISTERIO DE EDUCACIÓN Y CULTURA</v>
      </c>
      <c r="D1181" t="str">
        <f>VLOOKUP(MID(A1181,1,2),[1]Jurisdicciones!$A$2:$B$44,2,FALSE)</f>
        <v>MINISTERIO DE EDUCACIÓN Y CULTURA</v>
      </c>
    </row>
    <row r="1182" spans="1:4" x14ac:dyDescent="0.2">
      <c r="A1182" t="s">
        <v>5135</v>
      </c>
      <c r="B1182" s="181" t="s">
        <v>5136</v>
      </c>
      <c r="C1182" t="str">
        <f t="shared" si="18"/>
        <v>07 - MINISTERIO DE EDUCACIÓN Y CULTURA</v>
      </c>
      <c r="D1182" t="str">
        <f>VLOOKUP(MID(A1182,1,2),[1]Jurisdicciones!$A$2:$B$44,2,FALSE)</f>
        <v>MINISTERIO DE EDUCACIÓN Y CULTURA</v>
      </c>
    </row>
    <row r="1183" spans="1:4" x14ac:dyDescent="0.2">
      <c r="A1183" t="s">
        <v>5137</v>
      </c>
      <c r="B1183" s="181" t="s">
        <v>5138</v>
      </c>
      <c r="C1183" t="str">
        <f t="shared" si="18"/>
        <v>07 - MINISTERIO DE EDUCACIÓN Y CULTURA</v>
      </c>
      <c r="D1183" t="str">
        <f>VLOOKUP(MID(A1183,1,2),[1]Jurisdicciones!$A$2:$B$44,2,FALSE)</f>
        <v>MINISTERIO DE EDUCACIÓN Y CULTURA</v>
      </c>
    </row>
    <row r="1184" spans="1:4" x14ac:dyDescent="0.2">
      <c r="A1184" t="s">
        <v>5139</v>
      </c>
      <c r="B1184" s="181" t="s">
        <v>5140</v>
      </c>
      <c r="C1184" t="str">
        <f t="shared" si="18"/>
        <v>07 - MINISTERIO DE EDUCACIÓN Y CULTURA</v>
      </c>
      <c r="D1184" t="str">
        <f>VLOOKUP(MID(A1184,1,2),[1]Jurisdicciones!$A$2:$B$44,2,FALSE)</f>
        <v>MINISTERIO DE EDUCACIÓN Y CULTURA</v>
      </c>
    </row>
    <row r="1185" spans="1:4" x14ac:dyDescent="0.2">
      <c r="A1185" t="s">
        <v>5141</v>
      </c>
      <c r="B1185" s="181" t="s">
        <v>5142</v>
      </c>
      <c r="C1185" t="str">
        <f t="shared" si="18"/>
        <v>07 - MINISTERIO DE EDUCACIÓN Y CULTURA</v>
      </c>
      <c r="D1185" t="str">
        <f>VLOOKUP(MID(A1185,1,2),[1]Jurisdicciones!$A$2:$B$44,2,FALSE)</f>
        <v>MINISTERIO DE EDUCACIÓN Y CULTURA</v>
      </c>
    </row>
    <row r="1186" spans="1:4" x14ac:dyDescent="0.2">
      <c r="A1186" t="s">
        <v>5143</v>
      </c>
      <c r="B1186" s="181" t="s">
        <v>5144</v>
      </c>
      <c r="C1186" t="str">
        <f t="shared" si="18"/>
        <v>07 - MINISTERIO DE EDUCACIÓN Y CULTURA</v>
      </c>
      <c r="D1186" t="str">
        <f>VLOOKUP(MID(A1186,1,2),[1]Jurisdicciones!$A$2:$B$44,2,FALSE)</f>
        <v>MINISTERIO DE EDUCACIÓN Y CULTURA</v>
      </c>
    </row>
    <row r="1187" spans="1:4" x14ac:dyDescent="0.2">
      <c r="A1187" t="s">
        <v>5145</v>
      </c>
      <c r="B1187" s="181" t="s">
        <v>5146</v>
      </c>
      <c r="C1187" t="str">
        <f t="shared" si="18"/>
        <v>07 - MINISTERIO DE EDUCACIÓN Y CULTURA</v>
      </c>
      <c r="D1187" t="str">
        <f>VLOOKUP(MID(A1187,1,2),[1]Jurisdicciones!$A$2:$B$44,2,FALSE)</f>
        <v>MINISTERIO DE EDUCACIÓN Y CULTURA</v>
      </c>
    </row>
    <row r="1188" spans="1:4" x14ac:dyDescent="0.2">
      <c r="A1188" t="s">
        <v>5147</v>
      </c>
      <c r="B1188" s="181" t="s">
        <v>5146</v>
      </c>
      <c r="C1188" t="str">
        <f t="shared" si="18"/>
        <v>07 - MINISTERIO DE EDUCACIÓN Y CULTURA</v>
      </c>
      <c r="D1188" t="str">
        <f>VLOOKUP(MID(A1188,1,2),[1]Jurisdicciones!$A$2:$B$44,2,FALSE)</f>
        <v>MINISTERIO DE EDUCACIÓN Y CULTURA</v>
      </c>
    </row>
    <row r="1189" spans="1:4" x14ac:dyDescent="0.2">
      <c r="A1189" t="s">
        <v>1466</v>
      </c>
      <c r="B1189" s="181" t="s">
        <v>5148</v>
      </c>
      <c r="C1189" t="str">
        <f t="shared" si="18"/>
        <v>07 - MINISTERIO DE EDUCACIÓN Y CULTURA</v>
      </c>
      <c r="D1189" t="str">
        <f>VLOOKUP(MID(A1189,1,2),[1]Jurisdicciones!$A$2:$B$44,2,FALSE)</f>
        <v>MINISTERIO DE EDUCACIÓN Y CULTURA</v>
      </c>
    </row>
    <row r="1190" spans="1:4" x14ac:dyDescent="0.2">
      <c r="A1190" t="s">
        <v>5149</v>
      </c>
      <c r="B1190" s="181" t="s">
        <v>5150</v>
      </c>
      <c r="C1190" t="str">
        <f t="shared" si="18"/>
        <v>07 - MINISTERIO DE EDUCACIÓN Y CULTURA</v>
      </c>
      <c r="D1190" t="str">
        <f>VLOOKUP(MID(A1190,1,2),[1]Jurisdicciones!$A$2:$B$44,2,FALSE)</f>
        <v>MINISTERIO DE EDUCACIÓN Y CULTURA</v>
      </c>
    </row>
    <row r="1191" spans="1:4" x14ac:dyDescent="0.2">
      <c r="A1191" t="s">
        <v>5151</v>
      </c>
      <c r="B1191" s="181" t="s">
        <v>5152</v>
      </c>
      <c r="C1191" t="str">
        <f t="shared" si="18"/>
        <v>07 - MINISTERIO DE EDUCACIÓN Y CULTURA</v>
      </c>
      <c r="D1191" t="str">
        <f>VLOOKUP(MID(A1191,1,2),[1]Jurisdicciones!$A$2:$B$44,2,FALSE)</f>
        <v>MINISTERIO DE EDUCACIÓN Y CULTURA</v>
      </c>
    </row>
    <row r="1192" spans="1:4" x14ac:dyDescent="0.2">
      <c r="A1192" t="s">
        <v>5153</v>
      </c>
      <c r="B1192" s="181" t="s">
        <v>5154</v>
      </c>
      <c r="C1192" t="str">
        <f t="shared" si="18"/>
        <v>07 - MINISTERIO DE EDUCACIÓN Y CULTURA</v>
      </c>
      <c r="D1192" t="str">
        <f>VLOOKUP(MID(A1192,1,2),[1]Jurisdicciones!$A$2:$B$44,2,FALSE)</f>
        <v>MINISTERIO DE EDUCACIÓN Y CULTURA</v>
      </c>
    </row>
    <row r="1193" spans="1:4" x14ac:dyDescent="0.2">
      <c r="A1193" t="s">
        <v>5155</v>
      </c>
      <c r="B1193" s="181" t="s">
        <v>5156</v>
      </c>
      <c r="C1193" t="str">
        <f t="shared" si="18"/>
        <v>07 - MINISTERIO DE EDUCACIÓN Y CULTURA</v>
      </c>
      <c r="D1193" t="str">
        <f>VLOOKUP(MID(A1193,1,2),[1]Jurisdicciones!$A$2:$B$44,2,FALSE)</f>
        <v>MINISTERIO DE EDUCACIÓN Y CULTURA</v>
      </c>
    </row>
    <row r="1194" spans="1:4" x14ac:dyDescent="0.2">
      <c r="A1194" t="s">
        <v>5157</v>
      </c>
      <c r="B1194" s="181" t="s">
        <v>5158</v>
      </c>
      <c r="C1194" t="str">
        <f t="shared" si="18"/>
        <v>07 - MINISTERIO DE EDUCACIÓN Y CULTURA</v>
      </c>
      <c r="D1194" t="str">
        <f>VLOOKUP(MID(A1194,1,2),[1]Jurisdicciones!$A$2:$B$44,2,FALSE)</f>
        <v>MINISTERIO DE EDUCACIÓN Y CULTURA</v>
      </c>
    </row>
    <row r="1195" spans="1:4" x14ac:dyDescent="0.2">
      <c r="A1195" t="s">
        <v>5159</v>
      </c>
      <c r="B1195" s="181" t="s">
        <v>5160</v>
      </c>
      <c r="C1195" t="str">
        <f t="shared" si="18"/>
        <v>07 - MINISTERIO DE EDUCACIÓN Y CULTURA</v>
      </c>
      <c r="D1195" t="str">
        <f>VLOOKUP(MID(A1195,1,2),[1]Jurisdicciones!$A$2:$B$44,2,FALSE)</f>
        <v>MINISTERIO DE EDUCACIÓN Y CULTURA</v>
      </c>
    </row>
    <row r="1196" spans="1:4" x14ac:dyDescent="0.2">
      <c r="A1196" t="s">
        <v>5161</v>
      </c>
      <c r="B1196" s="181" t="s">
        <v>5162</v>
      </c>
      <c r="C1196" t="str">
        <f t="shared" si="18"/>
        <v>07 - MINISTERIO DE EDUCACIÓN Y CULTURA</v>
      </c>
      <c r="D1196" t="str">
        <f>VLOOKUP(MID(A1196,1,2),[1]Jurisdicciones!$A$2:$B$44,2,FALSE)</f>
        <v>MINISTERIO DE EDUCACIÓN Y CULTURA</v>
      </c>
    </row>
    <row r="1197" spans="1:4" x14ac:dyDescent="0.2">
      <c r="A1197" t="s">
        <v>5163</v>
      </c>
      <c r="B1197" s="181" t="s">
        <v>5164</v>
      </c>
      <c r="C1197" t="str">
        <f t="shared" si="18"/>
        <v>07 - MINISTERIO DE EDUCACIÓN Y CULTURA</v>
      </c>
      <c r="D1197" t="str">
        <f>VLOOKUP(MID(A1197,1,2),[1]Jurisdicciones!$A$2:$B$44,2,FALSE)</f>
        <v>MINISTERIO DE EDUCACIÓN Y CULTURA</v>
      </c>
    </row>
    <row r="1198" spans="1:4" x14ac:dyDescent="0.2">
      <c r="A1198" t="s">
        <v>5165</v>
      </c>
      <c r="B1198" s="181" t="s">
        <v>5166</v>
      </c>
      <c r="C1198" t="str">
        <f t="shared" si="18"/>
        <v>07 - MINISTERIO DE EDUCACIÓN Y CULTURA</v>
      </c>
      <c r="D1198" t="str">
        <f>VLOOKUP(MID(A1198,1,2),[1]Jurisdicciones!$A$2:$B$44,2,FALSE)</f>
        <v>MINISTERIO DE EDUCACIÓN Y CULTURA</v>
      </c>
    </row>
    <row r="1199" spans="1:4" x14ac:dyDescent="0.2">
      <c r="A1199" t="s">
        <v>5167</v>
      </c>
      <c r="B1199" s="181" t="s">
        <v>5168</v>
      </c>
      <c r="C1199" t="str">
        <f t="shared" si="18"/>
        <v>07 - MINISTERIO DE EDUCACIÓN Y CULTURA</v>
      </c>
      <c r="D1199" t="str">
        <f>VLOOKUP(MID(A1199,1,2),[1]Jurisdicciones!$A$2:$B$44,2,FALSE)</f>
        <v>MINISTERIO DE EDUCACIÓN Y CULTURA</v>
      </c>
    </row>
    <row r="1200" spans="1:4" x14ac:dyDescent="0.2">
      <c r="A1200" t="s">
        <v>5169</v>
      </c>
      <c r="B1200" s="181" t="s">
        <v>5170</v>
      </c>
      <c r="C1200" t="str">
        <f t="shared" si="18"/>
        <v>07 - MINISTERIO DE EDUCACIÓN Y CULTURA</v>
      </c>
      <c r="D1200" t="str">
        <f>VLOOKUP(MID(A1200,1,2),[1]Jurisdicciones!$A$2:$B$44,2,FALSE)</f>
        <v>MINISTERIO DE EDUCACIÓN Y CULTURA</v>
      </c>
    </row>
    <row r="1201" spans="1:4" x14ac:dyDescent="0.2">
      <c r="A1201" t="s">
        <v>5171</v>
      </c>
      <c r="B1201" s="181" t="s">
        <v>5172</v>
      </c>
      <c r="C1201" t="str">
        <f t="shared" si="18"/>
        <v>07 - MINISTERIO DE EDUCACIÓN Y CULTURA</v>
      </c>
      <c r="D1201" t="str">
        <f>VLOOKUP(MID(A1201,1,2),[1]Jurisdicciones!$A$2:$B$44,2,FALSE)</f>
        <v>MINISTERIO DE EDUCACIÓN Y CULTURA</v>
      </c>
    </row>
    <row r="1202" spans="1:4" x14ac:dyDescent="0.2">
      <c r="A1202" t="s">
        <v>5173</v>
      </c>
      <c r="B1202" s="181" t="s">
        <v>5174</v>
      </c>
      <c r="C1202" t="str">
        <f t="shared" si="18"/>
        <v>07 - MINISTERIO DE EDUCACIÓN Y CULTURA</v>
      </c>
      <c r="D1202" t="str">
        <f>VLOOKUP(MID(A1202,1,2),[1]Jurisdicciones!$A$2:$B$44,2,FALSE)</f>
        <v>MINISTERIO DE EDUCACIÓN Y CULTURA</v>
      </c>
    </row>
    <row r="1203" spans="1:4" x14ac:dyDescent="0.2">
      <c r="A1203" t="s">
        <v>5175</v>
      </c>
      <c r="B1203" s="181" t="s">
        <v>5176</v>
      </c>
      <c r="C1203" t="str">
        <f t="shared" si="18"/>
        <v>07 - MINISTERIO DE EDUCACIÓN Y CULTURA</v>
      </c>
      <c r="D1203" t="str">
        <f>VLOOKUP(MID(A1203,1,2),[1]Jurisdicciones!$A$2:$B$44,2,FALSE)</f>
        <v>MINISTERIO DE EDUCACIÓN Y CULTURA</v>
      </c>
    </row>
    <row r="1204" spans="1:4" x14ac:dyDescent="0.2">
      <c r="A1204" t="s">
        <v>5177</v>
      </c>
      <c r="B1204" s="181" t="s">
        <v>5178</v>
      </c>
      <c r="C1204" t="str">
        <f t="shared" si="18"/>
        <v>07 - MINISTERIO DE EDUCACIÓN Y CULTURA</v>
      </c>
      <c r="D1204" t="str">
        <f>VLOOKUP(MID(A1204,1,2),[1]Jurisdicciones!$A$2:$B$44,2,FALSE)</f>
        <v>MINISTERIO DE EDUCACIÓN Y CULTURA</v>
      </c>
    </row>
    <row r="1205" spans="1:4" x14ac:dyDescent="0.2">
      <c r="A1205" t="s">
        <v>5179</v>
      </c>
      <c r="B1205" s="181" t="s">
        <v>5180</v>
      </c>
      <c r="C1205" t="str">
        <f t="shared" si="18"/>
        <v>07 - MINISTERIO DE EDUCACIÓN Y CULTURA</v>
      </c>
      <c r="D1205" t="str">
        <f>VLOOKUP(MID(A1205,1,2),[1]Jurisdicciones!$A$2:$B$44,2,FALSE)</f>
        <v>MINISTERIO DE EDUCACIÓN Y CULTURA</v>
      </c>
    </row>
    <row r="1206" spans="1:4" x14ac:dyDescent="0.2">
      <c r="A1206" t="s">
        <v>5181</v>
      </c>
      <c r="B1206" s="181" t="s">
        <v>5182</v>
      </c>
      <c r="C1206" t="str">
        <f t="shared" si="18"/>
        <v>07 - MINISTERIO DE EDUCACIÓN Y CULTURA</v>
      </c>
      <c r="D1206" t="str">
        <f>VLOOKUP(MID(A1206,1,2),[1]Jurisdicciones!$A$2:$B$44,2,FALSE)</f>
        <v>MINISTERIO DE EDUCACIÓN Y CULTURA</v>
      </c>
    </row>
    <row r="1207" spans="1:4" x14ac:dyDescent="0.2">
      <c r="A1207" t="s">
        <v>5183</v>
      </c>
      <c r="B1207" s="181" t="s">
        <v>5184</v>
      </c>
      <c r="C1207" t="str">
        <f t="shared" si="18"/>
        <v>07 - MINISTERIO DE EDUCACIÓN Y CULTURA</v>
      </c>
      <c r="D1207" t="str">
        <f>VLOOKUP(MID(A1207,1,2),[1]Jurisdicciones!$A$2:$B$44,2,FALSE)</f>
        <v>MINISTERIO DE EDUCACIÓN Y CULTURA</v>
      </c>
    </row>
    <row r="1208" spans="1:4" x14ac:dyDescent="0.2">
      <c r="A1208" t="s">
        <v>5185</v>
      </c>
      <c r="B1208" s="181" t="s">
        <v>5186</v>
      </c>
      <c r="C1208" t="str">
        <f t="shared" si="18"/>
        <v>07 - MINISTERIO DE EDUCACIÓN Y CULTURA</v>
      </c>
      <c r="D1208" t="str">
        <f>VLOOKUP(MID(A1208,1,2),[1]Jurisdicciones!$A$2:$B$44,2,FALSE)</f>
        <v>MINISTERIO DE EDUCACIÓN Y CULTURA</v>
      </c>
    </row>
    <row r="1209" spans="1:4" x14ac:dyDescent="0.2">
      <c r="A1209" t="s">
        <v>5187</v>
      </c>
      <c r="B1209" s="181" t="s">
        <v>5188</v>
      </c>
      <c r="C1209" t="str">
        <f t="shared" si="18"/>
        <v>07 - MINISTERIO DE EDUCACIÓN Y CULTURA</v>
      </c>
      <c r="D1209" t="str">
        <f>VLOOKUP(MID(A1209,1,2),[1]Jurisdicciones!$A$2:$B$44,2,FALSE)</f>
        <v>MINISTERIO DE EDUCACIÓN Y CULTURA</v>
      </c>
    </row>
    <row r="1210" spans="1:4" x14ac:dyDescent="0.2">
      <c r="A1210" t="s">
        <v>5189</v>
      </c>
      <c r="B1210" s="181" t="s">
        <v>5190</v>
      </c>
      <c r="C1210" t="str">
        <f t="shared" si="18"/>
        <v>07 - MINISTERIO DE EDUCACIÓN Y CULTURA</v>
      </c>
      <c r="D1210" t="str">
        <f>VLOOKUP(MID(A1210,1,2),[1]Jurisdicciones!$A$2:$B$44,2,FALSE)</f>
        <v>MINISTERIO DE EDUCACIÓN Y CULTURA</v>
      </c>
    </row>
    <row r="1211" spans="1:4" x14ac:dyDescent="0.2">
      <c r="A1211" t="s">
        <v>5191</v>
      </c>
      <c r="B1211" s="181" t="s">
        <v>5192</v>
      </c>
      <c r="C1211" t="str">
        <f t="shared" si="18"/>
        <v>07 - MINISTERIO DE EDUCACIÓN Y CULTURA</v>
      </c>
      <c r="D1211" t="str">
        <f>VLOOKUP(MID(A1211,1,2),[1]Jurisdicciones!$A$2:$B$44,2,FALSE)</f>
        <v>MINISTERIO DE EDUCACIÓN Y CULTURA</v>
      </c>
    </row>
    <row r="1212" spans="1:4" x14ac:dyDescent="0.2">
      <c r="A1212" t="s">
        <v>5193</v>
      </c>
      <c r="B1212" t="s">
        <v>5194</v>
      </c>
      <c r="C1212" t="str">
        <f t="shared" si="18"/>
        <v>07 - MINISTERIO DE EDUCACIÓN Y CULTURA</v>
      </c>
      <c r="D1212" t="str">
        <f>VLOOKUP(MID(A1212,1,2),[1]Jurisdicciones!$A$2:$B$44,2,FALSE)</f>
        <v>MINISTERIO DE EDUCACIÓN Y CULTURA</v>
      </c>
    </row>
    <row r="1213" spans="1:4" x14ac:dyDescent="0.2">
      <c r="A1213" t="s">
        <v>5195</v>
      </c>
      <c r="B1213" s="181" t="s">
        <v>5196</v>
      </c>
      <c r="C1213" t="str">
        <f t="shared" si="18"/>
        <v>07 - MINISTERIO DE EDUCACIÓN Y CULTURA</v>
      </c>
      <c r="D1213" t="str">
        <f>VLOOKUP(MID(A1213,1,2),[1]Jurisdicciones!$A$2:$B$44,2,FALSE)</f>
        <v>MINISTERIO DE EDUCACIÓN Y CULTURA</v>
      </c>
    </row>
    <row r="1214" spans="1:4" x14ac:dyDescent="0.2">
      <c r="A1214" t="s">
        <v>5197</v>
      </c>
      <c r="B1214" t="s">
        <v>5198</v>
      </c>
      <c r="C1214" t="str">
        <f t="shared" si="18"/>
        <v>07 - MINISTERIO DE EDUCACIÓN Y CULTURA</v>
      </c>
      <c r="D1214" t="str">
        <f>VLOOKUP(MID(A1214,1,2),[1]Jurisdicciones!$A$2:$B$44,2,FALSE)</f>
        <v>MINISTERIO DE EDUCACIÓN Y CULTURA</v>
      </c>
    </row>
    <row r="1215" spans="1:4" x14ac:dyDescent="0.2">
      <c r="A1215" t="s">
        <v>5199</v>
      </c>
      <c r="B1215" s="181" t="s">
        <v>5200</v>
      </c>
      <c r="C1215" t="str">
        <f t="shared" si="18"/>
        <v>07 - MINISTERIO DE EDUCACIÓN Y CULTURA</v>
      </c>
      <c r="D1215" t="str">
        <f>VLOOKUP(MID(A1215,1,2),[1]Jurisdicciones!$A$2:$B$44,2,FALSE)</f>
        <v>MINISTERIO DE EDUCACIÓN Y CULTURA</v>
      </c>
    </row>
    <row r="1216" spans="1:4" x14ac:dyDescent="0.2">
      <c r="A1216" t="s">
        <v>5201</v>
      </c>
      <c r="B1216" t="s">
        <v>5202</v>
      </c>
      <c r="C1216" t="str">
        <f t="shared" si="18"/>
        <v>07 - MINISTERIO DE EDUCACIÓN Y CULTURA</v>
      </c>
      <c r="D1216" t="str">
        <f>VLOOKUP(MID(A1216,1,2),[1]Jurisdicciones!$A$2:$B$44,2,FALSE)</f>
        <v>MINISTERIO DE EDUCACIÓN Y CULTURA</v>
      </c>
    </row>
    <row r="1217" spans="1:4" x14ac:dyDescent="0.2">
      <c r="A1217" t="s">
        <v>5203</v>
      </c>
      <c r="B1217" s="181" t="s">
        <v>5204</v>
      </c>
      <c r="C1217" t="str">
        <f t="shared" si="18"/>
        <v>07 - MINISTERIO DE EDUCACIÓN Y CULTURA</v>
      </c>
      <c r="D1217" t="str">
        <f>VLOOKUP(MID(A1217,1,2),[1]Jurisdicciones!$A$2:$B$44,2,FALSE)</f>
        <v>MINISTERIO DE EDUCACIÓN Y CULTURA</v>
      </c>
    </row>
    <row r="1218" spans="1:4" x14ac:dyDescent="0.2">
      <c r="A1218" t="s">
        <v>5205</v>
      </c>
      <c r="B1218" s="181" t="s">
        <v>5206</v>
      </c>
      <c r="C1218" t="str">
        <f t="shared" si="18"/>
        <v>07 - MINISTERIO DE EDUCACIÓN Y CULTURA</v>
      </c>
      <c r="D1218" t="str">
        <f>VLOOKUP(MID(A1218,1,2),[1]Jurisdicciones!$A$2:$B$44,2,FALSE)</f>
        <v>MINISTERIO DE EDUCACIÓN Y CULTURA</v>
      </c>
    </row>
    <row r="1219" spans="1:4" x14ac:dyDescent="0.2">
      <c r="A1219" t="s">
        <v>5207</v>
      </c>
      <c r="B1219" s="181" t="s">
        <v>5208</v>
      </c>
      <c r="C1219" t="str">
        <f t="shared" si="18"/>
        <v>07 - MINISTERIO DE EDUCACIÓN Y CULTURA</v>
      </c>
      <c r="D1219" t="str">
        <f>VLOOKUP(MID(A1219,1,2),[1]Jurisdicciones!$A$2:$B$44,2,FALSE)</f>
        <v>MINISTERIO DE EDUCACIÓN Y CULTURA</v>
      </c>
    </row>
    <row r="1220" spans="1:4" x14ac:dyDescent="0.2">
      <c r="A1220" t="s">
        <v>5209</v>
      </c>
      <c r="B1220" s="181" t="s">
        <v>5210</v>
      </c>
      <c r="C1220" t="str">
        <f t="shared" ref="C1220:C1283" si="19">CONCATENATE(MID(A1220,1,2), " - ",D1220)</f>
        <v>07 - MINISTERIO DE EDUCACIÓN Y CULTURA</v>
      </c>
      <c r="D1220" t="str">
        <f>VLOOKUP(MID(A1220,1,2),[1]Jurisdicciones!$A$2:$B$44,2,FALSE)</f>
        <v>MINISTERIO DE EDUCACIÓN Y CULTURA</v>
      </c>
    </row>
    <row r="1221" spans="1:4" x14ac:dyDescent="0.2">
      <c r="A1221" t="s">
        <v>5211</v>
      </c>
      <c r="B1221" s="181" t="s">
        <v>5212</v>
      </c>
      <c r="C1221" t="str">
        <f t="shared" si="19"/>
        <v>07 - MINISTERIO DE EDUCACIÓN Y CULTURA</v>
      </c>
      <c r="D1221" t="str">
        <f>VLOOKUP(MID(A1221,1,2),[1]Jurisdicciones!$A$2:$B$44,2,FALSE)</f>
        <v>MINISTERIO DE EDUCACIÓN Y CULTURA</v>
      </c>
    </row>
    <row r="1222" spans="1:4" x14ac:dyDescent="0.2">
      <c r="A1222" t="s">
        <v>5213</v>
      </c>
      <c r="B1222" s="181" t="s">
        <v>5214</v>
      </c>
      <c r="C1222" t="str">
        <f t="shared" si="19"/>
        <v>07 - MINISTERIO DE EDUCACIÓN Y CULTURA</v>
      </c>
      <c r="D1222" t="str">
        <f>VLOOKUP(MID(A1222,1,2),[1]Jurisdicciones!$A$2:$B$44,2,FALSE)</f>
        <v>MINISTERIO DE EDUCACIÓN Y CULTURA</v>
      </c>
    </row>
    <row r="1223" spans="1:4" x14ac:dyDescent="0.2">
      <c r="A1223" t="s">
        <v>5215</v>
      </c>
      <c r="B1223" s="181" t="s">
        <v>5216</v>
      </c>
      <c r="C1223" t="str">
        <f t="shared" si="19"/>
        <v>07 - MINISTERIO DE EDUCACIÓN Y CULTURA</v>
      </c>
      <c r="D1223" t="str">
        <f>VLOOKUP(MID(A1223,1,2),[1]Jurisdicciones!$A$2:$B$44,2,FALSE)</f>
        <v>MINISTERIO DE EDUCACIÓN Y CULTURA</v>
      </c>
    </row>
    <row r="1224" spans="1:4" x14ac:dyDescent="0.2">
      <c r="A1224" t="s">
        <v>5217</v>
      </c>
      <c r="B1224" t="s">
        <v>5218</v>
      </c>
      <c r="C1224" t="str">
        <f t="shared" si="19"/>
        <v>07 - MINISTERIO DE EDUCACIÓN Y CULTURA</v>
      </c>
      <c r="D1224" t="str">
        <f>VLOOKUP(MID(A1224,1,2),[1]Jurisdicciones!$A$2:$B$44,2,FALSE)</f>
        <v>MINISTERIO DE EDUCACIÓN Y CULTURA</v>
      </c>
    </row>
    <row r="1225" spans="1:4" x14ac:dyDescent="0.2">
      <c r="A1225" t="s">
        <v>5219</v>
      </c>
      <c r="B1225" s="181" t="s">
        <v>5220</v>
      </c>
      <c r="C1225" t="str">
        <f t="shared" si="19"/>
        <v>07 - MINISTERIO DE EDUCACIÓN Y CULTURA</v>
      </c>
      <c r="D1225" t="str">
        <f>VLOOKUP(MID(A1225,1,2),[1]Jurisdicciones!$A$2:$B$44,2,FALSE)</f>
        <v>MINISTERIO DE EDUCACIÓN Y CULTURA</v>
      </c>
    </row>
    <row r="1226" spans="1:4" x14ac:dyDescent="0.2">
      <c r="A1226" t="s">
        <v>5221</v>
      </c>
      <c r="B1226" t="s">
        <v>5222</v>
      </c>
      <c r="C1226" t="str">
        <f t="shared" si="19"/>
        <v>07 - MINISTERIO DE EDUCACIÓN Y CULTURA</v>
      </c>
      <c r="D1226" t="str">
        <f>VLOOKUP(MID(A1226,1,2),[1]Jurisdicciones!$A$2:$B$44,2,FALSE)</f>
        <v>MINISTERIO DE EDUCACIÓN Y CULTURA</v>
      </c>
    </row>
    <row r="1227" spans="1:4" x14ac:dyDescent="0.2">
      <c r="A1227" t="s">
        <v>5223</v>
      </c>
      <c r="B1227" s="181" t="s">
        <v>5224</v>
      </c>
      <c r="C1227" t="str">
        <f t="shared" si="19"/>
        <v>07 - MINISTERIO DE EDUCACIÓN Y CULTURA</v>
      </c>
      <c r="D1227" t="str">
        <f>VLOOKUP(MID(A1227,1,2),[1]Jurisdicciones!$A$2:$B$44,2,FALSE)</f>
        <v>MINISTERIO DE EDUCACIÓN Y CULTURA</v>
      </c>
    </row>
    <row r="1228" spans="1:4" x14ac:dyDescent="0.2">
      <c r="A1228" t="s">
        <v>5225</v>
      </c>
      <c r="B1228" s="181" t="s">
        <v>5226</v>
      </c>
      <c r="C1228" t="str">
        <f t="shared" si="19"/>
        <v>07 - MINISTERIO DE EDUCACIÓN Y CULTURA</v>
      </c>
      <c r="D1228" t="str">
        <f>VLOOKUP(MID(A1228,1,2),[1]Jurisdicciones!$A$2:$B$44,2,FALSE)</f>
        <v>MINISTERIO DE EDUCACIÓN Y CULTURA</v>
      </c>
    </row>
    <row r="1229" spans="1:4" x14ac:dyDescent="0.2">
      <c r="A1229" t="s">
        <v>5227</v>
      </c>
      <c r="B1229" s="181" t="s">
        <v>5228</v>
      </c>
      <c r="C1229" t="str">
        <f t="shared" si="19"/>
        <v>07 - MINISTERIO DE EDUCACIÓN Y CULTURA</v>
      </c>
      <c r="D1229" t="str">
        <f>VLOOKUP(MID(A1229,1,2),[1]Jurisdicciones!$A$2:$B$44,2,FALSE)</f>
        <v>MINISTERIO DE EDUCACIÓN Y CULTURA</v>
      </c>
    </row>
    <row r="1230" spans="1:4" x14ac:dyDescent="0.2">
      <c r="A1230" t="s">
        <v>5229</v>
      </c>
      <c r="B1230" t="s">
        <v>5230</v>
      </c>
      <c r="C1230" t="str">
        <f t="shared" si="19"/>
        <v>07 - MINISTERIO DE EDUCACIÓN Y CULTURA</v>
      </c>
      <c r="D1230" t="str">
        <f>VLOOKUP(MID(A1230,1,2),[1]Jurisdicciones!$A$2:$B$44,2,FALSE)</f>
        <v>MINISTERIO DE EDUCACIÓN Y CULTURA</v>
      </c>
    </row>
    <row r="1231" spans="1:4" x14ac:dyDescent="0.2">
      <c r="A1231" t="s">
        <v>5231</v>
      </c>
      <c r="B1231" s="181" t="s">
        <v>5232</v>
      </c>
      <c r="C1231" t="str">
        <f t="shared" si="19"/>
        <v>07 - MINISTERIO DE EDUCACIÓN Y CULTURA</v>
      </c>
      <c r="D1231" t="str">
        <f>VLOOKUP(MID(A1231,1,2),[1]Jurisdicciones!$A$2:$B$44,2,FALSE)</f>
        <v>MINISTERIO DE EDUCACIÓN Y CULTURA</v>
      </c>
    </row>
    <row r="1232" spans="1:4" x14ac:dyDescent="0.2">
      <c r="A1232" t="s">
        <v>5233</v>
      </c>
      <c r="B1232" t="s">
        <v>5234</v>
      </c>
      <c r="C1232" t="str">
        <f t="shared" si="19"/>
        <v>07 - MINISTERIO DE EDUCACIÓN Y CULTURA</v>
      </c>
      <c r="D1232" t="str">
        <f>VLOOKUP(MID(A1232,1,2),[1]Jurisdicciones!$A$2:$B$44,2,FALSE)</f>
        <v>MINISTERIO DE EDUCACIÓN Y CULTURA</v>
      </c>
    </row>
    <row r="1233" spans="1:4" x14ac:dyDescent="0.2">
      <c r="A1233" t="s">
        <v>5235</v>
      </c>
      <c r="B1233" s="181" t="s">
        <v>5236</v>
      </c>
      <c r="C1233" t="str">
        <f t="shared" si="19"/>
        <v>07 - MINISTERIO DE EDUCACIÓN Y CULTURA</v>
      </c>
      <c r="D1233" t="str">
        <f>VLOOKUP(MID(A1233,1,2),[1]Jurisdicciones!$A$2:$B$44,2,FALSE)</f>
        <v>MINISTERIO DE EDUCACIÓN Y CULTURA</v>
      </c>
    </row>
    <row r="1234" spans="1:4" x14ac:dyDescent="0.2">
      <c r="A1234" t="s">
        <v>5237</v>
      </c>
      <c r="B1234" s="181" t="s">
        <v>5238</v>
      </c>
      <c r="C1234" t="str">
        <f t="shared" si="19"/>
        <v>07 - MINISTERIO DE EDUCACIÓN Y CULTURA</v>
      </c>
      <c r="D1234" t="str">
        <f>VLOOKUP(MID(A1234,1,2),[1]Jurisdicciones!$A$2:$B$44,2,FALSE)</f>
        <v>MINISTERIO DE EDUCACIÓN Y CULTURA</v>
      </c>
    </row>
    <row r="1235" spans="1:4" x14ac:dyDescent="0.2">
      <c r="A1235" t="s">
        <v>5239</v>
      </c>
      <c r="B1235" s="181" t="s">
        <v>5240</v>
      </c>
      <c r="C1235" t="str">
        <f t="shared" si="19"/>
        <v>07 - MINISTERIO DE EDUCACIÓN Y CULTURA</v>
      </c>
      <c r="D1235" t="str">
        <f>VLOOKUP(MID(A1235,1,2),[1]Jurisdicciones!$A$2:$B$44,2,FALSE)</f>
        <v>MINISTERIO DE EDUCACIÓN Y CULTURA</v>
      </c>
    </row>
    <row r="1236" spans="1:4" x14ac:dyDescent="0.2">
      <c r="A1236" t="s">
        <v>5241</v>
      </c>
      <c r="B1236" s="181" t="s">
        <v>5242</v>
      </c>
      <c r="C1236" t="str">
        <f t="shared" si="19"/>
        <v>07 - MINISTERIO DE EDUCACIÓN Y CULTURA</v>
      </c>
      <c r="D1236" t="str">
        <f>VLOOKUP(MID(A1236,1,2),[1]Jurisdicciones!$A$2:$B$44,2,FALSE)</f>
        <v>MINISTERIO DE EDUCACIÓN Y CULTURA</v>
      </c>
    </row>
    <row r="1237" spans="1:4" x14ac:dyDescent="0.2">
      <c r="A1237" t="s">
        <v>5243</v>
      </c>
      <c r="B1237" s="181" t="s">
        <v>5244</v>
      </c>
      <c r="C1237" t="str">
        <f t="shared" si="19"/>
        <v>07 - MINISTERIO DE EDUCACIÓN Y CULTURA</v>
      </c>
      <c r="D1237" t="str">
        <f>VLOOKUP(MID(A1237,1,2),[1]Jurisdicciones!$A$2:$B$44,2,FALSE)</f>
        <v>MINISTERIO DE EDUCACIÓN Y CULTURA</v>
      </c>
    </row>
    <row r="1238" spans="1:4" x14ac:dyDescent="0.2">
      <c r="A1238" t="s">
        <v>5245</v>
      </c>
      <c r="B1238" s="181" t="s">
        <v>5246</v>
      </c>
      <c r="C1238" t="str">
        <f t="shared" si="19"/>
        <v>07 - MINISTERIO DE EDUCACIÓN Y CULTURA</v>
      </c>
      <c r="D1238" t="str">
        <f>VLOOKUP(MID(A1238,1,2),[1]Jurisdicciones!$A$2:$B$44,2,FALSE)</f>
        <v>MINISTERIO DE EDUCACIÓN Y CULTURA</v>
      </c>
    </row>
    <row r="1239" spans="1:4" x14ac:dyDescent="0.2">
      <c r="A1239" t="s">
        <v>1467</v>
      </c>
      <c r="B1239" s="181" t="s">
        <v>5247</v>
      </c>
      <c r="C1239" t="str">
        <f t="shared" si="19"/>
        <v>07 - MINISTERIO DE EDUCACIÓN Y CULTURA</v>
      </c>
      <c r="D1239" t="str">
        <f>VLOOKUP(MID(A1239,1,2),[1]Jurisdicciones!$A$2:$B$44,2,FALSE)</f>
        <v>MINISTERIO DE EDUCACIÓN Y CULTURA</v>
      </c>
    </row>
    <row r="1240" spans="1:4" x14ac:dyDescent="0.2">
      <c r="A1240" t="s">
        <v>5248</v>
      </c>
      <c r="B1240" s="181" t="s">
        <v>5249</v>
      </c>
      <c r="C1240" t="str">
        <f t="shared" si="19"/>
        <v>07 - MINISTERIO DE EDUCACIÓN Y CULTURA</v>
      </c>
      <c r="D1240" t="str">
        <f>VLOOKUP(MID(A1240,1,2),[1]Jurisdicciones!$A$2:$B$44,2,FALSE)</f>
        <v>MINISTERIO DE EDUCACIÓN Y CULTURA</v>
      </c>
    </row>
    <row r="1241" spans="1:4" x14ac:dyDescent="0.2">
      <c r="A1241" t="s">
        <v>5250</v>
      </c>
      <c r="B1241" s="181" t="s">
        <v>5251</v>
      </c>
      <c r="C1241" t="str">
        <f t="shared" si="19"/>
        <v>07 - MINISTERIO DE EDUCACIÓN Y CULTURA</v>
      </c>
      <c r="D1241" t="str">
        <f>VLOOKUP(MID(A1241,1,2),[1]Jurisdicciones!$A$2:$B$44,2,FALSE)</f>
        <v>MINISTERIO DE EDUCACIÓN Y CULTURA</v>
      </c>
    </row>
    <row r="1242" spans="1:4" x14ac:dyDescent="0.2">
      <c r="A1242" t="s">
        <v>5252</v>
      </c>
      <c r="B1242" s="181" t="s">
        <v>5253</v>
      </c>
      <c r="C1242" t="str">
        <f t="shared" si="19"/>
        <v>07 - MINISTERIO DE EDUCACIÓN Y CULTURA</v>
      </c>
      <c r="D1242" t="str">
        <f>VLOOKUP(MID(A1242,1,2),[1]Jurisdicciones!$A$2:$B$44,2,FALSE)</f>
        <v>MINISTERIO DE EDUCACIÓN Y CULTURA</v>
      </c>
    </row>
    <row r="1243" spans="1:4" x14ac:dyDescent="0.2">
      <c r="A1243" t="s">
        <v>5254</v>
      </c>
      <c r="B1243" s="181" t="s">
        <v>5255</v>
      </c>
      <c r="C1243" t="str">
        <f t="shared" si="19"/>
        <v>07 - MINISTERIO DE EDUCACIÓN Y CULTURA</v>
      </c>
      <c r="D1243" t="str">
        <f>VLOOKUP(MID(A1243,1,2),[1]Jurisdicciones!$A$2:$B$44,2,FALSE)</f>
        <v>MINISTERIO DE EDUCACIÓN Y CULTURA</v>
      </c>
    </row>
    <row r="1244" spans="1:4" x14ac:dyDescent="0.2">
      <c r="A1244" t="s">
        <v>5256</v>
      </c>
      <c r="B1244" s="181" t="s">
        <v>5257</v>
      </c>
      <c r="C1244" t="str">
        <f t="shared" si="19"/>
        <v>07 - MINISTERIO DE EDUCACIÓN Y CULTURA</v>
      </c>
      <c r="D1244" t="str">
        <f>VLOOKUP(MID(A1244,1,2),[1]Jurisdicciones!$A$2:$B$44,2,FALSE)</f>
        <v>MINISTERIO DE EDUCACIÓN Y CULTURA</v>
      </c>
    </row>
    <row r="1245" spans="1:4" x14ac:dyDescent="0.2">
      <c r="A1245" t="s">
        <v>5258</v>
      </c>
      <c r="B1245" s="181" t="s">
        <v>5259</v>
      </c>
      <c r="C1245" t="str">
        <f t="shared" si="19"/>
        <v>07 - MINISTERIO DE EDUCACIÓN Y CULTURA</v>
      </c>
      <c r="D1245" t="str">
        <f>VLOOKUP(MID(A1245,1,2),[1]Jurisdicciones!$A$2:$B$44,2,FALSE)</f>
        <v>MINISTERIO DE EDUCACIÓN Y CULTURA</v>
      </c>
    </row>
    <row r="1246" spans="1:4" x14ac:dyDescent="0.2">
      <c r="A1246" t="s">
        <v>5260</v>
      </c>
      <c r="B1246" s="181" t="s">
        <v>5259</v>
      </c>
      <c r="C1246" t="str">
        <f t="shared" si="19"/>
        <v>07 - MINISTERIO DE EDUCACIÓN Y CULTURA</v>
      </c>
      <c r="D1246" t="str">
        <f>VLOOKUP(MID(A1246,1,2),[1]Jurisdicciones!$A$2:$B$44,2,FALSE)</f>
        <v>MINISTERIO DE EDUCACIÓN Y CULTURA</v>
      </c>
    </row>
    <row r="1247" spans="1:4" x14ac:dyDescent="0.2">
      <c r="A1247" t="s">
        <v>5261</v>
      </c>
      <c r="B1247" s="181" t="s">
        <v>5262</v>
      </c>
      <c r="C1247" t="str">
        <f t="shared" si="19"/>
        <v>07 - MINISTERIO DE EDUCACIÓN Y CULTURA</v>
      </c>
      <c r="D1247" t="str">
        <f>VLOOKUP(MID(A1247,1,2),[1]Jurisdicciones!$A$2:$B$44,2,FALSE)</f>
        <v>MINISTERIO DE EDUCACIÓN Y CULTURA</v>
      </c>
    </row>
    <row r="1248" spans="1:4" x14ac:dyDescent="0.2">
      <c r="A1248" t="s">
        <v>5263</v>
      </c>
      <c r="B1248" s="181" t="s">
        <v>5264</v>
      </c>
      <c r="C1248" t="str">
        <f t="shared" si="19"/>
        <v>07 - MINISTERIO DE EDUCACIÓN Y CULTURA</v>
      </c>
      <c r="D1248" t="str">
        <f>VLOOKUP(MID(A1248,1,2),[1]Jurisdicciones!$A$2:$B$44,2,FALSE)</f>
        <v>MINISTERIO DE EDUCACIÓN Y CULTURA</v>
      </c>
    </row>
    <row r="1249" spans="1:4" x14ac:dyDescent="0.2">
      <c r="A1249" s="183" t="s">
        <v>5265</v>
      </c>
      <c r="B1249" s="183" t="s">
        <v>5266</v>
      </c>
      <c r="C1249" t="str">
        <f t="shared" si="19"/>
        <v>07 - MINISTERIO DE EDUCACIÓN Y CULTURA</v>
      </c>
      <c r="D1249" t="str">
        <f>VLOOKUP(MID(A1249,1,2),[1]Jurisdicciones!$A$2:$B$44,2,FALSE)</f>
        <v>MINISTERIO DE EDUCACIÓN Y CULTURA</v>
      </c>
    </row>
    <row r="1250" spans="1:4" x14ac:dyDescent="0.2">
      <c r="A1250" t="s">
        <v>5267</v>
      </c>
      <c r="B1250" t="s">
        <v>5268</v>
      </c>
      <c r="C1250" t="str">
        <f t="shared" si="19"/>
        <v>07 - MINISTERIO DE EDUCACIÓN Y CULTURA</v>
      </c>
      <c r="D1250" t="str">
        <f>VLOOKUP(MID(A1250,1,2),[1]Jurisdicciones!$A$2:$B$44,2,FALSE)</f>
        <v>MINISTERIO DE EDUCACIÓN Y CULTURA</v>
      </c>
    </row>
    <row r="1251" spans="1:4" x14ac:dyDescent="0.2">
      <c r="A1251" t="s">
        <v>237</v>
      </c>
      <c r="B1251" t="s">
        <v>5269</v>
      </c>
      <c r="C1251" t="str">
        <f t="shared" si="19"/>
        <v>07 - MINISTERIO DE EDUCACIÓN Y CULTURA</v>
      </c>
      <c r="D1251" t="str">
        <f>VLOOKUP(MID(A1251,1,2),[1]Jurisdicciones!$A$2:$B$44,2,FALSE)</f>
        <v>MINISTERIO DE EDUCACIÓN Y CULTURA</v>
      </c>
    </row>
    <row r="1252" spans="1:4" x14ac:dyDescent="0.2">
      <c r="A1252" t="s">
        <v>5270</v>
      </c>
      <c r="B1252" t="s">
        <v>5271</v>
      </c>
      <c r="C1252" t="str">
        <f t="shared" si="19"/>
        <v>07 - MINISTERIO DE EDUCACIÓN Y CULTURA</v>
      </c>
      <c r="D1252" t="str">
        <f>VLOOKUP(MID(A1252,1,2),[1]Jurisdicciones!$A$2:$B$44,2,FALSE)</f>
        <v>MINISTERIO DE EDUCACIÓN Y CULTURA</v>
      </c>
    </row>
    <row r="1253" spans="1:4" x14ac:dyDescent="0.2">
      <c r="A1253" t="s">
        <v>5272</v>
      </c>
      <c r="B1253" s="181" t="s">
        <v>5273</v>
      </c>
      <c r="C1253" t="str">
        <f t="shared" si="19"/>
        <v>07 - MINISTERIO DE EDUCACIÓN Y CULTURA</v>
      </c>
      <c r="D1253" t="str">
        <f>VLOOKUP(MID(A1253,1,2),[1]Jurisdicciones!$A$2:$B$44,2,FALSE)</f>
        <v>MINISTERIO DE EDUCACIÓN Y CULTURA</v>
      </c>
    </row>
    <row r="1254" spans="1:4" x14ac:dyDescent="0.2">
      <c r="A1254" t="s">
        <v>5274</v>
      </c>
      <c r="B1254" s="181" t="s">
        <v>5275</v>
      </c>
      <c r="C1254" t="str">
        <f t="shared" si="19"/>
        <v>07 - MINISTERIO DE EDUCACIÓN Y CULTURA</v>
      </c>
      <c r="D1254" t="str">
        <f>VLOOKUP(MID(A1254,1,2),[1]Jurisdicciones!$A$2:$B$44,2,FALSE)</f>
        <v>MINISTERIO DE EDUCACIÓN Y CULTURA</v>
      </c>
    </row>
    <row r="1255" spans="1:4" x14ac:dyDescent="0.2">
      <c r="A1255" t="s">
        <v>5276</v>
      </c>
      <c r="B1255" s="181" t="s">
        <v>5277</v>
      </c>
      <c r="C1255" t="str">
        <f t="shared" si="19"/>
        <v>07 - MINISTERIO DE EDUCACIÓN Y CULTURA</v>
      </c>
      <c r="D1255" t="str">
        <f>VLOOKUP(MID(A1255,1,2),[1]Jurisdicciones!$A$2:$B$44,2,FALSE)</f>
        <v>MINISTERIO DE EDUCACIÓN Y CULTURA</v>
      </c>
    </row>
    <row r="1256" spans="1:4" x14ac:dyDescent="0.2">
      <c r="A1256" t="s">
        <v>5278</v>
      </c>
      <c r="B1256" s="181" t="s">
        <v>5279</v>
      </c>
      <c r="C1256" t="str">
        <f t="shared" si="19"/>
        <v>07 - MINISTERIO DE EDUCACIÓN Y CULTURA</v>
      </c>
      <c r="D1256" t="str">
        <f>VLOOKUP(MID(A1256,1,2),[1]Jurisdicciones!$A$2:$B$44,2,FALSE)</f>
        <v>MINISTERIO DE EDUCACIÓN Y CULTURA</v>
      </c>
    </row>
    <row r="1257" spans="1:4" x14ac:dyDescent="0.2">
      <c r="A1257" t="s">
        <v>240</v>
      </c>
      <c r="B1257" s="181" t="s">
        <v>5280</v>
      </c>
      <c r="C1257" t="str">
        <f t="shared" si="19"/>
        <v>07 - MINISTERIO DE EDUCACIÓN Y CULTURA</v>
      </c>
      <c r="D1257" t="str">
        <f>VLOOKUP(MID(A1257,1,2),[1]Jurisdicciones!$A$2:$B$44,2,FALSE)</f>
        <v>MINISTERIO DE EDUCACIÓN Y CULTURA</v>
      </c>
    </row>
    <row r="1258" spans="1:4" x14ac:dyDescent="0.2">
      <c r="A1258" t="s">
        <v>1468</v>
      </c>
      <c r="B1258" s="181" t="s">
        <v>5281</v>
      </c>
      <c r="C1258" t="str">
        <f t="shared" si="19"/>
        <v>07 - MINISTERIO DE EDUCACIÓN Y CULTURA</v>
      </c>
      <c r="D1258" t="str">
        <f>VLOOKUP(MID(A1258,1,2),[1]Jurisdicciones!$A$2:$B$44,2,FALSE)</f>
        <v>MINISTERIO DE EDUCACIÓN Y CULTURA</v>
      </c>
    </row>
    <row r="1259" spans="1:4" x14ac:dyDescent="0.2">
      <c r="A1259" t="s">
        <v>5282</v>
      </c>
      <c r="B1259" s="181" t="s">
        <v>5283</v>
      </c>
      <c r="C1259" t="str">
        <f t="shared" si="19"/>
        <v>07 - MINISTERIO DE EDUCACIÓN Y CULTURA</v>
      </c>
      <c r="D1259" t="str">
        <f>VLOOKUP(MID(A1259,1,2),[1]Jurisdicciones!$A$2:$B$44,2,FALSE)</f>
        <v>MINISTERIO DE EDUCACIÓN Y CULTURA</v>
      </c>
    </row>
    <row r="1260" spans="1:4" x14ac:dyDescent="0.2">
      <c r="A1260" t="s">
        <v>5284</v>
      </c>
      <c r="B1260" s="181" t="s">
        <v>5285</v>
      </c>
      <c r="C1260" t="str">
        <f t="shared" si="19"/>
        <v>07 - MINISTERIO DE EDUCACIÓN Y CULTURA</v>
      </c>
      <c r="D1260" t="str">
        <f>VLOOKUP(MID(A1260,1,2),[1]Jurisdicciones!$A$2:$B$44,2,FALSE)</f>
        <v>MINISTERIO DE EDUCACIÓN Y CULTURA</v>
      </c>
    </row>
    <row r="1261" spans="1:4" x14ac:dyDescent="0.2">
      <c r="A1261" t="s">
        <v>5286</v>
      </c>
      <c r="B1261" s="181" t="s">
        <v>5287</v>
      </c>
      <c r="C1261" t="str">
        <f t="shared" si="19"/>
        <v>07 - MINISTERIO DE EDUCACIÓN Y CULTURA</v>
      </c>
      <c r="D1261" t="str">
        <f>VLOOKUP(MID(A1261,1,2),[1]Jurisdicciones!$A$2:$B$44,2,FALSE)</f>
        <v>MINISTERIO DE EDUCACIÓN Y CULTURA</v>
      </c>
    </row>
    <row r="1262" spans="1:4" x14ac:dyDescent="0.2">
      <c r="A1262" t="s">
        <v>229</v>
      </c>
      <c r="B1262" s="181" t="s">
        <v>5288</v>
      </c>
      <c r="C1262" t="str">
        <f t="shared" si="19"/>
        <v>07 - MINISTERIO DE EDUCACIÓN Y CULTURA</v>
      </c>
      <c r="D1262" t="str">
        <f>VLOOKUP(MID(A1262,1,2),[1]Jurisdicciones!$A$2:$B$44,2,FALSE)</f>
        <v>MINISTERIO DE EDUCACIÓN Y CULTURA</v>
      </c>
    </row>
    <row r="1263" spans="1:4" x14ac:dyDescent="0.2">
      <c r="A1263" t="s">
        <v>5289</v>
      </c>
      <c r="B1263" s="181" t="s">
        <v>5290</v>
      </c>
      <c r="C1263" t="str">
        <f t="shared" si="19"/>
        <v>07 - MINISTERIO DE EDUCACIÓN Y CULTURA</v>
      </c>
      <c r="D1263" t="str">
        <f>VLOOKUP(MID(A1263,1,2),[1]Jurisdicciones!$A$2:$B$44,2,FALSE)</f>
        <v>MINISTERIO DE EDUCACIÓN Y CULTURA</v>
      </c>
    </row>
    <row r="1264" spans="1:4" x14ac:dyDescent="0.2">
      <c r="A1264" t="s">
        <v>5291</v>
      </c>
      <c r="B1264" s="181" t="s">
        <v>5292</v>
      </c>
      <c r="C1264" t="str">
        <f t="shared" si="19"/>
        <v>07 - MINISTERIO DE EDUCACIÓN Y CULTURA</v>
      </c>
      <c r="D1264" t="str">
        <f>VLOOKUP(MID(A1264,1,2),[1]Jurisdicciones!$A$2:$B$44,2,FALSE)</f>
        <v>MINISTERIO DE EDUCACIÓN Y CULTURA</v>
      </c>
    </row>
    <row r="1265" spans="1:4" x14ac:dyDescent="0.2">
      <c r="A1265" t="s">
        <v>5293</v>
      </c>
      <c r="B1265" s="181" t="s">
        <v>5294</v>
      </c>
      <c r="C1265" t="str">
        <f t="shared" si="19"/>
        <v>07 - MINISTERIO DE EDUCACIÓN Y CULTURA</v>
      </c>
      <c r="D1265" t="str">
        <f>VLOOKUP(MID(A1265,1,2),[1]Jurisdicciones!$A$2:$B$44,2,FALSE)</f>
        <v>MINISTERIO DE EDUCACIÓN Y CULTURA</v>
      </c>
    </row>
    <row r="1266" spans="1:4" x14ac:dyDescent="0.2">
      <c r="A1266" t="s">
        <v>5295</v>
      </c>
      <c r="B1266" s="181" t="s">
        <v>5296</v>
      </c>
      <c r="C1266" t="str">
        <f t="shared" si="19"/>
        <v>07 - MINISTERIO DE EDUCACIÓN Y CULTURA</v>
      </c>
      <c r="D1266" t="str">
        <f>VLOOKUP(MID(A1266,1,2),[1]Jurisdicciones!$A$2:$B$44,2,FALSE)</f>
        <v>MINISTERIO DE EDUCACIÓN Y CULTURA</v>
      </c>
    </row>
    <row r="1267" spans="1:4" x14ac:dyDescent="0.2">
      <c r="A1267" t="s">
        <v>5297</v>
      </c>
      <c r="B1267" s="181" t="s">
        <v>5298</v>
      </c>
      <c r="C1267" t="str">
        <f t="shared" si="19"/>
        <v>07 - MINISTERIO DE EDUCACIÓN Y CULTURA</v>
      </c>
      <c r="D1267" t="str">
        <f>VLOOKUP(MID(A1267,1,2),[1]Jurisdicciones!$A$2:$B$44,2,FALSE)</f>
        <v>MINISTERIO DE EDUCACIÓN Y CULTURA</v>
      </c>
    </row>
    <row r="1268" spans="1:4" x14ac:dyDescent="0.2">
      <c r="A1268" t="s">
        <v>5299</v>
      </c>
      <c r="B1268" s="181" t="s">
        <v>5300</v>
      </c>
      <c r="C1268" t="str">
        <f t="shared" si="19"/>
        <v>07 - MINISTERIO DE EDUCACIÓN Y CULTURA</v>
      </c>
      <c r="D1268" t="str">
        <f>VLOOKUP(MID(A1268,1,2),[1]Jurisdicciones!$A$2:$B$44,2,FALSE)</f>
        <v>MINISTERIO DE EDUCACIÓN Y CULTURA</v>
      </c>
    </row>
    <row r="1269" spans="1:4" x14ac:dyDescent="0.2">
      <c r="A1269" t="s">
        <v>5301</v>
      </c>
      <c r="B1269" s="181" t="s">
        <v>5302</v>
      </c>
      <c r="C1269" t="str">
        <f t="shared" si="19"/>
        <v>07 - MINISTERIO DE EDUCACIÓN Y CULTURA</v>
      </c>
      <c r="D1269" t="str">
        <f>VLOOKUP(MID(A1269,1,2),[1]Jurisdicciones!$A$2:$B$44,2,FALSE)</f>
        <v>MINISTERIO DE EDUCACIÓN Y CULTURA</v>
      </c>
    </row>
    <row r="1270" spans="1:4" x14ac:dyDescent="0.2">
      <c r="A1270" t="s">
        <v>246</v>
      </c>
      <c r="B1270" s="181" t="s">
        <v>5303</v>
      </c>
      <c r="C1270" t="str">
        <f t="shared" si="19"/>
        <v>07 - MINISTERIO DE EDUCACIÓN Y CULTURA</v>
      </c>
      <c r="D1270" t="str">
        <f>VLOOKUP(MID(A1270,1,2),[1]Jurisdicciones!$A$2:$B$44,2,FALSE)</f>
        <v>MINISTERIO DE EDUCACIÓN Y CULTURA</v>
      </c>
    </row>
    <row r="1271" spans="1:4" x14ac:dyDescent="0.2">
      <c r="A1271" t="s">
        <v>5304</v>
      </c>
      <c r="B1271" s="181" t="s">
        <v>5305</v>
      </c>
      <c r="C1271" t="str">
        <f t="shared" si="19"/>
        <v>07 - MINISTERIO DE EDUCACIÓN Y CULTURA</v>
      </c>
      <c r="D1271" t="str">
        <f>VLOOKUP(MID(A1271,1,2),[1]Jurisdicciones!$A$2:$B$44,2,FALSE)</f>
        <v>MINISTERIO DE EDUCACIÓN Y CULTURA</v>
      </c>
    </row>
    <row r="1272" spans="1:4" x14ac:dyDescent="0.2">
      <c r="A1272" t="s">
        <v>5306</v>
      </c>
      <c r="B1272" s="181" t="s">
        <v>5307</v>
      </c>
      <c r="C1272" t="str">
        <f t="shared" si="19"/>
        <v>07 - MINISTERIO DE EDUCACIÓN Y CULTURA</v>
      </c>
      <c r="D1272" t="str">
        <f>VLOOKUP(MID(A1272,1,2),[1]Jurisdicciones!$A$2:$B$44,2,FALSE)</f>
        <v>MINISTERIO DE EDUCACIÓN Y CULTURA</v>
      </c>
    </row>
    <row r="1273" spans="1:4" x14ac:dyDescent="0.2">
      <c r="A1273" t="s">
        <v>5308</v>
      </c>
      <c r="B1273" s="181" t="s">
        <v>5307</v>
      </c>
      <c r="C1273" t="str">
        <f t="shared" si="19"/>
        <v>07 - MINISTERIO DE EDUCACIÓN Y CULTURA</v>
      </c>
      <c r="D1273" t="str">
        <f>VLOOKUP(MID(A1273,1,2),[1]Jurisdicciones!$A$2:$B$44,2,FALSE)</f>
        <v>MINISTERIO DE EDUCACIÓN Y CULTURA</v>
      </c>
    </row>
    <row r="1274" spans="1:4" x14ac:dyDescent="0.2">
      <c r="A1274" t="s">
        <v>2509</v>
      </c>
      <c r="B1274" s="181" t="s">
        <v>5309</v>
      </c>
      <c r="C1274" t="str">
        <f t="shared" si="19"/>
        <v>07 - MINISTERIO DE EDUCACIÓN Y CULTURA</v>
      </c>
      <c r="D1274" t="str">
        <f>VLOOKUP(MID(A1274,1,2),[1]Jurisdicciones!$A$2:$B$44,2,FALSE)</f>
        <v>MINISTERIO DE EDUCACIÓN Y CULTURA</v>
      </c>
    </row>
    <row r="1275" spans="1:4" x14ac:dyDescent="0.2">
      <c r="A1275" t="s">
        <v>5310</v>
      </c>
      <c r="B1275" s="181" t="s">
        <v>5311</v>
      </c>
      <c r="C1275" t="str">
        <f t="shared" si="19"/>
        <v>07 - MINISTERIO DE EDUCACIÓN Y CULTURA</v>
      </c>
      <c r="D1275" t="str">
        <f>VLOOKUP(MID(A1275,1,2),[1]Jurisdicciones!$A$2:$B$44,2,FALSE)</f>
        <v>MINISTERIO DE EDUCACIÓN Y CULTURA</v>
      </c>
    </row>
    <row r="1276" spans="1:4" x14ac:dyDescent="0.2">
      <c r="A1276" t="s">
        <v>5312</v>
      </c>
      <c r="B1276" s="181" t="s">
        <v>5311</v>
      </c>
      <c r="C1276" t="str">
        <f t="shared" si="19"/>
        <v>07 - MINISTERIO DE EDUCACIÓN Y CULTURA</v>
      </c>
      <c r="D1276" t="str">
        <f>VLOOKUP(MID(A1276,1,2),[1]Jurisdicciones!$A$2:$B$44,2,FALSE)</f>
        <v>MINISTERIO DE EDUCACIÓN Y CULTURA</v>
      </c>
    </row>
    <row r="1277" spans="1:4" x14ac:dyDescent="0.2">
      <c r="A1277" t="s">
        <v>5313</v>
      </c>
      <c r="B1277" s="181" t="s">
        <v>5314</v>
      </c>
      <c r="C1277" t="str">
        <f t="shared" si="19"/>
        <v>07 - MINISTERIO DE EDUCACIÓN Y CULTURA</v>
      </c>
      <c r="D1277" t="str">
        <f>VLOOKUP(MID(A1277,1,2),[1]Jurisdicciones!$A$2:$B$44,2,FALSE)</f>
        <v>MINISTERIO DE EDUCACIÓN Y CULTURA</v>
      </c>
    </row>
    <row r="1278" spans="1:4" x14ac:dyDescent="0.2">
      <c r="A1278" t="s">
        <v>5315</v>
      </c>
      <c r="B1278" s="181" t="s">
        <v>5316</v>
      </c>
      <c r="C1278" t="str">
        <f t="shared" si="19"/>
        <v>07 - MINISTERIO DE EDUCACIÓN Y CULTURA</v>
      </c>
      <c r="D1278" t="str">
        <f>VLOOKUP(MID(A1278,1,2),[1]Jurisdicciones!$A$2:$B$44,2,FALSE)</f>
        <v>MINISTERIO DE EDUCACIÓN Y CULTURA</v>
      </c>
    </row>
    <row r="1279" spans="1:4" x14ac:dyDescent="0.2">
      <c r="A1279" t="s">
        <v>5317</v>
      </c>
      <c r="B1279" s="181" t="s">
        <v>5318</v>
      </c>
      <c r="C1279" t="str">
        <f t="shared" si="19"/>
        <v>07 - MINISTERIO DE EDUCACIÓN Y CULTURA</v>
      </c>
      <c r="D1279" t="str">
        <f>VLOOKUP(MID(A1279,1,2),[1]Jurisdicciones!$A$2:$B$44,2,FALSE)</f>
        <v>MINISTERIO DE EDUCACIÓN Y CULTURA</v>
      </c>
    </row>
    <row r="1280" spans="1:4" x14ac:dyDescent="0.2">
      <c r="A1280" t="s">
        <v>5319</v>
      </c>
      <c r="B1280" s="181" t="s">
        <v>5320</v>
      </c>
      <c r="C1280" t="str">
        <f t="shared" si="19"/>
        <v>07 - MINISTERIO DE EDUCACIÓN Y CULTURA</v>
      </c>
      <c r="D1280" t="str">
        <f>VLOOKUP(MID(A1280,1,2),[1]Jurisdicciones!$A$2:$B$44,2,FALSE)</f>
        <v>MINISTERIO DE EDUCACIÓN Y CULTURA</v>
      </c>
    </row>
    <row r="1281" spans="1:4" x14ac:dyDescent="0.2">
      <c r="A1281" t="s">
        <v>5321</v>
      </c>
      <c r="B1281" s="181" t="s">
        <v>5322</v>
      </c>
      <c r="C1281" t="str">
        <f t="shared" si="19"/>
        <v>07 - MINISTERIO DE EDUCACIÓN Y CULTURA</v>
      </c>
      <c r="D1281" t="str">
        <f>VLOOKUP(MID(A1281,1,2),[1]Jurisdicciones!$A$2:$B$44,2,FALSE)</f>
        <v>MINISTERIO DE EDUCACIÓN Y CULTURA</v>
      </c>
    </row>
    <row r="1282" spans="1:4" x14ac:dyDescent="0.2">
      <c r="A1282" t="s">
        <v>5323</v>
      </c>
      <c r="B1282" s="181" t="s">
        <v>5324</v>
      </c>
      <c r="C1282" t="str">
        <f t="shared" si="19"/>
        <v>07 - MINISTERIO DE EDUCACIÓN Y CULTURA</v>
      </c>
      <c r="D1282" t="str">
        <f>VLOOKUP(MID(A1282,1,2),[1]Jurisdicciones!$A$2:$B$44,2,FALSE)</f>
        <v>MINISTERIO DE EDUCACIÓN Y CULTURA</v>
      </c>
    </row>
    <row r="1283" spans="1:4" x14ac:dyDescent="0.2">
      <c r="A1283" t="s">
        <v>5325</v>
      </c>
      <c r="B1283" s="181" t="s">
        <v>5326</v>
      </c>
      <c r="C1283" t="str">
        <f t="shared" si="19"/>
        <v>07 - MINISTERIO DE EDUCACIÓN Y CULTURA</v>
      </c>
      <c r="D1283" t="str">
        <f>VLOOKUP(MID(A1283,1,2),[1]Jurisdicciones!$A$2:$B$44,2,FALSE)</f>
        <v>MINISTERIO DE EDUCACIÓN Y CULTURA</v>
      </c>
    </row>
    <row r="1284" spans="1:4" x14ac:dyDescent="0.2">
      <c r="A1284" t="s">
        <v>5327</v>
      </c>
      <c r="B1284" s="181" t="s">
        <v>5328</v>
      </c>
      <c r="C1284" t="str">
        <f t="shared" ref="C1284:C1347" si="20">CONCATENATE(MID(A1284,1,2), " - ",D1284)</f>
        <v>07 - MINISTERIO DE EDUCACIÓN Y CULTURA</v>
      </c>
      <c r="D1284" t="str">
        <f>VLOOKUP(MID(A1284,1,2),[1]Jurisdicciones!$A$2:$B$44,2,FALSE)</f>
        <v>MINISTERIO DE EDUCACIÓN Y CULTURA</v>
      </c>
    </row>
    <row r="1285" spans="1:4" x14ac:dyDescent="0.2">
      <c r="A1285" t="s">
        <v>5329</v>
      </c>
      <c r="B1285" s="181" t="s">
        <v>5330</v>
      </c>
      <c r="C1285" t="str">
        <f t="shared" si="20"/>
        <v>07 - MINISTERIO DE EDUCACIÓN Y CULTURA</v>
      </c>
      <c r="D1285" t="str">
        <f>VLOOKUP(MID(A1285,1,2),[1]Jurisdicciones!$A$2:$B$44,2,FALSE)</f>
        <v>MINISTERIO DE EDUCACIÓN Y CULTURA</v>
      </c>
    </row>
    <row r="1286" spans="1:4" x14ac:dyDescent="0.2">
      <c r="A1286" t="s">
        <v>5331</v>
      </c>
      <c r="B1286" s="181" t="s">
        <v>5332</v>
      </c>
      <c r="C1286" t="str">
        <f t="shared" si="20"/>
        <v>07 - MINISTERIO DE EDUCACIÓN Y CULTURA</v>
      </c>
      <c r="D1286" t="str">
        <f>VLOOKUP(MID(A1286,1,2),[1]Jurisdicciones!$A$2:$B$44,2,FALSE)</f>
        <v>MINISTERIO DE EDUCACIÓN Y CULTURA</v>
      </c>
    </row>
    <row r="1287" spans="1:4" x14ac:dyDescent="0.2">
      <c r="A1287" t="s">
        <v>5333</v>
      </c>
      <c r="B1287" s="181" t="s">
        <v>5334</v>
      </c>
      <c r="C1287" t="str">
        <f t="shared" si="20"/>
        <v>07 - MINISTERIO DE EDUCACIÓN Y CULTURA</v>
      </c>
      <c r="D1287" t="str">
        <f>VLOOKUP(MID(A1287,1,2),[1]Jurisdicciones!$A$2:$B$44,2,FALSE)</f>
        <v>MINISTERIO DE EDUCACIÓN Y CULTURA</v>
      </c>
    </row>
    <row r="1288" spans="1:4" x14ac:dyDescent="0.2">
      <c r="A1288" t="s">
        <v>5335</v>
      </c>
      <c r="B1288" t="s">
        <v>5336</v>
      </c>
      <c r="C1288" t="str">
        <f t="shared" si="20"/>
        <v>07 - MINISTERIO DE EDUCACIÓN Y CULTURA</v>
      </c>
      <c r="D1288" t="str">
        <f>VLOOKUP(MID(A1288,1,2),[1]Jurisdicciones!$A$2:$B$44,2,FALSE)</f>
        <v>MINISTERIO DE EDUCACIÓN Y CULTURA</v>
      </c>
    </row>
    <row r="1289" spans="1:4" x14ac:dyDescent="0.2">
      <c r="A1289" t="s">
        <v>5337</v>
      </c>
      <c r="B1289" s="181" t="s">
        <v>5338</v>
      </c>
      <c r="C1289" t="str">
        <f t="shared" si="20"/>
        <v>07 - MINISTERIO DE EDUCACIÓN Y CULTURA</v>
      </c>
      <c r="D1289" t="str">
        <f>VLOOKUP(MID(A1289,1,2),[1]Jurisdicciones!$A$2:$B$44,2,FALSE)</f>
        <v>MINISTERIO DE EDUCACIÓN Y CULTURA</v>
      </c>
    </row>
    <row r="1290" spans="1:4" x14ac:dyDescent="0.2">
      <c r="A1290" t="s">
        <v>5339</v>
      </c>
      <c r="B1290" t="s">
        <v>5340</v>
      </c>
      <c r="C1290" t="str">
        <f t="shared" si="20"/>
        <v>07 - MINISTERIO DE EDUCACIÓN Y CULTURA</v>
      </c>
      <c r="D1290" t="str">
        <f>VLOOKUP(MID(A1290,1,2),[1]Jurisdicciones!$A$2:$B$44,2,FALSE)</f>
        <v>MINISTERIO DE EDUCACIÓN Y CULTURA</v>
      </c>
    </row>
    <row r="1291" spans="1:4" x14ac:dyDescent="0.2">
      <c r="A1291" t="s">
        <v>5341</v>
      </c>
      <c r="B1291" t="s">
        <v>5342</v>
      </c>
      <c r="C1291" t="str">
        <f t="shared" si="20"/>
        <v>07 - MINISTERIO DE EDUCACIÓN Y CULTURA</v>
      </c>
      <c r="D1291" t="str">
        <f>VLOOKUP(MID(A1291,1,2),[1]Jurisdicciones!$A$2:$B$44,2,FALSE)</f>
        <v>MINISTERIO DE EDUCACIÓN Y CULTURA</v>
      </c>
    </row>
    <row r="1292" spans="1:4" x14ac:dyDescent="0.2">
      <c r="A1292" t="s">
        <v>5343</v>
      </c>
      <c r="B1292" t="s">
        <v>5344</v>
      </c>
      <c r="C1292" t="str">
        <f t="shared" si="20"/>
        <v>07 - MINISTERIO DE EDUCACIÓN Y CULTURA</v>
      </c>
      <c r="D1292" t="str">
        <f>VLOOKUP(MID(A1292,1,2),[1]Jurisdicciones!$A$2:$B$44,2,FALSE)</f>
        <v>MINISTERIO DE EDUCACIÓN Y CULTURA</v>
      </c>
    </row>
    <row r="1293" spans="1:4" x14ac:dyDescent="0.2">
      <c r="A1293" t="s">
        <v>2510</v>
      </c>
      <c r="B1293" t="s">
        <v>5345</v>
      </c>
      <c r="C1293" t="str">
        <f t="shared" si="20"/>
        <v>07 - MINISTERIO DE EDUCACIÓN Y CULTURA</v>
      </c>
      <c r="D1293" t="str">
        <f>VLOOKUP(MID(A1293,1,2),[1]Jurisdicciones!$A$2:$B$44,2,FALSE)</f>
        <v>MINISTERIO DE EDUCACIÓN Y CULTURA</v>
      </c>
    </row>
    <row r="1294" spans="1:4" x14ac:dyDescent="0.2">
      <c r="A1294" t="s">
        <v>5346</v>
      </c>
      <c r="B1294" s="181" t="s">
        <v>5347</v>
      </c>
      <c r="C1294" t="str">
        <f t="shared" si="20"/>
        <v>07 - MINISTERIO DE EDUCACIÓN Y CULTURA</v>
      </c>
      <c r="D1294" t="str">
        <f>VLOOKUP(MID(A1294,1,2),[1]Jurisdicciones!$A$2:$B$44,2,FALSE)</f>
        <v>MINISTERIO DE EDUCACIÓN Y CULTURA</v>
      </c>
    </row>
    <row r="1295" spans="1:4" x14ac:dyDescent="0.2">
      <c r="A1295" t="s">
        <v>1469</v>
      </c>
      <c r="B1295" t="s">
        <v>5348</v>
      </c>
      <c r="C1295" t="str">
        <f t="shared" si="20"/>
        <v>07 - MINISTERIO DE EDUCACIÓN Y CULTURA</v>
      </c>
      <c r="D1295" t="str">
        <f>VLOOKUP(MID(A1295,1,2),[1]Jurisdicciones!$A$2:$B$44,2,FALSE)</f>
        <v>MINISTERIO DE EDUCACIÓN Y CULTURA</v>
      </c>
    </row>
    <row r="1296" spans="1:4" x14ac:dyDescent="0.2">
      <c r="A1296" t="s">
        <v>5349</v>
      </c>
      <c r="B1296" s="181" t="s">
        <v>5350</v>
      </c>
      <c r="C1296" t="str">
        <f t="shared" si="20"/>
        <v>07 - MINISTERIO DE EDUCACIÓN Y CULTURA</v>
      </c>
      <c r="D1296" t="str">
        <f>VLOOKUP(MID(A1296,1,2),[1]Jurisdicciones!$A$2:$B$44,2,FALSE)</f>
        <v>MINISTERIO DE EDUCACIÓN Y CULTURA</v>
      </c>
    </row>
    <row r="1297" spans="1:4" x14ac:dyDescent="0.2">
      <c r="A1297" t="s">
        <v>5351</v>
      </c>
      <c r="B1297" s="181" t="s">
        <v>5352</v>
      </c>
      <c r="C1297" t="str">
        <f t="shared" si="20"/>
        <v>07 - MINISTERIO DE EDUCACIÓN Y CULTURA</v>
      </c>
      <c r="D1297" t="str">
        <f>VLOOKUP(MID(A1297,1,2),[1]Jurisdicciones!$A$2:$B$44,2,FALSE)</f>
        <v>MINISTERIO DE EDUCACIÓN Y CULTURA</v>
      </c>
    </row>
    <row r="1298" spans="1:4" x14ac:dyDescent="0.2">
      <c r="A1298" t="s">
        <v>5353</v>
      </c>
      <c r="B1298" s="181" t="s">
        <v>5354</v>
      </c>
      <c r="C1298" t="str">
        <f t="shared" si="20"/>
        <v>07 - MINISTERIO DE EDUCACIÓN Y CULTURA</v>
      </c>
      <c r="D1298" t="str">
        <f>VLOOKUP(MID(A1298,1,2),[1]Jurisdicciones!$A$2:$B$44,2,FALSE)</f>
        <v>MINISTERIO DE EDUCACIÓN Y CULTURA</v>
      </c>
    </row>
    <row r="1299" spans="1:4" x14ac:dyDescent="0.2">
      <c r="A1299" t="s">
        <v>5355</v>
      </c>
      <c r="B1299" s="181" t="s">
        <v>5356</v>
      </c>
      <c r="C1299" t="str">
        <f t="shared" si="20"/>
        <v>07 - MINISTERIO DE EDUCACIÓN Y CULTURA</v>
      </c>
      <c r="D1299" t="str">
        <f>VLOOKUP(MID(A1299,1,2),[1]Jurisdicciones!$A$2:$B$44,2,FALSE)</f>
        <v>MINISTERIO DE EDUCACIÓN Y CULTURA</v>
      </c>
    </row>
    <row r="1300" spans="1:4" x14ac:dyDescent="0.2">
      <c r="A1300" t="s">
        <v>5357</v>
      </c>
      <c r="B1300" t="s">
        <v>5358</v>
      </c>
      <c r="C1300" t="str">
        <f t="shared" si="20"/>
        <v>07 - MINISTERIO DE EDUCACIÓN Y CULTURA</v>
      </c>
      <c r="D1300" t="str">
        <f>VLOOKUP(MID(A1300,1,2),[1]Jurisdicciones!$A$2:$B$44,2,FALSE)</f>
        <v>MINISTERIO DE EDUCACIÓN Y CULTURA</v>
      </c>
    </row>
    <row r="1301" spans="1:4" x14ac:dyDescent="0.2">
      <c r="A1301" t="s">
        <v>5359</v>
      </c>
      <c r="B1301" s="181" t="s">
        <v>5360</v>
      </c>
      <c r="C1301" t="str">
        <f t="shared" si="20"/>
        <v>07 - MINISTERIO DE EDUCACIÓN Y CULTURA</v>
      </c>
      <c r="D1301" t="str">
        <f>VLOOKUP(MID(A1301,1,2),[1]Jurisdicciones!$A$2:$B$44,2,FALSE)</f>
        <v>MINISTERIO DE EDUCACIÓN Y CULTURA</v>
      </c>
    </row>
    <row r="1302" spans="1:4" x14ac:dyDescent="0.2">
      <c r="A1302" t="s">
        <v>5361</v>
      </c>
      <c r="B1302" s="181" t="s">
        <v>5362</v>
      </c>
      <c r="C1302" t="str">
        <f t="shared" si="20"/>
        <v>07 - MINISTERIO DE EDUCACIÓN Y CULTURA</v>
      </c>
      <c r="D1302" t="str">
        <f>VLOOKUP(MID(A1302,1,2),[1]Jurisdicciones!$A$2:$B$44,2,FALSE)</f>
        <v>MINISTERIO DE EDUCACIÓN Y CULTURA</v>
      </c>
    </row>
    <row r="1303" spans="1:4" x14ac:dyDescent="0.2">
      <c r="A1303" t="s">
        <v>168</v>
      </c>
      <c r="B1303" s="181" t="s">
        <v>5363</v>
      </c>
      <c r="C1303" t="str">
        <f t="shared" si="20"/>
        <v>07 - MINISTERIO DE EDUCACIÓN Y CULTURA</v>
      </c>
      <c r="D1303" t="str">
        <f>VLOOKUP(MID(A1303,1,2),[1]Jurisdicciones!$A$2:$B$44,2,FALSE)</f>
        <v>MINISTERIO DE EDUCACIÓN Y CULTURA</v>
      </c>
    </row>
    <row r="1304" spans="1:4" x14ac:dyDescent="0.2">
      <c r="A1304" t="s">
        <v>5364</v>
      </c>
      <c r="B1304" s="181" t="s">
        <v>5365</v>
      </c>
      <c r="C1304" t="str">
        <f t="shared" si="20"/>
        <v>07 - MINISTERIO DE EDUCACIÓN Y CULTURA</v>
      </c>
      <c r="D1304" t="str">
        <f>VLOOKUP(MID(A1304,1,2),[1]Jurisdicciones!$A$2:$B$44,2,FALSE)</f>
        <v>MINISTERIO DE EDUCACIÓN Y CULTURA</v>
      </c>
    </row>
    <row r="1305" spans="1:4" x14ac:dyDescent="0.2">
      <c r="A1305" t="s">
        <v>5366</v>
      </c>
      <c r="B1305" s="181" t="s">
        <v>5367</v>
      </c>
      <c r="C1305" t="str">
        <f t="shared" si="20"/>
        <v>07 - MINISTERIO DE EDUCACIÓN Y CULTURA</v>
      </c>
      <c r="D1305" t="str">
        <f>VLOOKUP(MID(A1305,1,2),[1]Jurisdicciones!$A$2:$B$44,2,FALSE)</f>
        <v>MINISTERIO DE EDUCACIÓN Y CULTURA</v>
      </c>
    </row>
    <row r="1306" spans="1:4" x14ac:dyDescent="0.2">
      <c r="A1306" t="s">
        <v>2256</v>
      </c>
      <c r="B1306" s="181" t="s">
        <v>5368</v>
      </c>
      <c r="C1306" t="str">
        <f t="shared" si="20"/>
        <v>07 - MINISTERIO DE EDUCACIÓN Y CULTURA</v>
      </c>
      <c r="D1306" t="str">
        <f>VLOOKUP(MID(A1306,1,2),[1]Jurisdicciones!$A$2:$B$44,2,FALSE)</f>
        <v>MINISTERIO DE EDUCACIÓN Y CULTURA</v>
      </c>
    </row>
    <row r="1307" spans="1:4" x14ac:dyDescent="0.2">
      <c r="A1307" t="s">
        <v>5369</v>
      </c>
      <c r="B1307" t="s">
        <v>5370</v>
      </c>
      <c r="C1307" t="str">
        <f t="shared" si="20"/>
        <v>07 - MINISTERIO DE EDUCACIÓN Y CULTURA</v>
      </c>
      <c r="D1307" t="str">
        <f>VLOOKUP(MID(A1307,1,2),[1]Jurisdicciones!$A$2:$B$44,2,FALSE)</f>
        <v>MINISTERIO DE EDUCACIÓN Y CULTURA</v>
      </c>
    </row>
    <row r="1308" spans="1:4" x14ac:dyDescent="0.2">
      <c r="A1308" t="s">
        <v>5371</v>
      </c>
      <c r="B1308" s="181" t="s">
        <v>5372</v>
      </c>
      <c r="C1308" t="str">
        <f t="shared" si="20"/>
        <v>07 - MINISTERIO DE EDUCACIÓN Y CULTURA</v>
      </c>
      <c r="D1308" t="str">
        <f>VLOOKUP(MID(A1308,1,2),[1]Jurisdicciones!$A$2:$B$44,2,FALSE)</f>
        <v>MINISTERIO DE EDUCACIÓN Y CULTURA</v>
      </c>
    </row>
    <row r="1309" spans="1:4" x14ac:dyDescent="0.2">
      <c r="A1309" t="s">
        <v>5373</v>
      </c>
      <c r="B1309" t="s">
        <v>5374</v>
      </c>
      <c r="C1309" t="str">
        <f t="shared" si="20"/>
        <v>07 - MINISTERIO DE EDUCACIÓN Y CULTURA</v>
      </c>
      <c r="D1309" t="str">
        <f>VLOOKUP(MID(A1309,1,2),[1]Jurisdicciones!$A$2:$B$44,2,FALSE)</f>
        <v>MINISTERIO DE EDUCACIÓN Y CULTURA</v>
      </c>
    </row>
    <row r="1310" spans="1:4" x14ac:dyDescent="0.2">
      <c r="A1310" t="s">
        <v>5375</v>
      </c>
      <c r="B1310" s="181" t="s">
        <v>5376</v>
      </c>
      <c r="C1310" t="str">
        <f t="shared" si="20"/>
        <v>07 - MINISTERIO DE EDUCACIÓN Y CULTURA</v>
      </c>
      <c r="D1310" t="str">
        <f>VLOOKUP(MID(A1310,1,2),[1]Jurisdicciones!$A$2:$B$44,2,FALSE)</f>
        <v>MINISTERIO DE EDUCACIÓN Y CULTURA</v>
      </c>
    </row>
    <row r="1311" spans="1:4" x14ac:dyDescent="0.2">
      <c r="A1311" t="s">
        <v>5377</v>
      </c>
      <c r="B1311" t="s">
        <v>5378</v>
      </c>
      <c r="C1311" t="str">
        <f t="shared" si="20"/>
        <v>07 - MINISTERIO DE EDUCACIÓN Y CULTURA</v>
      </c>
      <c r="D1311" t="str">
        <f>VLOOKUP(MID(A1311,1,2),[1]Jurisdicciones!$A$2:$B$44,2,FALSE)</f>
        <v>MINISTERIO DE EDUCACIÓN Y CULTURA</v>
      </c>
    </row>
    <row r="1312" spans="1:4" x14ac:dyDescent="0.2">
      <c r="A1312" t="s">
        <v>5379</v>
      </c>
      <c r="B1312" t="s">
        <v>5380</v>
      </c>
      <c r="C1312" t="str">
        <f t="shared" si="20"/>
        <v>07 - MINISTERIO DE EDUCACIÓN Y CULTURA</v>
      </c>
      <c r="D1312" t="str">
        <f>VLOOKUP(MID(A1312,1,2),[1]Jurisdicciones!$A$2:$B$44,2,FALSE)</f>
        <v>MINISTERIO DE EDUCACIÓN Y CULTURA</v>
      </c>
    </row>
    <row r="1313" spans="1:4" x14ac:dyDescent="0.2">
      <c r="A1313" t="s">
        <v>5381</v>
      </c>
      <c r="B1313" s="181" t="s">
        <v>5382</v>
      </c>
      <c r="C1313" t="str">
        <f t="shared" si="20"/>
        <v>07 - MINISTERIO DE EDUCACIÓN Y CULTURA</v>
      </c>
      <c r="D1313" t="str">
        <f>VLOOKUP(MID(A1313,1,2),[1]Jurisdicciones!$A$2:$B$44,2,FALSE)</f>
        <v>MINISTERIO DE EDUCACIÓN Y CULTURA</v>
      </c>
    </row>
    <row r="1314" spans="1:4" x14ac:dyDescent="0.2">
      <c r="A1314" t="s">
        <v>5383</v>
      </c>
      <c r="B1314" s="181" t="s">
        <v>5384</v>
      </c>
      <c r="C1314" t="str">
        <f t="shared" si="20"/>
        <v>07 - MINISTERIO DE EDUCACIÓN Y CULTURA</v>
      </c>
      <c r="D1314" t="str">
        <f>VLOOKUP(MID(A1314,1,2),[1]Jurisdicciones!$A$2:$B$44,2,FALSE)</f>
        <v>MINISTERIO DE EDUCACIÓN Y CULTURA</v>
      </c>
    </row>
    <row r="1315" spans="1:4" x14ac:dyDescent="0.2">
      <c r="A1315" t="s">
        <v>5385</v>
      </c>
      <c r="B1315" s="181" t="s">
        <v>5386</v>
      </c>
      <c r="C1315" t="str">
        <f t="shared" si="20"/>
        <v>07 - MINISTERIO DE EDUCACIÓN Y CULTURA</v>
      </c>
      <c r="D1315" t="str">
        <f>VLOOKUP(MID(A1315,1,2),[1]Jurisdicciones!$A$2:$B$44,2,FALSE)</f>
        <v>MINISTERIO DE EDUCACIÓN Y CULTURA</v>
      </c>
    </row>
    <row r="1316" spans="1:4" x14ac:dyDescent="0.2">
      <c r="A1316" t="s">
        <v>5387</v>
      </c>
      <c r="B1316" s="181" t="s">
        <v>5388</v>
      </c>
      <c r="C1316" t="str">
        <f t="shared" si="20"/>
        <v>07 - MINISTERIO DE EDUCACIÓN Y CULTURA</v>
      </c>
      <c r="D1316" t="str">
        <f>VLOOKUP(MID(A1316,1,2),[1]Jurisdicciones!$A$2:$B$44,2,FALSE)</f>
        <v>MINISTERIO DE EDUCACIÓN Y CULTURA</v>
      </c>
    </row>
    <row r="1317" spans="1:4" x14ac:dyDescent="0.2">
      <c r="A1317" t="s">
        <v>5389</v>
      </c>
      <c r="B1317" s="181" t="s">
        <v>5390</v>
      </c>
      <c r="C1317" t="str">
        <f t="shared" si="20"/>
        <v>07 - MINISTERIO DE EDUCACIÓN Y CULTURA</v>
      </c>
      <c r="D1317" t="str">
        <f>VLOOKUP(MID(A1317,1,2),[1]Jurisdicciones!$A$2:$B$44,2,FALSE)</f>
        <v>MINISTERIO DE EDUCACIÓN Y CULTURA</v>
      </c>
    </row>
    <row r="1318" spans="1:4" x14ac:dyDescent="0.2">
      <c r="A1318" t="s">
        <v>5391</v>
      </c>
      <c r="B1318" s="181" t="s">
        <v>5392</v>
      </c>
      <c r="C1318" t="str">
        <f t="shared" si="20"/>
        <v>07 - MINISTERIO DE EDUCACIÓN Y CULTURA</v>
      </c>
      <c r="D1318" t="str">
        <f>VLOOKUP(MID(A1318,1,2),[1]Jurisdicciones!$A$2:$B$44,2,FALSE)</f>
        <v>MINISTERIO DE EDUCACIÓN Y CULTURA</v>
      </c>
    </row>
    <row r="1319" spans="1:4" x14ac:dyDescent="0.2">
      <c r="A1319" t="s">
        <v>5393</v>
      </c>
      <c r="B1319" s="181" t="s">
        <v>5394</v>
      </c>
      <c r="C1319" t="str">
        <f t="shared" si="20"/>
        <v>07 - MINISTERIO DE EDUCACIÓN Y CULTURA</v>
      </c>
      <c r="D1319" t="str">
        <f>VLOOKUP(MID(A1319,1,2),[1]Jurisdicciones!$A$2:$B$44,2,FALSE)</f>
        <v>MINISTERIO DE EDUCACIÓN Y CULTURA</v>
      </c>
    </row>
    <row r="1320" spans="1:4" x14ac:dyDescent="0.2">
      <c r="A1320" t="s">
        <v>5395</v>
      </c>
      <c r="B1320" s="181" t="s">
        <v>5396</v>
      </c>
      <c r="C1320" t="str">
        <f t="shared" si="20"/>
        <v>07 - MINISTERIO DE EDUCACIÓN Y CULTURA</v>
      </c>
      <c r="D1320" t="str">
        <f>VLOOKUP(MID(A1320,1,2),[1]Jurisdicciones!$A$2:$B$44,2,FALSE)</f>
        <v>MINISTERIO DE EDUCACIÓN Y CULTURA</v>
      </c>
    </row>
    <row r="1321" spans="1:4" x14ac:dyDescent="0.2">
      <c r="A1321" t="s">
        <v>5397</v>
      </c>
      <c r="B1321" s="181" t="s">
        <v>5396</v>
      </c>
      <c r="C1321" t="str">
        <f t="shared" si="20"/>
        <v>07 - MINISTERIO DE EDUCACIÓN Y CULTURA</v>
      </c>
      <c r="D1321" t="str">
        <f>VLOOKUP(MID(A1321,1,2),[1]Jurisdicciones!$A$2:$B$44,2,FALSE)</f>
        <v>MINISTERIO DE EDUCACIÓN Y CULTURA</v>
      </c>
    </row>
    <row r="1322" spans="1:4" x14ac:dyDescent="0.2">
      <c r="A1322" t="s">
        <v>5398</v>
      </c>
      <c r="B1322" s="181" t="s">
        <v>5399</v>
      </c>
      <c r="C1322" t="str">
        <f t="shared" si="20"/>
        <v>07 - MINISTERIO DE EDUCACIÓN Y CULTURA</v>
      </c>
      <c r="D1322" t="str">
        <f>VLOOKUP(MID(A1322,1,2),[1]Jurisdicciones!$A$2:$B$44,2,FALSE)</f>
        <v>MINISTERIO DE EDUCACIÓN Y CULTURA</v>
      </c>
    </row>
    <row r="1323" spans="1:4" x14ac:dyDescent="0.2">
      <c r="A1323" t="s">
        <v>2511</v>
      </c>
      <c r="B1323" s="181" t="s">
        <v>5400</v>
      </c>
      <c r="C1323" t="str">
        <f t="shared" si="20"/>
        <v>07 - MINISTERIO DE EDUCACIÓN Y CULTURA</v>
      </c>
      <c r="D1323" t="str">
        <f>VLOOKUP(MID(A1323,1,2),[1]Jurisdicciones!$A$2:$B$44,2,FALSE)</f>
        <v>MINISTERIO DE EDUCACIÓN Y CULTURA</v>
      </c>
    </row>
    <row r="1324" spans="1:4" x14ac:dyDescent="0.2">
      <c r="A1324" t="s">
        <v>2512</v>
      </c>
      <c r="B1324" s="181" t="s">
        <v>5401</v>
      </c>
      <c r="C1324" t="str">
        <f t="shared" si="20"/>
        <v>07 - MINISTERIO DE EDUCACIÓN Y CULTURA</v>
      </c>
      <c r="D1324" t="str">
        <f>VLOOKUP(MID(A1324,1,2),[1]Jurisdicciones!$A$2:$B$44,2,FALSE)</f>
        <v>MINISTERIO DE EDUCACIÓN Y CULTURA</v>
      </c>
    </row>
    <row r="1325" spans="1:4" x14ac:dyDescent="0.2">
      <c r="A1325" t="s">
        <v>5402</v>
      </c>
      <c r="B1325" t="s">
        <v>5403</v>
      </c>
      <c r="C1325" t="str">
        <f t="shared" si="20"/>
        <v>07 - MINISTERIO DE EDUCACIÓN Y CULTURA</v>
      </c>
      <c r="D1325" t="str">
        <f>VLOOKUP(MID(A1325,1,2),[1]Jurisdicciones!$A$2:$B$44,2,FALSE)</f>
        <v>MINISTERIO DE EDUCACIÓN Y CULTURA</v>
      </c>
    </row>
    <row r="1326" spans="1:4" x14ac:dyDescent="0.2">
      <c r="A1326" t="s">
        <v>5404</v>
      </c>
      <c r="B1326" s="181" t="s">
        <v>5405</v>
      </c>
      <c r="C1326" t="str">
        <f t="shared" si="20"/>
        <v>07 - MINISTERIO DE EDUCACIÓN Y CULTURA</v>
      </c>
      <c r="D1326" t="str">
        <f>VLOOKUP(MID(A1326,1,2),[1]Jurisdicciones!$A$2:$B$44,2,FALSE)</f>
        <v>MINISTERIO DE EDUCACIÓN Y CULTURA</v>
      </c>
    </row>
    <row r="1327" spans="1:4" x14ac:dyDescent="0.2">
      <c r="A1327" t="s">
        <v>228</v>
      </c>
      <c r="B1327" s="181" t="s">
        <v>5406</v>
      </c>
      <c r="C1327" t="str">
        <f t="shared" si="20"/>
        <v>07 - MINISTERIO DE EDUCACIÓN Y CULTURA</v>
      </c>
      <c r="D1327" t="str">
        <f>VLOOKUP(MID(A1327,1,2),[1]Jurisdicciones!$A$2:$B$44,2,FALSE)</f>
        <v>MINISTERIO DE EDUCACIÓN Y CULTURA</v>
      </c>
    </row>
    <row r="1328" spans="1:4" x14ac:dyDescent="0.2">
      <c r="A1328" t="s">
        <v>5407</v>
      </c>
      <c r="B1328" t="s">
        <v>5408</v>
      </c>
      <c r="C1328" t="str">
        <f t="shared" si="20"/>
        <v>07 - MINISTERIO DE EDUCACIÓN Y CULTURA</v>
      </c>
      <c r="D1328" t="str">
        <f>VLOOKUP(MID(A1328,1,2),[1]Jurisdicciones!$A$2:$B$44,2,FALSE)</f>
        <v>MINISTERIO DE EDUCACIÓN Y CULTURA</v>
      </c>
    </row>
    <row r="1329" spans="1:4" x14ac:dyDescent="0.2">
      <c r="A1329" t="s">
        <v>5409</v>
      </c>
      <c r="B1329" s="181" t="s">
        <v>5410</v>
      </c>
      <c r="C1329" t="str">
        <f t="shared" si="20"/>
        <v>07 - MINISTERIO DE EDUCACIÓN Y CULTURA</v>
      </c>
      <c r="D1329" t="str">
        <f>VLOOKUP(MID(A1329,1,2),[1]Jurisdicciones!$A$2:$B$44,2,FALSE)</f>
        <v>MINISTERIO DE EDUCACIÓN Y CULTURA</v>
      </c>
    </row>
    <row r="1330" spans="1:4" x14ac:dyDescent="0.2">
      <c r="A1330" t="s">
        <v>5411</v>
      </c>
      <c r="B1330" s="181" t="s">
        <v>5412</v>
      </c>
      <c r="C1330" t="str">
        <f t="shared" si="20"/>
        <v>07 - MINISTERIO DE EDUCACIÓN Y CULTURA</v>
      </c>
      <c r="D1330" t="str">
        <f>VLOOKUP(MID(A1330,1,2),[1]Jurisdicciones!$A$2:$B$44,2,FALSE)</f>
        <v>MINISTERIO DE EDUCACIÓN Y CULTURA</v>
      </c>
    </row>
    <row r="1331" spans="1:4" x14ac:dyDescent="0.2">
      <c r="A1331" t="s">
        <v>5413</v>
      </c>
      <c r="B1331" s="181" t="s">
        <v>5414</v>
      </c>
      <c r="C1331" t="str">
        <f t="shared" si="20"/>
        <v>07 - MINISTERIO DE EDUCACIÓN Y CULTURA</v>
      </c>
      <c r="D1331" t="str">
        <f>VLOOKUP(MID(A1331,1,2),[1]Jurisdicciones!$A$2:$B$44,2,FALSE)</f>
        <v>MINISTERIO DE EDUCACIÓN Y CULTURA</v>
      </c>
    </row>
    <row r="1332" spans="1:4" x14ac:dyDescent="0.2">
      <c r="A1332" t="s">
        <v>5415</v>
      </c>
      <c r="B1332" s="181" t="s">
        <v>5416</v>
      </c>
      <c r="C1332" t="str">
        <f t="shared" si="20"/>
        <v>07 - MINISTERIO DE EDUCACIÓN Y CULTURA</v>
      </c>
      <c r="D1332" t="str">
        <f>VLOOKUP(MID(A1332,1,2),[1]Jurisdicciones!$A$2:$B$44,2,FALSE)</f>
        <v>MINISTERIO DE EDUCACIÓN Y CULTURA</v>
      </c>
    </row>
    <row r="1333" spans="1:4" x14ac:dyDescent="0.2">
      <c r="A1333" t="s">
        <v>5417</v>
      </c>
      <c r="B1333" s="181" t="s">
        <v>5418</v>
      </c>
      <c r="C1333" t="str">
        <f t="shared" si="20"/>
        <v>07 - MINISTERIO DE EDUCACIÓN Y CULTURA</v>
      </c>
      <c r="D1333" t="str">
        <f>VLOOKUP(MID(A1333,1,2),[1]Jurisdicciones!$A$2:$B$44,2,FALSE)</f>
        <v>MINISTERIO DE EDUCACIÓN Y CULTURA</v>
      </c>
    </row>
    <row r="1334" spans="1:4" x14ac:dyDescent="0.2">
      <c r="A1334" t="s">
        <v>5419</v>
      </c>
      <c r="B1334" s="181" t="s">
        <v>5420</v>
      </c>
      <c r="C1334" t="str">
        <f t="shared" si="20"/>
        <v>07 - MINISTERIO DE EDUCACIÓN Y CULTURA</v>
      </c>
      <c r="D1334" t="str">
        <f>VLOOKUP(MID(A1334,1,2),[1]Jurisdicciones!$A$2:$B$44,2,FALSE)</f>
        <v>MINISTERIO DE EDUCACIÓN Y CULTURA</v>
      </c>
    </row>
    <row r="1335" spans="1:4" x14ac:dyDescent="0.2">
      <c r="A1335" t="s">
        <v>5421</v>
      </c>
      <c r="B1335" s="181" t="s">
        <v>5422</v>
      </c>
      <c r="C1335" t="str">
        <f t="shared" si="20"/>
        <v>07 - MINISTERIO DE EDUCACIÓN Y CULTURA</v>
      </c>
      <c r="D1335" t="str">
        <f>VLOOKUP(MID(A1335,1,2),[1]Jurisdicciones!$A$2:$B$44,2,FALSE)</f>
        <v>MINISTERIO DE EDUCACIÓN Y CULTURA</v>
      </c>
    </row>
    <row r="1336" spans="1:4" x14ac:dyDescent="0.2">
      <c r="A1336" t="s">
        <v>5423</v>
      </c>
      <c r="B1336" t="s">
        <v>5424</v>
      </c>
      <c r="C1336" t="str">
        <f t="shared" si="20"/>
        <v>07 - MINISTERIO DE EDUCACIÓN Y CULTURA</v>
      </c>
      <c r="D1336" t="str">
        <f>VLOOKUP(MID(A1336,1,2),[1]Jurisdicciones!$A$2:$B$44,2,FALSE)</f>
        <v>MINISTERIO DE EDUCACIÓN Y CULTURA</v>
      </c>
    </row>
    <row r="1337" spans="1:4" x14ac:dyDescent="0.2">
      <c r="A1337" t="s">
        <v>5425</v>
      </c>
      <c r="B1337" s="181" t="s">
        <v>5426</v>
      </c>
      <c r="C1337" t="str">
        <f t="shared" si="20"/>
        <v>07 - MINISTERIO DE EDUCACIÓN Y CULTURA</v>
      </c>
      <c r="D1337" t="str">
        <f>VLOOKUP(MID(A1337,1,2),[1]Jurisdicciones!$A$2:$B$44,2,FALSE)</f>
        <v>MINISTERIO DE EDUCACIÓN Y CULTURA</v>
      </c>
    </row>
    <row r="1338" spans="1:4" x14ac:dyDescent="0.2">
      <c r="A1338" t="s">
        <v>5427</v>
      </c>
      <c r="B1338" s="181" t="s">
        <v>5428</v>
      </c>
      <c r="C1338" t="str">
        <f t="shared" si="20"/>
        <v>07 - MINISTERIO DE EDUCACIÓN Y CULTURA</v>
      </c>
      <c r="D1338" t="str">
        <f>VLOOKUP(MID(A1338,1,2),[1]Jurisdicciones!$A$2:$B$44,2,FALSE)</f>
        <v>MINISTERIO DE EDUCACIÓN Y CULTURA</v>
      </c>
    </row>
    <row r="1339" spans="1:4" x14ac:dyDescent="0.2">
      <c r="A1339" t="s">
        <v>5429</v>
      </c>
      <c r="B1339" s="181" t="s">
        <v>5430</v>
      </c>
      <c r="C1339" t="str">
        <f t="shared" si="20"/>
        <v>07 - MINISTERIO DE EDUCACIÓN Y CULTURA</v>
      </c>
      <c r="D1339" t="str">
        <f>VLOOKUP(MID(A1339,1,2),[1]Jurisdicciones!$A$2:$B$44,2,FALSE)</f>
        <v>MINISTERIO DE EDUCACIÓN Y CULTURA</v>
      </c>
    </row>
    <row r="1340" spans="1:4" x14ac:dyDescent="0.2">
      <c r="A1340" t="s">
        <v>5431</v>
      </c>
      <c r="B1340" t="s">
        <v>5432</v>
      </c>
      <c r="C1340" t="str">
        <f t="shared" si="20"/>
        <v>07 - MINISTERIO DE EDUCACIÓN Y CULTURA</v>
      </c>
      <c r="D1340" t="str">
        <f>VLOOKUP(MID(A1340,1,2),[1]Jurisdicciones!$A$2:$B$44,2,FALSE)</f>
        <v>MINISTERIO DE EDUCACIÓN Y CULTURA</v>
      </c>
    </row>
    <row r="1341" spans="1:4" x14ac:dyDescent="0.2">
      <c r="A1341" t="s">
        <v>5433</v>
      </c>
      <c r="B1341" s="181" t="s">
        <v>5434</v>
      </c>
      <c r="C1341" t="str">
        <f t="shared" si="20"/>
        <v>07 - MINISTERIO DE EDUCACIÓN Y CULTURA</v>
      </c>
      <c r="D1341" t="str">
        <f>VLOOKUP(MID(A1341,1,2),[1]Jurisdicciones!$A$2:$B$44,2,FALSE)</f>
        <v>MINISTERIO DE EDUCACIÓN Y CULTURA</v>
      </c>
    </row>
    <row r="1342" spans="1:4" x14ac:dyDescent="0.2">
      <c r="A1342" t="s">
        <v>5435</v>
      </c>
      <c r="B1342" s="181" t="s">
        <v>5436</v>
      </c>
      <c r="C1342" t="str">
        <f t="shared" si="20"/>
        <v>07 - MINISTERIO DE EDUCACIÓN Y CULTURA</v>
      </c>
      <c r="D1342" t="str">
        <f>VLOOKUP(MID(A1342,1,2),[1]Jurisdicciones!$A$2:$B$44,2,FALSE)</f>
        <v>MINISTERIO DE EDUCACIÓN Y CULTURA</v>
      </c>
    </row>
    <row r="1343" spans="1:4" x14ac:dyDescent="0.2">
      <c r="A1343" t="s">
        <v>5437</v>
      </c>
      <c r="B1343" s="181" t="s">
        <v>5438</v>
      </c>
      <c r="C1343" t="str">
        <f t="shared" si="20"/>
        <v>07 - MINISTERIO DE EDUCACIÓN Y CULTURA</v>
      </c>
      <c r="D1343" t="str">
        <f>VLOOKUP(MID(A1343,1,2),[1]Jurisdicciones!$A$2:$B$44,2,FALSE)</f>
        <v>MINISTERIO DE EDUCACIÓN Y CULTURA</v>
      </c>
    </row>
    <row r="1344" spans="1:4" x14ac:dyDescent="0.2">
      <c r="A1344" t="s">
        <v>5439</v>
      </c>
      <c r="B1344" s="181" t="s">
        <v>5440</v>
      </c>
      <c r="C1344" t="str">
        <f t="shared" si="20"/>
        <v>07 - MINISTERIO DE EDUCACIÓN Y CULTURA</v>
      </c>
      <c r="D1344" t="str">
        <f>VLOOKUP(MID(A1344,1,2),[1]Jurisdicciones!$A$2:$B$44,2,FALSE)</f>
        <v>MINISTERIO DE EDUCACIÓN Y CULTURA</v>
      </c>
    </row>
    <row r="1345" spans="1:4" x14ac:dyDescent="0.2">
      <c r="A1345" t="s">
        <v>5441</v>
      </c>
      <c r="B1345" t="s">
        <v>5442</v>
      </c>
      <c r="C1345" t="str">
        <f t="shared" si="20"/>
        <v>07 - MINISTERIO DE EDUCACIÓN Y CULTURA</v>
      </c>
      <c r="D1345" t="str">
        <f>VLOOKUP(MID(A1345,1,2),[1]Jurisdicciones!$A$2:$B$44,2,FALSE)</f>
        <v>MINISTERIO DE EDUCACIÓN Y CULTURA</v>
      </c>
    </row>
    <row r="1346" spans="1:4" x14ac:dyDescent="0.2">
      <c r="A1346" t="s">
        <v>5443</v>
      </c>
      <c r="B1346" t="s">
        <v>5444</v>
      </c>
      <c r="C1346" t="str">
        <f t="shared" si="20"/>
        <v>07 - MINISTERIO DE EDUCACIÓN Y CULTURA</v>
      </c>
      <c r="D1346" t="str">
        <f>VLOOKUP(MID(A1346,1,2),[1]Jurisdicciones!$A$2:$B$44,2,FALSE)</f>
        <v>MINISTERIO DE EDUCACIÓN Y CULTURA</v>
      </c>
    </row>
    <row r="1347" spans="1:4" x14ac:dyDescent="0.2">
      <c r="A1347" t="s">
        <v>5445</v>
      </c>
      <c r="B1347" t="s">
        <v>5446</v>
      </c>
      <c r="C1347" t="str">
        <f t="shared" si="20"/>
        <v>07 - MINISTERIO DE EDUCACIÓN Y CULTURA</v>
      </c>
      <c r="D1347" t="str">
        <f>VLOOKUP(MID(A1347,1,2),[1]Jurisdicciones!$A$2:$B$44,2,FALSE)</f>
        <v>MINISTERIO DE EDUCACIÓN Y CULTURA</v>
      </c>
    </row>
    <row r="1348" spans="1:4" x14ac:dyDescent="0.2">
      <c r="A1348" t="s">
        <v>5447</v>
      </c>
      <c r="B1348" t="s">
        <v>5448</v>
      </c>
      <c r="C1348" t="str">
        <f t="shared" ref="C1348:C1411" si="21">CONCATENATE(MID(A1348,1,2), " - ",D1348)</f>
        <v>07 - MINISTERIO DE EDUCACIÓN Y CULTURA</v>
      </c>
      <c r="D1348" t="str">
        <f>VLOOKUP(MID(A1348,1,2),[1]Jurisdicciones!$A$2:$B$44,2,FALSE)</f>
        <v>MINISTERIO DE EDUCACIÓN Y CULTURA</v>
      </c>
    </row>
    <row r="1349" spans="1:4" x14ac:dyDescent="0.2">
      <c r="A1349" t="s">
        <v>5449</v>
      </c>
      <c r="B1349" s="181" t="s">
        <v>5450</v>
      </c>
      <c r="C1349" t="str">
        <f t="shared" si="21"/>
        <v>07 - MINISTERIO DE EDUCACIÓN Y CULTURA</v>
      </c>
      <c r="D1349" t="str">
        <f>VLOOKUP(MID(A1349,1,2),[1]Jurisdicciones!$A$2:$B$44,2,FALSE)</f>
        <v>MINISTERIO DE EDUCACIÓN Y CULTURA</v>
      </c>
    </row>
    <row r="1350" spans="1:4" x14ac:dyDescent="0.2">
      <c r="A1350" t="s">
        <v>5451</v>
      </c>
      <c r="B1350" s="181" t="s">
        <v>5452</v>
      </c>
      <c r="C1350" t="str">
        <f t="shared" si="21"/>
        <v>07 - MINISTERIO DE EDUCACIÓN Y CULTURA</v>
      </c>
      <c r="D1350" t="str">
        <f>VLOOKUP(MID(A1350,1,2),[1]Jurisdicciones!$A$2:$B$44,2,FALSE)</f>
        <v>MINISTERIO DE EDUCACIÓN Y CULTURA</v>
      </c>
    </row>
    <row r="1351" spans="1:4" x14ac:dyDescent="0.2">
      <c r="A1351" t="s">
        <v>5453</v>
      </c>
      <c r="B1351" s="181" t="s">
        <v>5454</v>
      </c>
      <c r="C1351" t="str">
        <f t="shared" si="21"/>
        <v>07 - MINISTERIO DE EDUCACIÓN Y CULTURA</v>
      </c>
      <c r="D1351" t="str">
        <f>VLOOKUP(MID(A1351,1,2),[1]Jurisdicciones!$A$2:$B$44,2,FALSE)</f>
        <v>MINISTERIO DE EDUCACIÓN Y CULTURA</v>
      </c>
    </row>
    <row r="1352" spans="1:4" x14ac:dyDescent="0.2">
      <c r="A1352" t="s">
        <v>5455</v>
      </c>
      <c r="B1352" s="181" t="s">
        <v>5456</v>
      </c>
      <c r="C1352" t="str">
        <f t="shared" si="21"/>
        <v>07 - MINISTERIO DE EDUCACIÓN Y CULTURA</v>
      </c>
      <c r="D1352" t="str">
        <f>VLOOKUP(MID(A1352,1,2),[1]Jurisdicciones!$A$2:$B$44,2,FALSE)</f>
        <v>MINISTERIO DE EDUCACIÓN Y CULTURA</v>
      </c>
    </row>
    <row r="1353" spans="1:4" x14ac:dyDescent="0.2">
      <c r="A1353" t="s">
        <v>5457</v>
      </c>
      <c r="B1353" s="181" t="s">
        <v>5458</v>
      </c>
      <c r="C1353" t="str">
        <f t="shared" si="21"/>
        <v>07 - MINISTERIO DE EDUCACIÓN Y CULTURA</v>
      </c>
      <c r="D1353" t="str">
        <f>VLOOKUP(MID(A1353,1,2),[1]Jurisdicciones!$A$2:$B$44,2,FALSE)</f>
        <v>MINISTERIO DE EDUCACIÓN Y CULTURA</v>
      </c>
    </row>
    <row r="1354" spans="1:4" x14ac:dyDescent="0.2">
      <c r="A1354" t="s">
        <v>5459</v>
      </c>
      <c r="B1354" s="181" t="s">
        <v>5460</v>
      </c>
      <c r="C1354" t="str">
        <f t="shared" si="21"/>
        <v>07 - MINISTERIO DE EDUCACIÓN Y CULTURA</v>
      </c>
      <c r="D1354" t="str">
        <f>VLOOKUP(MID(A1354,1,2),[1]Jurisdicciones!$A$2:$B$44,2,FALSE)</f>
        <v>MINISTERIO DE EDUCACIÓN Y CULTURA</v>
      </c>
    </row>
    <row r="1355" spans="1:4" x14ac:dyDescent="0.2">
      <c r="A1355" t="s">
        <v>5461</v>
      </c>
      <c r="B1355" s="181" t="s">
        <v>5462</v>
      </c>
      <c r="C1355" t="str">
        <f t="shared" si="21"/>
        <v>07 - MINISTERIO DE EDUCACIÓN Y CULTURA</v>
      </c>
      <c r="D1355" t="str">
        <f>VLOOKUP(MID(A1355,1,2),[1]Jurisdicciones!$A$2:$B$44,2,FALSE)</f>
        <v>MINISTERIO DE EDUCACIÓN Y CULTURA</v>
      </c>
    </row>
    <row r="1356" spans="1:4" x14ac:dyDescent="0.2">
      <c r="A1356" t="s">
        <v>5463</v>
      </c>
      <c r="B1356" s="181" t="s">
        <v>5464</v>
      </c>
      <c r="C1356" t="str">
        <f t="shared" si="21"/>
        <v>07 - MINISTERIO DE EDUCACIÓN Y CULTURA</v>
      </c>
      <c r="D1356" t="str">
        <f>VLOOKUP(MID(A1356,1,2),[1]Jurisdicciones!$A$2:$B$44,2,FALSE)</f>
        <v>MINISTERIO DE EDUCACIÓN Y CULTURA</v>
      </c>
    </row>
    <row r="1357" spans="1:4" x14ac:dyDescent="0.2">
      <c r="A1357" t="s">
        <v>5465</v>
      </c>
      <c r="B1357" s="181" t="s">
        <v>5466</v>
      </c>
      <c r="C1357" t="str">
        <f t="shared" si="21"/>
        <v>07 - MINISTERIO DE EDUCACIÓN Y CULTURA</v>
      </c>
      <c r="D1357" t="str">
        <f>VLOOKUP(MID(A1357,1,2),[1]Jurisdicciones!$A$2:$B$44,2,FALSE)</f>
        <v>MINISTERIO DE EDUCACIÓN Y CULTURA</v>
      </c>
    </row>
    <row r="1358" spans="1:4" x14ac:dyDescent="0.2">
      <c r="A1358" t="s">
        <v>5467</v>
      </c>
      <c r="B1358" s="181" t="s">
        <v>5468</v>
      </c>
      <c r="C1358" t="str">
        <f t="shared" si="21"/>
        <v>07 - MINISTERIO DE EDUCACIÓN Y CULTURA</v>
      </c>
      <c r="D1358" t="str">
        <f>VLOOKUP(MID(A1358,1,2),[1]Jurisdicciones!$A$2:$B$44,2,FALSE)</f>
        <v>MINISTERIO DE EDUCACIÓN Y CULTURA</v>
      </c>
    </row>
    <row r="1359" spans="1:4" x14ac:dyDescent="0.2">
      <c r="A1359" t="s">
        <v>5469</v>
      </c>
      <c r="B1359" s="181" t="s">
        <v>5470</v>
      </c>
      <c r="C1359" t="str">
        <f t="shared" si="21"/>
        <v>07 - MINISTERIO DE EDUCACIÓN Y CULTURA</v>
      </c>
      <c r="D1359" t="str">
        <f>VLOOKUP(MID(A1359,1,2),[1]Jurisdicciones!$A$2:$B$44,2,FALSE)</f>
        <v>MINISTERIO DE EDUCACIÓN Y CULTURA</v>
      </c>
    </row>
    <row r="1360" spans="1:4" x14ac:dyDescent="0.2">
      <c r="A1360" t="s">
        <v>5471</v>
      </c>
      <c r="B1360" s="181" t="s">
        <v>5472</v>
      </c>
      <c r="C1360" t="str">
        <f t="shared" si="21"/>
        <v>07 - MINISTERIO DE EDUCACIÓN Y CULTURA</v>
      </c>
      <c r="D1360" t="str">
        <f>VLOOKUP(MID(A1360,1,2),[1]Jurisdicciones!$A$2:$B$44,2,FALSE)</f>
        <v>MINISTERIO DE EDUCACIÓN Y CULTURA</v>
      </c>
    </row>
    <row r="1361" spans="1:4" x14ac:dyDescent="0.2">
      <c r="A1361" t="s">
        <v>5473</v>
      </c>
      <c r="B1361" s="181" t="s">
        <v>5474</v>
      </c>
      <c r="C1361" t="str">
        <f t="shared" si="21"/>
        <v>07 - MINISTERIO DE EDUCACIÓN Y CULTURA</v>
      </c>
      <c r="D1361" t="str">
        <f>VLOOKUP(MID(A1361,1,2),[1]Jurisdicciones!$A$2:$B$44,2,FALSE)</f>
        <v>MINISTERIO DE EDUCACIÓN Y CULTURA</v>
      </c>
    </row>
    <row r="1362" spans="1:4" x14ac:dyDescent="0.2">
      <c r="A1362" t="s">
        <v>5475</v>
      </c>
      <c r="B1362" s="181" t="s">
        <v>5476</v>
      </c>
      <c r="C1362" t="str">
        <f t="shared" si="21"/>
        <v>07 - MINISTERIO DE EDUCACIÓN Y CULTURA</v>
      </c>
      <c r="D1362" t="str">
        <f>VLOOKUP(MID(A1362,1,2),[1]Jurisdicciones!$A$2:$B$44,2,FALSE)</f>
        <v>MINISTERIO DE EDUCACIÓN Y CULTURA</v>
      </c>
    </row>
    <row r="1363" spans="1:4" x14ac:dyDescent="0.2">
      <c r="A1363" t="s">
        <v>5477</v>
      </c>
      <c r="B1363" s="181" t="s">
        <v>5478</v>
      </c>
      <c r="C1363" t="str">
        <f t="shared" si="21"/>
        <v>07 - MINISTERIO DE EDUCACIÓN Y CULTURA</v>
      </c>
      <c r="D1363" t="str">
        <f>VLOOKUP(MID(A1363,1,2),[1]Jurisdicciones!$A$2:$B$44,2,FALSE)</f>
        <v>MINISTERIO DE EDUCACIÓN Y CULTURA</v>
      </c>
    </row>
    <row r="1364" spans="1:4" x14ac:dyDescent="0.2">
      <c r="A1364" t="s">
        <v>5479</v>
      </c>
      <c r="B1364" s="181" t="s">
        <v>5480</v>
      </c>
      <c r="C1364" t="str">
        <f t="shared" si="21"/>
        <v>07 - MINISTERIO DE EDUCACIÓN Y CULTURA</v>
      </c>
      <c r="D1364" t="str">
        <f>VLOOKUP(MID(A1364,1,2),[1]Jurisdicciones!$A$2:$B$44,2,FALSE)</f>
        <v>MINISTERIO DE EDUCACIÓN Y CULTURA</v>
      </c>
    </row>
    <row r="1365" spans="1:4" x14ac:dyDescent="0.2">
      <c r="A1365" t="s">
        <v>5481</v>
      </c>
      <c r="B1365" s="181" t="s">
        <v>5482</v>
      </c>
      <c r="C1365" t="str">
        <f t="shared" si="21"/>
        <v>07 - MINISTERIO DE EDUCACIÓN Y CULTURA</v>
      </c>
      <c r="D1365" t="str">
        <f>VLOOKUP(MID(A1365,1,2),[1]Jurisdicciones!$A$2:$B$44,2,FALSE)</f>
        <v>MINISTERIO DE EDUCACIÓN Y CULTURA</v>
      </c>
    </row>
    <row r="1366" spans="1:4" x14ac:dyDescent="0.2">
      <c r="A1366" t="s">
        <v>1470</v>
      </c>
      <c r="B1366" s="181" t="s">
        <v>5483</v>
      </c>
      <c r="C1366" t="str">
        <f t="shared" si="21"/>
        <v>07 - MINISTERIO DE EDUCACIÓN Y CULTURA</v>
      </c>
      <c r="D1366" t="str">
        <f>VLOOKUP(MID(A1366,1,2),[1]Jurisdicciones!$A$2:$B$44,2,FALSE)</f>
        <v>MINISTERIO DE EDUCACIÓN Y CULTURA</v>
      </c>
    </row>
    <row r="1367" spans="1:4" x14ac:dyDescent="0.2">
      <c r="A1367" t="s">
        <v>1471</v>
      </c>
      <c r="B1367" s="181" t="s">
        <v>5484</v>
      </c>
      <c r="C1367" t="str">
        <f t="shared" si="21"/>
        <v>07 - MINISTERIO DE EDUCACIÓN Y CULTURA</v>
      </c>
      <c r="D1367" t="str">
        <f>VLOOKUP(MID(A1367,1,2),[1]Jurisdicciones!$A$2:$B$44,2,FALSE)</f>
        <v>MINISTERIO DE EDUCACIÓN Y CULTURA</v>
      </c>
    </row>
    <row r="1368" spans="1:4" x14ac:dyDescent="0.2">
      <c r="A1368" t="s">
        <v>5485</v>
      </c>
      <c r="B1368" s="181" t="s">
        <v>5486</v>
      </c>
      <c r="C1368" t="str">
        <f t="shared" si="21"/>
        <v>07 - MINISTERIO DE EDUCACIÓN Y CULTURA</v>
      </c>
      <c r="D1368" t="str">
        <f>VLOOKUP(MID(A1368,1,2),[1]Jurisdicciones!$A$2:$B$44,2,FALSE)</f>
        <v>MINISTERIO DE EDUCACIÓN Y CULTURA</v>
      </c>
    </row>
    <row r="1369" spans="1:4" x14ac:dyDescent="0.2">
      <c r="A1369" t="s">
        <v>323</v>
      </c>
      <c r="B1369" s="181" t="s">
        <v>5487</v>
      </c>
      <c r="C1369" t="str">
        <f t="shared" si="21"/>
        <v>07 - MINISTERIO DE EDUCACIÓN Y CULTURA</v>
      </c>
      <c r="D1369" t="str">
        <f>VLOOKUP(MID(A1369,1,2),[1]Jurisdicciones!$A$2:$B$44,2,FALSE)</f>
        <v>MINISTERIO DE EDUCACIÓN Y CULTURA</v>
      </c>
    </row>
    <row r="1370" spans="1:4" x14ac:dyDescent="0.2">
      <c r="A1370" t="s">
        <v>324</v>
      </c>
      <c r="B1370" s="181" t="s">
        <v>5488</v>
      </c>
      <c r="C1370" t="str">
        <f t="shared" si="21"/>
        <v>07 - MINISTERIO DE EDUCACIÓN Y CULTURA</v>
      </c>
      <c r="D1370" t="str">
        <f>VLOOKUP(MID(A1370,1,2),[1]Jurisdicciones!$A$2:$B$44,2,FALSE)</f>
        <v>MINISTERIO DE EDUCACIÓN Y CULTURA</v>
      </c>
    </row>
    <row r="1371" spans="1:4" x14ac:dyDescent="0.2">
      <c r="A1371" t="s">
        <v>5489</v>
      </c>
      <c r="B1371" s="181" t="s">
        <v>5490</v>
      </c>
      <c r="C1371" t="str">
        <f t="shared" si="21"/>
        <v>07 - MINISTERIO DE EDUCACIÓN Y CULTURA</v>
      </c>
      <c r="D1371" t="str">
        <f>VLOOKUP(MID(A1371,1,2),[1]Jurisdicciones!$A$2:$B$44,2,FALSE)</f>
        <v>MINISTERIO DE EDUCACIÓN Y CULTURA</v>
      </c>
    </row>
    <row r="1372" spans="1:4" x14ac:dyDescent="0.2">
      <c r="A1372" t="s">
        <v>5491</v>
      </c>
      <c r="B1372" s="181" t="s">
        <v>5492</v>
      </c>
      <c r="C1372" t="str">
        <f t="shared" si="21"/>
        <v>07 - MINISTERIO DE EDUCACIÓN Y CULTURA</v>
      </c>
      <c r="D1372" t="str">
        <f>VLOOKUP(MID(A1372,1,2),[1]Jurisdicciones!$A$2:$B$44,2,FALSE)</f>
        <v>MINISTERIO DE EDUCACIÓN Y CULTURA</v>
      </c>
    </row>
    <row r="1373" spans="1:4" x14ac:dyDescent="0.2">
      <c r="A1373" t="s">
        <v>5493</v>
      </c>
      <c r="B1373" s="181" t="s">
        <v>5494</v>
      </c>
      <c r="C1373" t="str">
        <f t="shared" si="21"/>
        <v>07 - MINISTERIO DE EDUCACIÓN Y CULTURA</v>
      </c>
      <c r="D1373" t="str">
        <f>VLOOKUP(MID(A1373,1,2),[1]Jurisdicciones!$A$2:$B$44,2,FALSE)</f>
        <v>MINISTERIO DE EDUCACIÓN Y CULTURA</v>
      </c>
    </row>
    <row r="1374" spans="1:4" x14ac:dyDescent="0.2">
      <c r="A1374" t="s">
        <v>5495</v>
      </c>
      <c r="B1374" s="181" t="s">
        <v>5496</v>
      </c>
      <c r="C1374" t="str">
        <f t="shared" si="21"/>
        <v>07 - MINISTERIO DE EDUCACIÓN Y CULTURA</v>
      </c>
      <c r="D1374" t="str">
        <f>VLOOKUP(MID(A1374,1,2),[1]Jurisdicciones!$A$2:$B$44,2,FALSE)</f>
        <v>MINISTERIO DE EDUCACIÓN Y CULTURA</v>
      </c>
    </row>
    <row r="1375" spans="1:4" x14ac:dyDescent="0.2">
      <c r="A1375" t="s">
        <v>5497</v>
      </c>
      <c r="B1375" s="181" t="s">
        <v>5498</v>
      </c>
      <c r="C1375" t="str">
        <f t="shared" si="21"/>
        <v>07 - MINISTERIO DE EDUCACIÓN Y CULTURA</v>
      </c>
      <c r="D1375" t="str">
        <f>VLOOKUP(MID(A1375,1,2),[1]Jurisdicciones!$A$2:$B$44,2,FALSE)</f>
        <v>MINISTERIO DE EDUCACIÓN Y CULTURA</v>
      </c>
    </row>
    <row r="1376" spans="1:4" x14ac:dyDescent="0.2">
      <c r="A1376" t="s">
        <v>5499</v>
      </c>
      <c r="B1376" s="181" t="s">
        <v>5500</v>
      </c>
      <c r="C1376" t="str">
        <f t="shared" si="21"/>
        <v>07 - MINISTERIO DE EDUCACIÓN Y CULTURA</v>
      </c>
      <c r="D1376" t="str">
        <f>VLOOKUP(MID(A1376,1,2),[1]Jurisdicciones!$A$2:$B$44,2,FALSE)</f>
        <v>MINISTERIO DE EDUCACIÓN Y CULTURA</v>
      </c>
    </row>
    <row r="1377" spans="1:4" x14ac:dyDescent="0.2">
      <c r="A1377" t="s">
        <v>1472</v>
      </c>
      <c r="B1377" s="181" t="s">
        <v>5501</v>
      </c>
      <c r="C1377" t="str">
        <f t="shared" si="21"/>
        <v>07 - MINISTERIO DE EDUCACIÓN Y CULTURA</v>
      </c>
      <c r="D1377" t="str">
        <f>VLOOKUP(MID(A1377,1,2),[1]Jurisdicciones!$A$2:$B$44,2,FALSE)</f>
        <v>MINISTERIO DE EDUCACIÓN Y CULTURA</v>
      </c>
    </row>
    <row r="1378" spans="1:4" x14ac:dyDescent="0.2">
      <c r="A1378" t="s">
        <v>5502</v>
      </c>
      <c r="B1378" s="181" t="s">
        <v>5503</v>
      </c>
      <c r="C1378" t="str">
        <f t="shared" si="21"/>
        <v>07 - MINISTERIO DE EDUCACIÓN Y CULTURA</v>
      </c>
      <c r="D1378" t="str">
        <f>VLOOKUP(MID(A1378,1,2),[1]Jurisdicciones!$A$2:$B$44,2,FALSE)</f>
        <v>MINISTERIO DE EDUCACIÓN Y CULTURA</v>
      </c>
    </row>
    <row r="1379" spans="1:4" x14ac:dyDescent="0.2">
      <c r="A1379" t="s">
        <v>5504</v>
      </c>
      <c r="B1379" s="181" t="s">
        <v>5505</v>
      </c>
      <c r="C1379" t="str">
        <f t="shared" si="21"/>
        <v>07 - MINISTERIO DE EDUCACIÓN Y CULTURA</v>
      </c>
      <c r="D1379" t="str">
        <f>VLOOKUP(MID(A1379,1,2),[1]Jurisdicciones!$A$2:$B$44,2,FALSE)</f>
        <v>MINISTERIO DE EDUCACIÓN Y CULTURA</v>
      </c>
    </row>
    <row r="1380" spans="1:4" x14ac:dyDescent="0.2">
      <c r="A1380" t="s">
        <v>5506</v>
      </c>
      <c r="B1380" s="181" t="s">
        <v>5507</v>
      </c>
      <c r="C1380" t="str">
        <f t="shared" si="21"/>
        <v>07 - MINISTERIO DE EDUCACIÓN Y CULTURA</v>
      </c>
      <c r="D1380" t="str">
        <f>VLOOKUP(MID(A1380,1,2),[1]Jurisdicciones!$A$2:$B$44,2,FALSE)</f>
        <v>MINISTERIO DE EDUCACIÓN Y CULTURA</v>
      </c>
    </row>
    <row r="1381" spans="1:4" x14ac:dyDescent="0.2">
      <c r="A1381" t="s">
        <v>5508</v>
      </c>
      <c r="B1381" s="181" t="s">
        <v>5509</v>
      </c>
      <c r="C1381" t="str">
        <f t="shared" si="21"/>
        <v>07 - MINISTERIO DE EDUCACIÓN Y CULTURA</v>
      </c>
      <c r="D1381" t="str">
        <f>VLOOKUP(MID(A1381,1,2),[1]Jurisdicciones!$A$2:$B$44,2,FALSE)</f>
        <v>MINISTERIO DE EDUCACIÓN Y CULTURA</v>
      </c>
    </row>
    <row r="1382" spans="1:4" x14ac:dyDescent="0.2">
      <c r="A1382" t="s">
        <v>5510</v>
      </c>
      <c r="B1382" s="181" t="s">
        <v>5511</v>
      </c>
      <c r="C1382" t="str">
        <f t="shared" si="21"/>
        <v>07 - MINISTERIO DE EDUCACIÓN Y CULTURA</v>
      </c>
      <c r="D1382" t="str">
        <f>VLOOKUP(MID(A1382,1,2),[1]Jurisdicciones!$A$2:$B$44,2,FALSE)</f>
        <v>MINISTERIO DE EDUCACIÓN Y CULTURA</v>
      </c>
    </row>
    <row r="1383" spans="1:4" x14ac:dyDescent="0.2">
      <c r="A1383" t="s">
        <v>5512</v>
      </c>
      <c r="B1383" s="181" t="s">
        <v>5511</v>
      </c>
      <c r="C1383" t="str">
        <f t="shared" si="21"/>
        <v>07 - MINISTERIO DE EDUCACIÓN Y CULTURA</v>
      </c>
      <c r="D1383" t="str">
        <f>VLOOKUP(MID(A1383,1,2),[1]Jurisdicciones!$A$2:$B$44,2,FALSE)</f>
        <v>MINISTERIO DE EDUCACIÓN Y CULTURA</v>
      </c>
    </row>
    <row r="1384" spans="1:4" x14ac:dyDescent="0.2">
      <c r="A1384" t="s">
        <v>5513</v>
      </c>
      <c r="B1384" s="181" t="s">
        <v>5514</v>
      </c>
      <c r="C1384" t="str">
        <f t="shared" si="21"/>
        <v>07 - MINISTERIO DE EDUCACIÓN Y CULTURA</v>
      </c>
      <c r="D1384" t="str">
        <f>VLOOKUP(MID(A1384,1,2),[1]Jurisdicciones!$A$2:$B$44,2,FALSE)</f>
        <v>MINISTERIO DE EDUCACIÓN Y CULTURA</v>
      </c>
    </row>
    <row r="1385" spans="1:4" x14ac:dyDescent="0.2">
      <c r="A1385" t="s">
        <v>5515</v>
      </c>
      <c r="B1385" s="181" t="s">
        <v>5516</v>
      </c>
      <c r="C1385" t="str">
        <f t="shared" si="21"/>
        <v>07 - MINISTERIO DE EDUCACIÓN Y CULTURA</v>
      </c>
      <c r="D1385" t="str">
        <f>VLOOKUP(MID(A1385,1,2),[1]Jurisdicciones!$A$2:$B$44,2,FALSE)</f>
        <v>MINISTERIO DE EDUCACIÓN Y CULTURA</v>
      </c>
    </row>
    <row r="1386" spans="1:4" x14ac:dyDescent="0.2">
      <c r="A1386" t="s">
        <v>5517</v>
      </c>
      <c r="B1386" s="181" t="s">
        <v>5518</v>
      </c>
      <c r="C1386" t="str">
        <f t="shared" si="21"/>
        <v>07 - MINISTERIO DE EDUCACIÓN Y CULTURA</v>
      </c>
      <c r="D1386" t="str">
        <f>VLOOKUP(MID(A1386,1,2),[1]Jurisdicciones!$A$2:$B$44,2,FALSE)</f>
        <v>MINISTERIO DE EDUCACIÓN Y CULTURA</v>
      </c>
    </row>
    <row r="1387" spans="1:4" x14ac:dyDescent="0.2">
      <c r="A1387" t="s">
        <v>5519</v>
      </c>
      <c r="B1387" s="181" t="s">
        <v>5520</v>
      </c>
      <c r="C1387" t="str">
        <f t="shared" si="21"/>
        <v>07 - MINISTERIO DE EDUCACIÓN Y CULTURA</v>
      </c>
      <c r="D1387" t="str">
        <f>VLOOKUP(MID(A1387,1,2),[1]Jurisdicciones!$A$2:$B$44,2,FALSE)</f>
        <v>MINISTERIO DE EDUCACIÓN Y CULTURA</v>
      </c>
    </row>
    <row r="1388" spans="1:4" x14ac:dyDescent="0.2">
      <c r="A1388" t="s">
        <v>5521</v>
      </c>
      <c r="B1388" s="181" t="s">
        <v>5522</v>
      </c>
      <c r="C1388" t="str">
        <f t="shared" si="21"/>
        <v>07 - MINISTERIO DE EDUCACIÓN Y CULTURA</v>
      </c>
      <c r="D1388" t="str">
        <f>VLOOKUP(MID(A1388,1,2),[1]Jurisdicciones!$A$2:$B$44,2,FALSE)</f>
        <v>MINISTERIO DE EDUCACIÓN Y CULTURA</v>
      </c>
    </row>
    <row r="1389" spans="1:4" x14ac:dyDescent="0.2">
      <c r="A1389" t="s">
        <v>5523</v>
      </c>
      <c r="B1389" s="181" t="s">
        <v>5524</v>
      </c>
      <c r="C1389" t="str">
        <f t="shared" si="21"/>
        <v>07 - MINISTERIO DE EDUCACIÓN Y CULTURA</v>
      </c>
      <c r="D1389" t="str">
        <f>VLOOKUP(MID(A1389,1,2),[1]Jurisdicciones!$A$2:$B$44,2,FALSE)</f>
        <v>MINISTERIO DE EDUCACIÓN Y CULTURA</v>
      </c>
    </row>
    <row r="1390" spans="1:4" x14ac:dyDescent="0.2">
      <c r="A1390" t="s">
        <v>5525</v>
      </c>
      <c r="B1390" s="181" t="s">
        <v>5526</v>
      </c>
      <c r="C1390" t="str">
        <f t="shared" si="21"/>
        <v>07 - MINISTERIO DE EDUCACIÓN Y CULTURA</v>
      </c>
      <c r="D1390" t="str">
        <f>VLOOKUP(MID(A1390,1,2),[1]Jurisdicciones!$A$2:$B$44,2,FALSE)</f>
        <v>MINISTERIO DE EDUCACIÓN Y CULTURA</v>
      </c>
    </row>
    <row r="1391" spans="1:4" x14ac:dyDescent="0.2">
      <c r="A1391" t="s">
        <v>5527</v>
      </c>
      <c r="B1391" s="181" t="s">
        <v>5528</v>
      </c>
      <c r="C1391" t="str">
        <f t="shared" si="21"/>
        <v>07 - MINISTERIO DE EDUCACIÓN Y CULTURA</v>
      </c>
      <c r="D1391" t="str">
        <f>VLOOKUP(MID(A1391,1,2),[1]Jurisdicciones!$A$2:$B$44,2,FALSE)</f>
        <v>MINISTERIO DE EDUCACIÓN Y CULTURA</v>
      </c>
    </row>
    <row r="1392" spans="1:4" x14ac:dyDescent="0.2">
      <c r="A1392" t="s">
        <v>5529</v>
      </c>
      <c r="B1392" s="181" t="s">
        <v>5530</v>
      </c>
      <c r="C1392" t="str">
        <f t="shared" si="21"/>
        <v>07 - MINISTERIO DE EDUCACIÓN Y CULTURA</v>
      </c>
      <c r="D1392" t="str">
        <f>VLOOKUP(MID(A1392,1,2),[1]Jurisdicciones!$A$2:$B$44,2,FALSE)</f>
        <v>MINISTERIO DE EDUCACIÓN Y CULTURA</v>
      </c>
    </row>
    <row r="1393" spans="1:4" x14ac:dyDescent="0.2">
      <c r="A1393" t="s">
        <v>5531</v>
      </c>
      <c r="B1393" s="181" t="s">
        <v>5532</v>
      </c>
      <c r="C1393" t="str">
        <f t="shared" si="21"/>
        <v>07 - MINISTERIO DE EDUCACIÓN Y CULTURA</v>
      </c>
      <c r="D1393" t="str">
        <f>VLOOKUP(MID(A1393,1,2),[1]Jurisdicciones!$A$2:$B$44,2,FALSE)</f>
        <v>MINISTERIO DE EDUCACIÓN Y CULTURA</v>
      </c>
    </row>
    <row r="1394" spans="1:4" x14ac:dyDescent="0.2">
      <c r="A1394" t="s">
        <v>5533</v>
      </c>
      <c r="B1394" s="181" t="s">
        <v>5534</v>
      </c>
      <c r="C1394" t="str">
        <f t="shared" si="21"/>
        <v>07 - MINISTERIO DE EDUCACIÓN Y CULTURA</v>
      </c>
      <c r="D1394" t="str">
        <f>VLOOKUP(MID(A1394,1,2),[1]Jurisdicciones!$A$2:$B$44,2,FALSE)</f>
        <v>MINISTERIO DE EDUCACIÓN Y CULTURA</v>
      </c>
    </row>
    <row r="1395" spans="1:4" x14ac:dyDescent="0.2">
      <c r="A1395" t="s">
        <v>5535</v>
      </c>
      <c r="B1395" s="181" t="s">
        <v>5536</v>
      </c>
      <c r="C1395" t="str">
        <f t="shared" si="21"/>
        <v>07 - MINISTERIO DE EDUCACIÓN Y CULTURA</v>
      </c>
      <c r="D1395" t="str">
        <f>VLOOKUP(MID(A1395,1,2),[1]Jurisdicciones!$A$2:$B$44,2,FALSE)</f>
        <v>MINISTERIO DE EDUCACIÓN Y CULTURA</v>
      </c>
    </row>
    <row r="1396" spans="1:4" x14ac:dyDescent="0.2">
      <c r="A1396" t="s">
        <v>5537</v>
      </c>
      <c r="B1396" s="181" t="s">
        <v>5538</v>
      </c>
      <c r="C1396" t="str">
        <f t="shared" si="21"/>
        <v>07 - MINISTERIO DE EDUCACIÓN Y CULTURA</v>
      </c>
      <c r="D1396" t="str">
        <f>VLOOKUP(MID(A1396,1,2),[1]Jurisdicciones!$A$2:$B$44,2,FALSE)</f>
        <v>MINISTERIO DE EDUCACIÓN Y CULTURA</v>
      </c>
    </row>
    <row r="1397" spans="1:4" x14ac:dyDescent="0.2">
      <c r="A1397" t="s">
        <v>5539</v>
      </c>
      <c r="B1397" s="181" t="s">
        <v>5540</v>
      </c>
      <c r="C1397" t="str">
        <f t="shared" si="21"/>
        <v>07 - MINISTERIO DE EDUCACIÓN Y CULTURA</v>
      </c>
      <c r="D1397" t="str">
        <f>VLOOKUP(MID(A1397,1,2),[1]Jurisdicciones!$A$2:$B$44,2,FALSE)</f>
        <v>MINISTERIO DE EDUCACIÓN Y CULTURA</v>
      </c>
    </row>
    <row r="1398" spans="1:4" x14ac:dyDescent="0.2">
      <c r="A1398" t="s">
        <v>5541</v>
      </c>
      <c r="B1398" s="181" t="s">
        <v>5542</v>
      </c>
      <c r="C1398" t="str">
        <f t="shared" si="21"/>
        <v>07 - MINISTERIO DE EDUCACIÓN Y CULTURA</v>
      </c>
      <c r="D1398" t="str">
        <f>VLOOKUP(MID(A1398,1,2),[1]Jurisdicciones!$A$2:$B$44,2,FALSE)</f>
        <v>MINISTERIO DE EDUCACIÓN Y CULTURA</v>
      </c>
    </row>
    <row r="1399" spans="1:4" x14ac:dyDescent="0.2">
      <c r="A1399" t="s">
        <v>5543</v>
      </c>
      <c r="B1399" s="181" t="s">
        <v>5544</v>
      </c>
      <c r="C1399" t="str">
        <f t="shared" si="21"/>
        <v>07 - MINISTERIO DE EDUCACIÓN Y CULTURA</v>
      </c>
      <c r="D1399" t="str">
        <f>VLOOKUP(MID(A1399,1,2),[1]Jurisdicciones!$A$2:$B$44,2,FALSE)</f>
        <v>MINISTERIO DE EDUCACIÓN Y CULTURA</v>
      </c>
    </row>
    <row r="1400" spans="1:4" x14ac:dyDescent="0.2">
      <c r="A1400" t="s">
        <v>5545</v>
      </c>
      <c r="B1400" s="181" t="s">
        <v>5546</v>
      </c>
      <c r="C1400" t="str">
        <f t="shared" si="21"/>
        <v>07 - MINISTERIO DE EDUCACIÓN Y CULTURA</v>
      </c>
      <c r="D1400" t="str">
        <f>VLOOKUP(MID(A1400,1,2),[1]Jurisdicciones!$A$2:$B$44,2,FALSE)</f>
        <v>MINISTERIO DE EDUCACIÓN Y CULTURA</v>
      </c>
    </row>
    <row r="1401" spans="1:4" x14ac:dyDescent="0.2">
      <c r="A1401" t="s">
        <v>5547</v>
      </c>
      <c r="B1401" s="181" t="s">
        <v>5548</v>
      </c>
      <c r="C1401" t="str">
        <f t="shared" si="21"/>
        <v>07 - MINISTERIO DE EDUCACIÓN Y CULTURA</v>
      </c>
      <c r="D1401" t="str">
        <f>VLOOKUP(MID(A1401,1,2),[1]Jurisdicciones!$A$2:$B$44,2,FALSE)</f>
        <v>MINISTERIO DE EDUCACIÓN Y CULTURA</v>
      </c>
    </row>
    <row r="1402" spans="1:4" x14ac:dyDescent="0.2">
      <c r="A1402" t="s">
        <v>1473</v>
      </c>
      <c r="B1402" s="181" t="s">
        <v>5549</v>
      </c>
      <c r="C1402" t="str">
        <f t="shared" si="21"/>
        <v>07 - MINISTERIO DE EDUCACIÓN Y CULTURA</v>
      </c>
      <c r="D1402" t="str">
        <f>VLOOKUP(MID(A1402,1,2),[1]Jurisdicciones!$A$2:$B$44,2,FALSE)</f>
        <v>MINISTERIO DE EDUCACIÓN Y CULTURA</v>
      </c>
    </row>
    <row r="1403" spans="1:4" x14ac:dyDescent="0.2">
      <c r="A1403" t="s">
        <v>5550</v>
      </c>
      <c r="B1403" s="181" t="s">
        <v>5551</v>
      </c>
      <c r="C1403" t="str">
        <f t="shared" si="21"/>
        <v>07 - MINISTERIO DE EDUCACIÓN Y CULTURA</v>
      </c>
      <c r="D1403" t="str">
        <f>VLOOKUP(MID(A1403,1,2),[1]Jurisdicciones!$A$2:$B$44,2,FALSE)</f>
        <v>MINISTERIO DE EDUCACIÓN Y CULTURA</v>
      </c>
    </row>
    <row r="1404" spans="1:4" x14ac:dyDescent="0.2">
      <c r="A1404" t="s">
        <v>5552</v>
      </c>
      <c r="B1404" s="181" t="s">
        <v>5553</v>
      </c>
      <c r="C1404" t="str">
        <f t="shared" si="21"/>
        <v>07 - MINISTERIO DE EDUCACIÓN Y CULTURA</v>
      </c>
      <c r="D1404" t="str">
        <f>VLOOKUP(MID(A1404,1,2),[1]Jurisdicciones!$A$2:$B$44,2,FALSE)</f>
        <v>MINISTERIO DE EDUCACIÓN Y CULTURA</v>
      </c>
    </row>
    <row r="1405" spans="1:4" x14ac:dyDescent="0.2">
      <c r="A1405" t="s">
        <v>5554</v>
      </c>
      <c r="B1405" s="181" t="s">
        <v>5555</v>
      </c>
      <c r="C1405" t="str">
        <f t="shared" si="21"/>
        <v>07 - MINISTERIO DE EDUCACIÓN Y CULTURA</v>
      </c>
      <c r="D1405" t="str">
        <f>VLOOKUP(MID(A1405,1,2),[1]Jurisdicciones!$A$2:$B$44,2,FALSE)</f>
        <v>MINISTERIO DE EDUCACIÓN Y CULTURA</v>
      </c>
    </row>
    <row r="1406" spans="1:4" x14ac:dyDescent="0.2">
      <c r="A1406" t="s">
        <v>5556</v>
      </c>
      <c r="B1406" s="181" t="s">
        <v>5557</v>
      </c>
      <c r="C1406" t="str">
        <f t="shared" si="21"/>
        <v>07 - MINISTERIO DE EDUCACIÓN Y CULTURA</v>
      </c>
      <c r="D1406" t="str">
        <f>VLOOKUP(MID(A1406,1,2),[1]Jurisdicciones!$A$2:$B$44,2,FALSE)</f>
        <v>MINISTERIO DE EDUCACIÓN Y CULTURA</v>
      </c>
    </row>
    <row r="1407" spans="1:4" x14ac:dyDescent="0.2">
      <c r="A1407" t="s">
        <v>5558</v>
      </c>
      <c r="B1407" s="181" t="s">
        <v>5559</v>
      </c>
      <c r="C1407" t="str">
        <f t="shared" si="21"/>
        <v>07 - MINISTERIO DE EDUCACIÓN Y CULTURA</v>
      </c>
      <c r="D1407" t="str">
        <f>VLOOKUP(MID(A1407,1,2),[1]Jurisdicciones!$A$2:$B$44,2,FALSE)</f>
        <v>MINISTERIO DE EDUCACIÓN Y CULTURA</v>
      </c>
    </row>
    <row r="1408" spans="1:4" x14ac:dyDescent="0.2">
      <c r="A1408" t="s">
        <v>5560</v>
      </c>
      <c r="B1408" s="181" t="s">
        <v>5561</v>
      </c>
      <c r="C1408" t="str">
        <f t="shared" si="21"/>
        <v>07 - MINISTERIO DE EDUCACIÓN Y CULTURA</v>
      </c>
      <c r="D1408" t="str">
        <f>VLOOKUP(MID(A1408,1,2),[1]Jurisdicciones!$A$2:$B$44,2,FALSE)</f>
        <v>MINISTERIO DE EDUCACIÓN Y CULTURA</v>
      </c>
    </row>
    <row r="1409" spans="1:4" x14ac:dyDescent="0.2">
      <c r="A1409" t="s">
        <v>5562</v>
      </c>
      <c r="B1409" s="181" t="s">
        <v>5563</v>
      </c>
      <c r="C1409" t="str">
        <f t="shared" si="21"/>
        <v>07 - MINISTERIO DE EDUCACIÓN Y CULTURA</v>
      </c>
      <c r="D1409" t="str">
        <f>VLOOKUP(MID(A1409,1,2),[1]Jurisdicciones!$A$2:$B$44,2,FALSE)</f>
        <v>MINISTERIO DE EDUCACIÓN Y CULTURA</v>
      </c>
    </row>
    <row r="1410" spans="1:4" x14ac:dyDescent="0.2">
      <c r="A1410" t="s">
        <v>5564</v>
      </c>
      <c r="B1410" s="181" t="s">
        <v>5565</v>
      </c>
      <c r="C1410" t="str">
        <f t="shared" si="21"/>
        <v>07 - MINISTERIO DE EDUCACIÓN Y CULTURA</v>
      </c>
      <c r="D1410" t="str">
        <f>VLOOKUP(MID(A1410,1,2),[1]Jurisdicciones!$A$2:$B$44,2,FALSE)</f>
        <v>MINISTERIO DE EDUCACIÓN Y CULTURA</v>
      </c>
    </row>
    <row r="1411" spans="1:4" x14ac:dyDescent="0.2">
      <c r="A1411" t="s">
        <v>5566</v>
      </c>
      <c r="B1411" s="181" t="s">
        <v>5567</v>
      </c>
      <c r="C1411" t="str">
        <f t="shared" si="21"/>
        <v>07 - MINISTERIO DE EDUCACIÓN Y CULTURA</v>
      </c>
      <c r="D1411" t="str">
        <f>VLOOKUP(MID(A1411,1,2),[1]Jurisdicciones!$A$2:$B$44,2,FALSE)</f>
        <v>MINISTERIO DE EDUCACIÓN Y CULTURA</v>
      </c>
    </row>
    <row r="1412" spans="1:4" x14ac:dyDescent="0.2">
      <c r="A1412" t="s">
        <v>5568</v>
      </c>
      <c r="B1412" s="181" t="s">
        <v>5569</v>
      </c>
      <c r="C1412" t="str">
        <f t="shared" ref="C1412:C1475" si="22">CONCATENATE(MID(A1412,1,2), " - ",D1412)</f>
        <v>07 - MINISTERIO DE EDUCACIÓN Y CULTURA</v>
      </c>
      <c r="D1412" t="str">
        <f>VLOOKUP(MID(A1412,1,2),[1]Jurisdicciones!$A$2:$B$44,2,FALSE)</f>
        <v>MINISTERIO DE EDUCACIÓN Y CULTURA</v>
      </c>
    </row>
    <row r="1413" spans="1:4" x14ac:dyDescent="0.2">
      <c r="A1413" t="s">
        <v>5570</v>
      </c>
      <c r="B1413" s="181" t="s">
        <v>5571</v>
      </c>
      <c r="C1413" t="str">
        <f t="shared" si="22"/>
        <v>07 - MINISTERIO DE EDUCACIÓN Y CULTURA</v>
      </c>
      <c r="D1413" t="str">
        <f>VLOOKUP(MID(A1413,1,2),[1]Jurisdicciones!$A$2:$B$44,2,FALSE)</f>
        <v>MINISTERIO DE EDUCACIÓN Y CULTURA</v>
      </c>
    </row>
    <row r="1414" spans="1:4" x14ac:dyDescent="0.2">
      <c r="A1414" t="s">
        <v>5572</v>
      </c>
      <c r="B1414" s="181" t="s">
        <v>5573</v>
      </c>
      <c r="C1414" t="str">
        <f t="shared" si="22"/>
        <v>07 - MINISTERIO DE EDUCACIÓN Y CULTURA</v>
      </c>
      <c r="D1414" t="str">
        <f>VLOOKUP(MID(A1414,1,2),[1]Jurisdicciones!$A$2:$B$44,2,FALSE)</f>
        <v>MINISTERIO DE EDUCACIÓN Y CULTURA</v>
      </c>
    </row>
    <row r="1415" spans="1:4" x14ac:dyDescent="0.2">
      <c r="A1415" t="s">
        <v>5574</v>
      </c>
      <c r="B1415" s="181" t="s">
        <v>5575</v>
      </c>
      <c r="C1415" t="str">
        <f t="shared" si="22"/>
        <v>07 - MINISTERIO DE EDUCACIÓN Y CULTURA</v>
      </c>
      <c r="D1415" t="str">
        <f>VLOOKUP(MID(A1415,1,2),[1]Jurisdicciones!$A$2:$B$44,2,FALSE)</f>
        <v>MINISTERIO DE EDUCACIÓN Y CULTURA</v>
      </c>
    </row>
    <row r="1416" spans="1:4" x14ac:dyDescent="0.2">
      <c r="A1416" t="s">
        <v>5576</v>
      </c>
      <c r="B1416" s="181" t="s">
        <v>5577</v>
      </c>
      <c r="C1416" t="str">
        <f t="shared" si="22"/>
        <v>07 - MINISTERIO DE EDUCACIÓN Y CULTURA</v>
      </c>
      <c r="D1416" t="str">
        <f>VLOOKUP(MID(A1416,1,2),[1]Jurisdicciones!$A$2:$B$44,2,FALSE)</f>
        <v>MINISTERIO DE EDUCACIÓN Y CULTURA</v>
      </c>
    </row>
    <row r="1417" spans="1:4" x14ac:dyDescent="0.2">
      <c r="A1417" t="s">
        <v>5578</v>
      </c>
      <c r="B1417" s="181" t="s">
        <v>5579</v>
      </c>
      <c r="C1417" t="str">
        <f t="shared" si="22"/>
        <v>07 - MINISTERIO DE EDUCACIÓN Y CULTURA</v>
      </c>
      <c r="D1417" t="str">
        <f>VLOOKUP(MID(A1417,1,2),[1]Jurisdicciones!$A$2:$B$44,2,FALSE)</f>
        <v>MINISTERIO DE EDUCACIÓN Y CULTURA</v>
      </c>
    </row>
    <row r="1418" spans="1:4" x14ac:dyDescent="0.2">
      <c r="A1418" t="s">
        <v>5580</v>
      </c>
      <c r="B1418" s="181" t="s">
        <v>5581</v>
      </c>
      <c r="C1418" t="str">
        <f t="shared" si="22"/>
        <v>07 - MINISTERIO DE EDUCACIÓN Y CULTURA</v>
      </c>
      <c r="D1418" t="str">
        <f>VLOOKUP(MID(A1418,1,2),[1]Jurisdicciones!$A$2:$B$44,2,FALSE)</f>
        <v>MINISTERIO DE EDUCACIÓN Y CULTURA</v>
      </c>
    </row>
    <row r="1419" spans="1:4" x14ac:dyDescent="0.2">
      <c r="A1419" t="s">
        <v>5582</v>
      </c>
      <c r="B1419" s="181" t="s">
        <v>5583</v>
      </c>
      <c r="C1419" t="str">
        <f t="shared" si="22"/>
        <v>07 - MINISTERIO DE EDUCACIÓN Y CULTURA</v>
      </c>
      <c r="D1419" t="str">
        <f>VLOOKUP(MID(A1419,1,2),[1]Jurisdicciones!$A$2:$B$44,2,FALSE)</f>
        <v>MINISTERIO DE EDUCACIÓN Y CULTURA</v>
      </c>
    </row>
    <row r="1420" spans="1:4" x14ac:dyDescent="0.2">
      <c r="A1420" t="s">
        <v>5584</v>
      </c>
      <c r="B1420" s="181" t="s">
        <v>5585</v>
      </c>
      <c r="C1420" t="str">
        <f t="shared" si="22"/>
        <v>07 - MINISTERIO DE EDUCACIÓN Y CULTURA</v>
      </c>
      <c r="D1420" t="str">
        <f>VLOOKUP(MID(A1420,1,2),[1]Jurisdicciones!$A$2:$B$44,2,FALSE)</f>
        <v>MINISTERIO DE EDUCACIÓN Y CULTURA</v>
      </c>
    </row>
    <row r="1421" spans="1:4" x14ac:dyDescent="0.2">
      <c r="A1421" t="s">
        <v>5586</v>
      </c>
      <c r="B1421" s="181" t="s">
        <v>5587</v>
      </c>
      <c r="C1421" t="str">
        <f t="shared" si="22"/>
        <v>07 - MINISTERIO DE EDUCACIÓN Y CULTURA</v>
      </c>
      <c r="D1421" t="str">
        <f>VLOOKUP(MID(A1421,1,2),[1]Jurisdicciones!$A$2:$B$44,2,FALSE)</f>
        <v>MINISTERIO DE EDUCACIÓN Y CULTURA</v>
      </c>
    </row>
    <row r="1422" spans="1:4" x14ac:dyDescent="0.2">
      <c r="A1422" t="s">
        <v>5588</v>
      </c>
      <c r="B1422" s="181" t="s">
        <v>5589</v>
      </c>
      <c r="C1422" t="str">
        <f t="shared" si="22"/>
        <v>07 - MINISTERIO DE EDUCACIÓN Y CULTURA</v>
      </c>
      <c r="D1422" t="str">
        <f>VLOOKUP(MID(A1422,1,2),[1]Jurisdicciones!$A$2:$B$44,2,FALSE)</f>
        <v>MINISTERIO DE EDUCACIÓN Y CULTURA</v>
      </c>
    </row>
    <row r="1423" spans="1:4" x14ac:dyDescent="0.2">
      <c r="A1423" t="s">
        <v>5590</v>
      </c>
      <c r="B1423" s="181" t="s">
        <v>5591</v>
      </c>
      <c r="C1423" t="str">
        <f t="shared" si="22"/>
        <v>07 - MINISTERIO DE EDUCACIÓN Y CULTURA</v>
      </c>
      <c r="D1423" t="str">
        <f>VLOOKUP(MID(A1423,1,2),[1]Jurisdicciones!$A$2:$B$44,2,FALSE)</f>
        <v>MINISTERIO DE EDUCACIÓN Y CULTURA</v>
      </c>
    </row>
    <row r="1424" spans="1:4" x14ac:dyDescent="0.2">
      <c r="A1424" t="s">
        <v>5592</v>
      </c>
      <c r="B1424" s="181" t="s">
        <v>5593</v>
      </c>
      <c r="C1424" t="str">
        <f t="shared" si="22"/>
        <v>07 - MINISTERIO DE EDUCACIÓN Y CULTURA</v>
      </c>
      <c r="D1424" t="str">
        <f>VLOOKUP(MID(A1424,1,2),[1]Jurisdicciones!$A$2:$B$44,2,FALSE)</f>
        <v>MINISTERIO DE EDUCACIÓN Y CULTURA</v>
      </c>
    </row>
    <row r="1425" spans="1:4" x14ac:dyDescent="0.2">
      <c r="A1425" t="s">
        <v>5594</v>
      </c>
      <c r="B1425" s="181" t="s">
        <v>5595</v>
      </c>
      <c r="C1425" t="str">
        <f t="shared" si="22"/>
        <v>07 - MINISTERIO DE EDUCACIÓN Y CULTURA</v>
      </c>
      <c r="D1425" t="str">
        <f>VLOOKUP(MID(A1425,1,2),[1]Jurisdicciones!$A$2:$B$44,2,FALSE)</f>
        <v>MINISTERIO DE EDUCACIÓN Y CULTURA</v>
      </c>
    </row>
    <row r="1426" spans="1:4" x14ac:dyDescent="0.2">
      <c r="A1426" t="s">
        <v>5596</v>
      </c>
      <c r="B1426" s="181" t="s">
        <v>5597</v>
      </c>
      <c r="C1426" t="str">
        <f t="shared" si="22"/>
        <v>07 - MINISTERIO DE EDUCACIÓN Y CULTURA</v>
      </c>
      <c r="D1426" t="str">
        <f>VLOOKUP(MID(A1426,1,2),[1]Jurisdicciones!$A$2:$B$44,2,FALSE)</f>
        <v>MINISTERIO DE EDUCACIÓN Y CULTURA</v>
      </c>
    </row>
    <row r="1427" spans="1:4" x14ac:dyDescent="0.2">
      <c r="A1427" t="s">
        <v>5598</v>
      </c>
      <c r="B1427" s="181" t="s">
        <v>5599</v>
      </c>
      <c r="C1427" t="str">
        <f t="shared" si="22"/>
        <v>07 - MINISTERIO DE EDUCACIÓN Y CULTURA</v>
      </c>
      <c r="D1427" t="str">
        <f>VLOOKUP(MID(A1427,1,2),[1]Jurisdicciones!$A$2:$B$44,2,FALSE)</f>
        <v>MINISTERIO DE EDUCACIÓN Y CULTURA</v>
      </c>
    </row>
    <row r="1428" spans="1:4" x14ac:dyDescent="0.2">
      <c r="A1428" t="s">
        <v>5600</v>
      </c>
      <c r="B1428" s="181" t="s">
        <v>5601</v>
      </c>
      <c r="C1428" t="str">
        <f t="shared" si="22"/>
        <v>07 - MINISTERIO DE EDUCACIÓN Y CULTURA</v>
      </c>
      <c r="D1428" t="str">
        <f>VLOOKUP(MID(A1428,1,2),[1]Jurisdicciones!$A$2:$B$44,2,FALSE)</f>
        <v>MINISTERIO DE EDUCACIÓN Y CULTURA</v>
      </c>
    </row>
    <row r="1429" spans="1:4" x14ac:dyDescent="0.2">
      <c r="A1429" t="s">
        <v>5602</v>
      </c>
      <c r="B1429" s="181" t="s">
        <v>5603</v>
      </c>
      <c r="C1429" t="str">
        <f t="shared" si="22"/>
        <v>07 - MINISTERIO DE EDUCACIÓN Y CULTURA</v>
      </c>
      <c r="D1429" t="str">
        <f>VLOOKUP(MID(A1429,1,2),[1]Jurisdicciones!$A$2:$B$44,2,FALSE)</f>
        <v>MINISTERIO DE EDUCACIÓN Y CULTURA</v>
      </c>
    </row>
    <row r="1430" spans="1:4" x14ac:dyDescent="0.2">
      <c r="A1430" t="s">
        <v>2513</v>
      </c>
      <c r="B1430" s="181" t="s">
        <v>5604</v>
      </c>
      <c r="C1430" t="str">
        <f t="shared" si="22"/>
        <v>07 - MINISTERIO DE EDUCACIÓN Y CULTURA</v>
      </c>
      <c r="D1430" t="str">
        <f>VLOOKUP(MID(A1430,1,2),[1]Jurisdicciones!$A$2:$B$44,2,FALSE)</f>
        <v>MINISTERIO DE EDUCACIÓN Y CULTURA</v>
      </c>
    </row>
    <row r="1431" spans="1:4" x14ac:dyDescent="0.2">
      <c r="A1431" t="s">
        <v>1474</v>
      </c>
      <c r="B1431" s="181" t="s">
        <v>5601</v>
      </c>
      <c r="C1431" t="str">
        <f t="shared" si="22"/>
        <v>07 - MINISTERIO DE EDUCACIÓN Y CULTURA</v>
      </c>
      <c r="D1431" t="str">
        <f>VLOOKUP(MID(A1431,1,2),[1]Jurisdicciones!$A$2:$B$44,2,FALSE)</f>
        <v>MINISTERIO DE EDUCACIÓN Y CULTURA</v>
      </c>
    </row>
    <row r="1432" spans="1:4" x14ac:dyDescent="0.2">
      <c r="A1432" t="s">
        <v>5605</v>
      </c>
      <c r="B1432" s="181" t="s">
        <v>5606</v>
      </c>
      <c r="C1432" t="str">
        <f t="shared" si="22"/>
        <v>07 - MINISTERIO DE EDUCACIÓN Y CULTURA</v>
      </c>
      <c r="D1432" t="str">
        <f>VLOOKUP(MID(A1432,1,2),[1]Jurisdicciones!$A$2:$B$44,2,FALSE)</f>
        <v>MINISTERIO DE EDUCACIÓN Y CULTURA</v>
      </c>
    </row>
    <row r="1433" spans="1:4" x14ac:dyDescent="0.2">
      <c r="A1433" t="s">
        <v>5607</v>
      </c>
      <c r="B1433" s="181" t="s">
        <v>5608</v>
      </c>
      <c r="C1433" t="str">
        <f t="shared" si="22"/>
        <v>07 - MINISTERIO DE EDUCACIÓN Y CULTURA</v>
      </c>
      <c r="D1433" t="str">
        <f>VLOOKUP(MID(A1433,1,2),[1]Jurisdicciones!$A$2:$B$44,2,FALSE)</f>
        <v>MINISTERIO DE EDUCACIÓN Y CULTURA</v>
      </c>
    </row>
    <row r="1434" spans="1:4" x14ac:dyDescent="0.2">
      <c r="A1434" t="s">
        <v>5609</v>
      </c>
      <c r="B1434" s="181" t="s">
        <v>5610</v>
      </c>
      <c r="C1434" t="str">
        <f t="shared" si="22"/>
        <v>07 - MINISTERIO DE EDUCACIÓN Y CULTURA</v>
      </c>
      <c r="D1434" t="str">
        <f>VLOOKUP(MID(A1434,1,2),[1]Jurisdicciones!$A$2:$B$44,2,FALSE)</f>
        <v>MINISTERIO DE EDUCACIÓN Y CULTURA</v>
      </c>
    </row>
    <row r="1435" spans="1:4" x14ac:dyDescent="0.2">
      <c r="A1435" t="s">
        <v>5611</v>
      </c>
      <c r="B1435" s="181" t="s">
        <v>5612</v>
      </c>
      <c r="C1435" t="str">
        <f t="shared" si="22"/>
        <v>07 - MINISTERIO DE EDUCACIÓN Y CULTURA</v>
      </c>
      <c r="D1435" t="str">
        <f>VLOOKUP(MID(A1435,1,2),[1]Jurisdicciones!$A$2:$B$44,2,FALSE)</f>
        <v>MINISTERIO DE EDUCACIÓN Y CULTURA</v>
      </c>
    </row>
    <row r="1436" spans="1:4" x14ac:dyDescent="0.2">
      <c r="A1436" t="s">
        <v>5613</v>
      </c>
      <c r="B1436" s="181" t="s">
        <v>5614</v>
      </c>
      <c r="C1436" t="str">
        <f t="shared" si="22"/>
        <v>07 - MINISTERIO DE EDUCACIÓN Y CULTURA</v>
      </c>
      <c r="D1436" t="str">
        <f>VLOOKUP(MID(A1436,1,2),[1]Jurisdicciones!$A$2:$B$44,2,FALSE)</f>
        <v>MINISTERIO DE EDUCACIÓN Y CULTURA</v>
      </c>
    </row>
    <row r="1437" spans="1:4" x14ac:dyDescent="0.2">
      <c r="A1437" t="s">
        <v>5615</v>
      </c>
      <c r="B1437" s="181" t="s">
        <v>5616</v>
      </c>
      <c r="C1437" t="str">
        <f t="shared" si="22"/>
        <v>07 - MINISTERIO DE EDUCACIÓN Y CULTURA</v>
      </c>
      <c r="D1437" t="str">
        <f>VLOOKUP(MID(A1437,1,2),[1]Jurisdicciones!$A$2:$B$44,2,FALSE)</f>
        <v>MINISTERIO DE EDUCACIÓN Y CULTURA</v>
      </c>
    </row>
    <row r="1438" spans="1:4" x14ac:dyDescent="0.2">
      <c r="A1438" t="s">
        <v>5617</v>
      </c>
      <c r="B1438" s="181" t="s">
        <v>5618</v>
      </c>
      <c r="C1438" t="str">
        <f t="shared" si="22"/>
        <v>07 - MINISTERIO DE EDUCACIÓN Y CULTURA</v>
      </c>
      <c r="D1438" t="str">
        <f>VLOOKUP(MID(A1438,1,2),[1]Jurisdicciones!$A$2:$B$44,2,FALSE)</f>
        <v>MINISTERIO DE EDUCACIÓN Y CULTURA</v>
      </c>
    </row>
    <row r="1439" spans="1:4" x14ac:dyDescent="0.2">
      <c r="A1439" t="s">
        <v>238</v>
      </c>
      <c r="B1439" s="181" t="s">
        <v>5619</v>
      </c>
      <c r="C1439" t="str">
        <f t="shared" si="22"/>
        <v>07 - MINISTERIO DE EDUCACIÓN Y CULTURA</v>
      </c>
      <c r="D1439" t="str">
        <f>VLOOKUP(MID(A1439,1,2),[1]Jurisdicciones!$A$2:$B$44,2,FALSE)</f>
        <v>MINISTERIO DE EDUCACIÓN Y CULTURA</v>
      </c>
    </row>
    <row r="1440" spans="1:4" x14ac:dyDescent="0.2">
      <c r="A1440" t="s">
        <v>5620</v>
      </c>
      <c r="B1440" s="181" t="s">
        <v>5621</v>
      </c>
      <c r="C1440" t="str">
        <f t="shared" si="22"/>
        <v>07 - MINISTERIO DE EDUCACIÓN Y CULTURA</v>
      </c>
      <c r="D1440" t="str">
        <f>VLOOKUP(MID(A1440,1,2),[1]Jurisdicciones!$A$2:$B$44,2,FALSE)</f>
        <v>MINISTERIO DE EDUCACIÓN Y CULTURA</v>
      </c>
    </row>
    <row r="1441" spans="1:4" x14ac:dyDescent="0.2">
      <c r="A1441" t="s">
        <v>5622</v>
      </c>
      <c r="B1441" s="181" t="s">
        <v>5623</v>
      </c>
      <c r="C1441" t="str">
        <f t="shared" si="22"/>
        <v>07 - MINISTERIO DE EDUCACIÓN Y CULTURA</v>
      </c>
      <c r="D1441" t="str">
        <f>VLOOKUP(MID(A1441,1,2),[1]Jurisdicciones!$A$2:$B$44,2,FALSE)</f>
        <v>MINISTERIO DE EDUCACIÓN Y CULTURA</v>
      </c>
    </row>
    <row r="1442" spans="1:4" x14ac:dyDescent="0.2">
      <c r="A1442" t="s">
        <v>5624</v>
      </c>
      <c r="B1442" s="181" t="s">
        <v>5625</v>
      </c>
      <c r="C1442" t="str">
        <f t="shared" si="22"/>
        <v>07 - MINISTERIO DE EDUCACIÓN Y CULTURA</v>
      </c>
      <c r="D1442" t="str">
        <f>VLOOKUP(MID(A1442,1,2),[1]Jurisdicciones!$A$2:$B$44,2,FALSE)</f>
        <v>MINISTERIO DE EDUCACIÓN Y CULTURA</v>
      </c>
    </row>
    <row r="1443" spans="1:4" x14ac:dyDescent="0.2">
      <c r="A1443" t="s">
        <v>5626</v>
      </c>
      <c r="B1443" s="181" t="s">
        <v>5627</v>
      </c>
      <c r="C1443" t="str">
        <f t="shared" si="22"/>
        <v>07 - MINISTERIO DE EDUCACIÓN Y CULTURA</v>
      </c>
      <c r="D1443" t="str">
        <f>VLOOKUP(MID(A1443,1,2),[1]Jurisdicciones!$A$2:$B$44,2,FALSE)</f>
        <v>MINISTERIO DE EDUCACIÓN Y CULTURA</v>
      </c>
    </row>
    <row r="1444" spans="1:4" x14ac:dyDescent="0.2">
      <c r="A1444" t="s">
        <v>5628</v>
      </c>
      <c r="B1444" s="181" t="s">
        <v>5629</v>
      </c>
      <c r="C1444" t="str">
        <f t="shared" si="22"/>
        <v>07 - MINISTERIO DE EDUCACIÓN Y CULTURA</v>
      </c>
      <c r="D1444" t="str">
        <f>VLOOKUP(MID(A1444,1,2),[1]Jurisdicciones!$A$2:$B$44,2,FALSE)</f>
        <v>MINISTERIO DE EDUCACIÓN Y CULTURA</v>
      </c>
    </row>
    <row r="1445" spans="1:4" x14ac:dyDescent="0.2">
      <c r="A1445" t="s">
        <v>5630</v>
      </c>
      <c r="B1445" s="181" t="s">
        <v>5631</v>
      </c>
      <c r="C1445" t="str">
        <f t="shared" si="22"/>
        <v>07 - MINISTERIO DE EDUCACIÓN Y CULTURA</v>
      </c>
      <c r="D1445" t="str">
        <f>VLOOKUP(MID(A1445,1,2),[1]Jurisdicciones!$A$2:$B$44,2,FALSE)</f>
        <v>MINISTERIO DE EDUCACIÓN Y CULTURA</v>
      </c>
    </row>
    <row r="1446" spans="1:4" x14ac:dyDescent="0.2">
      <c r="A1446" t="s">
        <v>5632</v>
      </c>
      <c r="B1446" s="181" t="s">
        <v>5633</v>
      </c>
      <c r="C1446" t="str">
        <f t="shared" si="22"/>
        <v>07 - MINISTERIO DE EDUCACIÓN Y CULTURA</v>
      </c>
      <c r="D1446" t="str">
        <f>VLOOKUP(MID(A1446,1,2),[1]Jurisdicciones!$A$2:$B$44,2,FALSE)</f>
        <v>MINISTERIO DE EDUCACIÓN Y CULTURA</v>
      </c>
    </row>
    <row r="1447" spans="1:4" x14ac:dyDescent="0.2">
      <c r="A1447" t="s">
        <v>5634</v>
      </c>
      <c r="B1447" s="181" t="s">
        <v>5635</v>
      </c>
      <c r="C1447" t="str">
        <f t="shared" si="22"/>
        <v>07 - MINISTERIO DE EDUCACIÓN Y CULTURA</v>
      </c>
      <c r="D1447" t="str">
        <f>VLOOKUP(MID(A1447,1,2),[1]Jurisdicciones!$A$2:$B$44,2,FALSE)</f>
        <v>MINISTERIO DE EDUCACIÓN Y CULTURA</v>
      </c>
    </row>
    <row r="1448" spans="1:4" x14ac:dyDescent="0.2">
      <c r="A1448" t="s">
        <v>5636</v>
      </c>
      <c r="B1448" s="181" t="s">
        <v>5637</v>
      </c>
      <c r="C1448" t="str">
        <f t="shared" si="22"/>
        <v>07 - MINISTERIO DE EDUCACIÓN Y CULTURA</v>
      </c>
      <c r="D1448" t="str">
        <f>VLOOKUP(MID(A1448,1,2),[1]Jurisdicciones!$A$2:$B$44,2,FALSE)</f>
        <v>MINISTERIO DE EDUCACIÓN Y CULTURA</v>
      </c>
    </row>
    <row r="1449" spans="1:4" x14ac:dyDescent="0.2">
      <c r="A1449" t="s">
        <v>5638</v>
      </c>
      <c r="B1449" s="181" t="s">
        <v>5639</v>
      </c>
      <c r="C1449" t="str">
        <f t="shared" si="22"/>
        <v>07 - MINISTERIO DE EDUCACIÓN Y CULTURA</v>
      </c>
      <c r="D1449" t="str">
        <f>VLOOKUP(MID(A1449,1,2),[1]Jurisdicciones!$A$2:$B$44,2,FALSE)</f>
        <v>MINISTERIO DE EDUCACIÓN Y CULTURA</v>
      </c>
    </row>
    <row r="1450" spans="1:4" x14ac:dyDescent="0.2">
      <c r="A1450" t="s">
        <v>5640</v>
      </c>
      <c r="B1450" s="181" t="s">
        <v>5641</v>
      </c>
      <c r="C1450" t="str">
        <f t="shared" si="22"/>
        <v>07 - MINISTERIO DE EDUCACIÓN Y CULTURA</v>
      </c>
      <c r="D1450" t="str">
        <f>VLOOKUP(MID(A1450,1,2),[1]Jurisdicciones!$A$2:$B$44,2,FALSE)</f>
        <v>MINISTERIO DE EDUCACIÓN Y CULTURA</v>
      </c>
    </row>
    <row r="1451" spans="1:4" x14ac:dyDescent="0.2">
      <c r="A1451" t="s">
        <v>5642</v>
      </c>
      <c r="B1451" s="181" t="s">
        <v>5643</v>
      </c>
      <c r="C1451" t="str">
        <f t="shared" si="22"/>
        <v>07 - MINISTERIO DE EDUCACIÓN Y CULTURA</v>
      </c>
      <c r="D1451" t="str">
        <f>VLOOKUP(MID(A1451,1,2),[1]Jurisdicciones!$A$2:$B$44,2,FALSE)</f>
        <v>MINISTERIO DE EDUCACIÓN Y CULTURA</v>
      </c>
    </row>
    <row r="1452" spans="1:4" x14ac:dyDescent="0.2">
      <c r="A1452" t="s">
        <v>1475</v>
      </c>
      <c r="B1452" s="181" t="s">
        <v>5644</v>
      </c>
      <c r="C1452" t="str">
        <f t="shared" si="22"/>
        <v>07 - MINISTERIO DE EDUCACIÓN Y CULTURA</v>
      </c>
      <c r="D1452" t="str">
        <f>VLOOKUP(MID(A1452,1,2),[1]Jurisdicciones!$A$2:$B$44,2,FALSE)</f>
        <v>MINISTERIO DE EDUCACIÓN Y CULTURA</v>
      </c>
    </row>
    <row r="1453" spans="1:4" x14ac:dyDescent="0.2">
      <c r="A1453" t="s">
        <v>5645</v>
      </c>
      <c r="B1453" s="181" t="s">
        <v>5644</v>
      </c>
      <c r="C1453" t="str">
        <f t="shared" si="22"/>
        <v>07 - MINISTERIO DE EDUCACIÓN Y CULTURA</v>
      </c>
      <c r="D1453" t="str">
        <f>VLOOKUP(MID(A1453,1,2),[1]Jurisdicciones!$A$2:$B$44,2,FALSE)</f>
        <v>MINISTERIO DE EDUCACIÓN Y CULTURA</v>
      </c>
    </row>
    <row r="1454" spans="1:4" x14ac:dyDescent="0.2">
      <c r="A1454" t="s">
        <v>5646</v>
      </c>
      <c r="B1454" s="181" t="s">
        <v>5647</v>
      </c>
      <c r="C1454" t="str">
        <f t="shared" si="22"/>
        <v>07 - MINISTERIO DE EDUCACIÓN Y CULTURA</v>
      </c>
      <c r="D1454" t="str">
        <f>VLOOKUP(MID(A1454,1,2),[1]Jurisdicciones!$A$2:$B$44,2,FALSE)</f>
        <v>MINISTERIO DE EDUCACIÓN Y CULTURA</v>
      </c>
    </row>
    <row r="1455" spans="1:4" x14ac:dyDescent="0.2">
      <c r="A1455" t="s">
        <v>5648</v>
      </c>
      <c r="B1455" s="181" t="s">
        <v>5649</v>
      </c>
      <c r="C1455" t="str">
        <f t="shared" si="22"/>
        <v>07 - MINISTERIO DE EDUCACIÓN Y CULTURA</v>
      </c>
      <c r="D1455" t="str">
        <f>VLOOKUP(MID(A1455,1,2),[1]Jurisdicciones!$A$2:$B$44,2,FALSE)</f>
        <v>MINISTERIO DE EDUCACIÓN Y CULTURA</v>
      </c>
    </row>
    <row r="1456" spans="1:4" x14ac:dyDescent="0.2">
      <c r="A1456" t="s">
        <v>5650</v>
      </c>
      <c r="B1456" s="181" t="s">
        <v>5651</v>
      </c>
      <c r="C1456" t="str">
        <f t="shared" si="22"/>
        <v>07 - MINISTERIO DE EDUCACIÓN Y CULTURA</v>
      </c>
      <c r="D1456" t="str">
        <f>VLOOKUP(MID(A1456,1,2),[1]Jurisdicciones!$A$2:$B$44,2,FALSE)</f>
        <v>MINISTERIO DE EDUCACIÓN Y CULTURA</v>
      </c>
    </row>
    <row r="1457" spans="1:4" x14ac:dyDescent="0.2">
      <c r="A1457" t="s">
        <v>5652</v>
      </c>
      <c r="B1457" s="181" t="s">
        <v>5653</v>
      </c>
      <c r="C1457" t="str">
        <f t="shared" si="22"/>
        <v>07 - MINISTERIO DE EDUCACIÓN Y CULTURA</v>
      </c>
      <c r="D1457" t="str">
        <f>VLOOKUP(MID(A1457,1,2),[1]Jurisdicciones!$A$2:$B$44,2,FALSE)</f>
        <v>MINISTERIO DE EDUCACIÓN Y CULTURA</v>
      </c>
    </row>
    <row r="1458" spans="1:4" x14ac:dyDescent="0.2">
      <c r="A1458" t="s">
        <v>5654</v>
      </c>
      <c r="B1458" s="181" t="s">
        <v>5655</v>
      </c>
      <c r="C1458" t="str">
        <f t="shared" si="22"/>
        <v>07 - MINISTERIO DE EDUCACIÓN Y CULTURA</v>
      </c>
      <c r="D1458" t="str">
        <f>VLOOKUP(MID(A1458,1,2),[1]Jurisdicciones!$A$2:$B$44,2,FALSE)</f>
        <v>MINISTERIO DE EDUCACIÓN Y CULTURA</v>
      </c>
    </row>
    <row r="1459" spans="1:4" x14ac:dyDescent="0.2">
      <c r="A1459" t="s">
        <v>5656</v>
      </c>
      <c r="B1459" s="181" t="s">
        <v>5655</v>
      </c>
      <c r="C1459" t="str">
        <f t="shared" si="22"/>
        <v>07 - MINISTERIO DE EDUCACIÓN Y CULTURA</v>
      </c>
      <c r="D1459" t="str">
        <f>VLOOKUP(MID(A1459,1,2),[1]Jurisdicciones!$A$2:$B$44,2,FALSE)</f>
        <v>MINISTERIO DE EDUCACIÓN Y CULTURA</v>
      </c>
    </row>
    <row r="1460" spans="1:4" x14ac:dyDescent="0.2">
      <c r="A1460" t="s">
        <v>5657</v>
      </c>
      <c r="B1460" s="181" t="s">
        <v>5658</v>
      </c>
      <c r="C1460" t="str">
        <f t="shared" si="22"/>
        <v>07 - MINISTERIO DE EDUCACIÓN Y CULTURA</v>
      </c>
      <c r="D1460" t="str">
        <f>VLOOKUP(MID(A1460,1,2),[1]Jurisdicciones!$A$2:$B$44,2,FALSE)</f>
        <v>MINISTERIO DE EDUCACIÓN Y CULTURA</v>
      </c>
    </row>
    <row r="1461" spans="1:4" x14ac:dyDescent="0.2">
      <c r="A1461" t="s">
        <v>5659</v>
      </c>
      <c r="B1461" s="181" t="s">
        <v>5660</v>
      </c>
      <c r="C1461" t="str">
        <f t="shared" si="22"/>
        <v>07 - MINISTERIO DE EDUCACIÓN Y CULTURA</v>
      </c>
      <c r="D1461" t="str">
        <f>VLOOKUP(MID(A1461,1,2),[1]Jurisdicciones!$A$2:$B$44,2,FALSE)</f>
        <v>MINISTERIO DE EDUCACIÓN Y CULTURA</v>
      </c>
    </row>
    <row r="1462" spans="1:4" x14ac:dyDescent="0.2">
      <c r="A1462" t="s">
        <v>5661</v>
      </c>
      <c r="B1462" s="181" t="s">
        <v>5660</v>
      </c>
      <c r="C1462" t="str">
        <f t="shared" si="22"/>
        <v>07 - MINISTERIO DE EDUCACIÓN Y CULTURA</v>
      </c>
      <c r="D1462" t="str">
        <f>VLOOKUP(MID(A1462,1,2),[1]Jurisdicciones!$A$2:$B$44,2,FALSE)</f>
        <v>MINISTERIO DE EDUCACIÓN Y CULTURA</v>
      </c>
    </row>
    <row r="1463" spans="1:4" x14ac:dyDescent="0.2">
      <c r="A1463" t="s">
        <v>5662</v>
      </c>
      <c r="B1463" s="181" t="s">
        <v>5663</v>
      </c>
      <c r="C1463" t="str">
        <f t="shared" si="22"/>
        <v>07 - MINISTERIO DE EDUCACIÓN Y CULTURA</v>
      </c>
      <c r="D1463" t="str">
        <f>VLOOKUP(MID(A1463,1,2),[1]Jurisdicciones!$A$2:$B$44,2,FALSE)</f>
        <v>MINISTERIO DE EDUCACIÓN Y CULTURA</v>
      </c>
    </row>
    <row r="1464" spans="1:4" x14ac:dyDescent="0.2">
      <c r="A1464" t="s">
        <v>5664</v>
      </c>
      <c r="B1464" s="181" t="s">
        <v>5665</v>
      </c>
      <c r="C1464" t="str">
        <f t="shared" si="22"/>
        <v>07 - MINISTERIO DE EDUCACIÓN Y CULTURA</v>
      </c>
      <c r="D1464" t="str">
        <f>VLOOKUP(MID(A1464,1,2),[1]Jurisdicciones!$A$2:$B$44,2,FALSE)</f>
        <v>MINISTERIO DE EDUCACIÓN Y CULTURA</v>
      </c>
    </row>
    <row r="1465" spans="1:4" x14ac:dyDescent="0.2">
      <c r="A1465" t="s">
        <v>5666</v>
      </c>
      <c r="B1465" s="181" t="s">
        <v>5667</v>
      </c>
      <c r="C1465" t="str">
        <f t="shared" si="22"/>
        <v>07 - MINISTERIO DE EDUCACIÓN Y CULTURA</v>
      </c>
      <c r="D1465" t="str">
        <f>VLOOKUP(MID(A1465,1,2),[1]Jurisdicciones!$A$2:$B$44,2,FALSE)</f>
        <v>MINISTERIO DE EDUCACIÓN Y CULTURA</v>
      </c>
    </row>
    <row r="1466" spans="1:4" x14ac:dyDescent="0.2">
      <c r="A1466" t="s">
        <v>5668</v>
      </c>
      <c r="B1466" s="181" t="s">
        <v>5669</v>
      </c>
      <c r="C1466" t="str">
        <f t="shared" si="22"/>
        <v>07 - MINISTERIO DE EDUCACIÓN Y CULTURA</v>
      </c>
      <c r="D1466" t="str">
        <f>VLOOKUP(MID(A1466,1,2),[1]Jurisdicciones!$A$2:$B$44,2,FALSE)</f>
        <v>MINISTERIO DE EDUCACIÓN Y CULTURA</v>
      </c>
    </row>
    <row r="1467" spans="1:4" x14ac:dyDescent="0.2">
      <c r="A1467" t="s">
        <v>5670</v>
      </c>
      <c r="B1467" s="181" t="s">
        <v>5671</v>
      </c>
      <c r="C1467" t="str">
        <f t="shared" si="22"/>
        <v>07 - MINISTERIO DE EDUCACIÓN Y CULTURA</v>
      </c>
      <c r="D1467" t="str">
        <f>VLOOKUP(MID(A1467,1,2),[1]Jurisdicciones!$A$2:$B$44,2,FALSE)</f>
        <v>MINISTERIO DE EDUCACIÓN Y CULTURA</v>
      </c>
    </row>
    <row r="1468" spans="1:4" x14ac:dyDescent="0.2">
      <c r="A1468" t="s">
        <v>5672</v>
      </c>
      <c r="B1468" s="181" t="s">
        <v>5673</v>
      </c>
      <c r="C1468" t="str">
        <f t="shared" si="22"/>
        <v>07 - MINISTERIO DE EDUCACIÓN Y CULTURA</v>
      </c>
      <c r="D1468" t="str">
        <f>VLOOKUP(MID(A1468,1,2),[1]Jurisdicciones!$A$2:$B$44,2,FALSE)</f>
        <v>MINISTERIO DE EDUCACIÓN Y CULTURA</v>
      </c>
    </row>
    <row r="1469" spans="1:4" x14ac:dyDescent="0.2">
      <c r="A1469" t="s">
        <v>5674</v>
      </c>
      <c r="B1469" s="181" t="s">
        <v>5675</v>
      </c>
      <c r="C1469" t="str">
        <f t="shared" si="22"/>
        <v>07 - MINISTERIO DE EDUCACIÓN Y CULTURA</v>
      </c>
      <c r="D1469" t="str">
        <f>VLOOKUP(MID(A1469,1,2),[1]Jurisdicciones!$A$2:$B$44,2,FALSE)</f>
        <v>MINISTERIO DE EDUCACIÓN Y CULTURA</v>
      </c>
    </row>
    <row r="1470" spans="1:4" x14ac:dyDescent="0.2">
      <c r="A1470" t="s">
        <v>5676</v>
      </c>
      <c r="B1470" s="181" t="s">
        <v>5677</v>
      </c>
      <c r="C1470" t="str">
        <f t="shared" si="22"/>
        <v>07 - MINISTERIO DE EDUCACIÓN Y CULTURA</v>
      </c>
      <c r="D1470" t="str">
        <f>VLOOKUP(MID(A1470,1,2),[1]Jurisdicciones!$A$2:$B$44,2,FALSE)</f>
        <v>MINISTERIO DE EDUCACIÓN Y CULTURA</v>
      </c>
    </row>
    <row r="1471" spans="1:4" x14ac:dyDescent="0.2">
      <c r="A1471" t="s">
        <v>2514</v>
      </c>
      <c r="B1471" s="181" t="s">
        <v>5678</v>
      </c>
      <c r="C1471" t="str">
        <f t="shared" si="22"/>
        <v>07 - MINISTERIO DE EDUCACIÓN Y CULTURA</v>
      </c>
      <c r="D1471" t="str">
        <f>VLOOKUP(MID(A1471,1,2),[1]Jurisdicciones!$A$2:$B$44,2,FALSE)</f>
        <v>MINISTERIO DE EDUCACIÓN Y CULTURA</v>
      </c>
    </row>
    <row r="1472" spans="1:4" x14ac:dyDescent="0.2">
      <c r="A1472" t="s">
        <v>5679</v>
      </c>
      <c r="B1472" s="181" t="s">
        <v>5680</v>
      </c>
      <c r="C1472" t="str">
        <f t="shared" si="22"/>
        <v>07 - MINISTERIO DE EDUCACIÓN Y CULTURA</v>
      </c>
      <c r="D1472" t="str">
        <f>VLOOKUP(MID(A1472,1,2),[1]Jurisdicciones!$A$2:$B$44,2,FALSE)</f>
        <v>MINISTERIO DE EDUCACIÓN Y CULTURA</v>
      </c>
    </row>
    <row r="1473" spans="1:4" x14ac:dyDescent="0.2">
      <c r="A1473" t="s">
        <v>5681</v>
      </c>
      <c r="B1473" s="181" t="s">
        <v>5682</v>
      </c>
      <c r="C1473" t="str">
        <f t="shared" si="22"/>
        <v>07 - MINISTERIO DE EDUCACIÓN Y CULTURA</v>
      </c>
      <c r="D1473" t="str">
        <f>VLOOKUP(MID(A1473,1,2),[1]Jurisdicciones!$A$2:$B$44,2,FALSE)</f>
        <v>MINISTERIO DE EDUCACIÓN Y CULTURA</v>
      </c>
    </row>
    <row r="1474" spans="1:4" x14ac:dyDescent="0.2">
      <c r="A1474" t="s">
        <v>5683</v>
      </c>
      <c r="B1474" s="181" t="s">
        <v>5684</v>
      </c>
      <c r="C1474" t="str">
        <f t="shared" si="22"/>
        <v>07 - MINISTERIO DE EDUCACIÓN Y CULTURA</v>
      </c>
      <c r="D1474" t="str">
        <f>VLOOKUP(MID(A1474,1,2),[1]Jurisdicciones!$A$2:$B$44,2,FALSE)</f>
        <v>MINISTERIO DE EDUCACIÓN Y CULTURA</v>
      </c>
    </row>
    <row r="1475" spans="1:4" x14ac:dyDescent="0.2">
      <c r="A1475" t="s">
        <v>5685</v>
      </c>
      <c r="B1475" s="181" t="s">
        <v>5686</v>
      </c>
      <c r="C1475" t="str">
        <f t="shared" si="22"/>
        <v>07 - MINISTERIO DE EDUCACIÓN Y CULTURA</v>
      </c>
      <c r="D1475" t="str">
        <f>VLOOKUP(MID(A1475,1,2),[1]Jurisdicciones!$A$2:$B$44,2,FALSE)</f>
        <v>MINISTERIO DE EDUCACIÓN Y CULTURA</v>
      </c>
    </row>
    <row r="1476" spans="1:4" x14ac:dyDescent="0.2">
      <c r="A1476" t="s">
        <v>5687</v>
      </c>
      <c r="B1476" s="181" t="s">
        <v>5688</v>
      </c>
      <c r="C1476" t="str">
        <f t="shared" ref="C1476:C1539" si="23">CONCATENATE(MID(A1476,1,2), " - ",D1476)</f>
        <v>07 - MINISTERIO DE EDUCACIÓN Y CULTURA</v>
      </c>
      <c r="D1476" t="str">
        <f>VLOOKUP(MID(A1476,1,2),[1]Jurisdicciones!$A$2:$B$44,2,FALSE)</f>
        <v>MINISTERIO DE EDUCACIÓN Y CULTURA</v>
      </c>
    </row>
    <row r="1477" spans="1:4" x14ac:dyDescent="0.2">
      <c r="A1477" t="s">
        <v>5689</v>
      </c>
      <c r="B1477" s="181" t="s">
        <v>5690</v>
      </c>
      <c r="C1477" t="str">
        <f t="shared" si="23"/>
        <v>07 - MINISTERIO DE EDUCACIÓN Y CULTURA</v>
      </c>
      <c r="D1477" t="str">
        <f>VLOOKUP(MID(A1477,1,2),[1]Jurisdicciones!$A$2:$B$44,2,FALSE)</f>
        <v>MINISTERIO DE EDUCACIÓN Y CULTURA</v>
      </c>
    </row>
    <row r="1478" spans="1:4" x14ac:dyDescent="0.2">
      <c r="A1478" t="s">
        <v>5691</v>
      </c>
      <c r="B1478" s="181" t="s">
        <v>5692</v>
      </c>
      <c r="C1478" t="str">
        <f t="shared" si="23"/>
        <v>07 - MINISTERIO DE EDUCACIÓN Y CULTURA</v>
      </c>
      <c r="D1478" t="str">
        <f>VLOOKUP(MID(A1478,1,2),[1]Jurisdicciones!$A$2:$B$44,2,FALSE)</f>
        <v>MINISTERIO DE EDUCACIÓN Y CULTURA</v>
      </c>
    </row>
    <row r="1479" spans="1:4" x14ac:dyDescent="0.2">
      <c r="A1479" t="s">
        <v>5693</v>
      </c>
      <c r="B1479" s="181" t="s">
        <v>5694</v>
      </c>
      <c r="C1479" t="str">
        <f t="shared" si="23"/>
        <v>07 - MINISTERIO DE EDUCACIÓN Y CULTURA</v>
      </c>
      <c r="D1479" t="str">
        <f>VLOOKUP(MID(A1479,1,2),[1]Jurisdicciones!$A$2:$B$44,2,FALSE)</f>
        <v>MINISTERIO DE EDUCACIÓN Y CULTURA</v>
      </c>
    </row>
    <row r="1480" spans="1:4" x14ac:dyDescent="0.2">
      <c r="A1480" t="s">
        <v>5695</v>
      </c>
      <c r="B1480" s="181" t="s">
        <v>5696</v>
      </c>
      <c r="C1480" t="str">
        <f t="shared" si="23"/>
        <v>07 - MINISTERIO DE EDUCACIÓN Y CULTURA</v>
      </c>
      <c r="D1480" t="str">
        <f>VLOOKUP(MID(A1480,1,2),[1]Jurisdicciones!$A$2:$B$44,2,FALSE)</f>
        <v>MINISTERIO DE EDUCACIÓN Y CULTURA</v>
      </c>
    </row>
    <row r="1481" spans="1:4" x14ac:dyDescent="0.2">
      <c r="A1481" t="s">
        <v>5697</v>
      </c>
      <c r="B1481" s="181" t="s">
        <v>5698</v>
      </c>
      <c r="C1481" t="str">
        <f t="shared" si="23"/>
        <v>07 - MINISTERIO DE EDUCACIÓN Y CULTURA</v>
      </c>
      <c r="D1481" t="str">
        <f>VLOOKUP(MID(A1481,1,2),[1]Jurisdicciones!$A$2:$B$44,2,FALSE)</f>
        <v>MINISTERIO DE EDUCACIÓN Y CULTURA</v>
      </c>
    </row>
    <row r="1482" spans="1:4" x14ac:dyDescent="0.2">
      <c r="A1482" t="s">
        <v>5699</v>
      </c>
      <c r="B1482" s="181" t="s">
        <v>5700</v>
      </c>
      <c r="C1482" t="str">
        <f t="shared" si="23"/>
        <v>07 - MINISTERIO DE EDUCACIÓN Y CULTURA</v>
      </c>
      <c r="D1482" t="str">
        <f>VLOOKUP(MID(A1482,1,2),[1]Jurisdicciones!$A$2:$B$44,2,FALSE)</f>
        <v>MINISTERIO DE EDUCACIÓN Y CULTURA</v>
      </c>
    </row>
    <row r="1483" spans="1:4" x14ac:dyDescent="0.2">
      <c r="A1483" t="s">
        <v>5701</v>
      </c>
      <c r="B1483" s="181" t="s">
        <v>5702</v>
      </c>
      <c r="C1483" t="str">
        <f t="shared" si="23"/>
        <v>07 - MINISTERIO DE EDUCACIÓN Y CULTURA</v>
      </c>
      <c r="D1483" t="str">
        <f>VLOOKUP(MID(A1483,1,2),[1]Jurisdicciones!$A$2:$B$44,2,FALSE)</f>
        <v>MINISTERIO DE EDUCACIÓN Y CULTURA</v>
      </c>
    </row>
    <row r="1484" spans="1:4" x14ac:dyDescent="0.2">
      <c r="A1484" t="s">
        <v>5703</v>
      </c>
      <c r="B1484" s="181" t="s">
        <v>5704</v>
      </c>
      <c r="C1484" t="str">
        <f t="shared" si="23"/>
        <v>07 - MINISTERIO DE EDUCACIÓN Y CULTURA</v>
      </c>
      <c r="D1484" t="str">
        <f>VLOOKUP(MID(A1484,1,2),[1]Jurisdicciones!$A$2:$B$44,2,FALSE)</f>
        <v>MINISTERIO DE EDUCACIÓN Y CULTURA</v>
      </c>
    </row>
    <row r="1485" spans="1:4" x14ac:dyDescent="0.2">
      <c r="A1485" t="s">
        <v>5705</v>
      </c>
      <c r="B1485" s="181" t="s">
        <v>5706</v>
      </c>
      <c r="C1485" t="str">
        <f t="shared" si="23"/>
        <v>07 - MINISTERIO DE EDUCACIÓN Y CULTURA</v>
      </c>
      <c r="D1485" t="str">
        <f>VLOOKUP(MID(A1485,1,2),[1]Jurisdicciones!$A$2:$B$44,2,FALSE)</f>
        <v>MINISTERIO DE EDUCACIÓN Y CULTURA</v>
      </c>
    </row>
    <row r="1486" spans="1:4" x14ac:dyDescent="0.2">
      <c r="A1486" t="s">
        <v>2515</v>
      </c>
      <c r="B1486" s="181" t="s">
        <v>5707</v>
      </c>
      <c r="C1486" t="str">
        <f t="shared" si="23"/>
        <v>07 - MINISTERIO DE EDUCACIÓN Y CULTURA</v>
      </c>
      <c r="D1486" t="str">
        <f>VLOOKUP(MID(A1486,1,2),[1]Jurisdicciones!$A$2:$B$44,2,FALSE)</f>
        <v>MINISTERIO DE EDUCACIÓN Y CULTURA</v>
      </c>
    </row>
    <row r="1487" spans="1:4" x14ac:dyDescent="0.2">
      <c r="A1487" t="s">
        <v>5708</v>
      </c>
      <c r="B1487" s="181" t="s">
        <v>5709</v>
      </c>
      <c r="C1487" t="str">
        <f t="shared" si="23"/>
        <v>07 - MINISTERIO DE EDUCACIÓN Y CULTURA</v>
      </c>
      <c r="D1487" t="str">
        <f>VLOOKUP(MID(A1487,1,2),[1]Jurisdicciones!$A$2:$B$44,2,FALSE)</f>
        <v>MINISTERIO DE EDUCACIÓN Y CULTURA</v>
      </c>
    </row>
    <row r="1488" spans="1:4" x14ac:dyDescent="0.2">
      <c r="A1488" t="s">
        <v>2516</v>
      </c>
      <c r="B1488" s="181" t="s">
        <v>5710</v>
      </c>
      <c r="C1488" t="str">
        <f t="shared" si="23"/>
        <v>07 - MINISTERIO DE EDUCACIÓN Y CULTURA</v>
      </c>
      <c r="D1488" t="str">
        <f>VLOOKUP(MID(A1488,1,2),[1]Jurisdicciones!$A$2:$B$44,2,FALSE)</f>
        <v>MINISTERIO DE EDUCACIÓN Y CULTURA</v>
      </c>
    </row>
    <row r="1489" spans="1:4" x14ac:dyDescent="0.2">
      <c r="A1489" t="s">
        <v>5711</v>
      </c>
      <c r="B1489" t="s">
        <v>5712</v>
      </c>
      <c r="C1489" t="str">
        <f t="shared" si="23"/>
        <v>07 - MINISTERIO DE EDUCACIÓN Y CULTURA</v>
      </c>
      <c r="D1489" t="str">
        <f>VLOOKUP(MID(A1489,1,2),[1]Jurisdicciones!$A$2:$B$44,2,FALSE)</f>
        <v>MINISTERIO DE EDUCACIÓN Y CULTURA</v>
      </c>
    </row>
    <row r="1490" spans="1:4" x14ac:dyDescent="0.2">
      <c r="A1490" t="s">
        <v>5713</v>
      </c>
      <c r="B1490" s="181" t="s">
        <v>5714</v>
      </c>
      <c r="C1490" t="str">
        <f t="shared" si="23"/>
        <v>07 - MINISTERIO DE EDUCACIÓN Y CULTURA</v>
      </c>
      <c r="D1490" t="str">
        <f>VLOOKUP(MID(A1490,1,2),[1]Jurisdicciones!$A$2:$B$44,2,FALSE)</f>
        <v>MINISTERIO DE EDUCACIÓN Y CULTURA</v>
      </c>
    </row>
    <row r="1491" spans="1:4" x14ac:dyDescent="0.2">
      <c r="A1491" t="s">
        <v>1476</v>
      </c>
      <c r="B1491" t="s">
        <v>5715</v>
      </c>
      <c r="C1491" t="str">
        <f t="shared" si="23"/>
        <v>07 - MINISTERIO DE EDUCACIÓN Y CULTURA</v>
      </c>
      <c r="D1491" t="str">
        <f>VLOOKUP(MID(A1491,1,2),[1]Jurisdicciones!$A$2:$B$44,2,FALSE)</f>
        <v>MINISTERIO DE EDUCACIÓN Y CULTURA</v>
      </c>
    </row>
    <row r="1492" spans="1:4" x14ac:dyDescent="0.2">
      <c r="A1492" t="s">
        <v>2517</v>
      </c>
      <c r="B1492" s="181" t="s">
        <v>5716</v>
      </c>
      <c r="C1492" t="str">
        <f t="shared" si="23"/>
        <v>07 - MINISTERIO DE EDUCACIÓN Y CULTURA</v>
      </c>
      <c r="D1492" t="str">
        <f>VLOOKUP(MID(A1492,1,2),[1]Jurisdicciones!$A$2:$B$44,2,FALSE)</f>
        <v>MINISTERIO DE EDUCACIÓN Y CULTURA</v>
      </c>
    </row>
    <row r="1493" spans="1:4" x14ac:dyDescent="0.2">
      <c r="A1493" t="s">
        <v>5717</v>
      </c>
      <c r="B1493" s="181" t="s">
        <v>5718</v>
      </c>
      <c r="C1493" t="str">
        <f t="shared" si="23"/>
        <v>07 - MINISTERIO DE EDUCACIÓN Y CULTURA</v>
      </c>
      <c r="D1493" t="str">
        <f>VLOOKUP(MID(A1493,1,2),[1]Jurisdicciones!$A$2:$B$44,2,FALSE)</f>
        <v>MINISTERIO DE EDUCACIÓN Y CULTURA</v>
      </c>
    </row>
    <row r="1494" spans="1:4" x14ac:dyDescent="0.2">
      <c r="A1494" t="s">
        <v>5719</v>
      </c>
      <c r="B1494" t="s">
        <v>5720</v>
      </c>
      <c r="C1494" t="str">
        <f t="shared" si="23"/>
        <v>07 - MINISTERIO DE EDUCACIÓN Y CULTURA</v>
      </c>
      <c r="D1494" t="str">
        <f>VLOOKUP(MID(A1494,1,2),[1]Jurisdicciones!$A$2:$B$44,2,FALSE)</f>
        <v>MINISTERIO DE EDUCACIÓN Y CULTURA</v>
      </c>
    </row>
    <row r="1495" spans="1:4" x14ac:dyDescent="0.2">
      <c r="A1495" t="s">
        <v>5721</v>
      </c>
      <c r="B1495" s="181" t="s">
        <v>5722</v>
      </c>
      <c r="C1495" t="str">
        <f t="shared" si="23"/>
        <v>07 - MINISTERIO DE EDUCACIÓN Y CULTURA</v>
      </c>
      <c r="D1495" t="str">
        <f>VLOOKUP(MID(A1495,1,2),[1]Jurisdicciones!$A$2:$B$44,2,FALSE)</f>
        <v>MINISTERIO DE EDUCACIÓN Y CULTURA</v>
      </c>
    </row>
    <row r="1496" spans="1:4" x14ac:dyDescent="0.2">
      <c r="A1496" t="s">
        <v>232</v>
      </c>
      <c r="B1496" t="s">
        <v>5723</v>
      </c>
      <c r="C1496" t="str">
        <f t="shared" si="23"/>
        <v>07 - MINISTERIO DE EDUCACIÓN Y CULTURA</v>
      </c>
      <c r="D1496" t="str">
        <f>VLOOKUP(MID(A1496,1,2),[1]Jurisdicciones!$A$2:$B$44,2,FALSE)</f>
        <v>MINISTERIO DE EDUCACIÓN Y CULTURA</v>
      </c>
    </row>
    <row r="1497" spans="1:4" x14ac:dyDescent="0.2">
      <c r="A1497" t="s">
        <v>5724</v>
      </c>
      <c r="B1497" s="181" t="s">
        <v>5725</v>
      </c>
      <c r="C1497" t="str">
        <f t="shared" si="23"/>
        <v>07 - MINISTERIO DE EDUCACIÓN Y CULTURA</v>
      </c>
      <c r="D1497" t="str">
        <f>VLOOKUP(MID(A1497,1,2),[1]Jurisdicciones!$A$2:$B$44,2,FALSE)</f>
        <v>MINISTERIO DE EDUCACIÓN Y CULTURA</v>
      </c>
    </row>
    <row r="1498" spans="1:4" x14ac:dyDescent="0.2">
      <c r="A1498" t="s">
        <v>5726</v>
      </c>
      <c r="B1498" t="s">
        <v>5727</v>
      </c>
      <c r="C1498" t="str">
        <f t="shared" si="23"/>
        <v>07 - MINISTERIO DE EDUCACIÓN Y CULTURA</v>
      </c>
      <c r="D1498" t="str">
        <f>VLOOKUP(MID(A1498,1,2),[1]Jurisdicciones!$A$2:$B$44,2,FALSE)</f>
        <v>MINISTERIO DE EDUCACIÓN Y CULTURA</v>
      </c>
    </row>
    <row r="1499" spans="1:4" x14ac:dyDescent="0.2">
      <c r="A1499" t="s">
        <v>5728</v>
      </c>
      <c r="B1499" s="181" t="s">
        <v>5729</v>
      </c>
      <c r="C1499" t="str">
        <f t="shared" si="23"/>
        <v>07 - MINISTERIO DE EDUCACIÓN Y CULTURA</v>
      </c>
      <c r="D1499" t="str">
        <f>VLOOKUP(MID(A1499,1,2),[1]Jurisdicciones!$A$2:$B$44,2,FALSE)</f>
        <v>MINISTERIO DE EDUCACIÓN Y CULTURA</v>
      </c>
    </row>
    <row r="1500" spans="1:4" x14ac:dyDescent="0.2">
      <c r="A1500" t="s">
        <v>5730</v>
      </c>
      <c r="B1500" t="s">
        <v>5731</v>
      </c>
      <c r="C1500" t="str">
        <f t="shared" si="23"/>
        <v>07 - MINISTERIO DE EDUCACIÓN Y CULTURA</v>
      </c>
      <c r="D1500" t="str">
        <f>VLOOKUP(MID(A1500,1,2),[1]Jurisdicciones!$A$2:$B$44,2,FALSE)</f>
        <v>MINISTERIO DE EDUCACIÓN Y CULTURA</v>
      </c>
    </row>
    <row r="1501" spans="1:4" x14ac:dyDescent="0.2">
      <c r="A1501" t="s">
        <v>5732</v>
      </c>
      <c r="B1501" s="181" t="s">
        <v>5733</v>
      </c>
      <c r="C1501" t="str">
        <f t="shared" si="23"/>
        <v>07 - MINISTERIO DE EDUCACIÓN Y CULTURA</v>
      </c>
      <c r="D1501" t="str">
        <f>VLOOKUP(MID(A1501,1,2),[1]Jurisdicciones!$A$2:$B$44,2,FALSE)</f>
        <v>MINISTERIO DE EDUCACIÓN Y CULTURA</v>
      </c>
    </row>
    <row r="1502" spans="1:4" x14ac:dyDescent="0.2">
      <c r="A1502" t="s">
        <v>5734</v>
      </c>
      <c r="B1502" s="181" t="s">
        <v>5735</v>
      </c>
      <c r="C1502" t="str">
        <f t="shared" si="23"/>
        <v>07 - MINISTERIO DE EDUCACIÓN Y CULTURA</v>
      </c>
      <c r="D1502" t="str">
        <f>VLOOKUP(MID(A1502,1,2),[1]Jurisdicciones!$A$2:$B$44,2,FALSE)</f>
        <v>MINISTERIO DE EDUCACIÓN Y CULTURA</v>
      </c>
    </row>
    <row r="1503" spans="1:4" x14ac:dyDescent="0.2">
      <c r="A1503" t="s">
        <v>5736</v>
      </c>
      <c r="B1503" s="181" t="s">
        <v>5737</v>
      </c>
      <c r="C1503" t="str">
        <f t="shared" si="23"/>
        <v>07 - MINISTERIO DE EDUCACIÓN Y CULTURA</v>
      </c>
      <c r="D1503" t="str">
        <f>VLOOKUP(MID(A1503,1,2),[1]Jurisdicciones!$A$2:$B$44,2,FALSE)</f>
        <v>MINISTERIO DE EDUCACIÓN Y CULTURA</v>
      </c>
    </row>
    <row r="1504" spans="1:4" x14ac:dyDescent="0.2">
      <c r="A1504" t="s">
        <v>5738</v>
      </c>
      <c r="B1504" s="181" t="s">
        <v>5739</v>
      </c>
      <c r="C1504" t="str">
        <f t="shared" si="23"/>
        <v>07 - MINISTERIO DE EDUCACIÓN Y CULTURA</v>
      </c>
      <c r="D1504" t="str">
        <f>VLOOKUP(MID(A1504,1,2),[1]Jurisdicciones!$A$2:$B$44,2,FALSE)</f>
        <v>MINISTERIO DE EDUCACIÓN Y CULTURA</v>
      </c>
    </row>
    <row r="1505" spans="1:4" x14ac:dyDescent="0.2">
      <c r="A1505" t="s">
        <v>5740</v>
      </c>
      <c r="B1505" s="181" t="s">
        <v>5741</v>
      </c>
      <c r="C1505" t="str">
        <f t="shared" si="23"/>
        <v>07 - MINISTERIO DE EDUCACIÓN Y CULTURA</v>
      </c>
      <c r="D1505" t="str">
        <f>VLOOKUP(MID(A1505,1,2),[1]Jurisdicciones!$A$2:$B$44,2,FALSE)</f>
        <v>MINISTERIO DE EDUCACIÓN Y CULTURA</v>
      </c>
    </row>
    <row r="1506" spans="1:4" x14ac:dyDescent="0.2">
      <c r="A1506" t="s">
        <v>5742</v>
      </c>
      <c r="B1506" s="181" t="s">
        <v>5743</v>
      </c>
      <c r="C1506" t="str">
        <f t="shared" si="23"/>
        <v>07 - MINISTERIO DE EDUCACIÓN Y CULTURA</v>
      </c>
      <c r="D1506" t="str">
        <f>VLOOKUP(MID(A1506,1,2),[1]Jurisdicciones!$A$2:$B$44,2,FALSE)</f>
        <v>MINISTERIO DE EDUCACIÓN Y CULTURA</v>
      </c>
    </row>
    <row r="1507" spans="1:4" x14ac:dyDescent="0.2">
      <c r="A1507" t="s">
        <v>5744</v>
      </c>
      <c r="B1507" s="181" t="s">
        <v>5745</v>
      </c>
      <c r="C1507" t="str">
        <f t="shared" si="23"/>
        <v>07 - MINISTERIO DE EDUCACIÓN Y CULTURA</v>
      </c>
      <c r="D1507" t="str">
        <f>VLOOKUP(MID(A1507,1,2),[1]Jurisdicciones!$A$2:$B$44,2,FALSE)</f>
        <v>MINISTERIO DE EDUCACIÓN Y CULTURA</v>
      </c>
    </row>
    <row r="1508" spans="1:4" x14ac:dyDescent="0.2">
      <c r="A1508" t="s">
        <v>5746</v>
      </c>
      <c r="B1508" s="181" t="s">
        <v>5747</v>
      </c>
      <c r="C1508" t="str">
        <f t="shared" si="23"/>
        <v>07 - MINISTERIO DE EDUCACIÓN Y CULTURA</v>
      </c>
      <c r="D1508" t="str">
        <f>VLOOKUP(MID(A1508,1,2),[1]Jurisdicciones!$A$2:$B$44,2,FALSE)</f>
        <v>MINISTERIO DE EDUCACIÓN Y CULTURA</v>
      </c>
    </row>
    <row r="1509" spans="1:4" x14ac:dyDescent="0.2">
      <c r="A1509" t="s">
        <v>5748</v>
      </c>
      <c r="B1509" s="181" t="s">
        <v>4242</v>
      </c>
      <c r="C1509" t="str">
        <f t="shared" si="23"/>
        <v>07 - MINISTERIO DE EDUCACIÓN Y CULTURA</v>
      </c>
      <c r="D1509" t="str">
        <f>VLOOKUP(MID(A1509,1,2),[1]Jurisdicciones!$A$2:$B$44,2,FALSE)</f>
        <v>MINISTERIO DE EDUCACIÓN Y CULTURA</v>
      </c>
    </row>
    <row r="1510" spans="1:4" x14ac:dyDescent="0.2">
      <c r="A1510" t="s">
        <v>5749</v>
      </c>
      <c r="B1510" s="181" t="s">
        <v>5750</v>
      </c>
      <c r="C1510" t="str">
        <f t="shared" si="23"/>
        <v>07 - MINISTERIO DE EDUCACIÓN Y CULTURA</v>
      </c>
      <c r="D1510" t="str">
        <f>VLOOKUP(MID(A1510,1,2),[1]Jurisdicciones!$A$2:$B$44,2,FALSE)</f>
        <v>MINISTERIO DE EDUCACIÓN Y CULTURA</v>
      </c>
    </row>
    <row r="1511" spans="1:4" x14ac:dyDescent="0.2">
      <c r="A1511" t="s">
        <v>5751</v>
      </c>
      <c r="B1511" t="s">
        <v>5752</v>
      </c>
      <c r="C1511" t="str">
        <f t="shared" si="23"/>
        <v>07 - MINISTERIO DE EDUCACIÓN Y CULTURA</v>
      </c>
      <c r="D1511" t="str">
        <f>VLOOKUP(MID(A1511,1,2),[1]Jurisdicciones!$A$2:$B$44,2,FALSE)</f>
        <v>MINISTERIO DE EDUCACIÓN Y CULTURA</v>
      </c>
    </row>
    <row r="1512" spans="1:4" x14ac:dyDescent="0.2">
      <c r="A1512" t="s">
        <v>5753</v>
      </c>
      <c r="B1512" s="181" t="s">
        <v>5754</v>
      </c>
      <c r="C1512" t="str">
        <f t="shared" si="23"/>
        <v>07 - MINISTERIO DE EDUCACIÓN Y CULTURA</v>
      </c>
      <c r="D1512" t="str">
        <f>VLOOKUP(MID(A1512,1,2),[1]Jurisdicciones!$A$2:$B$44,2,FALSE)</f>
        <v>MINISTERIO DE EDUCACIÓN Y CULTURA</v>
      </c>
    </row>
    <row r="1513" spans="1:4" x14ac:dyDescent="0.2">
      <c r="A1513" t="s">
        <v>5755</v>
      </c>
      <c r="B1513" s="181" t="s">
        <v>5756</v>
      </c>
      <c r="C1513" t="str">
        <f t="shared" si="23"/>
        <v>07 - MINISTERIO DE EDUCACIÓN Y CULTURA</v>
      </c>
      <c r="D1513" t="str">
        <f>VLOOKUP(MID(A1513,1,2),[1]Jurisdicciones!$A$2:$B$44,2,FALSE)</f>
        <v>MINISTERIO DE EDUCACIÓN Y CULTURA</v>
      </c>
    </row>
    <row r="1514" spans="1:4" x14ac:dyDescent="0.2">
      <c r="A1514" t="s">
        <v>1477</v>
      </c>
      <c r="B1514" s="181" t="s">
        <v>5757</v>
      </c>
      <c r="C1514" t="str">
        <f t="shared" si="23"/>
        <v>07 - MINISTERIO DE EDUCACIÓN Y CULTURA</v>
      </c>
      <c r="D1514" t="str">
        <f>VLOOKUP(MID(A1514,1,2),[1]Jurisdicciones!$A$2:$B$44,2,FALSE)</f>
        <v>MINISTERIO DE EDUCACIÓN Y CULTURA</v>
      </c>
    </row>
    <row r="1515" spans="1:4" x14ac:dyDescent="0.2">
      <c r="A1515" t="s">
        <v>2518</v>
      </c>
      <c r="B1515" s="181" t="s">
        <v>5758</v>
      </c>
      <c r="C1515" t="str">
        <f t="shared" si="23"/>
        <v>07 - MINISTERIO DE EDUCACIÓN Y CULTURA</v>
      </c>
      <c r="D1515" t="str">
        <f>VLOOKUP(MID(A1515,1,2),[1]Jurisdicciones!$A$2:$B$44,2,FALSE)</f>
        <v>MINISTERIO DE EDUCACIÓN Y CULTURA</v>
      </c>
    </row>
    <row r="1516" spans="1:4" x14ac:dyDescent="0.2">
      <c r="A1516" t="s">
        <v>5759</v>
      </c>
      <c r="B1516" s="181" t="s">
        <v>5760</v>
      </c>
      <c r="C1516" t="str">
        <f t="shared" si="23"/>
        <v>07 - MINISTERIO DE EDUCACIÓN Y CULTURA</v>
      </c>
      <c r="D1516" t="str">
        <f>VLOOKUP(MID(A1516,1,2),[1]Jurisdicciones!$A$2:$B$44,2,FALSE)</f>
        <v>MINISTERIO DE EDUCACIÓN Y CULTURA</v>
      </c>
    </row>
    <row r="1517" spans="1:4" x14ac:dyDescent="0.2">
      <c r="A1517" t="s">
        <v>243</v>
      </c>
      <c r="B1517" s="181" t="s">
        <v>5761</v>
      </c>
      <c r="C1517" t="str">
        <f t="shared" si="23"/>
        <v>07 - MINISTERIO DE EDUCACIÓN Y CULTURA</v>
      </c>
      <c r="D1517" t="str">
        <f>VLOOKUP(MID(A1517,1,2),[1]Jurisdicciones!$A$2:$B$44,2,FALSE)</f>
        <v>MINISTERIO DE EDUCACIÓN Y CULTURA</v>
      </c>
    </row>
    <row r="1518" spans="1:4" x14ac:dyDescent="0.2">
      <c r="A1518" t="s">
        <v>5762</v>
      </c>
      <c r="B1518" s="181" t="s">
        <v>5763</v>
      </c>
      <c r="C1518" t="str">
        <f t="shared" si="23"/>
        <v>07 - MINISTERIO DE EDUCACIÓN Y CULTURA</v>
      </c>
      <c r="D1518" t="str">
        <f>VLOOKUP(MID(A1518,1,2),[1]Jurisdicciones!$A$2:$B$44,2,FALSE)</f>
        <v>MINISTERIO DE EDUCACIÓN Y CULTURA</v>
      </c>
    </row>
    <row r="1519" spans="1:4" x14ac:dyDescent="0.2">
      <c r="A1519" t="s">
        <v>2519</v>
      </c>
      <c r="B1519" s="181" t="s">
        <v>5764</v>
      </c>
      <c r="C1519" t="str">
        <f t="shared" si="23"/>
        <v>07 - MINISTERIO DE EDUCACIÓN Y CULTURA</v>
      </c>
      <c r="D1519" t="str">
        <f>VLOOKUP(MID(A1519,1,2),[1]Jurisdicciones!$A$2:$B$44,2,FALSE)</f>
        <v>MINISTERIO DE EDUCACIÓN Y CULTURA</v>
      </c>
    </row>
    <row r="1520" spans="1:4" x14ac:dyDescent="0.2">
      <c r="A1520" t="s">
        <v>5765</v>
      </c>
      <c r="B1520" t="s">
        <v>5766</v>
      </c>
      <c r="C1520" t="str">
        <f t="shared" si="23"/>
        <v>07 - MINISTERIO DE EDUCACIÓN Y CULTURA</v>
      </c>
      <c r="D1520" t="str">
        <f>VLOOKUP(MID(A1520,1,2),[1]Jurisdicciones!$A$2:$B$44,2,FALSE)</f>
        <v>MINISTERIO DE EDUCACIÓN Y CULTURA</v>
      </c>
    </row>
    <row r="1521" spans="1:4" x14ac:dyDescent="0.2">
      <c r="A1521" t="s">
        <v>5767</v>
      </c>
      <c r="B1521" t="s">
        <v>5768</v>
      </c>
      <c r="C1521" t="str">
        <f t="shared" si="23"/>
        <v>07 - MINISTERIO DE EDUCACIÓN Y CULTURA</v>
      </c>
      <c r="D1521" t="str">
        <f>VLOOKUP(MID(A1521,1,2),[1]Jurisdicciones!$A$2:$B$44,2,FALSE)</f>
        <v>MINISTERIO DE EDUCACIÓN Y CULTURA</v>
      </c>
    </row>
    <row r="1522" spans="1:4" x14ac:dyDescent="0.2">
      <c r="A1522" t="s">
        <v>5769</v>
      </c>
      <c r="B1522" s="181" t="s">
        <v>5770</v>
      </c>
      <c r="C1522" t="str">
        <f t="shared" si="23"/>
        <v>07 - MINISTERIO DE EDUCACIÓN Y CULTURA</v>
      </c>
      <c r="D1522" t="str">
        <f>VLOOKUP(MID(A1522,1,2),[1]Jurisdicciones!$A$2:$B$44,2,FALSE)</f>
        <v>MINISTERIO DE EDUCACIÓN Y CULTURA</v>
      </c>
    </row>
    <row r="1523" spans="1:4" x14ac:dyDescent="0.2">
      <c r="A1523" t="s">
        <v>239</v>
      </c>
      <c r="B1523" s="181" t="s">
        <v>5771</v>
      </c>
      <c r="C1523" t="str">
        <f t="shared" si="23"/>
        <v>07 - MINISTERIO DE EDUCACIÓN Y CULTURA</v>
      </c>
      <c r="D1523" t="str">
        <f>VLOOKUP(MID(A1523,1,2),[1]Jurisdicciones!$A$2:$B$44,2,FALSE)</f>
        <v>MINISTERIO DE EDUCACIÓN Y CULTURA</v>
      </c>
    </row>
    <row r="1524" spans="1:4" x14ac:dyDescent="0.2">
      <c r="A1524" t="s">
        <v>5772</v>
      </c>
      <c r="B1524" s="181" t="s">
        <v>5773</v>
      </c>
      <c r="C1524" t="str">
        <f t="shared" si="23"/>
        <v>07 - MINISTERIO DE EDUCACIÓN Y CULTURA</v>
      </c>
      <c r="D1524" t="str">
        <f>VLOOKUP(MID(A1524,1,2),[1]Jurisdicciones!$A$2:$B$44,2,FALSE)</f>
        <v>MINISTERIO DE EDUCACIÓN Y CULTURA</v>
      </c>
    </row>
    <row r="1525" spans="1:4" x14ac:dyDescent="0.2">
      <c r="A1525" t="s">
        <v>5774</v>
      </c>
      <c r="B1525" s="181" t="s">
        <v>5775</v>
      </c>
      <c r="C1525" t="str">
        <f t="shared" si="23"/>
        <v>07 - MINISTERIO DE EDUCACIÓN Y CULTURA</v>
      </c>
      <c r="D1525" t="str">
        <f>VLOOKUP(MID(A1525,1,2),[1]Jurisdicciones!$A$2:$B$44,2,FALSE)</f>
        <v>MINISTERIO DE EDUCACIÓN Y CULTURA</v>
      </c>
    </row>
    <row r="1526" spans="1:4" x14ac:dyDescent="0.2">
      <c r="A1526" t="s">
        <v>5776</v>
      </c>
      <c r="B1526" s="181" t="s">
        <v>5777</v>
      </c>
      <c r="C1526" t="str">
        <f t="shared" si="23"/>
        <v>07 - MINISTERIO DE EDUCACIÓN Y CULTURA</v>
      </c>
      <c r="D1526" t="str">
        <f>VLOOKUP(MID(A1526,1,2),[1]Jurisdicciones!$A$2:$B$44,2,FALSE)</f>
        <v>MINISTERIO DE EDUCACIÓN Y CULTURA</v>
      </c>
    </row>
    <row r="1527" spans="1:4" x14ac:dyDescent="0.2">
      <c r="A1527" t="s">
        <v>5778</v>
      </c>
      <c r="B1527" s="181" t="s">
        <v>5779</v>
      </c>
      <c r="C1527" t="str">
        <f t="shared" si="23"/>
        <v>07 - MINISTERIO DE EDUCACIÓN Y CULTURA</v>
      </c>
      <c r="D1527" t="str">
        <f>VLOOKUP(MID(A1527,1,2),[1]Jurisdicciones!$A$2:$B$44,2,FALSE)</f>
        <v>MINISTERIO DE EDUCACIÓN Y CULTURA</v>
      </c>
    </row>
    <row r="1528" spans="1:4" x14ac:dyDescent="0.2">
      <c r="A1528" t="s">
        <v>5780</v>
      </c>
      <c r="B1528" s="181" t="s">
        <v>5781</v>
      </c>
      <c r="C1528" t="str">
        <f t="shared" si="23"/>
        <v>07 - MINISTERIO DE EDUCACIÓN Y CULTURA</v>
      </c>
      <c r="D1528" t="str">
        <f>VLOOKUP(MID(A1528,1,2),[1]Jurisdicciones!$A$2:$B$44,2,FALSE)</f>
        <v>MINISTERIO DE EDUCACIÓN Y CULTURA</v>
      </c>
    </row>
    <row r="1529" spans="1:4" x14ac:dyDescent="0.2">
      <c r="A1529" t="s">
        <v>5782</v>
      </c>
      <c r="B1529" s="181" t="s">
        <v>5783</v>
      </c>
      <c r="C1529" t="str">
        <f t="shared" si="23"/>
        <v>07 - MINISTERIO DE EDUCACIÓN Y CULTURA</v>
      </c>
      <c r="D1529" t="str">
        <f>VLOOKUP(MID(A1529,1,2),[1]Jurisdicciones!$A$2:$B$44,2,FALSE)</f>
        <v>MINISTERIO DE EDUCACIÓN Y CULTURA</v>
      </c>
    </row>
    <row r="1530" spans="1:4" x14ac:dyDescent="0.2">
      <c r="A1530" t="s">
        <v>5784</v>
      </c>
      <c r="B1530" s="181" t="s">
        <v>5785</v>
      </c>
      <c r="C1530" t="str">
        <f t="shared" si="23"/>
        <v>07 - MINISTERIO DE EDUCACIÓN Y CULTURA</v>
      </c>
      <c r="D1530" t="str">
        <f>VLOOKUP(MID(A1530,1,2),[1]Jurisdicciones!$A$2:$B$44,2,FALSE)</f>
        <v>MINISTERIO DE EDUCACIÓN Y CULTURA</v>
      </c>
    </row>
    <row r="1531" spans="1:4" x14ac:dyDescent="0.2">
      <c r="A1531" t="s">
        <v>5786</v>
      </c>
      <c r="B1531" s="181" t="s">
        <v>5787</v>
      </c>
      <c r="C1531" t="str">
        <f t="shared" si="23"/>
        <v>07 - MINISTERIO DE EDUCACIÓN Y CULTURA</v>
      </c>
      <c r="D1531" t="str">
        <f>VLOOKUP(MID(A1531,1,2),[1]Jurisdicciones!$A$2:$B$44,2,FALSE)</f>
        <v>MINISTERIO DE EDUCACIÓN Y CULTURA</v>
      </c>
    </row>
    <row r="1532" spans="1:4" x14ac:dyDescent="0.2">
      <c r="A1532" t="s">
        <v>5788</v>
      </c>
      <c r="B1532" s="181" t="s">
        <v>5787</v>
      </c>
      <c r="C1532" t="str">
        <f t="shared" si="23"/>
        <v>07 - MINISTERIO DE EDUCACIÓN Y CULTURA</v>
      </c>
      <c r="D1532" t="str">
        <f>VLOOKUP(MID(A1532,1,2),[1]Jurisdicciones!$A$2:$B$44,2,FALSE)</f>
        <v>MINISTERIO DE EDUCACIÓN Y CULTURA</v>
      </c>
    </row>
    <row r="1533" spans="1:4" x14ac:dyDescent="0.2">
      <c r="A1533" t="s">
        <v>230</v>
      </c>
      <c r="B1533" s="181" t="s">
        <v>5789</v>
      </c>
      <c r="C1533" t="str">
        <f t="shared" si="23"/>
        <v>07 - MINISTERIO DE EDUCACIÓN Y CULTURA</v>
      </c>
      <c r="D1533" t="str">
        <f>VLOOKUP(MID(A1533,1,2),[1]Jurisdicciones!$A$2:$B$44,2,FALSE)</f>
        <v>MINISTERIO DE EDUCACIÓN Y CULTURA</v>
      </c>
    </row>
    <row r="1534" spans="1:4" x14ac:dyDescent="0.2">
      <c r="A1534" t="s">
        <v>5790</v>
      </c>
      <c r="B1534" s="181" t="s">
        <v>5791</v>
      </c>
      <c r="C1534" t="str">
        <f t="shared" si="23"/>
        <v>07 - MINISTERIO DE EDUCACIÓN Y CULTURA</v>
      </c>
      <c r="D1534" t="str">
        <f>VLOOKUP(MID(A1534,1,2),[1]Jurisdicciones!$A$2:$B$44,2,FALSE)</f>
        <v>MINISTERIO DE EDUCACIÓN Y CULTURA</v>
      </c>
    </row>
    <row r="1535" spans="1:4" x14ac:dyDescent="0.2">
      <c r="A1535" t="s">
        <v>1478</v>
      </c>
      <c r="B1535" s="181" t="s">
        <v>5792</v>
      </c>
      <c r="C1535" t="str">
        <f t="shared" si="23"/>
        <v>07 - MINISTERIO DE EDUCACIÓN Y CULTURA</v>
      </c>
      <c r="D1535" t="str">
        <f>VLOOKUP(MID(A1535,1,2),[1]Jurisdicciones!$A$2:$B$44,2,FALSE)</f>
        <v>MINISTERIO DE EDUCACIÓN Y CULTURA</v>
      </c>
    </row>
    <row r="1536" spans="1:4" x14ac:dyDescent="0.2">
      <c r="A1536" t="s">
        <v>5793</v>
      </c>
      <c r="B1536" s="181" t="s">
        <v>5794</v>
      </c>
      <c r="C1536" t="str">
        <f t="shared" si="23"/>
        <v>07 - MINISTERIO DE EDUCACIÓN Y CULTURA</v>
      </c>
      <c r="D1536" t="str">
        <f>VLOOKUP(MID(A1536,1,2),[1]Jurisdicciones!$A$2:$B$44,2,FALSE)</f>
        <v>MINISTERIO DE EDUCACIÓN Y CULTURA</v>
      </c>
    </row>
    <row r="1537" spans="1:4" x14ac:dyDescent="0.2">
      <c r="A1537" t="s">
        <v>5795</v>
      </c>
      <c r="B1537" s="181" t="s">
        <v>5796</v>
      </c>
      <c r="C1537" t="str">
        <f t="shared" si="23"/>
        <v>07 - MINISTERIO DE EDUCACIÓN Y CULTURA</v>
      </c>
      <c r="D1537" t="str">
        <f>VLOOKUP(MID(A1537,1,2),[1]Jurisdicciones!$A$2:$B$44,2,FALSE)</f>
        <v>MINISTERIO DE EDUCACIÓN Y CULTURA</v>
      </c>
    </row>
    <row r="1538" spans="1:4" x14ac:dyDescent="0.2">
      <c r="A1538" t="s">
        <v>5797</v>
      </c>
      <c r="B1538" s="181" t="s">
        <v>5798</v>
      </c>
      <c r="C1538" t="str">
        <f t="shared" si="23"/>
        <v>07 - MINISTERIO DE EDUCACIÓN Y CULTURA</v>
      </c>
      <c r="D1538" t="str">
        <f>VLOOKUP(MID(A1538,1,2),[1]Jurisdicciones!$A$2:$B$44,2,FALSE)</f>
        <v>MINISTERIO DE EDUCACIÓN Y CULTURA</v>
      </c>
    </row>
    <row r="1539" spans="1:4" x14ac:dyDescent="0.2">
      <c r="A1539" t="s">
        <v>5799</v>
      </c>
      <c r="B1539" s="181" t="s">
        <v>5800</v>
      </c>
      <c r="C1539" t="str">
        <f t="shared" si="23"/>
        <v>07 - MINISTERIO DE EDUCACIÓN Y CULTURA</v>
      </c>
      <c r="D1539" t="str">
        <f>VLOOKUP(MID(A1539,1,2),[1]Jurisdicciones!$A$2:$B$44,2,FALSE)</f>
        <v>MINISTERIO DE EDUCACIÓN Y CULTURA</v>
      </c>
    </row>
    <row r="1540" spans="1:4" x14ac:dyDescent="0.2">
      <c r="A1540" t="s">
        <v>5801</v>
      </c>
      <c r="B1540" s="181" t="s">
        <v>5802</v>
      </c>
      <c r="C1540" t="str">
        <f t="shared" ref="C1540:C1603" si="24">CONCATENATE(MID(A1540,1,2), " - ",D1540)</f>
        <v>07 - MINISTERIO DE EDUCACIÓN Y CULTURA</v>
      </c>
      <c r="D1540" t="str">
        <f>VLOOKUP(MID(A1540,1,2),[1]Jurisdicciones!$A$2:$B$44,2,FALSE)</f>
        <v>MINISTERIO DE EDUCACIÓN Y CULTURA</v>
      </c>
    </row>
    <row r="1541" spans="1:4" x14ac:dyDescent="0.2">
      <c r="A1541" t="s">
        <v>5803</v>
      </c>
      <c r="B1541" s="181" t="s">
        <v>5804</v>
      </c>
      <c r="C1541" t="str">
        <f t="shared" si="24"/>
        <v>07 - MINISTERIO DE EDUCACIÓN Y CULTURA</v>
      </c>
      <c r="D1541" t="str">
        <f>VLOOKUP(MID(A1541,1,2),[1]Jurisdicciones!$A$2:$B$44,2,FALSE)</f>
        <v>MINISTERIO DE EDUCACIÓN Y CULTURA</v>
      </c>
    </row>
    <row r="1542" spans="1:4" x14ac:dyDescent="0.2">
      <c r="A1542" t="s">
        <v>5805</v>
      </c>
      <c r="B1542" s="181" t="s">
        <v>5802</v>
      </c>
      <c r="C1542" t="str">
        <f t="shared" si="24"/>
        <v>07 - MINISTERIO DE EDUCACIÓN Y CULTURA</v>
      </c>
      <c r="D1542" t="str">
        <f>VLOOKUP(MID(A1542,1,2),[1]Jurisdicciones!$A$2:$B$44,2,FALSE)</f>
        <v>MINISTERIO DE EDUCACIÓN Y CULTURA</v>
      </c>
    </row>
    <row r="1543" spans="1:4" x14ac:dyDescent="0.2">
      <c r="A1543" t="s">
        <v>5806</v>
      </c>
      <c r="B1543" s="181" t="s">
        <v>5807</v>
      </c>
      <c r="C1543" t="str">
        <f t="shared" si="24"/>
        <v>07 - MINISTERIO DE EDUCACIÓN Y CULTURA</v>
      </c>
      <c r="D1543" t="str">
        <f>VLOOKUP(MID(A1543,1,2),[1]Jurisdicciones!$A$2:$B$44,2,FALSE)</f>
        <v>MINISTERIO DE EDUCACIÓN Y CULTURA</v>
      </c>
    </row>
    <row r="1544" spans="1:4" x14ac:dyDescent="0.2">
      <c r="A1544" t="s">
        <v>5808</v>
      </c>
      <c r="B1544" s="181" t="s">
        <v>5809</v>
      </c>
      <c r="C1544" t="str">
        <f t="shared" si="24"/>
        <v>07 - MINISTERIO DE EDUCACIÓN Y CULTURA</v>
      </c>
      <c r="D1544" t="str">
        <f>VLOOKUP(MID(A1544,1,2),[1]Jurisdicciones!$A$2:$B$44,2,FALSE)</f>
        <v>MINISTERIO DE EDUCACIÓN Y CULTURA</v>
      </c>
    </row>
    <row r="1545" spans="1:4" x14ac:dyDescent="0.2">
      <c r="A1545" t="s">
        <v>5810</v>
      </c>
      <c r="B1545" s="181" t="s">
        <v>5811</v>
      </c>
      <c r="C1545" t="str">
        <f t="shared" si="24"/>
        <v>07 - MINISTERIO DE EDUCACIÓN Y CULTURA</v>
      </c>
      <c r="D1545" t="str">
        <f>VLOOKUP(MID(A1545,1,2),[1]Jurisdicciones!$A$2:$B$44,2,FALSE)</f>
        <v>MINISTERIO DE EDUCACIÓN Y CULTURA</v>
      </c>
    </row>
    <row r="1546" spans="1:4" x14ac:dyDescent="0.2">
      <c r="A1546" t="s">
        <v>5812</v>
      </c>
      <c r="B1546" s="181" t="s">
        <v>5813</v>
      </c>
      <c r="C1546" t="str">
        <f t="shared" si="24"/>
        <v>07 - MINISTERIO DE EDUCACIÓN Y CULTURA</v>
      </c>
      <c r="D1546" t="str">
        <f>VLOOKUP(MID(A1546,1,2),[1]Jurisdicciones!$A$2:$B$44,2,FALSE)</f>
        <v>MINISTERIO DE EDUCACIÓN Y CULTURA</v>
      </c>
    </row>
    <row r="1547" spans="1:4" x14ac:dyDescent="0.2">
      <c r="A1547" t="s">
        <v>5814</v>
      </c>
      <c r="B1547" s="181" t="s">
        <v>5815</v>
      </c>
      <c r="C1547" t="str">
        <f t="shared" si="24"/>
        <v>07 - MINISTERIO DE EDUCACIÓN Y CULTURA</v>
      </c>
      <c r="D1547" t="str">
        <f>VLOOKUP(MID(A1547,1,2),[1]Jurisdicciones!$A$2:$B$44,2,FALSE)</f>
        <v>MINISTERIO DE EDUCACIÓN Y CULTURA</v>
      </c>
    </row>
    <row r="1548" spans="1:4" x14ac:dyDescent="0.2">
      <c r="A1548" t="s">
        <v>5816</v>
      </c>
      <c r="B1548" s="181" t="s">
        <v>5817</v>
      </c>
      <c r="C1548" t="str">
        <f t="shared" si="24"/>
        <v>07 - MINISTERIO DE EDUCACIÓN Y CULTURA</v>
      </c>
      <c r="D1548" t="str">
        <f>VLOOKUP(MID(A1548,1,2),[1]Jurisdicciones!$A$2:$B$44,2,FALSE)</f>
        <v>MINISTERIO DE EDUCACIÓN Y CULTURA</v>
      </c>
    </row>
    <row r="1549" spans="1:4" x14ac:dyDescent="0.2">
      <c r="A1549" t="s">
        <v>5818</v>
      </c>
      <c r="B1549" s="181" t="s">
        <v>5819</v>
      </c>
      <c r="C1549" t="str">
        <f t="shared" si="24"/>
        <v>07 - MINISTERIO DE EDUCACIÓN Y CULTURA</v>
      </c>
      <c r="D1549" t="str">
        <f>VLOOKUP(MID(A1549,1,2),[1]Jurisdicciones!$A$2:$B$44,2,FALSE)</f>
        <v>MINISTERIO DE EDUCACIÓN Y CULTURA</v>
      </c>
    </row>
    <row r="1550" spans="1:4" x14ac:dyDescent="0.2">
      <c r="A1550" t="s">
        <v>2520</v>
      </c>
      <c r="B1550" s="181" t="s">
        <v>5820</v>
      </c>
      <c r="C1550" t="str">
        <f t="shared" si="24"/>
        <v>07 - MINISTERIO DE EDUCACIÓN Y CULTURA</v>
      </c>
      <c r="D1550" t="str">
        <f>VLOOKUP(MID(A1550,1,2),[1]Jurisdicciones!$A$2:$B$44,2,FALSE)</f>
        <v>MINISTERIO DE EDUCACIÓN Y CULTURA</v>
      </c>
    </row>
    <row r="1551" spans="1:4" x14ac:dyDescent="0.2">
      <c r="A1551" t="s">
        <v>5821</v>
      </c>
      <c r="B1551" s="181" t="s">
        <v>5822</v>
      </c>
      <c r="C1551" t="str">
        <f t="shared" si="24"/>
        <v>07 - MINISTERIO DE EDUCACIÓN Y CULTURA</v>
      </c>
      <c r="D1551" t="str">
        <f>VLOOKUP(MID(A1551,1,2),[1]Jurisdicciones!$A$2:$B$44,2,FALSE)</f>
        <v>MINISTERIO DE EDUCACIÓN Y CULTURA</v>
      </c>
    </row>
    <row r="1552" spans="1:4" x14ac:dyDescent="0.2">
      <c r="A1552" t="s">
        <v>5823</v>
      </c>
      <c r="B1552" s="181" t="s">
        <v>5824</v>
      </c>
      <c r="C1552" t="str">
        <f t="shared" si="24"/>
        <v>07 - MINISTERIO DE EDUCACIÓN Y CULTURA</v>
      </c>
      <c r="D1552" t="str">
        <f>VLOOKUP(MID(A1552,1,2),[1]Jurisdicciones!$A$2:$B$44,2,FALSE)</f>
        <v>MINISTERIO DE EDUCACIÓN Y CULTURA</v>
      </c>
    </row>
    <row r="1553" spans="1:4" x14ac:dyDescent="0.2">
      <c r="A1553" t="s">
        <v>5825</v>
      </c>
      <c r="B1553" s="181" t="s">
        <v>5826</v>
      </c>
      <c r="C1553" t="str">
        <f t="shared" si="24"/>
        <v>07 - MINISTERIO DE EDUCACIÓN Y CULTURA</v>
      </c>
      <c r="D1553" t="str">
        <f>VLOOKUP(MID(A1553,1,2),[1]Jurisdicciones!$A$2:$B$44,2,FALSE)</f>
        <v>MINISTERIO DE EDUCACIÓN Y CULTURA</v>
      </c>
    </row>
    <row r="1554" spans="1:4" x14ac:dyDescent="0.2">
      <c r="A1554" t="s">
        <v>5827</v>
      </c>
      <c r="B1554" s="181" t="s">
        <v>5826</v>
      </c>
      <c r="C1554" t="str">
        <f t="shared" si="24"/>
        <v>07 - MINISTERIO DE EDUCACIÓN Y CULTURA</v>
      </c>
      <c r="D1554" t="str">
        <f>VLOOKUP(MID(A1554,1,2),[1]Jurisdicciones!$A$2:$B$44,2,FALSE)</f>
        <v>MINISTERIO DE EDUCACIÓN Y CULTURA</v>
      </c>
    </row>
    <row r="1555" spans="1:4" x14ac:dyDescent="0.2">
      <c r="A1555" t="s">
        <v>233</v>
      </c>
      <c r="B1555" s="181" t="s">
        <v>5828</v>
      </c>
      <c r="C1555" t="str">
        <f t="shared" si="24"/>
        <v>07 - MINISTERIO DE EDUCACIÓN Y CULTURA</v>
      </c>
      <c r="D1555" t="str">
        <f>VLOOKUP(MID(A1555,1,2),[1]Jurisdicciones!$A$2:$B$44,2,FALSE)</f>
        <v>MINISTERIO DE EDUCACIÓN Y CULTURA</v>
      </c>
    </row>
    <row r="1556" spans="1:4" x14ac:dyDescent="0.2">
      <c r="A1556" t="s">
        <v>5829</v>
      </c>
      <c r="B1556" s="181" t="s">
        <v>5830</v>
      </c>
      <c r="C1556" t="str">
        <f t="shared" si="24"/>
        <v>07 - MINISTERIO DE EDUCACIÓN Y CULTURA</v>
      </c>
      <c r="D1556" t="str">
        <f>VLOOKUP(MID(A1556,1,2),[1]Jurisdicciones!$A$2:$B$44,2,FALSE)</f>
        <v>MINISTERIO DE EDUCACIÓN Y CULTURA</v>
      </c>
    </row>
    <row r="1557" spans="1:4" x14ac:dyDescent="0.2">
      <c r="A1557" t="s">
        <v>5831</v>
      </c>
      <c r="B1557" s="181" t="s">
        <v>5832</v>
      </c>
      <c r="C1557" t="str">
        <f t="shared" si="24"/>
        <v>07 - MINISTERIO DE EDUCACIÓN Y CULTURA</v>
      </c>
      <c r="D1557" t="str">
        <f>VLOOKUP(MID(A1557,1,2),[1]Jurisdicciones!$A$2:$B$44,2,FALSE)</f>
        <v>MINISTERIO DE EDUCACIÓN Y CULTURA</v>
      </c>
    </row>
    <row r="1558" spans="1:4" x14ac:dyDescent="0.2">
      <c r="A1558" t="s">
        <v>5833</v>
      </c>
      <c r="B1558" s="181" t="s">
        <v>5834</v>
      </c>
      <c r="C1558" t="str">
        <f t="shared" si="24"/>
        <v>07 - MINISTERIO DE EDUCACIÓN Y CULTURA</v>
      </c>
      <c r="D1558" t="str">
        <f>VLOOKUP(MID(A1558,1,2),[1]Jurisdicciones!$A$2:$B$44,2,FALSE)</f>
        <v>MINISTERIO DE EDUCACIÓN Y CULTURA</v>
      </c>
    </row>
    <row r="1559" spans="1:4" x14ac:dyDescent="0.2">
      <c r="A1559" t="s">
        <v>5835</v>
      </c>
      <c r="B1559" s="181" t="s">
        <v>5836</v>
      </c>
      <c r="C1559" t="str">
        <f t="shared" si="24"/>
        <v>07 - MINISTERIO DE EDUCACIÓN Y CULTURA</v>
      </c>
      <c r="D1559" t="str">
        <f>VLOOKUP(MID(A1559,1,2),[1]Jurisdicciones!$A$2:$B$44,2,FALSE)</f>
        <v>MINISTERIO DE EDUCACIÓN Y CULTURA</v>
      </c>
    </row>
    <row r="1560" spans="1:4" x14ac:dyDescent="0.2">
      <c r="A1560" t="s">
        <v>5837</v>
      </c>
      <c r="B1560" s="181" t="s">
        <v>5838</v>
      </c>
      <c r="C1560" t="str">
        <f t="shared" si="24"/>
        <v>07 - MINISTERIO DE EDUCACIÓN Y CULTURA</v>
      </c>
      <c r="D1560" t="str">
        <f>VLOOKUP(MID(A1560,1,2),[1]Jurisdicciones!$A$2:$B$44,2,FALSE)</f>
        <v>MINISTERIO DE EDUCACIÓN Y CULTURA</v>
      </c>
    </row>
    <row r="1561" spans="1:4" x14ac:dyDescent="0.2">
      <c r="A1561" t="s">
        <v>5839</v>
      </c>
      <c r="B1561" s="181" t="s">
        <v>5840</v>
      </c>
      <c r="C1561" t="str">
        <f t="shared" si="24"/>
        <v>07 - MINISTERIO DE EDUCACIÓN Y CULTURA</v>
      </c>
      <c r="D1561" t="str">
        <f>VLOOKUP(MID(A1561,1,2),[1]Jurisdicciones!$A$2:$B$44,2,FALSE)</f>
        <v>MINISTERIO DE EDUCACIÓN Y CULTURA</v>
      </c>
    </row>
    <row r="1562" spans="1:4" x14ac:dyDescent="0.2">
      <c r="A1562" t="s">
        <v>236</v>
      </c>
      <c r="B1562" s="181" t="s">
        <v>5841</v>
      </c>
      <c r="C1562" t="str">
        <f t="shared" si="24"/>
        <v>07 - MINISTERIO DE EDUCACIÓN Y CULTURA</v>
      </c>
      <c r="D1562" t="str">
        <f>VLOOKUP(MID(A1562,1,2),[1]Jurisdicciones!$A$2:$B$44,2,FALSE)</f>
        <v>MINISTERIO DE EDUCACIÓN Y CULTURA</v>
      </c>
    </row>
    <row r="1563" spans="1:4" x14ac:dyDescent="0.2">
      <c r="A1563" t="s">
        <v>5842</v>
      </c>
      <c r="B1563" s="181" t="s">
        <v>5843</v>
      </c>
      <c r="C1563" t="str">
        <f t="shared" si="24"/>
        <v>07 - MINISTERIO DE EDUCACIÓN Y CULTURA</v>
      </c>
      <c r="D1563" t="str">
        <f>VLOOKUP(MID(A1563,1,2),[1]Jurisdicciones!$A$2:$B$44,2,FALSE)</f>
        <v>MINISTERIO DE EDUCACIÓN Y CULTURA</v>
      </c>
    </row>
    <row r="1564" spans="1:4" x14ac:dyDescent="0.2">
      <c r="A1564" t="s">
        <v>5844</v>
      </c>
      <c r="B1564" s="181" t="s">
        <v>5843</v>
      </c>
      <c r="C1564" t="str">
        <f t="shared" si="24"/>
        <v>07 - MINISTERIO DE EDUCACIÓN Y CULTURA</v>
      </c>
      <c r="D1564" t="str">
        <f>VLOOKUP(MID(A1564,1,2),[1]Jurisdicciones!$A$2:$B$44,2,FALSE)</f>
        <v>MINISTERIO DE EDUCACIÓN Y CULTURA</v>
      </c>
    </row>
    <row r="1565" spans="1:4" x14ac:dyDescent="0.2">
      <c r="A1565" t="s">
        <v>5845</v>
      </c>
      <c r="B1565" s="181" t="s">
        <v>5846</v>
      </c>
      <c r="C1565" t="str">
        <f t="shared" si="24"/>
        <v>07 - MINISTERIO DE EDUCACIÓN Y CULTURA</v>
      </c>
      <c r="D1565" t="str">
        <f>VLOOKUP(MID(A1565,1,2),[1]Jurisdicciones!$A$2:$B$44,2,FALSE)</f>
        <v>MINISTERIO DE EDUCACIÓN Y CULTURA</v>
      </c>
    </row>
    <row r="1566" spans="1:4" x14ac:dyDescent="0.2">
      <c r="A1566" t="s">
        <v>5847</v>
      </c>
      <c r="B1566" s="181" t="s">
        <v>5848</v>
      </c>
      <c r="C1566" t="str">
        <f t="shared" si="24"/>
        <v>07 - MINISTERIO DE EDUCACIÓN Y CULTURA</v>
      </c>
      <c r="D1566" t="str">
        <f>VLOOKUP(MID(A1566,1,2),[1]Jurisdicciones!$A$2:$B$44,2,FALSE)</f>
        <v>MINISTERIO DE EDUCACIÓN Y CULTURA</v>
      </c>
    </row>
    <row r="1567" spans="1:4" x14ac:dyDescent="0.2">
      <c r="A1567" t="s">
        <v>5849</v>
      </c>
      <c r="B1567" s="181" t="s">
        <v>5850</v>
      </c>
      <c r="C1567" t="str">
        <f t="shared" si="24"/>
        <v>07 - MINISTERIO DE EDUCACIÓN Y CULTURA</v>
      </c>
      <c r="D1567" t="str">
        <f>VLOOKUP(MID(A1567,1,2),[1]Jurisdicciones!$A$2:$B$44,2,FALSE)</f>
        <v>MINISTERIO DE EDUCACIÓN Y CULTURA</v>
      </c>
    </row>
    <row r="1568" spans="1:4" x14ac:dyDescent="0.2">
      <c r="A1568" t="s">
        <v>5851</v>
      </c>
      <c r="B1568" s="181" t="s">
        <v>5852</v>
      </c>
      <c r="C1568" t="str">
        <f t="shared" si="24"/>
        <v>07 - MINISTERIO DE EDUCACIÓN Y CULTURA</v>
      </c>
      <c r="D1568" t="str">
        <f>VLOOKUP(MID(A1568,1,2),[1]Jurisdicciones!$A$2:$B$44,2,FALSE)</f>
        <v>MINISTERIO DE EDUCACIÓN Y CULTURA</v>
      </c>
    </row>
    <row r="1569" spans="1:4" x14ac:dyDescent="0.2">
      <c r="A1569" t="s">
        <v>5853</v>
      </c>
      <c r="B1569" s="181" t="s">
        <v>5854</v>
      </c>
      <c r="C1569" t="str">
        <f t="shared" si="24"/>
        <v>07 - MINISTERIO DE EDUCACIÓN Y CULTURA</v>
      </c>
      <c r="D1569" t="str">
        <f>VLOOKUP(MID(A1569,1,2),[1]Jurisdicciones!$A$2:$B$44,2,FALSE)</f>
        <v>MINISTERIO DE EDUCACIÓN Y CULTURA</v>
      </c>
    </row>
    <row r="1570" spans="1:4" x14ac:dyDescent="0.2">
      <c r="A1570" t="s">
        <v>5855</v>
      </c>
      <c r="B1570" s="181" t="s">
        <v>5856</v>
      </c>
      <c r="C1570" t="str">
        <f t="shared" si="24"/>
        <v>07 - MINISTERIO DE EDUCACIÓN Y CULTURA</v>
      </c>
      <c r="D1570" t="str">
        <f>VLOOKUP(MID(A1570,1,2),[1]Jurisdicciones!$A$2:$B$44,2,FALSE)</f>
        <v>MINISTERIO DE EDUCACIÓN Y CULTURA</v>
      </c>
    </row>
    <row r="1571" spans="1:4" x14ac:dyDescent="0.2">
      <c r="A1571" t="s">
        <v>5857</v>
      </c>
      <c r="B1571" s="181" t="s">
        <v>5856</v>
      </c>
      <c r="C1571" t="str">
        <f t="shared" si="24"/>
        <v>07 - MINISTERIO DE EDUCACIÓN Y CULTURA</v>
      </c>
      <c r="D1571" t="str">
        <f>VLOOKUP(MID(A1571,1,2),[1]Jurisdicciones!$A$2:$B$44,2,FALSE)</f>
        <v>MINISTERIO DE EDUCACIÓN Y CULTURA</v>
      </c>
    </row>
    <row r="1572" spans="1:4" x14ac:dyDescent="0.2">
      <c r="A1572" t="s">
        <v>5858</v>
      </c>
      <c r="B1572" s="181" t="s">
        <v>5859</v>
      </c>
      <c r="C1572" t="str">
        <f t="shared" si="24"/>
        <v>07 - MINISTERIO DE EDUCACIÓN Y CULTURA</v>
      </c>
      <c r="D1572" t="str">
        <f>VLOOKUP(MID(A1572,1,2),[1]Jurisdicciones!$A$2:$B$44,2,FALSE)</f>
        <v>MINISTERIO DE EDUCACIÓN Y CULTURA</v>
      </c>
    </row>
    <row r="1573" spans="1:4" x14ac:dyDescent="0.2">
      <c r="A1573" t="s">
        <v>5860</v>
      </c>
      <c r="B1573" s="181" t="s">
        <v>5861</v>
      </c>
      <c r="C1573" t="str">
        <f t="shared" si="24"/>
        <v>07 - MINISTERIO DE EDUCACIÓN Y CULTURA</v>
      </c>
      <c r="D1573" t="str">
        <f>VLOOKUP(MID(A1573,1,2),[1]Jurisdicciones!$A$2:$B$44,2,FALSE)</f>
        <v>MINISTERIO DE EDUCACIÓN Y CULTURA</v>
      </c>
    </row>
    <row r="1574" spans="1:4" x14ac:dyDescent="0.2">
      <c r="A1574" t="s">
        <v>5862</v>
      </c>
      <c r="B1574" s="181" t="s">
        <v>5863</v>
      </c>
      <c r="C1574" t="str">
        <f t="shared" si="24"/>
        <v>07 - MINISTERIO DE EDUCACIÓN Y CULTURA</v>
      </c>
      <c r="D1574" t="str">
        <f>VLOOKUP(MID(A1574,1,2),[1]Jurisdicciones!$A$2:$B$44,2,FALSE)</f>
        <v>MINISTERIO DE EDUCACIÓN Y CULTURA</v>
      </c>
    </row>
    <row r="1575" spans="1:4" x14ac:dyDescent="0.2">
      <c r="A1575" t="s">
        <v>1479</v>
      </c>
      <c r="B1575" s="181" t="s">
        <v>5864</v>
      </c>
      <c r="C1575" t="str">
        <f t="shared" si="24"/>
        <v>07 - MINISTERIO DE EDUCACIÓN Y CULTURA</v>
      </c>
      <c r="D1575" t="str">
        <f>VLOOKUP(MID(A1575,1,2),[1]Jurisdicciones!$A$2:$B$44,2,FALSE)</f>
        <v>MINISTERIO DE EDUCACIÓN Y CULTURA</v>
      </c>
    </row>
    <row r="1576" spans="1:4" x14ac:dyDescent="0.2">
      <c r="A1576" t="s">
        <v>5865</v>
      </c>
      <c r="B1576" s="181" t="s">
        <v>5264</v>
      </c>
      <c r="C1576" t="str">
        <f t="shared" si="24"/>
        <v>07 - MINISTERIO DE EDUCACIÓN Y CULTURA</v>
      </c>
      <c r="D1576" t="str">
        <f>VLOOKUP(MID(A1576,1,2),[1]Jurisdicciones!$A$2:$B$44,2,FALSE)</f>
        <v>MINISTERIO DE EDUCACIÓN Y CULTURA</v>
      </c>
    </row>
    <row r="1577" spans="1:4" x14ac:dyDescent="0.2">
      <c r="A1577" t="s">
        <v>5866</v>
      </c>
      <c r="B1577" s="181" t="s">
        <v>5867</v>
      </c>
      <c r="C1577" t="str">
        <f t="shared" si="24"/>
        <v>07 - MINISTERIO DE EDUCACIÓN Y CULTURA</v>
      </c>
      <c r="D1577" t="str">
        <f>VLOOKUP(MID(A1577,1,2),[1]Jurisdicciones!$A$2:$B$44,2,FALSE)</f>
        <v>MINISTERIO DE EDUCACIÓN Y CULTURA</v>
      </c>
    </row>
    <row r="1578" spans="1:4" x14ac:dyDescent="0.2">
      <c r="A1578" t="s">
        <v>5868</v>
      </c>
      <c r="B1578" s="181" t="s">
        <v>5869</v>
      </c>
      <c r="C1578" t="str">
        <f t="shared" si="24"/>
        <v>07 - MINISTERIO DE EDUCACIÓN Y CULTURA</v>
      </c>
      <c r="D1578" t="str">
        <f>VLOOKUP(MID(A1578,1,2),[1]Jurisdicciones!$A$2:$B$44,2,FALSE)</f>
        <v>MINISTERIO DE EDUCACIÓN Y CULTURA</v>
      </c>
    </row>
    <row r="1579" spans="1:4" x14ac:dyDescent="0.2">
      <c r="A1579" t="s">
        <v>5870</v>
      </c>
      <c r="B1579" s="181" t="s">
        <v>5871</v>
      </c>
      <c r="C1579" t="str">
        <f t="shared" si="24"/>
        <v>07 - MINISTERIO DE EDUCACIÓN Y CULTURA</v>
      </c>
      <c r="D1579" t="str">
        <f>VLOOKUP(MID(A1579,1,2),[1]Jurisdicciones!$A$2:$B$44,2,FALSE)</f>
        <v>MINISTERIO DE EDUCACIÓN Y CULTURA</v>
      </c>
    </row>
    <row r="1580" spans="1:4" x14ac:dyDescent="0.2">
      <c r="A1580" t="s">
        <v>5872</v>
      </c>
      <c r="B1580" s="181" t="s">
        <v>5873</v>
      </c>
      <c r="C1580" t="str">
        <f t="shared" si="24"/>
        <v>07 - MINISTERIO DE EDUCACIÓN Y CULTURA</v>
      </c>
      <c r="D1580" t="str">
        <f>VLOOKUP(MID(A1580,1,2),[1]Jurisdicciones!$A$2:$B$44,2,FALSE)</f>
        <v>MINISTERIO DE EDUCACIÓN Y CULTURA</v>
      </c>
    </row>
    <row r="1581" spans="1:4" x14ac:dyDescent="0.2">
      <c r="A1581" t="s">
        <v>5874</v>
      </c>
      <c r="B1581" s="181" t="s">
        <v>5875</v>
      </c>
      <c r="C1581" t="str">
        <f t="shared" si="24"/>
        <v>07 - MINISTERIO DE EDUCACIÓN Y CULTURA</v>
      </c>
      <c r="D1581" t="str">
        <f>VLOOKUP(MID(A1581,1,2),[1]Jurisdicciones!$A$2:$B$44,2,FALSE)</f>
        <v>MINISTERIO DE EDUCACIÓN Y CULTURA</v>
      </c>
    </row>
    <row r="1582" spans="1:4" x14ac:dyDescent="0.2">
      <c r="A1582" t="s">
        <v>5876</v>
      </c>
      <c r="B1582" s="181" t="s">
        <v>5877</v>
      </c>
      <c r="C1582" t="str">
        <f t="shared" si="24"/>
        <v>07 - MINISTERIO DE EDUCACIÓN Y CULTURA</v>
      </c>
      <c r="D1582" t="str">
        <f>VLOOKUP(MID(A1582,1,2),[1]Jurisdicciones!$A$2:$B$44,2,FALSE)</f>
        <v>MINISTERIO DE EDUCACIÓN Y CULTURA</v>
      </c>
    </row>
    <row r="1583" spans="1:4" x14ac:dyDescent="0.2">
      <c r="A1583" t="s">
        <v>2521</v>
      </c>
      <c r="B1583" s="181" t="s">
        <v>5878</v>
      </c>
      <c r="C1583" t="str">
        <f t="shared" si="24"/>
        <v>07 - MINISTERIO DE EDUCACIÓN Y CULTURA</v>
      </c>
      <c r="D1583" t="str">
        <f>VLOOKUP(MID(A1583,1,2),[1]Jurisdicciones!$A$2:$B$44,2,FALSE)</f>
        <v>MINISTERIO DE EDUCACIÓN Y CULTURA</v>
      </c>
    </row>
    <row r="1584" spans="1:4" x14ac:dyDescent="0.2">
      <c r="A1584" t="s">
        <v>5879</v>
      </c>
      <c r="B1584" s="181" t="s">
        <v>5880</v>
      </c>
      <c r="C1584" t="str">
        <f t="shared" si="24"/>
        <v>07 - MINISTERIO DE EDUCACIÓN Y CULTURA</v>
      </c>
      <c r="D1584" t="str">
        <f>VLOOKUP(MID(A1584,1,2),[1]Jurisdicciones!$A$2:$B$44,2,FALSE)</f>
        <v>MINISTERIO DE EDUCACIÓN Y CULTURA</v>
      </c>
    </row>
    <row r="1585" spans="1:4" x14ac:dyDescent="0.2">
      <c r="A1585" t="s">
        <v>5881</v>
      </c>
      <c r="B1585" s="181" t="s">
        <v>5882</v>
      </c>
      <c r="C1585" t="str">
        <f t="shared" si="24"/>
        <v>07 - MINISTERIO DE EDUCACIÓN Y CULTURA</v>
      </c>
      <c r="D1585" t="str">
        <f>VLOOKUP(MID(A1585,1,2),[1]Jurisdicciones!$A$2:$B$44,2,FALSE)</f>
        <v>MINISTERIO DE EDUCACIÓN Y CULTURA</v>
      </c>
    </row>
    <row r="1586" spans="1:4" x14ac:dyDescent="0.2">
      <c r="A1586" t="s">
        <v>5883</v>
      </c>
      <c r="B1586" s="181" t="s">
        <v>5884</v>
      </c>
      <c r="C1586" t="str">
        <f t="shared" si="24"/>
        <v>07 - MINISTERIO DE EDUCACIÓN Y CULTURA</v>
      </c>
      <c r="D1586" t="str">
        <f>VLOOKUP(MID(A1586,1,2),[1]Jurisdicciones!$A$2:$B$44,2,FALSE)</f>
        <v>MINISTERIO DE EDUCACIÓN Y CULTURA</v>
      </c>
    </row>
    <row r="1587" spans="1:4" x14ac:dyDescent="0.2">
      <c r="A1587" t="s">
        <v>5885</v>
      </c>
      <c r="B1587" s="181" t="s">
        <v>5886</v>
      </c>
      <c r="C1587" t="str">
        <f t="shared" si="24"/>
        <v>07 - MINISTERIO DE EDUCACIÓN Y CULTURA</v>
      </c>
      <c r="D1587" t="str">
        <f>VLOOKUP(MID(A1587,1,2),[1]Jurisdicciones!$A$2:$B$44,2,FALSE)</f>
        <v>MINISTERIO DE EDUCACIÓN Y CULTURA</v>
      </c>
    </row>
    <row r="1588" spans="1:4" x14ac:dyDescent="0.2">
      <c r="A1588" t="s">
        <v>5887</v>
      </c>
      <c r="B1588" s="181" t="s">
        <v>5888</v>
      </c>
      <c r="C1588" t="str">
        <f t="shared" si="24"/>
        <v>07 - MINISTERIO DE EDUCACIÓN Y CULTURA</v>
      </c>
      <c r="D1588" t="str">
        <f>VLOOKUP(MID(A1588,1,2),[1]Jurisdicciones!$A$2:$B$44,2,FALSE)</f>
        <v>MINISTERIO DE EDUCACIÓN Y CULTURA</v>
      </c>
    </row>
    <row r="1589" spans="1:4" x14ac:dyDescent="0.2">
      <c r="A1589" t="s">
        <v>222</v>
      </c>
      <c r="B1589" s="181" t="s">
        <v>5889</v>
      </c>
      <c r="C1589" t="str">
        <f t="shared" si="24"/>
        <v>07 - MINISTERIO DE EDUCACIÓN Y CULTURA</v>
      </c>
      <c r="D1589" t="str">
        <f>VLOOKUP(MID(A1589,1,2),[1]Jurisdicciones!$A$2:$B$44,2,FALSE)</f>
        <v>MINISTERIO DE EDUCACIÓN Y CULTURA</v>
      </c>
    </row>
    <row r="1590" spans="1:4" x14ac:dyDescent="0.2">
      <c r="A1590" t="s">
        <v>223</v>
      </c>
      <c r="B1590" s="181" t="s">
        <v>5890</v>
      </c>
      <c r="C1590" t="str">
        <f t="shared" si="24"/>
        <v>07 - MINISTERIO DE EDUCACIÓN Y CULTURA</v>
      </c>
      <c r="D1590" t="str">
        <f>VLOOKUP(MID(A1590,1,2),[1]Jurisdicciones!$A$2:$B$44,2,FALSE)</f>
        <v>MINISTERIO DE EDUCACIÓN Y CULTURA</v>
      </c>
    </row>
    <row r="1591" spans="1:4" x14ac:dyDescent="0.2">
      <c r="A1591" t="s">
        <v>224</v>
      </c>
      <c r="B1591" s="181" t="s">
        <v>5891</v>
      </c>
      <c r="C1591" t="str">
        <f t="shared" si="24"/>
        <v>07 - MINISTERIO DE EDUCACIÓN Y CULTURA</v>
      </c>
      <c r="D1591" t="str">
        <f>VLOOKUP(MID(A1591,1,2),[1]Jurisdicciones!$A$2:$B$44,2,FALSE)</f>
        <v>MINISTERIO DE EDUCACIÓN Y CULTURA</v>
      </c>
    </row>
    <row r="1592" spans="1:4" x14ac:dyDescent="0.2">
      <c r="A1592" t="s">
        <v>225</v>
      </c>
      <c r="B1592" s="181" t="s">
        <v>5892</v>
      </c>
      <c r="C1592" t="str">
        <f t="shared" si="24"/>
        <v>07 - MINISTERIO DE EDUCACIÓN Y CULTURA</v>
      </c>
      <c r="D1592" t="str">
        <f>VLOOKUP(MID(A1592,1,2),[1]Jurisdicciones!$A$2:$B$44,2,FALSE)</f>
        <v>MINISTERIO DE EDUCACIÓN Y CULTURA</v>
      </c>
    </row>
    <row r="1593" spans="1:4" x14ac:dyDescent="0.2">
      <c r="A1593" t="s">
        <v>5893</v>
      </c>
      <c r="B1593" s="181" t="s">
        <v>5894</v>
      </c>
      <c r="C1593" t="str">
        <f t="shared" si="24"/>
        <v>07 - MINISTERIO DE EDUCACIÓN Y CULTURA</v>
      </c>
      <c r="D1593" t="str">
        <f>VLOOKUP(MID(A1593,1,2),[1]Jurisdicciones!$A$2:$B$44,2,FALSE)</f>
        <v>MINISTERIO DE EDUCACIÓN Y CULTURA</v>
      </c>
    </row>
    <row r="1594" spans="1:4" x14ac:dyDescent="0.2">
      <c r="A1594" t="s">
        <v>5895</v>
      </c>
      <c r="B1594" s="181" t="s">
        <v>5896</v>
      </c>
      <c r="C1594" t="str">
        <f t="shared" si="24"/>
        <v>07 - MINISTERIO DE EDUCACIÓN Y CULTURA</v>
      </c>
      <c r="D1594" t="str">
        <f>VLOOKUP(MID(A1594,1,2),[1]Jurisdicciones!$A$2:$B$44,2,FALSE)</f>
        <v>MINISTERIO DE EDUCACIÓN Y CULTURA</v>
      </c>
    </row>
    <row r="1595" spans="1:4" x14ac:dyDescent="0.2">
      <c r="A1595" t="s">
        <v>5897</v>
      </c>
      <c r="B1595" s="181" t="s">
        <v>5898</v>
      </c>
      <c r="C1595" t="str">
        <f t="shared" si="24"/>
        <v>07 - MINISTERIO DE EDUCACIÓN Y CULTURA</v>
      </c>
      <c r="D1595" t="str">
        <f>VLOOKUP(MID(A1595,1,2),[1]Jurisdicciones!$A$2:$B$44,2,FALSE)</f>
        <v>MINISTERIO DE EDUCACIÓN Y CULTURA</v>
      </c>
    </row>
    <row r="1596" spans="1:4" x14ac:dyDescent="0.2">
      <c r="A1596" t="s">
        <v>5899</v>
      </c>
      <c r="B1596" s="181" t="s">
        <v>5900</v>
      </c>
      <c r="C1596" t="str">
        <f t="shared" si="24"/>
        <v>07 - MINISTERIO DE EDUCACIÓN Y CULTURA</v>
      </c>
      <c r="D1596" t="str">
        <f>VLOOKUP(MID(A1596,1,2),[1]Jurisdicciones!$A$2:$B$44,2,FALSE)</f>
        <v>MINISTERIO DE EDUCACIÓN Y CULTURA</v>
      </c>
    </row>
    <row r="1597" spans="1:4" x14ac:dyDescent="0.2">
      <c r="A1597" t="s">
        <v>5901</v>
      </c>
      <c r="B1597" s="181" t="s">
        <v>5902</v>
      </c>
      <c r="C1597" t="str">
        <f t="shared" si="24"/>
        <v>07 - MINISTERIO DE EDUCACIÓN Y CULTURA</v>
      </c>
      <c r="D1597" t="str">
        <f>VLOOKUP(MID(A1597,1,2),[1]Jurisdicciones!$A$2:$B$44,2,FALSE)</f>
        <v>MINISTERIO DE EDUCACIÓN Y CULTURA</v>
      </c>
    </row>
    <row r="1598" spans="1:4" x14ac:dyDescent="0.2">
      <c r="A1598" t="s">
        <v>5903</v>
      </c>
      <c r="B1598" s="181" t="s">
        <v>5904</v>
      </c>
      <c r="C1598" t="str">
        <f t="shared" si="24"/>
        <v>07 - MINISTERIO DE EDUCACIÓN Y CULTURA</v>
      </c>
      <c r="D1598" t="str">
        <f>VLOOKUP(MID(A1598,1,2),[1]Jurisdicciones!$A$2:$B$44,2,FALSE)</f>
        <v>MINISTERIO DE EDUCACIÓN Y CULTURA</v>
      </c>
    </row>
    <row r="1599" spans="1:4" x14ac:dyDescent="0.2">
      <c r="A1599" t="s">
        <v>5905</v>
      </c>
      <c r="B1599" s="181" t="s">
        <v>5906</v>
      </c>
      <c r="C1599" t="str">
        <f t="shared" si="24"/>
        <v>07 - MINISTERIO DE EDUCACIÓN Y CULTURA</v>
      </c>
      <c r="D1599" t="str">
        <f>VLOOKUP(MID(A1599,1,2),[1]Jurisdicciones!$A$2:$B$44,2,FALSE)</f>
        <v>MINISTERIO DE EDUCACIÓN Y CULTURA</v>
      </c>
    </row>
    <row r="1600" spans="1:4" x14ac:dyDescent="0.2">
      <c r="A1600" t="s">
        <v>235</v>
      </c>
      <c r="B1600" s="181" t="s">
        <v>5907</v>
      </c>
      <c r="C1600" t="str">
        <f t="shared" si="24"/>
        <v>07 - MINISTERIO DE EDUCACIÓN Y CULTURA</v>
      </c>
      <c r="D1600" t="str">
        <f>VLOOKUP(MID(A1600,1,2),[1]Jurisdicciones!$A$2:$B$44,2,FALSE)</f>
        <v>MINISTERIO DE EDUCACIÓN Y CULTURA</v>
      </c>
    </row>
    <row r="1601" spans="1:4" x14ac:dyDescent="0.2">
      <c r="A1601" t="s">
        <v>5908</v>
      </c>
      <c r="B1601" s="181" t="s">
        <v>5909</v>
      </c>
      <c r="C1601" t="str">
        <f t="shared" si="24"/>
        <v>07 - MINISTERIO DE EDUCACIÓN Y CULTURA</v>
      </c>
      <c r="D1601" t="str">
        <f>VLOOKUP(MID(A1601,1,2),[1]Jurisdicciones!$A$2:$B$44,2,FALSE)</f>
        <v>MINISTERIO DE EDUCACIÓN Y CULTURA</v>
      </c>
    </row>
    <row r="1602" spans="1:4" x14ac:dyDescent="0.2">
      <c r="A1602" t="s">
        <v>5910</v>
      </c>
      <c r="B1602" s="181" t="s">
        <v>5911</v>
      </c>
      <c r="C1602" t="str">
        <f t="shared" si="24"/>
        <v>07 - MINISTERIO DE EDUCACIÓN Y CULTURA</v>
      </c>
      <c r="D1602" t="str">
        <f>VLOOKUP(MID(A1602,1,2),[1]Jurisdicciones!$A$2:$B$44,2,FALSE)</f>
        <v>MINISTERIO DE EDUCACIÓN Y CULTURA</v>
      </c>
    </row>
    <row r="1603" spans="1:4" x14ac:dyDescent="0.2">
      <c r="A1603" t="s">
        <v>5912</v>
      </c>
      <c r="B1603" s="181" t="s">
        <v>5913</v>
      </c>
      <c r="C1603" t="str">
        <f t="shared" si="24"/>
        <v>07 - MINISTERIO DE EDUCACIÓN Y CULTURA</v>
      </c>
      <c r="D1603" t="str">
        <f>VLOOKUP(MID(A1603,1,2),[1]Jurisdicciones!$A$2:$B$44,2,FALSE)</f>
        <v>MINISTERIO DE EDUCACIÓN Y CULTURA</v>
      </c>
    </row>
    <row r="1604" spans="1:4" x14ac:dyDescent="0.2">
      <c r="A1604" t="s">
        <v>5914</v>
      </c>
      <c r="B1604" s="181" t="s">
        <v>5915</v>
      </c>
      <c r="C1604" t="str">
        <f t="shared" ref="C1604:C1667" si="25">CONCATENATE(MID(A1604,1,2), " - ",D1604)</f>
        <v>07 - MINISTERIO DE EDUCACIÓN Y CULTURA</v>
      </c>
      <c r="D1604" t="str">
        <f>VLOOKUP(MID(A1604,1,2),[1]Jurisdicciones!$A$2:$B$44,2,FALSE)</f>
        <v>MINISTERIO DE EDUCACIÓN Y CULTURA</v>
      </c>
    </row>
    <row r="1605" spans="1:4" x14ac:dyDescent="0.2">
      <c r="A1605" t="s">
        <v>5916</v>
      </c>
      <c r="B1605" s="181" t="s">
        <v>5917</v>
      </c>
      <c r="C1605" t="str">
        <f t="shared" si="25"/>
        <v>07 - MINISTERIO DE EDUCACIÓN Y CULTURA</v>
      </c>
      <c r="D1605" t="str">
        <f>VLOOKUP(MID(A1605,1,2),[1]Jurisdicciones!$A$2:$B$44,2,FALSE)</f>
        <v>MINISTERIO DE EDUCACIÓN Y CULTURA</v>
      </c>
    </row>
    <row r="1606" spans="1:4" x14ac:dyDescent="0.2">
      <c r="A1606" t="s">
        <v>5918</v>
      </c>
      <c r="B1606" s="181" t="s">
        <v>5919</v>
      </c>
      <c r="C1606" t="str">
        <f t="shared" si="25"/>
        <v>07 - MINISTERIO DE EDUCACIÓN Y CULTURA</v>
      </c>
      <c r="D1606" t="str">
        <f>VLOOKUP(MID(A1606,1,2),[1]Jurisdicciones!$A$2:$B$44,2,FALSE)</f>
        <v>MINISTERIO DE EDUCACIÓN Y CULTURA</v>
      </c>
    </row>
    <row r="1607" spans="1:4" x14ac:dyDescent="0.2">
      <c r="A1607" t="s">
        <v>5920</v>
      </c>
      <c r="B1607" s="181" t="s">
        <v>5921</v>
      </c>
      <c r="C1607" t="str">
        <f t="shared" si="25"/>
        <v>07 - MINISTERIO DE EDUCACIÓN Y CULTURA</v>
      </c>
      <c r="D1607" t="str">
        <f>VLOOKUP(MID(A1607,1,2),[1]Jurisdicciones!$A$2:$B$44,2,FALSE)</f>
        <v>MINISTERIO DE EDUCACIÓN Y CULTURA</v>
      </c>
    </row>
    <row r="1608" spans="1:4" x14ac:dyDescent="0.2">
      <c r="A1608" t="s">
        <v>5922</v>
      </c>
      <c r="B1608" s="181" t="s">
        <v>5923</v>
      </c>
      <c r="C1608" t="str">
        <f t="shared" si="25"/>
        <v>07 - MINISTERIO DE EDUCACIÓN Y CULTURA</v>
      </c>
      <c r="D1608" t="str">
        <f>VLOOKUP(MID(A1608,1,2),[1]Jurisdicciones!$A$2:$B$44,2,FALSE)</f>
        <v>MINISTERIO DE EDUCACIÓN Y CULTURA</v>
      </c>
    </row>
    <row r="1609" spans="1:4" x14ac:dyDescent="0.2">
      <c r="A1609" t="s">
        <v>5924</v>
      </c>
      <c r="B1609" s="181" t="s">
        <v>5925</v>
      </c>
      <c r="C1609" t="str">
        <f t="shared" si="25"/>
        <v>07 - MINISTERIO DE EDUCACIÓN Y CULTURA</v>
      </c>
      <c r="D1609" t="str">
        <f>VLOOKUP(MID(A1609,1,2),[1]Jurisdicciones!$A$2:$B$44,2,FALSE)</f>
        <v>MINISTERIO DE EDUCACIÓN Y CULTURA</v>
      </c>
    </row>
    <row r="1610" spans="1:4" x14ac:dyDescent="0.2">
      <c r="A1610" t="s">
        <v>2522</v>
      </c>
      <c r="B1610" s="181" t="s">
        <v>5926</v>
      </c>
      <c r="C1610" t="str">
        <f t="shared" si="25"/>
        <v>07 - MINISTERIO DE EDUCACIÓN Y CULTURA</v>
      </c>
      <c r="D1610" t="str">
        <f>VLOOKUP(MID(A1610,1,2),[1]Jurisdicciones!$A$2:$B$44,2,FALSE)</f>
        <v>MINISTERIO DE EDUCACIÓN Y CULTURA</v>
      </c>
    </row>
    <row r="1611" spans="1:4" x14ac:dyDescent="0.2">
      <c r="A1611" t="s">
        <v>242</v>
      </c>
      <c r="B1611" s="181" t="s">
        <v>5927</v>
      </c>
      <c r="C1611" t="str">
        <f t="shared" si="25"/>
        <v>07 - MINISTERIO DE EDUCACIÓN Y CULTURA</v>
      </c>
      <c r="D1611" t="str">
        <f>VLOOKUP(MID(A1611,1,2),[1]Jurisdicciones!$A$2:$B$44,2,FALSE)</f>
        <v>MINISTERIO DE EDUCACIÓN Y CULTURA</v>
      </c>
    </row>
    <row r="1612" spans="1:4" x14ac:dyDescent="0.2">
      <c r="A1612" t="s">
        <v>5928</v>
      </c>
      <c r="B1612" s="181" t="s">
        <v>5929</v>
      </c>
      <c r="C1612" t="str">
        <f t="shared" si="25"/>
        <v>07 - MINISTERIO DE EDUCACIÓN Y CULTURA</v>
      </c>
      <c r="D1612" t="str">
        <f>VLOOKUP(MID(A1612,1,2),[1]Jurisdicciones!$A$2:$B$44,2,FALSE)</f>
        <v>MINISTERIO DE EDUCACIÓN Y CULTURA</v>
      </c>
    </row>
    <row r="1613" spans="1:4" x14ac:dyDescent="0.2">
      <c r="A1613" t="s">
        <v>5930</v>
      </c>
      <c r="B1613" s="181" t="s">
        <v>5931</v>
      </c>
      <c r="C1613" t="str">
        <f t="shared" si="25"/>
        <v>07 - MINISTERIO DE EDUCACIÓN Y CULTURA</v>
      </c>
      <c r="D1613" t="str">
        <f>VLOOKUP(MID(A1613,1,2),[1]Jurisdicciones!$A$2:$B$44,2,FALSE)</f>
        <v>MINISTERIO DE EDUCACIÓN Y CULTURA</v>
      </c>
    </row>
    <row r="1614" spans="1:4" x14ac:dyDescent="0.2">
      <c r="A1614" t="s">
        <v>5932</v>
      </c>
      <c r="B1614" s="181" t="s">
        <v>5933</v>
      </c>
      <c r="C1614" t="str">
        <f t="shared" si="25"/>
        <v>07 - MINISTERIO DE EDUCACIÓN Y CULTURA</v>
      </c>
      <c r="D1614" t="str">
        <f>VLOOKUP(MID(A1614,1,2),[1]Jurisdicciones!$A$2:$B$44,2,FALSE)</f>
        <v>MINISTERIO DE EDUCACIÓN Y CULTURA</v>
      </c>
    </row>
    <row r="1615" spans="1:4" x14ac:dyDescent="0.2">
      <c r="A1615" t="s">
        <v>5934</v>
      </c>
      <c r="B1615" s="181" t="s">
        <v>5935</v>
      </c>
      <c r="C1615" t="str">
        <f t="shared" si="25"/>
        <v>07 - MINISTERIO DE EDUCACIÓN Y CULTURA</v>
      </c>
      <c r="D1615" t="str">
        <f>VLOOKUP(MID(A1615,1,2),[1]Jurisdicciones!$A$2:$B$44,2,FALSE)</f>
        <v>MINISTERIO DE EDUCACIÓN Y CULTURA</v>
      </c>
    </row>
    <row r="1616" spans="1:4" x14ac:dyDescent="0.2">
      <c r="A1616" t="s">
        <v>5936</v>
      </c>
      <c r="B1616" s="181" t="s">
        <v>5937</v>
      </c>
      <c r="C1616" t="str">
        <f t="shared" si="25"/>
        <v>07 - MINISTERIO DE EDUCACIÓN Y CULTURA</v>
      </c>
      <c r="D1616" t="str">
        <f>VLOOKUP(MID(A1616,1,2),[1]Jurisdicciones!$A$2:$B$44,2,FALSE)</f>
        <v>MINISTERIO DE EDUCACIÓN Y CULTURA</v>
      </c>
    </row>
    <row r="1617" spans="1:4" x14ac:dyDescent="0.2">
      <c r="A1617" t="s">
        <v>5938</v>
      </c>
      <c r="B1617" s="181" t="s">
        <v>5939</v>
      </c>
      <c r="C1617" t="str">
        <f t="shared" si="25"/>
        <v>07 - MINISTERIO DE EDUCACIÓN Y CULTURA</v>
      </c>
      <c r="D1617" t="str">
        <f>VLOOKUP(MID(A1617,1,2),[1]Jurisdicciones!$A$2:$B$44,2,FALSE)</f>
        <v>MINISTERIO DE EDUCACIÓN Y CULTURA</v>
      </c>
    </row>
    <row r="1618" spans="1:4" x14ac:dyDescent="0.2">
      <c r="A1618" t="s">
        <v>5940</v>
      </c>
      <c r="B1618" s="181" t="s">
        <v>5941</v>
      </c>
      <c r="C1618" t="str">
        <f t="shared" si="25"/>
        <v>07 - MINISTERIO DE EDUCACIÓN Y CULTURA</v>
      </c>
      <c r="D1618" t="str">
        <f>VLOOKUP(MID(A1618,1,2),[1]Jurisdicciones!$A$2:$B$44,2,FALSE)</f>
        <v>MINISTERIO DE EDUCACIÓN Y CULTURA</v>
      </c>
    </row>
    <row r="1619" spans="1:4" x14ac:dyDescent="0.2">
      <c r="A1619" t="s">
        <v>5942</v>
      </c>
      <c r="B1619" s="181" t="s">
        <v>5943</v>
      </c>
      <c r="C1619" t="str">
        <f t="shared" si="25"/>
        <v>07 - MINISTERIO DE EDUCACIÓN Y CULTURA</v>
      </c>
      <c r="D1619" t="str">
        <f>VLOOKUP(MID(A1619,1,2),[1]Jurisdicciones!$A$2:$B$44,2,FALSE)</f>
        <v>MINISTERIO DE EDUCACIÓN Y CULTURA</v>
      </c>
    </row>
    <row r="1620" spans="1:4" x14ac:dyDescent="0.2">
      <c r="A1620" t="s">
        <v>5944</v>
      </c>
      <c r="B1620" s="181" t="s">
        <v>5945</v>
      </c>
      <c r="C1620" t="str">
        <f t="shared" si="25"/>
        <v>07 - MINISTERIO DE EDUCACIÓN Y CULTURA</v>
      </c>
      <c r="D1620" t="str">
        <f>VLOOKUP(MID(A1620,1,2),[1]Jurisdicciones!$A$2:$B$44,2,FALSE)</f>
        <v>MINISTERIO DE EDUCACIÓN Y CULTURA</v>
      </c>
    </row>
    <row r="1621" spans="1:4" x14ac:dyDescent="0.2">
      <c r="A1621" t="s">
        <v>5946</v>
      </c>
      <c r="B1621" s="181" t="s">
        <v>5947</v>
      </c>
      <c r="C1621" t="str">
        <f t="shared" si="25"/>
        <v>07 - MINISTERIO DE EDUCACIÓN Y CULTURA</v>
      </c>
      <c r="D1621" t="str">
        <f>VLOOKUP(MID(A1621,1,2),[1]Jurisdicciones!$A$2:$B$44,2,FALSE)</f>
        <v>MINISTERIO DE EDUCACIÓN Y CULTURA</v>
      </c>
    </row>
    <row r="1622" spans="1:4" x14ac:dyDescent="0.2">
      <c r="A1622" t="s">
        <v>5948</v>
      </c>
      <c r="B1622" s="181" t="s">
        <v>5949</v>
      </c>
      <c r="C1622" t="str">
        <f t="shared" si="25"/>
        <v>07 - MINISTERIO DE EDUCACIÓN Y CULTURA</v>
      </c>
      <c r="D1622" t="str">
        <f>VLOOKUP(MID(A1622,1,2),[1]Jurisdicciones!$A$2:$B$44,2,FALSE)</f>
        <v>MINISTERIO DE EDUCACIÓN Y CULTURA</v>
      </c>
    </row>
    <row r="1623" spans="1:4" x14ac:dyDescent="0.2">
      <c r="A1623" t="s">
        <v>5950</v>
      </c>
      <c r="B1623" s="181" t="s">
        <v>5951</v>
      </c>
      <c r="C1623" t="str">
        <f t="shared" si="25"/>
        <v>07 - MINISTERIO DE EDUCACIÓN Y CULTURA</v>
      </c>
      <c r="D1623" t="str">
        <f>VLOOKUP(MID(A1623,1,2),[1]Jurisdicciones!$A$2:$B$44,2,FALSE)</f>
        <v>MINISTERIO DE EDUCACIÓN Y CULTURA</v>
      </c>
    </row>
    <row r="1624" spans="1:4" x14ac:dyDescent="0.2">
      <c r="A1624" t="s">
        <v>5952</v>
      </c>
      <c r="B1624" s="181" t="s">
        <v>5953</v>
      </c>
      <c r="C1624" t="str">
        <f t="shared" si="25"/>
        <v>07 - MINISTERIO DE EDUCACIÓN Y CULTURA</v>
      </c>
      <c r="D1624" t="str">
        <f>VLOOKUP(MID(A1624,1,2),[1]Jurisdicciones!$A$2:$B$44,2,FALSE)</f>
        <v>MINISTERIO DE EDUCACIÓN Y CULTURA</v>
      </c>
    </row>
    <row r="1625" spans="1:4" x14ac:dyDescent="0.2">
      <c r="A1625" t="s">
        <v>2523</v>
      </c>
      <c r="B1625" s="181" t="s">
        <v>5954</v>
      </c>
      <c r="C1625" t="str">
        <f t="shared" si="25"/>
        <v>07 - MINISTERIO DE EDUCACIÓN Y CULTURA</v>
      </c>
      <c r="D1625" t="str">
        <f>VLOOKUP(MID(A1625,1,2),[1]Jurisdicciones!$A$2:$B$44,2,FALSE)</f>
        <v>MINISTERIO DE EDUCACIÓN Y CULTURA</v>
      </c>
    </row>
    <row r="1626" spans="1:4" x14ac:dyDescent="0.2">
      <c r="A1626" t="s">
        <v>5955</v>
      </c>
      <c r="B1626" s="181" t="s">
        <v>5956</v>
      </c>
      <c r="C1626" t="str">
        <f t="shared" si="25"/>
        <v>07 - MINISTERIO DE EDUCACIÓN Y CULTURA</v>
      </c>
      <c r="D1626" t="str">
        <f>VLOOKUP(MID(A1626,1,2),[1]Jurisdicciones!$A$2:$B$44,2,FALSE)</f>
        <v>MINISTERIO DE EDUCACIÓN Y CULTURA</v>
      </c>
    </row>
    <row r="1627" spans="1:4" x14ac:dyDescent="0.2">
      <c r="A1627" t="s">
        <v>5957</v>
      </c>
      <c r="B1627" s="181" t="s">
        <v>5958</v>
      </c>
      <c r="C1627" t="str">
        <f t="shared" si="25"/>
        <v>07 - MINISTERIO DE EDUCACIÓN Y CULTURA</v>
      </c>
      <c r="D1627" t="str">
        <f>VLOOKUP(MID(A1627,1,2),[1]Jurisdicciones!$A$2:$B$44,2,FALSE)</f>
        <v>MINISTERIO DE EDUCACIÓN Y CULTURA</v>
      </c>
    </row>
    <row r="1628" spans="1:4" x14ac:dyDescent="0.2">
      <c r="A1628" t="s">
        <v>5959</v>
      </c>
      <c r="B1628" s="181" t="s">
        <v>5960</v>
      </c>
      <c r="C1628" t="str">
        <f t="shared" si="25"/>
        <v>07 - MINISTERIO DE EDUCACIÓN Y CULTURA</v>
      </c>
      <c r="D1628" t="str">
        <f>VLOOKUP(MID(A1628,1,2),[1]Jurisdicciones!$A$2:$B$44,2,FALSE)</f>
        <v>MINISTERIO DE EDUCACIÓN Y CULTURA</v>
      </c>
    </row>
    <row r="1629" spans="1:4" x14ac:dyDescent="0.2">
      <c r="A1629" t="s">
        <v>5961</v>
      </c>
      <c r="B1629" s="181" t="s">
        <v>5962</v>
      </c>
      <c r="C1629" t="str">
        <f t="shared" si="25"/>
        <v>07 - MINISTERIO DE EDUCACIÓN Y CULTURA</v>
      </c>
      <c r="D1629" t="str">
        <f>VLOOKUP(MID(A1629,1,2),[1]Jurisdicciones!$A$2:$B$44,2,FALSE)</f>
        <v>MINISTERIO DE EDUCACIÓN Y CULTURA</v>
      </c>
    </row>
    <row r="1630" spans="1:4" x14ac:dyDescent="0.2">
      <c r="A1630" t="s">
        <v>5963</v>
      </c>
      <c r="B1630" s="181" t="s">
        <v>5964</v>
      </c>
      <c r="C1630" t="str">
        <f t="shared" si="25"/>
        <v>07 - MINISTERIO DE EDUCACIÓN Y CULTURA</v>
      </c>
      <c r="D1630" t="str">
        <f>VLOOKUP(MID(A1630,1,2),[1]Jurisdicciones!$A$2:$B$44,2,FALSE)</f>
        <v>MINISTERIO DE EDUCACIÓN Y CULTURA</v>
      </c>
    </row>
    <row r="1631" spans="1:4" x14ac:dyDescent="0.2">
      <c r="A1631" t="s">
        <v>5965</v>
      </c>
      <c r="B1631" s="181" t="s">
        <v>5966</v>
      </c>
      <c r="C1631" t="str">
        <f t="shared" si="25"/>
        <v>07 - MINISTERIO DE EDUCACIÓN Y CULTURA</v>
      </c>
      <c r="D1631" t="str">
        <f>VLOOKUP(MID(A1631,1,2),[1]Jurisdicciones!$A$2:$B$44,2,FALSE)</f>
        <v>MINISTERIO DE EDUCACIÓN Y CULTURA</v>
      </c>
    </row>
    <row r="1632" spans="1:4" x14ac:dyDescent="0.2">
      <c r="A1632" t="s">
        <v>5967</v>
      </c>
      <c r="B1632" s="181" t="s">
        <v>5968</v>
      </c>
      <c r="C1632" t="str">
        <f t="shared" si="25"/>
        <v>07 - MINISTERIO DE EDUCACIÓN Y CULTURA</v>
      </c>
      <c r="D1632" t="str">
        <f>VLOOKUP(MID(A1632,1,2),[1]Jurisdicciones!$A$2:$B$44,2,FALSE)</f>
        <v>MINISTERIO DE EDUCACIÓN Y CULTURA</v>
      </c>
    </row>
    <row r="1633" spans="1:4" x14ac:dyDescent="0.2">
      <c r="A1633" t="s">
        <v>5969</v>
      </c>
      <c r="B1633" s="181" t="s">
        <v>5970</v>
      </c>
      <c r="C1633" t="str">
        <f t="shared" si="25"/>
        <v>07 - MINISTERIO DE EDUCACIÓN Y CULTURA</v>
      </c>
      <c r="D1633" t="str">
        <f>VLOOKUP(MID(A1633,1,2),[1]Jurisdicciones!$A$2:$B$44,2,FALSE)</f>
        <v>MINISTERIO DE EDUCACIÓN Y CULTURA</v>
      </c>
    </row>
    <row r="1634" spans="1:4" x14ac:dyDescent="0.2">
      <c r="A1634" t="s">
        <v>5971</v>
      </c>
      <c r="B1634" s="181" t="s">
        <v>5972</v>
      </c>
      <c r="C1634" t="str">
        <f t="shared" si="25"/>
        <v>07 - MINISTERIO DE EDUCACIÓN Y CULTURA</v>
      </c>
      <c r="D1634" t="str">
        <f>VLOOKUP(MID(A1634,1,2),[1]Jurisdicciones!$A$2:$B$44,2,FALSE)</f>
        <v>MINISTERIO DE EDUCACIÓN Y CULTURA</v>
      </c>
    </row>
    <row r="1635" spans="1:4" x14ac:dyDescent="0.2">
      <c r="A1635" t="s">
        <v>5973</v>
      </c>
      <c r="B1635" s="181" t="s">
        <v>5974</v>
      </c>
      <c r="C1635" t="str">
        <f t="shared" si="25"/>
        <v>07 - MINISTERIO DE EDUCACIÓN Y CULTURA</v>
      </c>
      <c r="D1635" t="str">
        <f>VLOOKUP(MID(A1635,1,2),[1]Jurisdicciones!$A$2:$B$44,2,FALSE)</f>
        <v>MINISTERIO DE EDUCACIÓN Y CULTURA</v>
      </c>
    </row>
    <row r="1636" spans="1:4" x14ac:dyDescent="0.2">
      <c r="A1636" t="s">
        <v>5975</v>
      </c>
      <c r="B1636" s="181" t="s">
        <v>5976</v>
      </c>
      <c r="C1636" t="str">
        <f t="shared" si="25"/>
        <v>07 - MINISTERIO DE EDUCACIÓN Y CULTURA</v>
      </c>
      <c r="D1636" t="str">
        <f>VLOOKUP(MID(A1636,1,2),[1]Jurisdicciones!$A$2:$B$44,2,FALSE)</f>
        <v>MINISTERIO DE EDUCACIÓN Y CULTURA</v>
      </c>
    </row>
    <row r="1637" spans="1:4" x14ac:dyDescent="0.2">
      <c r="A1637" t="s">
        <v>5977</v>
      </c>
      <c r="B1637" s="181" t="s">
        <v>5978</v>
      </c>
      <c r="C1637" t="str">
        <f t="shared" si="25"/>
        <v>07 - MINISTERIO DE EDUCACIÓN Y CULTURA</v>
      </c>
      <c r="D1637" t="str">
        <f>VLOOKUP(MID(A1637,1,2),[1]Jurisdicciones!$A$2:$B$44,2,FALSE)</f>
        <v>MINISTERIO DE EDUCACIÓN Y CULTURA</v>
      </c>
    </row>
    <row r="1638" spans="1:4" x14ac:dyDescent="0.2">
      <c r="A1638" t="s">
        <v>5979</v>
      </c>
      <c r="B1638" s="181" t="s">
        <v>5980</v>
      </c>
      <c r="C1638" t="str">
        <f t="shared" si="25"/>
        <v>07 - MINISTERIO DE EDUCACIÓN Y CULTURA</v>
      </c>
      <c r="D1638" t="str">
        <f>VLOOKUP(MID(A1638,1,2),[1]Jurisdicciones!$A$2:$B$44,2,FALSE)</f>
        <v>MINISTERIO DE EDUCACIÓN Y CULTURA</v>
      </c>
    </row>
    <row r="1639" spans="1:4" x14ac:dyDescent="0.2">
      <c r="A1639" t="s">
        <v>5981</v>
      </c>
      <c r="B1639" s="181" t="s">
        <v>5982</v>
      </c>
      <c r="C1639" t="str">
        <f t="shared" si="25"/>
        <v>07 - MINISTERIO DE EDUCACIÓN Y CULTURA</v>
      </c>
      <c r="D1639" t="str">
        <f>VLOOKUP(MID(A1639,1,2),[1]Jurisdicciones!$A$2:$B$44,2,FALSE)</f>
        <v>MINISTERIO DE EDUCACIÓN Y CULTURA</v>
      </c>
    </row>
    <row r="1640" spans="1:4" x14ac:dyDescent="0.2">
      <c r="A1640" t="s">
        <v>5983</v>
      </c>
      <c r="B1640" s="181" t="s">
        <v>5984</v>
      </c>
      <c r="C1640" t="str">
        <f t="shared" si="25"/>
        <v>07 - MINISTERIO DE EDUCACIÓN Y CULTURA</v>
      </c>
      <c r="D1640" t="str">
        <f>VLOOKUP(MID(A1640,1,2),[1]Jurisdicciones!$A$2:$B$44,2,FALSE)</f>
        <v>MINISTERIO DE EDUCACIÓN Y CULTURA</v>
      </c>
    </row>
    <row r="1641" spans="1:4" x14ac:dyDescent="0.2">
      <c r="A1641" t="s">
        <v>5985</v>
      </c>
      <c r="B1641" s="181" t="s">
        <v>5986</v>
      </c>
      <c r="C1641" t="str">
        <f t="shared" si="25"/>
        <v>07 - MINISTERIO DE EDUCACIÓN Y CULTURA</v>
      </c>
      <c r="D1641" t="str">
        <f>VLOOKUP(MID(A1641,1,2),[1]Jurisdicciones!$A$2:$B$44,2,FALSE)</f>
        <v>MINISTERIO DE EDUCACIÓN Y CULTURA</v>
      </c>
    </row>
    <row r="1642" spans="1:4" x14ac:dyDescent="0.2">
      <c r="A1642" t="s">
        <v>5987</v>
      </c>
      <c r="B1642" s="181" t="s">
        <v>5988</v>
      </c>
      <c r="C1642" t="str">
        <f t="shared" si="25"/>
        <v>07 - MINISTERIO DE EDUCACIÓN Y CULTURA</v>
      </c>
      <c r="D1642" t="str">
        <f>VLOOKUP(MID(A1642,1,2),[1]Jurisdicciones!$A$2:$B$44,2,FALSE)</f>
        <v>MINISTERIO DE EDUCACIÓN Y CULTURA</v>
      </c>
    </row>
    <row r="1643" spans="1:4" x14ac:dyDescent="0.2">
      <c r="A1643" t="s">
        <v>5989</v>
      </c>
      <c r="B1643" s="181" t="s">
        <v>5990</v>
      </c>
      <c r="C1643" t="str">
        <f t="shared" si="25"/>
        <v>07 - MINISTERIO DE EDUCACIÓN Y CULTURA</v>
      </c>
      <c r="D1643" t="str">
        <f>VLOOKUP(MID(A1643,1,2),[1]Jurisdicciones!$A$2:$B$44,2,FALSE)</f>
        <v>MINISTERIO DE EDUCACIÓN Y CULTURA</v>
      </c>
    </row>
    <row r="1644" spans="1:4" x14ac:dyDescent="0.2">
      <c r="A1644" t="s">
        <v>5991</v>
      </c>
      <c r="B1644" s="181" t="s">
        <v>5992</v>
      </c>
      <c r="C1644" t="str">
        <f t="shared" si="25"/>
        <v>07 - MINISTERIO DE EDUCACIÓN Y CULTURA</v>
      </c>
      <c r="D1644" t="str">
        <f>VLOOKUP(MID(A1644,1,2),[1]Jurisdicciones!$A$2:$B$44,2,FALSE)</f>
        <v>MINISTERIO DE EDUCACIÓN Y CULTURA</v>
      </c>
    </row>
    <row r="1645" spans="1:4" x14ac:dyDescent="0.2">
      <c r="A1645" t="s">
        <v>5993</v>
      </c>
      <c r="B1645" s="181" t="s">
        <v>5994</v>
      </c>
      <c r="C1645" t="str">
        <f t="shared" si="25"/>
        <v>07 - MINISTERIO DE EDUCACIÓN Y CULTURA</v>
      </c>
      <c r="D1645" t="str">
        <f>VLOOKUP(MID(A1645,1,2),[1]Jurisdicciones!$A$2:$B$44,2,FALSE)</f>
        <v>MINISTERIO DE EDUCACIÓN Y CULTURA</v>
      </c>
    </row>
    <row r="1646" spans="1:4" x14ac:dyDescent="0.2">
      <c r="A1646" t="s">
        <v>5995</v>
      </c>
      <c r="B1646" s="181" t="s">
        <v>5996</v>
      </c>
      <c r="C1646" t="str">
        <f t="shared" si="25"/>
        <v>07 - MINISTERIO DE EDUCACIÓN Y CULTURA</v>
      </c>
      <c r="D1646" t="str">
        <f>VLOOKUP(MID(A1646,1,2),[1]Jurisdicciones!$A$2:$B$44,2,FALSE)</f>
        <v>MINISTERIO DE EDUCACIÓN Y CULTURA</v>
      </c>
    </row>
    <row r="1647" spans="1:4" x14ac:dyDescent="0.2">
      <c r="A1647" t="s">
        <v>5997</v>
      </c>
      <c r="B1647" s="181" t="s">
        <v>5998</v>
      </c>
      <c r="C1647" t="str">
        <f t="shared" si="25"/>
        <v>07 - MINISTERIO DE EDUCACIÓN Y CULTURA</v>
      </c>
      <c r="D1647" t="str">
        <f>VLOOKUP(MID(A1647,1,2),[1]Jurisdicciones!$A$2:$B$44,2,FALSE)</f>
        <v>MINISTERIO DE EDUCACIÓN Y CULTURA</v>
      </c>
    </row>
    <row r="1648" spans="1:4" x14ac:dyDescent="0.2">
      <c r="A1648" t="s">
        <v>5999</v>
      </c>
      <c r="B1648" s="181" t="s">
        <v>6000</v>
      </c>
      <c r="C1648" t="str">
        <f t="shared" si="25"/>
        <v>07 - MINISTERIO DE EDUCACIÓN Y CULTURA</v>
      </c>
      <c r="D1648" t="str">
        <f>VLOOKUP(MID(A1648,1,2),[1]Jurisdicciones!$A$2:$B$44,2,FALSE)</f>
        <v>MINISTERIO DE EDUCACIÓN Y CULTURA</v>
      </c>
    </row>
    <row r="1649" spans="1:4" x14ac:dyDescent="0.2">
      <c r="A1649" t="s">
        <v>6001</v>
      </c>
      <c r="B1649" s="181" t="s">
        <v>6002</v>
      </c>
      <c r="C1649" t="str">
        <f t="shared" si="25"/>
        <v>07 - MINISTERIO DE EDUCACIÓN Y CULTURA</v>
      </c>
      <c r="D1649" t="str">
        <f>VLOOKUP(MID(A1649,1,2),[1]Jurisdicciones!$A$2:$B$44,2,FALSE)</f>
        <v>MINISTERIO DE EDUCACIÓN Y CULTURA</v>
      </c>
    </row>
    <row r="1650" spans="1:4" x14ac:dyDescent="0.2">
      <c r="A1650" t="s">
        <v>6003</v>
      </c>
      <c r="B1650" s="181" t="s">
        <v>6004</v>
      </c>
      <c r="C1650" t="str">
        <f t="shared" si="25"/>
        <v>07 - MINISTERIO DE EDUCACIÓN Y CULTURA</v>
      </c>
      <c r="D1650" t="str">
        <f>VLOOKUP(MID(A1650,1,2),[1]Jurisdicciones!$A$2:$B$44,2,FALSE)</f>
        <v>MINISTERIO DE EDUCACIÓN Y CULTURA</v>
      </c>
    </row>
    <row r="1651" spans="1:4" x14ac:dyDescent="0.2">
      <c r="A1651" t="s">
        <v>6005</v>
      </c>
      <c r="B1651" s="181" t="s">
        <v>6006</v>
      </c>
      <c r="C1651" t="str">
        <f t="shared" si="25"/>
        <v>07 - MINISTERIO DE EDUCACIÓN Y CULTURA</v>
      </c>
      <c r="D1651" t="str">
        <f>VLOOKUP(MID(A1651,1,2),[1]Jurisdicciones!$A$2:$B$44,2,FALSE)</f>
        <v>MINISTERIO DE EDUCACIÓN Y CULTURA</v>
      </c>
    </row>
    <row r="1652" spans="1:4" x14ac:dyDescent="0.2">
      <c r="A1652" t="s">
        <v>6007</v>
      </c>
      <c r="B1652" s="181" t="s">
        <v>6008</v>
      </c>
      <c r="C1652" t="str">
        <f t="shared" si="25"/>
        <v>07 - MINISTERIO DE EDUCACIÓN Y CULTURA</v>
      </c>
      <c r="D1652" t="str">
        <f>VLOOKUP(MID(A1652,1,2),[1]Jurisdicciones!$A$2:$B$44,2,FALSE)</f>
        <v>MINISTERIO DE EDUCACIÓN Y CULTURA</v>
      </c>
    </row>
    <row r="1653" spans="1:4" x14ac:dyDescent="0.2">
      <c r="A1653" t="s">
        <v>6009</v>
      </c>
      <c r="B1653" s="181" t="s">
        <v>6010</v>
      </c>
      <c r="C1653" t="str">
        <f t="shared" si="25"/>
        <v>07 - MINISTERIO DE EDUCACIÓN Y CULTURA</v>
      </c>
      <c r="D1653" t="str">
        <f>VLOOKUP(MID(A1653,1,2),[1]Jurisdicciones!$A$2:$B$44,2,FALSE)</f>
        <v>MINISTERIO DE EDUCACIÓN Y CULTURA</v>
      </c>
    </row>
    <row r="1654" spans="1:4" x14ac:dyDescent="0.2">
      <c r="A1654" t="s">
        <v>6011</v>
      </c>
      <c r="B1654" s="181" t="s">
        <v>6012</v>
      </c>
      <c r="C1654" t="str">
        <f t="shared" si="25"/>
        <v>07 - MINISTERIO DE EDUCACIÓN Y CULTURA</v>
      </c>
      <c r="D1654" t="str">
        <f>VLOOKUP(MID(A1654,1,2),[1]Jurisdicciones!$A$2:$B$44,2,FALSE)</f>
        <v>MINISTERIO DE EDUCACIÓN Y CULTURA</v>
      </c>
    </row>
    <row r="1655" spans="1:4" x14ac:dyDescent="0.2">
      <c r="A1655" t="s">
        <v>325</v>
      </c>
      <c r="B1655" s="181" t="s">
        <v>6013</v>
      </c>
      <c r="C1655" t="str">
        <f t="shared" si="25"/>
        <v>07 - MINISTERIO DE EDUCACIÓN Y CULTURA</v>
      </c>
      <c r="D1655" t="str">
        <f>VLOOKUP(MID(A1655,1,2),[1]Jurisdicciones!$A$2:$B$44,2,FALSE)</f>
        <v>MINISTERIO DE EDUCACIÓN Y CULTURA</v>
      </c>
    </row>
    <row r="1656" spans="1:4" x14ac:dyDescent="0.2">
      <c r="A1656" t="s">
        <v>326</v>
      </c>
      <c r="B1656" s="181" t="s">
        <v>6014</v>
      </c>
      <c r="C1656" t="str">
        <f t="shared" si="25"/>
        <v>07 - MINISTERIO DE EDUCACIÓN Y CULTURA</v>
      </c>
      <c r="D1656" t="str">
        <f>VLOOKUP(MID(A1656,1,2),[1]Jurisdicciones!$A$2:$B$44,2,FALSE)</f>
        <v>MINISTERIO DE EDUCACIÓN Y CULTURA</v>
      </c>
    </row>
    <row r="1657" spans="1:4" x14ac:dyDescent="0.2">
      <c r="A1657" t="s">
        <v>6015</v>
      </c>
      <c r="B1657" s="181" t="s">
        <v>6016</v>
      </c>
      <c r="C1657" t="str">
        <f t="shared" si="25"/>
        <v>07 - MINISTERIO DE EDUCACIÓN Y CULTURA</v>
      </c>
      <c r="D1657" t="str">
        <f>VLOOKUP(MID(A1657,1,2),[1]Jurisdicciones!$A$2:$B$44,2,FALSE)</f>
        <v>MINISTERIO DE EDUCACIÓN Y CULTURA</v>
      </c>
    </row>
    <row r="1658" spans="1:4" x14ac:dyDescent="0.2">
      <c r="A1658" t="s">
        <v>6017</v>
      </c>
      <c r="B1658" s="181" t="s">
        <v>6018</v>
      </c>
      <c r="C1658" t="str">
        <f t="shared" si="25"/>
        <v>07 - MINISTERIO DE EDUCACIÓN Y CULTURA</v>
      </c>
      <c r="D1658" t="str">
        <f>VLOOKUP(MID(A1658,1,2),[1]Jurisdicciones!$A$2:$B$44,2,FALSE)</f>
        <v>MINISTERIO DE EDUCACIÓN Y CULTURA</v>
      </c>
    </row>
    <row r="1659" spans="1:4" x14ac:dyDescent="0.2">
      <c r="A1659" t="s">
        <v>327</v>
      </c>
      <c r="B1659" s="181" t="s">
        <v>6019</v>
      </c>
      <c r="C1659" t="str">
        <f t="shared" si="25"/>
        <v>07 - MINISTERIO DE EDUCACIÓN Y CULTURA</v>
      </c>
      <c r="D1659" t="str">
        <f>VLOOKUP(MID(A1659,1,2),[1]Jurisdicciones!$A$2:$B$44,2,FALSE)</f>
        <v>MINISTERIO DE EDUCACIÓN Y CULTURA</v>
      </c>
    </row>
    <row r="1660" spans="1:4" x14ac:dyDescent="0.2">
      <c r="A1660" t="s">
        <v>328</v>
      </c>
      <c r="B1660" s="181" t="s">
        <v>6020</v>
      </c>
      <c r="C1660" t="str">
        <f t="shared" si="25"/>
        <v>07 - MINISTERIO DE EDUCACIÓN Y CULTURA</v>
      </c>
      <c r="D1660" t="str">
        <f>VLOOKUP(MID(A1660,1,2),[1]Jurisdicciones!$A$2:$B$44,2,FALSE)</f>
        <v>MINISTERIO DE EDUCACIÓN Y CULTURA</v>
      </c>
    </row>
    <row r="1661" spans="1:4" x14ac:dyDescent="0.2">
      <c r="A1661" t="s">
        <v>329</v>
      </c>
      <c r="B1661" s="181" t="s">
        <v>6021</v>
      </c>
      <c r="C1661" t="str">
        <f t="shared" si="25"/>
        <v>07 - MINISTERIO DE EDUCACIÓN Y CULTURA</v>
      </c>
      <c r="D1661" t="str">
        <f>VLOOKUP(MID(A1661,1,2),[1]Jurisdicciones!$A$2:$B$44,2,FALSE)</f>
        <v>MINISTERIO DE EDUCACIÓN Y CULTURA</v>
      </c>
    </row>
    <row r="1662" spans="1:4" x14ac:dyDescent="0.2">
      <c r="A1662" t="s">
        <v>6022</v>
      </c>
      <c r="B1662" s="181" t="s">
        <v>6023</v>
      </c>
      <c r="C1662" t="str">
        <f t="shared" si="25"/>
        <v>07 - MINISTERIO DE EDUCACIÓN Y CULTURA</v>
      </c>
      <c r="D1662" t="str">
        <f>VLOOKUP(MID(A1662,1,2),[1]Jurisdicciones!$A$2:$B$44,2,FALSE)</f>
        <v>MINISTERIO DE EDUCACIÓN Y CULTURA</v>
      </c>
    </row>
    <row r="1663" spans="1:4" x14ac:dyDescent="0.2">
      <c r="A1663" t="s">
        <v>6024</v>
      </c>
      <c r="B1663" s="181" t="s">
        <v>6025</v>
      </c>
      <c r="C1663" t="str">
        <f t="shared" si="25"/>
        <v>07 - MINISTERIO DE EDUCACIÓN Y CULTURA</v>
      </c>
      <c r="D1663" t="str">
        <f>VLOOKUP(MID(A1663,1,2),[1]Jurisdicciones!$A$2:$B$44,2,FALSE)</f>
        <v>MINISTERIO DE EDUCACIÓN Y CULTURA</v>
      </c>
    </row>
    <row r="1664" spans="1:4" x14ac:dyDescent="0.2">
      <c r="A1664" t="s">
        <v>6026</v>
      </c>
      <c r="B1664" s="181" t="s">
        <v>6027</v>
      </c>
      <c r="C1664" t="str">
        <f t="shared" si="25"/>
        <v>07 - MINISTERIO DE EDUCACIÓN Y CULTURA</v>
      </c>
      <c r="D1664" t="str">
        <f>VLOOKUP(MID(A1664,1,2),[1]Jurisdicciones!$A$2:$B$44,2,FALSE)</f>
        <v>MINISTERIO DE EDUCACIÓN Y CULTURA</v>
      </c>
    </row>
    <row r="1665" spans="1:4" x14ac:dyDescent="0.2">
      <c r="A1665" t="s">
        <v>330</v>
      </c>
      <c r="B1665" s="181" t="s">
        <v>6028</v>
      </c>
      <c r="C1665" t="str">
        <f t="shared" si="25"/>
        <v>07 - MINISTERIO DE EDUCACIÓN Y CULTURA</v>
      </c>
      <c r="D1665" t="str">
        <f>VLOOKUP(MID(A1665,1,2),[1]Jurisdicciones!$A$2:$B$44,2,FALSE)</f>
        <v>MINISTERIO DE EDUCACIÓN Y CULTURA</v>
      </c>
    </row>
    <row r="1666" spans="1:4" x14ac:dyDescent="0.2">
      <c r="A1666" t="s">
        <v>331</v>
      </c>
      <c r="B1666" s="181" t="s">
        <v>6029</v>
      </c>
      <c r="C1666" t="str">
        <f t="shared" si="25"/>
        <v>07 - MINISTERIO DE EDUCACIÓN Y CULTURA</v>
      </c>
      <c r="D1666" t="str">
        <f>VLOOKUP(MID(A1666,1,2),[1]Jurisdicciones!$A$2:$B$44,2,FALSE)</f>
        <v>MINISTERIO DE EDUCACIÓN Y CULTURA</v>
      </c>
    </row>
    <row r="1667" spans="1:4" x14ac:dyDescent="0.2">
      <c r="A1667" t="s">
        <v>332</v>
      </c>
      <c r="B1667" s="181" t="s">
        <v>6030</v>
      </c>
      <c r="C1667" t="str">
        <f t="shared" si="25"/>
        <v>07 - MINISTERIO DE EDUCACIÓN Y CULTURA</v>
      </c>
      <c r="D1667" t="str">
        <f>VLOOKUP(MID(A1667,1,2),[1]Jurisdicciones!$A$2:$B$44,2,FALSE)</f>
        <v>MINISTERIO DE EDUCACIÓN Y CULTURA</v>
      </c>
    </row>
    <row r="1668" spans="1:4" x14ac:dyDescent="0.2">
      <c r="A1668" t="s">
        <v>6031</v>
      </c>
      <c r="B1668" s="181" t="s">
        <v>6032</v>
      </c>
      <c r="C1668" t="str">
        <f t="shared" ref="C1668:C1731" si="26">CONCATENATE(MID(A1668,1,2), " - ",D1668)</f>
        <v>07 - MINISTERIO DE EDUCACIÓN Y CULTURA</v>
      </c>
      <c r="D1668" t="str">
        <f>VLOOKUP(MID(A1668,1,2),[1]Jurisdicciones!$A$2:$B$44,2,FALSE)</f>
        <v>MINISTERIO DE EDUCACIÓN Y CULTURA</v>
      </c>
    </row>
    <row r="1669" spans="1:4" x14ac:dyDescent="0.2">
      <c r="A1669" s="180" t="s">
        <v>333</v>
      </c>
      <c r="B1669" s="181" t="s">
        <v>6033</v>
      </c>
      <c r="C1669" t="str">
        <f t="shared" si="26"/>
        <v>07 - MINISTERIO DE EDUCACIÓN Y CULTURA</v>
      </c>
      <c r="D1669" t="str">
        <f>VLOOKUP(MID(A1669,1,2),[1]Jurisdicciones!$A$2:$B$44,2,FALSE)</f>
        <v>MINISTERIO DE EDUCACIÓN Y CULTURA</v>
      </c>
    </row>
    <row r="1670" spans="1:4" x14ac:dyDescent="0.2">
      <c r="A1670" t="s">
        <v>334</v>
      </c>
      <c r="B1670" s="181" t="s">
        <v>6034</v>
      </c>
      <c r="C1670" t="str">
        <f t="shared" si="26"/>
        <v>07 - MINISTERIO DE EDUCACIÓN Y CULTURA</v>
      </c>
      <c r="D1670" t="str">
        <f>VLOOKUP(MID(A1670,1,2),[1]Jurisdicciones!$A$2:$B$44,2,FALSE)</f>
        <v>MINISTERIO DE EDUCACIÓN Y CULTURA</v>
      </c>
    </row>
    <row r="1671" spans="1:4" x14ac:dyDescent="0.2">
      <c r="A1671" t="s">
        <v>6035</v>
      </c>
      <c r="B1671" s="181" t="s">
        <v>6036</v>
      </c>
      <c r="C1671" t="str">
        <f t="shared" si="26"/>
        <v>07 - MINISTERIO DE EDUCACIÓN Y CULTURA</v>
      </c>
      <c r="D1671" t="str">
        <f>VLOOKUP(MID(A1671,1,2),[1]Jurisdicciones!$A$2:$B$44,2,FALSE)</f>
        <v>MINISTERIO DE EDUCACIÓN Y CULTURA</v>
      </c>
    </row>
    <row r="1672" spans="1:4" x14ac:dyDescent="0.2">
      <c r="A1672" t="s">
        <v>335</v>
      </c>
      <c r="B1672" s="181" t="s">
        <v>3056</v>
      </c>
      <c r="C1672" t="str">
        <f t="shared" si="26"/>
        <v>07 - MINISTERIO DE EDUCACIÓN Y CULTURA</v>
      </c>
      <c r="D1672" t="str">
        <f>VLOOKUP(MID(A1672,1,2),[1]Jurisdicciones!$A$2:$B$44,2,FALSE)</f>
        <v>MINISTERIO DE EDUCACIÓN Y CULTURA</v>
      </c>
    </row>
    <row r="1673" spans="1:4" x14ac:dyDescent="0.2">
      <c r="A1673" t="s">
        <v>336</v>
      </c>
      <c r="B1673" s="181" t="s">
        <v>3056</v>
      </c>
      <c r="C1673" t="str">
        <f t="shared" si="26"/>
        <v>07 - MINISTERIO DE EDUCACIÓN Y CULTURA</v>
      </c>
      <c r="D1673" t="str">
        <f>VLOOKUP(MID(A1673,1,2),[1]Jurisdicciones!$A$2:$B$44,2,FALSE)</f>
        <v>MINISTERIO DE EDUCACIÓN Y CULTURA</v>
      </c>
    </row>
    <row r="1674" spans="1:4" x14ac:dyDescent="0.2">
      <c r="A1674" t="s">
        <v>337</v>
      </c>
      <c r="B1674" t="s">
        <v>3056</v>
      </c>
      <c r="C1674" t="str">
        <f t="shared" si="26"/>
        <v>07 - MINISTERIO DE EDUCACIÓN Y CULTURA</v>
      </c>
      <c r="D1674" t="str">
        <f>VLOOKUP(MID(A1674,1,2),[1]Jurisdicciones!$A$2:$B$44,2,FALSE)</f>
        <v>MINISTERIO DE EDUCACIÓN Y CULTURA</v>
      </c>
    </row>
    <row r="1675" spans="1:4" x14ac:dyDescent="0.2">
      <c r="A1675" t="s">
        <v>338</v>
      </c>
      <c r="B1675" s="181" t="s">
        <v>3056</v>
      </c>
      <c r="C1675" t="str">
        <f t="shared" si="26"/>
        <v>07 - MINISTERIO DE EDUCACIÓN Y CULTURA</v>
      </c>
      <c r="D1675" t="str">
        <f>VLOOKUP(MID(A1675,1,2),[1]Jurisdicciones!$A$2:$B$44,2,FALSE)</f>
        <v>MINISTERIO DE EDUCACIÓN Y CULTURA</v>
      </c>
    </row>
    <row r="1676" spans="1:4" x14ac:dyDescent="0.2">
      <c r="A1676" t="s">
        <v>6037</v>
      </c>
      <c r="B1676" s="181" t="s">
        <v>6038</v>
      </c>
      <c r="C1676" t="str">
        <f t="shared" si="26"/>
        <v>07 - MINISTERIO DE EDUCACIÓN Y CULTURA</v>
      </c>
      <c r="D1676" t="str">
        <f>VLOOKUP(MID(A1676,1,2),[1]Jurisdicciones!$A$2:$B$44,2,FALSE)</f>
        <v>MINISTERIO DE EDUCACIÓN Y CULTURA</v>
      </c>
    </row>
    <row r="1677" spans="1:4" x14ac:dyDescent="0.2">
      <c r="A1677" t="s">
        <v>6039</v>
      </c>
      <c r="B1677" s="181" t="s">
        <v>6040</v>
      </c>
      <c r="C1677" t="str">
        <f t="shared" si="26"/>
        <v>07 - MINISTERIO DE EDUCACIÓN Y CULTURA</v>
      </c>
      <c r="D1677" t="str">
        <f>VLOOKUP(MID(A1677,1,2),[1]Jurisdicciones!$A$2:$B$44,2,FALSE)</f>
        <v>MINISTERIO DE EDUCACIÓN Y CULTURA</v>
      </c>
    </row>
    <row r="1678" spans="1:4" x14ac:dyDescent="0.2">
      <c r="A1678" t="s">
        <v>6041</v>
      </c>
      <c r="B1678" s="181" t="s">
        <v>6042</v>
      </c>
      <c r="C1678" t="str">
        <f t="shared" si="26"/>
        <v>07 - MINISTERIO DE EDUCACIÓN Y CULTURA</v>
      </c>
      <c r="D1678" t="str">
        <f>VLOOKUP(MID(A1678,1,2),[1]Jurisdicciones!$A$2:$B$44,2,FALSE)</f>
        <v>MINISTERIO DE EDUCACIÓN Y CULTURA</v>
      </c>
    </row>
    <row r="1679" spans="1:4" s="183" customFormat="1" x14ac:dyDescent="0.2">
      <c r="A1679" t="s">
        <v>6043</v>
      </c>
      <c r="B1679" t="s">
        <v>6044</v>
      </c>
      <c r="C1679" t="str">
        <f t="shared" si="26"/>
        <v>07 - MINISTERIO DE EDUCACIÓN Y CULTURA</v>
      </c>
      <c r="D1679" t="str">
        <f>VLOOKUP(MID(A1679,1,2),[1]Jurisdicciones!$A$2:$B$44,2,FALSE)</f>
        <v>MINISTERIO DE EDUCACIÓN Y CULTURA</v>
      </c>
    </row>
    <row r="1680" spans="1:4" x14ac:dyDescent="0.2">
      <c r="A1680" t="s">
        <v>6045</v>
      </c>
      <c r="B1680" s="181" t="s">
        <v>6046</v>
      </c>
      <c r="C1680" t="str">
        <f t="shared" si="26"/>
        <v>07 - MINISTERIO DE EDUCACIÓN Y CULTURA</v>
      </c>
      <c r="D1680" t="str">
        <f>VLOOKUP(MID(A1680,1,2),[1]Jurisdicciones!$A$2:$B$44,2,FALSE)</f>
        <v>MINISTERIO DE EDUCACIÓN Y CULTURA</v>
      </c>
    </row>
    <row r="1681" spans="1:4" x14ac:dyDescent="0.2">
      <c r="A1681" t="s">
        <v>6047</v>
      </c>
      <c r="B1681" s="181" t="s">
        <v>6048</v>
      </c>
      <c r="C1681" t="str">
        <f t="shared" si="26"/>
        <v>07 - MINISTERIO DE EDUCACIÓN Y CULTURA</v>
      </c>
      <c r="D1681" t="str">
        <f>VLOOKUP(MID(A1681,1,2),[1]Jurisdicciones!$A$2:$B$44,2,FALSE)</f>
        <v>MINISTERIO DE EDUCACIÓN Y CULTURA</v>
      </c>
    </row>
    <row r="1682" spans="1:4" x14ac:dyDescent="0.2">
      <c r="A1682" t="s">
        <v>6049</v>
      </c>
      <c r="B1682" s="181" t="s">
        <v>6050</v>
      </c>
      <c r="C1682" t="str">
        <f t="shared" si="26"/>
        <v>07 - MINISTERIO DE EDUCACIÓN Y CULTURA</v>
      </c>
      <c r="D1682" t="str">
        <f>VLOOKUP(MID(A1682,1,2),[1]Jurisdicciones!$A$2:$B$44,2,FALSE)</f>
        <v>MINISTERIO DE EDUCACIÓN Y CULTURA</v>
      </c>
    </row>
    <row r="1683" spans="1:4" x14ac:dyDescent="0.2">
      <c r="A1683" t="s">
        <v>6051</v>
      </c>
      <c r="B1683" s="181" t="s">
        <v>6052</v>
      </c>
      <c r="C1683" t="str">
        <f t="shared" si="26"/>
        <v>07 - MINISTERIO DE EDUCACIÓN Y CULTURA</v>
      </c>
      <c r="D1683" t="str">
        <f>VLOOKUP(MID(A1683,1,2),[1]Jurisdicciones!$A$2:$B$44,2,FALSE)</f>
        <v>MINISTERIO DE EDUCACIÓN Y CULTURA</v>
      </c>
    </row>
    <row r="1684" spans="1:4" x14ac:dyDescent="0.2">
      <c r="A1684" t="s">
        <v>6053</v>
      </c>
      <c r="B1684" s="181" t="s">
        <v>6054</v>
      </c>
      <c r="C1684" t="str">
        <f t="shared" si="26"/>
        <v>07 - MINISTERIO DE EDUCACIÓN Y CULTURA</v>
      </c>
      <c r="D1684" t="str">
        <f>VLOOKUP(MID(A1684,1,2),[1]Jurisdicciones!$A$2:$B$44,2,FALSE)</f>
        <v>MINISTERIO DE EDUCACIÓN Y CULTURA</v>
      </c>
    </row>
    <row r="1685" spans="1:4" x14ac:dyDescent="0.2">
      <c r="A1685" t="s">
        <v>6055</v>
      </c>
      <c r="B1685" s="181" t="s">
        <v>6056</v>
      </c>
      <c r="C1685" t="str">
        <f t="shared" si="26"/>
        <v>07 - MINISTERIO DE EDUCACIÓN Y CULTURA</v>
      </c>
      <c r="D1685" t="str">
        <f>VLOOKUP(MID(A1685,1,2),[1]Jurisdicciones!$A$2:$B$44,2,FALSE)</f>
        <v>MINISTERIO DE EDUCACIÓN Y CULTURA</v>
      </c>
    </row>
    <row r="1686" spans="1:4" x14ac:dyDescent="0.2">
      <c r="A1686" t="s">
        <v>6057</v>
      </c>
      <c r="B1686" s="181" t="s">
        <v>6058</v>
      </c>
      <c r="C1686" t="str">
        <f t="shared" si="26"/>
        <v>07 - MINISTERIO DE EDUCACIÓN Y CULTURA</v>
      </c>
      <c r="D1686" t="str">
        <f>VLOOKUP(MID(A1686,1,2),[1]Jurisdicciones!$A$2:$B$44,2,FALSE)</f>
        <v>MINISTERIO DE EDUCACIÓN Y CULTURA</v>
      </c>
    </row>
    <row r="1687" spans="1:4" x14ac:dyDescent="0.2">
      <c r="A1687" t="s">
        <v>2524</v>
      </c>
      <c r="B1687" s="181" t="s">
        <v>6059</v>
      </c>
      <c r="C1687" t="str">
        <f t="shared" si="26"/>
        <v>07 - MINISTERIO DE EDUCACIÓN Y CULTURA</v>
      </c>
      <c r="D1687" t="str">
        <f>VLOOKUP(MID(A1687,1,2),[1]Jurisdicciones!$A$2:$B$44,2,FALSE)</f>
        <v>MINISTERIO DE EDUCACIÓN Y CULTURA</v>
      </c>
    </row>
    <row r="1688" spans="1:4" x14ac:dyDescent="0.2">
      <c r="A1688" t="s">
        <v>1480</v>
      </c>
      <c r="B1688" s="181" t="s">
        <v>6060</v>
      </c>
      <c r="C1688" t="str">
        <f t="shared" si="26"/>
        <v>07 - MINISTERIO DE EDUCACIÓN Y CULTURA</v>
      </c>
      <c r="D1688" t="str">
        <f>VLOOKUP(MID(A1688,1,2),[1]Jurisdicciones!$A$2:$B$44,2,FALSE)</f>
        <v>MINISTERIO DE EDUCACIÓN Y CULTURA</v>
      </c>
    </row>
    <row r="1689" spans="1:4" x14ac:dyDescent="0.2">
      <c r="A1689" t="s">
        <v>6061</v>
      </c>
      <c r="B1689" s="181" t="s">
        <v>6062</v>
      </c>
      <c r="C1689" t="str">
        <f t="shared" si="26"/>
        <v>07 - MINISTERIO DE EDUCACIÓN Y CULTURA</v>
      </c>
      <c r="D1689" t="str">
        <f>VLOOKUP(MID(A1689,1,2),[1]Jurisdicciones!$A$2:$B$44,2,FALSE)</f>
        <v>MINISTERIO DE EDUCACIÓN Y CULTURA</v>
      </c>
    </row>
    <row r="1690" spans="1:4" x14ac:dyDescent="0.2">
      <c r="A1690" t="s">
        <v>6063</v>
      </c>
      <c r="B1690" s="181" t="s">
        <v>6064</v>
      </c>
      <c r="C1690" t="str">
        <f t="shared" si="26"/>
        <v>07 - MINISTERIO DE EDUCACIÓN Y CULTURA</v>
      </c>
      <c r="D1690" t="str">
        <f>VLOOKUP(MID(A1690,1,2),[1]Jurisdicciones!$A$2:$B$44,2,FALSE)</f>
        <v>MINISTERIO DE EDUCACIÓN Y CULTURA</v>
      </c>
    </row>
    <row r="1691" spans="1:4" x14ac:dyDescent="0.2">
      <c r="A1691" t="s">
        <v>6065</v>
      </c>
      <c r="B1691" s="181" t="s">
        <v>6066</v>
      </c>
      <c r="C1691" t="str">
        <f t="shared" si="26"/>
        <v>07 - MINISTERIO DE EDUCACIÓN Y CULTURA</v>
      </c>
      <c r="D1691" t="str">
        <f>VLOOKUP(MID(A1691,1,2),[1]Jurisdicciones!$A$2:$B$44,2,FALSE)</f>
        <v>MINISTERIO DE EDUCACIÓN Y CULTURA</v>
      </c>
    </row>
    <row r="1692" spans="1:4" x14ac:dyDescent="0.2">
      <c r="A1692" t="s">
        <v>2525</v>
      </c>
      <c r="B1692" s="181" t="s">
        <v>6067</v>
      </c>
      <c r="C1692" t="str">
        <f t="shared" si="26"/>
        <v>07 - MINISTERIO DE EDUCACIÓN Y CULTURA</v>
      </c>
      <c r="D1692" t="str">
        <f>VLOOKUP(MID(A1692,1,2),[1]Jurisdicciones!$A$2:$B$44,2,FALSE)</f>
        <v>MINISTERIO DE EDUCACIÓN Y CULTURA</v>
      </c>
    </row>
    <row r="1693" spans="1:4" x14ac:dyDescent="0.2">
      <c r="A1693" t="s">
        <v>6068</v>
      </c>
      <c r="B1693" s="181" t="s">
        <v>6069</v>
      </c>
      <c r="C1693" t="str">
        <f t="shared" si="26"/>
        <v>07 - MINISTERIO DE EDUCACIÓN Y CULTURA</v>
      </c>
      <c r="D1693" t="str">
        <f>VLOOKUP(MID(A1693,1,2),[1]Jurisdicciones!$A$2:$B$44,2,FALSE)</f>
        <v>MINISTERIO DE EDUCACIÓN Y CULTURA</v>
      </c>
    </row>
    <row r="1694" spans="1:4" x14ac:dyDescent="0.2">
      <c r="A1694" t="s">
        <v>6070</v>
      </c>
      <c r="B1694" s="181" t="s">
        <v>6071</v>
      </c>
      <c r="C1694" t="str">
        <f t="shared" si="26"/>
        <v>07 - MINISTERIO DE EDUCACIÓN Y CULTURA</v>
      </c>
      <c r="D1694" t="str">
        <f>VLOOKUP(MID(A1694,1,2),[1]Jurisdicciones!$A$2:$B$44,2,FALSE)</f>
        <v>MINISTERIO DE EDUCACIÓN Y CULTURA</v>
      </c>
    </row>
    <row r="1695" spans="1:4" x14ac:dyDescent="0.2">
      <c r="A1695" t="s">
        <v>6072</v>
      </c>
      <c r="B1695" s="181" t="s">
        <v>6073</v>
      </c>
      <c r="C1695" t="str">
        <f t="shared" si="26"/>
        <v>07 - MINISTERIO DE EDUCACIÓN Y CULTURA</v>
      </c>
      <c r="D1695" t="str">
        <f>VLOOKUP(MID(A1695,1,2),[1]Jurisdicciones!$A$2:$B$44,2,FALSE)</f>
        <v>MINISTERIO DE EDUCACIÓN Y CULTURA</v>
      </c>
    </row>
    <row r="1696" spans="1:4" x14ac:dyDescent="0.2">
      <c r="A1696" t="s">
        <v>1481</v>
      </c>
      <c r="B1696" s="181" t="s">
        <v>6074</v>
      </c>
      <c r="C1696" t="str">
        <f t="shared" si="26"/>
        <v>07 - MINISTERIO DE EDUCACIÓN Y CULTURA</v>
      </c>
      <c r="D1696" t="str">
        <f>VLOOKUP(MID(A1696,1,2),[1]Jurisdicciones!$A$2:$B$44,2,FALSE)</f>
        <v>MINISTERIO DE EDUCACIÓN Y CULTURA</v>
      </c>
    </row>
    <row r="1697" spans="1:4" x14ac:dyDescent="0.2">
      <c r="A1697" t="s">
        <v>6075</v>
      </c>
      <c r="B1697" s="181" t="s">
        <v>6076</v>
      </c>
      <c r="C1697" t="str">
        <f t="shared" si="26"/>
        <v>07 - MINISTERIO DE EDUCACIÓN Y CULTURA</v>
      </c>
      <c r="D1697" t="str">
        <f>VLOOKUP(MID(A1697,1,2),[1]Jurisdicciones!$A$2:$B$44,2,FALSE)</f>
        <v>MINISTERIO DE EDUCACIÓN Y CULTURA</v>
      </c>
    </row>
    <row r="1698" spans="1:4" x14ac:dyDescent="0.2">
      <c r="A1698" t="s">
        <v>1482</v>
      </c>
      <c r="B1698" s="181" t="s">
        <v>6077</v>
      </c>
      <c r="C1698" t="str">
        <f t="shared" si="26"/>
        <v>07 - MINISTERIO DE EDUCACIÓN Y CULTURA</v>
      </c>
      <c r="D1698" t="str">
        <f>VLOOKUP(MID(A1698,1,2),[1]Jurisdicciones!$A$2:$B$44,2,FALSE)</f>
        <v>MINISTERIO DE EDUCACIÓN Y CULTURA</v>
      </c>
    </row>
    <row r="1699" spans="1:4" x14ac:dyDescent="0.2">
      <c r="A1699" t="s">
        <v>6078</v>
      </c>
      <c r="B1699" s="181" t="s">
        <v>6079</v>
      </c>
      <c r="C1699" t="str">
        <f t="shared" si="26"/>
        <v>07 - MINISTERIO DE EDUCACIÓN Y CULTURA</v>
      </c>
      <c r="D1699" t="str">
        <f>VLOOKUP(MID(A1699,1,2),[1]Jurisdicciones!$A$2:$B$44,2,FALSE)</f>
        <v>MINISTERIO DE EDUCACIÓN Y CULTURA</v>
      </c>
    </row>
    <row r="1700" spans="1:4" x14ac:dyDescent="0.2">
      <c r="A1700" t="s">
        <v>2526</v>
      </c>
      <c r="B1700" t="s">
        <v>6080</v>
      </c>
      <c r="C1700" t="str">
        <f t="shared" si="26"/>
        <v>07 - MINISTERIO DE EDUCACIÓN Y CULTURA</v>
      </c>
      <c r="D1700" t="str">
        <f>VLOOKUP(MID(A1700,1,2),[1]Jurisdicciones!$A$2:$B$44,2,FALSE)</f>
        <v>MINISTERIO DE EDUCACIÓN Y CULTURA</v>
      </c>
    </row>
    <row r="1701" spans="1:4" x14ac:dyDescent="0.2">
      <c r="A1701" t="s">
        <v>6081</v>
      </c>
      <c r="B1701" s="181" t="s">
        <v>6082</v>
      </c>
      <c r="C1701" t="str">
        <f t="shared" si="26"/>
        <v>07 - MINISTERIO DE EDUCACIÓN Y CULTURA</v>
      </c>
      <c r="D1701" t="str">
        <f>VLOOKUP(MID(A1701,1,2),[1]Jurisdicciones!$A$2:$B$44,2,FALSE)</f>
        <v>MINISTERIO DE EDUCACIÓN Y CULTURA</v>
      </c>
    </row>
    <row r="1702" spans="1:4" x14ac:dyDescent="0.2">
      <c r="A1702" t="s">
        <v>6083</v>
      </c>
      <c r="B1702" s="181" t="s">
        <v>6084</v>
      </c>
      <c r="C1702" t="str">
        <f t="shared" si="26"/>
        <v>07 - MINISTERIO DE EDUCACIÓN Y CULTURA</v>
      </c>
      <c r="D1702" t="str">
        <f>VLOOKUP(MID(A1702,1,2),[1]Jurisdicciones!$A$2:$B$44,2,FALSE)</f>
        <v>MINISTERIO DE EDUCACIÓN Y CULTURA</v>
      </c>
    </row>
    <row r="1703" spans="1:4" x14ac:dyDescent="0.2">
      <c r="A1703" t="s">
        <v>6085</v>
      </c>
      <c r="B1703" s="181" t="s">
        <v>6086</v>
      </c>
      <c r="C1703" t="str">
        <f t="shared" si="26"/>
        <v>07 - MINISTERIO DE EDUCACIÓN Y CULTURA</v>
      </c>
      <c r="D1703" t="str">
        <f>VLOOKUP(MID(A1703,1,2),[1]Jurisdicciones!$A$2:$B$44,2,FALSE)</f>
        <v>MINISTERIO DE EDUCACIÓN Y CULTURA</v>
      </c>
    </row>
    <row r="1704" spans="1:4" x14ac:dyDescent="0.2">
      <c r="A1704" t="s">
        <v>6087</v>
      </c>
      <c r="B1704" s="181" t="s">
        <v>6088</v>
      </c>
      <c r="C1704" t="str">
        <f t="shared" si="26"/>
        <v>07 - MINISTERIO DE EDUCACIÓN Y CULTURA</v>
      </c>
      <c r="D1704" t="str">
        <f>VLOOKUP(MID(A1704,1,2),[1]Jurisdicciones!$A$2:$B$44,2,FALSE)</f>
        <v>MINISTERIO DE EDUCACIÓN Y CULTURA</v>
      </c>
    </row>
    <row r="1705" spans="1:4" x14ac:dyDescent="0.2">
      <c r="A1705" t="s">
        <v>1483</v>
      </c>
      <c r="B1705" s="181" t="s">
        <v>6089</v>
      </c>
      <c r="C1705" t="str">
        <f t="shared" si="26"/>
        <v>07 - MINISTERIO DE EDUCACIÓN Y CULTURA</v>
      </c>
      <c r="D1705" t="str">
        <f>VLOOKUP(MID(A1705,1,2),[1]Jurisdicciones!$A$2:$B$44,2,FALSE)</f>
        <v>MINISTERIO DE EDUCACIÓN Y CULTURA</v>
      </c>
    </row>
    <row r="1706" spans="1:4" x14ac:dyDescent="0.2">
      <c r="A1706" t="s">
        <v>2527</v>
      </c>
      <c r="B1706" s="181" t="s">
        <v>6090</v>
      </c>
      <c r="C1706" t="str">
        <f t="shared" si="26"/>
        <v>07 - MINISTERIO DE EDUCACIÓN Y CULTURA</v>
      </c>
      <c r="D1706" t="str">
        <f>VLOOKUP(MID(A1706,1,2),[1]Jurisdicciones!$A$2:$B$44,2,FALSE)</f>
        <v>MINISTERIO DE EDUCACIÓN Y CULTURA</v>
      </c>
    </row>
    <row r="1707" spans="1:4" x14ac:dyDescent="0.2">
      <c r="A1707" t="s">
        <v>6091</v>
      </c>
      <c r="B1707" s="181" t="s">
        <v>6092</v>
      </c>
      <c r="C1707" t="str">
        <f t="shared" si="26"/>
        <v>07 - MINISTERIO DE EDUCACIÓN Y CULTURA</v>
      </c>
      <c r="D1707" t="str">
        <f>VLOOKUP(MID(A1707,1,2),[1]Jurisdicciones!$A$2:$B$44,2,FALSE)</f>
        <v>MINISTERIO DE EDUCACIÓN Y CULTURA</v>
      </c>
    </row>
    <row r="1708" spans="1:4" x14ac:dyDescent="0.2">
      <c r="A1708" t="s">
        <v>6093</v>
      </c>
      <c r="B1708" s="181" t="s">
        <v>6094</v>
      </c>
      <c r="C1708" t="str">
        <f t="shared" si="26"/>
        <v>07 - MINISTERIO DE EDUCACIÓN Y CULTURA</v>
      </c>
      <c r="D1708" t="str">
        <f>VLOOKUP(MID(A1708,1,2),[1]Jurisdicciones!$A$2:$B$44,2,FALSE)</f>
        <v>MINISTERIO DE EDUCACIÓN Y CULTURA</v>
      </c>
    </row>
    <row r="1709" spans="1:4" x14ac:dyDescent="0.2">
      <c r="A1709" t="s">
        <v>2528</v>
      </c>
      <c r="B1709" t="s">
        <v>6095</v>
      </c>
      <c r="C1709" t="str">
        <f t="shared" si="26"/>
        <v>07 - MINISTERIO DE EDUCACIÓN Y CULTURA</v>
      </c>
      <c r="D1709" t="str">
        <f>VLOOKUP(MID(A1709,1,2),[1]Jurisdicciones!$A$2:$B$44,2,FALSE)</f>
        <v>MINISTERIO DE EDUCACIÓN Y CULTURA</v>
      </c>
    </row>
    <row r="1710" spans="1:4" x14ac:dyDescent="0.2">
      <c r="A1710" t="s">
        <v>6096</v>
      </c>
      <c r="B1710" s="181" t="s">
        <v>3487</v>
      </c>
      <c r="C1710" t="str">
        <f t="shared" si="26"/>
        <v>07 - MINISTERIO DE EDUCACIÓN Y CULTURA</v>
      </c>
      <c r="D1710" t="str">
        <f>VLOOKUP(MID(A1710,1,2),[1]Jurisdicciones!$A$2:$B$44,2,FALSE)</f>
        <v>MINISTERIO DE EDUCACIÓN Y CULTURA</v>
      </c>
    </row>
    <row r="1711" spans="1:4" x14ac:dyDescent="0.2">
      <c r="A1711" t="s">
        <v>6097</v>
      </c>
      <c r="B1711" s="181" t="s">
        <v>6098</v>
      </c>
      <c r="C1711" t="str">
        <f t="shared" si="26"/>
        <v>07 - MINISTERIO DE EDUCACIÓN Y CULTURA</v>
      </c>
      <c r="D1711" t="str">
        <f>VLOOKUP(MID(A1711,1,2),[1]Jurisdicciones!$A$2:$B$44,2,FALSE)</f>
        <v>MINISTERIO DE EDUCACIÓN Y CULTURA</v>
      </c>
    </row>
    <row r="1712" spans="1:4" x14ac:dyDescent="0.2">
      <c r="A1712" t="s">
        <v>6099</v>
      </c>
      <c r="B1712" s="181" t="s">
        <v>6100</v>
      </c>
      <c r="C1712" t="str">
        <f t="shared" si="26"/>
        <v>07 - MINISTERIO DE EDUCACIÓN Y CULTURA</v>
      </c>
      <c r="D1712" t="str">
        <f>VLOOKUP(MID(A1712,1,2),[1]Jurisdicciones!$A$2:$B$44,2,FALSE)</f>
        <v>MINISTERIO DE EDUCACIÓN Y CULTURA</v>
      </c>
    </row>
    <row r="1713" spans="1:4" x14ac:dyDescent="0.2">
      <c r="A1713" t="s">
        <v>2529</v>
      </c>
      <c r="B1713" s="181" t="s">
        <v>6101</v>
      </c>
      <c r="C1713" t="str">
        <f t="shared" si="26"/>
        <v>07 - MINISTERIO DE EDUCACIÓN Y CULTURA</v>
      </c>
      <c r="D1713" t="str">
        <f>VLOOKUP(MID(A1713,1,2),[1]Jurisdicciones!$A$2:$B$44,2,FALSE)</f>
        <v>MINISTERIO DE EDUCACIÓN Y CULTURA</v>
      </c>
    </row>
    <row r="1714" spans="1:4" x14ac:dyDescent="0.2">
      <c r="A1714" t="s">
        <v>1484</v>
      </c>
      <c r="B1714" s="181" t="s">
        <v>6102</v>
      </c>
      <c r="C1714" t="str">
        <f t="shared" si="26"/>
        <v>07 - MINISTERIO DE EDUCACIÓN Y CULTURA</v>
      </c>
      <c r="D1714" t="str">
        <f>VLOOKUP(MID(A1714,1,2),[1]Jurisdicciones!$A$2:$B$44,2,FALSE)</f>
        <v>MINISTERIO DE EDUCACIÓN Y CULTURA</v>
      </c>
    </row>
    <row r="1715" spans="1:4" x14ac:dyDescent="0.2">
      <c r="A1715" t="s">
        <v>6103</v>
      </c>
      <c r="B1715" s="181" t="s">
        <v>6104</v>
      </c>
      <c r="C1715" t="str">
        <f t="shared" si="26"/>
        <v>07 - MINISTERIO DE EDUCACIÓN Y CULTURA</v>
      </c>
      <c r="D1715" t="str">
        <f>VLOOKUP(MID(A1715,1,2),[1]Jurisdicciones!$A$2:$B$44,2,FALSE)</f>
        <v>MINISTERIO DE EDUCACIÓN Y CULTURA</v>
      </c>
    </row>
    <row r="1716" spans="1:4" x14ac:dyDescent="0.2">
      <c r="A1716" t="s">
        <v>1485</v>
      </c>
      <c r="B1716" s="181" t="s">
        <v>6105</v>
      </c>
      <c r="C1716" t="str">
        <f t="shared" si="26"/>
        <v>07 - MINISTERIO DE EDUCACIÓN Y CULTURA</v>
      </c>
      <c r="D1716" t="str">
        <f>VLOOKUP(MID(A1716,1,2),[1]Jurisdicciones!$A$2:$B$44,2,FALSE)</f>
        <v>MINISTERIO DE EDUCACIÓN Y CULTURA</v>
      </c>
    </row>
    <row r="1717" spans="1:4" x14ac:dyDescent="0.2">
      <c r="A1717" t="s">
        <v>6106</v>
      </c>
      <c r="B1717" t="s">
        <v>6107</v>
      </c>
      <c r="C1717" t="str">
        <f t="shared" si="26"/>
        <v>07 - MINISTERIO DE EDUCACIÓN Y CULTURA</v>
      </c>
      <c r="D1717" t="str">
        <f>VLOOKUP(MID(A1717,1,2),[1]Jurisdicciones!$A$2:$B$44,2,FALSE)</f>
        <v>MINISTERIO DE EDUCACIÓN Y CULTURA</v>
      </c>
    </row>
    <row r="1718" spans="1:4" x14ac:dyDescent="0.2">
      <c r="A1718" t="s">
        <v>6108</v>
      </c>
      <c r="B1718" s="181" t="s">
        <v>6109</v>
      </c>
      <c r="C1718" t="str">
        <f t="shared" si="26"/>
        <v>07 - MINISTERIO DE EDUCACIÓN Y CULTURA</v>
      </c>
      <c r="D1718" t="str">
        <f>VLOOKUP(MID(A1718,1,2),[1]Jurisdicciones!$A$2:$B$44,2,FALSE)</f>
        <v>MINISTERIO DE EDUCACIÓN Y CULTURA</v>
      </c>
    </row>
    <row r="1719" spans="1:4" x14ac:dyDescent="0.2">
      <c r="A1719" t="s">
        <v>6110</v>
      </c>
      <c r="B1719" s="181" t="s">
        <v>6111</v>
      </c>
      <c r="C1719" t="str">
        <f t="shared" si="26"/>
        <v>07 - MINISTERIO DE EDUCACIÓN Y CULTURA</v>
      </c>
      <c r="D1719" t="str">
        <f>VLOOKUP(MID(A1719,1,2),[1]Jurisdicciones!$A$2:$B$44,2,FALSE)</f>
        <v>MINISTERIO DE EDUCACIÓN Y CULTURA</v>
      </c>
    </row>
    <row r="1720" spans="1:4" x14ac:dyDescent="0.2">
      <c r="A1720" t="s">
        <v>1486</v>
      </c>
      <c r="B1720" s="181" t="s">
        <v>6112</v>
      </c>
      <c r="C1720" t="str">
        <f t="shared" si="26"/>
        <v>07 - MINISTERIO DE EDUCACIÓN Y CULTURA</v>
      </c>
      <c r="D1720" t="str">
        <f>VLOOKUP(MID(A1720,1,2),[1]Jurisdicciones!$A$2:$B$44,2,FALSE)</f>
        <v>MINISTERIO DE EDUCACIÓN Y CULTURA</v>
      </c>
    </row>
    <row r="1721" spans="1:4" x14ac:dyDescent="0.2">
      <c r="A1721" t="s">
        <v>2530</v>
      </c>
      <c r="B1721" t="s">
        <v>6113</v>
      </c>
      <c r="C1721" t="str">
        <f t="shared" si="26"/>
        <v>07 - MINISTERIO DE EDUCACIÓN Y CULTURA</v>
      </c>
      <c r="D1721" t="str">
        <f>VLOOKUP(MID(A1721,1,2),[1]Jurisdicciones!$A$2:$B$44,2,FALSE)</f>
        <v>MINISTERIO DE EDUCACIÓN Y CULTURA</v>
      </c>
    </row>
    <row r="1722" spans="1:4" x14ac:dyDescent="0.2">
      <c r="A1722" t="s">
        <v>6114</v>
      </c>
      <c r="B1722" s="181" t="s">
        <v>6115</v>
      </c>
      <c r="C1722" t="str">
        <f t="shared" si="26"/>
        <v>07 - MINISTERIO DE EDUCACIÓN Y CULTURA</v>
      </c>
      <c r="D1722" t="str">
        <f>VLOOKUP(MID(A1722,1,2),[1]Jurisdicciones!$A$2:$B$44,2,FALSE)</f>
        <v>MINISTERIO DE EDUCACIÓN Y CULTURA</v>
      </c>
    </row>
    <row r="1723" spans="1:4" x14ac:dyDescent="0.2">
      <c r="A1723" t="s">
        <v>6116</v>
      </c>
      <c r="B1723" s="181" t="s">
        <v>6117</v>
      </c>
      <c r="C1723" t="str">
        <f t="shared" si="26"/>
        <v>07 - MINISTERIO DE EDUCACIÓN Y CULTURA</v>
      </c>
      <c r="D1723" t="str">
        <f>VLOOKUP(MID(A1723,1,2),[1]Jurisdicciones!$A$2:$B$44,2,FALSE)</f>
        <v>MINISTERIO DE EDUCACIÓN Y CULTURA</v>
      </c>
    </row>
    <row r="1724" spans="1:4" x14ac:dyDescent="0.2">
      <c r="A1724" t="s">
        <v>1487</v>
      </c>
      <c r="B1724" s="181" t="s">
        <v>6118</v>
      </c>
      <c r="C1724" t="str">
        <f t="shared" si="26"/>
        <v>07 - MINISTERIO DE EDUCACIÓN Y CULTURA</v>
      </c>
      <c r="D1724" t="str">
        <f>VLOOKUP(MID(A1724,1,2),[1]Jurisdicciones!$A$2:$B$44,2,FALSE)</f>
        <v>MINISTERIO DE EDUCACIÓN Y CULTURA</v>
      </c>
    </row>
    <row r="1725" spans="1:4" x14ac:dyDescent="0.2">
      <c r="A1725" t="s">
        <v>1488</v>
      </c>
      <c r="B1725" s="181" t="s">
        <v>6119</v>
      </c>
      <c r="C1725" t="str">
        <f t="shared" si="26"/>
        <v>07 - MINISTERIO DE EDUCACIÓN Y CULTURA</v>
      </c>
      <c r="D1725" t="str">
        <f>VLOOKUP(MID(A1725,1,2),[1]Jurisdicciones!$A$2:$B$44,2,FALSE)</f>
        <v>MINISTERIO DE EDUCACIÓN Y CULTURA</v>
      </c>
    </row>
    <row r="1726" spans="1:4" x14ac:dyDescent="0.2">
      <c r="A1726" t="s">
        <v>2531</v>
      </c>
      <c r="B1726" s="181" t="s">
        <v>6120</v>
      </c>
      <c r="C1726" t="str">
        <f t="shared" si="26"/>
        <v>07 - MINISTERIO DE EDUCACIÓN Y CULTURA</v>
      </c>
      <c r="D1726" t="str">
        <f>VLOOKUP(MID(A1726,1,2),[1]Jurisdicciones!$A$2:$B$44,2,FALSE)</f>
        <v>MINISTERIO DE EDUCACIÓN Y CULTURA</v>
      </c>
    </row>
    <row r="1727" spans="1:4" x14ac:dyDescent="0.2">
      <c r="A1727" t="s">
        <v>6121</v>
      </c>
      <c r="B1727" t="s">
        <v>6122</v>
      </c>
      <c r="C1727" t="str">
        <f t="shared" si="26"/>
        <v>07 - MINISTERIO DE EDUCACIÓN Y CULTURA</v>
      </c>
      <c r="D1727" t="str">
        <f>VLOOKUP(MID(A1727,1,2),[1]Jurisdicciones!$A$2:$B$44,2,FALSE)</f>
        <v>MINISTERIO DE EDUCACIÓN Y CULTURA</v>
      </c>
    </row>
    <row r="1728" spans="1:4" x14ac:dyDescent="0.2">
      <c r="A1728" t="s">
        <v>6123</v>
      </c>
      <c r="B1728" t="s">
        <v>6124</v>
      </c>
      <c r="C1728" t="str">
        <f t="shared" si="26"/>
        <v>07 - MINISTERIO DE EDUCACIÓN Y CULTURA</v>
      </c>
      <c r="D1728" t="str">
        <f>VLOOKUP(MID(A1728,1,2),[1]Jurisdicciones!$A$2:$B$44,2,FALSE)</f>
        <v>MINISTERIO DE EDUCACIÓN Y CULTURA</v>
      </c>
    </row>
    <row r="1729" spans="1:4" x14ac:dyDescent="0.2">
      <c r="A1729" t="s">
        <v>6125</v>
      </c>
      <c r="B1729" s="181" t="s">
        <v>6126</v>
      </c>
      <c r="C1729" t="str">
        <f t="shared" si="26"/>
        <v>07 - MINISTERIO DE EDUCACIÓN Y CULTURA</v>
      </c>
      <c r="D1729" t="str">
        <f>VLOOKUP(MID(A1729,1,2),[1]Jurisdicciones!$A$2:$B$44,2,FALSE)</f>
        <v>MINISTERIO DE EDUCACIÓN Y CULTURA</v>
      </c>
    </row>
    <row r="1730" spans="1:4" x14ac:dyDescent="0.2">
      <c r="A1730" t="s">
        <v>6127</v>
      </c>
      <c r="B1730" s="181" t="s">
        <v>6128</v>
      </c>
      <c r="C1730" t="str">
        <f t="shared" si="26"/>
        <v>07 - MINISTERIO DE EDUCACIÓN Y CULTURA</v>
      </c>
      <c r="D1730" t="str">
        <f>VLOOKUP(MID(A1730,1,2),[1]Jurisdicciones!$A$2:$B$44,2,FALSE)</f>
        <v>MINISTERIO DE EDUCACIÓN Y CULTURA</v>
      </c>
    </row>
    <row r="1731" spans="1:4" x14ac:dyDescent="0.2">
      <c r="A1731" t="s">
        <v>1489</v>
      </c>
      <c r="B1731" s="181" t="s">
        <v>6129</v>
      </c>
      <c r="C1731" t="str">
        <f t="shared" si="26"/>
        <v>07 - MINISTERIO DE EDUCACIÓN Y CULTURA</v>
      </c>
      <c r="D1731" t="str">
        <f>VLOOKUP(MID(A1731,1,2),[1]Jurisdicciones!$A$2:$B$44,2,FALSE)</f>
        <v>MINISTERIO DE EDUCACIÓN Y CULTURA</v>
      </c>
    </row>
    <row r="1732" spans="1:4" x14ac:dyDescent="0.2">
      <c r="A1732" t="s">
        <v>2532</v>
      </c>
      <c r="B1732" s="181" t="s">
        <v>6130</v>
      </c>
      <c r="C1732" t="str">
        <f t="shared" ref="C1732:C1795" si="27">CONCATENATE(MID(A1732,1,2), " - ",D1732)</f>
        <v>07 - MINISTERIO DE EDUCACIÓN Y CULTURA</v>
      </c>
      <c r="D1732" t="str">
        <f>VLOOKUP(MID(A1732,1,2),[1]Jurisdicciones!$A$2:$B$44,2,FALSE)</f>
        <v>MINISTERIO DE EDUCACIÓN Y CULTURA</v>
      </c>
    </row>
    <row r="1733" spans="1:4" x14ac:dyDescent="0.2">
      <c r="A1733" t="s">
        <v>6131</v>
      </c>
      <c r="B1733" s="181" t="s">
        <v>6132</v>
      </c>
      <c r="C1733" t="str">
        <f t="shared" si="27"/>
        <v>07 - MINISTERIO DE EDUCACIÓN Y CULTURA</v>
      </c>
      <c r="D1733" t="str">
        <f>VLOOKUP(MID(A1733,1,2),[1]Jurisdicciones!$A$2:$B$44,2,FALSE)</f>
        <v>MINISTERIO DE EDUCACIÓN Y CULTURA</v>
      </c>
    </row>
    <row r="1734" spans="1:4" x14ac:dyDescent="0.2">
      <c r="A1734" t="s">
        <v>2533</v>
      </c>
      <c r="B1734" s="181" t="s">
        <v>6133</v>
      </c>
      <c r="C1734" t="str">
        <f t="shared" si="27"/>
        <v>07 - MINISTERIO DE EDUCACIÓN Y CULTURA</v>
      </c>
      <c r="D1734" t="str">
        <f>VLOOKUP(MID(A1734,1,2),[1]Jurisdicciones!$A$2:$B$44,2,FALSE)</f>
        <v>MINISTERIO DE EDUCACIÓN Y CULTURA</v>
      </c>
    </row>
    <row r="1735" spans="1:4" x14ac:dyDescent="0.2">
      <c r="A1735" t="s">
        <v>6134</v>
      </c>
      <c r="B1735" t="s">
        <v>6135</v>
      </c>
      <c r="C1735" t="str">
        <f t="shared" si="27"/>
        <v>07 - MINISTERIO DE EDUCACIÓN Y CULTURA</v>
      </c>
      <c r="D1735" t="str">
        <f>VLOOKUP(MID(A1735,1,2),[1]Jurisdicciones!$A$2:$B$44,2,FALSE)</f>
        <v>MINISTERIO DE EDUCACIÓN Y CULTURA</v>
      </c>
    </row>
    <row r="1736" spans="1:4" x14ac:dyDescent="0.2">
      <c r="A1736" t="s">
        <v>6136</v>
      </c>
      <c r="B1736" s="181" t="s">
        <v>6137</v>
      </c>
      <c r="C1736" t="str">
        <f t="shared" si="27"/>
        <v>07 - MINISTERIO DE EDUCACIÓN Y CULTURA</v>
      </c>
      <c r="D1736" t="str">
        <f>VLOOKUP(MID(A1736,1,2),[1]Jurisdicciones!$A$2:$B$44,2,FALSE)</f>
        <v>MINISTERIO DE EDUCACIÓN Y CULTURA</v>
      </c>
    </row>
    <row r="1737" spans="1:4" x14ac:dyDescent="0.2">
      <c r="A1737" t="s">
        <v>6138</v>
      </c>
      <c r="B1737" s="181" t="s">
        <v>6139</v>
      </c>
      <c r="C1737" t="str">
        <f t="shared" si="27"/>
        <v>07 - MINISTERIO DE EDUCACIÓN Y CULTURA</v>
      </c>
      <c r="D1737" t="str">
        <f>VLOOKUP(MID(A1737,1,2),[1]Jurisdicciones!$A$2:$B$44,2,FALSE)</f>
        <v>MINISTERIO DE EDUCACIÓN Y CULTURA</v>
      </c>
    </row>
    <row r="1738" spans="1:4" x14ac:dyDescent="0.2">
      <c r="A1738" t="s">
        <v>6140</v>
      </c>
      <c r="B1738" s="181" t="s">
        <v>6141</v>
      </c>
      <c r="C1738" t="str">
        <f t="shared" si="27"/>
        <v>07 - MINISTERIO DE EDUCACIÓN Y CULTURA</v>
      </c>
      <c r="D1738" t="str">
        <f>VLOOKUP(MID(A1738,1,2),[1]Jurisdicciones!$A$2:$B$44,2,FALSE)</f>
        <v>MINISTERIO DE EDUCACIÓN Y CULTURA</v>
      </c>
    </row>
    <row r="1739" spans="1:4" x14ac:dyDescent="0.2">
      <c r="A1739" t="s">
        <v>6142</v>
      </c>
      <c r="B1739" s="181" t="s">
        <v>6143</v>
      </c>
      <c r="C1739" t="str">
        <f t="shared" si="27"/>
        <v>07 - MINISTERIO DE EDUCACIÓN Y CULTURA</v>
      </c>
      <c r="D1739" t="str">
        <f>VLOOKUP(MID(A1739,1,2),[1]Jurisdicciones!$A$2:$B$44,2,FALSE)</f>
        <v>MINISTERIO DE EDUCACIÓN Y CULTURA</v>
      </c>
    </row>
    <row r="1740" spans="1:4" x14ac:dyDescent="0.2">
      <c r="A1740" t="s">
        <v>2534</v>
      </c>
      <c r="B1740" s="181" t="s">
        <v>6144</v>
      </c>
      <c r="C1740" t="str">
        <f t="shared" si="27"/>
        <v>07 - MINISTERIO DE EDUCACIÓN Y CULTURA</v>
      </c>
      <c r="D1740" t="str">
        <f>VLOOKUP(MID(A1740,1,2),[1]Jurisdicciones!$A$2:$B$44,2,FALSE)</f>
        <v>MINISTERIO DE EDUCACIÓN Y CULTURA</v>
      </c>
    </row>
    <row r="1741" spans="1:4" x14ac:dyDescent="0.2">
      <c r="A1741" t="s">
        <v>6145</v>
      </c>
      <c r="B1741" s="181" t="s">
        <v>6146</v>
      </c>
      <c r="C1741" t="str">
        <f t="shared" si="27"/>
        <v>07 - MINISTERIO DE EDUCACIÓN Y CULTURA</v>
      </c>
      <c r="D1741" t="str">
        <f>VLOOKUP(MID(A1741,1,2),[1]Jurisdicciones!$A$2:$B$44,2,FALSE)</f>
        <v>MINISTERIO DE EDUCACIÓN Y CULTURA</v>
      </c>
    </row>
    <row r="1742" spans="1:4" x14ac:dyDescent="0.2">
      <c r="A1742" t="s">
        <v>6147</v>
      </c>
      <c r="B1742" t="s">
        <v>6148</v>
      </c>
      <c r="C1742" t="str">
        <f t="shared" si="27"/>
        <v>07 - MINISTERIO DE EDUCACIÓN Y CULTURA</v>
      </c>
      <c r="D1742" t="str">
        <f>VLOOKUP(MID(A1742,1,2),[1]Jurisdicciones!$A$2:$B$44,2,FALSE)</f>
        <v>MINISTERIO DE EDUCACIÓN Y CULTURA</v>
      </c>
    </row>
    <row r="1743" spans="1:4" x14ac:dyDescent="0.2">
      <c r="A1743" t="s">
        <v>6149</v>
      </c>
      <c r="B1743" s="181" t="s">
        <v>6150</v>
      </c>
      <c r="C1743" t="str">
        <f t="shared" si="27"/>
        <v>07 - MINISTERIO DE EDUCACIÓN Y CULTURA</v>
      </c>
      <c r="D1743" t="str">
        <f>VLOOKUP(MID(A1743,1,2),[1]Jurisdicciones!$A$2:$B$44,2,FALSE)</f>
        <v>MINISTERIO DE EDUCACIÓN Y CULTURA</v>
      </c>
    </row>
    <row r="1744" spans="1:4" x14ac:dyDescent="0.2">
      <c r="A1744" t="s">
        <v>6151</v>
      </c>
      <c r="B1744" s="181" t="s">
        <v>6152</v>
      </c>
      <c r="C1744" t="str">
        <f t="shared" si="27"/>
        <v>07 - MINISTERIO DE EDUCACIÓN Y CULTURA</v>
      </c>
      <c r="D1744" t="str">
        <f>VLOOKUP(MID(A1744,1,2),[1]Jurisdicciones!$A$2:$B$44,2,FALSE)</f>
        <v>MINISTERIO DE EDUCACIÓN Y CULTURA</v>
      </c>
    </row>
    <row r="1745" spans="1:4" x14ac:dyDescent="0.2">
      <c r="A1745" t="s">
        <v>6153</v>
      </c>
      <c r="B1745" s="181" t="s">
        <v>6154</v>
      </c>
      <c r="C1745" t="str">
        <f t="shared" si="27"/>
        <v>07 - MINISTERIO DE EDUCACIÓN Y CULTURA</v>
      </c>
      <c r="D1745" t="str">
        <f>VLOOKUP(MID(A1745,1,2),[1]Jurisdicciones!$A$2:$B$44,2,FALSE)</f>
        <v>MINISTERIO DE EDUCACIÓN Y CULTURA</v>
      </c>
    </row>
    <row r="1746" spans="1:4" x14ac:dyDescent="0.2">
      <c r="A1746" t="s">
        <v>6155</v>
      </c>
      <c r="B1746" s="181" t="s">
        <v>6156</v>
      </c>
      <c r="C1746" t="str">
        <f t="shared" si="27"/>
        <v>07 - MINISTERIO DE EDUCACIÓN Y CULTURA</v>
      </c>
      <c r="D1746" t="str">
        <f>VLOOKUP(MID(A1746,1,2),[1]Jurisdicciones!$A$2:$B$44,2,FALSE)</f>
        <v>MINISTERIO DE EDUCACIÓN Y CULTURA</v>
      </c>
    </row>
    <row r="1747" spans="1:4" x14ac:dyDescent="0.2">
      <c r="A1747" t="s">
        <v>6157</v>
      </c>
      <c r="B1747" s="181" t="s">
        <v>6158</v>
      </c>
      <c r="C1747" t="str">
        <f t="shared" si="27"/>
        <v>07 - MINISTERIO DE EDUCACIÓN Y CULTURA</v>
      </c>
      <c r="D1747" t="str">
        <f>VLOOKUP(MID(A1747,1,2),[1]Jurisdicciones!$A$2:$B$44,2,FALSE)</f>
        <v>MINISTERIO DE EDUCACIÓN Y CULTURA</v>
      </c>
    </row>
    <row r="1748" spans="1:4" x14ac:dyDescent="0.2">
      <c r="A1748" t="s">
        <v>6159</v>
      </c>
      <c r="B1748" s="181" t="s">
        <v>6160</v>
      </c>
      <c r="C1748" t="str">
        <f t="shared" si="27"/>
        <v>07 - MINISTERIO DE EDUCACIÓN Y CULTURA</v>
      </c>
      <c r="D1748" t="str">
        <f>VLOOKUP(MID(A1748,1,2),[1]Jurisdicciones!$A$2:$B$44,2,FALSE)</f>
        <v>MINISTERIO DE EDUCACIÓN Y CULTURA</v>
      </c>
    </row>
    <row r="1749" spans="1:4" x14ac:dyDescent="0.2">
      <c r="A1749" t="s">
        <v>6161</v>
      </c>
      <c r="B1749" s="181" t="s">
        <v>6162</v>
      </c>
      <c r="C1749" t="str">
        <f t="shared" si="27"/>
        <v>07 - MINISTERIO DE EDUCACIÓN Y CULTURA</v>
      </c>
      <c r="D1749" t="str">
        <f>VLOOKUP(MID(A1749,1,2),[1]Jurisdicciones!$A$2:$B$44,2,FALSE)</f>
        <v>MINISTERIO DE EDUCACIÓN Y CULTURA</v>
      </c>
    </row>
    <row r="1750" spans="1:4" x14ac:dyDescent="0.2">
      <c r="A1750" t="s">
        <v>6163</v>
      </c>
      <c r="B1750" s="181" t="s">
        <v>6164</v>
      </c>
      <c r="C1750" t="str">
        <f t="shared" si="27"/>
        <v>07 - MINISTERIO DE EDUCACIÓN Y CULTURA</v>
      </c>
      <c r="D1750" t="str">
        <f>VLOOKUP(MID(A1750,1,2),[1]Jurisdicciones!$A$2:$B$44,2,FALSE)</f>
        <v>MINISTERIO DE EDUCACIÓN Y CULTURA</v>
      </c>
    </row>
    <row r="1751" spans="1:4" x14ac:dyDescent="0.2">
      <c r="A1751" t="s">
        <v>6165</v>
      </c>
      <c r="B1751" s="181" t="s">
        <v>6166</v>
      </c>
      <c r="C1751" t="str">
        <f t="shared" si="27"/>
        <v>07 - MINISTERIO DE EDUCACIÓN Y CULTURA</v>
      </c>
      <c r="D1751" t="str">
        <f>VLOOKUP(MID(A1751,1,2),[1]Jurisdicciones!$A$2:$B$44,2,FALSE)</f>
        <v>MINISTERIO DE EDUCACIÓN Y CULTURA</v>
      </c>
    </row>
    <row r="1752" spans="1:4" x14ac:dyDescent="0.2">
      <c r="A1752" t="s">
        <v>6167</v>
      </c>
      <c r="B1752" s="181" t="s">
        <v>6168</v>
      </c>
      <c r="C1752" t="str">
        <f t="shared" si="27"/>
        <v>07 - MINISTERIO DE EDUCACIÓN Y CULTURA</v>
      </c>
      <c r="D1752" t="str">
        <f>VLOOKUP(MID(A1752,1,2),[1]Jurisdicciones!$A$2:$B$44,2,FALSE)</f>
        <v>MINISTERIO DE EDUCACIÓN Y CULTURA</v>
      </c>
    </row>
    <row r="1753" spans="1:4" x14ac:dyDescent="0.2">
      <c r="A1753" t="s">
        <v>1490</v>
      </c>
      <c r="B1753" s="181" t="s">
        <v>6169</v>
      </c>
      <c r="C1753" t="str">
        <f t="shared" si="27"/>
        <v>07 - MINISTERIO DE EDUCACIÓN Y CULTURA</v>
      </c>
      <c r="D1753" t="str">
        <f>VLOOKUP(MID(A1753,1,2),[1]Jurisdicciones!$A$2:$B$44,2,FALSE)</f>
        <v>MINISTERIO DE EDUCACIÓN Y CULTURA</v>
      </c>
    </row>
    <row r="1754" spans="1:4" x14ac:dyDescent="0.2">
      <c r="A1754" t="s">
        <v>2535</v>
      </c>
      <c r="B1754" s="181" t="s">
        <v>6170</v>
      </c>
      <c r="C1754" t="str">
        <f t="shared" si="27"/>
        <v>07 - MINISTERIO DE EDUCACIÓN Y CULTURA</v>
      </c>
      <c r="D1754" t="str">
        <f>VLOOKUP(MID(A1754,1,2),[1]Jurisdicciones!$A$2:$B$44,2,FALSE)</f>
        <v>MINISTERIO DE EDUCACIÓN Y CULTURA</v>
      </c>
    </row>
    <row r="1755" spans="1:4" x14ac:dyDescent="0.2">
      <c r="A1755" t="s">
        <v>6171</v>
      </c>
      <c r="B1755" s="181" t="s">
        <v>6172</v>
      </c>
      <c r="C1755" t="str">
        <f t="shared" si="27"/>
        <v>07 - MINISTERIO DE EDUCACIÓN Y CULTURA</v>
      </c>
      <c r="D1755" t="str">
        <f>VLOOKUP(MID(A1755,1,2),[1]Jurisdicciones!$A$2:$B$44,2,FALSE)</f>
        <v>MINISTERIO DE EDUCACIÓN Y CULTURA</v>
      </c>
    </row>
    <row r="1756" spans="1:4" x14ac:dyDescent="0.2">
      <c r="A1756" t="s">
        <v>6173</v>
      </c>
      <c r="B1756" s="181" t="s">
        <v>6174</v>
      </c>
      <c r="C1756" t="str">
        <f t="shared" si="27"/>
        <v>07 - MINISTERIO DE EDUCACIÓN Y CULTURA</v>
      </c>
      <c r="D1756" t="str">
        <f>VLOOKUP(MID(A1756,1,2),[1]Jurisdicciones!$A$2:$B$44,2,FALSE)</f>
        <v>MINISTERIO DE EDUCACIÓN Y CULTURA</v>
      </c>
    </row>
    <row r="1757" spans="1:4" x14ac:dyDescent="0.2">
      <c r="A1757" t="s">
        <v>6175</v>
      </c>
      <c r="B1757" s="181" t="s">
        <v>6176</v>
      </c>
      <c r="C1757" t="str">
        <f t="shared" si="27"/>
        <v>07 - MINISTERIO DE EDUCACIÓN Y CULTURA</v>
      </c>
      <c r="D1757" t="str">
        <f>VLOOKUP(MID(A1757,1,2),[1]Jurisdicciones!$A$2:$B$44,2,FALSE)</f>
        <v>MINISTERIO DE EDUCACIÓN Y CULTURA</v>
      </c>
    </row>
    <row r="1758" spans="1:4" x14ac:dyDescent="0.2">
      <c r="A1758" t="s">
        <v>1491</v>
      </c>
      <c r="B1758" s="181" t="s">
        <v>6177</v>
      </c>
      <c r="C1758" t="str">
        <f t="shared" si="27"/>
        <v>07 - MINISTERIO DE EDUCACIÓN Y CULTURA</v>
      </c>
      <c r="D1758" t="str">
        <f>VLOOKUP(MID(A1758,1,2),[1]Jurisdicciones!$A$2:$B$44,2,FALSE)</f>
        <v>MINISTERIO DE EDUCACIÓN Y CULTURA</v>
      </c>
    </row>
    <row r="1759" spans="1:4" x14ac:dyDescent="0.2">
      <c r="A1759" t="s">
        <v>6178</v>
      </c>
      <c r="B1759" s="181" t="s">
        <v>6179</v>
      </c>
      <c r="C1759" t="str">
        <f t="shared" si="27"/>
        <v>07 - MINISTERIO DE EDUCACIÓN Y CULTURA</v>
      </c>
      <c r="D1759" t="str">
        <f>VLOOKUP(MID(A1759,1,2),[1]Jurisdicciones!$A$2:$B$44,2,FALSE)</f>
        <v>MINISTERIO DE EDUCACIÓN Y CULTURA</v>
      </c>
    </row>
    <row r="1760" spans="1:4" x14ac:dyDescent="0.2">
      <c r="A1760" t="s">
        <v>2536</v>
      </c>
      <c r="B1760" s="181" t="s">
        <v>6180</v>
      </c>
      <c r="C1760" t="str">
        <f t="shared" si="27"/>
        <v>07 - MINISTERIO DE EDUCACIÓN Y CULTURA</v>
      </c>
      <c r="D1760" t="str">
        <f>VLOOKUP(MID(A1760,1,2),[1]Jurisdicciones!$A$2:$B$44,2,FALSE)</f>
        <v>MINISTERIO DE EDUCACIÓN Y CULTURA</v>
      </c>
    </row>
    <row r="1761" spans="1:4" x14ac:dyDescent="0.2">
      <c r="A1761" t="s">
        <v>6181</v>
      </c>
      <c r="B1761" s="181" t="s">
        <v>6182</v>
      </c>
      <c r="C1761" t="str">
        <f t="shared" si="27"/>
        <v>07 - MINISTERIO DE EDUCACIÓN Y CULTURA</v>
      </c>
      <c r="D1761" t="str">
        <f>VLOOKUP(MID(A1761,1,2),[1]Jurisdicciones!$A$2:$B$44,2,FALSE)</f>
        <v>MINISTERIO DE EDUCACIÓN Y CULTURA</v>
      </c>
    </row>
    <row r="1762" spans="1:4" x14ac:dyDescent="0.2">
      <c r="A1762" t="s">
        <v>6183</v>
      </c>
      <c r="B1762" t="s">
        <v>6184</v>
      </c>
      <c r="C1762" t="str">
        <f t="shared" si="27"/>
        <v>07 - MINISTERIO DE EDUCACIÓN Y CULTURA</v>
      </c>
      <c r="D1762" t="str">
        <f>VLOOKUP(MID(A1762,1,2),[1]Jurisdicciones!$A$2:$B$44,2,FALSE)</f>
        <v>MINISTERIO DE EDUCACIÓN Y CULTURA</v>
      </c>
    </row>
    <row r="1763" spans="1:4" x14ac:dyDescent="0.2">
      <c r="A1763" t="s">
        <v>6185</v>
      </c>
      <c r="B1763" t="s">
        <v>6186</v>
      </c>
      <c r="C1763" t="str">
        <f t="shared" si="27"/>
        <v>07 - MINISTERIO DE EDUCACIÓN Y CULTURA</v>
      </c>
      <c r="D1763" t="str">
        <f>VLOOKUP(MID(A1763,1,2),[1]Jurisdicciones!$A$2:$B$44,2,FALSE)</f>
        <v>MINISTERIO DE EDUCACIÓN Y CULTURA</v>
      </c>
    </row>
    <row r="1764" spans="1:4" x14ac:dyDescent="0.2">
      <c r="A1764" t="s">
        <v>6187</v>
      </c>
      <c r="B1764" t="s">
        <v>6188</v>
      </c>
      <c r="C1764" t="str">
        <f t="shared" si="27"/>
        <v>07 - MINISTERIO DE EDUCACIÓN Y CULTURA</v>
      </c>
      <c r="D1764" t="str">
        <f>VLOOKUP(MID(A1764,1,2),[1]Jurisdicciones!$A$2:$B$44,2,FALSE)</f>
        <v>MINISTERIO DE EDUCACIÓN Y CULTURA</v>
      </c>
    </row>
    <row r="1765" spans="1:4" x14ac:dyDescent="0.2">
      <c r="A1765" t="s">
        <v>6189</v>
      </c>
      <c r="B1765" s="181" t="s">
        <v>6190</v>
      </c>
      <c r="C1765" t="str">
        <f t="shared" si="27"/>
        <v>07 - MINISTERIO DE EDUCACIÓN Y CULTURA</v>
      </c>
      <c r="D1765" t="str">
        <f>VLOOKUP(MID(A1765,1,2),[1]Jurisdicciones!$A$2:$B$44,2,FALSE)</f>
        <v>MINISTERIO DE EDUCACIÓN Y CULTURA</v>
      </c>
    </row>
    <row r="1766" spans="1:4" x14ac:dyDescent="0.2">
      <c r="A1766" t="s">
        <v>6191</v>
      </c>
      <c r="B1766" s="181" t="s">
        <v>6192</v>
      </c>
      <c r="C1766" t="str">
        <f t="shared" si="27"/>
        <v>07 - MINISTERIO DE EDUCACIÓN Y CULTURA</v>
      </c>
      <c r="D1766" t="str">
        <f>VLOOKUP(MID(A1766,1,2),[1]Jurisdicciones!$A$2:$B$44,2,FALSE)</f>
        <v>MINISTERIO DE EDUCACIÓN Y CULTURA</v>
      </c>
    </row>
    <row r="1767" spans="1:4" x14ac:dyDescent="0.2">
      <c r="A1767" t="s">
        <v>6193</v>
      </c>
      <c r="B1767" s="181" t="s">
        <v>6194</v>
      </c>
      <c r="C1767" t="str">
        <f t="shared" si="27"/>
        <v>07 - MINISTERIO DE EDUCACIÓN Y CULTURA</v>
      </c>
      <c r="D1767" t="str">
        <f>VLOOKUP(MID(A1767,1,2),[1]Jurisdicciones!$A$2:$B$44,2,FALSE)</f>
        <v>MINISTERIO DE EDUCACIÓN Y CULTURA</v>
      </c>
    </row>
    <row r="1768" spans="1:4" x14ac:dyDescent="0.2">
      <c r="A1768" t="s">
        <v>6195</v>
      </c>
      <c r="B1768" s="181" t="s">
        <v>6196</v>
      </c>
      <c r="C1768" t="str">
        <f t="shared" si="27"/>
        <v>07 - MINISTERIO DE EDUCACIÓN Y CULTURA</v>
      </c>
      <c r="D1768" t="str">
        <f>VLOOKUP(MID(A1768,1,2),[1]Jurisdicciones!$A$2:$B$44,2,FALSE)</f>
        <v>MINISTERIO DE EDUCACIÓN Y CULTURA</v>
      </c>
    </row>
    <row r="1769" spans="1:4" x14ac:dyDescent="0.2">
      <c r="A1769" t="s">
        <v>6197</v>
      </c>
      <c r="B1769" s="181" t="s">
        <v>6198</v>
      </c>
      <c r="C1769" t="str">
        <f t="shared" si="27"/>
        <v>07 - MINISTERIO DE EDUCACIÓN Y CULTURA</v>
      </c>
      <c r="D1769" t="str">
        <f>VLOOKUP(MID(A1769,1,2),[1]Jurisdicciones!$A$2:$B$44,2,FALSE)</f>
        <v>MINISTERIO DE EDUCACIÓN Y CULTURA</v>
      </c>
    </row>
    <row r="1770" spans="1:4" x14ac:dyDescent="0.2">
      <c r="A1770" t="s">
        <v>6199</v>
      </c>
      <c r="B1770" s="181" t="s">
        <v>6200</v>
      </c>
      <c r="C1770" t="str">
        <f t="shared" si="27"/>
        <v>07 - MINISTERIO DE EDUCACIÓN Y CULTURA</v>
      </c>
      <c r="D1770" t="str">
        <f>VLOOKUP(MID(A1770,1,2),[1]Jurisdicciones!$A$2:$B$44,2,FALSE)</f>
        <v>MINISTERIO DE EDUCACIÓN Y CULTURA</v>
      </c>
    </row>
    <row r="1771" spans="1:4" x14ac:dyDescent="0.2">
      <c r="A1771" t="s">
        <v>6201</v>
      </c>
      <c r="B1771" s="181" t="s">
        <v>6202</v>
      </c>
      <c r="C1771" t="str">
        <f t="shared" si="27"/>
        <v>07 - MINISTERIO DE EDUCACIÓN Y CULTURA</v>
      </c>
      <c r="D1771" t="str">
        <f>VLOOKUP(MID(A1771,1,2),[1]Jurisdicciones!$A$2:$B$44,2,FALSE)</f>
        <v>MINISTERIO DE EDUCACIÓN Y CULTURA</v>
      </c>
    </row>
    <row r="1772" spans="1:4" x14ac:dyDescent="0.2">
      <c r="A1772" t="s">
        <v>6203</v>
      </c>
      <c r="B1772" s="181" t="s">
        <v>6204</v>
      </c>
      <c r="C1772" t="str">
        <f t="shared" si="27"/>
        <v>07 - MINISTERIO DE EDUCACIÓN Y CULTURA</v>
      </c>
      <c r="D1772" t="str">
        <f>VLOOKUP(MID(A1772,1,2),[1]Jurisdicciones!$A$2:$B$44,2,FALSE)</f>
        <v>MINISTERIO DE EDUCACIÓN Y CULTURA</v>
      </c>
    </row>
    <row r="1773" spans="1:4" x14ac:dyDescent="0.2">
      <c r="A1773" t="s">
        <v>6205</v>
      </c>
      <c r="B1773" s="181" t="s">
        <v>6206</v>
      </c>
      <c r="C1773" t="str">
        <f t="shared" si="27"/>
        <v>07 - MINISTERIO DE EDUCACIÓN Y CULTURA</v>
      </c>
      <c r="D1773" t="str">
        <f>VLOOKUP(MID(A1773,1,2),[1]Jurisdicciones!$A$2:$B$44,2,FALSE)</f>
        <v>MINISTERIO DE EDUCACIÓN Y CULTURA</v>
      </c>
    </row>
    <row r="1774" spans="1:4" x14ac:dyDescent="0.2">
      <c r="A1774" t="s">
        <v>6207</v>
      </c>
      <c r="B1774" s="181" t="s">
        <v>6208</v>
      </c>
      <c r="C1774" t="str">
        <f t="shared" si="27"/>
        <v>07 - MINISTERIO DE EDUCACIÓN Y CULTURA</v>
      </c>
      <c r="D1774" t="str">
        <f>VLOOKUP(MID(A1774,1,2),[1]Jurisdicciones!$A$2:$B$44,2,FALSE)</f>
        <v>MINISTERIO DE EDUCACIÓN Y CULTURA</v>
      </c>
    </row>
    <row r="1775" spans="1:4" x14ac:dyDescent="0.2">
      <c r="A1775" t="s">
        <v>6209</v>
      </c>
      <c r="B1775" s="181" t="s">
        <v>6210</v>
      </c>
      <c r="C1775" t="str">
        <f t="shared" si="27"/>
        <v>07 - MINISTERIO DE EDUCACIÓN Y CULTURA</v>
      </c>
      <c r="D1775" t="str">
        <f>VLOOKUP(MID(A1775,1,2),[1]Jurisdicciones!$A$2:$B$44,2,FALSE)</f>
        <v>MINISTERIO DE EDUCACIÓN Y CULTURA</v>
      </c>
    </row>
    <row r="1776" spans="1:4" x14ac:dyDescent="0.2">
      <c r="A1776" t="s">
        <v>6211</v>
      </c>
      <c r="B1776" s="181" t="s">
        <v>6212</v>
      </c>
      <c r="C1776" t="str">
        <f t="shared" si="27"/>
        <v>07 - MINISTERIO DE EDUCACIÓN Y CULTURA</v>
      </c>
      <c r="D1776" t="str">
        <f>VLOOKUP(MID(A1776,1,2),[1]Jurisdicciones!$A$2:$B$44,2,FALSE)</f>
        <v>MINISTERIO DE EDUCACIÓN Y CULTURA</v>
      </c>
    </row>
    <row r="1777" spans="1:4" x14ac:dyDescent="0.2">
      <c r="A1777" t="s">
        <v>6213</v>
      </c>
      <c r="B1777" s="181" t="s">
        <v>6214</v>
      </c>
      <c r="C1777" t="str">
        <f t="shared" si="27"/>
        <v>07 - MINISTERIO DE EDUCACIÓN Y CULTURA</v>
      </c>
      <c r="D1777" t="str">
        <f>VLOOKUP(MID(A1777,1,2),[1]Jurisdicciones!$A$2:$B$44,2,FALSE)</f>
        <v>MINISTERIO DE EDUCACIÓN Y CULTURA</v>
      </c>
    </row>
    <row r="1778" spans="1:4" x14ac:dyDescent="0.2">
      <c r="A1778" t="s">
        <v>2537</v>
      </c>
      <c r="B1778" s="181" t="s">
        <v>6215</v>
      </c>
      <c r="C1778" t="str">
        <f t="shared" si="27"/>
        <v>07 - MINISTERIO DE EDUCACIÓN Y CULTURA</v>
      </c>
      <c r="D1778" t="str">
        <f>VLOOKUP(MID(A1778,1,2),[1]Jurisdicciones!$A$2:$B$44,2,FALSE)</f>
        <v>MINISTERIO DE EDUCACIÓN Y CULTURA</v>
      </c>
    </row>
    <row r="1779" spans="1:4" x14ac:dyDescent="0.2">
      <c r="A1779" t="s">
        <v>1492</v>
      </c>
      <c r="B1779" s="181" t="s">
        <v>6216</v>
      </c>
      <c r="C1779" t="str">
        <f t="shared" si="27"/>
        <v>07 - MINISTERIO DE EDUCACIÓN Y CULTURA</v>
      </c>
      <c r="D1779" t="str">
        <f>VLOOKUP(MID(A1779,1,2),[1]Jurisdicciones!$A$2:$B$44,2,FALSE)</f>
        <v>MINISTERIO DE EDUCACIÓN Y CULTURA</v>
      </c>
    </row>
    <row r="1780" spans="1:4" x14ac:dyDescent="0.2">
      <c r="A1780" t="s">
        <v>6217</v>
      </c>
      <c r="B1780" s="181" t="s">
        <v>6218</v>
      </c>
      <c r="C1780" t="str">
        <f t="shared" si="27"/>
        <v>07 - MINISTERIO DE EDUCACIÓN Y CULTURA</v>
      </c>
      <c r="D1780" t="str">
        <f>VLOOKUP(MID(A1780,1,2),[1]Jurisdicciones!$A$2:$B$44,2,FALSE)</f>
        <v>MINISTERIO DE EDUCACIÓN Y CULTURA</v>
      </c>
    </row>
    <row r="1781" spans="1:4" x14ac:dyDescent="0.2">
      <c r="A1781" t="s">
        <v>6219</v>
      </c>
      <c r="B1781" s="181" t="s">
        <v>6220</v>
      </c>
      <c r="C1781" t="str">
        <f t="shared" si="27"/>
        <v>07 - MINISTERIO DE EDUCACIÓN Y CULTURA</v>
      </c>
      <c r="D1781" t="str">
        <f>VLOOKUP(MID(A1781,1,2),[1]Jurisdicciones!$A$2:$B$44,2,FALSE)</f>
        <v>MINISTERIO DE EDUCACIÓN Y CULTURA</v>
      </c>
    </row>
    <row r="1782" spans="1:4" x14ac:dyDescent="0.2">
      <c r="A1782" t="s">
        <v>1493</v>
      </c>
      <c r="B1782" s="181" t="s">
        <v>6221</v>
      </c>
      <c r="C1782" t="str">
        <f t="shared" si="27"/>
        <v>07 - MINISTERIO DE EDUCACIÓN Y CULTURA</v>
      </c>
      <c r="D1782" t="str">
        <f>VLOOKUP(MID(A1782,1,2),[1]Jurisdicciones!$A$2:$B$44,2,FALSE)</f>
        <v>MINISTERIO DE EDUCACIÓN Y CULTURA</v>
      </c>
    </row>
    <row r="1783" spans="1:4" x14ac:dyDescent="0.2">
      <c r="A1783" t="s">
        <v>2538</v>
      </c>
      <c r="B1783" t="s">
        <v>6222</v>
      </c>
      <c r="C1783" t="str">
        <f t="shared" si="27"/>
        <v>07 - MINISTERIO DE EDUCACIÓN Y CULTURA</v>
      </c>
      <c r="D1783" t="str">
        <f>VLOOKUP(MID(A1783,1,2),[1]Jurisdicciones!$A$2:$B$44,2,FALSE)</f>
        <v>MINISTERIO DE EDUCACIÓN Y CULTURA</v>
      </c>
    </row>
    <row r="1784" spans="1:4" x14ac:dyDescent="0.2">
      <c r="A1784" t="s">
        <v>6223</v>
      </c>
      <c r="B1784" s="181" t="s">
        <v>6224</v>
      </c>
      <c r="C1784" t="str">
        <f t="shared" si="27"/>
        <v>07 - MINISTERIO DE EDUCACIÓN Y CULTURA</v>
      </c>
      <c r="D1784" t="str">
        <f>VLOOKUP(MID(A1784,1,2),[1]Jurisdicciones!$A$2:$B$44,2,FALSE)</f>
        <v>MINISTERIO DE EDUCACIÓN Y CULTURA</v>
      </c>
    </row>
    <row r="1785" spans="1:4" x14ac:dyDescent="0.2">
      <c r="A1785" t="s">
        <v>6225</v>
      </c>
      <c r="B1785" s="181" t="s">
        <v>6226</v>
      </c>
      <c r="C1785" t="str">
        <f t="shared" si="27"/>
        <v>07 - MINISTERIO DE EDUCACIÓN Y CULTURA</v>
      </c>
      <c r="D1785" t="str">
        <f>VLOOKUP(MID(A1785,1,2),[1]Jurisdicciones!$A$2:$B$44,2,FALSE)</f>
        <v>MINISTERIO DE EDUCACIÓN Y CULTURA</v>
      </c>
    </row>
    <row r="1786" spans="1:4" x14ac:dyDescent="0.2">
      <c r="A1786" t="s">
        <v>6227</v>
      </c>
      <c r="B1786" t="s">
        <v>6228</v>
      </c>
      <c r="C1786" t="str">
        <f t="shared" si="27"/>
        <v>07 - MINISTERIO DE EDUCACIÓN Y CULTURA</v>
      </c>
      <c r="D1786" t="str">
        <f>VLOOKUP(MID(A1786,1,2),[1]Jurisdicciones!$A$2:$B$44,2,FALSE)</f>
        <v>MINISTERIO DE EDUCACIÓN Y CULTURA</v>
      </c>
    </row>
    <row r="1787" spans="1:4" x14ac:dyDescent="0.2">
      <c r="A1787" t="s">
        <v>6229</v>
      </c>
      <c r="B1787" t="s">
        <v>6230</v>
      </c>
      <c r="C1787" t="str">
        <f t="shared" si="27"/>
        <v>07 - MINISTERIO DE EDUCACIÓN Y CULTURA</v>
      </c>
      <c r="D1787" t="str">
        <f>VLOOKUP(MID(A1787,1,2),[1]Jurisdicciones!$A$2:$B$44,2,FALSE)</f>
        <v>MINISTERIO DE EDUCACIÓN Y CULTURA</v>
      </c>
    </row>
    <row r="1788" spans="1:4" x14ac:dyDescent="0.2">
      <c r="A1788" t="s">
        <v>6231</v>
      </c>
      <c r="B1788" t="s">
        <v>6232</v>
      </c>
      <c r="C1788" t="str">
        <f t="shared" si="27"/>
        <v>07 - MINISTERIO DE EDUCACIÓN Y CULTURA</v>
      </c>
      <c r="D1788" t="str">
        <f>VLOOKUP(MID(A1788,1,2),[1]Jurisdicciones!$A$2:$B$44,2,FALSE)</f>
        <v>MINISTERIO DE EDUCACIÓN Y CULTURA</v>
      </c>
    </row>
    <row r="1789" spans="1:4" x14ac:dyDescent="0.2">
      <c r="A1789" t="s">
        <v>6233</v>
      </c>
      <c r="B1789" s="181" t="s">
        <v>6234</v>
      </c>
      <c r="C1789" t="str">
        <f t="shared" si="27"/>
        <v>07 - MINISTERIO DE EDUCACIÓN Y CULTURA</v>
      </c>
      <c r="D1789" t="str">
        <f>VLOOKUP(MID(A1789,1,2),[1]Jurisdicciones!$A$2:$B$44,2,FALSE)</f>
        <v>MINISTERIO DE EDUCACIÓN Y CULTURA</v>
      </c>
    </row>
    <row r="1790" spans="1:4" x14ac:dyDescent="0.2">
      <c r="A1790" t="s">
        <v>6235</v>
      </c>
      <c r="B1790" s="181" t="s">
        <v>6236</v>
      </c>
      <c r="C1790" t="str">
        <f t="shared" si="27"/>
        <v>07 - MINISTERIO DE EDUCACIÓN Y CULTURA</v>
      </c>
      <c r="D1790" t="str">
        <f>VLOOKUP(MID(A1790,1,2),[1]Jurisdicciones!$A$2:$B$44,2,FALSE)</f>
        <v>MINISTERIO DE EDUCACIÓN Y CULTURA</v>
      </c>
    </row>
    <row r="1791" spans="1:4" x14ac:dyDescent="0.2">
      <c r="A1791" t="s">
        <v>6237</v>
      </c>
      <c r="B1791" s="181" t="s">
        <v>6238</v>
      </c>
      <c r="C1791" t="str">
        <f t="shared" si="27"/>
        <v>07 - MINISTERIO DE EDUCACIÓN Y CULTURA</v>
      </c>
      <c r="D1791" t="str">
        <f>VLOOKUP(MID(A1791,1,2),[1]Jurisdicciones!$A$2:$B$44,2,FALSE)</f>
        <v>MINISTERIO DE EDUCACIÓN Y CULTURA</v>
      </c>
    </row>
    <row r="1792" spans="1:4" x14ac:dyDescent="0.2">
      <c r="A1792" t="s">
        <v>1494</v>
      </c>
      <c r="B1792" s="181" t="s">
        <v>6239</v>
      </c>
      <c r="C1792" t="str">
        <f t="shared" si="27"/>
        <v>07 - MINISTERIO DE EDUCACIÓN Y CULTURA</v>
      </c>
      <c r="D1792" t="str">
        <f>VLOOKUP(MID(A1792,1,2),[1]Jurisdicciones!$A$2:$B$44,2,FALSE)</f>
        <v>MINISTERIO DE EDUCACIÓN Y CULTURA</v>
      </c>
    </row>
    <row r="1793" spans="1:4" x14ac:dyDescent="0.2">
      <c r="A1793" t="s">
        <v>6240</v>
      </c>
      <c r="B1793" s="181" t="s">
        <v>6241</v>
      </c>
      <c r="C1793" t="str">
        <f t="shared" si="27"/>
        <v>07 - MINISTERIO DE EDUCACIÓN Y CULTURA</v>
      </c>
      <c r="D1793" t="str">
        <f>VLOOKUP(MID(A1793,1,2),[1]Jurisdicciones!$A$2:$B$44,2,FALSE)</f>
        <v>MINISTERIO DE EDUCACIÓN Y CULTURA</v>
      </c>
    </row>
    <row r="1794" spans="1:4" x14ac:dyDescent="0.2">
      <c r="A1794" t="s">
        <v>1495</v>
      </c>
      <c r="B1794" s="181" t="s">
        <v>6242</v>
      </c>
      <c r="C1794" t="str">
        <f t="shared" si="27"/>
        <v>07 - MINISTERIO DE EDUCACIÓN Y CULTURA</v>
      </c>
      <c r="D1794" t="str">
        <f>VLOOKUP(MID(A1794,1,2),[1]Jurisdicciones!$A$2:$B$44,2,FALSE)</f>
        <v>MINISTERIO DE EDUCACIÓN Y CULTURA</v>
      </c>
    </row>
    <row r="1795" spans="1:4" x14ac:dyDescent="0.2">
      <c r="A1795" t="s">
        <v>1496</v>
      </c>
      <c r="B1795" s="181" t="s">
        <v>6243</v>
      </c>
      <c r="C1795" t="str">
        <f t="shared" si="27"/>
        <v>07 - MINISTERIO DE EDUCACIÓN Y CULTURA</v>
      </c>
      <c r="D1795" t="str">
        <f>VLOOKUP(MID(A1795,1,2),[1]Jurisdicciones!$A$2:$B$44,2,FALSE)</f>
        <v>MINISTERIO DE EDUCACIÓN Y CULTURA</v>
      </c>
    </row>
    <row r="1796" spans="1:4" x14ac:dyDescent="0.2">
      <c r="A1796" t="s">
        <v>1497</v>
      </c>
      <c r="B1796" s="181" t="s">
        <v>6244</v>
      </c>
      <c r="C1796" t="str">
        <f t="shared" ref="C1796:C1859" si="28">CONCATENATE(MID(A1796,1,2), " - ",D1796)</f>
        <v>07 - MINISTERIO DE EDUCACIÓN Y CULTURA</v>
      </c>
      <c r="D1796" t="str">
        <f>VLOOKUP(MID(A1796,1,2),[1]Jurisdicciones!$A$2:$B$44,2,FALSE)</f>
        <v>MINISTERIO DE EDUCACIÓN Y CULTURA</v>
      </c>
    </row>
    <row r="1797" spans="1:4" x14ac:dyDescent="0.2">
      <c r="A1797" t="s">
        <v>6245</v>
      </c>
      <c r="B1797" s="181" t="s">
        <v>6246</v>
      </c>
      <c r="C1797" t="str">
        <f t="shared" si="28"/>
        <v>07 - MINISTERIO DE EDUCACIÓN Y CULTURA</v>
      </c>
      <c r="D1797" t="str">
        <f>VLOOKUP(MID(A1797,1,2),[1]Jurisdicciones!$A$2:$B$44,2,FALSE)</f>
        <v>MINISTERIO DE EDUCACIÓN Y CULTURA</v>
      </c>
    </row>
    <row r="1798" spans="1:4" x14ac:dyDescent="0.2">
      <c r="A1798" t="s">
        <v>6247</v>
      </c>
      <c r="B1798" s="181" t="s">
        <v>6248</v>
      </c>
      <c r="C1798" t="str">
        <f t="shared" si="28"/>
        <v>07 - MINISTERIO DE EDUCACIÓN Y CULTURA</v>
      </c>
      <c r="D1798" t="str">
        <f>VLOOKUP(MID(A1798,1,2),[1]Jurisdicciones!$A$2:$B$44,2,FALSE)</f>
        <v>MINISTERIO DE EDUCACIÓN Y CULTURA</v>
      </c>
    </row>
    <row r="1799" spans="1:4" x14ac:dyDescent="0.2">
      <c r="A1799" t="s">
        <v>6249</v>
      </c>
      <c r="B1799" s="181" t="s">
        <v>6250</v>
      </c>
      <c r="C1799" t="str">
        <f t="shared" si="28"/>
        <v>07 - MINISTERIO DE EDUCACIÓN Y CULTURA</v>
      </c>
      <c r="D1799" t="str">
        <f>VLOOKUP(MID(A1799,1,2),[1]Jurisdicciones!$A$2:$B$44,2,FALSE)</f>
        <v>MINISTERIO DE EDUCACIÓN Y CULTURA</v>
      </c>
    </row>
    <row r="1800" spans="1:4" x14ac:dyDescent="0.2">
      <c r="A1800" t="s">
        <v>6251</v>
      </c>
      <c r="B1800" t="s">
        <v>6252</v>
      </c>
      <c r="C1800" t="str">
        <f t="shared" si="28"/>
        <v>07 - MINISTERIO DE EDUCACIÓN Y CULTURA</v>
      </c>
      <c r="D1800" t="str">
        <f>VLOOKUP(MID(A1800,1,2),[1]Jurisdicciones!$A$2:$B$44,2,FALSE)</f>
        <v>MINISTERIO DE EDUCACIÓN Y CULTURA</v>
      </c>
    </row>
    <row r="1801" spans="1:4" x14ac:dyDescent="0.2">
      <c r="A1801" t="s">
        <v>1498</v>
      </c>
      <c r="B1801" t="s">
        <v>6253</v>
      </c>
      <c r="C1801" t="str">
        <f t="shared" si="28"/>
        <v>07 - MINISTERIO DE EDUCACIÓN Y CULTURA</v>
      </c>
      <c r="D1801" t="str">
        <f>VLOOKUP(MID(A1801,1,2),[1]Jurisdicciones!$A$2:$B$44,2,FALSE)</f>
        <v>MINISTERIO DE EDUCACIÓN Y CULTURA</v>
      </c>
    </row>
    <row r="1802" spans="1:4" x14ac:dyDescent="0.2">
      <c r="A1802" t="s">
        <v>6254</v>
      </c>
      <c r="B1802" t="s">
        <v>6255</v>
      </c>
      <c r="C1802" t="str">
        <f t="shared" si="28"/>
        <v>07 - MINISTERIO DE EDUCACIÓN Y CULTURA</v>
      </c>
      <c r="D1802" t="str">
        <f>VLOOKUP(MID(A1802,1,2),[1]Jurisdicciones!$A$2:$B$44,2,FALSE)</f>
        <v>MINISTERIO DE EDUCACIÓN Y CULTURA</v>
      </c>
    </row>
    <row r="1803" spans="1:4" x14ac:dyDescent="0.2">
      <c r="A1803" t="s">
        <v>6256</v>
      </c>
      <c r="B1803" s="181" t="s">
        <v>6257</v>
      </c>
      <c r="C1803" t="str">
        <f t="shared" si="28"/>
        <v>07 - MINISTERIO DE EDUCACIÓN Y CULTURA</v>
      </c>
      <c r="D1803" t="str">
        <f>VLOOKUP(MID(A1803,1,2),[1]Jurisdicciones!$A$2:$B$44,2,FALSE)</f>
        <v>MINISTERIO DE EDUCACIÓN Y CULTURA</v>
      </c>
    </row>
    <row r="1804" spans="1:4" x14ac:dyDescent="0.2">
      <c r="A1804" t="s">
        <v>1499</v>
      </c>
      <c r="B1804" s="181" t="s">
        <v>6258</v>
      </c>
      <c r="C1804" t="str">
        <f t="shared" si="28"/>
        <v>07 - MINISTERIO DE EDUCACIÓN Y CULTURA</v>
      </c>
      <c r="D1804" t="str">
        <f>VLOOKUP(MID(A1804,1,2),[1]Jurisdicciones!$A$2:$B$44,2,FALSE)</f>
        <v>MINISTERIO DE EDUCACIÓN Y CULTURA</v>
      </c>
    </row>
    <row r="1805" spans="1:4" x14ac:dyDescent="0.2">
      <c r="A1805" t="s">
        <v>6259</v>
      </c>
      <c r="B1805" s="181" t="s">
        <v>6260</v>
      </c>
      <c r="C1805" t="str">
        <f t="shared" si="28"/>
        <v>07 - MINISTERIO DE EDUCACIÓN Y CULTURA</v>
      </c>
      <c r="D1805" t="str">
        <f>VLOOKUP(MID(A1805,1,2),[1]Jurisdicciones!$A$2:$B$44,2,FALSE)</f>
        <v>MINISTERIO DE EDUCACIÓN Y CULTURA</v>
      </c>
    </row>
    <row r="1806" spans="1:4" x14ac:dyDescent="0.2">
      <c r="A1806" t="s">
        <v>6261</v>
      </c>
      <c r="B1806" s="181" t="s">
        <v>6262</v>
      </c>
      <c r="C1806" t="str">
        <f t="shared" si="28"/>
        <v>07 - MINISTERIO DE EDUCACIÓN Y CULTURA</v>
      </c>
      <c r="D1806" t="str">
        <f>VLOOKUP(MID(A1806,1,2),[1]Jurisdicciones!$A$2:$B$44,2,FALSE)</f>
        <v>MINISTERIO DE EDUCACIÓN Y CULTURA</v>
      </c>
    </row>
    <row r="1807" spans="1:4" x14ac:dyDescent="0.2">
      <c r="A1807" t="s">
        <v>1500</v>
      </c>
      <c r="B1807" s="181" t="s">
        <v>6263</v>
      </c>
      <c r="C1807" t="str">
        <f t="shared" si="28"/>
        <v>07 - MINISTERIO DE EDUCACIÓN Y CULTURA</v>
      </c>
      <c r="D1807" t="str">
        <f>VLOOKUP(MID(A1807,1,2),[1]Jurisdicciones!$A$2:$B$44,2,FALSE)</f>
        <v>MINISTERIO DE EDUCACIÓN Y CULTURA</v>
      </c>
    </row>
    <row r="1808" spans="1:4" x14ac:dyDescent="0.2">
      <c r="A1808" t="s">
        <v>2539</v>
      </c>
      <c r="B1808" s="181" t="s">
        <v>6264</v>
      </c>
      <c r="C1808" t="str">
        <f t="shared" si="28"/>
        <v>07 - MINISTERIO DE EDUCACIÓN Y CULTURA</v>
      </c>
      <c r="D1808" t="str">
        <f>VLOOKUP(MID(A1808,1,2),[1]Jurisdicciones!$A$2:$B$44,2,FALSE)</f>
        <v>MINISTERIO DE EDUCACIÓN Y CULTURA</v>
      </c>
    </row>
    <row r="1809" spans="1:4" x14ac:dyDescent="0.2">
      <c r="A1809" t="s">
        <v>2257</v>
      </c>
      <c r="B1809" s="181" t="s">
        <v>6265</v>
      </c>
      <c r="C1809" t="str">
        <f t="shared" si="28"/>
        <v>07 - MINISTERIO DE EDUCACIÓN Y CULTURA</v>
      </c>
      <c r="D1809" t="str">
        <f>VLOOKUP(MID(A1809,1,2),[1]Jurisdicciones!$A$2:$B$44,2,FALSE)</f>
        <v>MINISTERIO DE EDUCACIÓN Y CULTURA</v>
      </c>
    </row>
    <row r="1810" spans="1:4" x14ac:dyDescent="0.2">
      <c r="A1810" t="s">
        <v>2540</v>
      </c>
      <c r="B1810" s="181" t="s">
        <v>6266</v>
      </c>
      <c r="C1810" t="str">
        <f t="shared" si="28"/>
        <v>07 - MINISTERIO DE EDUCACIÓN Y CULTURA</v>
      </c>
      <c r="D1810" t="str">
        <f>VLOOKUP(MID(A1810,1,2),[1]Jurisdicciones!$A$2:$B$44,2,FALSE)</f>
        <v>MINISTERIO DE EDUCACIÓN Y CULTURA</v>
      </c>
    </row>
    <row r="1811" spans="1:4" x14ac:dyDescent="0.2">
      <c r="A1811" t="s">
        <v>6267</v>
      </c>
      <c r="B1811" s="181" t="s">
        <v>6268</v>
      </c>
      <c r="C1811" t="str">
        <f t="shared" si="28"/>
        <v>07 - MINISTERIO DE EDUCACIÓN Y CULTURA</v>
      </c>
      <c r="D1811" t="str">
        <f>VLOOKUP(MID(A1811,1,2),[1]Jurisdicciones!$A$2:$B$44,2,FALSE)</f>
        <v>MINISTERIO DE EDUCACIÓN Y CULTURA</v>
      </c>
    </row>
    <row r="1812" spans="1:4" x14ac:dyDescent="0.2">
      <c r="A1812" t="s">
        <v>6269</v>
      </c>
      <c r="B1812" s="181" t="s">
        <v>6270</v>
      </c>
      <c r="C1812" t="str">
        <f t="shared" si="28"/>
        <v>07 - MINISTERIO DE EDUCACIÓN Y CULTURA</v>
      </c>
      <c r="D1812" t="str">
        <f>VLOOKUP(MID(A1812,1,2),[1]Jurisdicciones!$A$2:$B$44,2,FALSE)</f>
        <v>MINISTERIO DE EDUCACIÓN Y CULTURA</v>
      </c>
    </row>
    <row r="1813" spans="1:4" x14ac:dyDescent="0.2">
      <c r="A1813" t="s">
        <v>1501</v>
      </c>
      <c r="B1813" s="181" t="s">
        <v>6271</v>
      </c>
      <c r="C1813" t="str">
        <f t="shared" si="28"/>
        <v>07 - MINISTERIO DE EDUCACIÓN Y CULTURA</v>
      </c>
      <c r="D1813" t="str">
        <f>VLOOKUP(MID(A1813,1,2),[1]Jurisdicciones!$A$2:$B$44,2,FALSE)</f>
        <v>MINISTERIO DE EDUCACIÓN Y CULTURA</v>
      </c>
    </row>
    <row r="1814" spans="1:4" x14ac:dyDescent="0.2">
      <c r="A1814" t="s">
        <v>6272</v>
      </c>
      <c r="B1814" s="181" t="s">
        <v>6273</v>
      </c>
      <c r="C1814" t="str">
        <f t="shared" si="28"/>
        <v>07 - MINISTERIO DE EDUCACIÓN Y CULTURA</v>
      </c>
      <c r="D1814" t="str">
        <f>VLOOKUP(MID(A1814,1,2),[1]Jurisdicciones!$A$2:$B$44,2,FALSE)</f>
        <v>MINISTERIO DE EDUCACIÓN Y CULTURA</v>
      </c>
    </row>
    <row r="1815" spans="1:4" x14ac:dyDescent="0.2">
      <c r="A1815" t="s">
        <v>6274</v>
      </c>
      <c r="B1815" s="181" t="s">
        <v>6275</v>
      </c>
      <c r="C1815" t="str">
        <f t="shared" si="28"/>
        <v>07 - MINISTERIO DE EDUCACIÓN Y CULTURA</v>
      </c>
      <c r="D1815" t="str">
        <f>VLOOKUP(MID(A1815,1,2),[1]Jurisdicciones!$A$2:$B$44,2,FALSE)</f>
        <v>MINISTERIO DE EDUCACIÓN Y CULTURA</v>
      </c>
    </row>
    <row r="1816" spans="1:4" x14ac:dyDescent="0.2">
      <c r="A1816" t="s">
        <v>2541</v>
      </c>
      <c r="B1816" s="181" t="s">
        <v>6276</v>
      </c>
      <c r="C1816" t="str">
        <f t="shared" si="28"/>
        <v>07 - MINISTERIO DE EDUCACIÓN Y CULTURA</v>
      </c>
      <c r="D1816" t="str">
        <f>VLOOKUP(MID(A1816,1,2),[1]Jurisdicciones!$A$2:$B$44,2,FALSE)</f>
        <v>MINISTERIO DE EDUCACIÓN Y CULTURA</v>
      </c>
    </row>
    <row r="1817" spans="1:4" x14ac:dyDescent="0.2">
      <c r="A1817" t="s">
        <v>6277</v>
      </c>
      <c r="B1817" s="181" t="s">
        <v>6278</v>
      </c>
      <c r="C1817" t="str">
        <f t="shared" si="28"/>
        <v>07 - MINISTERIO DE EDUCACIÓN Y CULTURA</v>
      </c>
      <c r="D1817" t="str">
        <f>VLOOKUP(MID(A1817,1,2),[1]Jurisdicciones!$A$2:$B$44,2,FALSE)</f>
        <v>MINISTERIO DE EDUCACIÓN Y CULTURA</v>
      </c>
    </row>
    <row r="1818" spans="1:4" x14ac:dyDescent="0.2">
      <c r="A1818" t="s">
        <v>1502</v>
      </c>
      <c r="B1818" s="181" t="s">
        <v>6279</v>
      </c>
      <c r="C1818" t="str">
        <f t="shared" si="28"/>
        <v>07 - MINISTERIO DE EDUCACIÓN Y CULTURA</v>
      </c>
      <c r="D1818" t="str">
        <f>VLOOKUP(MID(A1818,1,2),[1]Jurisdicciones!$A$2:$B$44,2,FALSE)</f>
        <v>MINISTERIO DE EDUCACIÓN Y CULTURA</v>
      </c>
    </row>
    <row r="1819" spans="1:4" x14ac:dyDescent="0.2">
      <c r="A1819" t="s">
        <v>6280</v>
      </c>
      <c r="B1819" s="181" t="s">
        <v>6281</v>
      </c>
      <c r="C1819" t="str">
        <f t="shared" si="28"/>
        <v>07 - MINISTERIO DE EDUCACIÓN Y CULTURA</v>
      </c>
      <c r="D1819" t="str">
        <f>VLOOKUP(MID(A1819,1,2),[1]Jurisdicciones!$A$2:$B$44,2,FALSE)</f>
        <v>MINISTERIO DE EDUCACIÓN Y CULTURA</v>
      </c>
    </row>
    <row r="1820" spans="1:4" x14ac:dyDescent="0.2">
      <c r="A1820" t="s">
        <v>6282</v>
      </c>
      <c r="B1820" t="s">
        <v>6283</v>
      </c>
      <c r="C1820" t="str">
        <f t="shared" si="28"/>
        <v>07 - MINISTERIO DE EDUCACIÓN Y CULTURA</v>
      </c>
      <c r="D1820" t="str">
        <f>VLOOKUP(MID(A1820,1,2),[1]Jurisdicciones!$A$2:$B$44,2,FALSE)</f>
        <v>MINISTERIO DE EDUCACIÓN Y CULTURA</v>
      </c>
    </row>
    <row r="1821" spans="1:4" x14ac:dyDescent="0.2">
      <c r="A1821" t="s">
        <v>2542</v>
      </c>
      <c r="B1821" s="181" t="s">
        <v>6284</v>
      </c>
      <c r="C1821" t="str">
        <f t="shared" si="28"/>
        <v>07 - MINISTERIO DE EDUCACIÓN Y CULTURA</v>
      </c>
      <c r="D1821" t="str">
        <f>VLOOKUP(MID(A1821,1,2),[1]Jurisdicciones!$A$2:$B$44,2,FALSE)</f>
        <v>MINISTERIO DE EDUCACIÓN Y CULTURA</v>
      </c>
    </row>
    <row r="1822" spans="1:4" x14ac:dyDescent="0.2">
      <c r="A1822" t="s">
        <v>1503</v>
      </c>
      <c r="B1822" s="181" t="s">
        <v>6285</v>
      </c>
      <c r="C1822" t="str">
        <f t="shared" si="28"/>
        <v>07 - MINISTERIO DE EDUCACIÓN Y CULTURA</v>
      </c>
      <c r="D1822" t="str">
        <f>VLOOKUP(MID(A1822,1,2),[1]Jurisdicciones!$A$2:$B$44,2,FALSE)</f>
        <v>MINISTERIO DE EDUCACIÓN Y CULTURA</v>
      </c>
    </row>
    <row r="1823" spans="1:4" x14ac:dyDescent="0.2">
      <c r="A1823" t="s">
        <v>1504</v>
      </c>
      <c r="B1823" t="s">
        <v>6286</v>
      </c>
      <c r="C1823" t="str">
        <f t="shared" si="28"/>
        <v>07 - MINISTERIO DE EDUCACIÓN Y CULTURA</v>
      </c>
      <c r="D1823" t="str">
        <f>VLOOKUP(MID(A1823,1,2),[1]Jurisdicciones!$A$2:$B$44,2,FALSE)</f>
        <v>MINISTERIO DE EDUCACIÓN Y CULTURA</v>
      </c>
    </row>
    <row r="1824" spans="1:4" x14ac:dyDescent="0.2">
      <c r="A1824" t="s">
        <v>6287</v>
      </c>
      <c r="B1824" t="s">
        <v>6288</v>
      </c>
      <c r="C1824" t="str">
        <f t="shared" si="28"/>
        <v>07 - MINISTERIO DE EDUCACIÓN Y CULTURA</v>
      </c>
      <c r="D1824" t="str">
        <f>VLOOKUP(MID(A1824,1,2),[1]Jurisdicciones!$A$2:$B$44,2,FALSE)</f>
        <v>MINISTERIO DE EDUCACIÓN Y CULTURA</v>
      </c>
    </row>
    <row r="1825" spans="1:4" x14ac:dyDescent="0.2">
      <c r="A1825" t="s">
        <v>6289</v>
      </c>
      <c r="B1825" t="s">
        <v>6290</v>
      </c>
      <c r="C1825" t="str">
        <f t="shared" si="28"/>
        <v>07 - MINISTERIO DE EDUCACIÓN Y CULTURA</v>
      </c>
      <c r="D1825" t="str">
        <f>VLOOKUP(MID(A1825,1,2),[1]Jurisdicciones!$A$2:$B$44,2,FALSE)</f>
        <v>MINISTERIO DE EDUCACIÓN Y CULTURA</v>
      </c>
    </row>
    <row r="1826" spans="1:4" x14ac:dyDescent="0.2">
      <c r="A1826" t="s">
        <v>1505</v>
      </c>
      <c r="B1826" s="181" t="s">
        <v>6291</v>
      </c>
      <c r="C1826" t="str">
        <f t="shared" si="28"/>
        <v>07 - MINISTERIO DE EDUCACIÓN Y CULTURA</v>
      </c>
      <c r="D1826" t="str">
        <f>VLOOKUP(MID(A1826,1,2),[1]Jurisdicciones!$A$2:$B$44,2,FALSE)</f>
        <v>MINISTERIO DE EDUCACIÓN Y CULTURA</v>
      </c>
    </row>
    <row r="1827" spans="1:4" x14ac:dyDescent="0.2">
      <c r="A1827" t="s">
        <v>6292</v>
      </c>
      <c r="B1827" t="s">
        <v>6293</v>
      </c>
      <c r="C1827" t="str">
        <f t="shared" si="28"/>
        <v>07 - MINISTERIO DE EDUCACIÓN Y CULTURA</v>
      </c>
      <c r="D1827" t="str">
        <f>VLOOKUP(MID(A1827,1,2),[1]Jurisdicciones!$A$2:$B$44,2,FALSE)</f>
        <v>MINISTERIO DE EDUCACIÓN Y CULTURA</v>
      </c>
    </row>
    <row r="1828" spans="1:4" x14ac:dyDescent="0.2">
      <c r="A1828" t="s">
        <v>6294</v>
      </c>
      <c r="B1828" t="s">
        <v>6295</v>
      </c>
      <c r="C1828" t="str">
        <f t="shared" si="28"/>
        <v>07 - MINISTERIO DE EDUCACIÓN Y CULTURA</v>
      </c>
      <c r="D1828" t="str">
        <f>VLOOKUP(MID(A1828,1,2),[1]Jurisdicciones!$A$2:$B$44,2,FALSE)</f>
        <v>MINISTERIO DE EDUCACIÓN Y CULTURA</v>
      </c>
    </row>
    <row r="1829" spans="1:4" x14ac:dyDescent="0.2">
      <c r="A1829" t="s">
        <v>1506</v>
      </c>
      <c r="B1829" s="181" t="s">
        <v>6296</v>
      </c>
      <c r="C1829" t="str">
        <f t="shared" si="28"/>
        <v>07 - MINISTERIO DE EDUCACIÓN Y CULTURA</v>
      </c>
      <c r="D1829" t="str">
        <f>VLOOKUP(MID(A1829,1,2),[1]Jurisdicciones!$A$2:$B$44,2,FALSE)</f>
        <v>MINISTERIO DE EDUCACIÓN Y CULTURA</v>
      </c>
    </row>
    <row r="1830" spans="1:4" x14ac:dyDescent="0.2">
      <c r="A1830" t="s">
        <v>1507</v>
      </c>
      <c r="B1830" s="181" t="s">
        <v>6297</v>
      </c>
      <c r="C1830" t="str">
        <f t="shared" si="28"/>
        <v>07 - MINISTERIO DE EDUCACIÓN Y CULTURA</v>
      </c>
      <c r="D1830" t="str">
        <f>VLOOKUP(MID(A1830,1,2),[1]Jurisdicciones!$A$2:$B$44,2,FALSE)</f>
        <v>MINISTERIO DE EDUCACIÓN Y CULTURA</v>
      </c>
    </row>
    <row r="1831" spans="1:4" x14ac:dyDescent="0.2">
      <c r="A1831" t="s">
        <v>1508</v>
      </c>
      <c r="B1831" t="s">
        <v>6298</v>
      </c>
      <c r="C1831" t="str">
        <f t="shared" si="28"/>
        <v>07 - MINISTERIO DE EDUCACIÓN Y CULTURA</v>
      </c>
      <c r="D1831" t="str">
        <f>VLOOKUP(MID(A1831,1,2),[1]Jurisdicciones!$A$2:$B$44,2,FALSE)</f>
        <v>MINISTERIO DE EDUCACIÓN Y CULTURA</v>
      </c>
    </row>
    <row r="1832" spans="1:4" x14ac:dyDescent="0.2">
      <c r="A1832" t="s">
        <v>6299</v>
      </c>
      <c r="B1832" t="s">
        <v>6300</v>
      </c>
      <c r="C1832" t="str">
        <f t="shared" si="28"/>
        <v>07 - MINISTERIO DE EDUCACIÓN Y CULTURA</v>
      </c>
      <c r="D1832" t="str">
        <f>VLOOKUP(MID(A1832,1,2),[1]Jurisdicciones!$A$2:$B$44,2,FALSE)</f>
        <v>MINISTERIO DE EDUCACIÓN Y CULTURA</v>
      </c>
    </row>
    <row r="1833" spans="1:4" x14ac:dyDescent="0.2">
      <c r="A1833" t="s">
        <v>1509</v>
      </c>
      <c r="B1833" s="181" t="s">
        <v>6301</v>
      </c>
      <c r="C1833" t="str">
        <f t="shared" si="28"/>
        <v>07 - MINISTERIO DE EDUCACIÓN Y CULTURA</v>
      </c>
      <c r="D1833" t="str">
        <f>VLOOKUP(MID(A1833,1,2),[1]Jurisdicciones!$A$2:$B$44,2,FALSE)</f>
        <v>MINISTERIO DE EDUCACIÓN Y CULTURA</v>
      </c>
    </row>
    <row r="1834" spans="1:4" x14ac:dyDescent="0.2">
      <c r="A1834" t="s">
        <v>1510</v>
      </c>
      <c r="B1834" s="181" t="s">
        <v>6302</v>
      </c>
      <c r="C1834" t="str">
        <f t="shared" si="28"/>
        <v>07 - MINISTERIO DE EDUCACIÓN Y CULTURA</v>
      </c>
      <c r="D1834" t="str">
        <f>VLOOKUP(MID(A1834,1,2),[1]Jurisdicciones!$A$2:$B$44,2,FALSE)</f>
        <v>MINISTERIO DE EDUCACIÓN Y CULTURA</v>
      </c>
    </row>
    <row r="1835" spans="1:4" x14ac:dyDescent="0.2">
      <c r="A1835" t="s">
        <v>1511</v>
      </c>
      <c r="B1835" s="181" t="s">
        <v>6303</v>
      </c>
      <c r="C1835" t="str">
        <f t="shared" si="28"/>
        <v>07 - MINISTERIO DE EDUCACIÓN Y CULTURA</v>
      </c>
      <c r="D1835" t="str">
        <f>VLOOKUP(MID(A1835,1,2),[1]Jurisdicciones!$A$2:$B$44,2,FALSE)</f>
        <v>MINISTERIO DE EDUCACIÓN Y CULTURA</v>
      </c>
    </row>
    <row r="1836" spans="1:4" x14ac:dyDescent="0.2">
      <c r="A1836" t="s">
        <v>1512</v>
      </c>
      <c r="B1836" t="s">
        <v>6304</v>
      </c>
      <c r="C1836" t="str">
        <f t="shared" si="28"/>
        <v>07 - MINISTERIO DE EDUCACIÓN Y CULTURA</v>
      </c>
      <c r="D1836" t="str">
        <f>VLOOKUP(MID(A1836,1,2),[1]Jurisdicciones!$A$2:$B$44,2,FALSE)</f>
        <v>MINISTERIO DE EDUCACIÓN Y CULTURA</v>
      </c>
    </row>
    <row r="1837" spans="1:4" x14ac:dyDescent="0.2">
      <c r="A1837" t="s">
        <v>1513</v>
      </c>
      <c r="B1837" t="s">
        <v>6305</v>
      </c>
      <c r="C1837" t="str">
        <f t="shared" si="28"/>
        <v>07 - MINISTERIO DE EDUCACIÓN Y CULTURA</v>
      </c>
      <c r="D1837" t="str">
        <f>VLOOKUP(MID(A1837,1,2),[1]Jurisdicciones!$A$2:$B$44,2,FALSE)</f>
        <v>MINISTERIO DE EDUCACIÓN Y CULTURA</v>
      </c>
    </row>
    <row r="1838" spans="1:4" x14ac:dyDescent="0.2">
      <c r="A1838" t="s">
        <v>1514</v>
      </c>
      <c r="B1838" t="s">
        <v>6306</v>
      </c>
      <c r="C1838" t="str">
        <f t="shared" si="28"/>
        <v>07 - MINISTERIO DE EDUCACIÓN Y CULTURA</v>
      </c>
      <c r="D1838" t="str">
        <f>VLOOKUP(MID(A1838,1,2),[1]Jurisdicciones!$A$2:$B$44,2,FALSE)</f>
        <v>MINISTERIO DE EDUCACIÓN Y CULTURA</v>
      </c>
    </row>
    <row r="1839" spans="1:4" x14ac:dyDescent="0.2">
      <c r="A1839" t="s">
        <v>1515</v>
      </c>
      <c r="B1839" s="181" t="s">
        <v>6307</v>
      </c>
      <c r="C1839" t="str">
        <f t="shared" si="28"/>
        <v>07 - MINISTERIO DE EDUCACIÓN Y CULTURA</v>
      </c>
      <c r="D1839" t="str">
        <f>VLOOKUP(MID(A1839,1,2),[1]Jurisdicciones!$A$2:$B$44,2,FALSE)</f>
        <v>MINISTERIO DE EDUCACIÓN Y CULTURA</v>
      </c>
    </row>
    <row r="1840" spans="1:4" x14ac:dyDescent="0.2">
      <c r="A1840" t="s">
        <v>1516</v>
      </c>
      <c r="B1840" t="s">
        <v>6308</v>
      </c>
      <c r="C1840" t="str">
        <f t="shared" si="28"/>
        <v>07 - MINISTERIO DE EDUCACIÓN Y CULTURA</v>
      </c>
      <c r="D1840" t="str">
        <f>VLOOKUP(MID(A1840,1,2),[1]Jurisdicciones!$A$2:$B$44,2,FALSE)</f>
        <v>MINISTERIO DE EDUCACIÓN Y CULTURA</v>
      </c>
    </row>
    <row r="1841" spans="1:4" x14ac:dyDescent="0.2">
      <c r="A1841" t="s">
        <v>2543</v>
      </c>
      <c r="B1841" t="s">
        <v>6309</v>
      </c>
      <c r="C1841" t="str">
        <f t="shared" si="28"/>
        <v>07 - MINISTERIO DE EDUCACIÓN Y CULTURA</v>
      </c>
      <c r="D1841" t="str">
        <f>VLOOKUP(MID(A1841,1,2),[1]Jurisdicciones!$A$2:$B$44,2,FALSE)</f>
        <v>MINISTERIO DE EDUCACIÓN Y CULTURA</v>
      </c>
    </row>
    <row r="1842" spans="1:4" x14ac:dyDescent="0.2">
      <c r="A1842" t="s">
        <v>1517</v>
      </c>
      <c r="B1842" t="s">
        <v>6310</v>
      </c>
      <c r="C1842" t="str">
        <f t="shared" si="28"/>
        <v>07 - MINISTERIO DE EDUCACIÓN Y CULTURA</v>
      </c>
      <c r="D1842" t="str">
        <f>VLOOKUP(MID(A1842,1,2),[1]Jurisdicciones!$A$2:$B$44,2,FALSE)</f>
        <v>MINISTERIO DE EDUCACIÓN Y CULTURA</v>
      </c>
    </row>
    <row r="1843" spans="1:4" x14ac:dyDescent="0.2">
      <c r="A1843" t="s">
        <v>1518</v>
      </c>
      <c r="B1843" s="181" t="s">
        <v>6311</v>
      </c>
      <c r="C1843" t="str">
        <f t="shared" si="28"/>
        <v>07 - MINISTERIO DE EDUCACIÓN Y CULTURA</v>
      </c>
      <c r="D1843" t="str">
        <f>VLOOKUP(MID(A1843,1,2),[1]Jurisdicciones!$A$2:$B$44,2,FALSE)</f>
        <v>MINISTERIO DE EDUCACIÓN Y CULTURA</v>
      </c>
    </row>
    <row r="1844" spans="1:4" x14ac:dyDescent="0.2">
      <c r="A1844" t="s">
        <v>1519</v>
      </c>
      <c r="B1844" t="s">
        <v>6312</v>
      </c>
      <c r="C1844" t="str">
        <f t="shared" si="28"/>
        <v>07 - MINISTERIO DE EDUCACIÓN Y CULTURA</v>
      </c>
      <c r="D1844" t="str">
        <f>VLOOKUP(MID(A1844,1,2),[1]Jurisdicciones!$A$2:$B$44,2,FALSE)</f>
        <v>MINISTERIO DE EDUCACIÓN Y CULTURA</v>
      </c>
    </row>
    <row r="1845" spans="1:4" x14ac:dyDescent="0.2">
      <c r="A1845" t="s">
        <v>1520</v>
      </c>
      <c r="B1845" t="s">
        <v>6313</v>
      </c>
      <c r="C1845" t="str">
        <f t="shared" si="28"/>
        <v>07 - MINISTERIO DE EDUCACIÓN Y CULTURA</v>
      </c>
      <c r="D1845" t="str">
        <f>VLOOKUP(MID(A1845,1,2),[1]Jurisdicciones!$A$2:$B$44,2,FALSE)</f>
        <v>MINISTERIO DE EDUCACIÓN Y CULTURA</v>
      </c>
    </row>
    <row r="1846" spans="1:4" x14ac:dyDescent="0.2">
      <c r="A1846" t="s">
        <v>1521</v>
      </c>
      <c r="B1846" t="s">
        <v>6314</v>
      </c>
      <c r="C1846" t="str">
        <f t="shared" si="28"/>
        <v>07 - MINISTERIO DE EDUCACIÓN Y CULTURA</v>
      </c>
      <c r="D1846" t="str">
        <f>VLOOKUP(MID(A1846,1,2),[1]Jurisdicciones!$A$2:$B$44,2,FALSE)</f>
        <v>MINISTERIO DE EDUCACIÓN Y CULTURA</v>
      </c>
    </row>
    <row r="1847" spans="1:4" x14ac:dyDescent="0.2">
      <c r="A1847" t="s">
        <v>1522</v>
      </c>
      <c r="B1847" s="181" t="s">
        <v>6315</v>
      </c>
      <c r="C1847" t="str">
        <f t="shared" si="28"/>
        <v>07 - MINISTERIO DE EDUCACIÓN Y CULTURA</v>
      </c>
      <c r="D1847" t="str">
        <f>VLOOKUP(MID(A1847,1,2),[1]Jurisdicciones!$A$2:$B$44,2,FALSE)</f>
        <v>MINISTERIO DE EDUCACIÓN Y CULTURA</v>
      </c>
    </row>
    <row r="1848" spans="1:4" x14ac:dyDescent="0.2">
      <c r="A1848" t="s">
        <v>2544</v>
      </c>
      <c r="B1848" t="s">
        <v>6316</v>
      </c>
      <c r="C1848" t="str">
        <f t="shared" si="28"/>
        <v>07 - MINISTERIO DE EDUCACIÓN Y CULTURA</v>
      </c>
      <c r="D1848" t="str">
        <f>VLOOKUP(MID(A1848,1,2),[1]Jurisdicciones!$A$2:$B$44,2,FALSE)</f>
        <v>MINISTERIO DE EDUCACIÓN Y CULTURA</v>
      </c>
    </row>
    <row r="1849" spans="1:4" x14ac:dyDescent="0.2">
      <c r="A1849" t="s">
        <v>1523</v>
      </c>
      <c r="B1849" t="s">
        <v>6317</v>
      </c>
      <c r="C1849" t="str">
        <f t="shared" si="28"/>
        <v>07 - MINISTERIO DE EDUCACIÓN Y CULTURA</v>
      </c>
      <c r="D1849" t="str">
        <f>VLOOKUP(MID(A1849,1,2),[1]Jurisdicciones!$A$2:$B$44,2,FALSE)</f>
        <v>MINISTERIO DE EDUCACIÓN Y CULTURA</v>
      </c>
    </row>
    <row r="1850" spans="1:4" x14ac:dyDescent="0.2">
      <c r="A1850" t="s">
        <v>2258</v>
      </c>
      <c r="B1850" t="s">
        <v>6318</v>
      </c>
      <c r="C1850" t="str">
        <f t="shared" si="28"/>
        <v>07 - MINISTERIO DE EDUCACIÓN Y CULTURA</v>
      </c>
      <c r="D1850" t="str">
        <f>VLOOKUP(MID(A1850,1,2),[1]Jurisdicciones!$A$2:$B$44,2,FALSE)</f>
        <v>MINISTERIO DE EDUCACIÓN Y CULTURA</v>
      </c>
    </row>
    <row r="1851" spans="1:4" x14ac:dyDescent="0.2">
      <c r="A1851" t="s">
        <v>1524</v>
      </c>
      <c r="B1851" s="181" t="s">
        <v>6319</v>
      </c>
      <c r="C1851" t="str">
        <f t="shared" si="28"/>
        <v>07 - MINISTERIO DE EDUCACIÓN Y CULTURA</v>
      </c>
      <c r="D1851" t="str">
        <f>VLOOKUP(MID(A1851,1,2),[1]Jurisdicciones!$A$2:$B$44,2,FALSE)</f>
        <v>MINISTERIO DE EDUCACIÓN Y CULTURA</v>
      </c>
    </row>
    <row r="1852" spans="1:4" x14ac:dyDescent="0.2">
      <c r="A1852" t="s">
        <v>1525</v>
      </c>
      <c r="B1852" t="s">
        <v>6320</v>
      </c>
      <c r="C1852" t="str">
        <f t="shared" si="28"/>
        <v>07 - MINISTERIO DE EDUCACIÓN Y CULTURA</v>
      </c>
      <c r="D1852" t="str">
        <f>VLOOKUP(MID(A1852,1,2),[1]Jurisdicciones!$A$2:$B$44,2,FALSE)</f>
        <v>MINISTERIO DE EDUCACIÓN Y CULTURA</v>
      </c>
    </row>
    <row r="1853" spans="1:4" x14ac:dyDescent="0.2">
      <c r="A1853" t="s">
        <v>2545</v>
      </c>
      <c r="B1853" t="s">
        <v>6321</v>
      </c>
      <c r="C1853" t="str">
        <f t="shared" si="28"/>
        <v>07 - MINISTERIO DE EDUCACIÓN Y CULTURA</v>
      </c>
      <c r="D1853" t="str">
        <f>VLOOKUP(MID(A1853,1,2),[1]Jurisdicciones!$A$2:$B$44,2,FALSE)</f>
        <v>MINISTERIO DE EDUCACIÓN Y CULTURA</v>
      </c>
    </row>
    <row r="1854" spans="1:4" x14ac:dyDescent="0.2">
      <c r="A1854" t="s">
        <v>1526</v>
      </c>
      <c r="B1854" t="s">
        <v>6322</v>
      </c>
      <c r="C1854" t="str">
        <f t="shared" si="28"/>
        <v>07 - MINISTERIO DE EDUCACIÓN Y CULTURA</v>
      </c>
      <c r="D1854" t="str">
        <f>VLOOKUP(MID(A1854,1,2),[1]Jurisdicciones!$A$2:$B$44,2,FALSE)</f>
        <v>MINISTERIO DE EDUCACIÓN Y CULTURA</v>
      </c>
    </row>
    <row r="1855" spans="1:4" x14ac:dyDescent="0.2">
      <c r="A1855" t="s">
        <v>6323</v>
      </c>
      <c r="B1855" s="181" t="s">
        <v>6324</v>
      </c>
      <c r="C1855" t="str">
        <f t="shared" si="28"/>
        <v>07 - MINISTERIO DE EDUCACIÓN Y CULTURA</v>
      </c>
      <c r="D1855" t="str">
        <f>VLOOKUP(MID(A1855,1,2),[1]Jurisdicciones!$A$2:$B$44,2,FALSE)</f>
        <v>MINISTERIO DE EDUCACIÓN Y CULTURA</v>
      </c>
    </row>
    <row r="1856" spans="1:4" x14ac:dyDescent="0.2">
      <c r="A1856" t="s">
        <v>1527</v>
      </c>
      <c r="B1856" t="s">
        <v>6325</v>
      </c>
      <c r="C1856" t="str">
        <f t="shared" si="28"/>
        <v>07 - MINISTERIO DE EDUCACIÓN Y CULTURA</v>
      </c>
      <c r="D1856" t="str">
        <f>VLOOKUP(MID(A1856,1,2),[1]Jurisdicciones!$A$2:$B$44,2,FALSE)</f>
        <v>MINISTERIO DE EDUCACIÓN Y CULTURA</v>
      </c>
    </row>
    <row r="1857" spans="1:4" x14ac:dyDescent="0.2">
      <c r="A1857" t="s">
        <v>6326</v>
      </c>
      <c r="B1857" t="s">
        <v>6327</v>
      </c>
      <c r="C1857" t="str">
        <f t="shared" si="28"/>
        <v>07 - MINISTERIO DE EDUCACIÓN Y CULTURA</v>
      </c>
      <c r="D1857" t="str">
        <f>VLOOKUP(MID(A1857,1,2),[1]Jurisdicciones!$A$2:$B$44,2,FALSE)</f>
        <v>MINISTERIO DE EDUCACIÓN Y CULTURA</v>
      </c>
    </row>
    <row r="1858" spans="1:4" x14ac:dyDescent="0.2">
      <c r="A1858" t="s">
        <v>1528</v>
      </c>
      <c r="B1858" t="s">
        <v>6248</v>
      </c>
      <c r="C1858" t="str">
        <f t="shared" si="28"/>
        <v>07 - MINISTERIO DE EDUCACIÓN Y CULTURA</v>
      </c>
      <c r="D1858" t="str">
        <f>VLOOKUP(MID(A1858,1,2),[1]Jurisdicciones!$A$2:$B$44,2,FALSE)</f>
        <v>MINISTERIO DE EDUCACIÓN Y CULTURA</v>
      </c>
    </row>
    <row r="1859" spans="1:4" x14ac:dyDescent="0.2">
      <c r="A1859" t="s">
        <v>1529</v>
      </c>
      <c r="B1859" s="181" t="s">
        <v>6328</v>
      </c>
      <c r="C1859" t="str">
        <f t="shared" si="28"/>
        <v>07 - MINISTERIO DE EDUCACIÓN Y CULTURA</v>
      </c>
      <c r="D1859" t="str">
        <f>VLOOKUP(MID(A1859,1,2),[1]Jurisdicciones!$A$2:$B$44,2,FALSE)</f>
        <v>MINISTERIO DE EDUCACIÓN Y CULTURA</v>
      </c>
    </row>
    <row r="1860" spans="1:4" x14ac:dyDescent="0.2">
      <c r="A1860" t="s">
        <v>1530</v>
      </c>
      <c r="B1860" t="s">
        <v>6329</v>
      </c>
      <c r="C1860" t="str">
        <f t="shared" ref="C1860:C1923" si="29">CONCATENATE(MID(A1860,1,2), " - ",D1860)</f>
        <v>07 - MINISTERIO DE EDUCACIÓN Y CULTURA</v>
      </c>
      <c r="D1860" t="str">
        <f>VLOOKUP(MID(A1860,1,2),[1]Jurisdicciones!$A$2:$B$44,2,FALSE)</f>
        <v>MINISTERIO DE EDUCACIÓN Y CULTURA</v>
      </c>
    </row>
    <row r="1861" spans="1:4" x14ac:dyDescent="0.2">
      <c r="A1861" t="s">
        <v>1531</v>
      </c>
      <c r="B1861" t="s">
        <v>6330</v>
      </c>
      <c r="C1861" t="str">
        <f t="shared" si="29"/>
        <v>07 - MINISTERIO DE EDUCACIÓN Y CULTURA</v>
      </c>
      <c r="D1861" t="str">
        <f>VLOOKUP(MID(A1861,1,2),[1]Jurisdicciones!$A$2:$B$44,2,FALSE)</f>
        <v>MINISTERIO DE EDUCACIÓN Y CULTURA</v>
      </c>
    </row>
    <row r="1862" spans="1:4" x14ac:dyDescent="0.2">
      <c r="A1862" t="s">
        <v>2546</v>
      </c>
      <c r="B1862" t="s">
        <v>6331</v>
      </c>
      <c r="C1862" t="str">
        <f t="shared" si="29"/>
        <v>07 - MINISTERIO DE EDUCACIÓN Y CULTURA</v>
      </c>
      <c r="D1862" t="str">
        <f>VLOOKUP(MID(A1862,1,2),[1]Jurisdicciones!$A$2:$B$44,2,FALSE)</f>
        <v>MINISTERIO DE EDUCACIÓN Y CULTURA</v>
      </c>
    </row>
    <row r="1863" spans="1:4" x14ac:dyDescent="0.2">
      <c r="A1863" t="s">
        <v>6332</v>
      </c>
      <c r="B1863" s="181" t="s">
        <v>6333</v>
      </c>
      <c r="C1863" t="str">
        <f t="shared" si="29"/>
        <v>07 - MINISTERIO DE EDUCACIÓN Y CULTURA</v>
      </c>
      <c r="D1863" t="str">
        <f>VLOOKUP(MID(A1863,1,2),[1]Jurisdicciones!$A$2:$B$44,2,FALSE)</f>
        <v>MINISTERIO DE EDUCACIÓN Y CULTURA</v>
      </c>
    </row>
    <row r="1864" spans="1:4" x14ac:dyDescent="0.2">
      <c r="A1864" t="s">
        <v>1532</v>
      </c>
      <c r="B1864" t="s">
        <v>6334</v>
      </c>
      <c r="C1864" t="str">
        <f t="shared" si="29"/>
        <v>07 - MINISTERIO DE EDUCACIÓN Y CULTURA</v>
      </c>
      <c r="D1864" t="str">
        <f>VLOOKUP(MID(A1864,1,2),[1]Jurisdicciones!$A$2:$B$44,2,FALSE)</f>
        <v>MINISTERIO DE EDUCACIÓN Y CULTURA</v>
      </c>
    </row>
    <row r="1865" spans="1:4" x14ac:dyDescent="0.2">
      <c r="A1865" t="s">
        <v>1533</v>
      </c>
      <c r="B1865" t="s">
        <v>6335</v>
      </c>
      <c r="C1865" t="str">
        <f t="shared" si="29"/>
        <v>07 - MINISTERIO DE EDUCACIÓN Y CULTURA</v>
      </c>
      <c r="D1865" t="str">
        <f>VLOOKUP(MID(A1865,1,2),[1]Jurisdicciones!$A$2:$B$44,2,FALSE)</f>
        <v>MINISTERIO DE EDUCACIÓN Y CULTURA</v>
      </c>
    </row>
    <row r="1866" spans="1:4" x14ac:dyDescent="0.2">
      <c r="A1866" t="s">
        <v>2547</v>
      </c>
      <c r="B1866" t="s">
        <v>6336</v>
      </c>
      <c r="C1866" t="str">
        <f t="shared" si="29"/>
        <v>07 - MINISTERIO DE EDUCACIÓN Y CULTURA</v>
      </c>
      <c r="D1866" t="str">
        <f>VLOOKUP(MID(A1866,1,2),[1]Jurisdicciones!$A$2:$B$44,2,FALSE)</f>
        <v>MINISTERIO DE EDUCACIÓN Y CULTURA</v>
      </c>
    </row>
    <row r="1867" spans="1:4" x14ac:dyDescent="0.2">
      <c r="A1867" t="s">
        <v>2548</v>
      </c>
      <c r="B1867" s="181" t="s">
        <v>6337</v>
      </c>
      <c r="C1867" t="str">
        <f t="shared" si="29"/>
        <v>07 - MINISTERIO DE EDUCACIÓN Y CULTURA</v>
      </c>
      <c r="D1867" t="str">
        <f>VLOOKUP(MID(A1867,1,2),[1]Jurisdicciones!$A$2:$B$44,2,FALSE)</f>
        <v>MINISTERIO DE EDUCACIÓN Y CULTURA</v>
      </c>
    </row>
    <row r="1868" spans="1:4" x14ac:dyDescent="0.2">
      <c r="A1868" t="s">
        <v>1534</v>
      </c>
      <c r="B1868" t="s">
        <v>6338</v>
      </c>
      <c r="C1868" t="str">
        <f t="shared" si="29"/>
        <v>07 - MINISTERIO DE EDUCACIÓN Y CULTURA</v>
      </c>
      <c r="D1868" t="str">
        <f>VLOOKUP(MID(A1868,1,2),[1]Jurisdicciones!$A$2:$B$44,2,FALSE)</f>
        <v>MINISTERIO DE EDUCACIÓN Y CULTURA</v>
      </c>
    </row>
    <row r="1869" spans="1:4" x14ac:dyDescent="0.2">
      <c r="A1869" t="s">
        <v>6339</v>
      </c>
      <c r="B1869" t="s">
        <v>6336</v>
      </c>
      <c r="C1869" t="str">
        <f t="shared" si="29"/>
        <v>07 - MINISTERIO DE EDUCACIÓN Y CULTURA</v>
      </c>
      <c r="D1869" t="str">
        <f>VLOOKUP(MID(A1869,1,2),[1]Jurisdicciones!$A$2:$B$44,2,FALSE)</f>
        <v>MINISTERIO DE EDUCACIÓN Y CULTURA</v>
      </c>
    </row>
    <row r="1870" spans="1:4" x14ac:dyDescent="0.2">
      <c r="A1870" t="s">
        <v>6340</v>
      </c>
      <c r="B1870" t="s">
        <v>6341</v>
      </c>
      <c r="C1870" t="str">
        <f t="shared" si="29"/>
        <v>07 - MINISTERIO DE EDUCACIÓN Y CULTURA</v>
      </c>
      <c r="D1870" t="str">
        <f>VLOOKUP(MID(A1870,1,2),[1]Jurisdicciones!$A$2:$B$44,2,FALSE)</f>
        <v>MINISTERIO DE EDUCACIÓN Y CULTURA</v>
      </c>
    </row>
    <row r="1871" spans="1:4" x14ac:dyDescent="0.2">
      <c r="A1871" t="s">
        <v>1535</v>
      </c>
      <c r="B1871" s="181" t="s">
        <v>6342</v>
      </c>
      <c r="C1871" t="str">
        <f t="shared" si="29"/>
        <v>07 - MINISTERIO DE EDUCACIÓN Y CULTURA</v>
      </c>
      <c r="D1871" t="str">
        <f>VLOOKUP(MID(A1871,1,2),[1]Jurisdicciones!$A$2:$B$44,2,FALSE)</f>
        <v>MINISTERIO DE EDUCACIÓN Y CULTURA</v>
      </c>
    </row>
    <row r="1872" spans="1:4" x14ac:dyDescent="0.2">
      <c r="A1872" t="s">
        <v>6343</v>
      </c>
      <c r="B1872" t="s">
        <v>6344</v>
      </c>
      <c r="C1872" t="str">
        <f t="shared" si="29"/>
        <v>07 - MINISTERIO DE EDUCACIÓN Y CULTURA</v>
      </c>
      <c r="D1872" t="str">
        <f>VLOOKUP(MID(A1872,1,2),[1]Jurisdicciones!$A$2:$B$44,2,FALSE)</f>
        <v>MINISTERIO DE EDUCACIÓN Y CULTURA</v>
      </c>
    </row>
    <row r="1873" spans="1:4" x14ac:dyDescent="0.2">
      <c r="A1873" t="s">
        <v>1536</v>
      </c>
      <c r="B1873" t="s">
        <v>6345</v>
      </c>
      <c r="C1873" t="str">
        <f t="shared" si="29"/>
        <v>07 - MINISTERIO DE EDUCACIÓN Y CULTURA</v>
      </c>
      <c r="D1873" t="str">
        <f>VLOOKUP(MID(A1873,1,2),[1]Jurisdicciones!$A$2:$B$44,2,FALSE)</f>
        <v>MINISTERIO DE EDUCACIÓN Y CULTURA</v>
      </c>
    </row>
    <row r="1874" spans="1:4" x14ac:dyDescent="0.2">
      <c r="A1874" t="s">
        <v>2549</v>
      </c>
      <c r="B1874" t="s">
        <v>6346</v>
      </c>
      <c r="C1874" t="str">
        <f t="shared" si="29"/>
        <v>07 - MINISTERIO DE EDUCACIÓN Y CULTURA</v>
      </c>
      <c r="D1874" t="str">
        <f>VLOOKUP(MID(A1874,1,2),[1]Jurisdicciones!$A$2:$B$44,2,FALSE)</f>
        <v>MINISTERIO DE EDUCACIÓN Y CULTURA</v>
      </c>
    </row>
    <row r="1875" spans="1:4" x14ac:dyDescent="0.2">
      <c r="A1875" t="s">
        <v>1537</v>
      </c>
      <c r="B1875" s="181" t="s">
        <v>6347</v>
      </c>
      <c r="C1875" t="str">
        <f t="shared" si="29"/>
        <v>07 - MINISTERIO DE EDUCACIÓN Y CULTURA</v>
      </c>
      <c r="D1875" t="str">
        <f>VLOOKUP(MID(A1875,1,2),[1]Jurisdicciones!$A$2:$B$44,2,FALSE)</f>
        <v>MINISTERIO DE EDUCACIÓN Y CULTURA</v>
      </c>
    </row>
    <row r="1876" spans="1:4" x14ac:dyDescent="0.2">
      <c r="A1876" t="s">
        <v>1538</v>
      </c>
      <c r="B1876" t="s">
        <v>6348</v>
      </c>
      <c r="C1876" t="str">
        <f t="shared" si="29"/>
        <v>07 - MINISTERIO DE EDUCACIÓN Y CULTURA</v>
      </c>
      <c r="D1876" t="str">
        <f>VLOOKUP(MID(A1876,1,2),[1]Jurisdicciones!$A$2:$B$44,2,FALSE)</f>
        <v>MINISTERIO DE EDUCACIÓN Y CULTURA</v>
      </c>
    </row>
    <row r="1877" spans="1:4" x14ac:dyDescent="0.2">
      <c r="A1877" t="s">
        <v>1539</v>
      </c>
      <c r="B1877" t="s">
        <v>6349</v>
      </c>
      <c r="C1877" t="str">
        <f t="shared" si="29"/>
        <v>07 - MINISTERIO DE EDUCACIÓN Y CULTURA</v>
      </c>
      <c r="D1877" t="str">
        <f>VLOOKUP(MID(A1877,1,2),[1]Jurisdicciones!$A$2:$B$44,2,FALSE)</f>
        <v>MINISTERIO DE EDUCACIÓN Y CULTURA</v>
      </c>
    </row>
    <row r="1878" spans="1:4" x14ac:dyDescent="0.2">
      <c r="A1878" t="s">
        <v>1540</v>
      </c>
      <c r="B1878" t="s">
        <v>6350</v>
      </c>
      <c r="C1878" t="str">
        <f t="shared" si="29"/>
        <v>07 - MINISTERIO DE EDUCACIÓN Y CULTURA</v>
      </c>
      <c r="D1878" t="str">
        <f>VLOOKUP(MID(A1878,1,2),[1]Jurisdicciones!$A$2:$B$44,2,FALSE)</f>
        <v>MINISTERIO DE EDUCACIÓN Y CULTURA</v>
      </c>
    </row>
    <row r="1879" spans="1:4" x14ac:dyDescent="0.2">
      <c r="A1879" t="s">
        <v>1541</v>
      </c>
      <c r="B1879" s="181" t="s">
        <v>6351</v>
      </c>
      <c r="C1879" t="str">
        <f t="shared" si="29"/>
        <v>07 - MINISTERIO DE EDUCACIÓN Y CULTURA</v>
      </c>
      <c r="D1879" t="str">
        <f>VLOOKUP(MID(A1879,1,2),[1]Jurisdicciones!$A$2:$B$44,2,FALSE)</f>
        <v>MINISTERIO DE EDUCACIÓN Y CULTURA</v>
      </c>
    </row>
    <row r="1880" spans="1:4" x14ac:dyDescent="0.2">
      <c r="A1880" t="s">
        <v>1542</v>
      </c>
      <c r="B1880" t="s">
        <v>6352</v>
      </c>
      <c r="C1880" t="str">
        <f t="shared" si="29"/>
        <v>07 - MINISTERIO DE EDUCACIÓN Y CULTURA</v>
      </c>
      <c r="D1880" t="str">
        <f>VLOOKUP(MID(A1880,1,2),[1]Jurisdicciones!$A$2:$B$44,2,FALSE)</f>
        <v>MINISTERIO DE EDUCACIÓN Y CULTURA</v>
      </c>
    </row>
    <row r="1881" spans="1:4" x14ac:dyDescent="0.2">
      <c r="A1881" t="s">
        <v>1543</v>
      </c>
      <c r="B1881" t="s">
        <v>6353</v>
      </c>
      <c r="C1881" t="str">
        <f t="shared" si="29"/>
        <v>07 - MINISTERIO DE EDUCACIÓN Y CULTURA</v>
      </c>
      <c r="D1881" t="str">
        <f>VLOOKUP(MID(A1881,1,2),[1]Jurisdicciones!$A$2:$B$44,2,FALSE)</f>
        <v>MINISTERIO DE EDUCACIÓN Y CULTURA</v>
      </c>
    </row>
    <row r="1882" spans="1:4" x14ac:dyDescent="0.2">
      <c r="A1882" t="s">
        <v>1544</v>
      </c>
      <c r="B1882" t="s">
        <v>6354</v>
      </c>
      <c r="C1882" t="str">
        <f t="shared" si="29"/>
        <v>07 - MINISTERIO DE EDUCACIÓN Y CULTURA</v>
      </c>
      <c r="D1882" t="str">
        <f>VLOOKUP(MID(A1882,1,2),[1]Jurisdicciones!$A$2:$B$44,2,FALSE)</f>
        <v>MINISTERIO DE EDUCACIÓN Y CULTURA</v>
      </c>
    </row>
    <row r="1883" spans="1:4" x14ac:dyDescent="0.2">
      <c r="A1883" t="s">
        <v>1545</v>
      </c>
      <c r="B1883" s="181" t="s">
        <v>6355</v>
      </c>
      <c r="C1883" t="str">
        <f t="shared" si="29"/>
        <v>07 - MINISTERIO DE EDUCACIÓN Y CULTURA</v>
      </c>
      <c r="D1883" t="str">
        <f>VLOOKUP(MID(A1883,1,2),[1]Jurisdicciones!$A$2:$B$44,2,FALSE)</f>
        <v>MINISTERIO DE EDUCACIÓN Y CULTURA</v>
      </c>
    </row>
    <row r="1884" spans="1:4" x14ac:dyDescent="0.2">
      <c r="A1884" t="s">
        <v>1546</v>
      </c>
      <c r="B1884" t="s">
        <v>6356</v>
      </c>
      <c r="C1884" t="str">
        <f t="shared" si="29"/>
        <v>07 - MINISTERIO DE EDUCACIÓN Y CULTURA</v>
      </c>
      <c r="D1884" t="str">
        <f>VLOOKUP(MID(A1884,1,2),[1]Jurisdicciones!$A$2:$B$44,2,FALSE)</f>
        <v>MINISTERIO DE EDUCACIÓN Y CULTURA</v>
      </c>
    </row>
    <row r="1885" spans="1:4" x14ac:dyDescent="0.2">
      <c r="A1885" t="s">
        <v>1547</v>
      </c>
      <c r="B1885" t="s">
        <v>6357</v>
      </c>
      <c r="C1885" t="str">
        <f t="shared" si="29"/>
        <v>07 - MINISTERIO DE EDUCACIÓN Y CULTURA</v>
      </c>
      <c r="D1885" t="str">
        <f>VLOOKUP(MID(A1885,1,2),[1]Jurisdicciones!$A$2:$B$44,2,FALSE)</f>
        <v>MINISTERIO DE EDUCACIÓN Y CULTURA</v>
      </c>
    </row>
    <row r="1886" spans="1:4" x14ac:dyDescent="0.2">
      <c r="A1886" t="s">
        <v>1548</v>
      </c>
      <c r="B1886" t="s">
        <v>6358</v>
      </c>
      <c r="C1886" t="str">
        <f t="shared" si="29"/>
        <v>07 - MINISTERIO DE EDUCACIÓN Y CULTURA</v>
      </c>
      <c r="D1886" t="str">
        <f>VLOOKUP(MID(A1886,1,2),[1]Jurisdicciones!$A$2:$B$44,2,FALSE)</f>
        <v>MINISTERIO DE EDUCACIÓN Y CULTURA</v>
      </c>
    </row>
    <row r="1887" spans="1:4" x14ac:dyDescent="0.2">
      <c r="A1887" t="s">
        <v>1549</v>
      </c>
      <c r="B1887" s="181" t="s">
        <v>6359</v>
      </c>
      <c r="C1887" t="str">
        <f t="shared" si="29"/>
        <v>07 - MINISTERIO DE EDUCACIÓN Y CULTURA</v>
      </c>
      <c r="D1887" t="str">
        <f>VLOOKUP(MID(A1887,1,2),[1]Jurisdicciones!$A$2:$B$44,2,FALSE)</f>
        <v>MINISTERIO DE EDUCACIÓN Y CULTURA</v>
      </c>
    </row>
    <row r="1888" spans="1:4" x14ac:dyDescent="0.2">
      <c r="A1888" t="s">
        <v>1550</v>
      </c>
      <c r="B1888" t="s">
        <v>6360</v>
      </c>
      <c r="C1888" t="str">
        <f t="shared" si="29"/>
        <v>07 - MINISTERIO DE EDUCACIÓN Y CULTURA</v>
      </c>
      <c r="D1888" t="str">
        <f>VLOOKUP(MID(A1888,1,2),[1]Jurisdicciones!$A$2:$B$44,2,FALSE)</f>
        <v>MINISTERIO DE EDUCACIÓN Y CULTURA</v>
      </c>
    </row>
    <row r="1889" spans="1:4" x14ac:dyDescent="0.2">
      <c r="A1889" t="s">
        <v>1551</v>
      </c>
      <c r="B1889" t="s">
        <v>6361</v>
      </c>
      <c r="C1889" t="str">
        <f t="shared" si="29"/>
        <v>07 - MINISTERIO DE EDUCACIÓN Y CULTURA</v>
      </c>
      <c r="D1889" t="str">
        <f>VLOOKUP(MID(A1889,1,2),[1]Jurisdicciones!$A$2:$B$44,2,FALSE)</f>
        <v>MINISTERIO DE EDUCACIÓN Y CULTURA</v>
      </c>
    </row>
    <row r="1890" spans="1:4" x14ac:dyDescent="0.2">
      <c r="A1890" t="s">
        <v>1552</v>
      </c>
      <c r="B1890" t="s">
        <v>6362</v>
      </c>
      <c r="C1890" t="str">
        <f t="shared" si="29"/>
        <v>07 - MINISTERIO DE EDUCACIÓN Y CULTURA</v>
      </c>
      <c r="D1890" t="str">
        <f>VLOOKUP(MID(A1890,1,2),[1]Jurisdicciones!$A$2:$B$44,2,FALSE)</f>
        <v>MINISTERIO DE EDUCACIÓN Y CULTURA</v>
      </c>
    </row>
    <row r="1891" spans="1:4" x14ac:dyDescent="0.2">
      <c r="A1891" t="s">
        <v>2550</v>
      </c>
      <c r="B1891" s="181" t="s">
        <v>6363</v>
      </c>
      <c r="C1891" t="str">
        <f t="shared" si="29"/>
        <v>07 - MINISTERIO DE EDUCACIÓN Y CULTURA</v>
      </c>
      <c r="D1891" t="str">
        <f>VLOOKUP(MID(A1891,1,2),[1]Jurisdicciones!$A$2:$B$44,2,FALSE)</f>
        <v>MINISTERIO DE EDUCACIÓN Y CULTURA</v>
      </c>
    </row>
    <row r="1892" spans="1:4" x14ac:dyDescent="0.2">
      <c r="A1892" t="s">
        <v>1553</v>
      </c>
      <c r="B1892" t="s">
        <v>6364</v>
      </c>
      <c r="C1892" t="str">
        <f t="shared" si="29"/>
        <v>07 - MINISTERIO DE EDUCACIÓN Y CULTURA</v>
      </c>
      <c r="D1892" t="str">
        <f>VLOOKUP(MID(A1892,1,2),[1]Jurisdicciones!$A$2:$B$44,2,FALSE)</f>
        <v>MINISTERIO DE EDUCACIÓN Y CULTURA</v>
      </c>
    </row>
    <row r="1893" spans="1:4" x14ac:dyDescent="0.2">
      <c r="A1893" t="s">
        <v>1554</v>
      </c>
      <c r="B1893" t="s">
        <v>6365</v>
      </c>
      <c r="C1893" t="str">
        <f t="shared" si="29"/>
        <v>07 - MINISTERIO DE EDUCACIÓN Y CULTURA</v>
      </c>
      <c r="D1893" t="str">
        <f>VLOOKUP(MID(A1893,1,2),[1]Jurisdicciones!$A$2:$B$44,2,FALSE)</f>
        <v>MINISTERIO DE EDUCACIÓN Y CULTURA</v>
      </c>
    </row>
    <row r="1894" spans="1:4" x14ac:dyDescent="0.2">
      <c r="A1894" t="s">
        <v>1555</v>
      </c>
      <c r="B1894" t="s">
        <v>6366</v>
      </c>
      <c r="C1894" t="str">
        <f t="shared" si="29"/>
        <v>07 - MINISTERIO DE EDUCACIÓN Y CULTURA</v>
      </c>
      <c r="D1894" t="str">
        <f>VLOOKUP(MID(A1894,1,2),[1]Jurisdicciones!$A$2:$B$44,2,FALSE)</f>
        <v>MINISTERIO DE EDUCACIÓN Y CULTURA</v>
      </c>
    </row>
    <row r="1895" spans="1:4" x14ac:dyDescent="0.2">
      <c r="A1895" t="s">
        <v>1556</v>
      </c>
      <c r="B1895" s="181" t="s">
        <v>6367</v>
      </c>
      <c r="C1895" t="str">
        <f t="shared" si="29"/>
        <v>07 - MINISTERIO DE EDUCACIÓN Y CULTURA</v>
      </c>
      <c r="D1895" t="str">
        <f>VLOOKUP(MID(A1895,1,2),[1]Jurisdicciones!$A$2:$B$44,2,FALSE)</f>
        <v>MINISTERIO DE EDUCACIÓN Y CULTURA</v>
      </c>
    </row>
    <row r="1896" spans="1:4" x14ac:dyDescent="0.2">
      <c r="A1896" t="s">
        <v>1557</v>
      </c>
      <c r="B1896" s="181" t="s">
        <v>6368</v>
      </c>
      <c r="C1896" t="str">
        <f t="shared" si="29"/>
        <v>07 - MINISTERIO DE EDUCACIÓN Y CULTURA</v>
      </c>
      <c r="D1896" t="str">
        <f>VLOOKUP(MID(A1896,1,2),[1]Jurisdicciones!$A$2:$B$44,2,FALSE)</f>
        <v>MINISTERIO DE EDUCACIÓN Y CULTURA</v>
      </c>
    </row>
    <row r="1897" spans="1:4" x14ac:dyDescent="0.2">
      <c r="A1897" t="s">
        <v>1558</v>
      </c>
      <c r="B1897" t="s">
        <v>6369</v>
      </c>
      <c r="C1897" t="str">
        <f t="shared" si="29"/>
        <v>07 - MINISTERIO DE EDUCACIÓN Y CULTURA</v>
      </c>
      <c r="D1897" t="str">
        <f>VLOOKUP(MID(A1897,1,2),[1]Jurisdicciones!$A$2:$B$44,2,FALSE)</f>
        <v>MINISTERIO DE EDUCACIÓN Y CULTURA</v>
      </c>
    </row>
    <row r="1898" spans="1:4" x14ac:dyDescent="0.2">
      <c r="A1898" t="s">
        <v>1559</v>
      </c>
      <c r="B1898" s="181" t="s">
        <v>6370</v>
      </c>
      <c r="C1898" t="str">
        <f t="shared" si="29"/>
        <v>07 - MINISTERIO DE EDUCACIÓN Y CULTURA</v>
      </c>
      <c r="D1898" t="str">
        <f>VLOOKUP(MID(A1898,1,2),[1]Jurisdicciones!$A$2:$B$44,2,FALSE)</f>
        <v>MINISTERIO DE EDUCACIÓN Y CULTURA</v>
      </c>
    </row>
    <row r="1899" spans="1:4" x14ac:dyDescent="0.2">
      <c r="A1899" t="s">
        <v>1560</v>
      </c>
      <c r="B1899" t="s">
        <v>6371</v>
      </c>
      <c r="C1899" t="str">
        <f t="shared" si="29"/>
        <v>07 - MINISTERIO DE EDUCACIÓN Y CULTURA</v>
      </c>
      <c r="D1899" t="str">
        <f>VLOOKUP(MID(A1899,1,2),[1]Jurisdicciones!$A$2:$B$44,2,FALSE)</f>
        <v>MINISTERIO DE EDUCACIÓN Y CULTURA</v>
      </c>
    </row>
    <row r="1900" spans="1:4" x14ac:dyDescent="0.2">
      <c r="A1900" t="s">
        <v>6372</v>
      </c>
      <c r="B1900" s="181" t="s">
        <v>6371</v>
      </c>
      <c r="C1900" t="str">
        <f t="shared" si="29"/>
        <v>07 - MINISTERIO DE EDUCACIÓN Y CULTURA</v>
      </c>
      <c r="D1900" t="str">
        <f>VLOOKUP(MID(A1900,1,2),[1]Jurisdicciones!$A$2:$B$44,2,FALSE)</f>
        <v>MINISTERIO DE EDUCACIÓN Y CULTURA</v>
      </c>
    </row>
    <row r="1901" spans="1:4" x14ac:dyDescent="0.2">
      <c r="A1901" t="s">
        <v>1561</v>
      </c>
      <c r="B1901" t="s">
        <v>6373</v>
      </c>
      <c r="C1901" t="str">
        <f t="shared" si="29"/>
        <v>07 - MINISTERIO DE EDUCACIÓN Y CULTURA</v>
      </c>
      <c r="D1901" t="str">
        <f>VLOOKUP(MID(A1901,1,2),[1]Jurisdicciones!$A$2:$B$44,2,FALSE)</f>
        <v>MINISTERIO DE EDUCACIÓN Y CULTURA</v>
      </c>
    </row>
    <row r="1902" spans="1:4" x14ac:dyDescent="0.2">
      <c r="A1902" t="s">
        <v>1562</v>
      </c>
      <c r="B1902" s="181" t="s">
        <v>6374</v>
      </c>
      <c r="C1902" t="str">
        <f t="shared" si="29"/>
        <v>07 - MINISTERIO DE EDUCACIÓN Y CULTURA</v>
      </c>
      <c r="D1902" t="str">
        <f>VLOOKUP(MID(A1902,1,2),[1]Jurisdicciones!$A$2:$B$44,2,FALSE)</f>
        <v>MINISTERIO DE EDUCACIÓN Y CULTURA</v>
      </c>
    </row>
    <row r="1903" spans="1:4" x14ac:dyDescent="0.2">
      <c r="A1903" t="s">
        <v>1563</v>
      </c>
      <c r="B1903" s="181" t="s">
        <v>6375</v>
      </c>
      <c r="C1903" t="str">
        <f t="shared" si="29"/>
        <v>07 - MINISTERIO DE EDUCACIÓN Y CULTURA</v>
      </c>
      <c r="D1903" t="str">
        <f>VLOOKUP(MID(A1903,1,2),[1]Jurisdicciones!$A$2:$B$44,2,FALSE)</f>
        <v>MINISTERIO DE EDUCACIÓN Y CULTURA</v>
      </c>
    </row>
    <row r="1904" spans="1:4" x14ac:dyDescent="0.2">
      <c r="A1904" t="s">
        <v>1564</v>
      </c>
      <c r="B1904" t="s">
        <v>6376</v>
      </c>
      <c r="C1904" t="str">
        <f t="shared" si="29"/>
        <v>07 - MINISTERIO DE EDUCACIÓN Y CULTURA</v>
      </c>
      <c r="D1904" t="str">
        <f>VLOOKUP(MID(A1904,1,2),[1]Jurisdicciones!$A$2:$B$44,2,FALSE)</f>
        <v>MINISTERIO DE EDUCACIÓN Y CULTURA</v>
      </c>
    </row>
    <row r="1905" spans="1:4" x14ac:dyDescent="0.2">
      <c r="A1905" t="s">
        <v>1565</v>
      </c>
      <c r="B1905" t="s">
        <v>6377</v>
      </c>
      <c r="C1905" t="str">
        <f t="shared" si="29"/>
        <v>07 - MINISTERIO DE EDUCACIÓN Y CULTURA</v>
      </c>
      <c r="D1905" t="str">
        <f>VLOOKUP(MID(A1905,1,2),[1]Jurisdicciones!$A$2:$B$44,2,FALSE)</f>
        <v>MINISTERIO DE EDUCACIÓN Y CULTURA</v>
      </c>
    </row>
    <row r="1906" spans="1:4" x14ac:dyDescent="0.2">
      <c r="A1906" t="s">
        <v>1566</v>
      </c>
      <c r="B1906" t="s">
        <v>6378</v>
      </c>
      <c r="C1906" t="str">
        <f t="shared" si="29"/>
        <v>07 - MINISTERIO DE EDUCACIÓN Y CULTURA</v>
      </c>
      <c r="D1906" t="str">
        <f>VLOOKUP(MID(A1906,1,2),[1]Jurisdicciones!$A$2:$B$44,2,FALSE)</f>
        <v>MINISTERIO DE EDUCACIÓN Y CULTURA</v>
      </c>
    </row>
    <row r="1907" spans="1:4" x14ac:dyDescent="0.2">
      <c r="A1907" t="s">
        <v>1567</v>
      </c>
      <c r="B1907" t="s">
        <v>6379</v>
      </c>
      <c r="C1907" t="str">
        <f t="shared" si="29"/>
        <v>07 - MINISTERIO DE EDUCACIÓN Y CULTURA</v>
      </c>
      <c r="D1907" t="str">
        <f>VLOOKUP(MID(A1907,1,2),[1]Jurisdicciones!$A$2:$B$44,2,FALSE)</f>
        <v>MINISTERIO DE EDUCACIÓN Y CULTURA</v>
      </c>
    </row>
    <row r="1908" spans="1:4" x14ac:dyDescent="0.2">
      <c r="A1908" t="s">
        <v>1568</v>
      </c>
      <c r="B1908" t="s">
        <v>6380</v>
      </c>
      <c r="C1908" t="str">
        <f t="shared" si="29"/>
        <v>07 - MINISTERIO DE EDUCACIÓN Y CULTURA</v>
      </c>
      <c r="D1908" t="str">
        <f>VLOOKUP(MID(A1908,1,2),[1]Jurisdicciones!$A$2:$B$44,2,FALSE)</f>
        <v>MINISTERIO DE EDUCACIÓN Y CULTURA</v>
      </c>
    </row>
    <row r="1909" spans="1:4" x14ac:dyDescent="0.2">
      <c r="A1909" t="s">
        <v>1569</v>
      </c>
      <c r="B1909" t="s">
        <v>6381</v>
      </c>
      <c r="C1909" t="str">
        <f t="shared" si="29"/>
        <v>07 - MINISTERIO DE EDUCACIÓN Y CULTURA</v>
      </c>
      <c r="D1909" t="str">
        <f>VLOOKUP(MID(A1909,1,2),[1]Jurisdicciones!$A$2:$B$44,2,FALSE)</f>
        <v>MINISTERIO DE EDUCACIÓN Y CULTURA</v>
      </c>
    </row>
    <row r="1910" spans="1:4" x14ac:dyDescent="0.2">
      <c r="A1910" t="s">
        <v>1570</v>
      </c>
      <c r="B1910" s="181" t="s">
        <v>6382</v>
      </c>
      <c r="C1910" t="str">
        <f t="shared" si="29"/>
        <v>07 - MINISTERIO DE EDUCACIÓN Y CULTURA</v>
      </c>
      <c r="D1910" t="str">
        <f>VLOOKUP(MID(A1910,1,2),[1]Jurisdicciones!$A$2:$B$44,2,FALSE)</f>
        <v>MINISTERIO DE EDUCACIÓN Y CULTURA</v>
      </c>
    </row>
    <row r="1911" spans="1:4" x14ac:dyDescent="0.2">
      <c r="A1911" t="s">
        <v>6383</v>
      </c>
      <c r="B1911" t="s">
        <v>6382</v>
      </c>
      <c r="C1911" t="str">
        <f t="shared" si="29"/>
        <v>07 - MINISTERIO DE EDUCACIÓN Y CULTURA</v>
      </c>
      <c r="D1911" t="str">
        <f>VLOOKUP(MID(A1911,1,2),[1]Jurisdicciones!$A$2:$B$44,2,FALSE)</f>
        <v>MINISTERIO DE EDUCACIÓN Y CULTURA</v>
      </c>
    </row>
    <row r="1912" spans="1:4" x14ac:dyDescent="0.2">
      <c r="A1912" t="s">
        <v>1571</v>
      </c>
      <c r="B1912" s="181" t="s">
        <v>6384</v>
      </c>
      <c r="C1912" t="str">
        <f t="shared" si="29"/>
        <v>07 - MINISTERIO DE EDUCACIÓN Y CULTURA</v>
      </c>
      <c r="D1912" t="str">
        <f>VLOOKUP(MID(A1912,1,2),[1]Jurisdicciones!$A$2:$B$44,2,FALSE)</f>
        <v>MINISTERIO DE EDUCACIÓN Y CULTURA</v>
      </c>
    </row>
    <row r="1913" spans="1:4" x14ac:dyDescent="0.2">
      <c r="A1913" t="s">
        <v>1572</v>
      </c>
      <c r="B1913" t="s">
        <v>6385</v>
      </c>
      <c r="C1913" t="str">
        <f t="shared" si="29"/>
        <v>07 - MINISTERIO DE EDUCACIÓN Y CULTURA</v>
      </c>
      <c r="D1913" t="str">
        <f>VLOOKUP(MID(A1913,1,2),[1]Jurisdicciones!$A$2:$B$44,2,FALSE)</f>
        <v>MINISTERIO DE EDUCACIÓN Y CULTURA</v>
      </c>
    </row>
    <row r="1914" spans="1:4" x14ac:dyDescent="0.2">
      <c r="A1914" t="s">
        <v>1573</v>
      </c>
      <c r="B1914" s="181" t="s">
        <v>6386</v>
      </c>
      <c r="C1914" t="str">
        <f t="shared" si="29"/>
        <v>07 - MINISTERIO DE EDUCACIÓN Y CULTURA</v>
      </c>
      <c r="D1914" t="str">
        <f>VLOOKUP(MID(A1914,1,2),[1]Jurisdicciones!$A$2:$B$44,2,FALSE)</f>
        <v>MINISTERIO DE EDUCACIÓN Y CULTURA</v>
      </c>
    </row>
    <row r="1915" spans="1:4" x14ac:dyDescent="0.2">
      <c r="A1915" t="s">
        <v>1574</v>
      </c>
      <c r="B1915" s="181" t="s">
        <v>6387</v>
      </c>
      <c r="C1915" t="str">
        <f t="shared" si="29"/>
        <v>07 - MINISTERIO DE EDUCACIÓN Y CULTURA</v>
      </c>
      <c r="D1915" t="str">
        <f>VLOOKUP(MID(A1915,1,2),[1]Jurisdicciones!$A$2:$B$44,2,FALSE)</f>
        <v>MINISTERIO DE EDUCACIÓN Y CULTURA</v>
      </c>
    </row>
    <row r="1916" spans="1:4" x14ac:dyDescent="0.2">
      <c r="A1916" t="s">
        <v>1575</v>
      </c>
      <c r="B1916" t="s">
        <v>6388</v>
      </c>
      <c r="C1916" t="str">
        <f t="shared" si="29"/>
        <v>07 - MINISTERIO DE EDUCACIÓN Y CULTURA</v>
      </c>
      <c r="D1916" t="str">
        <f>VLOOKUP(MID(A1916,1,2),[1]Jurisdicciones!$A$2:$B$44,2,FALSE)</f>
        <v>MINISTERIO DE EDUCACIÓN Y CULTURA</v>
      </c>
    </row>
    <row r="1917" spans="1:4" x14ac:dyDescent="0.2">
      <c r="A1917" t="s">
        <v>1576</v>
      </c>
      <c r="B1917" t="s">
        <v>6389</v>
      </c>
      <c r="C1917" t="str">
        <f t="shared" si="29"/>
        <v>07 - MINISTERIO DE EDUCACIÓN Y CULTURA</v>
      </c>
      <c r="D1917" t="str">
        <f>VLOOKUP(MID(A1917,1,2),[1]Jurisdicciones!$A$2:$B$44,2,FALSE)</f>
        <v>MINISTERIO DE EDUCACIÓN Y CULTURA</v>
      </c>
    </row>
    <row r="1918" spans="1:4" x14ac:dyDescent="0.2">
      <c r="A1918" t="s">
        <v>1577</v>
      </c>
      <c r="B1918" s="181" t="s">
        <v>6390</v>
      </c>
      <c r="C1918" t="str">
        <f t="shared" si="29"/>
        <v>07 - MINISTERIO DE EDUCACIÓN Y CULTURA</v>
      </c>
      <c r="D1918" t="str">
        <f>VLOOKUP(MID(A1918,1,2),[1]Jurisdicciones!$A$2:$B$44,2,FALSE)</f>
        <v>MINISTERIO DE EDUCACIÓN Y CULTURA</v>
      </c>
    </row>
    <row r="1919" spans="1:4" x14ac:dyDescent="0.2">
      <c r="A1919" t="s">
        <v>2551</v>
      </c>
      <c r="B1919" t="s">
        <v>6391</v>
      </c>
      <c r="C1919" t="str">
        <f t="shared" si="29"/>
        <v>07 - MINISTERIO DE EDUCACIÓN Y CULTURA</v>
      </c>
      <c r="D1919" t="str">
        <f>VLOOKUP(MID(A1919,1,2),[1]Jurisdicciones!$A$2:$B$44,2,FALSE)</f>
        <v>MINISTERIO DE EDUCACIÓN Y CULTURA</v>
      </c>
    </row>
    <row r="1920" spans="1:4" x14ac:dyDescent="0.2">
      <c r="A1920" t="s">
        <v>2259</v>
      </c>
      <c r="B1920" t="s">
        <v>4312</v>
      </c>
      <c r="C1920" t="str">
        <f t="shared" si="29"/>
        <v>07 - MINISTERIO DE EDUCACIÓN Y CULTURA</v>
      </c>
      <c r="D1920" t="str">
        <f>VLOOKUP(MID(A1920,1,2),[1]Jurisdicciones!$A$2:$B$44,2,FALSE)</f>
        <v>MINISTERIO DE EDUCACIÓN Y CULTURA</v>
      </c>
    </row>
    <row r="1921" spans="1:4" x14ac:dyDescent="0.2">
      <c r="A1921" t="s">
        <v>2552</v>
      </c>
      <c r="B1921" s="181" t="s">
        <v>4310</v>
      </c>
      <c r="C1921" t="str">
        <f t="shared" si="29"/>
        <v>07 - MINISTERIO DE EDUCACIÓN Y CULTURA</v>
      </c>
      <c r="D1921" t="str">
        <f>VLOOKUP(MID(A1921,1,2),[1]Jurisdicciones!$A$2:$B$44,2,FALSE)</f>
        <v>MINISTERIO DE EDUCACIÓN Y CULTURA</v>
      </c>
    </row>
    <row r="1922" spans="1:4" x14ac:dyDescent="0.2">
      <c r="A1922" t="s">
        <v>2553</v>
      </c>
      <c r="B1922" t="s">
        <v>6392</v>
      </c>
      <c r="C1922" t="str">
        <f t="shared" si="29"/>
        <v>07 - MINISTERIO DE EDUCACIÓN Y CULTURA</v>
      </c>
      <c r="D1922" t="str">
        <f>VLOOKUP(MID(A1922,1,2),[1]Jurisdicciones!$A$2:$B$44,2,FALSE)</f>
        <v>MINISTERIO DE EDUCACIÓN Y CULTURA</v>
      </c>
    </row>
    <row r="1923" spans="1:4" x14ac:dyDescent="0.2">
      <c r="A1923" t="s">
        <v>2260</v>
      </c>
      <c r="B1923" s="181" t="s">
        <v>6393</v>
      </c>
      <c r="C1923" t="str">
        <f t="shared" si="29"/>
        <v>07 - MINISTERIO DE EDUCACIÓN Y CULTURA</v>
      </c>
      <c r="D1923" t="str">
        <f>VLOOKUP(MID(A1923,1,2),[1]Jurisdicciones!$A$2:$B$44,2,FALSE)</f>
        <v>MINISTERIO DE EDUCACIÓN Y CULTURA</v>
      </c>
    </row>
    <row r="1924" spans="1:4" x14ac:dyDescent="0.2">
      <c r="A1924" t="s">
        <v>2554</v>
      </c>
      <c r="B1924" t="s">
        <v>6394</v>
      </c>
      <c r="C1924" t="str">
        <f t="shared" ref="C1924:C1987" si="30">CONCATENATE(MID(A1924,1,2), " - ",D1924)</f>
        <v>07 - MINISTERIO DE EDUCACIÓN Y CULTURA</v>
      </c>
      <c r="D1924" t="str">
        <f>VLOOKUP(MID(A1924,1,2),[1]Jurisdicciones!$A$2:$B$44,2,FALSE)</f>
        <v>MINISTERIO DE EDUCACIÓN Y CULTURA</v>
      </c>
    </row>
    <row r="1925" spans="1:4" x14ac:dyDescent="0.2">
      <c r="A1925" t="s">
        <v>2555</v>
      </c>
      <c r="B1925" s="181" t="s">
        <v>6395</v>
      </c>
      <c r="C1925" t="str">
        <f t="shared" si="30"/>
        <v>07 - MINISTERIO DE EDUCACIÓN Y CULTURA</v>
      </c>
      <c r="D1925" t="str">
        <f>VLOOKUP(MID(A1925,1,2),[1]Jurisdicciones!$A$2:$B$44,2,FALSE)</f>
        <v>MINISTERIO DE EDUCACIÓN Y CULTURA</v>
      </c>
    </row>
    <row r="1926" spans="1:4" x14ac:dyDescent="0.2">
      <c r="A1926" t="s">
        <v>2556</v>
      </c>
      <c r="B1926" t="s">
        <v>6396</v>
      </c>
      <c r="C1926" t="str">
        <f t="shared" si="30"/>
        <v>07 - MINISTERIO DE EDUCACIÓN Y CULTURA</v>
      </c>
      <c r="D1926" t="str">
        <f>VLOOKUP(MID(A1926,1,2),[1]Jurisdicciones!$A$2:$B$44,2,FALSE)</f>
        <v>MINISTERIO DE EDUCACIÓN Y CULTURA</v>
      </c>
    </row>
    <row r="1927" spans="1:4" x14ac:dyDescent="0.2">
      <c r="A1927" t="s">
        <v>2557</v>
      </c>
      <c r="B1927" t="s">
        <v>6397</v>
      </c>
      <c r="C1927" t="str">
        <f t="shared" si="30"/>
        <v>07 - MINISTERIO DE EDUCACIÓN Y CULTURA</v>
      </c>
      <c r="D1927" t="str">
        <f>VLOOKUP(MID(A1927,1,2),[1]Jurisdicciones!$A$2:$B$44,2,FALSE)</f>
        <v>MINISTERIO DE EDUCACIÓN Y CULTURA</v>
      </c>
    </row>
    <row r="1928" spans="1:4" x14ac:dyDescent="0.2">
      <c r="A1928" t="s">
        <v>2558</v>
      </c>
      <c r="B1928" t="s">
        <v>6398</v>
      </c>
      <c r="C1928" t="str">
        <f t="shared" si="30"/>
        <v>07 - MINISTERIO DE EDUCACIÓN Y CULTURA</v>
      </c>
      <c r="D1928" t="str">
        <f>VLOOKUP(MID(A1928,1,2),[1]Jurisdicciones!$A$2:$B$44,2,FALSE)</f>
        <v>MINISTERIO DE EDUCACIÓN Y CULTURA</v>
      </c>
    </row>
    <row r="1929" spans="1:4" x14ac:dyDescent="0.2">
      <c r="A1929" t="s">
        <v>2559</v>
      </c>
      <c r="B1929" s="181" t="s">
        <v>6399</v>
      </c>
      <c r="C1929" t="str">
        <f t="shared" si="30"/>
        <v>07 - MINISTERIO DE EDUCACIÓN Y CULTURA</v>
      </c>
      <c r="D1929" t="str">
        <f>VLOOKUP(MID(A1929,1,2),[1]Jurisdicciones!$A$2:$B$44,2,FALSE)</f>
        <v>MINISTERIO DE EDUCACIÓN Y CULTURA</v>
      </c>
    </row>
    <row r="1930" spans="1:4" x14ac:dyDescent="0.2">
      <c r="A1930" t="s">
        <v>6400</v>
      </c>
      <c r="B1930" s="181" t="s">
        <v>6401</v>
      </c>
      <c r="C1930" t="str">
        <f t="shared" si="30"/>
        <v>07 - MINISTERIO DE EDUCACIÓN Y CULTURA</v>
      </c>
      <c r="D1930" t="str">
        <f>VLOOKUP(MID(A1930,1,2),[1]Jurisdicciones!$A$2:$B$44,2,FALSE)</f>
        <v>MINISTERIO DE EDUCACIÓN Y CULTURA</v>
      </c>
    </row>
    <row r="1931" spans="1:4" x14ac:dyDescent="0.2">
      <c r="A1931" t="s">
        <v>6402</v>
      </c>
      <c r="B1931" s="181" t="s">
        <v>6329</v>
      </c>
      <c r="C1931" t="str">
        <f t="shared" si="30"/>
        <v>07 - MINISTERIO DE EDUCACIÓN Y CULTURA</v>
      </c>
      <c r="D1931" t="str">
        <f>VLOOKUP(MID(A1931,1,2),[1]Jurisdicciones!$A$2:$B$44,2,FALSE)</f>
        <v>MINISTERIO DE EDUCACIÓN Y CULTURA</v>
      </c>
    </row>
    <row r="1932" spans="1:4" x14ac:dyDescent="0.2">
      <c r="A1932" t="s">
        <v>6403</v>
      </c>
      <c r="B1932" s="181" t="s">
        <v>6404</v>
      </c>
      <c r="C1932" t="str">
        <f t="shared" si="30"/>
        <v>07 - MINISTERIO DE EDUCACIÓN Y CULTURA</v>
      </c>
      <c r="D1932" t="str">
        <f>VLOOKUP(MID(A1932,1,2),[1]Jurisdicciones!$A$2:$B$44,2,FALSE)</f>
        <v>MINISTERIO DE EDUCACIÓN Y CULTURA</v>
      </c>
    </row>
    <row r="1933" spans="1:4" x14ac:dyDescent="0.2">
      <c r="A1933" t="s">
        <v>2560</v>
      </c>
      <c r="B1933" t="s">
        <v>6405</v>
      </c>
      <c r="C1933" t="str">
        <f t="shared" si="30"/>
        <v>07 - MINISTERIO DE EDUCACIÓN Y CULTURA</v>
      </c>
      <c r="D1933" t="str">
        <f>VLOOKUP(MID(A1933,1,2),[1]Jurisdicciones!$A$2:$B$44,2,FALSE)</f>
        <v>MINISTERIO DE EDUCACIÓN Y CULTURA</v>
      </c>
    </row>
    <row r="1934" spans="1:4" x14ac:dyDescent="0.2">
      <c r="A1934" t="s">
        <v>6406</v>
      </c>
      <c r="B1934" s="181" t="s">
        <v>6407</v>
      </c>
      <c r="C1934" t="str">
        <f t="shared" si="30"/>
        <v>07 - MINISTERIO DE EDUCACIÓN Y CULTURA</v>
      </c>
      <c r="D1934" t="str">
        <f>VLOOKUP(MID(A1934,1,2),[1]Jurisdicciones!$A$2:$B$44,2,FALSE)</f>
        <v>MINISTERIO DE EDUCACIÓN Y CULTURA</v>
      </c>
    </row>
    <row r="1935" spans="1:4" x14ac:dyDescent="0.2">
      <c r="A1935" t="s">
        <v>2561</v>
      </c>
      <c r="B1935" t="s">
        <v>6408</v>
      </c>
      <c r="C1935" t="str">
        <f t="shared" si="30"/>
        <v>07 - MINISTERIO DE EDUCACIÓN Y CULTURA</v>
      </c>
      <c r="D1935" t="str">
        <f>VLOOKUP(MID(A1935,1,2),[1]Jurisdicciones!$A$2:$B$44,2,FALSE)</f>
        <v>MINISTERIO DE EDUCACIÓN Y CULTURA</v>
      </c>
    </row>
    <row r="1936" spans="1:4" x14ac:dyDescent="0.2">
      <c r="A1936" t="s">
        <v>6409</v>
      </c>
      <c r="B1936" s="181" t="s">
        <v>6410</v>
      </c>
      <c r="C1936" t="str">
        <f t="shared" si="30"/>
        <v>07 - MINISTERIO DE EDUCACIÓN Y CULTURA</v>
      </c>
      <c r="D1936" t="str">
        <f>VLOOKUP(MID(A1936,1,2),[1]Jurisdicciones!$A$2:$B$44,2,FALSE)</f>
        <v>MINISTERIO DE EDUCACIÓN Y CULTURA</v>
      </c>
    </row>
    <row r="1937" spans="1:4" x14ac:dyDescent="0.2">
      <c r="A1937" t="s">
        <v>2562</v>
      </c>
      <c r="B1937" t="s">
        <v>6411</v>
      </c>
      <c r="C1937" t="str">
        <f t="shared" si="30"/>
        <v>07 - MINISTERIO DE EDUCACIÓN Y CULTURA</v>
      </c>
      <c r="D1937" t="str">
        <f>VLOOKUP(MID(A1937,1,2),[1]Jurisdicciones!$A$2:$B$44,2,FALSE)</f>
        <v>MINISTERIO DE EDUCACIÓN Y CULTURA</v>
      </c>
    </row>
    <row r="1938" spans="1:4" x14ac:dyDescent="0.2">
      <c r="A1938" t="s">
        <v>2563</v>
      </c>
      <c r="B1938" s="181" t="s">
        <v>6412</v>
      </c>
      <c r="C1938" t="str">
        <f t="shared" si="30"/>
        <v>07 - MINISTERIO DE EDUCACIÓN Y CULTURA</v>
      </c>
      <c r="D1938" t="str">
        <f>VLOOKUP(MID(A1938,1,2),[1]Jurisdicciones!$A$2:$B$44,2,FALSE)</f>
        <v>MINISTERIO DE EDUCACIÓN Y CULTURA</v>
      </c>
    </row>
    <row r="1939" spans="1:4" x14ac:dyDescent="0.2">
      <c r="A1939" t="s">
        <v>2564</v>
      </c>
      <c r="B1939" s="181" t="s">
        <v>6413</v>
      </c>
      <c r="C1939" t="str">
        <f t="shared" si="30"/>
        <v>07 - MINISTERIO DE EDUCACIÓN Y CULTURA</v>
      </c>
      <c r="D1939" t="str">
        <f>VLOOKUP(MID(A1939,1,2),[1]Jurisdicciones!$A$2:$B$44,2,FALSE)</f>
        <v>MINISTERIO DE EDUCACIÓN Y CULTURA</v>
      </c>
    </row>
    <row r="1940" spans="1:4" x14ac:dyDescent="0.2">
      <c r="A1940" t="s">
        <v>2565</v>
      </c>
      <c r="B1940" s="181" t="s">
        <v>6414</v>
      </c>
      <c r="C1940" t="str">
        <f t="shared" si="30"/>
        <v>07 - MINISTERIO DE EDUCACIÓN Y CULTURA</v>
      </c>
      <c r="D1940" t="str">
        <f>VLOOKUP(MID(A1940,1,2),[1]Jurisdicciones!$A$2:$B$44,2,FALSE)</f>
        <v>MINISTERIO DE EDUCACIÓN Y CULTURA</v>
      </c>
    </row>
    <row r="1941" spans="1:4" x14ac:dyDescent="0.2">
      <c r="A1941" t="s">
        <v>2566</v>
      </c>
      <c r="B1941" s="181" t="s">
        <v>6415</v>
      </c>
      <c r="C1941" t="str">
        <f t="shared" si="30"/>
        <v>07 - MINISTERIO DE EDUCACIÓN Y CULTURA</v>
      </c>
      <c r="D1941" t="str">
        <f>VLOOKUP(MID(A1941,1,2),[1]Jurisdicciones!$A$2:$B$44,2,FALSE)</f>
        <v>MINISTERIO DE EDUCACIÓN Y CULTURA</v>
      </c>
    </row>
    <row r="1942" spans="1:4" x14ac:dyDescent="0.2">
      <c r="A1942" t="s">
        <v>2567</v>
      </c>
      <c r="B1942" s="181" t="s">
        <v>6416</v>
      </c>
      <c r="C1942" t="str">
        <f t="shared" si="30"/>
        <v>07 - MINISTERIO DE EDUCACIÓN Y CULTURA</v>
      </c>
      <c r="D1942" t="str">
        <f>VLOOKUP(MID(A1942,1,2),[1]Jurisdicciones!$A$2:$B$44,2,FALSE)</f>
        <v>MINISTERIO DE EDUCACIÓN Y CULTURA</v>
      </c>
    </row>
    <row r="1943" spans="1:4" x14ac:dyDescent="0.2">
      <c r="A1943" t="s">
        <v>2568</v>
      </c>
      <c r="B1943" t="s">
        <v>6417</v>
      </c>
      <c r="C1943" t="str">
        <f t="shared" si="30"/>
        <v>07 - MINISTERIO DE EDUCACIÓN Y CULTURA</v>
      </c>
      <c r="D1943" t="str">
        <f>VLOOKUP(MID(A1943,1,2),[1]Jurisdicciones!$A$2:$B$44,2,FALSE)</f>
        <v>MINISTERIO DE EDUCACIÓN Y CULTURA</v>
      </c>
    </row>
    <row r="1944" spans="1:4" x14ac:dyDescent="0.2">
      <c r="A1944" t="s">
        <v>2569</v>
      </c>
      <c r="B1944" s="181" t="s">
        <v>6418</v>
      </c>
      <c r="C1944" t="str">
        <f t="shared" si="30"/>
        <v>07 - MINISTERIO DE EDUCACIÓN Y CULTURA</v>
      </c>
      <c r="D1944" t="str">
        <f>VLOOKUP(MID(A1944,1,2),[1]Jurisdicciones!$A$2:$B$44,2,FALSE)</f>
        <v>MINISTERIO DE EDUCACIÓN Y CULTURA</v>
      </c>
    </row>
    <row r="1945" spans="1:4" x14ac:dyDescent="0.2">
      <c r="A1945" t="s">
        <v>2570</v>
      </c>
      <c r="B1945" s="181" t="s">
        <v>6419</v>
      </c>
      <c r="C1945" t="str">
        <f t="shared" si="30"/>
        <v>07 - MINISTERIO DE EDUCACIÓN Y CULTURA</v>
      </c>
      <c r="D1945" t="str">
        <f>VLOOKUP(MID(A1945,1,2),[1]Jurisdicciones!$A$2:$B$44,2,FALSE)</f>
        <v>MINISTERIO DE EDUCACIÓN Y CULTURA</v>
      </c>
    </row>
    <row r="1946" spans="1:4" x14ac:dyDescent="0.2">
      <c r="A1946" t="s">
        <v>2571</v>
      </c>
      <c r="B1946" s="181" t="s">
        <v>6420</v>
      </c>
      <c r="C1946" t="str">
        <f t="shared" si="30"/>
        <v>07 - MINISTERIO DE EDUCACIÓN Y CULTURA</v>
      </c>
      <c r="D1946" t="str">
        <f>VLOOKUP(MID(A1946,1,2),[1]Jurisdicciones!$A$2:$B$44,2,FALSE)</f>
        <v>MINISTERIO DE EDUCACIÓN Y CULTURA</v>
      </c>
    </row>
    <row r="1947" spans="1:4" x14ac:dyDescent="0.2">
      <c r="A1947" t="s">
        <v>2572</v>
      </c>
      <c r="B1947" s="181" t="s">
        <v>6421</v>
      </c>
      <c r="C1947" t="str">
        <f t="shared" si="30"/>
        <v>07 - MINISTERIO DE EDUCACIÓN Y CULTURA</v>
      </c>
      <c r="D1947" t="str">
        <f>VLOOKUP(MID(A1947,1,2),[1]Jurisdicciones!$A$2:$B$44,2,FALSE)</f>
        <v>MINISTERIO DE EDUCACIÓN Y CULTURA</v>
      </c>
    </row>
    <row r="1948" spans="1:4" x14ac:dyDescent="0.2">
      <c r="A1948" t="s">
        <v>2573</v>
      </c>
      <c r="B1948" s="181" t="s">
        <v>6422</v>
      </c>
      <c r="C1948" t="str">
        <f t="shared" si="30"/>
        <v>07 - MINISTERIO DE EDUCACIÓN Y CULTURA</v>
      </c>
      <c r="D1948" t="str">
        <f>VLOOKUP(MID(A1948,1,2),[1]Jurisdicciones!$A$2:$B$44,2,FALSE)</f>
        <v>MINISTERIO DE EDUCACIÓN Y CULTURA</v>
      </c>
    </row>
    <row r="1949" spans="1:4" x14ac:dyDescent="0.2">
      <c r="A1949" t="s">
        <v>2574</v>
      </c>
      <c r="B1949" s="181" t="s">
        <v>6423</v>
      </c>
      <c r="C1949" t="str">
        <f t="shared" si="30"/>
        <v>07 - MINISTERIO DE EDUCACIÓN Y CULTURA</v>
      </c>
      <c r="D1949" t="str">
        <f>VLOOKUP(MID(A1949,1,2),[1]Jurisdicciones!$A$2:$B$44,2,FALSE)</f>
        <v>MINISTERIO DE EDUCACIÓN Y CULTURA</v>
      </c>
    </row>
    <row r="1950" spans="1:4" x14ac:dyDescent="0.2">
      <c r="A1950" t="s">
        <v>2575</v>
      </c>
      <c r="B1950" s="181" t="s">
        <v>6424</v>
      </c>
      <c r="C1950" t="str">
        <f t="shared" si="30"/>
        <v>07 - MINISTERIO DE EDUCACIÓN Y CULTURA</v>
      </c>
      <c r="D1950" t="str">
        <f>VLOOKUP(MID(A1950,1,2),[1]Jurisdicciones!$A$2:$B$44,2,FALSE)</f>
        <v>MINISTERIO DE EDUCACIÓN Y CULTURA</v>
      </c>
    </row>
    <row r="1951" spans="1:4" x14ac:dyDescent="0.2">
      <c r="A1951" t="s">
        <v>2576</v>
      </c>
      <c r="B1951" s="181" t="s">
        <v>6425</v>
      </c>
      <c r="C1951" t="str">
        <f t="shared" si="30"/>
        <v>07 - MINISTERIO DE EDUCACIÓN Y CULTURA</v>
      </c>
      <c r="D1951" t="str">
        <f>VLOOKUP(MID(A1951,1,2),[1]Jurisdicciones!$A$2:$B$44,2,FALSE)</f>
        <v>MINISTERIO DE EDUCACIÓN Y CULTURA</v>
      </c>
    </row>
    <row r="1952" spans="1:4" x14ac:dyDescent="0.2">
      <c r="A1952" t="s">
        <v>2577</v>
      </c>
      <c r="B1952" s="181" t="s">
        <v>6426</v>
      </c>
      <c r="C1952" t="str">
        <f t="shared" si="30"/>
        <v>07 - MINISTERIO DE EDUCACIÓN Y CULTURA</v>
      </c>
      <c r="D1952" t="str">
        <f>VLOOKUP(MID(A1952,1,2),[1]Jurisdicciones!$A$2:$B$44,2,FALSE)</f>
        <v>MINISTERIO DE EDUCACIÓN Y CULTURA</v>
      </c>
    </row>
    <row r="1953" spans="1:4" x14ac:dyDescent="0.2">
      <c r="A1953" t="s">
        <v>2578</v>
      </c>
      <c r="B1953" t="s">
        <v>6427</v>
      </c>
      <c r="C1953" t="str">
        <f t="shared" si="30"/>
        <v>07 - MINISTERIO DE EDUCACIÓN Y CULTURA</v>
      </c>
      <c r="D1953" t="str">
        <f>VLOOKUP(MID(A1953,1,2),[1]Jurisdicciones!$A$2:$B$44,2,FALSE)</f>
        <v>MINISTERIO DE EDUCACIÓN Y CULTURA</v>
      </c>
    </row>
    <row r="1954" spans="1:4" x14ac:dyDescent="0.2">
      <c r="A1954" t="s">
        <v>2579</v>
      </c>
      <c r="B1954" s="181" t="s">
        <v>6428</v>
      </c>
      <c r="C1954" t="str">
        <f t="shared" si="30"/>
        <v>07 - MINISTERIO DE EDUCACIÓN Y CULTURA</v>
      </c>
      <c r="D1954" t="str">
        <f>VLOOKUP(MID(A1954,1,2),[1]Jurisdicciones!$A$2:$B$44,2,FALSE)</f>
        <v>MINISTERIO DE EDUCACIÓN Y CULTURA</v>
      </c>
    </row>
    <row r="1955" spans="1:4" x14ac:dyDescent="0.2">
      <c r="A1955" t="s">
        <v>2580</v>
      </c>
      <c r="B1955" s="181" t="s">
        <v>6429</v>
      </c>
      <c r="C1955" t="str">
        <f t="shared" si="30"/>
        <v>07 - MINISTERIO DE EDUCACIÓN Y CULTURA</v>
      </c>
      <c r="D1955" t="str">
        <f>VLOOKUP(MID(A1955,1,2),[1]Jurisdicciones!$A$2:$B$44,2,FALSE)</f>
        <v>MINISTERIO DE EDUCACIÓN Y CULTURA</v>
      </c>
    </row>
    <row r="1956" spans="1:4" x14ac:dyDescent="0.2">
      <c r="A1956" t="s">
        <v>2581</v>
      </c>
      <c r="B1956" t="s">
        <v>6430</v>
      </c>
      <c r="C1956" t="str">
        <f t="shared" si="30"/>
        <v>07 - MINISTERIO DE EDUCACIÓN Y CULTURA</v>
      </c>
      <c r="D1956" t="str">
        <f>VLOOKUP(MID(A1956,1,2),[1]Jurisdicciones!$A$2:$B$44,2,FALSE)</f>
        <v>MINISTERIO DE EDUCACIÓN Y CULTURA</v>
      </c>
    </row>
    <row r="1957" spans="1:4" x14ac:dyDescent="0.2">
      <c r="A1957" t="s">
        <v>2582</v>
      </c>
      <c r="B1957" s="181" t="s">
        <v>6431</v>
      </c>
      <c r="C1957" t="str">
        <f t="shared" si="30"/>
        <v>07 - MINISTERIO DE EDUCACIÓN Y CULTURA</v>
      </c>
      <c r="D1957" t="str">
        <f>VLOOKUP(MID(A1957,1,2),[1]Jurisdicciones!$A$2:$B$44,2,FALSE)</f>
        <v>MINISTERIO DE EDUCACIÓN Y CULTURA</v>
      </c>
    </row>
    <row r="1958" spans="1:4" x14ac:dyDescent="0.2">
      <c r="A1958" t="s">
        <v>2583</v>
      </c>
      <c r="B1958" s="181" t="s">
        <v>6432</v>
      </c>
      <c r="C1958" t="str">
        <f t="shared" si="30"/>
        <v>07 - MINISTERIO DE EDUCACIÓN Y CULTURA</v>
      </c>
      <c r="D1958" t="str">
        <f>VLOOKUP(MID(A1958,1,2),[1]Jurisdicciones!$A$2:$B$44,2,FALSE)</f>
        <v>MINISTERIO DE EDUCACIÓN Y CULTURA</v>
      </c>
    </row>
    <row r="1959" spans="1:4" x14ac:dyDescent="0.2">
      <c r="A1959" t="s">
        <v>2584</v>
      </c>
      <c r="B1959" t="s">
        <v>6433</v>
      </c>
      <c r="C1959" t="str">
        <f t="shared" si="30"/>
        <v>07 - MINISTERIO DE EDUCACIÓN Y CULTURA</v>
      </c>
      <c r="D1959" t="str">
        <f>VLOOKUP(MID(A1959,1,2),[1]Jurisdicciones!$A$2:$B$44,2,FALSE)</f>
        <v>MINISTERIO DE EDUCACIÓN Y CULTURA</v>
      </c>
    </row>
    <row r="1960" spans="1:4" x14ac:dyDescent="0.2">
      <c r="A1960" t="s">
        <v>2585</v>
      </c>
      <c r="B1960" s="181" t="s">
        <v>6434</v>
      </c>
      <c r="C1960" t="str">
        <f t="shared" si="30"/>
        <v>07 - MINISTERIO DE EDUCACIÓN Y CULTURA</v>
      </c>
      <c r="D1960" t="str">
        <f>VLOOKUP(MID(A1960,1,2),[1]Jurisdicciones!$A$2:$B$44,2,FALSE)</f>
        <v>MINISTERIO DE EDUCACIÓN Y CULTURA</v>
      </c>
    </row>
    <row r="1961" spans="1:4" x14ac:dyDescent="0.2">
      <c r="A1961" t="s">
        <v>2586</v>
      </c>
      <c r="B1961" t="s">
        <v>6435</v>
      </c>
      <c r="C1961" t="str">
        <f t="shared" si="30"/>
        <v>07 - MINISTERIO DE EDUCACIÓN Y CULTURA</v>
      </c>
      <c r="D1961" t="str">
        <f>VLOOKUP(MID(A1961,1,2),[1]Jurisdicciones!$A$2:$B$44,2,FALSE)</f>
        <v>MINISTERIO DE EDUCACIÓN Y CULTURA</v>
      </c>
    </row>
    <row r="1962" spans="1:4" x14ac:dyDescent="0.2">
      <c r="A1962" t="s">
        <v>2587</v>
      </c>
      <c r="B1962" s="181" t="s">
        <v>6436</v>
      </c>
      <c r="C1962" t="str">
        <f t="shared" si="30"/>
        <v>07 - MINISTERIO DE EDUCACIÓN Y CULTURA</v>
      </c>
      <c r="D1962" t="str">
        <f>VLOOKUP(MID(A1962,1,2),[1]Jurisdicciones!$A$2:$B$44,2,FALSE)</f>
        <v>MINISTERIO DE EDUCACIÓN Y CULTURA</v>
      </c>
    </row>
    <row r="1963" spans="1:4" x14ac:dyDescent="0.2">
      <c r="A1963" t="s">
        <v>2588</v>
      </c>
      <c r="B1963" s="181" t="s">
        <v>6437</v>
      </c>
      <c r="C1963" t="str">
        <f t="shared" si="30"/>
        <v>07 - MINISTERIO DE EDUCACIÓN Y CULTURA</v>
      </c>
      <c r="D1963" t="str">
        <f>VLOOKUP(MID(A1963,1,2),[1]Jurisdicciones!$A$2:$B$44,2,FALSE)</f>
        <v>MINISTERIO DE EDUCACIÓN Y CULTURA</v>
      </c>
    </row>
    <row r="1964" spans="1:4" x14ac:dyDescent="0.2">
      <c r="A1964" t="s">
        <v>2589</v>
      </c>
      <c r="B1964" s="181" t="s">
        <v>6438</v>
      </c>
      <c r="C1964" t="str">
        <f t="shared" si="30"/>
        <v>07 - MINISTERIO DE EDUCACIÓN Y CULTURA</v>
      </c>
      <c r="D1964" t="str">
        <f>VLOOKUP(MID(A1964,1,2),[1]Jurisdicciones!$A$2:$B$44,2,FALSE)</f>
        <v>MINISTERIO DE EDUCACIÓN Y CULTURA</v>
      </c>
    </row>
    <row r="1965" spans="1:4" x14ac:dyDescent="0.2">
      <c r="A1965" t="s">
        <v>2590</v>
      </c>
      <c r="B1965" s="181" t="s">
        <v>6439</v>
      </c>
      <c r="C1965" t="str">
        <f t="shared" si="30"/>
        <v>07 - MINISTERIO DE EDUCACIÓN Y CULTURA</v>
      </c>
      <c r="D1965" t="str">
        <f>VLOOKUP(MID(A1965,1,2),[1]Jurisdicciones!$A$2:$B$44,2,FALSE)</f>
        <v>MINISTERIO DE EDUCACIÓN Y CULTURA</v>
      </c>
    </row>
    <row r="1966" spans="1:4" x14ac:dyDescent="0.2">
      <c r="A1966" t="s">
        <v>2591</v>
      </c>
      <c r="B1966" t="s">
        <v>6440</v>
      </c>
      <c r="C1966" t="str">
        <f t="shared" si="30"/>
        <v>07 - MINISTERIO DE EDUCACIÓN Y CULTURA</v>
      </c>
      <c r="D1966" t="str">
        <f>VLOOKUP(MID(A1966,1,2),[1]Jurisdicciones!$A$2:$B$44,2,FALSE)</f>
        <v>MINISTERIO DE EDUCACIÓN Y CULTURA</v>
      </c>
    </row>
    <row r="1967" spans="1:4" x14ac:dyDescent="0.2">
      <c r="A1967" t="s">
        <v>2592</v>
      </c>
      <c r="B1967" t="s">
        <v>6441</v>
      </c>
      <c r="C1967" t="str">
        <f t="shared" si="30"/>
        <v>07 - MINISTERIO DE EDUCACIÓN Y CULTURA</v>
      </c>
      <c r="D1967" t="str">
        <f>VLOOKUP(MID(A1967,1,2),[1]Jurisdicciones!$A$2:$B$44,2,FALSE)</f>
        <v>MINISTERIO DE EDUCACIÓN Y CULTURA</v>
      </c>
    </row>
    <row r="1968" spans="1:4" x14ac:dyDescent="0.2">
      <c r="A1968" t="s">
        <v>2593</v>
      </c>
      <c r="B1968" t="s">
        <v>6442</v>
      </c>
      <c r="C1968" t="str">
        <f t="shared" si="30"/>
        <v>07 - MINISTERIO DE EDUCACIÓN Y CULTURA</v>
      </c>
      <c r="D1968" t="str">
        <f>VLOOKUP(MID(A1968,1,2),[1]Jurisdicciones!$A$2:$B$44,2,FALSE)</f>
        <v>MINISTERIO DE EDUCACIÓN Y CULTURA</v>
      </c>
    </row>
    <row r="1969" spans="1:4" x14ac:dyDescent="0.2">
      <c r="A1969" t="s">
        <v>2594</v>
      </c>
      <c r="B1969" s="181" t="s">
        <v>6443</v>
      </c>
      <c r="C1969" t="str">
        <f t="shared" si="30"/>
        <v>07 - MINISTERIO DE EDUCACIÓN Y CULTURA</v>
      </c>
      <c r="D1969" t="str">
        <f>VLOOKUP(MID(A1969,1,2),[1]Jurisdicciones!$A$2:$B$44,2,FALSE)</f>
        <v>MINISTERIO DE EDUCACIÓN Y CULTURA</v>
      </c>
    </row>
    <row r="1970" spans="1:4" x14ac:dyDescent="0.2">
      <c r="A1970" t="s">
        <v>2595</v>
      </c>
      <c r="B1970" s="181" t="s">
        <v>6444</v>
      </c>
      <c r="C1970" t="str">
        <f t="shared" si="30"/>
        <v>07 - MINISTERIO DE EDUCACIÓN Y CULTURA</v>
      </c>
      <c r="D1970" t="str">
        <f>VLOOKUP(MID(A1970,1,2),[1]Jurisdicciones!$A$2:$B$44,2,FALSE)</f>
        <v>MINISTERIO DE EDUCACIÓN Y CULTURA</v>
      </c>
    </row>
    <row r="1971" spans="1:4" x14ac:dyDescent="0.2">
      <c r="A1971" t="s">
        <v>2596</v>
      </c>
      <c r="B1971" s="181" t="s">
        <v>6445</v>
      </c>
      <c r="C1971" t="str">
        <f t="shared" si="30"/>
        <v>07 - MINISTERIO DE EDUCACIÓN Y CULTURA</v>
      </c>
      <c r="D1971" t="str">
        <f>VLOOKUP(MID(A1971,1,2),[1]Jurisdicciones!$A$2:$B$44,2,FALSE)</f>
        <v>MINISTERIO DE EDUCACIÓN Y CULTURA</v>
      </c>
    </row>
    <row r="1972" spans="1:4" x14ac:dyDescent="0.2">
      <c r="A1972" t="s">
        <v>2597</v>
      </c>
      <c r="B1972" t="s">
        <v>6446</v>
      </c>
      <c r="C1972" t="str">
        <f t="shared" si="30"/>
        <v>07 - MINISTERIO DE EDUCACIÓN Y CULTURA</v>
      </c>
      <c r="D1972" t="str">
        <f>VLOOKUP(MID(A1972,1,2),[1]Jurisdicciones!$A$2:$B$44,2,FALSE)</f>
        <v>MINISTERIO DE EDUCACIÓN Y CULTURA</v>
      </c>
    </row>
    <row r="1973" spans="1:4" x14ac:dyDescent="0.2">
      <c r="A1973" t="s">
        <v>2598</v>
      </c>
      <c r="B1973" s="181" t="s">
        <v>6447</v>
      </c>
      <c r="C1973" t="str">
        <f t="shared" si="30"/>
        <v>07 - MINISTERIO DE EDUCACIÓN Y CULTURA</v>
      </c>
      <c r="D1973" t="str">
        <f>VLOOKUP(MID(A1973,1,2),[1]Jurisdicciones!$A$2:$B$44,2,FALSE)</f>
        <v>MINISTERIO DE EDUCACIÓN Y CULTURA</v>
      </c>
    </row>
    <row r="1974" spans="1:4" x14ac:dyDescent="0.2">
      <c r="A1974" t="s">
        <v>2599</v>
      </c>
      <c r="B1974" s="181" t="s">
        <v>6448</v>
      </c>
      <c r="C1974" t="str">
        <f t="shared" si="30"/>
        <v>07 - MINISTERIO DE EDUCACIÓN Y CULTURA</v>
      </c>
      <c r="D1974" t="str">
        <f>VLOOKUP(MID(A1974,1,2),[1]Jurisdicciones!$A$2:$B$44,2,FALSE)</f>
        <v>MINISTERIO DE EDUCACIÓN Y CULTURA</v>
      </c>
    </row>
    <row r="1975" spans="1:4" x14ac:dyDescent="0.2">
      <c r="A1975" t="s">
        <v>2600</v>
      </c>
      <c r="B1975" s="181" t="s">
        <v>6449</v>
      </c>
      <c r="C1975" t="str">
        <f t="shared" si="30"/>
        <v>07 - MINISTERIO DE EDUCACIÓN Y CULTURA</v>
      </c>
      <c r="D1975" t="str">
        <f>VLOOKUP(MID(A1975,1,2),[1]Jurisdicciones!$A$2:$B$44,2,FALSE)</f>
        <v>MINISTERIO DE EDUCACIÓN Y CULTURA</v>
      </c>
    </row>
    <row r="1976" spans="1:4" x14ac:dyDescent="0.2">
      <c r="A1976" t="s">
        <v>2601</v>
      </c>
      <c r="B1976" s="181" t="s">
        <v>6450</v>
      </c>
      <c r="C1976" t="str">
        <f t="shared" si="30"/>
        <v>07 - MINISTERIO DE EDUCACIÓN Y CULTURA</v>
      </c>
      <c r="D1976" t="str">
        <f>VLOOKUP(MID(A1976,1,2),[1]Jurisdicciones!$A$2:$B$44,2,FALSE)</f>
        <v>MINISTERIO DE EDUCACIÓN Y CULTURA</v>
      </c>
    </row>
    <row r="1977" spans="1:4" x14ac:dyDescent="0.2">
      <c r="A1977" t="s">
        <v>2602</v>
      </c>
      <c r="B1977" t="s">
        <v>6451</v>
      </c>
      <c r="C1977" t="str">
        <f t="shared" si="30"/>
        <v>07 - MINISTERIO DE EDUCACIÓN Y CULTURA</v>
      </c>
      <c r="D1977" t="str">
        <f>VLOOKUP(MID(A1977,1,2),[1]Jurisdicciones!$A$2:$B$44,2,FALSE)</f>
        <v>MINISTERIO DE EDUCACIÓN Y CULTURA</v>
      </c>
    </row>
    <row r="1978" spans="1:4" x14ac:dyDescent="0.2">
      <c r="A1978" t="s">
        <v>2603</v>
      </c>
      <c r="B1978" s="181" t="s">
        <v>6452</v>
      </c>
      <c r="C1978" t="str">
        <f t="shared" si="30"/>
        <v>07 - MINISTERIO DE EDUCACIÓN Y CULTURA</v>
      </c>
      <c r="D1978" t="str">
        <f>VLOOKUP(MID(A1978,1,2),[1]Jurisdicciones!$A$2:$B$44,2,FALSE)</f>
        <v>MINISTERIO DE EDUCACIÓN Y CULTURA</v>
      </c>
    </row>
    <row r="1979" spans="1:4" x14ac:dyDescent="0.2">
      <c r="A1979" t="s">
        <v>2604</v>
      </c>
      <c r="B1979" t="s">
        <v>6453</v>
      </c>
      <c r="C1979" t="str">
        <f t="shared" si="30"/>
        <v>07 - MINISTERIO DE EDUCACIÓN Y CULTURA</v>
      </c>
      <c r="D1979" t="str">
        <f>VLOOKUP(MID(A1979,1,2),[1]Jurisdicciones!$A$2:$B$44,2,FALSE)</f>
        <v>MINISTERIO DE EDUCACIÓN Y CULTURA</v>
      </c>
    </row>
    <row r="1980" spans="1:4" x14ac:dyDescent="0.2">
      <c r="A1980" t="s">
        <v>2605</v>
      </c>
      <c r="B1980" s="181" t="s">
        <v>6454</v>
      </c>
      <c r="C1980" t="str">
        <f t="shared" si="30"/>
        <v>07 - MINISTERIO DE EDUCACIÓN Y CULTURA</v>
      </c>
      <c r="D1980" t="str">
        <f>VLOOKUP(MID(A1980,1,2),[1]Jurisdicciones!$A$2:$B$44,2,FALSE)</f>
        <v>MINISTERIO DE EDUCACIÓN Y CULTURA</v>
      </c>
    </row>
    <row r="1981" spans="1:4" x14ac:dyDescent="0.2">
      <c r="A1981" t="s">
        <v>2606</v>
      </c>
      <c r="B1981" s="181" t="s">
        <v>6455</v>
      </c>
      <c r="C1981" t="str">
        <f t="shared" si="30"/>
        <v>07 - MINISTERIO DE EDUCACIÓN Y CULTURA</v>
      </c>
      <c r="D1981" t="str">
        <f>VLOOKUP(MID(A1981,1,2),[1]Jurisdicciones!$A$2:$B$44,2,FALSE)</f>
        <v>MINISTERIO DE EDUCACIÓN Y CULTURA</v>
      </c>
    </row>
    <row r="1982" spans="1:4" x14ac:dyDescent="0.2">
      <c r="A1982" t="s">
        <v>6456</v>
      </c>
      <c r="B1982" s="181" t="s">
        <v>6457</v>
      </c>
      <c r="C1982" t="str">
        <f t="shared" si="30"/>
        <v>07 - MINISTERIO DE EDUCACIÓN Y CULTURA</v>
      </c>
      <c r="D1982" t="str">
        <f>VLOOKUP(MID(A1982,1,2),[1]Jurisdicciones!$A$2:$B$44,2,FALSE)</f>
        <v>MINISTERIO DE EDUCACIÓN Y CULTURA</v>
      </c>
    </row>
    <row r="1983" spans="1:4" x14ac:dyDescent="0.2">
      <c r="A1983" t="s">
        <v>2607</v>
      </c>
      <c r="B1983" t="s">
        <v>6458</v>
      </c>
      <c r="C1983" t="str">
        <f t="shared" si="30"/>
        <v>07 - MINISTERIO DE EDUCACIÓN Y CULTURA</v>
      </c>
      <c r="D1983" t="str">
        <f>VLOOKUP(MID(A1983,1,2),[1]Jurisdicciones!$A$2:$B$44,2,FALSE)</f>
        <v>MINISTERIO DE EDUCACIÓN Y CULTURA</v>
      </c>
    </row>
    <row r="1984" spans="1:4" x14ac:dyDescent="0.2">
      <c r="A1984" t="s">
        <v>2608</v>
      </c>
      <c r="B1984" s="181" t="s">
        <v>6459</v>
      </c>
      <c r="C1984" t="str">
        <f t="shared" si="30"/>
        <v>07 - MINISTERIO DE EDUCACIÓN Y CULTURA</v>
      </c>
      <c r="D1984" t="str">
        <f>VLOOKUP(MID(A1984,1,2),[1]Jurisdicciones!$A$2:$B$44,2,FALSE)</f>
        <v>MINISTERIO DE EDUCACIÓN Y CULTURA</v>
      </c>
    </row>
    <row r="1985" spans="1:4" x14ac:dyDescent="0.2">
      <c r="A1985" t="s">
        <v>2609</v>
      </c>
      <c r="B1985" s="181" t="s">
        <v>6460</v>
      </c>
      <c r="C1985" t="str">
        <f t="shared" si="30"/>
        <v>07 - MINISTERIO DE EDUCACIÓN Y CULTURA</v>
      </c>
      <c r="D1985" t="str">
        <f>VLOOKUP(MID(A1985,1,2),[1]Jurisdicciones!$A$2:$B$44,2,FALSE)</f>
        <v>MINISTERIO DE EDUCACIÓN Y CULTURA</v>
      </c>
    </row>
    <row r="1986" spans="1:4" x14ac:dyDescent="0.2">
      <c r="A1986" t="s">
        <v>2610</v>
      </c>
      <c r="B1986" s="181" t="s">
        <v>6461</v>
      </c>
      <c r="C1986" t="str">
        <f t="shared" si="30"/>
        <v>07 - MINISTERIO DE EDUCACIÓN Y CULTURA</v>
      </c>
      <c r="D1986" t="str">
        <f>VLOOKUP(MID(A1986,1,2),[1]Jurisdicciones!$A$2:$B$44,2,FALSE)</f>
        <v>MINISTERIO DE EDUCACIÓN Y CULTURA</v>
      </c>
    </row>
    <row r="1987" spans="1:4" x14ac:dyDescent="0.2">
      <c r="A1987" t="s">
        <v>2611</v>
      </c>
      <c r="B1987" s="181" t="s">
        <v>6462</v>
      </c>
      <c r="C1987" t="str">
        <f t="shared" si="30"/>
        <v>07 - MINISTERIO DE EDUCACIÓN Y CULTURA</v>
      </c>
      <c r="D1987" t="str">
        <f>VLOOKUP(MID(A1987,1,2),[1]Jurisdicciones!$A$2:$B$44,2,FALSE)</f>
        <v>MINISTERIO DE EDUCACIÓN Y CULTURA</v>
      </c>
    </row>
    <row r="1988" spans="1:4" x14ac:dyDescent="0.2">
      <c r="A1988" t="s">
        <v>2612</v>
      </c>
      <c r="B1988" s="181" t="s">
        <v>6463</v>
      </c>
      <c r="C1988" t="str">
        <f t="shared" ref="C1988:C2051" si="31">CONCATENATE(MID(A1988,1,2), " - ",D1988)</f>
        <v>07 - MINISTERIO DE EDUCACIÓN Y CULTURA</v>
      </c>
      <c r="D1988" t="str">
        <f>VLOOKUP(MID(A1988,1,2),[1]Jurisdicciones!$A$2:$B$44,2,FALSE)</f>
        <v>MINISTERIO DE EDUCACIÓN Y CULTURA</v>
      </c>
    </row>
    <row r="1989" spans="1:4" x14ac:dyDescent="0.2">
      <c r="A1989" t="s">
        <v>2613</v>
      </c>
      <c r="B1989" s="181" t="s">
        <v>6464</v>
      </c>
      <c r="C1989" t="str">
        <f t="shared" si="31"/>
        <v>07 - MINISTERIO DE EDUCACIÓN Y CULTURA</v>
      </c>
      <c r="D1989" t="str">
        <f>VLOOKUP(MID(A1989,1,2),[1]Jurisdicciones!$A$2:$B$44,2,FALSE)</f>
        <v>MINISTERIO DE EDUCACIÓN Y CULTURA</v>
      </c>
    </row>
    <row r="1990" spans="1:4" x14ac:dyDescent="0.2">
      <c r="A1990" t="s">
        <v>2614</v>
      </c>
      <c r="B1990" s="181" t="s">
        <v>6465</v>
      </c>
      <c r="C1990" t="str">
        <f t="shared" si="31"/>
        <v>07 - MINISTERIO DE EDUCACIÓN Y CULTURA</v>
      </c>
      <c r="D1990" t="str">
        <f>VLOOKUP(MID(A1990,1,2),[1]Jurisdicciones!$A$2:$B$44,2,FALSE)</f>
        <v>MINISTERIO DE EDUCACIÓN Y CULTURA</v>
      </c>
    </row>
    <row r="1991" spans="1:4" x14ac:dyDescent="0.2">
      <c r="A1991" t="s">
        <v>2615</v>
      </c>
      <c r="B1991" s="181" t="s">
        <v>6466</v>
      </c>
      <c r="C1991" t="str">
        <f t="shared" si="31"/>
        <v>07 - MINISTERIO DE EDUCACIÓN Y CULTURA</v>
      </c>
      <c r="D1991" t="str">
        <f>VLOOKUP(MID(A1991,1,2),[1]Jurisdicciones!$A$2:$B$44,2,FALSE)</f>
        <v>MINISTERIO DE EDUCACIÓN Y CULTURA</v>
      </c>
    </row>
    <row r="1992" spans="1:4" x14ac:dyDescent="0.2">
      <c r="A1992" t="s">
        <v>6467</v>
      </c>
      <c r="B1992" s="181" t="s">
        <v>6468</v>
      </c>
      <c r="C1992" t="str">
        <f t="shared" si="31"/>
        <v>07 - MINISTERIO DE EDUCACIÓN Y CULTURA</v>
      </c>
      <c r="D1992" t="str">
        <f>VLOOKUP(MID(A1992,1,2),[1]Jurisdicciones!$A$2:$B$44,2,FALSE)</f>
        <v>MINISTERIO DE EDUCACIÓN Y CULTURA</v>
      </c>
    </row>
    <row r="1993" spans="1:4" x14ac:dyDescent="0.2">
      <c r="A1993" t="s">
        <v>6469</v>
      </c>
      <c r="B1993" s="181" t="s">
        <v>6470</v>
      </c>
      <c r="C1993" t="str">
        <f t="shared" si="31"/>
        <v>07 - MINISTERIO DE EDUCACIÓN Y CULTURA</v>
      </c>
      <c r="D1993" t="str">
        <f>VLOOKUP(MID(A1993,1,2),[1]Jurisdicciones!$A$2:$B$44,2,FALSE)</f>
        <v>MINISTERIO DE EDUCACIÓN Y CULTURA</v>
      </c>
    </row>
    <row r="1994" spans="1:4" x14ac:dyDescent="0.2">
      <c r="A1994" t="s">
        <v>6471</v>
      </c>
      <c r="B1994" t="s">
        <v>6472</v>
      </c>
      <c r="C1994" t="str">
        <f t="shared" si="31"/>
        <v>07 - MINISTERIO DE EDUCACIÓN Y CULTURA</v>
      </c>
      <c r="D1994" t="str">
        <f>VLOOKUP(MID(A1994,1,2),[1]Jurisdicciones!$A$2:$B$44,2,FALSE)</f>
        <v>MINISTERIO DE EDUCACIÓN Y CULTURA</v>
      </c>
    </row>
    <row r="1995" spans="1:4" x14ac:dyDescent="0.2">
      <c r="A1995" t="s">
        <v>6473</v>
      </c>
      <c r="B1995" s="181" t="s">
        <v>6474</v>
      </c>
      <c r="C1995" t="str">
        <f t="shared" si="31"/>
        <v>07 - MINISTERIO DE EDUCACIÓN Y CULTURA</v>
      </c>
      <c r="D1995" t="str">
        <f>VLOOKUP(MID(A1995,1,2),[1]Jurisdicciones!$A$2:$B$44,2,FALSE)</f>
        <v>MINISTERIO DE EDUCACIÓN Y CULTURA</v>
      </c>
    </row>
    <row r="1996" spans="1:4" x14ac:dyDescent="0.2">
      <c r="A1996" t="s">
        <v>6475</v>
      </c>
      <c r="B1996" s="181" t="s">
        <v>6476</v>
      </c>
      <c r="C1996" t="str">
        <f t="shared" si="31"/>
        <v>07 - MINISTERIO DE EDUCACIÓN Y CULTURA</v>
      </c>
      <c r="D1996" t="str">
        <f>VLOOKUP(MID(A1996,1,2),[1]Jurisdicciones!$A$2:$B$44,2,FALSE)</f>
        <v>MINISTERIO DE EDUCACIÓN Y CULTURA</v>
      </c>
    </row>
    <row r="1997" spans="1:4" x14ac:dyDescent="0.2">
      <c r="A1997" t="s">
        <v>6477</v>
      </c>
      <c r="B1997" s="181" t="s">
        <v>6478</v>
      </c>
      <c r="C1997" t="str">
        <f t="shared" si="31"/>
        <v>07 - MINISTERIO DE EDUCACIÓN Y CULTURA</v>
      </c>
      <c r="D1997" t="str">
        <f>VLOOKUP(MID(A1997,1,2),[1]Jurisdicciones!$A$2:$B$44,2,FALSE)</f>
        <v>MINISTERIO DE EDUCACIÓN Y CULTURA</v>
      </c>
    </row>
    <row r="1998" spans="1:4" x14ac:dyDescent="0.2">
      <c r="A1998" t="s">
        <v>6479</v>
      </c>
      <c r="B1998" s="181" t="s">
        <v>6480</v>
      </c>
      <c r="C1998" t="str">
        <f t="shared" si="31"/>
        <v>07 - MINISTERIO DE EDUCACIÓN Y CULTURA</v>
      </c>
      <c r="D1998" t="str">
        <f>VLOOKUP(MID(A1998,1,2),[1]Jurisdicciones!$A$2:$B$44,2,FALSE)</f>
        <v>MINISTERIO DE EDUCACIÓN Y CULTURA</v>
      </c>
    </row>
    <row r="1999" spans="1:4" x14ac:dyDescent="0.2">
      <c r="A1999" t="s">
        <v>6481</v>
      </c>
      <c r="B1999" s="181" t="s">
        <v>6482</v>
      </c>
      <c r="C1999" t="str">
        <f t="shared" si="31"/>
        <v>07 - MINISTERIO DE EDUCACIÓN Y CULTURA</v>
      </c>
      <c r="D1999" t="str">
        <f>VLOOKUP(MID(A1999,1,2),[1]Jurisdicciones!$A$2:$B$44,2,FALSE)</f>
        <v>MINISTERIO DE EDUCACIÓN Y CULTURA</v>
      </c>
    </row>
    <row r="2000" spans="1:4" x14ac:dyDescent="0.2">
      <c r="A2000" t="s">
        <v>6483</v>
      </c>
      <c r="B2000" s="181" t="s">
        <v>6484</v>
      </c>
      <c r="C2000" t="str">
        <f t="shared" si="31"/>
        <v>07 - MINISTERIO DE EDUCACIÓN Y CULTURA</v>
      </c>
      <c r="D2000" t="str">
        <f>VLOOKUP(MID(A2000,1,2),[1]Jurisdicciones!$A$2:$B$44,2,FALSE)</f>
        <v>MINISTERIO DE EDUCACIÓN Y CULTURA</v>
      </c>
    </row>
    <row r="2001" spans="1:4" x14ac:dyDescent="0.2">
      <c r="A2001" t="s">
        <v>6485</v>
      </c>
      <c r="B2001" s="181" t="s">
        <v>6486</v>
      </c>
      <c r="C2001" t="str">
        <f t="shared" si="31"/>
        <v>07 - MINISTERIO DE EDUCACIÓN Y CULTURA</v>
      </c>
      <c r="D2001" t="str">
        <f>VLOOKUP(MID(A2001,1,2),[1]Jurisdicciones!$A$2:$B$44,2,FALSE)</f>
        <v>MINISTERIO DE EDUCACIÓN Y CULTURA</v>
      </c>
    </row>
    <row r="2002" spans="1:4" x14ac:dyDescent="0.2">
      <c r="A2002" t="s">
        <v>6487</v>
      </c>
      <c r="B2002" s="181" t="s">
        <v>6488</v>
      </c>
      <c r="C2002" t="str">
        <f t="shared" si="31"/>
        <v>07 - MINISTERIO DE EDUCACIÓN Y CULTURA</v>
      </c>
      <c r="D2002" t="str">
        <f>VLOOKUP(MID(A2002,1,2),[1]Jurisdicciones!$A$2:$B$44,2,FALSE)</f>
        <v>MINISTERIO DE EDUCACIÓN Y CULTURA</v>
      </c>
    </row>
    <row r="2003" spans="1:4" x14ac:dyDescent="0.2">
      <c r="A2003" t="s">
        <v>6489</v>
      </c>
      <c r="B2003" s="181" t="s">
        <v>6490</v>
      </c>
      <c r="C2003" t="str">
        <f t="shared" si="31"/>
        <v>07 - MINISTERIO DE EDUCACIÓN Y CULTURA</v>
      </c>
      <c r="D2003" t="str">
        <f>VLOOKUP(MID(A2003,1,2),[1]Jurisdicciones!$A$2:$B$44,2,FALSE)</f>
        <v>MINISTERIO DE EDUCACIÓN Y CULTURA</v>
      </c>
    </row>
    <row r="2004" spans="1:4" x14ac:dyDescent="0.2">
      <c r="A2004" t="s">
        <v>6491</v>
      </c>
      <c r="B2004" s="181" t="s">
        <v>6492</v>
      </c>
      <c r="C2004" t="str">
        <f t="shared" si="31"/>
        <v>07 - MINISTERIO DE EDUCACIÓN Y CULTURA</v>
      </c>
      <c r="D2004" t="str">
        <f>VLOOKUP(MID(A2004,1,2),[1]Jurisdicciones!$A$2:$B$44,2,FALSE)</f>
        <v>MINISTERIO DE EDUCACIÓN Y CULTURA</v>
      </c>
    </row>
    <row r="2005" spans="1:4" x14ac:dyDescent="0.2">
      <c r="A2005" t="s">
        <v>6493</v>
      </c>
      <c r="B2005" s="181" t="s">
        <v>6494</v>
      </c>
      <c r="C2005" t="str">
        <f t="shared" si="31"/>
        <v>07 - MINISTERIO DE EDUCACIÓN Y CULTURA</v>
      </c>
      <c r="D2005" t="str">
        <f>VLOOKUP(MID(A2005,1,2),[1]Jurisdicciones!$A$2:$B$44,2,FALSE)</f>
        <v>MINISTERIO DE EDUCACIÓN Y CULTURA</v>
      </c>
    </row>
    <row r="2006" spans="1:4" x14ac:dyDescent="0.2">
      <c r="A2006" t="s">
        <v>6495</v>
      </c>
      <c r="B2006" s="181" t="s">
        <v>6496</v>
      </c>
      <c r="C2006" t="str">
        <f t="shared" si="31"/>
        <v>07 - MINISTERIO DE EDUCACIÓN Y CULTURA</v>
      </c>
      <c r="D2006" t="str">
        <f>VLOOKUP(MID(A2006,1,2),[1]Jurisdicciones!$A$2:$B$44,2,FALSE)</f>
        <v>MINISTERIO DE EDUCACIÓN Y CULTURA</v>
      </c>
    </row>
    <row r="2007" spans="1:4" x14ac:dyDescent="0.2">
      <c r="A2007" t="s">
        <v>6497</v>
      </c>
      <c r="B2007" t="s">
        <v>6498</v>
      </c>
      <c r="C2007" t="str">
        <f t="shared" si="31"/>
        <v>07 - MINISTERIO DE EDUCACIÓN Y CULTURA</v>
      </c>
      <c r="D2007" t="str">
        <f>VLOOKUP(MID(A2007,1,2),[1]Jurisdicciones!$A$2:$B$44,2,FALSE)</f>
        <v>MINISTERIO DE EDUCACIÓN Y CULTURA</v>
      </c>
    </row>
    <row r="2008" spans="1:4" x14ac:dyDescent="0.2">
      <c r="A2008" t="s">
        <v>6499</v>
      </c>
      <c r="B2008" t="s">
        <v>6500</v>
      </c>
      <c r="C2008" t="str">
        <f t="shared" si="31"/>
        <v>07 - MINISTERIO DE EDUCACIÓN Y CULTURA</v>
      </c>
      <c r="D2008" t="str">
        <f>VLOOKUP(MID(A2008,1,2),[1]Jurisdicciones!$A$2:$B$44,2,FALSE)</f>
        <v>MINISTERIO DE EDUCACIÓN Y CULTURA</v>
      </c>
    </row>
    <row r="2009" spans="1:4" x14ac:dyDescent="0.2">
      <c r="A2009" t="s">
        <v>6501</v>
      </c>
      <c r="B2009" t="s">
        <v>6502</v>
      </c>
      <c r="C2009" t="str">
        <f t="shared" si="31"/>
        <v>07 - MINISTERIO DE EDUCACIÓN Y CULTURA</v>
      </c>
      <c r="D2009" t="str">
        <f>VLOOKUP(MID(A2009,1,2),[1]Jurisdicciones!$A$2:$B$44,2,FALSE)</f>
        <v>MINISTERIO DE EDUCACIÓN Y CULTURA</v>
      </c>
    </row>
    <row r="2010" spans="1:4" x14ac:dyDescent="0.2">
      <c r="A2010" t="s">
        <v>6503</v>
      </c>
      <c r="B2010" t="s">
        <v>6504</v>
      </c>
      <c r="C2010" t="str">
        <f t="shared" si="31"/>
        <v>07 - MINISTERIO DE EDUCACIÓN Y CULTURA</v>
      </c>
      <c r="D2010" t="str">
        <f>VLOOKUP(MID(A2010,1,2),[1]Jurisdicciones!$A$2:$B$44,2,FALSE)</f>
        <v>MINISTERIO DE EDUCACIÓN Y CULTURA</v>
      </c>
    </row>
    <row r="2011" spans="1:4" x14ac:dyDescent="0.2">
      <c r="A2011" t="s">
        <v>6505</v>
      </c>
      <c r="B2011" t="s">
        <v>6506</v>
      </c>
      <c r="C2011" t="str">
        <f t="shared" si="31"/>
        <v>07 - MINISTERIO DE EDUCACIÓN Y CULTURA</v>
      </c>
      <c r="D2011" t="str">
        <f>VLOOKUP(MID(A2011,1,2),[1]Jurisdicciones!$A$2:$B$44,2,FALSE)</f>
        <v>MINISTERIO DE EDUCACIÓN Y CULTURA</v>
      </c>
    </row>
    <row r="2012" spans="1:4" x14ac:dyDescent="0.2">
      <c r="A2012" t="s">
        <v>6507</v>
      </c>
      <c r="B2012" t="s">
        <v>6508</v>
      </c>
      <c r="C2012" t="str">
        <f t="shared" si="31"/>
        <v>07 - MINISTERIO DE EDUCACIÓN Y CULTURA</v>
      </c>
      <c r="D2012" t="str">
        <f>VLOOKUP(MID(A2012,1,2),[1]Jurisdicciones!$A$2:$B$44,2,FALSE)</f>
        <v>MINISTERIO DE EDUCACIÓN Y CULTURA</v>
      </c>
    </row>
    <row r="2013" spans="1:4" x14ac:dyDescent="0.2">
      <c r="A2013" t="s">
        <v>6509</v>
      </c>
      <c r="B2013" t="s">
        <v>6510</v>
      </c>
      <c r="C2013" t="str">
        <f t="shared" si="31"/>
        <v>07 - MINISTERIO DE EDUCACIÓN Y CULTURA</v>
      </c>
      <c r="D2013" t="str">
        <f>VLOOKUP(MID(A2013,1,2),[1]Jurisdicciones!$A$2:$B$44,2,FALSE)</f>
        <v>MINISTERIO DE EDUCACIÓN Y CULTURA</v>
      </c>
    </row>
    <row r="2014" spans="1:4" x14ac:dyDescent="0.2">
      <c r="A2014" t="s">
        <v>6511</v>
      </c>
      <c r="B2014" t="s">
        <v>6512</v>
      </c>
      <c r="C2014" t="str">
        <f t="shared" si="31"/>
        <v>07 - MINISTERIO DE EDUCACIÓN Y CULTURA</v>
      </c>
      <c r="D2014" t="str">
        <f>VLOOKUP(MID(A2014,1,2),[1]Jurisdicciones!$A$2:$B$44,2,FALSE)</f>
        <v>MINISTERIO DE EDUCACIÓN Y CULTURA</v>
      </c>
    </row>
    <row r="2015" spans="1:4" x14ac:dyDescent="0.2">
      <c r="A2015" t="s">
        <v>6513</v>
      </c>
      <c r="B2015" t="s">
        <v>6514</v>
      </c>
      <c r="C2015" t="str">
        <f t="shared" si="31"/>
        <v>07 - MINISTERIO DE EDUCACIÓN Y CULTURA</v>
      </c>
      <c r="D2015" t="str">
        <f>VLOOKUP(MID(A2015,1,2),[1]Jurisdicciones!$A$2:$B$44,2,FALSE)</f>
        <v>MINISTERIO DE EDUCACIÓN Y CULTURA</v>
      </c>
    </row>
    <row r="2016" spans="1:4" x14ac:dyDescent="0.2">
      <c r="A2016" t="s">
        <v>6515</v>
      </c>
      <c r="B2016" t="s">
        <v>6516</v>
      </c>
      <c r="C2016" t="str">
        <f t="shared" si="31"/>
        <v>07 - MINISTERIO DE EDUCACIÓN Y CULTURA</v>
      </c>
      <c r="D2016" t="str">
        <f>VLOOKUP(MID(A2016,1,2),[1]Jurisdicciones!$A$2:$B$44,2,FALSE)</f>
        <v>MINISTERIO DE EDUCACIÓN Y CULTURA</v>
      </c>
    </row>
    <row r="2017" spans="1:4" x14ac:dyDescent="0.2">
      <c r="A2017" t="s">
        <v>6517</v>
      </c>
      <c r="B2017" t="s">
        <v>6518</v>
      </c>
      <c r="C2017" t="str">
        <f t="shared" si="31"/>
        <v>07 - MINISTERIO DE EDUCACIÓN Y CULTURA</v>
      </c>
      <c r="D2017" t="str">
        <f>VLOOKUP(MID(A2017,1,2),[1]Jurisdicciones!$A$2:$B$44,2,FALSE)</f>
        <v>MINISTERIO DE EDUCACIÓN Y CULTURA</v>
      </c>
    </row>
    <row r="2018" spans="1:4" x14ac:dyDescent="0.2">
      <c r="A2018" t="s">
        <v>6519</v>
      </c>
      <c r="B2018" t="s">
        <v>6520</v>
      </c>
      <c r="C2018" t="str">
        <f t="shared" si="31"/>
        <v>07 - MINISTERIO DE EDUCACIÓN Y CULTURA</v>
      </c>
      <c r="D2018" t="str">
        <f>VLOOKUP(MID(A2018,1,2),[1]Jurisdicciones!$A$2:$B$44,2,FALSE)</f>
        <v>MINISTERIO DE EDUCACIÓN Y CULTURA</v>
      </c>
    </row>
    <row r="2019" spans="1:4" x14ac:dyDescent="0.2">
      <c r="A2019" t="s">
        <v>6521</v>
      </c>
      <c r="B2019" t="s">
        <v>6522</v>
      </c>
      <c r="C2019" t="str">
        <f t="shared" si="31"/>
        <v>07 - MINISTERIO DE EDUCACIÓN Y CULTURA</v>
      </c>
      <c r="D2019" t="str">
        <f>VLOOKUP(MID(A2019,1,2),[1]Jurisdicciones!$A$2:$B$44,2,FALSE)</f>
        <v>MINISTERIO DE EDUCACIÓN Y CULTURA</v>
      </c>
    </row>
    <row r="2020" spans="1:4" x14ac:dyDescent="0.2">
      <c r="A2020" t="s">
        <v>6523</v>
      </c>
      <c r="B2020" t="s">
        <v>6524</v>
      </c>
      <c r="C2020" t="str">
        <f t="shared" si="31"/>
        <v>07 - MINISTERIO DE EDUCACIÓN Y CULTURA</v>
      </c>
      <c r="D2020" t="str">
        <f>VLOOKUP(MID(A2020,1,2),[1]Jurisdicciones!$A$2:$B$44,2,FALSE)</f>
        <v>MINISTERIO DE EDUCACIÓN Y CULTURA</v>
      </c>
    </row>
    <row r="2021" spans="1:4" x14ac:dyDescent="0.2">
      <c r="A2021" t="s">
        <v>6525</v>
      </c>
      <c r="B2021" t="s">
        <v>6526</v>
      </c>
      <c r="C2021" t="str">
        <f t="shared" si="31"/>
        <v>07 - MINISTERIO DE EDUCACIÓN Y CULTURA</v>
      </c>
      <c r="D2021" t="str">
        <f>VLOOKUP(MID(A2021,1,2),[1]Jurisdicciones!$A$2:$B$44,2,FALSE)</f>
        <v>MINISTERIO DE EDUCACIÓN Y CULTURA</v>
      </c>
    </row>
    <row r="2022" spans="1:4" x14ac:dyDescent="0.2">
      <c r="A2022" t="s">
        <v>6527</v>
      </c>
      <c r="B2022" t="s">
        <v>6528</v>
      </c>
      <c r="C2022" t="str">
        <f t="shared" si="31"/>
        <v>07 - MINISTERIO DE EDUCACIÓN Y CULTURA</v>
      </c>
      <c r="D2022" t="str">
        <f>VLOOKUP(MID(A2022,1,2),[1]Jurisdicciones!$A$2:$B$44,2,FALSE)</f>
        <v>MINISTERIO DE EDUCACIÓN Y CULTURA</v>
      </c>
    </row>
    <row r="2023" spans="1:4" x14ac:dyDescent="0.2">
      <c r="A2023" t="s">
        <v>6529</v>
      </c>
      <c r="B2023" t="s">
        <v>6530</v>
      </c>
      <c r="C2023" t="str">
        <f t="shared" si="31"/>
        <v>07 - MINISTERIO DE EDUCACIÓN Y CULTURA</v>
      </c>
      <c r="D2023" t="str">
        <f>VLOOKUP(MID(A2023,1,2),[1]Jurisdicciones!$A$2:$B$44,2,FALSE)</f>
        <v>MINISTERIO DE EDUCACIÓN Y CULTURA</v>
      </c>
    </row>
    <row r="2024" spans="1:4" x14ac:dyDescent="0.2">
      <c r="A2024" t="s">
        <v>6531</v>
      </c>
      <c r="B2024" t="s">
        <v>6532</v>
      </c>
      <c r="C2024" t="str">
        <f t="shared" si="31"/>
        <v>07 - MINISTERIO DE EDUCACIÓN Y CULTURA</v>
      </c>
      <c r="D2024" t="str">
        <f>VLOOKUP(MID(A2024,1,2),[1]Jurisdicciones!$A$2:$B$44,2,FALSE)</f>
        <v>MINISTERIO DE EDUCACIÓN Y CULTURA</v>
      </c>
    </row>
    <row r="2025" spans="1:4" x14ac:dyDescent="0.2">
      <c r="A2025" t="s">
        <v>6533</v>
      </c>
      <c r="B2025" t="s">
        <v>6534</v>
      </c>
      <c r="C2025" t="str">
        <f t="shared" si="31"/>
        <v>07 - MINISTERIO DE EDUCACIÓN Y CULTURA</v>
      </c>
      <c r="D2025" t="str">
        <f>VLOOKUP(MID(A2025,1,2),[1]Jurisdicciones!$A$2:$B$44,2,FALSE)</f>
        <v>MINISTERIO DE EDUCACIÓN Y CULTURA</v>
      </c>
    </row>
    <row r="2026" spans="1:4" x14ac:dyDescent="0.2">
      <c r="A2026" t="s">
        <v>6535</v>
      </c>
      <c r="B2026" t="s">
        <v>6536</v>
      </c>
      <c r="C2026" t="str">
        <f t="shared" si="31"/>
        <v>07 - MINISTERIO DE EDUCACIÓN Y CULTURA</v>
      </c>
      <c r="D2026" t="str">
        <f>VLOOKUP(MID(A2026,1,2),[1]Jurisdicciones!$A$2:$B$44,2,FALSE)</f>
        <v>MINISTERIO DE EDUCACIÓN Y CULTURA</v>
      </c>
    </row>
    <row r="2027" spans="1:4" x14ac:dyDescent="0.2">
      <c r="A2027" t="s">
        <v>6537</v>
      </c>
      <c r="B2027" t="s">
        <v>6538</v>
      </c>
      <c r="C2027" t="str">
        <f t="shared" si="31"/>
        <v>07 - MINISTERIO DE EDUCACIÓN Y CULTURA</v>
      </c>
      <c r="D2027" t="str">
        <f>VLOOKUP(MID(A2027,1,2),[1]Jurisdicciones!$A$2:$B$44,2,FALSE)</f>
        <v>MINISTERIO DE EDUCACIÓN Y CULTURA</v>
      </c>
    </row>
    <row r="2028" spans="1:4" x14ac:dyDescent="0.2">
      <c r="A2028" t="s">
        <v>6539</v>
      </c>
      <c r="B2028" t="s">
        <v>6540</v>
      </c>
      <c r="C2028" t="str">
        <f t="shared" si="31"/>
        <v>07 - MINISTERIO DE EDUCACIÓN Y CULTURA</v>
      </c>
      <c r="D2028" t="str">
        <f>VLOOKUP(MID(A2028,1,2),[1]Jurisdicciones!$A$2:$B$44,2,FALSE)</f>
        <v>MINISTERIO DE EDUCACIÓN Y CULTURA</v>
      </c>
    </row>
    <row r="2029" spans="1:4" x14ac:dyDescent="0.2">
      <c r="A2029" t="s">
        <v>6541</v>
      </c>
      <c r="B2029" t="s">
        <v>6542</v>
      </c>
      <c r="C2029" t="str">
        <f t="shared" si="31"/>
        <v>07 - MINISTERIO DE EDUCACIÓN Y CULTURA</v>
      </c>
      <c r="D2029" t="str">
        <f>VLOOKUP(MID(A2029,1,2),[1]Jurisdicciones!$A$2:$B$44,2,FALSE)</f>
        <v>MINISTERIO DE EDUCACIÓN Y CULTURA</v>
      </c>
    </row>
    <row r="2030" spans="1:4" x14ac:dyDescent="0.2">
      <c r="A2030" t="s">
        <v>6543</v>
      </c>
      <c r="B2030" t="s">
        <v>6544</v>
      </c>
      <c r="C2030" t="str">
        <f t="shared" si="31"/>
        <v>07 - MINISTERIO DE EDUCACIÓN Y CULTURA</v>
      </c>
      <c r="D2030" t="str">
        <f>VLOOKUP(MID(A2030,1,2),[1]Jurisdicciones!$A$2:$B$44,2,FALSE)</f>
        <v>MINISTERIO DE EDUCACIÓN Y CULTURA</v>
      </c>
    </row>
    <row r="2031" spans="1:4" x14ac:dyDescent="0.2">
      <c r="A2031" t="s">
        <v>6545</v>
      </c>
      <c r="B2031" t="s">
        <v>6546</v>
      </c>
      <c r="C2031" t="str">
        <f t="shared" si="31"/>
        <v>07 - MINISTERIO DE EDUCACIÓN Y CULTURA</v>
      </c>
      <c r="D2031" t="str">
        <f>VLOOKUP(MID(A2031,1,2),[1]Jurisdicciones!$A$2:$B$44,2,FALSE)</f>
        <v>MINISTERIO DE EDUCACIÓN Y CULTURA</v>
      </c>
    </row>
    <row r="2032" spans="1:4" x14ac:dyDescent="0.2">
      <c r="A2032" t="s">
        <v>6547</v>
      </c>
      <c r="B2032" t="s">
        <v>6548</v>
      </c>
      <c r="C2032" t="str">
        <f t="shared" si="31"/>
        <v>07 - MINISTERIO DE EDUCACIÓN Y CULTURA</v>
      </c>
      <c r="D2032" t="str">
        <f>VLOOKUP(MID(A2032,1,2),[1]Jurisdicciones!$A$2:$B$44,2,FALSE)</f>
        <v>MINISTERIO DE EDUCACIÓN Y CULTURA</v>
      </c>
    </row>
    <row r="2033" spans="1:4" x14ac:dyDescent="0.2">
      <c r="A2033" t="s">
        <v>6549</v>
      </c>
      <c r="B2033" t="s">
        <v>6550</v>
      </c>
      <c r="C2033" t="str">
        <f t="shared" si="31"/>
        <v>07 - MINISTERIO DE EDUCACIÓN Y CULTURA</v>
      </c>
      <c r="D2033" t="str">
        <f>VLOOKUP(MID(A2033,1,2),[1]Jurisdicciones!$A$2:$B$44,2,FALSE)</f>
        <v>MINISTERIO DE EDUCACIÓN Y CULTURA</v>
      </c>
    </row>
    <row r="2034" spans="1:4" x14ac:dyDescent="0.2">
      <c r="A2034" t="s">
        <v>6551</v>
      </c>
      <c r="B2034" t="s">
        <v>6552</v>
      </c>
      <c r="C2034" t="str">
        <f t="shared" si="31"/>
        <v>07 - MINISTERIO DE EDUCACIÓN Y CULTURA</v>
      </c>
      <c r="D2034" t="str">
        <f>VLOOKUP(MID(A2034,1,2),[1]Jurisdicciones!$A$2:$B$44,2,FALSE)</f>
        <v>MINISTERIO DE EDUCACIÓN Y CULTURA</v>
      </c>
    </row>
    <row r="2035" spans="1:4" x14ac:dyDescent="0.2">
      <c r="A2035" t="s">
        <v>6553</v>
      </c>
      <c r="B2035" t="s">
        <v>6554</v>
      </c>
      <c r="C2035" t="str">
        <f t="shared" si="31"/>
        <v>07 - MINISTERIO DE EDUCACIÓN Y CULTURA</v>
      </c>
      <c r="D2035" t="str">
        <f>VLOOKUP(MID(A2035,1,2),[1]Jurisdicciones!$A$2:$B$44,2,FALSE)</f>
        <v>MINISTERIO DE EDUCACIÓN Y CULTURA</v>
      </c>
    </row>
    <row r="2036" spans="1:4" x14ac:dyDescent="0.2">
      <c r="A2036" t="s">
        <v>6555</v>
      </c>
      <c r="B2036" t="s">
        <v>6556</v>
      </c>
      <c r="C2036" t="str">
        <f t="shared" si="31"/>
        <v>07 - MINISTERIO DE EDUCACIÓN Y CULTURA</v>
      </c>
      <c r="D2036" t="str">
        <f>VLOOKUP(MID(A2036,1,2),[1]Jurisdicciones!$A$2:$B$44,2,FALSE)</f>
        <v>MINISTERIO DE EDUCACIÓN Y CULTURA</v>
      </c>
    </row>
    <row r="2037" spans="1:4" x14ac:dyDescent="0.2">
      <c r="A2037" t="s">
        <v>6557</v>
      </c>
      <c r="B2037" t="s">
        <v>6558</v>
      </c>
      <c r="C2037" t="str">
        <f t="shared" si="31"/>
        <v>07 - MINISTERIO DE EDUCACIÓN Y CULTURA</v>
      </c>
      <c r="D2037" t="str">
        <f>VLOOKUP(MID(A2037,1,2),[1]Jurisdicciones!$A$2:$B$44,2,FALSE)</f>
        <v>MINISTERIO DE EDUCACIÓN Y CULTURA</v>
      </c>
    </row>
    <row r="2038" spans="1:4" x14ac:dyDescent="0.2">
      <c r="A2038" t="s">
        <v>6559</v>
      </c>
      <c r="B2038" t="s">
        <v>6560</v>
      </c>
      <c r="C2038" t="str">
        <f t="shared" si="31"/>
        <v>07 - MINISTERIO DE EDUCACIÓN Y CULTURA</v>
      </c>
      <c r="D2038" t="str">
        <f>VLOOKUP(MID(A2038,1,2),[1]Jurisdicciones!$A$2:$B$44,2,FALSE)</f>
        <v>MINISTERIO DE EDUCACIÓN Y CULTURA</v>
      </c>
    </row>
    <row r="2039" spans="1:4" x14ac:dyDescent="0.2">
      <c r="A2039" t="s">
        <v>6561</v>
      </c>
      <c r="B2039" t="s">
        <v>6562</v>
      </c>
      <c r="C2039" t="str">
        <f t="shared" si="31"/>
        <v>07 - MINISTERIO DE EDUCACIÓN Y CULTURA</v>
      </c>
      <c r="D2039" t="str">
        <f>VLOOKUP(MID(A2039,1,2),[1]Jurisdicciones!$A$2:$B$44,2,FALSE)</f>
        <v>MINISTERIO DE EDUCACIÓN Y CULTURA</v>
      </c>
    </row>
    <row r="2040" spans="1:4" x14ac:dyDescent="0.2">
      <c r="A2040" t="s">
        <v>6563</v>
      </c>
      <c r="B2040" t="s">
        <v>6564</v>
      </c>
      <c r="C2040" t="str">
        <f t="shared" si="31"/>
        <v>07 - MINISTERIO DE EDUCACIÓN Y CULTURA</v>
      </c>
      <c r="D2040" t="str">
        <f>VLOOKUP(MID(A2040,1,2),[1]Jurisdicciones!$A$2:$B$44,2,FALSE)</f>
        <v>MINISTERIO DE EDUCACIÓN Y CULTURA</v>
      </c>
    </row>
    <row r="2041" spans="1:4" x14ac:dyDescent="0.2">
      <c r="A2041" t="s">
        <v>6565</v>
      </c>
      <c r="B2041" t="s">
        <v>6566</v>
      </c>
      <c r="C2041" t="str">
        <f t="shared" si="31"/>
        <v>07 - MINISTERIO DE EDUCACIÓN Y CULTURA</v>
      </c>
      <c r="D2041" t="str">
        <f>VLOOKUP(MID(A2041,1,2),[1]Jurisdicciones!$A$2:$B$44,2,FALSE)</f>
        <v>MINISTERIO DE EDUCACIÓN Y CULTURA</v>
      </c>
    </row>
    <row r="2042" spans="1:4" x14ac:dyDescent="0.2">
      <c r="A2042" t="s">
        <v>6567</v>
      </c>
      <c r="B2042" t="s">
        <v>6568</v>
      </c>
      <c r="C2042" t="str">
        <f t="shared" si="31"/>
        <v>07 - MINISTERIO DE EDUCACIÓN Y CULTURA</v>
      </c>
      <c r="D2042" t="str">
        <f>VLOOKUP(MID(A2042,1,2),[1]Jurisdicciones!$A$2:$B$44,2,FALSE)</f>
        <v>MINISTERIO DE EDUCACIÓN Y CULTURA</v>
      </c>
    </row>
    <row r="2043" spans="1:4" x14ac:dyDescent="0.2">
      <c r="A2043" t="s">
        <v>6569</v>
      </c>
      <c r="B2043" t="s">
        <v>6570</v>
      </c>
      <c r="C2043" t="str">
        <f t="shared" si="31"/>
        <v>07 - MINISTERIO DE EDUCACIÓN Y CULTURA</v>
      </c>
      <c r="D2043" t="str">
        <f>VLOOKUP(MID(A2043,1,2),[1]Jurisdicciones!$A$2:$B$44,2,FALSE)</f>
        <v>MINISTERIO DE EDUCACIÓN Y CULTURA</v>
      </c>
    </row>
    <row r="2044" spans="1:4" x14ac:dyDescent="0.2">
      <c r="A2044" t="s">
        <v>6571</v>
      </c>
      <c r="B2044" t="s">
        <v>6572</v>
      </c>
      <c r="C2044" t="str">
        <f t="shared" si="31"/>
        <v>07 - MINISTERIO DE EDUCACIÓN Y CULTURA</v>
      </c>
      <c r="D2044" t="str">
        <f>VLOOKUP(MID(A2044,1,2),[1]Jurisdicciones!$A$2:$B$44,2,FALSE)</f>
        <v>MINISTERIO DE EDUCACIÓN Y CULTURA</v>
      </c>
    </row>
    <row r="2045" spans="1:4" x14ac:dyDescent="0.2">
      <c r="A2045" t="s">
        <v>6573</v>
      </c>
      <c r="B2045" t="s">
        <v>6574</v>
      </c>
      <c r="C2045" t="str">
        <f t="shared" si="31"/>
        <v>07 - MINISTERIO DE EDUCACIÓN Y CULTURA</v>
      </c>
      <c r="D2045" t="str">
        <f>VLOOKUP(MID(A2045,1,2),[1]Jurisdicciones!$A$2:$B$44,2,FALSE)</f>
        <v>MINISTERIO DE EDUCACIÓN Y CULTURA</v>
      </c>
    </row>
    <row r="2046" spans="1:4" x14ac:dyDescent="0.2">
      <c r="A2046" t="s">
        <v>6575</v>
      </c>
      <c r="B2046" t="s">
        <v>6576</v>
      </c>
      <c r="C2046" t="str">
        <f t="shared" si="31"/>
        <v>07 - MINISTERIO DE EDUCACIÓN Y CULTURA</v>
      </c>
      <c r="D2046" t="str">
        <f>VLOOKUP(MID(A2046,1,2),[1]Jurisdicciones!$A$2:$B$44,2,FALSE)</f>
        <v>MINISTERIO DE EDUCACIÓN Y CULTURA</v>
      </c>
    </row>
    <row r="2047" spans="1:4" x14ac:dyDescent="0.2">
      <c r="A2047" t="s">
        <v>6577</v>
      </c>
      <c r="B2047" t="s">
        <v>6578</v>
      </c>
      <c r="C2047" t="str">
        <f t="shared" si="31"/>
        <v>07 - MINISTERIO DE EDUCACIÓN Y CULTURA</v>
      </c>
      <c r="D2047" t="str">
        <f>VLOOKUP(MID(A2047,1,2),[1]Jurisdicciones!$A$2:$B$44,2,FALSE)</f>
        <v>MINISTERIO DE EDUCACIÓN Y CULTURA</v>
      </c>
    </row>
    <row r="2048" spans="1:4" x14ac:dyDescent="0.2">
      <c r="A2048" t="s">
        <v>6579</v>
      </c>
      <c r="B2048" t="s">
        <v>6580</v>
      </c>
      <c r="C2048" t="str">
        <f t="shared" si="31"/>
        <v>07 - MINISTERIO DE EDUCACIÓN Y CULTURA</v>
      </c>
      <c r="D2048" t="str">
        <f>VLOOKUP(MID(A2048,1,2),[1]Jurisdicciones!$A$2:$B$44,2,FALSE)</f>
        <v>MINISTERIO DE EDUCACIÓN Y CULTURA</v>
      </c>
    </row>
    <row r="2049" spans="1:4" x14ac:dyDescent="0.2">
      <c r="A2049" t="s">
        <v>6581</v>
      </c>
      <c r="B2049" t="s">
        <v>6582</v>
      </c>
      <c r="C2049" t="str">
        <f t="shared" si="31"/>
        <v>07 - MINISTERIO DE EDUCACIÓN Y CULTURA</v>
      </c>
      <c r="D2049" t="str">
        <f>VLOOKUP(MID(A2049,1,2),[1]Jurisdicciones!$A$2:$B$44,2,FALSE)</f>
        <v>MINISTERIO DE EDUCACIÓN Y CULTURA</v>
      </c>
    </row>
    <row r="2050" spans="1:4" x14ac:dyDescent="0.2">
      <c r="A2050" t="s">
        <v>6583</v>
      </c>
      <c r="B2050" t="s">
        <v>6584</v>
      </c>
      <c r="C2050" t="str">
        <f t="shared" si="31"/>
        <v>07 - MINISTERIO DE EDUCACIÓN Y CULTURA</v>
      </c>
      <c r="D2050" t="str">
        <f>VLOOKUP(MID(A2050,1,2),[1]Jurisdicciones!$A$2:$B$44,2,FALSE)</f>
        <v>MINISTERIO DE EDUCACIÓN Y CULTURA</v>
      </c>
    </row>
    <row r="2051" spans="1:4" x14ac:dyDescent="0.2">
      <c r="A2051" t="s">
        <v>6585</v>
      </c>
      <c r="B2051" t="s">
        <v>6586</v>
      </c>
      <c r="C2051" t="str">
        <f t="shared" si="31"/>
        <v>07 - MINISTERIO DE EDUCACIÓN Y CULTURA</v>
      </c>
      <c r="D2051" t="str">
        <f>VLOOKUP(MID(A2051,1,2),[1]Jurisdicciones!$A$2:$B$44,2,FALSE)</f>
        <v>MINISTERIO DE EDUCACIÓN Y CULTURA</v>
      </c>
    </row>
    <row r="2052" spans="1:4" x14ac:dyDescent="0.2">
      <c r="A2052" t="s">
        <v>6587</v>
      </c>
      <c r="B2052" t="s">
        <v>6588</v>
      </c>
      <c r="C2052" t="str">
        <f t="shared" ref="C2052:C2115" si="32">CONCATENATE(MID(A2052,1,2), " - ",D2052)</f>
        <v>07 - MINISTERIO DE EDUCACIÓN Y CULTURA</v>
      </c>
      <c r="D2052" t="str">
        <f>VLOOKUP(MID(A2052,1,2),[1]Jurisdicciones!$A$2:$B$44,2,FALSE)</f>
        <v>MINISTERIO DE EDUCACIÓN Y CULTURA</v>
      </c>
    </row>
    <row r="2053" spans="1:4" x14ac:dyDescent="0.2">
      <c r="A2053" t="s">
        <v>6589</v>
      </c>
      <c r="B2053" t="s">
        <v>6590</v>
      </c>
      <c r="C2053" t="str">
        <f t="shared" si="32"/>
        <v>07 - MINISTERIO DE EDUCACIÓN Y CULTURA</v>
      </c>
      <c r="D2053" t="str">
        <f>VLOOKUP(MID(A2053,1,2),[1]Jurisdicciones!$A$2:$B$44,2,FALSE)</f>
        <v>MINISTERIO DE EDUCACIÓN Y CULTURA</v>
      </c>
    </row>
    <row r="2054" spans="1:4" x14ac:dyDescent="0.2">
      <c r="A2054" t="s">
        <v>6591</v>
      </c>
      <c r="B2054" t="s">
        <v>6592</v>
      </c>
      <c r="C2054" t="str">
        <f t="shared" si="32"/>
        <v>07 - MINISTERIO DE EDUCACIÓN Y CULTURA</v>
      </c>
      <c r="D2054" t="str">
        <f>VLOOKUP(MID(A2054,1,2),[1]Jurisdicciones!$A$2:$B$44,2,FALSE)</f>
        <v>MINISTERIO DE EDUCACIÓN Y CULTURA</v>
      </c>
    </row>
    <row r="2055" spans="1:4" x14ac:dyDescent="0.2">
      <c r="A2055" t="s">
        <v>6593</v>
      </c>
      <c r="B2055" t="s">
        <v>6594</v>
      </c>
      <c r="C2055" t="str">
        <f t="shared" si="32"/>
        <v>07 - MINISTERIO DE EDUCACIÓN Y CULTURA</v>
      </c>
      <c r="D2055" t="str">
        <f>VLOOKUP(MID(A2055,1,2),[1]Jurisdicciones!$A$2:$B$44,2,FALSE)</f>
        <v>MINISTERIO DE EDUCACIÓN Y CULTURA</v>
      </c>
    </row>
    <row r="2056" spans="1:4" x14ac:dyDescent="0.2">
      <c r="A2056" t="s">
        <v>6595</v>
      </c>
      <c r="B2056" t="s">
        <v>6596</v>
      </c>
      <c r="C2056" t="str">
        <f t="shared" si="32"/>
        <v>07 - MINISTERIO DE EDUCACIÓN Y CULTURA</v>
      </c>
      <c r="D2056" t="str">
        <f>VLOOKUP(MID(A2056,1,2),[1]Jurisdicciones!$A$2:$B$44,2,FALSE)</f>
        <v>MINISTERIO DE EDUCACIÓN Y CULTURA</v>
      </c>
    </row>
    <row r="2057" spans="1:4" x14ac:dyDescent="0.2">
      <c r="A2057" t="s">
        <v>6597</v>
      </c>
      <c r="B2057" t="s">
        <v>6598</v>
      </c>
      <c r="C2057" t="str">
        <f t="shared" si="32"/>
        <v>07 - MINISTERIO DE EDUCACIÓN Y CULTURA</v>
      </c>
      <c r="D2057" t="str">
        <f>VLOOKUP(MID(A2057,1,2),[1]Jurisdicciones!$A$2:$B$44,2,FALSE)</f>
        <v>MINISTERIO DE EDUCACIÓN Y CULTURA</v>
      </c>
    </row>
    <row r="2058" spans="1:4" x14ac:dyDescent="0.2">
      <c r="A2058" t="s">
        <v>6599</v>
      </c>
      <c r="B2058" t="s">
        <v>6600</v>
      </c>
      <c r="C2058" t="str">
        <f t="shared" si="32"/>
        <v>07 - MINISTERIO DE EDUCACIÓN Y CULTURA</v>
      </c>
      <c r="D2058" t="str">
        <f>VLOOKUP(MID(A2058,1,2),[1]Jurisdicciones!$A$2:$B$44,2,FALSE)</f>
        <v>MINISTERIO DE EDUCACIÓN Y CULTURA</v>
      </c>
    </row>
    <row r="2059" spans="1:4" x14ac:dyDescent="0.2">
      <c r="A2059" t="s">
        <v>6601</v>
      </c>
      <c r="B2059" t="s">
        <v>6602</v>
      </c>
      <c r="C2059" t="str">
        <f t="shared" si="32"/>
        <v>07 - MINISTERIO DE EDUCACIÓN Y CULTURA</v>
      </c>
      <c r="D2059" t="str">
        <f>VLOOKUP(MID(A2059,1,2),[1]Jurisdicciones!$A$2:$B$44,2,FALSE)</f>
        <v>MINISTERIO DE EDUCACIÓN Y CULTURA</v>
      </c>
    </row>
    <row r="2060" spans="1:4" x14ac:dyDescent="0.2">
      <c r="A2060" t="s">
        <v>6603</v>
      </c>
      <c r="B2060" s="181" t="s">
        <v>6604</v>
      </c>
      <c r="C2060" t="str">
        <f t="shared" si="32"/>
        <v>07 - MINISTERIO DE EDUCACIÓN Y CULTURA</v>
      </c>
      <c r="D2060" t="str">
        <f>VLOOKUP(MID(A2060,1,2),[1]Jurisdicciones!$A$2:$B$44,2,FALSE)</f>
        <v>MINISTERIO DE EDUCACIÓN Y CULTURA</v>
      </c>
    </row>
    <row r="2061" spans="1:4" x14ac:dyDescent="0.2">
      <c r="A2061" t="s">
        <v>6605</v>
      </c>
      <c r="B2061" s="181" t="s">
        <v>6606</v>
      </c>
      <c r="C2061" t="str">
        <f t="shared" si="32"/>
        <v>07 - MINISTERIO DE EDUCACIÓN Y CULTURA</v>
      </c>
      <c r="D2061" t="str">
        <f>VLOOKUP(MID(A2061,1,2),[1]Jurisdicciones!$A$2:$B$44,2,FALSE)</f>
        <v>MINISTERIO DE EDUCACIÓN Y CULTURA</v>
      </c>
    </row>
    <row r="2062" spans="1:4" x14ac:dyDescent="0.2">
      <c r="A2062" t="s">
        <v>6607</v>
      </c>
      <c r="B2062" s="181" t="s">
        <v>6608</v>
      </c>
      <c r="C2062" t="str">
        <f t="shared" si="32"/>
        <v>07 - MINISTERIO DE EDUCACIÓN Y CULTURA</v>
      </c>
      <c r="D2062" t="str">
        <f>VLOOKUP(MID(A2062,1,2),[1]Jurisdicciones!$A$2:$B$44,2,FALSE)</f>
        <v>MINISTERIO DE EDUCACIÓN Y CULTURA</v>
      </c>
    </row>
    <row r="2063" spans="1:4" x14ac:dyDescent="0.2">
      <c r="A2063" t="s">
        <v>6609</v>
      </c>
      <c r="B2063" s="181" t="s">
        <v>6610</v>
      </c>
      <c r="C2063" t="str">
        <f t="shared" si="32"/>
        <v>07 - MINISTERIO DE EDUCACIÓN Y CULTURA</v>
      </c>
      <c r="D2063" t="str">
        <f>VLOOKUP(MID(A2063,1,2),[1]Jurisdicciones!$A$2:$B$44,2,FALSE)</f>
        <v>MINISTERIO DE EDUCACIÓN Y CULTURA</v>
      </c>
    </row>
    <row r="2064" spans="1:4" x14ac:dyDescent="0.2">
      <c r="A2064" t="s">
        <v>6611</v>
      </c>
      <c r="B2064" s="181" t="s">
        <v>6612</v>
      </c>
      <c r="C2064" t="str">
        <f t="shared" si="32"/>
        <v>07 - MINISTERIO DE EDUCACIÓN Y CULTURA</v>
      </c>
      <c r="D2064" t="str">
        <f>VLOOKUP(MID(A2064,1,2),[1]Jurisdicciones!$A$2:$B$44,2,FALSE)</f>
        <v>MINISTERIO DE EDUCACIÓN Y CULTURA</v>
      </c>
    </row>
    <row r="2065" spans="1:4" x14ac:dyDescent="0.2">
      <c r="A2065" t="s">
        <v>6613</v>
      </c>
      <c r="B2065" s="181" t="s">
        <v>6614</v>
      </c>
      <c r="C2065" t="str">
        <f t="shared" si="32"/>
        <v>07 - MINISTERIO DE EDUCACIÓN Y CULTURA</v>
      </c>
      <c r="D2065" t="str">
        <f>VLOOKUP(MID(A2065,1,2),[1]Jurisdicciones!$A$2:$B$44,2,FALSE)</f>
        <v>MINISTERIO DE EDUCACIÓN Y CULTURA</v>
      </c>
    </row>
    <row r="2066" spans="1:4" x14ac:dyDescent="0.2">
      <c r="A2066" t="s">
        <v>6615</v>
      </c>
      <c r="B2066" s="181" t="s">
        <v>6616</v>
      </c>
      <c r="C2066" t="str">
        <f t="shared" si="32"/>
        <v>07 - MINISTERIO DE EDUCACIÓN Y CULTURA</v>
      </c>
      <c r="D2066" t="str">
        <f>VLOOKUP(MID(A2066,1,2),[1]Jurisdicciones!$A$2:$B$44,2,FALSE)</f>
        <v>MINISTERIO DE EDUCACIÓN Y CULTURA</v>
      </c>
    </row>
    <row r="2067" spans="1:4" x14ac:dyDescent="0.2">
      <c r="A2067" t="s">
        <v>6617</v>
      </c>
      <c r="B2067" s="181" t="s">
        <v>6618</v>
      </c>
      <c r="C2067" t="str">
        <f t="shared" si="32"/>
        <v>07 - MINISTERIO DE EDUCACIÓN Y CULTURA</v>
      </c>
      <c r="D2067" t="str">
        <f>VLOOKUP(MID(A2067,1,2),[1]Jurisdicciones!$A$2:$B$44,2,FALSE)</f>
        <v>MINISTERIO DE EDUCACIÓN Y CULTURA</v>
      </c>
    </row>
    <row r="2068" spans="1:4" x14ac:dyDescent="0.2">
      <c r="A2068" t="s">
        <v>6619</v>
      </c>
      <c r="B2068" s="181" t="s">
        <v>6620</v>
      </c>
      <c r="C2068" t="str">
        <f t="shared" si="32"/>
        <v>07 - MINISTERIO DE EDUCACIÓN Y CULTURA</v>
      </c>
      <c r="D2068" t="str">
        <f>VLOOKUP(MID(A2068,1,2),[1]Jurisdicciones!$A$2:$B$44,2,FALSE)</f>
        <v>MINISTERIO DE EDUCACIÓN Y CULTURA</v>
      </c>
    </row>
    <row r="2069" spans="1:4" x14ac:dyDescent="0.2">
      <c r="A2069" t="s">
        <v>6621</v>
      </c>
      <c r="B2069" s="181" t="s">
        <v>6622</v>
      </c>
      <c r="C2069" t="str">
        <f t="shared" si="32"/>
        <v>07 - MINISTERIO DE EDUCACIÓN Y CULTURA</v>
      </c>
      <c r="D2069" t="str">
        <f>VLOOKUP(MID(A2069,1,2),[1]Jurisdicciones!$A$2:$B$44,2,FALSE)</f>
        <v>MINISTERIO DE EDUCACIÓN Y CULTURA</v>
      </c>
    </row>
    <row r="2070" spans="1:4" x14ac:dyDescent="0.2">
      <c r="A2070" t="s">
        <v>6623</v>
      </c>
      <c r="B2070" s="181" t="s">
        <v>6624</v>
      </c>
      <c r="C2070" t="str">
        <f t="shared" si="32"/>
        <v>07 - MINISTERIO DE EDUCACIÓN Y CULTURA</v>
      </c>
      <c r="D2070" t="str">
        <f>VLOOKUP(MID(A2070,1,2),[1]Jurisdicciones!$A$2:$B$44,2,FALSE)</f>
        <v>MINISTERIO DE EDUCACIÓN Y CULTURA</v>
      </c>
    </row>
    <row r="2071" spans="1:4" x14ac:dyDescent="0.2">
      <c r="A2071" t="s">
        <v>6625</v>
      </c>
      <c r="B2071" s="181" t="s">
        <v>6626</v>
      </c>
      <c r="C2071" t="str">
        <f t="shared" si="32"/>
        <v>07 - MINISTERIO DE EDUCACIÓN Y CULTURA</v>
      </c>
      <c r="D2071" t="str">
        <f>VLOOKUP(MID(A2071,1,2),[1]Jurisdicciones!$A$2:$B$44,2,FALSE)</f>
        <v>MINISTERIO DE EDUCACIÓN Y CULTURA</v>
      </c>
    </row>
    <row r="2072" spans="1:4" x14ac:dyDescent="0.2">
      <c r="A2072" t="s">
        <v>6627</v>
      </c>
      <c r="B2072" s="181" t="s">
        <v>6628</v>
      </c>
      <c r="C2072" t="str">
        <f t="shared" si="32"/>
        <v>07 - MINISTERIO DE EDUCACIÓN Y CULTURA</v>
      </c>
      <c r="D2072" t="str">
        <f>VLOOKUP(MID(A2072,1,2),[1]Jurisdicciones!$A$2:$B$44,2,FALSE)</f>
        <v>MINISTERIO DE EDUCACIÓN Y CULTURA</v>
      </c>
    </row>
    <row r="2073" spans="1:4" x14ac:dyDescent="0.2">
      <c r="A2073" t="s">
        <v>6629</v>
      </c>
      <c r="B2073" t="s">
        <v>6630</v>
      </c>
      <c r="C2073" t="str">
        <f t="shared" si="32"/>
        <v>07 - MINISTERIO DE EDUCACIÓN Y CULTURA</v>
      </c>
      <c r="D2073" t="str">
        <f>VLOOKUP(MID(A2073,1,2),[1]Jurisdicciones!$A$2:$B$44,2,FALSE)</f>
        <v>MINISTERIO DE EDUCACIÓN Y CULTURA</v>
      </c>
    </row>
    <row r="2074" spans="1:4" x14ac:dyDescent="0.2">
      <c r="A2074" t="s">
        <v>6631</v>
      </c>
      <c r="B2074" s="181" t="s">
        <v>6632</v>
      </c>
      <c r="C2074" t="str">
        <f t="shared" si="32"/>
        <v>07 - MINISTERIO DE EDUCACIÓN Y CULTURA</v>
      </c>
      <c r="D2074" t="str">
        <f>VLOOKUP(MID(A2074,1,2),[1]Jurisdicciones!$A$2:$B$44,2,FALSE)</f>
        <v>MINISTERIO DE EDUCACIÓN Y CULTURA</v>
      </c>
    </row>
    <row r="2075" spans="1:4" x14ac:dyDescent="0.2">
      <c r="A2075" t="s">
        <v>6633</v>
      </c>
      <c r="B2075" s="181" t="s">
        <v>6634</v>
      </c>
      <c r="C2075" t="str">
        <f t="shared" si="32"/>
        <v>07 - MINISTERIO DE EDUCACIÓN Y CULTURA</v>
      </c>
      <c r="D2075" t="str">
        <f>VLOOKUP(MID(A2075,1,2),[1]Jurisdicciones!$A$2:$B$44,2,FALSE)</f>
        <v>MINISTERIO DE EDUCACIÓN Y CULTURA</v>
      </c>
    </row>
    <row r="2076" spans="1:4" x14ac:dyDescent="0.2">
      <c r="A2076" t="s">
        <v>6635</v>
      </c>
      <c r="B2076" s="181" t="s">
        <v>6636</v>
      </c>
      <c r="C2076" t="str">
        <f t="shared" si="32"/>
        <v>07 - MINISTERIO DE EDUCACIÓN Y CULTURA</v>
      </c>
      <c r="D2076" t="str">
        <f>VLOOKUP(MID(A2076,1,2),[1]Jurisdicciones!$A$2:$B$44,2,FALSE)</f>
        <v>MINISTERIO DE EDUCACIÓN Y CULTURA</v>
      </c>
    </row>
    <row r="2077" spans="1:4" x14ac:dyDescent="0.2">
      <c r="A2077" t="s">
        <v>6637</v>
      </c>
      <c r="B2077" s="181" t="s">
        <v>6638</v>
      </c>
      <c r="C2077" t="str">
        <f t="shared" si="32"/>
        <v>07 - MINISTERIO DE EDUCACIÓN Y CULTURA</v>
      </c>
      <c r="D2077" t="str">
        <f>VLOOKUP(MID(A2077,1,2),[1]Jurisdicciones!$A$2:$B$44,2,FALSE)</f>
        <v>MINISTERIO DE EDUCACIÓN Y CULTURA</v>
      </c>
    </row>
    <row r="2078" spans="1:4" x14ac:dyDescent="0.2">
      <c r="A2078" t="s">
        <v>6639</v>
      </c>
      <c r="B2078" s="181" t="s">
        <v>6640</v>
      </c>
      <c r="C2078" t="str">
        <f t="shared" si="32"/>
        <v>07 - MINISTERIO DE EDUCACIÓN Y CULTURA</v>
      </c>
      <c r="D2078" t="str">
        <f>VLOOKUP(MID(A2078,1,2),[1]Jurisdicciones!$A$2:$B$44,2,FALSE)</f>
        <v>MINISTERIO DE EDUCACIÓN Y CULTURA</v>
      </c>
    </row>
    <row r="2079" spans="1:4" x14ac:dyDescent="0.2">
      <c r="A2079" t="s">
        <v>6641</v>
      </c>
      <c r="B2079" s="181" t="s">
        <v>6642</v>
      </c>
      <c r="C2079" t="str">
        <f t="shared" si="32"/>
        <v>07 - MINISTERIO DE EDUCACIÓN Y CULTURA</v>
      </c>
      <c r="D2079" t="str">
        <f>VLOOKUP(MID(A2079,1,2),[1]Jurisdicciones!$A$2:$B$44,2,FALSE)</f>
        <v>MINISTERIO DE EDUCACIÓN Y CULTURA</v>
      </c>
    </row>
    <row r="2080" spans="1:4" x14ac:dyDescent="0.2">
      <c r="A2080" t="s">
        <v>6643</v>
      </c>
      <c r="B2080" s="181" t="s">
        <v>6644</v>
      </c>
      <c r="C2080" t="str">
        <f t="shared" si="32"/>
        <v>07 - MINISTERIO DE EDUCACIÓN Y CULTURA</v>
      </c>
      <c r="D2080" t="str">
        <f>VLOOKUP(MID(A2080,1,2),[1]Jurisdicciones!$A$2:$B$44,2,FALSE)</f>
        <v>MINISTERIO DE EDUCACIÓN Y CULTURA</v>
      </c>
    </row>
    <row r="2081" spans="1:4" x14ac:dyDescent="0.2">
      <c r="A2081" t="s">
        <v>6645</v>
      </c>
      <c r="B2081" s="181" t="s">
        <v>6646</v>
      </c>
      <c r="C2081" t="str">
        <f t="shared" si="32"/>
        <v>07 - MINISTERIO DE EDUCACIÓN Y CULTURA</v>
      </c>
      <c r="D2081" t="str">
        <f>VLOOKUP(MID(A2081,1,2),[1]Jurisdicciones!$A$2:$B$44,2,FALSE)</f>
        <v>MINISTERIO DE EDUCACIÓN Y CULTURA</v>
      </c>
    </row>
    <row r="2082" spans="1:4" x14ac:dyDescent="0.2">
      <c r="A2082" t="s">
        <v>6647</v>
      </c>
      <c r="B2082" s="181" t="s">
        <v>6648</v>
      </c>
      <c r="C2082" t="str">
        <f t="shared" si="32"/>
        <v>07 - MINISTERIO DE EDUCACIÓN Y CULTURA</v>
      </c>
      <c r="D2082" t="str">
        <f>VLOOKUP(MID(A2082,1,2),[1]Jurisdicciones!$A$2:$B$44,2,FALSE)</f>
        <v>MINISTERIO DE EDUCACIÓN Y CULTURA</v>
      </c>
    </row>
    <row r="2083" spans="1:4" x14ac:dyDescent="0.2">
      <c r="A2083" t="s">
        <v>6649</v>
      </c>
      <c r="B2083" s="181" t="s">
        <v>6650</v>
      </c>
      <c r="C2083" t="str">
        <f t="shared" si="32"/>
        <v>07 - MINISTERIO DE EDUCACIÓN Y CULTURA</v>
      </c>
      <c r="D2083" t="str">
        <f>VLOOKUP(MID(A2083,1,2),[1]Jurisdicciones!$A$2:$B$44,2,FALSE)</f>
        <v>MINISTERIO DE EDUCACIÓN Y CULTURA</v>
      </c>
    </row>
    <row r="2084" spans="1:4" x14ac:dyDescent="0.2">
      <c r="A2084" t="s">
        <v>6651</v>
      </c>
      <c r="B2084" s="181" t="s">
        <v>6652</v>
      </c>
      <c r="C2084" t="str">
        <f t="shared" si="32"/>
        <v>07 - MINISTERIO DE EDUCACIÓN Y CULTURA</v>
      </c>
      <c r="D2084" t="str">
        <f>VLOOKUP(MID(A2084,1,2),[1]Jurisdicciones!$A$2:$B$44,2,FALSE)</f>
        <v>MINISTERIO DE EDUCACIÓN Y CULTURA</v>
      </c>
    </row>
    <row r="2085" spans="1:4" x14ac:dyDescent="0.2">
      <c r="A2085" t="s">
        <v>6653</v>
      </c>
      <c r="B2085" s="181" t="s">
        <v>6654</v>
      </c>
      <c r="C2085" t="str">
        <f t="shared" si="32"/>
        <v>07 - MINISTERIO DE EDUCACIÓN Y CULTURA</v>
      </c>
      <c r="D2085" t="str">
        <f>VLOOKUP(MID(A2085,1,2),[1]Jurisdicciones!$A$2:$B$44,2,FALSE)</f>
        <v>MINISTERIO DE EDUCACIÓN Y CULTURA</v>
      </c>
    </row>
    <row r="2086" spans="1:4" x14ac:dyDescent="0.2">
      <c r="A2086" t="s">
        <v>6655</v>
      </c>
      <c r="B2086" s="181" t="s">
        <v>6656</v>
      </c>
      <c r="C2086" t="str">
        <f t="shared" si="32"/>
        <v>07 - MINISTERIO DE EDUCACIÓN Y CULTURA</v>
      </c>
      <c r="D2086" t="str">
        <f>VLOOKUP(MID(A2086,1,2),[1]Jurisdicciones!$A$2:$B$44,2,FALSE)</f>
        <v>MINISTERIO DE EDUCACIÓN Y CULTURA</v>
      </c>
    </row>
    <row r="2087" spans="1:4" x14ac:dyDescent="0.2">
      <c r="A2087" t="s">
        <v>6657</v>
      </c>
      <c r="B2087" s="181" t="s">
        <v>6658</v>
      </c>
      <c r="C2087" t="str">
        <f t="shared" si="32"/>
        <v>07 - MINISTERIO DE EDUCACIÓN Y CULTURA</v>
      </c>
      <c r="D2087" t="str">
        <f>VLOOKUP(MID(A2087,1,2),[1]Jurisdicciones!$A$2:$B$44,2,FALSE)</f>
        <v>MINISTERIO DE EDUCACIÓN Y CULTURA</v>
      </c>
    </row>
    <row r="2088" spans="1:4" x14ac:dyDescent="0.2">
      <c r="A2088" t="s">
        <v>6659</v>
      </c>
      <c r="B2088" s="181" t="s">
        <v>6660</v>
      </c>
      <c r="C2088" t="str">
        <f t="shared" si="32"/>
        <v>07 - MINISTERIO DE EDUCACIÓN Y CULTURA</v>
      </c>
      <c r="D2088" t="str">
        <f>VLOOKUP(MID(A2088,1,2),[1]Jurisdicciones!$A$2:$B$44,2,FALSE)</f>
        <v>MINISTERIO DE EDUCACIÓN Y CULTURA</v>
      </c>
    </row>
    <row r="2089" spans="1:4" x14ac:dyDescent="0.2">
      <c r="A2089" t="s">
        <v>6661</v>
      </c>
      <c r="B2089" s="181" t="s">
        <v>6662</v>
      </c>
      <c r="C2089" t="str">
        <f t="shared" si="32"/>
        <v>07 - MINISTERIO DE EDUCACIÓN Y CULTURA</v>
      </c>
      <c r="D2089" t="str">
        <f>VLOOKUP(MID(A2089,1,2),[1]Jurisdicciones!$A$2:$B$44,2,FALSE)</f>
        <v>MINISTERIO DE EDUCACIÓN Y CULTURA</v>
      </c>
    </row>
    <row r="2090" spans="1:4" x14ac:dyDescent="0.2">
      <c r="A2090" t="s">
        <v>6663</v>
      </c>
      <c r="B2090" t="s">
        <v>6664</v>
      </c>
      <c r="C2090" t="str">
        <f t="shared" si="32"/>
        <v>07 - MINISTERIO DE EDUCACIÓN Y CULTURA</v>
      </c>
      <c r="D2090" t="str">
        <f>VLOOKUP(MID(A2090,1,2),[1]Jurisdicciones!$A$2:$B$44,2,FALSE)</f>
        <v>MINISTERIO DE EDUCACIÓN Y CULTURA</v>
      </c>
    </row>
    <row r="2091" spans="1:4" x14ac:dyDescent="0.2">
      <c r="A2091" t="s">
        <v>6665</v>
      </c>
      <c r="B2091" t="s">
        <v>6666</v>
      </c>
      <c r="C2091" t="str">
        <f t="shared" si="32"/>
        <v>07 - MINISTERIO DE EDUCACIÓN Y CULTURA</v>
      </c>
      <c r="D2091" t="str">
        <f>VLOOKUP(MID(A2091,1,2),[1]Jurisdicciones!$A$2:$B$44,2,FALSE)</f>
        <v>MINISTERIO DE EDUCACIÓN Y CULTURA</v>
      </c>
    </row>
    <row r="2092" spans="1:4" x14ac:dyDescent="0.2">
      <c r="A2092" t="s">
        <v>6667</v>
      </c>
      <c r="B2092" s="181" t="s">
        <v>6668</v>
      </c>
      <c r="C2092" t="str">
        <f t="shared" si="32"/>
        <v>07 - MINISTERIO DE EDUCACIÓN Y CULTURA</v>
      </c>
      <c r="D2092" t="str">
        <f>VLOOKUP(MID(A2092,1,2),[1]Jurisdicciones!$A$2:$B$44,2,FALSE)</f>
        <v>MINISTERIO DE EDUCACIÓN Y CULTURA</v>
      </c>
    </row>
    <row r="2093" spans="1:4" x14ac:dyDescent="0.2">
      <c r="A2093" t="s">
        <v>6669</v>
      </c>
      <c r="B2093" s="181" t="s">
        <v>6670</v>
      </c>
      <c r="C2093" t="str">
        <f t="shared" si="32"/>
        <v>07 - MINISTERIO DE EDUCACIÓN Y CULTURA</v>
      </c>
      <c r="D2093" t="str">
        <f>VLOOKUP(MID(A2093,1,2),[1]Jurisdicciones!$A$2:$B$44,2,FALSE)</f>
        <v>MINISTERIO DE EDUCACIÓN Y CULTURA</v>
      </c>
    </row>
    <row r="2094" spans="1:4" x14ac:dyDescent="0.2">
      <c r="A2094" t="s">
        <v>6671</v>
      </c>
      <c r="B2094" s="181" t="s">
        <v>6672</v>
      </c>
      <c r="C2094" t="str">
        <f t="shared" si="32"/>
        <v>07 - MINISTERIO DE EDUCACIÓN Y CULTURA</v>
      </c>
      <c r="D2094" t="str">
        <f>VLOOKUP(MID(A2094,1,2),[1]Jurisdicciones!$A$2:$B$44,2,FALSE)</f>
        <v>MINISTERIO DE EDUCACIÓN Y CULTURA</v>
      </c>
    </row>
    <row r="2095" spans="1:4" x14ac:dyDescent="0.2">
      <c r="A2095" t="s">
        <v>6673</v>
      </c>
      <c r="B2095" s="181" t="s">
        <v>6674</v>
      </c>
      <c r="C2095" t="str">
        <f t="shared" si="32"/>
        <v>07 - MINISTERIO DE EDUCACIÓN Y CULTURA</v>
      </c>
      <c r="D2095" t="str">
        <f>VLOOKUP(MID(A2095,1,2),[1]Jurisdicciones!$A$2:$B$44,2,FALSE)</f>
        <v>MINISTERIO DE EDUCACIÓN Y CULTURA</v>
      </c>
    </row>
    <row r="2096" spans="1:4" x14ac:dyDescent="0.2">
      <c r="A2096" t="s">
        <v>6675</v>
      </c>
      <c r="B2096" s="181" t="s">
        <v>6676</v>
      </c>
      <c r="C2096" t="str">
        <f t="shared" si="32"/>
        <v>07 - MINISTERIO DE EDUCACIÓN Y CULTURA</v>
      </c>
      <c r="D2096" t="str">
        <f>VLOOKUP(MID(A2096,1,2),[1]Jurisdicciones!$A$2:$B$44,2,FALSE)</f>
        <v>MINISTERIO DE EDUCACIÓN Y CULTURA</v>
      </c>
    </row>
    <row r="2097" spans="1:4" x14ac:dyDescent="0.2">
      <c r="A2097" t="s">
        <v>6677</v>
      </c>
      <c r="B2097" s="181" t="s">
        <v>6678</v>
      </c>
      <c r="C2097" t="str">
        <f t="shared" si="32"/>
        <v>07 - MINISTERIO DE EDUCACIÓN Y CULTURA</v>
      </c>
      <c r="D2097" t="str">
        <f>VLOOKUP(MID(A2097,1,2),[1]Jurisdicciones!$A$2:$B$44,2,FALSE)</f>
        <v>MINISTERIO DE EDUCACIÓN Y CULTURA</v>
      </c>
    </row>
    <row r="2098" spans="1:4" x14ac:dyDescent="0.2">
      <c r="A2098" t="s">
        <v>6679</v>
      </c>
      <c r="B2098" s="181" t="s">
        <v>6680</v>
      </c>
      <c r="C2098" t="str">
        <f t="shared" si="32"/>
        <v>07 - MINISTERIO DE EDUCACIÓN Y CULTURA</v>
      </c>
      <c r="D2098" t="str">
        <f>VLOOKUP(MID(A2098,1,2),[1]Jurisdicciones!$A$2:$B$44,2,FALSE)</f>
        <v>MINISTERIO DE EDUCACIÓN Y CULTURA</v>
      </c>
    </row>
    <row r="2099" spans="1:4" x14ac:dyDescent="0.2">
      <c r="A2099" t="s">
        <v>6681</v>
      </c>
      <c r="B2099" s="181" t="s">
        <v>6682</v>
      </c>
      <c r="C2099" t="str">
        <f t="shared" si="32"/>
        <v>07 - MINISTERIO DE EDUCACIÓN Y CULTURA</v>
      </c>
      <c r="D2099" t="str">
        <f>VLOOKUP(MID(A2099,1,2),[1]Jurisdicciones!$A$2:$B$44,2,FALSE)</f>
        <v>MINISTERIO DE EDUCACIÓN Y CULTURA</v>
      </c>
    </row>
    <row r="2100" spans="1:4" x14ac:dyDescent="0.2">
      <c r="A2100" t="s">
        <v>6683</v>
      </c>
      <c r="B2100" s="181" t="s">
        <v>6684</v>
      </c>
      <c r="C2100" t="str">
        <f t="shared" si="32"/>
        <v>07 - MINISTERIO DE EDUCACIÓN Y CULTURA</v>
      </c>
      <c r="D2100" t="str">
        <f>VLOOKUP(MID(A2100,1,2),[1]Jurisdicciones!$A$2:$B$44,2,FALSE)</f>
        <v>MINISTERIO DE EDUCACIÓN Y CULTURA</v>
      </c>
    </row>
    <row r="2101" spans="1:4" x14ac:dyDescent="0.2">
      <c r="A2101" t="s">
        <v>6685</v>
      </c>
      <c r="B2101" s="181" t="s">
        <v>6686</v>
      </c>
      <c r="C2101" t="str">
        <f t="shared" si="32"/>
        <v>07 - MINISTERIO DE EDUCACIÓN Y CULTURA</v>
      </c>
      <c r="D2101" t="str">
        <f>VLOOKUP(MID(A2101,1,2),[1]Jurisdicciones!$A$2:$B$44,2,FALSE)</f>
        <v>MINISTERIO DE EDUCACIÓN Y CULTURA</v>
      </c>
    </row>
    <row r="2102" spans="1:4" x14ac:dyDescent="0.2">
      <c r="A2102" t="s">
        <v>6687</v>
      </c>
      <c r="B2102" s="181" t="s">
        <v>6688</v>
      </c>
      <c r="C2102" t="str">
        <f t="shared" si="32"/>
        <v>07 - MINISTERIO DE EDUCACIÓN Y CULTURA</v>
      </c>
      <c r="D2102" t="str">
        <f>VLOOKUP(MID(A2102,1,2),[1]Jurisdicciones!$A$2:$B$44,2,FALSE)</f>
        <v>MINISTERIO DE EDUCACIÓN Y CULTURA</v>
      </c>
    </row>
    <row r="2103" spans="1:4" x14ac:dyDescent="0.2">
      <c r="A2103" t="s">
        <v>6689</v>
      </c>
      <c r="B2103" s="181" t="s">
        <v>6690</v>
      </c>
      <c r="C2103" t="str">
        <f t="shared" si="32"/>
        <v>07 - MINISTERIO DE EDUCACIÓN Y CULTURA</v>
      </c>
      <c r="D2103" t="str">
        <f>VLOOKUP(MID(A2103,1,2),[1]Jurisdicciones!$A$2:$B$44,2,FALSE)</f>
        <v>MINISTERIO DE EDUCACIÓN Y CULTURA</v>
      </c>
    </row>
    <row r="2104" spans="1:4" x14ac:dyDescent="0.2">
      <c r="A2104" t="s">
        <v>6691</v>
      </c>
      <c r="B2104" t="s">
        <v>6692</v>
      </c>
      <c r="C2104" t="str">
        <f t="shared" si="32"/>
        <v>07 - MINISTERIO DE EDUCACIÓN Y CULTURA</v>
      </c>
      <c r="D2104" t="str">
        <f>VLOOKUP(MID(A2104,1,2),[1]Jurisdicciones!$A$2:$B$44,2,FALSE)</f>
        <v>MINISTERIO DE EDUCACIÓN Y CULTURA</v>
      </c>
    </row>
    <row r="2105" spans="1:4" x14ac:dyDescent="0.2">
      <c r="A2105" t="s">
        <v>6693</v>
      </c>
      <c r="B2105" t="s">
        <v>6694</v>
      </c>
      <c r="C2105" t="str">
        <f t="shared" si="32"/>
        <v>07 - MINISTERIO DE EDUCACIÓN Y CULTURA</v>
      </c>
      <c r="D2105" t="str">
        <f>VLOOKUP(MID(A2105,1,2),[1]Jurisdicciones!$A$2:$B$44,2,FALSE)</f>
        <v>MINISTERIO DE EDUCACIÓN Y CULTURA</v>
      </c>
    </row>
    <row r="2106" spans="1:4" x14ac:dyDescent="0.2">
      <c r="A2106" t="s">
        <v>6695</v>
      </c>
      <c r="B2106" s="181" t="s">
        <v>6696</v>
      </c>
      <c r="C2106" t="str">
        <f t="shared" si="32"/>
        <v>07 - MINISTERIO DE EDUCACIÓN Y CULTURA</v>
      </c>
      <c r="D2106" t="str">
        <f>VLOOKUP(MID(A2106,1,2),[1]Jurisdicciones!$A$2:$B$44,2,FALSE)</f>
        <v>MINISTERIO DE EDUCACIÓN Y CULTURA</v>
      </c>
    </row>
    <row r="2107" spans="1:4" x14ac:dyDescent="0.2">
      <c r="A2107" t="s">
        <v>6697</v>
      </c>
      <c r="B2107" s="181" t="s">
        <v>6698</v>
      </c>
      <c r="C2107" t="str">
        <f t="shared" si="32"/>
        <v>07 - MINISTERIO DE EDUCACIÓN Y CULTURA</v>
      </c>
      <c r="D2107" t="str">
        <f>VLOOKUP(MID(A2107,1,2),[1]Jurisdicciones!$A$2:$B$44,2,FALSE)</f>
        <v>MINISTERIO DE EDUCACIÓN Y CULTURA</v>
      </c>
    </row>
    <row r="2108" spans="1:4" x14ac:dyDescent="0.2">
      <c r="A2108" t="s">
        <v>6699</v>
      </c>
      <c r="B2108" s="181" t="s">
        <v>6700</v>
      </c>
      <c r="C2108" t="str">
        <f t="shared" si="32"/>
        <v>07 - MINISTERIO DE EDUCACIÓN Y CULTURA</v>
      </c>
      <c r="D2108" t="str">
        <f>VLOOKUP(MID(A2108,1,2),[1]Jurisdicciones!$A$2:$B$44,2,FALSE)</f>
        <v>MINISTERIO DE EDUCACIÓN Y CULTURA</v>
      </c>
    </row>
    <row r="2109" spans="1:4" x14ac:dyDescent="0.2">
      <c r="A2109" t="s">
        <v>6701</v>
      </c>
      <c r="B2109" s="181" t="s">
        <v>6702</v>
      </c>
      <c r="C2109" t="str">
        <f t="shared" si="32"/>
        <v>07 - MINISTERIO DE EDUCACIÓN Y CULTURA</v>
      </c>
      <c r="D2109" t="str">
        <f>VLOOKUP(MID(A2109,1,2),[1]Jurisdicciones!$A$2:$B$44,2,FALSE)</f>
        <v>MINISTERIO DE EDUCACIÓN Y CULTURA</v>
      </c>
    </row>
    <row r="2110" spans="1:4" x14ac:dyDescent="0.2">
      <c r="A2110" t="s">
        <v>6703</v>
      </c>
      <c r="B2110" s="181" t="s">
        <v>6704</v>
      </c>
      <c r="C2110" t="str">
        <f t="shared" si="32"/>
        <v>07 - MINISTERIO DE EDUCACIÓN Y CULTURA</v>
      </c>
      <c r="D2110" t="str">
        <f>VLOOKUP(MID(A2110,1,2),[1]Jurisdicciones!$A$2:$B$44,2,FALSE)</f>
        <v>MINISTERIO DE EDUCACIÓN Y CULTURA</v>
      </c>
    </row>
    <row r="2111" spans="1:4" x14ac:dyDescent="0.2">
      <c r="A2111" t="s">
        <v>6705</v>
      </c>
      <c r="B2111" s="181" t="s">
        <v>6706</v>
      </c>
      <c r="C2111" t="str">
        <f t="shared" si="32"/>
        <v>07 - MINISTERIO DE EDUCACIÓN Y CULTURA</v>
      </c>
      <c r="D2111" t="str">
        <f>VLOOKUP(MID(A2111,1,2),[1]Jurisdicciones!$A$2:$B$44,2,FALSE)</f>
        <v>MINISTERIO DE EDUCACIÓN Y CULTURA</v>
      </c>
    </row>
    <row r="2112" spans="1:4" x14ac:dyDescent="0.2">
      <c r="A2112" t="s">
        <v>6707</v>
      </c>
      <c r="B2112" s="181" t="s">
        <v>6708</v>
      </c>
      <c r="C2112" t="str">
        <f t="shared" si="32"/>
        <v>07 - MINISTERIO DE EDUCACIÓN Y CULTURA</v>
      </c>
      <c r="D2112" t="str">
        <f>VLOOKUP(MID(A2112,1,2),[1]Jurisdicciones!$A$2:$B$44,2,FALSE)</f>
        <v>MINISTERIO DE EDUCACIÓN Y CULTURA</v>
      </c>
    </row>
    <row r="2113" spans="1:4" x14ac:dyDescent="0.2">
      <c r="A2113" t="s">
        <v>6709</v>
      </c>
      <c r="B2113" s="181" t="s">
        <v>6710</v>
      </c>
      <c r="C2113" t="str">
        <f t="shared" si="32"/>
        <v>07 - MINISTERIO DE EDUCACIÓN Y CULTURA</v>
      </c>
      <c r="D2113" t="str">
        <f>VLOOKUP(MID(A2113,1,2),[1]Jurisdicciones!$A$2:$B$44,2,FALSE)</f>
        <v>MINISTERIO DE EDUCACIÓN Y CULTURA</v>
      </c>
    </row>
    <row r="2114" spans="1:4" x14ac:dyDescent="0.2">
      <c r="A2114" t="s">
        <v>6711</v>
      </c>
      <c r="B2114" s="181" t="s">
        <v>6712</v>
      </c>
      <c r="C2114" t="str">
        <f t="shared" si="32"/>
        <v>07 - MINISTERIO DE EDUCACIÓN Y CULTURA</v>
      </c>
      <c r="D2114" t="str">
        <f>VLOOKUP(MID(A2114,1,2),[1]Jurisdicciones!$A$2:$B$44,2,FALSE)</f>
        <v>MINISTERIO DE EDUCACIÓN Y CULTURA</v>
      </c>
    </row>
    <row r="2115" spans="1:4" x14ac:dyDescent="0.2">
      <c r="A2115" t="s">
        <v>6713</v>
      </c>
      <c r="B2115" s="181" t="s">
        <v>6714</v>
      </c>
      <c r="C2115" t="str">
        <f t="shared" si="32"/>
        <v>07 - MINISTERIO DE EDUCACIÓN Y CULTURA</v>
      </c>
      <c r="D2115" t="str">
        <f>VLOOKUP(MID(A2115,1,2),[1]Jurisdicciones!$A$2:$B$44,2,FALSE)</f>
        <v>MINISTERIO DE EDUCACIÓN Y CULTURA</v>
      </c>
    </row>
    <row r="2116" spans="1:4" x14ac:dyDescent="0.2">
      <c r="A2116" t="s">
        <v>6715</v>
      </c>
      <c r="B2116" s="181" t="s">
        <v>6716</v>
      </c>
      <c r="C2116" t="str">
        <f t="shared" ref="C2116:C2179" si="33">CONCATENATE(MID(A2116,1,2), " - ",D2116)</f>
        <v>07 - MINISTERIO DE EDUCACIÓN Y CULTURA</v>
      </c>
      <c r="D2116" t="str">
        <f>VLOOKUP(MID(A2116,1,2),[1]Jurisdicciones!$A$2:$B$44,2,FALSE)</f>
        <v>MINISTERIO DE EDUCACIÓN Y CULTURA</v>
      </c>
    </row>
    <row r="2117" spans="1:4" x14ac:dyDescent="0.2">
      <c r="A2117" t="s">
        <v>6717</v>
      </c>
      <c r="B2117" s="181" t="s">
        <v>6718</v>
      </c>
      <c r="C2117" t="str">
        <f t="shared" si="33"/>
        <v>07 - MINISTERIO DE EDUCACIÓN Y CULTURA</v>
      </c>
      <c r="D2117" t="str">
        <f>VLOOKUP(MID(A2117,1,2),[1]Jurisdicciones!$A$2:$B$44,2,FALSE)</f>
        <v>MINISTERIO DE EDUCACIÓN Y CULTURA</v>
      </c>
    </row>
    <row r="2118" spans="1:4" x14ac:dyDescent="0.2">
      <c r="A2118" t="s">
        <v>6719</v>
      </c>
      <c r="B2118" s="181" t="s">
        <v>6720</v>
      </c>
      <c r="C2118" t="str">
        <f t="shared" si="33"/>
        <v>07 - MINISTERIO DE EDUCACIÓN Y CULTURA</v>
      </c>
      <c r="D2118" t="str">
        <f>VLOOKUP(MID(A2118,1,2),[1]Jurisdicciones!$A$2:$B$44,2,FALSE)</f>
        <v>MINISTERIO DE EDUCACIÓN Y CULTURA</v>
      </c>
    </row>
    <row r="2119" spans="1:4" x14ac:dyDescent="0.2">
      <c r="A2119" t="s">
        <v>6721</v>
      </c>
      <c r="B2119" s="181" t="s">
        <v>6722</v>
      </c>
      <c r="C2119" t="str">
        <f t="shared" si="33"/>
        <v>07 - MINISTERIO DE EDUCACIÓN Y CULTURA</v>
      </c>
      <c r="D2119" t="str">
        <f>VLOOKUP(MID(A2119,1,2),[1]Jurisdicciones!$A$2:$B$44,2,FALSE)</f>
        <v>MINISTERIO DE EDUCACIÓN Y CULTURA</v>
      </c>
    </row>
    <row r="2120" spans="1:4" x14ac:dyDescent="0.2">
      <c r="A2120" t="s">
        <v>6723</v>
      </c>
      <c r="B2120" t="s">
        <v>6724</v>
      </c>
      <c r="C2120" t="str">
        <f t="shared" si="33"/>
        <v>07 - MINISTERIO DE EDUCACIÓN Y CULTURA</v>
      </c>
      <c r="D2120" t="str">
        <f>VLOOKUP(MID(A2120,1,2),[1]Jurisdicciones!$A$2:$B$44,2,FALSE)</f>
        <v>MINISTERIO DE EDUCACIÓN Y CULTURA</v>
      </c>
    </row>
    <row r="2121" spans="1:4" x14ac:dyDescent="0.2">
      <c r="A2121" t="s">
        <v>6725</v>
      </c>
      <c r="B2121" s="181" t="s">
        <v>6726</v>
      </c>
      <c r="C2121" t="str">
        <f t="shared" si="33"/>
        <v>07 - MINISTERIO DE EDUCACIÓN Y CULTURA</v>
      </c>
      <c r="D2121" t="str">
        <f>VLOOKUP(MID(A2121,1,2),[1]Jurisdicciones!$A$2:$B$44,2,FALSE)</f>
        <v>MINISTERIO DE EDUCACIÓN Y CULTURA</v>
      </c>
    </row>
    <row r="2122" spans="1:4" x14ac:dyDescent="0.2">
      <c r="A2122" t="s">
        <v>6727</v>
      </c>
      <c r="B2122" s="181" t="s">
        <v>6728</v>
      </c>
      <c r="C2122" t="str">
        <f t="shared" si="33"/>
        <v>07 - MINISTERIO DE EDUCACIÓN Y CULTURA</v>
      </c>
      <c r="D2122" t="str">
        <f>VLOOKUP(MID(A2122,1,2),[1]Jurisdicciones!$A$2:$B$44,2,FALSE)</f>
        <v>MINISTERIO DE EDUCACIÓN Y CULTURA</v>
      </c>
    </row>
    <row r="2123" spans="1:4" x14ac:dyDescent="0.2">
      <c r="A2123" t="s">
        <v>6729</v>
      </c>
      <c r="B2123" s="181" t="s">
        <v>6730</v>
      </c>
      <c r="C2123" t="str">
        <f t="shared" si="33"/>
        <v>07 - MINISTERIO DE EDUCACIÓN Y CULTURA</v>
      </c>
      <c r="D2123" t="str">
        <f>VLOOKUP(MID(A2123,1,2),[1]Jurisdicciones!$A$2:$B$44,2,FALSE)</f>
        <v>MINISTERIO DE EDUCACIÓN Y CULTURA</v>
      </c>
    </row>
    <row r="2124" spans="1:4" x14ac:dyDescent="0.2">
      <c r="A2124" t="s">
        <v>6731</v>
      </c>
      <c r="B2124" s="181" t="s">
        <v>6732</v>
      </c>
      <c r="C2124" t="str">
        <f t="shared" si="33"/>
        <v>07 - MINISTERIO DE EDUCACIÓN Y CULTURA</v>
      </c>
      <c r="D2124" t="str">
        <f>VLOOKUP(MID(A2124,1,2),[1]Jurisdicciones!$A$2:$B$44,2,FALSE)</f>
        <v>MINISTERIO DE EDUCACIÓN Y CULTURA</v>
      </c>
    </row>
    <row r="2125" spans="1:4" x14ac:dyDescent="0.2">
      <c r="A2125" t="s">
        <v>6733</v>
      </c>
      <c r="B2125" s="181" t="s">
        <v>6734</v>
      </c>
      <c r="C2125" t="str">
        <f t="shared" si="33"/>
        <v>07 - MINISTERIO DE EDUCACIÓN Y CULTURA</v>
      </c>
      <c r="D2125" t="str">
        <f>VLOOKUP(MID(A2125,1,2),[1]Jurisdicciones!$A$2:$B$44,2,FALSE)</f>
        <v>MINISTERIO DE EDUCACIÓN Y CULTURA</v>
      </c>
    </row>
    <row r="2126" spans="1:4" x14ac:dyDescent="0.2">
      <c r="A2126" t="s">
        <v>6735</v>
      </c>
      <c r="B2126" s="181" t="s">
        <v>6736</v>
      </c>
      <c r="C2126" t="str">
        <f t="shared" si="33"/>
        <v>07 - MINISTERIO DE EDUCACIÓN Y CULTURA</v>
      </c>
      <c r="D2126" t="str">
        <f>VLOOKUP(MID(A2126,1,2),[1]Jurisdicciones!$A$2:$B$44,2,FALSE)</f>
        <v>MINISTERIO DE EDUCACIÓN Y CULTURA</v>
      </c>
    </row>
    <row r="2127" spans="1:4" x14ac:dyDescent="0.2">
      <c r="A2127" t="s">
        <v>6737</v>
      </c>
      <c r="B2127" s="181" t="s">
        <v>6738</v>
      </c>
      <c r="C2127" t="str">
        <f t="shared" si="33"/>
        <v>07 - MINISTERIO DE EDUCACIÓN Y CULTURA</v>
      </c>
      <c r="D2127" t="str">
        <f>VLOOKUP(MID(A2127,1,2),[1]Jurisdicciones!$A$2:$B$44,2,FALSE)</f>
        <v>MINISTERIO DE EDUCACIÓN Y CULTURA</v>
      </c>
    </row>
    <row r="2128" spans="1:4" x14ac:dyDescent="0.2">
      <c r="A2128" t="s">
        <v>6739</v>
      </c>
      <c r="B2128" s="181" t="s">
        <v>6740</v>
      </c>
      <c r="C2128" t="str">
        <f t="shared" si="33"/>
        <v>07 - MINISTERIO DE EDUCACIÓN Y CULTURA</v>
      </c>
      <c r="D2128" t="str">
        <f>VLOOKUP(MID(A2128,1,2),[1]Jurisdicciones!$A$2:$B$44,2,FALSE)</f>
        <v>MINISTERIO DE EDUCACIÓN Y CULTURA</v>
      </c>
    </row>
    <row r="2129" spans="1:4" x14ac:dyDescent="0.2">
      <c r="A2129" t="s">
        <v>6741</v>
      </c>
      <c r="B2129" s="181" t="s">
        <v>6742</v>
      </c>
      <c r="C2129" t="str">
        <f t="shared" si="33"/>
        <v>07 - MINISTERIO DE EDUCACIÓN Y CULTURA</v>
      </c>
      <c r="D2129" t="str">
        <f>VLOOKUP(MID(A2129,1,2),[1]Jurisdicciones!$A$2:$B$44,2,FALSE)</f>
        <v>MINISTERIO DE EDUCACIÓN Y CULTURA</v>
      </c>
    </row>
    <row r="2130" spans="1:4" x14ac:dyDescent="0.2">
      <c r="A2130" t="s">
        <v>6743</v>
      </c>
      <c r="B2130" s="181" t="s">
        <v>6744</v>
      </c>
      <c r="C2130" t="str">
        <f t="shared" si="33"/>
        <v>07 - MINISTERIO DE EDUCACIÓN Y CULTURA</v>
      </c>
      <c r="D2130" t="str">
        <f>VLOOKUP(MID(A2130,1,2),[1]Jurisdicciones!$A$2:$B$44,2,FALSE)</f>
        <v>MINISTERIO DE EDUCACIÓN Y CULTURA</v>
      </c>
    </row>
    <row r="2131" spans="1:4" x14ac:dyDescent="0.2">
      <c r="A2131" t="s">
        <v>6745</v>
      </c>
      <c r="B2131" s="181" t="s">
        <v>6746</v>
      </c>
      <c r="C2131" t="str">
        <f t="shared" si="33"/>
        <v>07 - MINISTERIO DE EDUCACIÓN Y CULTURA</v>
      </c>
      <c r="D2131" t="str">
        <f>VLOOKUP(MID(A2131,1,2),[1]Jurisdicciones!$A$2:$B$44,2,FALSE)</f>
        <v>MINISTERIO DE EDUCACIÓN Y CULTURA</v>
      </c>
    </row>
    <row r="2132" spans="1:4" x14ac:dyDescent="0.2">
      <c r="A2132" t="s">
        <v>6747</v>
      </c>
      <c r="B2132" s="181" t="s">
        <v>6748</v>
      </c>
      <c r="C2132" t="str">
        <f t="shared" si="33"/>
        <v>07 - MINISTERIO DE EDUCACIÓN Y CULTURA</v>
      </c>
      <c r="D2132" t="str">
        <f>VLOOKUP(MID(A2132,1,2),[1]Jurisdicciones!$A$2:$B$44,2,FALSE)</f>
        <v>MINISTERIO DE EDUCACIÓN Y CULTURA</v>
      </c>
    </row>
    <row r="2133" spans="1:4" x14ac:dyDescent="0.2">
      <c r="A2133" t="s">
        <v>6749</v>
      </c>
      <c r="B2133" s="181" t="s">
        <v>6750</v>
      </c>
      <c r="C2133" t="str">
        <f t="shared" si="33"/>
        <v>07 - MINISTERIO DE EDUCACIÓN Y CULTURA</v>
      </c>
      <c r="D2133" t="str">
        <f>VLOOKUP(MID(A2133,1,2),[1]Jurisdicciones!$A$2:$B$44,2,FALSE)</f>
        <v>MINISTERIO DE EDUCACIÓN Y CULTURA</v>
      </c>
    </row>
    <row r="2134" spans="1:4" x14ac:dyDescent="0.2">
      <c r="A2134" t="s">
        <v>6751</v>
      </c>
      <c r="B2134" s="181" t="s">
        <v>6752</v>
      </c>
      <c r="C2134" t="str">
        <f t="shared" si="33"/>
        <v>07 - MINISTERIO DE EDUCACIÓN Y CULTURA</v>
      </c>
      <c r="D2134" t="str">
        <f>VLOOKUP(MID(A2134,1,2),[1]Jurisdicciones!$A$2:$B$44,2,FALSE)</f>
        <v>MINISTERIO DE EDUCACIÓN Y CULTURA</v>
      </c>
    </row>
    <row r="2135" spans="1:4" x14ac:dyDescent="0.2">
      <c r="A2135" t="s">
        <v>6753</v>
      </c>
      <c r="B2135" s="181" t="s">
        <v>6754</v>
      </c>
      <c r="C2135" t="str">
        <f t="shared" si="33"/>
        <v>07 - MINISTERIO DE EDUCACIÓN Y CULTURA</v>
      </c>
      <c r="D2135" t="str">
        <f>VLOOKUP(MID(A2135,1,2),[1]Jurisdicciones!$A$2:$B$44,2,FALSE)</f>
        <v>MINISTERIO DE EDUCACIÓN Y CULTURA</v>
      </c>
    </row>
    <row r="2136" spans="1:4" x14ac:dyDescent="0.2">
      <c r="A2136" t="s">
        <v>6755</v>
      </c>
      <c r="B2136" s="181" t="s">
        <v>6756</v>
      </c>
      <c r="C2136" t="str">
        <f t="shared" si="33"/>
        <v>07 - MINISTERIO DE EDUCACIÓN Y CULTURA</v>
      </c>
      <c r="D2136" t="str">
        <f>VLOOKUP(MID(A2136,1,2),[1]Jurisdicciones!$A$2:$B$44,2,FALSE)</f>
        <v>MINISTERIO DE EDUCACIÓN Y CULTURA</v>
      </c>
    </row>
    <row r="2137" spans="1:4" x14ac:dyDescent="0.2">
      <c r="A2137" t="s">
        <v>6757</v>
      </c>
      <c r="B2137" s="181" t="s">
        <v>6758</v>
      </c>
      <c r="C2137" t="str">
        <f t="shared" si="33"/>
        <v>07 - MINISTERIO DE EDUCACIÓN Y CULTURA</v>
      </c>
      <c r="D2137" t="str">
        <f>VLOOKUP(MID(A2137,1,2),[1]Jurisdicciones!$A$2:$B$44,2,FALSE)</f>
        <v>MINISTERIO DE EDUCACIÓN Y CULTURA</v>
      </c>
    </row>
    <row r="2138" spans="1:4" x14ac:dyDescent="0.2">
      <c r="A2138" t="s">
        <v>6759</v>
      </c>
      <c r="B2138" s="181" t="s">
        <v>6760</v>
      </c>
      <c r="C2138" t="str">
        <f t="shared" si="33"/>
        <v>07 - MINISTERIO DE EDUCACIÓN Y CULTURA</v>
      </c>
      <c r="D2138" t="str">
        <f>VLOOKUP(MID(A2138,1,2),[1]Jurisdicciones!$A$2:$B$44,2,FALSE)</f>
        <v>MINISTERIO DE EDUCACIÓN Y CULTURA</v>
      </c>
    </row>
    <row r="2139" spans="1:4" x14ac:dyDescent="0.2">
      <c r="A2139" t="s">
        <v>6761</v>
      </c>
      <c r="B2139" s="181" t="s">
        <v>6762</v>
      </c>
      <c r="C2139" t="str">
        <f t="shared" si="33"/>
        <v>07 - MINISTERIO DE EDUCACIÓN Y CULTURA</v>
      </c>
      <c r="D2139" t="str">
        <f>VLOOKUP(MID(A2139,1,2),[1]Jurisdicciones!$A$2:$B$44,2,FALSE)</f>
        <v>MINISTERIO DE EDUCACIÓN Y CULTURA</v>
      </c>
    </row>
    <row r="2140" spans="1:4" x14ac:dyDescent="0.2">
      <c r="A2140" t="s">
        <v>6763</v>
      </c>
      <c r="B2140" t="s">
        <v>6764</v>
      </c>
      <c r="C2140" t="str">
        <f t="shared" si="33"/>
        <v>07 - MINISTERIO DE EDUCACIÓN Y CULTURA</v>
      </c>
      <c r="D2140" t="str">
        <f>VLOOKUP(MID(A2140,1,2),[1]Jurisdicciones!$A$2:$B$44,2,FALSE)</f>
        <v>MINISTERIO DE EDUCACIÓN Y CULTURA</v>
      </c>
    </row>
    <row r="2141" spans="1:4" x14ac:dyDescent="0.2">
      <c r="A2141" t="s">
        <v>6765</v>
      </c>
      <c r="B2141" t="s">
        <v>6766</v>
      </c>
      <c r="C2141" t="str">
        <f t="shared" si="33"/>
        <v>07 - MINISTERIO DE EDUCACIÓN Y CULTURA</v>
      </c>
      <c r="D2141" t="str">
        <f>VLOOKUP(MID(A2141,1,2),[1]Jurisdicciones!$A$2:$B$44,2,FALSE)</f>
        <v>MINISTERIO DE EDUCACIÓN Y CULTURA</v>
      </c>
    </row>
    <row r="2142" spans="1:4" x14ac:dyDescent="0.2">
      <c r="A2142" t="s">
        <v>6767</v>
      </c>
      <c r="B2142" t="s">
        <v>6768</v>
      </c>
      <c r="C2142" t="str">
        <f t="shared" si="33"/>
        <v>07 - MINISTERIO DE EDUCACIÓN Y CULTURA</v>
      </c>
      <c r="D2142" t="str">
        <f>VLOOKUP(MID(A2142,1,2),[1]Jurisdicciones!$A$2:$B$44,2,FALSE)</f>
        <v>MINISTERIO DE EDUCACIÓN Y CULTURA</v>
      </c>
    </row>
    <row r="2143" spans="1:4" x14ac:dyDescent="0.2">
      <c r="A2143" t="s">
        <v>6769</v>
      </c>
      <c r="B2143" s="181" t="s">
        <v>6770</v>
      </c>
      <c r="C2143" t="str">
        <f t="shared" si="33"/>
        <v>07 - MINISTERIO DE EDUCACIÓN Y CULTURA</v>
      </c>
      <c r="D2143" t="str">
        <f>VLOOKUP(MID(A2143,1,2),[1]Jurisdicciones!$A$2:$B$44,2,FALSE)</f>
        <v>MINISTERIO DE EDUCACIÓN Y CULTURA</v>
      </c>
    </row>
    <row r="2144" spans="1:4" x14ac:dyDescent="0.2">
      <c r="A2144" t="s">
        <v>6771</v>
      </c>
      <c r="B2144" s="181" t="s">
        <v>6772</v>
      </c>
      <c r="C2144" t="str">
        <f t="shared" si="33"/>
        <v>07 - MINISTERIO DE EDUCACIÓN Y CULTURA</v>
      </c>
      <c r="D2144" t="str">
        <f>VLOOKUP(MID(A2144,1,2),[1]Jurisdicciones!$A$2:$B$44,2,FALSE)</f>
        <v>MINISTERIO DE EDUCACIÓN Y CULTURA</v>
      </c>
    </row>
    <row r="2145" spans="1:4" x14ac:dyDescent="0.2">
      <c r="A2145" t="s">
        <v>6773</v>
      </c>
      <c r="B2145" s="181" t="s">
        <v>6774</v>
      </c>
      <c r="C2145" t="str">
        <f t="shared" si="33"/>
        <v>07 - MINISTERIO DE EDUCACIÓN Y CULTURA</v>
      </c>
      <c r="D2145" t="str">
        <f>VLOOKUP(MID(A2145,1,2),[1]Jurisdicciones!$A$2:$B$44,2,FALSE)</f>
        <v>MINISTERIO DE EDUCACIÓN Y CULTURA</v>
      </c>
    </row>
    <row r="2146" spans="1:4" x14ac:dyDescent="0.2">
      <c r="A2146" t="s">
        <v>6775</v>
      </c>
      <c r="B2146" s="181" t="s">
        <v>6776</v>
      </c>
      <c r="C2146" t="str">
        <f t="shared" si="33"/>
        <v>07 - MINISTERIO DE EDUCACIÓN Y CULTURA</v>
      </c>
      <c r="D2146" t="str">
        <f>VLOOKUP(MID(A2146,1,2),[1]Jurisdicciones!$A$2:$B$44,2,FALSE)</f>
        <v>MINISTERIO DE EDUCACIÓN Y CULTURA</v>
      </c>
    </row>
    <row r="2147" spans="1:4" x14ac:dyDescent="0.2">
      <c r="A2147" t="s">
        <v>6777</v>
      </c>
      <c r="B2147" s="181" t="s">
        <v>6778</v>
      </c>
      <c r="C2147" t="str">
        <f t="shared" si="33"/>
        <v>07 - MINISTERIO DE EDUCACIÓN Y CULTURA</v>
      </c>
      <c r="D2147" t="str">
        <f>VLOOKUP(MID(A2147,1,2),[1]Jurisdicciones!$A$2:$B$44,2,FALSE)</f>
        <v>MINISTERIO DE EDUCACIÓN Y CULTURA</v>
      </c>
    </row>
    <row r="2148" spans="1:4" x14ac:dyDescent="0.2">
      <c r="A2148" t="s">
        <v>6779</v>
      </c>
      <c r="B2148" s="181" t="s">
        <v>6780</v>
      </c>
      <c r="C2148" t="str">
        <f t="shared" si="33"/>
        <v>07 - MINISTERIO DE EDUCACIÓN Y CULTURA</v>
      </c>
      <c r="D2148" t="str">
        <f>VLOOKUP(MID(A2148,1,2),[1]Jurisdicciones!$A$2:$B$44,2,FALSE)</f>
        <v>MINISTERIO DE EDUCACIÓN Y CULTURA</v>
      </c>
    </row>
    <row r="2149" spans="1:4" x14ac:dyDescent="0.2">
      <c r="A2149" t="s">
        <v>6781</v>
      </c>
      <c r="B2149" s="181" t="s">
        <v>6782</v>
      </c>
      <c r="C2149" t="str">
        <f t="shared" si="33"/>
        <v>07 - MINISTERIO DE EDUCACIÓN Y CULTURA</v>
      </c>
      <c r="D2149" t="str">
        <f>VLOOKUP(MID(A2149,1,2),[1]Jurisdicciones!$A$2:$B$44,2,FALSE)</f>
        <v>MINISTERIO DE EDUCACIÓN Y CULTURA</v>
      </c>
    </row>
    <row r="2150" spans="1:4" x14ac:dyDescent="0.2">
      <c r="A2150" t="s">
        <v>6783</v>
      </c>
      <c r="B2150" s="181" t="s">
        <v>6784</v>
      </c>
      <c r="C2150" t="str">
        <f t="shared" si="33"/>
        <v>07 - MINISTERIO DE EDUCACIÓN Y CULTURA</v>
      </c>
      <c r="D2150" t="str">
        <f>VLOOKUP(MID(A2150,1,2),[1]Jurisdicciones!$A$2:$B$44,2,FALSE)</f>
        <v>MINISTERIO DE EDUCACIÓN Y CULTURA</v>
      </c>
    </row>
    <row r="2151" spans="1:4" x14ac:dyDescent="0.2">
      <c r="A2151" t="s">
        <v>6785</v>
      </c>
      <c r="B2151" s="181" t="s">
        <v>6786</v>
      </c>
      <c r="C2151" t="str">
        <f t="shared" si="33"/>
        <v>07 - MINISTERIO DE EDUCACIÓN Y CULTURA</v>
      </c>
      <c r="D2151" t="str">
        <f>VLOOKUP(MID(A2151,1,2),[1]Jurisdicciones!$A$2:$B$44,2,FALSE)</f>
        <v>MINISTERIO DE EDUCACIÓN Y CULTURA</v>
      </c>
    </row>
    <row r="2152" spans="1:4" x14ac:dyDescent="0.2">
      <c r="A2152" t="s">
        <v>6787</v>
      </c>
      <c r="B2152" t="s">
        <v>6788</v>
      </c>
      <c r="C2152" t="str">
        <f t="shared" si="33"/>
        <v>07 - MINISTERIO DE EDUCACIÓN Y CULTURA</v>
      </c>
      <c r="D2152" t="str">
        <f>VLOOKUP(MID(A2152,1,2),[1]Jurisdicciones!$A$2:$B$44,2,FALSE)</f>
        <v>MINISTERIO DE EDUCACIÓN Y CULTURA</v>
      </c>
    </row>
    <row r="2153" spans="1:4" x14ac:dyDescent="0.2">
      <c r="A2153" t="s">
        <v>6789</v>
      </c>
      <c r="B2153" s="181" t="s">
        <v>6790</v>
      </c>
      <c r="C2153" t="str">
        <f t="shared" si="33"/>
        <v>07 - MINISTERIO DE EDUCACIÓN Y CULTURA</v>
      </c>
      <c r="D2153" t="str">
        <f>VLOOKUP(MID(A2153,1,2),[1]Jurisdicciones!$A$2:$B$44,2,FALSE)</f>
        <v>MINISTERIO DE EDUCACIÓN Y CULTURA</v>
      </c>
    </row>
    <row r="2154" spans="1:4" x14ac:dyDescent="0.2">
      <c r="A2154" t="s">
        <v>6791</v>
      </c>
      <c r="B2154" t="s">
        <v>6792</v>
      </c>
      <c r="C2154" t="str">
        <f t="shared" si="33"/>
        <v>07 - MINISTERIO DE EDUCACIÓN Y CULTURA</v>
      </c>
      <c r="D2154" t="str">
        <f>VLOOKUP(MID(A2154,1,2),[1]Jurisdicciones!$A$2:$B$44,2,FALSE)</f>
        <v>MINISTERIO DE EDUCACIÓN Y CULTURA</v>
      </c>
    </row>
    <row r="2155" spans="1:4" x14ac:dyDescent="0.2">
      <c r="A2155" t="s">
        <v>6793</v>
      </c>
      <c r="B2155" s="181" t="s">
        <v>6794</v>
      </c>
      <c r="C2155" t="str">
        <f t="shared" si="33"/>
        <v>07 - MINISTERIO DE EDUCACIÓN Y CULTURA</v>
      </c>
      <c r="D2155" t="str">
        <f>VLOOKUP(MID(A2155,1,2),[1]Jurisdicciones!$A$2:$B$44,2,FALSE)</f>
        <v>MINISTERIO DE EDUCACIÓN Y CULTURA</v>
      </c>
    </row>
    <row r="2156" spans="1:4" x14ac:dyDescent="0.2">
      <c r="A2156" t="s">
        <v>6795</v>
      </c>
      <c r="B2156" s="181" t="s">
        <v>6796</v>
      </c>
      <c r="C2156" t="str">
        <f t="shared" si="33"/>
        <v>07 - MINISTERIO DE EDUCACIÓN Y CULTURA</v>
      </c>
      <c r="D2156" t="str">
        <f>VLOOKUP(MID(A2156,1,2),[1]Jurisdicciones!$A$2:$B$44,2,FALSE)</f>
        <v>MINISTERIO DE EDUCACIÓN Y CULTURA</v>
      </c>
    </row>
    <row r="2157" spans="1:4" x14ac:dyDescent="0.2">
      <c r="A2157" t="s">
        <v>6797</v>
      </c>
      <c r="B2157" t="s">
        <v>6798</v>
      </c>
      <c r="C2157" t="str">
        <f t="shared" si="33"/>
        <v>07 - MINISTERIO DE EDUCACIÓN Y CULTURA</v>
      </c>
      <c r="D2157" t="str">
        <f>VLOOKUP(MID(A2157,1,2),[1]Jurisdicciones!$A$2:$B$44,2,FALSE)</f>
        <v>MINISTERIO DE EDUCACIÓN Y CULTURA</v>
      </c>
    </row>
    <row r="2158" spans="1:4" x14ac:dyDescent="0.2">
      <c r="A2158" t="s">
        <v>6799</v>
      </c>
      <c r="B2158" s="181" t="s">
        <v>6800</v>
      </c>
      <c r="C2158" t="str">
        <f t="shared" si="33"/>
        <v>07 - MINISTERIO DE EDUCACIÓN Y CULTURA</v>
      </c>
      <c r="D2158" t="str">
        <f>VLOOKUP(MID(A2158,1,2),[1]Jurisdicciones!$A$2:$B$44,2,FALSE)</f>
        <v>MINISTERIO DE EDUCACIÓN Y CULTURA</v>
      </c>
    </row>
    <row r="2159" spans="1:4" x14ac:dyDescent="0.2">
      <c r="A2159" t="s">
        <v>6801</v>
      </c>
      <c r="B2159" s="181" t="s">
        <v>6802</v>
      </c>
      <c r="C2159" t="str">
        <f t="shared" si="33"/>
        <v>07 - MINISTERIO DE EDUCACIÓN Y CULTURA</v>
      </c>
      <c r="D2159" t="str">
        <f>VLOOKUP(MID(A2159,1,2),[1]Jurisdicciones!$A$2:$B$44,2,FALSE)</f>
        <v>MINISTERIO DE EDUCACIÓN Y CULTURA</v>
      </c>
    </row>
    <row r="2160" spans="1:4" x14ac:dyDescent="0.2">
      <c r="A2160" t="s">
        <v>6803</v>
      </c>
      <c r="B2160" s="181" t="s">
        <v>6804</v>
      </c>
      <c r="C2160" t="str">
        <f t="shared" si="33"/>
        <v>07 - MINISTERIO DE EDUCACIÓN Y CULTURA</v>
      </c>
      <c r="D2160" t="str">
        <f>VLOOKUP(MID(A2160,1,2),[1]Jurisdicciones!$A$2:$B$44,2,FALSE)</f>
        <v>MINISTERIO DE EDUCACIÓN Y CULTURA</v>
      </c>
    </row>
    <row r="2161" spans="1:4" x14ac:dyDescent="0.2">
      <c r="A2161" t="s">
        <v>6805</v>
      </c>
      <c r="B2161" s="181" t="s">
        <v>6806</v>
      </c>
      <c r="C2161" t="str">
        <f t="shared" si="33"/>
        <v>07 - MINISTERIO DE EDUCACIÓN Y CULTURA</v>
      </c>
      <c r="D2161" t="str">
        <f>VLOOKUP(MID(A2161,1,2),[1]Jurisdicciones!$A$2:$B$44,2,FALSE)</f>
        <v>MINISTERIO DE EDUCACIÓN Y CULTURA</v>
      </c>
    </row>
    <row r="2162" spans="1:4" x14ac:dyDescent="0.2">
      <c r="A2162" t="s">
        <v>6807</v>
      </c>
      <c r="B2162" t="s">
        <v>6808</v>
      </c>
      <c r="C2162" t="str">
        <f t="shared" si="33"/>
        <v>07 - MINISTERIO DE EDUCACIÓN Y CULTURA</v>
      </c>
      <c r="D2162" t="str">
        <f>VLOOKUP(MID(A2162,1,2),[1]Jurisdicciones!$A$2:$B$44,2,FALSE)</f>
        <v>MINISTERIO DE EDUCACIÓN Y CULTURA</v>
      </c>
    </row>
    <row r="2163" spans="1:4" x14ac:dyDescent="0.2">
      <c r="A2163" t="s">
        <v>6809</v>
      </c>
      <c r="B2163" s="181" t="s">
        <v>6810</v>
      </c>
      <c r="C2163" t="str">
        <f t="shared" si="33"/>
        <v>07 - MINISTERIO DE EDUCACIÓN Y CULTURA</v>
      </c>
      <c r="D2163" t="str">
        <f>VLOOKUP(MID(A2163,1,2),[1]Jurisdicciones!$A$2:$B$44,2,FALSE)</f>
        <v>MINISTERIO DE EDUCACIÓN Y CULTURA</v>
      </c>
    </row>
    <row r="2164" spans="1:4" x14ac:dyDescent="0.2">
      <c r="A2164" t="s">
        <v>6811</v>
      </c>
      <c r="B2164" s="181" t="s">
        <v>6812</v>
      </c>
      <c r="C2164" t="str">
        <f t="shared" si="33"/>
        <v>07 - MINISTERIO DE EDUCACIÓN Y CULTURA</v>
      </c>
      <c r="D2164" t="str">
        <f>VLOOKUP(MID(A2164,1,2),[1]Jurisdicciones!$A$2:$B$44,2,FALSE)</f>
        <v>MINISTERIO DE EDUCACIÓN Y CULTURA</v>
      </c>
    </row>
    <row r="2165" spans="1:4" x14ac:dyDescent="0.2">
      <c r="A2165" t="s">
        <v>6813</v>
      </c>
      <c r="B2165" s="181" t="s">
        <v>6814</v>
      </c>
      <c r="C2165" t="str">
        <f t="shared" si="33"/>
        <v>07 - MINISTERIO DE EDUCACIÓN Y CULTURA</v>
      </c>
      <c r="D2165" t="str">
        <f>VLOOKUP(MID(A2165,1,2),[1]Jurisdicciones!$A$2:$B$44,2,FALSE)</f>
        <v>MINISTERIO DE EDUCACIÓN Y CULTURA</v>
      </c>
    </row>
    <row r="2166" spans="1:4" x14ac:dyDescent="0.2">
      <c r="A2166" t="s">
        <v>6815</v>
      </c>
      <c r="B2166" s="181" t="s">
        <v>6816</v>
      </c>
      <c r="C2166" t="str">
        <f t="shared" si="33"/>
        <v>07 - MINISTERIO DE EDUCACIÓN Y CULTURA</v>
      </c>
      <c r="D2166" t="str">
        <f>VLOOKUP(MID(A2166,1,2),[1]Jurisdicciones!$A$2:$B$44,2,FALSE)</f>
        <v>MINISTERIO DE EDUCACIÓN Y CULTURA</v>
      </c>
    </row>
    <row r="2167" spans="1:4" x14ac:dyDescent="0.2">
      <c r="A2167" t="s">
        <v>6817</v>
      </c>
      <c r="B2167" s="181" t="s">
        <v>6818</v>
      </c>
      <c r="C2167" t="str">
        <f t="shared" si="33"/>
        <v>07 - MINISTERIO DE EDUCACIÓN Y CULTURA</v>
      </c>
      <c r="D2167" t="str">
        <f>VLOOKUP(MID(A2167,1,2),[1]Jurisdicciones!$A$2:$B$44,2,FALSE)</f>
        <v>MINISTERIO DE EDUCACIÓN Y CULTURA</v>
      </c>
    </row>
    <row r="2168" spans="1:4" x14ac:dyDescent="0.2">
      <c r="A2168" t="s">
        <v>6819</v>
      </c>
      <c r="B2168" s="181" t="s">
        <v>6820</v>
      </c>
      <c r="C2168" t="str">
        <f t="shared" si="33"/>
        <v>07 - MINISTERIO DE EDUCACIÓN Y CULTURA</v>
      </c>
      <c r="D2168" t="str">
        <f>VLOOKUP(MID(A2168,1,2),[1]Jurisdicciones!$A$2:$B$44,2,FALSE)</f>
        <v>MINISTERIO DE EDUCACIÓN Y CULTURA</v>
      </c>
    </row>
    <row r="2169" spans="1:4" x14ac:dyDescent="0.2">
      <c r="A2169" t="s">
        <v>6821</v>
      </c>
      <c r="B2169" t="s">
        <v>6822</v>
      </c>
      <c r="C2169" t="str">
        <f t="shared" si="33"/>
        <v>07 - MINISTERIO DE EDUCACIÓN Y CULTURA</v>
      </c>
      <c r="D2169" t="str">
        <f>VLOOKUP(MID(A2169,1,2),[1]Jurisdicciones!$A$2:$B$44,2,FALSE)</f>
        <v>MINISTERIO DE EDUCACIÓN Y CULTURA</v>
      </c>
    </row>
    <row r="2170" spans="1:4" x14ac:dyDescent="0.2">
      <c r="A2170" t="s">
        <v>6823</v>
      </c>
      <c r="B2170" s="181" t="s">
        <v>6824</v>
      </c>
      <c r="C2170" t="str">
        <f t="shared" si="33"/>
        <v>07 - MINISTERIO DE EDUCACIÓN Y CULTURA</v>
      </c>
      <c r="D2170" t="str">
        <f>VLOOKUP(MID(A2170,1,2),[1]Jurisdicciones!$A$2:$B$44,2,FALSE)</f>
        <v>MINISTERIO DE EDUCACIÓN Y CULTURA</v>
      </c>
    </row>
    <row r="2171" spans="1:4" x14ac:dyDescent="0.2">
      <c r="A2171" t="s">
        <v>6825</v>
      </c>
      <c r="B2171" s="181" t="s">
        <v>6826</v>
      </c>
      <c r="C2171" t="str">
        <f t="shared" si="33"/>
        <v>07 - MINISTERIO DE EDUCACIÓN Y CULTURA</v>
      </c>
      <c r="D2171" t="str">
        <f>VLOOKUP(MID(A2171,1,2),[1]Jurisdicciones!$A$2:$B$44,2,FALSE)</f>
        <v>MINISTERIO DE EDUCACIÓN Y CULTURA</v>
      </c>
    </row>
    <row r="2172" spans="1:4" x14ac:dyDescent="0.2">
      <c r="A2172" t="s">
        <v>6827</v>
      </c>
      <c r="B2172" s="181" t="s">
        <v>6828</v>
      </c>
      <c r="C2172" t="str">
        <f t="shared" si="33"/>
        <v>07 - MINISTERIO DE EDUCACIÓN Y CULTURA</v>
      </c>
      <c r="D2172" t="str">
        <f>VLOOKUP(MID(A2172,1,2),[1]Jurisdicciones!$A$2:$B$44,2,FALSE)</f>
        <v>MINISTERIO DE EDUCACIÓN Y CULTURA</v>
      </c>
    </row>
    <row r="2173" spans="1:4" x14ac:dyDescent="0.2">
      <c r="A2173" t="s">
        <v>6829</v>
      </c>
      <c r="B2173" s="181" t="s">
        <v>6830</v>
      </c>
      <c r="C2173" t="str">
        <f t="shared" si="33"/>
        <v>07 - MINISTERIO DE EDUCACIÓN Y CULTURA</v>
      </c>
      <c r="D2173" t="str">
        <f>VLOOKUP(MID(A2173,1,2),[1]Jurisdicciones!$A$2:$B$44,2,FALSE)</f>
        <v>MINISTERIO DE EDUCACIÓN Y CULTURA</v>
      </c>
    </row>
    <row r="2174" spans="1:4" x14ac:dyDescent="0.2">
      <c r="A2174" t="s">
        <v>6831</v>
      </c>
      <c r="B2174" t="s">
        <v>6832</v>
      </c>
      <c r="C2174" t="str">
        <f t="shared" si="33"/>
        <v>07 - MINISTERIO DE EDUCACIÓN Y CULTURA</v>
      </c>
      <c r="D2174" t="str">
        <f>VLOOKUP(MID(A2174,1,2),[1]Jurisdicciones!$A$2:$B$44,2,FALSE)</f>
        <v>MINISTERIO DE EDUCACIÓN Y CULTURA</v>
      </c>
    </row>
    <row r="2175" spans="1:4" x14ac:dyDescent="0.2">
      <c r="A2175" t="s">
        <v>6833</v>
      </c>
      <c r="B2175" s="181" t="s">
        <v>6834</v>
      </c>
      <c r="C2175" t="str">
        <f t="shared" si="33"/>
        <v>07 - MINISTERIO DE EDUCACIÓN Y CULTURA</v>
      </c>
      <c r="D2175" t="str">
        <f>VLOOKUP(MID(A2175,1,2),[1]Jurisdicciones!$A$2:$B$44,2,FALSE)</f>
        <v>MINISTERIO DE EDUCACIÓN Y CULTURA</v>
      </c>
    </row>
    <row r="2176" spans="1:4" x14ac:dyDescent="0.2">
      <c r="A2176" t="s">
        <v>6835</v>
      </c>
      <c r="B2176" s="181" t="s">
        <v>6836</v>
      </c>
      <c r="C2176" t="str">
        <f t="shared" si="33"/>
        <v>07 - MINISTERIO DE EDUCACIÓN Y CULTURA</v>
      </c>
      <c r="D2176" t="str">
        <f>VLOOKUP(MID(A2176,1,2),[1]Jurisdicciones!$A$2:$B$44,2,FALSE)</f>
        <v>MINISTERIO DE EDUCACIÓN Y CULTURA</v>
      </c>
    </row>
    <row r="2177" spans="1:4" x14ac:dyDescent="0.2">
      <c r="A2177" t="s">
        <v>6837</v>
      </c>
      <c r="B2177" s="181" t="s">
        <v>6838</v>
      </c>
      <c r="C2177" t="str">
        <f t="shared" si="33"/>
        <v>07 - MINISTERIO DE EDUCACIÓN Y CULTURA</v>
      </c>
      <c r="D2177" t="str">
        <f>VLOOKUP(MID(A2177,1,2),[1]Jurisdicciones!$A$2:$B$44,2,FALSE)</f>
        <v>MINISTERIO DE EDUCACIÓN Y CULTURA</v>
      </c>
    </row>
    <row r="2178" spans="1:4" x14ac:dyDescent="0.2">
      <c r="A2178" t="s">
        <v>6839</v>
      </c>
      <c r="B2178" t="s">
        <v>6840</v>
      </c>
      <c r="C2178" t="str">
        <f t="shared" si="33"/>
        <v>07 - MINISTERIO DE EDUCACIÓN Y CULTURA</v>
      </c>
      <c r="D2178" t="str">
        <f>VLOOKUP(MID(A2178,1,2),[1]Jurisdicciones!$A$2:$B$44,2,FALSE)</f>
        <v>MINISTERIO DE EDUCACIÓN Y CULTURA</v>
      </c>
    </row>
    <row r="2179" spans="1:4" x14ac:dyDescent="0.2">
      <c r="A2179" t="s">
        <v>6841</v>
      </c>
      <c r="B2179" s="181" t="s">
        <v>6842</v>
      </c>
      <c r="C2179" t="str">
        <f t="shared" si="33"/>
        <v>07 - MINISTERIO DE EDUCACIÓN Y CULTURA</v>
      </c>
      <c r="D2179" t="str">
        <f>VLOOKUP(MID(A2179,1,2),[1]Jurisdicciones!$A$2:$B$44,2,FALSE)</f>
        <v>MINISTERIO DE EDUCACIÓN Y CULTURA</v>
      </c>
    </row>
    <row r="2180" spans="1:4" x14ac:dyDescent="0.2">
      <c r="A2180" t="s">
        <v>6843</v>
      </c>
      <c r="B2180" s="181" t="s">
        <v>6844</v>
      </c>
      <c r="C2180" t="str">
        <f t="shared" ref="C2180:C2243" si="34">CONCATENATE(MID(A2180,1,2), " - ",D2180)</f>
        <v>07 - MINISTERIO DE EDUCACIÓN Y CULTURA</v>
      </c>
      <c r="D2180" t="str">
        <f>VLOOKUP(MID(A2180,1,2),[1]Jurisdicciones!$A$2:$B$44,2,FALSE)</f>
        <v>MINISTERIO DE EDUCACIÓN Y CULTURA</v>
      </c>
    </row>
    <row r="2181" spans="1:4" x14ac:dyDescent="0.2">
      <c r="A2181" t="s">
        <v>6845</v>
      </c>
      <c r="B2181" s="181" t="s">
        <v>6846</v>
      </c>
      <c r="C2181" t="str">
        <f t="shared" si="34"/>
        <v>07 - MINISTERIO DE EDUCACIÓN Y CULTURA</v>
      </c>
      <c r="D2181" t="str">
        <f>VLOOKUP(MID(A2181,1,2),[1]Jurisdicciones!$A$2:$B$44,2,FALSE)</f>
        <v>MINISTERIO DE EDUCACIÓN Y CULTURA</v>
      </c>
    </row>
    <row r="2182" spans="1:4" x14ac:dyDescent="0.2">
      <c r="A2182" t="s">
        <v>6847</v>
      </c>
      <c r="B2182" s="181" t="s">
        <v>6848</v>
      </c>
      <c r="C2182" t="str">
        <f t="shared" si="34"/>
        <v>07 - MINISTERIO DE EDUCACIÓN Y CULTURA</v>
      </c>
      <c r="D2182" t="str">
        <f>VLOOKUP(MID(A2182,1,2),[1]Jurisdicciones!$A$2:$B$44,2,FALSE)</f>
        <v>MINISTERIO DE EDUCACIÓN Y CULTURA</v>
      </c>
    </row>
    <row r="2183" spans="1:4" x14ac:dyDescent="0.2">
      <c r="A2183" t="s">
        <v>6849</v>
      </c>
      <c r="B2183" t="s">
        <v>6850</v>
      </c>
      <c r="C2183" t="str">
        <f t="shared" si="34"/>
        <v>07 - MINISTERIO DE EDUCACIÓN Y CULTURA</v>
      </c>
      <c r="D2183" t="str">
        <f>VLOOKUP(MID(A2183,1,2),[1]Jurisdicciones!$A$2:$B$44,2,FALSE)</f>
        <v>MINISTERIO DE EDUCACIÓN Y CULTURA</v>
      </c>
    </row>
    <row r="2184" spans="1:4" x14ac:dyDescent="0.2">
      <c r="A2184" t="s">
        <v>6851</v>
      </c>
      <c r="B2184" s="181" t="s">
        <v>6852</v>
      </c>
      <c r="C2184" t="str">
        <f t="shared" si="34"/>
        <v>07 - MINISTERIO DE EDUCACIÓN Y CULTURA</v>
      </c>
      <c r="D2184" t="str">
        <f>VLOOKUP(MID(A2184,1,2),[1]Jurisdicciones!$A$2:$B$44,2,FALSE)</f>
        <v>MINISTERIO DE EDUCACIÓN Y CULTURA</v>
      </c>
    </row>
    <row r="2185" spans="1:4" x14ac:dyDescent="0.2">
      <c r="A2185" t="s">
        <v>6853</v>
      </c>
      <c r="B2185" s="181" t="s">
        <v>6854</v>
      </c>
      <c r="C2185" t="str">
        <f t="shared" si="34"/>
        <v>07 - MINISTERIO DE EDUCACIÓN Y CULTURA</v>
      </c>
      <c r="D2185" t="str">
        <f>VLOOKUP(MID(A2185,1,2),[1]Jurisdicciones!$A$2:$B$44,2,FALSE)</f>
        <v>MINISTERIO DE EDUCACIÓN Y CULTURA</v>
      </c>
    </row>
    <row r="2186" spans="1:4" x14ac:dyDescent="0.2">
      <c r="A2186" t="s">
        <v>6855</v>
      </c>
      <c r="B2186" s="181" t="s">
        <v>6856</v>
      </c>
      <c r="C2186" t="str">
        <f t="shared" si="34"/>
        <v>07 - MINISTERIO DE EDUCACIÓN Y CULTURA</v>
      </c>
      <c r="D2186" t="str">
        <f>VLOOKUP(MID(A2186,1,2),[1]Jurisdicciones!$A$2:$B$44,2,FALSE)</f>
        <v>MINISTERIO DE EDUCACIÓN Y CULTURA</v>
      </c>
    </row>
    <row r="2187" spans="1:4" x14ac:dyDescent="0.2">
      <c r="A2187" t="s">
        <v>6857</v>
      </c>
      <c r="B2187" s="181" t="s">
        <v>6858</v>
      </c>
      <c r="C2187" t="str">
        <f t="shared" si="34"/>
        <v>07 - MINISTERIO DE EDUCACIÓN Y CULTURA</v>
      </c>
      <c r="D2187" t="str">
        <f>VLOOKUP(MID(A2187,1,2),[1]Jurisdicciones!$A$2:$B$44,2,FALSE)</f>
        <v>MINISTERIO DE EDUCACIÓN Y CULTURA</v>
      </c>
    </row>
    <row r="2188" spans="1:4" x14ac:dyDescent="0.2">
      <c r="A2188" t="s">
        <v>6859</v>
      </c>
      <c r="B2188" s="181" t="s">
        <v>6860</v>
      </c>
      <c r="C2188" t="str">
        <f t="shared" si="34"/>
        <v>07 - MINISTERIO DE EDUCACIÓN Y CULTURA</v>
      </c>
      <c r="D2188" t="str">
        <f>VLOOKUP(MID(A2188,1,2),[1]Jurisdicciones!$A$2:$B$44,2,FALSE)</f>
        <v>MINISTERIO DE EDUCACIÓN Y CULTURA</v>
      </c>
    </row>
    <row r="2189" spans="1:4" x14ac:dyDescent="0.2">
      <c r="A2189" t="s">
        <v>6861</v>
      </c>
      <c r="B2189" s="181" t="s">
        <v>6862</v>
      </c>
      <c r="C2189" t="str">
        <f t="shared" si="34"/>
        <v>07 - MINISTERIO DE EDUCACIÓN Y CULTURA</v>
      </c>
      <c r="D2189" t="str">
        <f>VLOOKUP(MID(A2189,1,2),[1]Jurisdicciones!$A$2:$B$44,2,FALSE)</f>
        <v>MINISTERIO DE EDUCACIÓN Y CULTURA</v>
      </c>
    </row>
    <row r="2190" spans="1:4" x14ac:dyDescent="0.2">
      <c r="A2190" t="s">
        <v>6863</v>
      </c>
      <c r="B2190" s="181" t="s">
        <v>6864</v>
      </c>
      <c r="C2190" t="str">
        <f t="shared" si="34"/>
        <v>07 - MINISTERIO DE EDUCACIÓN Y CULTURA</v>
      </c>
      <c r="D2190" t="str">
        <f>VLOOKUP(MID(A2190,1,2),[1]Jurisdicciones!$A$2:$B$44,2,FALSE)</f>
        <v>MINISTERIO DE EDUCACIÓN Y CULTURA</v>
      </c>
    </row>
    <row r="2191" spans="1:4" x14ac:dyDescent="0.2">
      <c r="A2191" t="s">
        <v>6865</v>
      </c>
      <c r="B2191" s="181" t="s">
        <v>6866</v>
      </c>
      <c r="C2191" t="str">
        <f t="shared" si="34"/>
        <v>07 - MINISTERIO DE EDUCACIÓN Y CULTURA</v>
      </c>
      <c r="D2191" t="str">
        <f>VLOOKUP(MID(A2191,1,2),[1]Jurisdicciones!$A$2:$B$44,2,FALSE)</f>
        <v>MINISTERIO DE EDUCACIÓN Y CULTURA</v>
      </c>
    </row>
    <row r="2192" spans="1:4" x14ac:dyDescent="0.2">
      <c r="A2192" t="s">
        <v>6867</v>
      </c>
      <c r="B2192" s="181" t="s">
        <v>6868</v>
      </c>
      <c r="C2192" t="str">
        <f t="shared" si="34"/>
        <v>07 - MINISTERIO DE EDUCACIÓN Y CULTURA</v>
      </c>
      <c r="D2192" t="str">
        <f>VLOOKUP(MID(A2192,1,2),[1]Jurisdicciones!$A$2:$B$44,2,FALSE)</f>
        <v>MINISTERIO DE EDUCACIÓN Y CULTURA</v>
      </c>
    </row>
    <row r="2193" spans="1:4" x14ac:dyDescent="0.2">
      <c r="A2193" t="s">
        <v>6869</v>
      </c>
      <c r="B2193" s="181" t="s">
        <v>6870</v>
      </c>
      <c r="C2193" t="str">
        <f t="shared" si="34"/>
        <v>07 - MINISTERIO DE EDUCACIÓN Y CULTURA</v>
      </c>
      <c r="D2193" t="str">
        <f>VLOOKUP(MID(A2193,1,2),[1]Jurisdicciones!$A$2:$B$44,2,FALSE)</f>
        <v>MINISTERIO DE EDUCACIÓN Y CULTURA</v>
      </c>
    </row>
    <row r="2194" spans="1:4" x14ac:dyDescent="0.2">
      <c r="A2194" t="s">
        <v>6871</v>
      </c>
      <c r="B2194" s="181" t="s">
        <v>6872</v>
      </c>
      <c r="C2194" t="str">
        <f t="shared" si="34"/>
        <v>07 - MINISTERIO DE EDUCACIÓN Y CULTURA</v>
      </c>
      <c r="D2194" t="str">
        <f>VLOOKUP(MID(A2194,1,2),[1]Jurisdicciones!$A$2:$B$44,2,FALSE)</f>
        <v>MINISTERIO DE EDUCACIÓN Y CULTURA</v>
      </c>
    </row>
    <row r="2195" spans="1:4" x14ac:dyDescent="0.2">
      <c r="A2195" t="s">
        <v>6873</v>
      </c>
      <c r="B2195" s="181" t="s">
        <v>6874</v>
      </c>
      <c r="C2195" t="str">
        <f t="shared" si="34"/>
        <v>07 - MINISTERIO DE EDUCACIÓN Y CULTURA</v>
      </c>
      <c r="D2195" t="str">
        <f>VLOOKUP(MID(A2195,1,2),[1]Jurisdicciones!$A$2:$B$44,2,FALSE)</f>
        <v>MINISTERIO DE EDUCACIÓN Y CULTURA</v>
      </c>
    </row>
    <row r="2196" spans="1:4" x14ac:dyDescent="0.2">
      <c r="A2196" t="s">
        <v>6875</v>
      </c>
      <c r="B2196" s="181" t="s">
        <v>6876</v>
      </c>
      <c r="C2196" t="str">
        <f t="shared" si="34"/>
        <v>07 - MINISTERIO DE EDUCACIÓN Y CULTURA</v>
      </c>
      <c r="D2196" t="str">
        <f>VLOOKUP(MID(A2196,1,2),[1]Jurisdicciones!$A$2:$B$44,2,FALSE)</f>
        <v>MINISTERIO DE EDUCACIÓN Y CULTURA</v>
      </c>
    </row>
    <row r="2197" spans="1:4" x14ac:dyDescent="0.2">
      <c r="A2197" t="s">
        <v>6877</v>
      </c>
      <c r="B2197" s="181" t="s">
        <v>6878</v>
      </c>
      <c r="C2197" t="str">
        <f t="shared" si="34"/>
        <v>07 - MINISTERIO DE EDUCACIÓN Y CULTURA</v>
      </c>
      <c r="D2197" t="str">
        <f>VLOOKUP(MID(A2197,1,2),[1]Jurisdicciones!$A$2:$B$44,2,FALSE)</f>
        <v>MINISTERIO DE EDUCACIÓN Y CULTURA</v>
      </c>
    </row>
    <row r="2198" spans="1:4" x14ac:dyDescent="0.2">
      <c r="A2198" t="s">
        <v>6879</v>
      </c>
      <c r="B2198" s="181" t="s">
        <v>6880</v>
      </c>
      <c r="C2198" t="str">
        <f t="shared" si="34"/>
        <v>07 - MINISTERIO DE EDUCACIÓN Y CULTURA</v>
      </c>
      <c r="D2198" t="str">
        <f>VLOOKUP(MID(A2198,1,2),[1]Jurisdicciones!$A$2:$B$44,2,FALSE)</f>
        <v>MINISTERIO DE EDUCACIÓN Y CULTURA</v>
      </c>
    </row>
    <row r="2199" spans="1:4" x14ac:dyDescent="0.2">
      <c r="A2199" t="s">
        <v>6881</v>
      </c>
      <c r="B2199" s="181" t="s">
        <v>6882</v>
      </c>
      <c r="C2199" t="str">
        <f t="shared" si="34"/>
        <v>07 - MINISTERIO DE EDUCACIÓN Y CULTURA</v>
      </c>
      <c r="D2199" t="str">
        <f>VLOOKUP(MID(A2199,1,2),[1]Jurisdicciones!$A$2:$B$44,2,FALSE)</f>
        <v>MINISTERIO DE EDUCACIÓN Y CULTURA</v>
      </c>
    </row>
    <row r="2200" spans="1:4" x14ac:dyDescent="0.2">
      <c r="A2200" t="s">
        <v>6883</v>
      </c>
      <c r="B2200" s="181" t="s">
        <v>6884</v>
      </c>
      <c r="C2200" t="str">
        <f t="shared" si="34"/>
        <v>07 - MINISTERIO DE EDUCACIÓN Y CULTURA</v>
      </c>
      <c r="D2200" t="str">
        <f>VLOOKUP(MID(A2200,1,2),[1]Jurisdicciones!$A$2:$B$44,2,FALSE)</f>
        <v>MINISTERIO DE EDUCACIÓN Y CULTURA</v>
      </c>
    </row>
    <row r="2201" spans="1:4" x14ac:dyDescent="0.2">
      <c r="A2201" t="s">
        <v>6885</v>
      </c>
      <c r="B2201" s="181" t="s">
        <v>6886</v>
      </c>
      <c r="C2201" t="str">
        <f t="shared" si="34"/>
        <v>07 - MINISTERIO DE EDUCACIÓN Y CULTURA</v>
      </c>
      <c r="D2201" t="str">
        <f>VLOOKUP(MID(A2201,1,2),[1]Jurisdicciones!$A$2:$B$44,2,FALSE)</f>
        <v>MINISTERIO DE EDUCACIÓN Y CULTURA</v>
      </c>
    </row>
    <row r="2202" spans="1:4" x14ac:dyDescent="0.2">
      <c r="A2202" t="s">
        <v>6887</v>
      </c>
      <c r="B2202" s="181" t="s">
        <v>6888</v>
      </c>
      <c r="C2202" t="str">
        <f t="shared" si="34"/>
        <v>07 - MINISTERIO DE EDUCACIÓN Y CULTURA</v>
      </c>
      <c r="D2202" t="str">
        <f>VLOOKUP(MID(A2202,1,2),[1]Jurisdicciones!$A$2:$B$44,2,FALSE)</f>
        <v>MINISTERIO DE EDUCACIÓN Y CULTURA</v>
      </c>
    </row>
    <row r="2203" spans="1:4" x14ac:dyDescent="0.2">
      <c r="A2203" t="s">
        <v>6889</v>
      </c>
      <c r="B2203" s="181" t="s">
        <v>6890</v>
      </c>
      <c r="C2203" t="str">
        <f t="shared" si="34"/>
        <v>07 - MINISTERIO DE EDUCACIÓN Y CULTURA</v>
      </c>
      <c r="D2203" t="str">
        <f>VLOOKUP(MID(A2203,1,2),[1]Jurisdicciones!$A$2:$B$44,2,FALSE)</f>
        <v>MINISTERIO DE EDUCACIÓN Y CULTURA</v>
      </c>
    </row>
    <row r="2204" spans="1:4" x14ac:dyDescent="0.2">
      <c r="A2204" t="s">
        <v>6891</v>
      </c>
      <c r="B2204" s="181" t="s">
        <v>6892</v>
      </c>
      <c r="C2204" t="str">
        <f t="shared" si="34"/>
        <v>07 - MINISTERIO DE EDUCACIÓN Y CULTURA</v>
      </c>
      <c r="D2204" t="str">
        <f>VLOOKUP(MID(A2204,1,2),[1]Jurisdicciones!$A$2:$B$44,2,FALSE)</f>
        <v>MINISTERIO DE EDUCACIÓN Y CULTURA</v>
      </c>
    </row>
    <row r="2205" spans="1:4" x14ac:dyDescent="0.2">
      <c r="A2205" t="s">
        <v>6893</v>
      </c>
      <c r="B2205" s="181" t="s">
        <v>6894</v>
      </c>
      <c r="C2205" t="str">
        <f t="shared" si="34"/>
        <v>07 - MINISTERIO DE EDUCACIÓN Y CULTURA</v>
      </c>
      <c r="D2205" t="str">
        <f>VLOOKUP(MID(A2205,1,2),[1]Jurisdicciones!$A$2:$B$44,2,FALSE)</f>
        <v>MINISTERIO DE EDUCACIÓN Y CULTURA</v>
      </c>
    </row>
    <row r="2206" spans="1:4" x14ac:dyDescent="0.2">
      <c r="A2206" t="s">
        <v>6895</v>
      </c>
      <c r="B2206" s="181" t="s">
        <v>6896</v>
      </c>
      <c r="C2206" t="str">
        <f t="shared" si="34"/>
        <v>07 - MINISTERIO DE EDUCACIÓN Y CULTURA</v>
      </c>
      <c r="D2206" t="str">
        <f>VLOOKUP(MID(A2206,1,2),[1]Jurisdicciones!$A$2:$B$44,2,FALSE)</f>
        <v>MINISTERIO DE EDUCACIÓN Y CULTURA</v>
      </c>
    </row>
    <row r="2207" spans="1:4" x14ac:dyDescent="0.2">
      <c r="A2207" t="s">
        <v>6897</v>
      </c>
      <c r="B2207" s="181" t="s">
        <v>6898</v>
      </c>
      <c r="C2207" t="str">
        <f t="shared" si="34"/>
        <v>07 - MINISTERIO DE EDUCACIÓN Y CULTURA</v>
      </c>
      <c r="D2207" t="str">
        <f>VLOOKUP(MID(A2207,1,2),[1]Jurisdicciones!$A$2:$B$44,2,FALSE)</f>
        <v>MINISTERIO DE EDUCACIÓN Y CULTURA</v>
      </c>
    </row>
    <row r="2208" spans="1:4" x14ac:dyDescent="0.2">
      <c r="A2208" t="s">
        <v>6899</v>
      </c>
      <c r="B2208" s="181" t="s">
        <v>6900</v>
      </c>
      <c r="C2208" t="str">
        <f t="shared" si="34"/>
        <v>07 - MINISTERIO DE EDUCACIÓN Y CULTURA</v>
      </c>
      <c r="D2208" t="str">
        <f>VLOOKUP(MID(A2208,1,2),[1]Jurisdicciones!$A$2:$B$44,2,FALSE)</f>
        <v>MINISTERIO DE EDUCACIÓN Y CULTURA</v>
      </c>
    </row>
    <row r="2209" spans="1:4" x14ac:dyDescent="0.2">
      <c r="A2209" t="s">
        <v>6901</v>
      </c>
      <c r="B2209" s="181" t="s">
        <v>6902</v>
      </c>
      <c r="C2209" t="str">
        <f t="shared" si="34"/>
        <v>07 - MINISTERIO DE EDUCACIÓN Y CULTURA</v>
      </c>
      <c r="D2209" t="str">
        <f>VLOOKUP(MID(A2209,1,2),[1]Jurisdicciones!$A$2:$B$44,2,FALSE)</f>
        <v>MINISTERIO DE EDUCACIÓN Y CULTURA</v>
      </c>
    </row>
    <row r="2210" spans="1:4" x14ac:dyDescent="0.2">
      <c r="A2210" t="s">
        <v>6903</v>
      </c>
      <c r="B2210" t="s">
        <v>6904</v>
      </c>
      <c r="C2210" t="str">
        <f t="shared" si="34"/>
        <v>07 - MINISTERIO DE EDUCACIÓN Y CULTURA</v>
      </c>
      <c r="D2210" t="str">
        <f>VLOOKUP(MID(A2210,1,2),[1]Jurisdicciones!$A$2:$B$44,2,FALSE)</f>
        <v>MINISTERIO DE EDUCACIÓN Y CULTURA</v>
      </c>
    </row>
    <row r="2211" spans="1:4" x14ac:dyDescent="0.2">
      <c r="A2211" t="s">
        <v>6905</v>
      </c>
      <c r="B2211" t="s">
        <v>6906</v>
      </c>
      <c r="C2211" t="str">
        <f t="shared" si="34"/>
        <v>07 - MINISTERIO DE EDUCACIÓN Y CULTURA</v>
      </c>
      <c r="D2211" t="str">
        <f>VLOOKUP(MID(A2211,1,2),[1]Jurisdicciones!$A$2:$B$44,2,FALSE)</f>
        <v>MINISTERIO DE EDUCACIÓN Y CULTURA</v>
      </c>
    </row>
    <row r="2212" spans="1:4" x14ac:dyDescent="0.2">
      <c r="A2212" t="s">
        <v>6907</v>
      </c>
      <c r="B2212" t="s">
        <v>6908</v>
      </c>
      <c r="C2212" t="str">
        <f t="shared" si="34"/>
        <v>07 - MINISTERIO DE EDUCACIÓN Y CULTURA</v>
      </c>
      <c r="D2212" t="str">
        <f>VLOOKUP(MID(A2212,1,2),[1]Jurisdicciones!$A$2:$B$44,2,FALSE)</f>
        <v>MINISTERIO DE EDUCACIÓN Y CULTURA</v>
      </c>
    </row>
    <row r="2213" spans="1:4" x14ac:dyDescent="0.2">
      <c r="A2213" t="s">
        <v>6909</v>
      </c>
      <c r="B2213" t="s">
        <v>6910</v>
      </c>
      <c r="C2213" t="str">
        <f t="shared" si="34"/>
        <v>07 - MINISTERIO DE EDUCACIÓN Y CULTURA</v>
      </c>
      <c r="D2213" t="str">
        <f>VLOOKUP(MID(A2213,1,2),[1]Jurisdicciones!$A$2:$B$44,2,FALSE)</f>
        <v>MINISTERIO DE EDUCACIÓN Y CULTURA</v>
      </c>
    </row>
    <row r="2214" spans="1:4" x14ac:dyDescent="0.2">
      <c r="A2214" t="s">
        <v>6911</v>
      </c>
      <c r="B2214" t="s">
        <v>6912</v>
      </c>
      <c r="C2214" t="str">
        <f t="shared" si="34"/>
        <v>07 - MINISTERIO DE EDUCACIÓN Y CULTURA</v>
      </c>
      <c r="D2214" t="str">
        <f>VLOOKUP(MID(A2214,1,2),[1]Jurisdicciones!$A$2:$B$44,2,FALSE)</f>
        <v>MINISTERIO DE EDUCACIÓN Y CULTURA</v>
      </c>
    </row>
    <row r="2215" spans="1:4" x14ac:dyDescent="0.2">
      <c r="A2215" t="s">
        <v>6913</v>
      </c>
      <c r="B2215" t="s">
        <v>6914</v>
      </c>
      <c r="C2215" t="str">
        <f t="shared" si="34"/>
        <v>07 - MINISTERIO DE EDUCACIÓN Y CULTURA</v>
      </c>
      <c r="D2215" t="str">
        <f>VLOOKUP(MID(A2215,1,2),[1]Jurisdicciones!$A$2:$B$44,2,FALSE)</f>
        <v>MINISTERIO DE EDUCACIÓN Y CULTURA</v>
      </c>
    </row>
    <row r="2216" spans="1:4" x14ac:dyDescent="0.2">
      <c r="A2216" t="s">
        <v>6915</v>
      </c>
      <c r="B2216" t="s">
        <v>6916</v>
      </c>
      <c r="C2216" t="str">
        <f t="shared" si="34"/>
        <v>07 - MINISTERIO DE EDUCACIÓN Y CULTURA</v>
      </c>
      <c r="D2216" t="str">
        <f>VLOOKUP(MID(A2216,1,2),[1]Jurisdicciones!$A$2:$B$44,2,FALSE)</f>
        <v>MINISTERIO DE EDUCACIÓN Y CULTURA</v>
      </c>
    </row>
    <row r="2217" spans="1:4" x14ac:dyDescent="0.2">
      <c r="A2217" t="s">
        <v>6917</v>
      </c>
      <c r="B2217" t="s">
        <v>6918</v>
      </c>
      <c r="C2217" t="str">
        <f t="shared" si="34"/>
        <v>07 - MINISTERIO DE EDUCACIÓN Y CULTURA</v>
      </c>
      <c r="D2217" t="str">
        <f>VLOOKUP(MID(A2217,1,2),[1]Jurisdicciones!$A$2:$B$44,2,FALSE)</f>
        <v>MINISTERIO DE EDUCACIÓN Y CULTURA</v>
      </c>
    </row>
    <row r="2218" spans="1:4" x14ac:dyDescent="0.2">
      <c r="A2218" t="s">
        <v>6919</v>
      </c>
      <c r="B2218" t="s">
        <v>6920</v>
      </c>
      <c r="C2218" t="str">
        <f t="shared" si="34"/>
        <v>07 - MINISTERIO DE EDUCACIÓN Y CULTURA</v>
      </c>
      <c r="D2218" t="str">
        <f>VLOOKUP(MID(A2218,1,2),[1]Jurisdicciones!$A$2:$B$44,2,FALSE)</f>
        <v>MINISTERIO DE EDUCACIÓN Y CULTURA</v>
      </c>
    </row>
    <row r="2219" spans="1:4" x14ac:dyDescent="0.2">
      <c r="A2219" t="s">
        <v>6921</v>
      </c>
      <c r="B2219" t="s">
        <v>6922</v>
      </c>
      <c r="C2219" t="str">
        <f t="shared" si="34"/>
        <v>07 - MINISTERIO DE EDUCACIÓN Y CULTURA</v>
      </c>
      <c r="D2219" t="str">
        <f>VLOOKUP(MID(A2219,1,2),[1]Jurisdicciones!$A$2:$B$44,2,FALSE)</f>
        <v>MINISTERIO DE EDUCACIÓN Y CULTURA</v>
      </c>
    </row>
    <row r="2220" spans="1:4" x14ac:dyDescent="0.2">
      <c r="A2220" t="s">
        <v>6923</v>
      </c>
      <c r="B2220" t="s">
        <v>6924</v>
      </c>
      <c r="C2220" t="str">
        <f t="shared" si="34"/>
        <v>07 - MINISTERIO DE EDUCACIÓN Y CULTURA</v>
      </c>
      <c r="D2220" t="str">
        <f>VLOOKUP(MID(A2220,1,2),[1]Jurisdicciones!$A$2:$B$44,2,FALSE)</f>
        <v>MINISTERIO DE EDUCACIÓN Y CULTURA</v>
      </c>
    </row>
    <row r="2221" spans="1:4" x14ac:dyDescent="0.2">
      <c r="A2221" t="s">
        <v>6925</v>
      </c>
      <c r="B2221" t="s">
        <v>6926</v>
      </c>
      <c r="C2221" t="str">
        <f t="shared" si="34"/>
        <v>07 - MINISTERIO DE EDUCACIÓN Y CULTURA</v>
      </c>
      <c r="D2221" t="str">
        <f>VLOOKUP(MID(A2221,1,2),[1]Jurisdicciones!$A$2:$B$44,2,FALSE)</f>
        <v>MINISTERIO DE EDUCACIÓN Y CULTURA</v>
      </c>
    </row>
    <row r="2222" spans="1:4" x14ac:dyDescent="0.2">
      <c r="A2222" t="s">
        <v>6927</v>
      </c>
      <c r="B2222" t="s">
        <v>6928</v>
      </c>
      <c r="C2222" t="str">
        <f t="shared" si="34"/>
        <v>07 - MINISTERIO DE EDUCACIÓN Y CULTURA</v>
      </c>
      <c r="D2222" t="str">
        <f>VLOOKUP(MID(A2222,1,2),[1]Jurisdicciones!$A$2:$B$44,2,FALSE)</f>
        <v>MINISTERIO DE EDUCACIÓN Y CULTURA</v>
      </c>
    </row>
    <row r="2223" spans="1:4" x14ac:dyDescent="0.2">
      <c r="A2223" t="s">
        <v>6929</v>
      </c>
      <c r="B2223" t="s">
        <v>6930</v>
      </c>
      <c r="C2223" t="str">
        <f t="shared" si="34"/>
        <v>07 - MINISTERIO DE EDUCACIÓN Y CULTURA</v>
      </c>
      <c r="D2223" t="str">
        <f>VLOOKUP(MID(A2223,1,2),[1]Jurisdicciones!$A$2:$B$44,2,FALSE)</f>
        <v>MINISTERIO DE EDUCACIÓN Y CULTURA</v>
      </c>
    </row>
    <row r="2224" spans="1:4" x14ac:dyDescent="0.2">
      <c r="A2224" t="s">
        <v>6931</v>
      </c>
      <c r="B2224" t="s">
        <v>6932</v>
      </c>
      <c r="C2224" t="str">
        <f t="shared" si="34"/>
        <v>07 - MINISTERIO DE EDUCACIÓN Y CULTURA</v>
      </c>
      <c r="D2224" t="str">
        <f>VLOOKUP(MID(A2224,1,2),[1]Jurisdicciones!$A$2:$B$44,2,FALSE)</f>
        <v>MINISTERIO DE EDUCACIÓN Y CULTURA</v>
      </c>
    </row>
    <row r="2225" spans="1:4" x14ac:dyDescent="0.2">
      <c r="A2225" t="s">
        <v>6933</v>
      </c>
      <c r="B2225" t="s">
        <v>6934</v>
      </c>
      <c r="C2225" t="str">
        <f t="shared" si="34"/>
        <v>07 - MINISTERIO DE EDUCACIÓN Y CULTURA</v>
      </c>
      <c r="D2225" t="str">
        <f>VLOOKUP(MID(A2225,1,2),[1]Jurisdicciones!$A$2:$B$44,2,FALSE)</f>
        <v>MINISTERIO DE EDUCACIÓN Y CULTURA</v>
      </c>
    </row>
    <row r="2226" spans="1:4" x14ac:dyDescent="0.2">
      <c r="A2226" t="s">
        <v>6935</v>
      </c>
      <c r="B2226" t="s">
        <v>6936</v>
      </c>
      <c r="C2226" t="str">
        <f t="shared" si="34"/>
        <v>07 - MINISTERIO DE EDUCACIÓN Y CULTURA</v>
      </c>
      <c r="D2226" t="str">
        <f>VLOOKUP(MID(A2226,1,2),[1]Jurisdicciones!$A$2:$B$44,2,FALSE)</f>
        <v>MINISTERIO DE EDUCACIÓN Y CULTURA</v>
      </c>
    </row>
    <row r="2227" spans="1:4" x14ac:dyDescent="0.2">
      <c r="A2227" t="s">
        <v>6937</v>
      </c>
      <c r="B2227" t="s">
        <v>6938</v>
      </c>
      <c r="C2227" t="str">
        <f t="shared" si="34"/>
        <v>07 - MINISTERIO DE EDUCACIÓN Y CULTURA</v>
      </c>
      <c r="D2227" t="str">
        <f>VLOOKUP(MID(A2227,1,2),[1]Jurisdicciones!$A$2:$B$44,2,FALSE)</f>
        <v>MINISTERIO DE EDUCACIÓN Y CULTURA</v>
      </c>
    </row>
    <row r="2228" spans="1:4" x14ac:dyDescent="0.2">
      <c r="A2228" t="s">
        <v>6939</v>
      </c>
      <c r="B2228" t="s">
        <v>6940</v>
      </c>
      <c r="C2228" t="str">
        <f t="shared" si="34"/>
        <v>07 - MINISTERIO DE EDUCACIÓN Y CULTURA</v>
      </c>
      <c r="D2228" t="str">
        <f>VLOOKUP(MID(A2228,1,2),[1]Jurisdicciones!$A$2:$B$44,2,FALSE)</f>
        <v>MINISTERIO DE EDUCACIÓN Y CULTURA</v>
      </c>
    </row>
    <row r="2229" spans="1:4" x14ac:dyDescent="0.2">
      <c r="A2229" t="s">
        <v>6941</v>
      </c>
      <c r="B2229" t="s">
        <v>6942</v>
      </c>
      <c r="C2229" t="str">
        <f t="shared" si="34"/>
        <v>07 - MINISTERIO DE EDUCACIÓN Y CULTURA</v>
      </c>
      <c r="D2229" t="str">
        <f>VLOOKUP(MID(A2229,1,2),[1]Jurisdicciones!$A$2:$B$44,2,FALSE)</f>
        <v>MINISTERIO DE EDUCACIÓN Y CULTURA</v>
      </c>
    </row>
    <row r="2230" spans="1:4" x14ac:dyDescent="0.2">
      <c r="A2230" t="s">
        <v>6943</v>
      </c>
      <c r="B2230" t="s">
        <v>6944</v>
      </c>
      <c r="C2230" t="str">
        <f t="shared" si="34"/>
        <v>07 - MINISTERIO DE EDUCACIÓN Y CULTURA</v>
      </c>
      <c r="D2230" t="str">
        <f>VLOOKUP(MID(A2230,1,2),[1]Jurisdicciones!$A$2:$B$44,2,FALSE)</f>
        <v>MINISTERIO DE EDUCACIÓN Y CULTURA</v>
      </c>
    </row>
    <row r="2231" spans="1:4" x14ac:dyDescent="0.2">
      <c r="A2231" t="s">
        <v>6945</v>
      </c>
      <c r="B2231" t="s">
        <v>6946</v>
      </c>
      <c r="C2231" t="str">
        <f t="shared" si="34"/>
        <v>07 - MINISTERIO DE EDUCACIÓN Y CULTURA</v>
      </c>
      <c r="D2231" t="str">
        <f>VLOOKUP(MID(A2231,1,2),[1]Jurisdicciones!$A$2:$B$44,2,FALSE)</f>
        <v>MINISTERIO DE EDUCACIÓN Y CULTURA</v>
      </c>
    </row>
    <row r="2232" spans="1:4" x14ac:dyDescent="0.2">
      <c r="A2232" t="s">
        <v>6947</v>
      </c>
      <c r="B2232" t="s">
        <v>6948</v>
      </c>
      <c r="C2232" t="str">
        <f t="shared" si="34"/>
        <v>07 - MINISTERIO DE EDUCACIÓN Y CULTURA</v>
      </c>
      <c r="D2232" t="str">
        <f>VLOOKUP(MID(A2232,1,2),[1]Jurisdicciones!$A$2:$B$44,2,FALSE)</f>
        <v>MINISTERIO DE EDUCACIÓN Y CULTURA</v>
      </c>
    </row>
    <row r="2233" spans="1:4" x14ac:dyDescent="0.2">
      <c r="A2233" t="s">
        <v>6949</v>
      </c>
      <c r="B2233" t="s">
        <v>6950</v>
      </c>
      <c r="C2233" t="str">
        <f t="shared" si="34"/>
        <v>07 - MINISTERIO DE EDUCACIÓN Y CULTURA</v>
      </c>
      <c r="D2233" t="str">
        <f>VLOOKUP(MID(A2233,1,2),[1]Jurisdicciones!$A$2:$B$44,2,FALSE)</f>
        <v>MINISTERIO DE EDUCACIÓN Y CULTURA</v>
      </c>
    </row>
    <row r="2234" spans="1:4" x14ac:dyDescent="0.2">
      <c r="A2234" t="s">
        <v>6951</v>
      </c>
      <c r="B2234" t="s">
        <v>6952</v>
      </c>
      <c r="C2234" t="str">
        <f t="shared" si="34"/>
        <v>07 - MINISTERIO DE EDUCACIÓN Y CULTURA</v>
      </c>
      <c r="D2234" t="str">
        <f>VLOOKUP(MID(A2234,1,2),[1]Jurisdicciones!$A$2:$B$44,2,FALSE)</f>
        <v>MINISTERIO DE EDUCACIÓN Y CULTURA</v>
      </c>
    </row>
    <row r="2235" spans="1:4" x14ac:dyDescent="0.2">
      <c r="A2235" t="s">
        <v>6953</v>
      </c>
      <c r="B2235" t="s">
        <v>6954</v>
      </c>
      <c r="C2235" t="str">
        <f t="shared" si="34"/>
        <v>07 - MINISTERIO DE EDUCACIÓN Y CULTURA</v>
      </c>
      <c r="D2235" t="str">
        <f>VLOOKUP(MID(A2235,1,2),[1]Jurisdicciones!$A$2:$B$44,2,FALSE)</f>
        <v>MINISTERIO DE EDUCACIÓN Y CULTURA</v>
      </c>
    </row>
    <row r="2236" spans="1:4" x14ac:dyDescent="0.2">
      <c r="A2236" t="s">
        <v>6955</v>
      </c>
      <c r="B2236" t="s">
        <v>6956</v>
      </c>
      <c r="C2236" t="str">
        <f t="shared" si="34"/>
        <v>07 - MINISTERIO DE EDUCACIÓN Y CULTURA</v>
      </c>
      <c r="D2236" t="str">
        <f>VLOOKUP(MID(A2236,1,2),[1]Jurisdicciones!$A$2:$B$44,2,FALSE)</f>
        <v>MINISTERIO DE EDUCACIÓN Y CULTURA</v>
      </c>
    </row>
    <row r="2237" spans="1:4" x14ac:dyDescent="0.2">
      <c r="A2237" t="s">
        <v>6957</v>
      </c>
      <c r="B2237" t="s">
        <v>6958</v>
      </c>
      <c r="C2237" t="str">
        <f t="shared" si="34"/>
        <v>07 - MINISTERIO DE EDUCACIÓN Y CULTURA</v>
      </c>
      <c r="D2237" t="str">
        <f>VLOOKUP(MID(A2237,1,2),[1]Jurisdicciones!$A$2:$B$44,2,FALSE)</f>
        <v>MINISTERIO DE EDUCACIÓN Y CULTURA</v>
      </c>
    </row>
    <row r="2238" spans="1:4" x14ac:dyDescent="0.2">
      <c r="A2238" t="s">
        <v>6959</v>
      </c>
      <c r="B2238" t="s">
        <v>6960</v>
      </c>
      <c r="C2238" t="str">
        <f t="shared" si="34"/>
        <v>07 - MINISTERIO DE EDUCACIÓN Y CULTURA</v>
      </c>
      <c r="D2238" t="str">
        <f>VLOOKUP(MID(A2238,1,2),[1]Jurisdicciones!$A$2:$B$44,2,FALSE)</f>
        <v>MINISTERIO DE EDUCACIÓN Y CULTURA</v>
      </c>
    </row>
    <row r="2239" spans="1:4" x14ac:dyDescent="0.2">
      <c r="A2239" t="s">
        <v>6961</v>
      </c>
      <c r="B2239" t="s">
        <v>6962</v>
      </c>
      <c r="C2239" t="str">
        <f t="shared" si="34"/>
        <v>07 - MINISTERIO DE EDUCACIÓN Y CULTURA</v>
      </c>
      <c r="D2239" t="str">
        <f>VLOOKUP(MID(A2239,1,2),[1]Jurisdicciones!$A$2:$B$44,2,FALSE)</f>
        <v>MINISTERIO DE EDUCACIÓN Y CULTURA</v>
      </c>
    </row>
    <row r="2240" spans="1:4" x14ac:dyDescent="0.2">
      <c r="A2240" t="s">
        <v>6963</v>
      </c>
      <c r="B2240" t="s">
        <v>6964</v>
      </c>
      <c r="C2240" t="str">
        <f t="shared" si="34"/>
        <v>07 - MINISTERIO DE EDUCACIÓN Y CULTURA</v>
      </c>
      <c r="D2240" t="str">
        <f>VLOOKUP(MID(A2240,1,2),[1]Jurisdicciones!$A$2:$B$44,2,FALSE)</f>
        <v>MINISTERIO DE EDUCACIÓN Y CULTURA</v>
      </c>
    </row>
    <row r="2241" spans="1:4" x14ac:dyDescent="0.2">
      <c r="A2241" t="s">
        <v>6965</v>
      </c>
      <c r="B2241" t="s">
        <v>6966</v>
      </c>
      <c r="C2241" t="str">
        <f t="shared" si="34"/>
        <v>07 - MINISTERIO DE EDUCACIÓN Y CULTURA</v>
      </c>
      <c r="D2241" t="str">
        <f>VLOOKUP(MID(A2241,1,2),[1]Jurisdicciones!$A$2:$B$44,2,FALSE)</f>
        <v>MINISTERIO DE EDUCACIÓN Y CULTURA</v>
      </c>
    </row>
    <row r="2242" spans="1:4" x14ac:dyDescent="0.2">
      <c r="A2242" t="s">
        <v>6967</v>
      </c>
      <c r="B2242" t="s">
        <v>6968</v>
      </c>
      <c r="C2242" t="str">
        <f t="shared" si="34"/>
        <v>07 - MINISTERIO DE EDUCACIÓN Y CULTURA</v>
      </c>
      <c r="D2242" t="str">
        <f>VLOOKUP(MID(A2242,1,2),[1]Jurisdicciones!$A$2:$B$44,2,FALSE)</f>
        <v>MINISTERIO DE EDUCACIÓN Y CULTURA</v>
      </c>
    </row>
    <row r="2243" spans="1:4" x14ac:dyDescent="0.2">
      <c r="A2243" t="s">
        <v>6969</v>
      </c>
      <c r="B2243" t="s">
        <v>6970</v>
      </c>
      <c r="C2243" t="str">
        <f t="shared" si="34"/>
        <v>07 - MINISTERIO DE EDUCACIÓN Y CULTURA</v>
      </c>
      <c r="D2243" t="str">
        <f>VLOOKUP(MID(A2243,1,2),[1]Jurisdicciones!$A$2:$B$44,2,FALSE)</f>
        <v>MINISTERIO DE EDUCACIÓN Y CULTURA</v>
      </c>
    </row>
    <row r="2244" spans="1:4" x14ac:dyDescent="0.2">
      <c r="A2244" t="s">
        <v>6971</v>
      </c>
      <c r="B2244" t="s">
        <v>6972</v>
      </c>
      <c r="C2244" t="str">
        <f t="shared" ref="C2244:C2307" si="35">CONCATENATE(MID(A2244,1,2), " - ",D2244)</f>
        <v>07 - MINISTERIO DE EDUCACIÓN Y CULTURA</v>
      </c>
      <c r="D2244" t="str">
        <f>VLOOKUP(MID(A2244,1,2),[1]Jurisdicciones!$A$2:$B$44,2,FALSE)</f>
        <v>MINISTERIO DE EDUCACIÓN Y CULTURA</v>
      </c>
    </row>
    <row r="2245" spans="1:4" x14ac:dyDescent="0.2">
      <c r="A2245" t="s">
        <v>6973</v>
      </c>
      <c r="B2245" t="s">
        <v>6974</v>
      </c>
      <c r="C2245" t="str">
        <f t="shared" si="35"/>
        <v>07 - MINISTERIO DE EDUCACIÓN Y CULTURA</v>
      </c>
      <c r="D2245" t="str">
        <f>VLOOKUP(MID(A2245,1,2),[1]Jurisdicciones!$A$2:$B$44,2,FALSE)</f>
        <v>MINISTERIO DE EDUCACIÓN Y CULTURA</v>
      </c>
    </row>
    <row r="2246" spans="1:4" x14ac:dyDescent="0.2">
      <c r="A2246" t="s">
        <v>6975</v>
      </c>
      <c r="B2246" t="s">
        <v>6976</v>
      </c>
      <c r="C2246" t="str">
        <f t="shared" si="35"/>
        <v>07 - MINISTERIO DE EDUCACIÓN Y CULTURA</v>
      </c>
      <c r="D2246" t="str">
        <f>VLOOKUP(MID(A2246,1,2),[1]Jurisdicciones!$A$2:$B$44,2,FALSE)</f>
        <v>MINISTERIO DE EDUCACIÓN Y CULTURA</v>
      </c>
    </row>
    <row r="2247" spans="1:4" x14ac:dyDescent="0.2">
      <c r="A2247" t="s">
        <v>6977</v>
      </c>
      <c r="B2247" t="s">
        <v>6978</v>
      </c>
      <c r="C2247" t="str">
        <f t="shared" si="35"/>
        <v>07 - MINISTERIO DE EDUCACIÓN Y CULTURA</v>
      </c>
      <c r="D2247" t="str">
        <f>VLOOKUP(MID(A2247,1,2),[1]Jurisdicciones!$A$2:$B$44,2,FALSE)</f>
        <v>MINISTERIO DE EDUCACIÓN Y CULTURA</v>
      </c>
    </row>
    <row r="2248" spans="1:4" x14ac:dyDescent="0.2">
      <c r="A2248" t="s">
        <v>6979</v>
      </c>
      <c r="B2248" t="s">
        <v>6980</v>
      </c>
      <c r="C2248" t="str">
        <f t="shared" si="35"/>
        <v>07 - MINISTERIO DE EDUCACIÓN Y CULTURA</v>
      </c>
      <c r="D2248" t="str">
        <f>VLOOKUP(MID(A2248,1,2),[1]Jurisdicciones!$A$2:$B$44,2,FALSE)</f>
        <v>MINISTERIO DE EDUCACIÓN Y CULTURA</v>
      </c>
    </row>
    <row r="2249" spans="1:4" x14ac:dyDescent="0.2">
      <c r="A2249" t="s">
        <v>6981</v>
      </c>
      <c r="B2249" t="s">
        <v>6982</v>
      </c>
      <c r="C2249" t="str">
        <f t="shared" si="35"/>
        <v>07 - MINISTERIO DE EDUCACIÓN Y CULTURA</v>
      </c>
      <c r="D2249" t="str">
        <f>VLOOKUP(MID(A2249,1,2),[1]Jurisdicciones!$A$2:$B$44,2,FALSE)</f>
        <v>MINISTERIO DE EDUCACIÓN Y CULTURA</v>
      </c>
    </row>
    <row r="2250" spans="1:4" x14ac:dyDescent="0.2">
      <c r="A2250" t="s">
        <v>6983</v>
      </c>
      <c r="B2250" t="s">
        <v>6984</v>
      </c>
      <c r="C2250" t="str">
        <f t="shared" si="35"/>
        <v>07 - MINISTERIO DE EDUCACIÓN Y CULTURA</v>
      </c>
      <c r="D2250" t="str">
        <f>VLOOKUP(MID(A2250,1,2),[1]Jurisdicciones!$A$2:$B$44,2,FALSE)</f>
        <v>MINISTERIO DE EDUCACIÓN Y CULTURA</v>
      </c>
    </row>
    <row r="2251" spans="1:4" x14ac:dyDescent="0.2">
      <c r="A2251" t="s">
        <v>6985</v>
      </c>
      <c r="B2251" t="s">
        <v>6986</v>
      </c>
      <c r="C2251" t="str">
        <f t="shared" si="35"/>
        <v>07 - MINISTERIO DE EDUCACIÓN Y CULTURA</v>
      </c>
      <c r="D2251" t="str">
        <f>VLOOKUP(MID(A2251,1,2),[1]Jurisdicciones!$A$2:$B$44,2,FALSE)</f>
        <v>MINISTERIO DE EDUCACIÓN Y CULTURA</v>
      </c>
    </row>
    <row r="2252" spans="1:4" x14ac:dyDescent="0.2">
      <c r="A2252" t="s">
        <v>6987</v>
      </c>
      <c r="B2252" t="s">
        <v>6988</v>
      </c>
      <c r="C2252" t="str">
        <f t="shared" si="35"/>
        <v>07 - MINISTERIO DE EDUCACIÓN Y CULTURA</v>
      </c>
      <c r="D2252" t="str">
        <f>VLOOKUP(MID(A2252,1,2),[1]Jurisdicciones!$A$2:$B$44,2,FALSE)</f>
        <v>MINISTERIO DE EDUCACIÓN Y CULTURA</v>
      </c>
    </row>
    <row r="2253" spans="1:4" x14ac:dyDescent="0.2">
      <c r="A2253" t="s">
        <v>6989</v>
      </c>
      <c r="B2253" t="s">
        <v>6990</v>
      </c>
      <c r="C2253" t="str">
        <f t="shared" si="35"/>
        <v>07 - MINISTERIO DE EDUCACIÓN Y CULTURA</v>
      </c>
      <c r="D2253" t="str">
        <f>VLOOKUP(MID(A2253,1,2),[1]Jurisdicciones!$A$2:$B$44,2,FALSE)</f>
        <v>MINISTERIO DE EDUCACIÓN Y CULTURA</v>
      </c>
    </row>
    <row r="2254" spans="1:4" x14ac:dyDescent="0.2">
      <c r="A2254" t="s">
        <v>6991</v>
      </c>
      <c r="B2254" t="s">
        <v>6992</v>
      </c>
      <c r="C2254" t="str">
        <f t="shared" si="35"/>
        <v>07 - MINISTERIO DE EDUCACIÓN Y CULTURA</v>
      </c>
      <c r="D2254" t="str">
        <f>VLOOKUP(MID(A2254,1,2),[1]Jurisdicciones!$A$2:$B$44,2,FALSE)</f>
        <v>MINISTERIO DE EDUCACIÓN Y CULTURA</v>
      </c>
    </row>
    <row r="2255" spans="1:4" x14ac:dyDescent="0.2">
      <c r="A2255" t="s">
        <v>6993</v>
      </c>
      <c r="B2255" t="s">
        <v>6994</v>
      </c>
      <c r="C2255" t="str">
        <f t="shared" si="35"/>
        <v>07 - MINISTERIO DE EDUCACIÓN Y CULTURA</v>
      </c>
      <c r="D2255" t="str">
        <f>VLOOKUP(MID(A2255,1,2),[1]Jurisdicciones!$A$2:$B$44,2,FALSE)</f>
        <v>MINISTERIO DE EDUCACIÓN Y CULTURA</v>
      </c>
    </row>
    <row r="2256" spans="1:4" x14ac:dyDescent="0.2">
      <c r="A2256" t="s">
        <v>6995</v>
      </c>
      <c r="B2256" t="s">
        <v>6996</v>
      </c>
      <c r="C2256" t="str">
        <f t="shared" si="35"/>
        <v>07 - MINISTERIO DE EDUCACIÓN Y CULTURA</v>
      </c>
      <c r="D2256" t="str">
        <f>VLOOKUP(MID(A2256,1,2),[1]Jurisdicciones!$A$2:$B$44,2,FALSE)</f>
        <v>MINISTERIO DE EDUCACIÓN Y CULTURA</v>
      </c>
    </row>
    <row r="2257" spans="1:4" x14ac:dyDescent="0.2">
      <c r="A2257" t="s">
        <v>6997</v>
      </c>
      <c r="B2257" t="s">
        <v>6998</v>
      </c>
      <c r="C2257" t="str">
        <f t="shared" si="35"/>
        <v>07 - MINISTERIO DE EDUCACIÓN Y CULTURA</v>
      </c>
      <c r="D2257" t="str">
        <f>VLOOKUP(MID(A2257,1,2),[1]Jurisdicciones!$A$2:$B$44,2,FALSE)</f>
        <v>MINISTERIO DE EDUCACIÓN Y CULTURA</v>
      </c>
    </row>
    <row r="2258" spans="1:4" x14ac:dyDescent="0.2">
      <c r="A2258" t="s">
        <v>6999</v>
      </c>
      <c r="B2258" t="s">
        <v>7000</v>
      </c>
      <c r="C2258" t="str">
        <f t="shared" si="35"/>
        <v>07 - MINISTERIO DE EDUCACIÓN Y CULTURA</v>
      </c>
      <c r="D2258" t="str">
        <f>VLOOKUP(MID(A2258,1,2),[1]Jurisdicciones!$A$2:$B$44,2,FALSE)</f>
        <v>MINISTERIO DE EDUCACIÓN Y CULTURA</v>
      </c>
    </row>
    <row r="2259" spans="1:4" x14ac:dyDescent="0.2">
      <c r="A2259" t="s">
        <v>7001</v>
      </c>
      <c r="B2259" t="s">
        <v>7002</v>
      </c>
      <c r="C2259" t="str">
        <f t="shared" si="35"/>
        <v>07 - MINISTERIO DE EDUCACIÓN Y CULTURA</v>
      </c>
      <c r="D2259" t="str">
        <f>VLOOKUP(MID(A2259,1,2),[1]Jurisdicciones!$A$2:$B$44,2,FALSE)</f>
        <v>MINISTERIO DE EDUCACIÓN Y CULTURA</v>
      </c>
    </row>
    <row r="2260" spans="1:4" x14ac:dyDescent="0.2">
      <c r="A2260" t="s">
        <v>7003</v>
      </c>
      <c r="B2260" t="s">
        <v>7004</v>
      </c>
      <c r="C2260" t="str">
        <f t="shared" si="35"/>
        <v>07 - MINISTERIO DE EDUCACIÓN Y CULTURA</v>
      </c>
      <c r="D2260" t="str">
        <f>VLOOKUP(MID(A2260,1,2),[1]Jurisdicciones!$A$2:$B$44,2,FALSE)</f>
        <v>MINISTERIO DE EDUCACIÓN Y CULTURA</v>
      </c>
    </row>
    <row r="2261" spans="1:4" x14ac:dyDescent="0.2">
      <c r="A2261" t="s">
        <v>7005</v>
      </c>
      <c r="B2261" t="s">
        <v>7006</v>
      </c>
      <c r="C2261" t="str">
        <f t="shared" si="35"/>
        <v>07 - MINISTERIO DE EDUCACIÓN Y CULTURA</v>
      </c>
      <c r="D2261" t="str">
        <f>VLOOKUP(MID(A2261,1,2),[1]Jurisdicciones!$A$2:$B$44,2,FALSE)</f>
        <v>MINISTERIO DE EDUCACIÓN Y CULTURA</v>
      </c>
    </row>
    <row r="2262" spans="1:4" x14ac:dyDescent="0.2">
      <c r="A2262" t="s">
        <v>7007</v>
      </c>
      <c r="B2262" t="s">
        <v>7008</v>
      </c>
      <c r="C2262" t="str">
        <f t="shared" si="35"/>
        <v>07 - MINISTERIO DE EDUCACIÓN Y CULTURA</v>
      </c>
      <c r="D2262" t="str">
        <f>VLOOKUP(MID(A2262,1,2),[1]Jurisdicciones!$A$2:$B$44,2,FALSE)</f>
        <v>MINISTERIO DE EDUCACIÓN Y CULTURA</v>
      </c>
    </row>
    <row r="2263" spans="1:4" x14ac:dyDescent="0.2">
      <c r="A2263" t="s">
        <v>7009</v>
      </c>
      <c r="B2263" t="s">
        <v>7010</v>
      </c>
      <c r="C2263" t="str">
        <f t="shared" si="35"/>
        <v>07 - MINISTERIO DE EDUCACIÓN Y CULTURA</v>
      </c>
      <c r="D2263" t="str">
        <f>VLOOKUP(MID(A2263,1,2),[1]Jurisdicciones!$A$2:$B$44,2,FALSE)</f>
        <v>MINISTERIO DE EDUCACIÓN Y CULTURA</v>
      </c>
    </row>
    <row r="2264" spans="1:4" x14ac:dyDescent="0.2">
      <c r="A2264" t="s">
        <v>7011</v>
      </c>
      <c r="B2264" t="s">
        <v>7012</v>
      </c>
      <c r="C2264" t="str">
        <f t="shared" si="35"/>
        <v>07 - MINISTERIO DE EDUCACIÓN Y CULTURA</v>
      </c>
      <c r="D2264" t="str">
        <f>VLOOKUP(MID(A2264,1,2),[1]Jurisdicciones!$A$2:$B$44,2,FALSE)</f>
        <v>MINISTERIO DE EDUCACIÓN Y CULTURA</v>
      </c>
    </row>
    <row r="2265" spans="1:4" x14ac:dyDescent="0.2">
      <c r="A2265" t="s">
        <v>7013</v>
      </c>
      <c r="B2265" t="s">
        <v>7014</v>
      </c>
      <c r="C2265" t="str">
        <f t="shared" si="35"/>
        <v>07 - MINISTERIO DE EDUCACIÓN Y CULTURA</v>
      </c>
      <c r="D2265" t="str">
        <f>VLOOKUP(MID(A2265,1,2),[1]Jurisdicciones!$A$2:$B$44,2,FALSE)</f>
        <v>MINISTERIO DE EDUCACIÓN Y CULTURA</v>
      </c>
    </row>
    <row r="2266" spans="1:4" x14ac:dyDescent="0.2">
      <c r="A2266" t="s">
        <v>7015</v>
      </c>
      <c r="B2266" t="s">
        <v>7016</v>
      </c>
      <c r="C2266" t="str">
        <f t="shared" si="35"/>
        <v>07 - MINISTERIO DE EDUCACIÓN Y CULTURA</v>
      </c>
      <c r="D2266" t="str">
        <f>VLOOKUP(MID(A2266,1,2),[1]Jurisdicciones!$A$2:$B$44,2,FALSE)</f>
        <v>MINISTERIO DE EDUCACIÓN Y CULTURA</v>
      </c>
    </row>
    <row r="2267" spans="1:4" x14ac:dyDescent="0.2">
      <c r="A2267" t="s">
        <v>7017</v>
      </c>
      <c r="B2267" t="s">
        <v>7018</v>
      </c>
      <c r="C2267" t="str">
        <f t="shared" si="35"/>
        <v>07 - MINISTERIO DE EDUCACIÓN Y CULTURA</v>
      </c>
      <c r="D2267" t="str">
        <f>VLOOKUP(MID(A2267,1,2),[1]Jurisdicciones!$A$2:$B$44,2,FALSE)</f>
        <v>MINISTERIO DE EDUCACIÓN Y CULTURA</v>
      </c>
    </row>
    <row r="2268" spans="1:4" x14ac:dyDescent="0.2">
      <c r="A2268" t="s">
        <v>7019</v>
      </c>
      <c r="B2268" t="s">
        <v>7020</v>
      </c>
      <c r="C2268" t="str">
        <f t="shared" si="35"/>
        <v>07 - MINISTERIO DE EDUCACIÓN Y CULTURA</v>
      </c>
      <c r="D2268" t="str">
        <f>VLOOKUP(MID(A2268,1,2),[1]Jurisdicciones!$A$2:$B$44,2,FALSE)</f>
        <v>MINISTERIO DE EDUCACIÓN Y CULTURA</v>
      </c>
    </row>
    <row r="2269" spans="1:4" x14ac:dyDescent="0.2">
      <c r="A2269" t="s">
        <v>7021</v>
      </c>
      <c r="B2269" s="181" t="s">
        <v>7022</v>
      </c>
      <c r="C2269" t="str">
        <f t="shared" si="35"/>
        <v>07 - MINISTERIO DE EDUCACIÓN Y CULTURA</v>
      </c>
      <c r="D2269" t="str">
        <f>VLOOKUP(MID(A2269,1,2),[1]Jurisdicciones!$A$2:$B$44,2,FALSE)</f>
        <v>MINISTERIO DE EDUCACIÓN Y CULTURA</v>
      </c>
    </row>
    <row r="2270" spans="1:4" x14ac:dyDescent="0.2">
      <c r="A2270" t="s">
        <v>7023</v>
      </c>
      <c r="B2270" s="181" t="s">
        <v>7022</v>
      </c>
      <c r="C2270" t="str">
        <f t="shared" si="35"/>
        <v>07 - MINISTERIO DE EDUCACIÓN Y CULTURA</v>
      </c>
      <c r="D2270" t="str">
        <f>VLOOKUP(MID(A2270,1,2),[1]Jurisdicciones!$A$2:$B$44,2,FALSE)</f>
        <v>MINISTERIO DE EDUCACIÓN Y CULTURA</v>
      </c>
    </row>
    <row r="2271" spans="1:4" x14ac:dyDescent="0.2">
      <c r="A2271" t="s">
        <v>7024</v>
      </c>
      <c r="B2271" t="s">
        <v>7022</v>
      </c>
      <c r="C2271" t="str">
        <f t="shared" si="35"/>
        <v>07 - MINISTERIO DE EDUCACIÓN Y CULTURA</v>
      </c>
      <c r="D2271" t="str">
        <f>VLOOKUP(MID(A2271,1,2),[1]Jurisdicciones!$A$2:$B$44,2,FALSE)</f>
        <v>MINISTERIO DE EDUCACIÓN Y CULTURA</v>
      </c>
    </row>
    <row r="2272" spans="1:4" x14ac:dyDescent="0.2">
      <c r="A2272" t="s">
        <v>7025</v>
      </c>
      <c r="B2272" s="181" t="s">
        <v>7022</v>
      </c>
      <c r="C2272" t="str">
        <f t="shared" si="35"/>
        <v>07 - MINISTERIO DE EDUCACIÓN Y CULTURA</v>
      </c>
      <c r="D2272" t="str">
        <f>VLOOKUP(MID(A2272,1,2),[1]Jurisdicciones!$A$2:$B$44,2,FALSE)</f>
        <v>MINISTERIO DE EDUCACIÓN Y CULTURA</v>
      </c>
    </row>
    <row r="2273" spans="1:4" x14ac:dyDescent="0.2">
      <c r="A2273" t="s">
        <v>7026</v>
      </c>
      <c r="B2273" s="181" t="s">
        <v>7022</v>
      </c>
      <c r="C2273" t="str">
        <f t="shared" si="35"/>
        <v>07 - MINISTERIO DE EDUCACIÓN Y CULTURA</v>
      </c>
      <c r="D2273" t="str">
        <f>VLOOKUP(MID(A2273,1,2),[1]Jurisdicciones!$A$2:$B$44,2,FALSE)</f>
        <v>MINISTERIO DE EDUCACIÓN Y CULTURA</v>
      </c>
    </row>
    <row r="2274" spans="1:4" x14ac:dyDescent="0.2">
      <c r="A2274" t="s">
        <v>7027</v>
      </c>
      <c r="B2274" s="181" t="s">
        <v>7028</v>
      </c>
      <c r="C2274" t="str">
        <f t="shared" si="35"/>
        <v>07 - MINISTERIO DE EDUCACIÓN Y CULTURA</v>
      </c>
      <c r="D2274" t="str">
        <f>VLOOKUP(MID(A2274,1,2),[1]Jurisdicciones!$A$2:$B$44,2,FALSE)</f>
        <v>MINISTERIO DE EDUCACIÓN Y CULTURA</v>
      </c>
    </row>
    <row r="2275" spans="1:4" x14ac:dyDescent="0.2">
      <c r="A2275" t="s">
        <v>7029</v>
      </c>
      <c r="B2275" s="181" t="s">
        <v>7030</v>
      </c>
      <c r="C2275" t="str">
        <f t="shared" si="35"/>
        <v>07 - MINISTERIO DE EDUCACIÓN Y CULTURA</v>
      </c>
      <c r="D2275" t="str">
        <f>VLOOKUP(MID(A2275,1,2),[1]Jurisdicciones!$A$2:$B$44,2,FALSE)</f>
        <v>MINISTERIO DE EDUCACIÓN Y CULTURA</v>
      </c>
    </row>
    <row r="2276" spans="1:4" x14ac:dyDescent="0.2">
      <c r="A2276" t="s">
        <v>7031</v>
      </c>
      <c r="B2276" s="181" t="s">
        <v>7022</v>
      </c>
      <c r="C2276" t="str">
        <f t="shared" si="35"/>
        <v>07 - MINISTERIO DE EDUCACIÓN Y CULTURA</v>
      </c>
      <c r="D2276" t="str">
        <f>VLOOKUP(MID(A2276,1,2),[1]Jurisdicciones!$A$2:$B$44,2,FALSE)</f>
        <v>MINISTERIO DE EDUCACIÓN Y CULTURA</v>
      </c>
    </row>
    <row r="2277" spans="1:4" x14ac:dyDescent="0.2">
      <c r="A2277" t="s">
        <v>7032</v>
      </c>
      <c r="B2277" s="181" t="s">
        <v>7033</v>
      </c>
      <c r="C2277" t="str">
        <f t="shared" si="35"/>
        <v>07 - MINISTERIO DE EDUCACIÓN Y CULTURA</v>
      </c>
      <c r="D2277" t="str">
        <f>VLOOKUP(MID(A2277,1,2),[1]Jurisdicciones!$A$2:$B$44,2,FALSE)</f>
        <v>MINISTERIO DE EDUCACIÓN Y CULTURA</v>
      </c>
    </row>
    <row r="2278" spans="1:4" x14ac:dyDescent="0.2">
      <c r="A2278" t="s">
        <v>7034</v>
      </c>
      <c r="B2278" s="181" t="s">
        <v>7035</v>
      </c>
      <c r="C2278" t="str">
        <f t="shared" si="35"/>
        <v>07 - MINISTERIO DE EDUCACIÓN Y CULTURA</v>
      </c>
      <c r="D2278" t="str">
        <f>VLOOKUP(MID(A2278,1,2),[1]Jurisdicciones!$A$2:$B$44,2,FALSE)</f>
        <v>MINISTERIO DE EDUCACIÓN Y CULTURA</v>
      </c>
    </row>
    <row r="2279" spans="1:4" x14ac:dyDescent="0.2">
      <c r="A2279" t="s">
        <v>7036</v>
      </c>
      <c r="B2279" s="181" t="s">
        <v>7037</v>
      </c>
      <c r="C2279" t="str">
        <f t="shared" si="35"/>
        <v>07 - MINISTERIO DE EDUCACIÓN Y CULTURA</v>
      </c>
      <c r="D2279" t="str">
        <f>VLOOKUP(MID(A2279,1,2),[1]Jurisdicciones!$A$2:$B$44,2,FALSE)</f>
        <v>MINISTERIO DE EDUCACIÓN Y CULTURA</v>
      </c>
    </row>
    <row r="2280" spans="1:4" x14ac:dyDescent="0.2">
      <c r="A2280" t="s">
        <v>7038</v>
      </c>
      <c r="B2280" s="181" t="s">
        <v>7039</v>
      </c>
      <c r="C2280" t="str">
        <f t="shared" si="35"/>
        <v>07 - MINISTERIO DE EDUCACIÓN Y CULTURA</v>
      </c>
      <c r="D2280" t="str">
        <f>VLOOKUP(MID(A2280,1,2),[1]Jurisdicciones!$A$2:$B$44,2,FALSE)</f>
        <v>MINISTERIO DE EDUCACIÓN Y CULTURA</v>
      </c>
    </row>
    <row r="2281" spans="1:4" x14ac:dyDescent="0.2">
      <c r="A2281" t="s">
        <v>7040</v>
      </c>
      <c r="B2281" s="181" t="s">
        <v>7041</v>
      </c>
      <c r="C2281" t="str">
        <f t="shared" si="35"/>
        <v>07 - MINISTERIO DE EDUCACIÓN Y CULTURA</v>
      </c>
      <c r="D2281" t="str">
        <f>VLOOKUP(MID(A2281,1,2),[1]Jurisdicciones!$A$2:$B$44,2,FALSE)</f>
        <v>MINISTERIO DE EDUCACIÓN Y CULTURA</v>
      </c>
    </row>
    <row r="2282" spans="1:4" x14ac:dyDescent="0.2">
      <c r="A2282" t="s">
        <v>7042</v>
      </c>
      <c r="B2282" t="s">
        <v>7043</v>
      </c>
      <c r="C2282" t="str">
        <f t="shared" si="35"/>
        <v>07 - MINISTERIO DE EDUCACIÓN Y CULTURA</v>
      </c>
      <c r="D2282" t="str">
        <f>VLOOKUP(MID(A2282,1,2),[1]Jurisdicciones!$A$2:$B$44,2,FALSE)</f>
        <v>MINISTERIO DE EDUCACIÓN Y CULTURA</v>
      </c>
    </row>
    <row r="2283" spans="1:4" x14ac:dyDescent="0.2">
      <c r="A2283" t="s">
        <v>7044</v>
      </c>
      <c r="B2283" s="181" t="s">
        <v>7045</v>
      </c>
      <c r="C2283" t="str">
        <f t="shared" si="35"/>
        <v>07 - MINISTERIO DE EDUCACIÓN Y CULTURA</v>
      </c>
      <c r="D2283" t="str">
        <f>VLOOKUP(MID(A2283,1,2),[1]Jurisdicciones!$A$2:$B$44,2,FALSE)</f>
        <v>MINISTERIO DE EDUCACIÓN Y CULTURA</v>
      </c>
    </row>
    <row r="2284" spans="1:4" x14ac:dyDescent="0.2">
      <c r="A2284" t="s">
        <v>7046</v>
      </c>
      <c r="B2284" s="181" t="s">
        <v>7047</v>
      </c>
      <c r="C2284" t="str">
        <f t="shared" si="35"/>
        <v>07 - MINISTERIO DE EDUCACIÓN Y CULTURA</v>
      </c>
      <c r="D2284" t="str">
        <f>VLOOKUP(MID(A2284,1,2),[1]Jurisdicciones!$A$2:$B$44,2,FALSE)</f>
        <v>MINISTERIO DE EDUCACIÓN Y CULTURA</v>
      </c>
    </row>
    <row r="2285" spans="1:4" x14ac:dyDescent="0.2">
      <c r="A2285" t="s">
        <v>7048</v>
      </c>
      <c r="B2285" t="s">
        <v>7049</v>
      </c>
      <c r="C2285" t="str">
        <f t="shared" si="35"/>
        <v>07 - MINISTERIO DE EDUCACIÓN Y CULTURA</v>
      </c>
      <c r="D2285" t="str">
        <f>VLOOKUP(MID(A2285,1,2),[1]Jurisdicciones!$A$2:$B$44,2,FALSE)</f>
        <v>MINISTERIO DE EDUCACIÓN Y CULTURA</v>
      </c>
    </row>
    <row r="2286" spans="1:4" x14ac:dyDescent="0.2">
      <c r="A2286" t="s">
        <v>7050</v>
      </c>
      <c r="B2286" s="181" t="s">
        <v>7051</v>
      </c>
      <c r="C2286" t="str">
        <f t="shared" si="35"/>
        <v>07 - MINISTERIO DE EDUCACIÓN Y CULTURA</v>
      </c>
      <c r="D2286" t="str">
        <f>VLOOKUP(MID(A2286,1,2),[1]Jurisdicciones!$A$2:$B$44,2,FALSE)</f>
        <v>MINISTERIO DE EDUCACIÓN Y CULTURA</v>
      </c>
    </row>
    <row r="2287" spans="1:4" x14ac:dyDescent="0.2">
      <c r="A2287" t="s">
        <v>7052</v>
      </c>
      <c r="B2287" s="181" t="s">
        <v>7053</v>
      </c>
      <c r="C2287" t="str">
        <f t="shared" si="35"/>
        <v>07 - MINISTERIO DE EDUCACIÓN Y CULTURA</v>
      </c>
      <c r="D2287" t="str">
        <f>VLOOKUP(MID(A2287,1,2),[1]Jurisdicciones!$A$2:$B$44,2,FALSE)</f>
        <v>MINISTERIO DE EDUCACIÓN Y CULTURA</v>
      </c>
    </row>
    <row r="2288" spans="1:4" x14ac:dyDescent="0.2">
      <c r="A2288" t="s">
        <v>7054</v>
      </c>
      <c r="B2288" t="s">
        <v>7055</v>
      </c>
      <c r="C2288" t="str">
        <f t="shared" si="35"/>
        <v>07 - MINISTERIO DE EDUCACIÓN Y CULTURA</v>
      </c>
      <c r="D2288" t="str">
        <f>VLOOKUP(MID(A2288,1,2),[1]Jurisdicciones!$A$2:$B$44,2,FALSE)</f>
        <v>MINISTERIO DE EDUCACIÓN Y CULTURA</v>
      </c>
    </row>
    <row r="2289" spans="1:4" x14ac:dyDescent="0.2">
      <c r="A2289" t="s">
        <v>7056</v>
      </c>
      <c r="B2289" s="181" t="s">
        <v>7057</v>
      </c>
      <c r="C2289" t="str">
        <f t="shared" si="35"/>
        <v>07 - MINISTERIO DE EDUCACIÓN Y CULTURA</v>
      </c>
      <c r="D2289" t="str">
        <f>VLOOKUP(MID(A2289,1,2),[1]Jurisdicciones!$A$2:$B$44,2,FALSE)</f>
        <v>MINISTERIO DE EDUCACIÓN Y CULTURA</v>
      </c>
    </row>
    <row r="2290" spans="1:4" x14ac:dyDescent="0.2">
      <c r="A2290" t="s">
        <v>7058</v>
      </c>
      <c r="B2290" s="181" t="s">
        <v>7059</v>
      </c>
      <c r="C2290" t="str">
        <f t="shared" si="35"/>
        <v>07 - MINISTERIO DE EDUCACIÓN Y CULTURA</v>
      </c>
      <c r="D2290" t="str">
        <f>VLOOKUP(MID(A2290,1,2),[1]Jurisdicciones!$A$2:$B$44,2,FALSE)</f>
        <v>MINISTERIO DE EDUCACIÓN Y CULTURA</v>
      </c>
    </row>
    <row r="2291" spans="1:4" x14ac:dyDescent="0.2">
      <c r="A2291" t="s">
        <v>7060</v>
      </c>
      <c r="B2291" t="s">
        <v>7061</v>
      </c>
      <c r="C2291" t="str">
        <f t="shared" si="35"/>
        <v>07 - MINISTERIO DE EDUCACIÓN Y CULTURA</v>
      </c>
      <c r="D2291" t="str">
        <f>VLOOKUP(MID(A2291,1,2),[1]Jurisdicciones!$A$2:$B$44,2,FALSE)</f>
        <v>MINISTERIO DE EDUCACIÓN Y CULTURA</v>
      </c>
    </row>
    <row r="2292" spans="1:4" x14ac:dyDescent="0.2">
      <c r="A2292" t="s">
        <v>7062</v>
      </c>
      <c r="B2292" s="181" t="s">
        <v>7063</v>
      </c>
      <c r="C2292" t="str">
        <f t="shared" si="35"/>
        <v>07 - MINISTERIO DE EDUCACIÓN Y CULTURA</v>
      </c>
      <c r="D2292" t="str">
        <f>VLOOKUP(MID(A2292,1,2),[1]Jurisdicciones!$A$2:$B$44,2,FALSE)</f>
        <v>MINISTERIO DE EDUCACIÓN Y CULTURA</v>
      </c>
    </row>
    <row r="2293" spans="1:4" x14ac:dyDescent="0.2">
      <c r="A2293" t="s">
        <v>7064</v>
      </c>
      <c r="B2293" s="181" t="s">
        <v>7065</v>
      </c>
      <c r="C2293" t="str">
        <f t="shared" si="35"/>
        <v>07 - MINISTERIO DE EDUCACIÓN Y CULTURA</v>
      </c>
      <c r="D2293" t="str">
        <f>VLOOKUP(MID(A2293,1,2),[1]Jurisdicciones!$A$2:$B$44,2,FALSE)</f>
        <v>MINISTERIO DE EDUCACIÓN Y CULTURA</v>
      </c>
    </row>
    <row r="2294" spans="1:4" x14ac:dyDescent="0.2">
      <c r="A2294" t="s">
        <v>7066</v>
      </c>
      <c r="B2294" s="181" t="s">
        <v>7067</v>
      </c>
      <c r="C2294" t="str">
        <f t="shared" si="35"/>
        <v>07 - MINISTERIO DE EDUCACIÓN Y CULTURA</v>
      </c>
      <c r="D2294" t="str">
        <f>VLOOKUP(MID(A2294,1,2),[1]Jurisdicciones!$A$2:$B$44,2,FALSE)</f>
        <v>MINISTERIO DE EDUCACIÓN Y CULTURA</v>
      </c>
    </row>
    <row r="2295" spans="1:4" x14ac:dyDescent="0.2">
      <c r="A2295" t="s">
        <v>7068</v>
      </c>
      <c r="B2295" s="181" t="s">
        <v>7069</v>
      </c>
      <c r="C2295" t="str">
        <f t="shared" si="35"/>
        <v>07 - MINISTERIO DE EDUCACIÓN Y CULTURA</v>
      </c>
      <c r="D2295" t="str">
        <f>VLOOKUP(MID(A2295,1,2),[1]Jurisdicciones!$A$2:$B$44,2,FALSE)</f>
        <v>MINISTERIO DE EDUCACIÓN Y CULTURA</v>
      </c>
    </row>
    <row r="2296" spans="1:4" x14ac:dyDescent="0.2">
      <c r="A2296" t="s">
        <v>7070</v>
      </c>
      <c r="B2296" t="s">
        <v>7071</v>
      </c>
      <c r="C2296" t="str">
        <f t="shared" si="35"/>
        <v>07 - MINISTERIO DE EDUCACIÓN Y CULTURA</v>
      </c>
      <c r="D2296" t="str">
        <f>VLOOKUP(MID(A2296,1,2),[1]Jurisdicciones!$A$2:$B$44,2,FALSE)</f>
        <v>MINISTERIO DE EDUCACIÓN Y CULTURA</v>
      </c>
    </row>
    <row r="2297" spans="1:4" x14ac:dyDescent="0.2">
      <c r="A2297" t="s">
        <v>7072</v>
      </c>
      <c r="B2297" s="181" t="s">
        <v>7073</v>
      </c>
      <c r="C2297" t="str">
        <f t="shared" si="35"/>
        <v>07 - MINISTERIO DE EDUCACIÓN Y CULTURA</v>
      </c>
      <c r="D2297" t="str">
        <f>VLOOKUP(MID(A2297,1,2),[1]Jurisdicciones!$A$2:$B$44,2,FALSE)</f>
        <v>MINISTERIO DE EDUCACIÓN Y CULTURA</v>
      </c>
    </row>
    <row r="2298" spans="1:4" x14ac:dyDescent="0.2">
      <c r="A2298" t="s">
        <v>7074</v>
      </c>
      <c r="B2298" s="181" t="s">
        <v>7075</v>
      </c>
      <c r="C2298" t="str">
        <f t="shared" si="35"/>
        <v>07 - MINISTERIO DE EDUCACIÓN Y CULTURA</v>
      </c>
      <c r="D2298" t="str">
        <f>VLOOKUP(MID(A2298,1,2),[1]Jurisdicciones!$A$2:$B$44,2,FALSE)</f>
        <v>MINISTERIO DE EDUCACIÓN Y CULTURA</v>
      </c>
    </row>
    <row r="2299" spans="1:4" x14ac:dyDescent="0.2">
      <c r="A2299" t="s">
        <v>7076</v>
      </c>
      <c r="B2299" s="181" t="s">
        <v>7077</v>
      </c>
      <c r="C2299" t="str">
        <f t="shared" si="35"/>
        <v>07 - MINISTERIO DE EDUCACIÓN Y CULTURA</v>
      </c>
      <c r="D2299" t="str">
        <f>VLOOKUP(MID(A2299,1,2),[1]Jurisdicciones!$A$2:$B$44,2,FALSE)</f>
        <v>MINISTERIO DE EDUCACIÓN Y CULTURA</v>
      </c>
    </row>
    <row r="2300" spans="1:4" x14ac:dyDescent="0.2">
      <c r="A2300" t="s">
        <v>7078</v>
      </c>
      <c r="B2300" t="s">
        <v>7079</v>
      </c>
      <c r="C2300" t="str">
        <f t="shared" si="35"/>
        <v>07 - MINISTERIO DE EDUCACIÓN Y CULTURA</v>
      </c>
      <c r="D2300" t="str">
        <f>VLOOKUP(MID(A2300,1,2),[1]Jurisdicciones!$A$2:$B$44,2,FALSE)</f>
        <v>MINISTERIO DE EDUCACIÓN Y CULTURA</v>
      </c>
    </row>
    <row r="2301" spans="1:4" x14ac:dyDescent="0.2">
      <c r="A2301" t="s">
        <v>7080</v>
      </c>
      <c r="B2301" s="181" t="s">
        <v>7081</v>
      </c>
      <c r="C2301" t="str">
        <f t="shared" si="35"/>
        <v>07 - MINISTERIO DE EDUCACIÓN Y CULTURA</v>
      </c>
      <c r="D2301" t="str">
        <f>VLOOKUP(MID(A2301,1,2),[1]Jurisdicciones!$A$2:$B$44,2,FALSE)</f>
        <v>MINISTERIO DE EDUCACIÓN Y CULTURA</v>
      </c>
    </row>
    <row r="2302" spans="1:4" x14ac:dyDescent="0.2">
      <c r="A2302" t="s">
        <v>7082</v>
      </c>
      <c r="B2302" s="181" t="s">
        <v>7083</v>
      </c>
      <c r="C2302" t="str">
        <f t="shared" si="35"/>
        <v>07 - MINISTERIO DE EDUCACIÓN Y CULTURA</v>
      </c>
      <c r="D2302" t="str">
        <f>VLOOKUP(MID(A2302,1,2),[1]Jurisdicciones!$A$2:$B$44,2,FALSE)</f>
        <v>MINISTERIO DE EDUCACIÓN Y CULTURA</v>
      </c>
    </row>
    <row r="2303" spans="1:4" x14ac:dyDescent="0.2">
      <c r="A2303" t="s">
        <v>7084</v>
      </c>
      <c r="B2303" s="181" t="s">
        <v>7085</v>
      </c>
      <c r="C2303" t="str">
        <f t="shared" si="35"/>
        <v>07 - MINISTERIO DE EDUCACIÓN Y CULTURA</v>
      </c>
      <c r="D2303" t="str">
        <f>VLOOKUP(MID(A2303,1,2),[1]Jurisdicciones!$A$2:$B$44,2,FALSE)</f>
        <v>MINISTERIO DE EDUCACIÓN Y CULTURA</v>
      </c>
    </row>
    <row r="2304" spans="1:4" x14ac:dyDescent="0.2">
      <c r="A2304" t="s">
        <v>7086</v>
      </c>
      <c r="B2304" t="s">
        <v>7087</v>
      </c>
      <c r="C2304" t="str">
        <f t="shared" si="35"/>
        <v>07 - MINISTERIO DE EDUCACIÓN Y CULTURA</v>
      </c>
      <c r="D2304" t="str">
        <f>VLOOKUP(MID(A2304,1,2),[1]Jurisdicciones!$A$2:$B$44,2,FALSE)</f>
        <v>MINISTERIO DE EDUCACIÓN Y CULTURA</v>
      </c>
    </row>
    <row r="2305" spans="1:4" x14ac:dyDescent="0.2">
      <c r="A2305" t="s">
        <v>7088</v>
      </c>
      <c r="B2305" s="181" t="s">
        <v>7089</v>
      </c>
      <c r="C2305" t="str">
        <f t="shared" si="35"/>
        <v>07 - MINISTERIO DE EDUCACIÓN Y CULTURA</v>
      </c>
      <c r="D2305" t="str">
        <f>VLOOKUP(MID(A2305,1,2),[1]Jurisdicciones!$A$2:$B$44,2,FALSE)</f>
        <v>MINISTERIO DE EDUCACIÓN Y CULTURA</v>
      </c>
    </row>
    <row r="2306" spans="1:4" x14ac:dyDescent="0.2">
      <c r="A2306" t="s">
        <v>7090</v>
      </c>
      <c r="B2306" s="181" t="s">
        <v>7091</v>
      </c>
      <c r="C2306" t="str">
        <f t="shared" si="35"/>
        <v>07 - MINISTERIO DE EDUCACIÓN Y CULTURA</v>
      </c>
      <c r="D2306" t="str">
        <f>VLOOKUP(MID(A2306,1,2),[1]Jurisdicciones!$A$2:$B$44,2,FALSE)</f>
        <v>MINISTERIO DE EDUCACIÓN Y CULTURA</v>
      </c>
    </row>
    <row r="2307" spans="1:4" x14ac:dyDescent="0.2">
      <c r="A2307" t="s">
        <v>7092</v>
      </c>
      <c r="B2307" s="181" t="s">
        <v>7093</v>
      </c>
      <c r="C2307" t="str">
        <f t="shared" si="35"/>
        <v>07 - MINISTERIO DE EDUCACIÓN Y CULTURA</v>
      </c>
      <c r="D2307" t="str">
        <f>VLOOKUP(MID(A2307,1,2),[1]Jurisdicciones!$A$2:$B$44,2,FALSE)</f>
        <v>MINISTERIO DE EDUCACIÓN Y CULTURA</v>
      </c>
    </row>
    <row r="2308" spans="1:4" x14ac:dyDescent="0.2">
      <c r="A2308" t="s">
        <v>7094</v>
      </c>
      <c r="B2308" s="181" t="s">
        <v>7095</v>
      </c>
      <c r="C2308" t="str">
        <f t="shared" ref="C2308:C2371" si="36">CONCATENATE(MID(A2308,1,2), " - ",D2308)</f>
        <v>07 - MINISTERIO DE EDUCACIÓN Y CULTURA</v>
      </c>
      <c r="D2308" t="str">
        <f>VLOOKUP(MID(A2308,1,2),[1]Jurisdicciones!$A$2:$B$44,2,FALSE)</f>
        <v>MINISTERIO DE EDUCACIÓN Y CULTURA</v>
      </c>
    </row>
    <row r="2309" spans="1:4" x14ac:dyDescent="0.2">
      <c r="A2309" t="s">
        <v>7096</v>
      </c>
      <c r="B2309" s="181" t="s">
        <v>7097</v>
      </c>
      <c r="C2309" t="str">
        <f t="shared" si="36"/>
        <v>07 - MINISTERIO DE EDUCACIÓN Y CULTURA</v>
      </c>
      <c r="D2309" t="str">
        <f>VLOOKUP(MID(A2309,1,2),[1]Jurisdicciones!$A$2:$B$44,2,FALSE)</f>
        <v>MINISTERIO DE EDUCACIÓN Y CULTURA</v>
      </c>
    </row>
    <row r="2310" spans="1:4" x14ac:dyDescent="0.2">
      <c r="A2310" t="s">
        <v>7098</v>
      </c>
      <c r="B2310" s="181" t="s">
        <v>7099</v>
      </c>
      <c r="C2310" t="str">
        <f t="shared" si="36"/>
        <v>07 - MINISTERIO DE EDUCACIÓN Y CULTURA</v>
      </c>
      <c r="D2310" t="str">
        <f>VLOOKUP(MID(A2310,1,2),[1]Jurisdicciones!$A$2:$B$44,2,FALSE)</f>
        <v>MINISTERIO DE EDUCACIÓN Y CULTURA</v>
      </c>
    </row>
    <row r="2311" spans="1:4" x14ac:dyDescent="0.2">
      <c r="A2311" t="s">
        <v>7100</v>
      </c>
      <c r="B2311" s="181" t="s">
        <v>7101</v>
      </c>
      <c r="C2311" t="str">
        <f t="shared" si="36"/>
        <v>07 - MINISTERIO DE EDUCACIÓN Y CULTURA</v>
      </c>
      <c r="D2311" t="str">
        <f>VLOOKUP(MID(A2311,1,2),[1]Jurisdicciones!$A$2:$B$44,2,FALSE)</f>
        <v>MINISTERIO DE EDUCACIÓN Y CULTURA</v>
      </c>
    </row>
    <row r="2312" spans="1:4" x14ac:dyDescent="0.2">
      <c r="A2312" t="s">
        <v>7102</v>
      </c>
      <c r="B2312" s="181" t="s">
        <v>7103</v>
      </c>
      <c r="C2312" t="str">
        <f t="shared" si="36"/>
        <v>07 - MINISTERIO DE EDUCACIÓN Y CULTURA</v>
      </c>
      <c r="D2312" t="str">
        <f>VLOOKUP(MID(A2312,1,2),[1]Jurisdicciones!$A$2:$B$44,2,FALSE)</f>
        <v>MINISTERIO DE EDUCACIÓN Y CULTURA</v>
      </c>
    </row>
    <row r="2313" spans="1:4" x14ac:dyDescent="0.2">
      <c r="A2313" t="s">
        <v>7104</v>
      </c>
      <c r="B2313" t="s">
        <v>7105</v>
      </c>
      <c r="C2313" t="str">
        <f t="shared" si="36"/>
        <v>07 - MINISTERIO DE EDUCACIÓN Y CULTURA</v>
      </c>
      <c r="D2313" t="str">
        <f>VLOOKUP(MID(A2313,1,2),[1]Jurisdicciones!$A$2:$B$44,2,FALSE)</f>
        <v>MINISTERIO DE EDUCACIÓN Y CULTURA</v>
      </c>
    </row>
    <row r="2314" spans="1:4" x14ac:dyDescent="0.2">
      <c r="A2314" t="s">
        <v>7106</v>
      </c>
      <c r="B2314" t="s">
        <v>7107</v>
      </c>
      <c r="C2314" t="str">
        <f t="shared" si="36"/>
        <v>07 - MINISTERIO DE EDUCACIÓN Y CULTURA</v>
      </c>
      <c r="D2314" t="str">
        <f>VLOOKUP(MID(A2314,1,2),[1]Jurisdicciones!$A$2:$B$44,2,FALSE)</f>
        <v>MINISTERIO DE EDUCACIÓN Y CULTURA</v>
      </c>
    </row>
    <row r="2315" spans="1:4" x14ac:dyDescent="0.2">
      <c r="A2315" t="s">
        <v>7108</v>
      </c>
      <c r="B2315" s="181" t="s">
        <v>7109</v>
      </c>
      <c r="C2315" t="str">
        <f t="shared" si="36"/>
        <v>07 - MINISTERIO DE EDUCACIÓN Y CULTURA</v>
      </c>
      <c r="D2315" t="str">
        <f>VLOOKUP(MID(A2315,1,2),[1]Jurisdicciones!$A$2:$B$44,2,FALSE)</f>
        <v>MINISTERIO DE EDUCACIÓN Y CULTURA</v>
      </c>
    </row>
    <row r="2316" spans="1:4" x14ac:dyDescent="0.2">
      <c r="A2316" t="s">
        <v>7110</v>
      </c>
      <c r="B2316" s="181" t="s">
        <v>7111</v>
      </c>
      <c r="C2316" t="str">
        <f t="shared" si="36"/>
        <v>07 - MINISTERIO DE EDUCACIÓN Y CULTURA</v>
      </c>
      <c r="D2316" t="str">
        <f>VLOOKUP(MID(A2316,1,2),[1]Jurisdicciones!$A$2:$B$44,2,FALSE)</f>
        <v>MINISTERIO DE EDUCACIÓN Y CULTURA</v>
      </c>
    </row>
    <row r="2317" spans="1:4" x14ac:dyDescent="0.2">
      <c r="A2317" t="s">
        <v>7112</v>
      </c>
      <c r="B2317" s="181" t="s">
        <v>7113</v>
      </c>
      <c r="C2317" t="str">
        <f t="shared" si="36"/>
        <v>07 - MINISTERIO DE EDUCACIÓN Y CULTURA</v>
      </c>
      <c r="D2317" t="str">
        <f>VLOOKUP(MID(A2317,1,2),[1]Jurisdicciones!$A$2:$B$44,2,FALSE)</f>
        <v>MINISTERIO DE EDUCACIÓN Y CULTURA</v>
      </c>
    </row>
    <row r="2318" spans="1:4" x14ac:dyDescent="0.2">
      <c r="A2318" t="s">
        <v>7114</v>
      </c>
      <c r="B2318" s="181" t="s">
        <v>7115</v>
      </c>
      <c r="C2318" t="str">
        <f t="shared" si="36"/>
        <v>07 - MINISTERIO DE EDUCACIÓN Y CULTURA</v>
      </c>
      <c r="D2318" t="str">
        <f>VLOOKUP(MID(A2318,1,2),[1]Jurisdicciones!$A$2:$B$44,2,FALSE)</f>
        <v>MINISTERIO DE EDUCACIÓN Y CULTURA</v>
      </c>
    </row>
    <row r="2319" spans="1:4" x14ac:dyDescent="0.2">
      <c r="A2319" t="s">
        <v>7116</v>
      </c>
      <c r="B2319" s="181" t="s">
        <v>7117</v>
      </c>
      <c r="C2319" t="str">
        <f t="shared" si="36"/>
        <v>07 - MINISTERIO DE EDUCACIÓN Y CULTURA</v>
      </c>
      <c r="D2319" t="str">
        <f>VLOOKUP(MID(A2319,1,2),[1]Jurisdicciones!$A$2:$B$44,2,FALSE)</f>
        <v>MINISTERIO DE EDUCACIÓN Y CULTURA</v>
      </c>
    </row>
    <row r="2320" spans="1:4" x14ac:dyDescent="0.2">
      <c r="A2320" t="s">
        <v>7118</v>
      </c>
      <c r="B2320" t="s">
        <v>7119</v>
      </c>
      <c r="C2320" t="str">
        <f t="shared" si="36"/>
        <v>07 - MINISTERIO DE EDUCACIÓN Y CULTURA</v>
      </c>
      <c r="D2320" t="str">
        <f>VLOOKUP(MID(A2320,1,2),[1]Jurisdicciones!$A$2:$B$44,2,FALSE)</f>
        <v>MINISTERIO DE EDUCACIÓN Y CULTURA</v>
      </c>
    </row>
    <row r="2321" spans="1:4" x14ac:dyDescent="0.2">
      <c r="A2321" t="s">
        <v>7120</v>
      </c>
      <c r="B2321" s="181" t="s">
        <v>7121</v>
      </c>
      <c r="C2321" t="str">
        <f t="shared" si="36"/>
        <v>07 - MINISTERIO DE EDUCACIÓN Y CULTURA</v>
      </c>
      <c r="D2321" t="str">
        <f>VLOOKUP(MID(A2321,1,2),[1]Jurisdicciones!$A$2:$B$44,2,FALSE)</f>
        <v>MINISTERIO DE EDUCACIÓN Y CULTURA</v>
      </c>
    </row>
    <row r="2322" spans="1:4" x14ac:dyDescent="0.2">
      <c r="A2322" t="s">
        <v>7122</v>
      </c>
      <c r="B2322" t="s">
        <v>7123</v>
      </c>
      <c r="C2322" t="str">
        <f t="shared" si="36"/>
        <v>07 - MINISTERIO DE EDUCACIÓN Y CULTURA</v>
      </c>
      <c r="D2322" t="str">
        <f>VLOOKUP(MID(A2322,1,2),[1]Jurisdicciones!$A$2:$B$44,2,FALSE)</f>
        <v>MINISTERIO DE EDUCACIÓN Y CULTURA</v>
      </c>
    </row>
    <row r="2323" spans="1:4" x14ac:dyDescent="0.2">
      <c r="A2323" t="s">
        <v>7124</v>
      </c>
      <c r="B2323" t="s">
        <v>7125</v>
      </c>
      <c r="C2323" t="str">
        <f t="shared" si="36"/>
        <v>07 - MINISTERIO DE EDUCACIÓN Y CULTURA</v>
      </c>
      <c r="D2323" t="str">
        <f>VLOOKUP(MID(A2323,1,2),[1]Jurisdicciones!$A$2:$B$44,2,FALSE)</f>
        <v>MINISTERIO DE EDUCACIÓN Y CULTURA</v>
      </c>
    </row>
    <row r="2324" spans="1:4" x14ac:dyDescent="0.2">
      <c r="A2324" t="s">
        <v>7126</v>
      </c>
      <c r="B2324" s="181" t="s">
        <v>7127</v>
      </c>
      <c r="C2324" t="str">
        <f t="shared" si="36"/>
        <v>07 - MINISTERIO DE EDUCACIÓN Y CULTURA</v>
      </c>
      <c r="D2324" t="str">
        <f>VLOOKUP(MID(A2324,1,2),[1]Jurisdicciones!$A$2:$B$44,2,FALSE)</f>
        <v>MINISTERIO DE EDUCACIÓN Y CULTURA</v>
      </c>
    </row>
    <row r="2325" spans="1:4" x14ac:dyDescent="0.2">
      <c r="A2325" t="s">
        <v>7128</v>
      </c>
      <c r="B2325" t="s">
        <v>7129</v>
      </c>
      <c r="C2325" t="str">
        <f t="shared" si="36"/>
        <v>07 - MINISTERIO DE EDUCACIÓN Y CULTURA</v>
      </c>
      <c r="D2325" t="str">
        <f>VLOOKUP(MID(A2325,1,2),[1]Jurisdicciones!$A$2:$B$44,2,FALSE)</f>
        <v>MINISTERIO DE EDUCACIÓN Y CULTURA</v>
      </c>
    </row>
    <row r="2326" spans="1:4" x14ac:dyDescent="0.2">
      <c r="A2326" t="s">
        <v>7130</v>
      </c>
      <c r="B2326" t="s">
        <v>7131</v>
      </c>
      <c r="C2326" t="str">
        <f t="shared" si="36"/>
        <v>07 - MINISTERIO DE EDUCACIÓN Y CULTURA</v>
      </c>
      <c r="D2326" t="str">
        <f>VLOOKUP(MID(A2326,1,2),[1]Jurisdicciones!$A$2:$B$44,2,FALSE)</f>
        <v>MINISTERIO DE EDUCACIÓN Y CULTURA</v>
      </c>
    </row>
    <row r="2327" spans="1:4" x14ac:dyDescent="0.2">
      <c r="A2327" t="s">
        <v>7132</v>
      </c>
      <c r="B2327" t="s">
        <v>7133</v>
      </c>
      <c r="C2327" t="str">
        <f t="shared" si="36"/>
        <v>07 - MINISTERIO DE EDUCACIÓN Y CULTURA</v>
      </c>
      <c r="D2327" t="str">
        <f>VLOOKUP(MID(A2327,1,2),[1]Jurisdicciones!$A$2:$B$44,2,FALSE)</f>
        <v>MINISTERIO DE EDUCACIÓN Y CULTURA</v>
      </c>
    </row>
    <row r="2328" spans="1:4" x14ac:dyDescent="0.2">
      <c r="A2328" t="s">
        <v>7134</v>
      </c>
      <c r="B2328" t="s">
        <v>7135</v>
      </c>
      <c r="C2328" t="str">
        <f t="shared" si="36"/>
        <v>07 - MINISTERIO DE EDUCACIÓN Y CULTURA</v>
      </c>
      <c r="D2328" t="str">
        <f>VLOOKUP(MID(A2328,1,2),[1]Jurisdicciones!$A$2:$B$44,2,FALSE)</f>
        <v>MINISTERIO DE EDUCACIÓN Y CULTURA</v>
      </c>
    </row>
    <row r="2329" spans="1:4" x14ac:dyDescent="0.2">
      <c r="A2329" t="s">
        <v>7136</v>
      </c>
      <c r="B2329" s="181" t="s">
        <v>7137</v>
      </c>
      <c r="C2329" t="str">
        <f t="shared" si="36"/>
        <v>07 - MINISTERIO DE EDUCACIÓN Y CULTURA</v>
      </c>
      <c r="D2329" t="str">
        <f>VLOOKUP(MID(A2329,1,2),[1]Jurisdicciones!$A$2:$B$44,2,FALSE)</f>
        <v>MINISTERIO DE EDUCACIÓN Y CULTURA</v>
      </c>
    </row>
    <row r="2330" spans="1:4" x14ac:dyDescent="0.2">
      <c r="A2330" t="s">
        <v>7138</v>
      </c>
      <c r="B2330" s="181" t="s">
        <v>7139</v>
      </c>
      <c r="C2330" t="str">
        <f t="shared" si="36"/>
        <v>07 - MINISTERIO DE EDUCACIÓN Y CULTURA</v>
      </c>
      <c r="D2330" t="str">
        <f>VLOOKUP(MID(A2330,1,2),[1]Jurisdicciones!$A$2:$B$44,2,FALSE)</f>
        <v>MINISTERIO DE EDUCACIÓN Y CULTURA</v>
      </c>
    </row>
    <row r="2331" spans="1:4" x14ac:dyDescent="0.2">
      <c r="A2331" t="s">
        <v>7140</v>
      </c>
      <c r="B2331" s="181" t="s">
        <v>7141</v>
      </c>
      <c r="C2331" t="str">
        <f t="shared" si="36"/>
        <v>07 - MINISTERIO DE EDUCACIÓN Y CULTURA</v>
      </c>
      <c r="D2331" t="str">
        <f>VLOOKUP(MID(A2331,1,2),[1]Jurisdicciones!$A$2:$B$44,2,FALSE)</f>
        <v>MINISTERIO DE EDUCACIÓN Y CULTURA</v>
      </c>
    </row>
    <row r="2332" spans="1:4" x14ac:dyDescent="0.2">
      <c r="A2332" t="s">
        <v>7142</v>
      </c>
      <c r="B2332" s="181" t="s">
        <v>7143</v>
      </c>
      <c r="C2332" t="str">
        <f t="shared" si="36"/>
        <v>07 - MINISTERIO DE EDUCACIÓN Y CULTURA</v>
      </c>
      <c r="D2332" t="str">
        <f>VLOOKUP(MID(A2332,1,2),[1]Jurisdicciones!$A$2:$B$44,2,FALSE)</f>
        <v>MINISTERIO DE EDUCACIÓN Y CULTURA</v>
      </c>
    </row>
    <row r="2333" spans="1:4" x14ac:dyDescent="0.2">
      <c r="A2333" t="s">
        <v>7144</v>
      </c>
      <c r="B2333" t="s">
        <v>7145</v>
      </c>
      <c r="C2333" t="str">
        <f t="shared" si="36"/>
        <v>07 - MINISTERIO DE EDUCACIÓN Y CULTURA</v>
      </c>
      <c r="D2333" t="str">
        <f>VLOOKUP(MID(A2333,1,2),[1]Jurisdicciones!$A$2:$B$44,2,FALSE)</f>
        <v>MINISTERIO DE EDUCACIÓN Y CULTURA</v>
      </c>
    </row>
    <row r="2334" spans="1:4" x14ac:dyDescent="0.2">
      <c r="A2334" t="s">
        <v>7146</v>
      </c>
      <c r="B2334" s="181" t="s">
        <v>7147</v>
      </c>
      <c r="C2334" t="str">
        <f t="shared" si="36"/>
        <v>07 - MINISTERIO DE EDUCACIÓN Y CULTURA</v>
      </c>
      <c r="D2334" t="str">
        <f>VLOOKUP(MID(A2334,1,2),[1]Jurisdicciones!$A$2:$B$44,2,FALSE)</f>
        <v>MINISTERIO DE EDUCACIÓN Y CULTURA</v>
      </c>
    </row>
    <row r="2335" spans="1:4" x14ac:dyDescent="0.2">
      <c r="A2335" t="s">
        <v>7148</v>
      </c>
      <c r="B2335" s="181" t="s">
        <v>7149</v>
      </c>
      <c r="C2335" t="str">
        <f t="shared" si="36"/>
        <v>07 - MINISTERIO DE EDUCACIÓN Y CULTURA</v>
      </c>
      <c r="D2335" t="str">
        <f>VLOOKUP(MID(A2335,1,2),[1]Jurisdicciones!$A$2:$B$44,2,FALSE)</f>
        <v>MINISTERIO DE EDUCACIÓN Y CULTURA</v>
      </c>
    </row>
    <row r="2336" spans="1:4" x14ac:dyDescent="0.2">
      <c r="A2336" t="s">
        <v>7150</v>
      </c>
      <c r="B2336" t="s">
        <v>7151</v>
      </c>
      <c r="C2336" t="str">
        <f t="shared" si="36"/>
        <v>07 - MINISTERIO DE EDUCACIÓN Y CULTURA</v>
      </c>
      <c r="D2336" t="str">
        <f>VLOOKUP(MID(A2336,1,2),[1]Jurisdicciones!$A$2:$B$44,2,FALSE)</f>
        <v>MINISTERIO DE EDUCACIÓN Y CULTURA</v>
      </c>
    </row>
    <row r="2337" spans="1:4" x14ac:dyDescent="0.2">
      <c r="A2337" t="s">
        <v>7152</v>
      </c>
      <c r="B2337" s="181" t="s">
        <v>7153</v>
      </c>
      <c r="C2337" t="str">
        <f t="shared" si="36"/>
        <v>07 - MINISTERIO DE EDUCACIÓN Y CULTURA</v>
      </c>
      <c r="D2337" t="str">
        <f>VLOOKUP(MID(A2337,1,2),[1]Jurisdicciones!$A$2:$B$44,2,FALSE)</f>
        <v>MINISTERIO DE EDUCACIÓN Y CULTURA</v>
      </c>
    </row>
    <row r="2338" spans="1:4" x14ac:dyDescent="0.2">
      <c r="A2338" t="s">
        <v>7154</v>
      </c>
      <c r="B2338" s="181" t="s">
        <v>7155</v>
      </c>
      <c r="C2338" t="str">
        <f t="shared" si="36"/>
        <v>07 - MINISTERIO DE EDUCACIÓN Y CULTURA</v>
      </c>
      <c r="D2338" t="str">
        <f>VLOOKUP(MID(A2338,1,2),[1]Jurisdicciones!$A$2:$B$44,2,FALSE)</f>
        <v>MINISTERIO DE EDUCACIÓN Y CULTURA</v>
      </c>
    </row>
    <row r="2339" spans="1:4" x14ac:dyDescent="0.2">
      <c r="A2339" t="s">
        <v>7156</v>
      </c>
      <c r="B2339" s="181" t="s">
        <v>7157</v>
      </c>
      <c r="C2339" t="str">
        <f t="shared" si="36"/>
        <v>07 - MINISTERIO DE EDUCACIÓN Y CULTURA</v>
      </c>
      <c r="D2339" t="str">
        <f>VLOOKUP(MID(A2339,1,2),[1]Jurisdicciones!$A$2:$B$44,2,FALSE)</f>
        <v>MINISTERIO DE EDUCACIÓN Y CULTURA</v>
      </c>
    </row>
    <row r="2340" spans="1:4" x14ac:dyDescent="0.2">
      <c r="A2340" t="s">
        <v>7158</v>
      </c>
      <c r="B2340" s="181" t="s">
        <v>7159</v>
      </c>
      <c r="C2340" t="str">
        <f t="shared" si="36"/>
        <v>07 - MINISTERIO DE EDUCACIÓN Y CULTURA</v>
      </c>
      <c r="D2340" t="str">
        <f>VLOOKUP(MID(A2340,1,2),[1]Jurisdicciones!$A$2:$B$44,2,FALSE)</f>
        <v>MINISTERIO DE EDUCACIÓN Y CULTURA</v>
      </c>
    </row>
    <row r="2341" spans="1:4" x14ac:dyDescent="0.2">
      <c r="A2341" t="s">
        <v>7160</v>
      </c>
      <c r="B2341" s="181" t="s">
        <v>7161</v>
      </c>
      <c r="C2341" t="str">
        <f t="shared" si="36"/>
        <v>07 - MINISTERIO DE EDUCACIÓN Y CULTURA</v>
      </c>
      <c r="D2341" t="str">
        <f>VLOOKUP(MID(A2341,1,2),[1]Jurisdicciones!$A$2:$B$44,2,FALSE)</f>
        <v>MINISTERIO DE EDUCACIÓN Y CULTURA</v>
      </c>
    </row>
    <row r="2342" spans="1:4" x14ac:dyDescent="0.2">
      <c r="A2342" t="s">
        <v>7162</v>
      </c>
      <c r="B2342" s="181" t="s">
        <v>7163</v>
      </c>
      <c r="C2342" t="str">
        <f t="shared" si="36"/>
        <v>07 - MINISTERIO DE EDUCACIÓN Y CULTURA</v>
      </c>
      <c r="D2342" t="str">
        <f>VLOOKUP(MID(A2342,1,2),[1]Jurisdicciones!$A$2:$B$44,2,FALSE)</f>
        <v>MINISTERIO DE EDUCACIÓN Y CULTURA</v>
      </c>
    </row>
    <row r="2343" spans="1:4" x14ac:dyDescent="0.2">
      <c r="A2343" t="s">
        <v>7164</v>
      </c>
      <c r="B2343" s="181" t="s">
        <v>6514</v>
      </c>
      <c r="C2343" t="str">
        <f t="shared" si="36"/>
        <v>07 - MINISTERIO DE EDUCACIÓN Y CULTURA</v>
      </c>
      <c r="D2343" t="str">
        <f>VLOOKUP(MID(A2343,1,2),[1]Jurisdicciones!$A$2:$B$44,2,FALSE)</f>
        <v>MINISTERIO DE EDUCACIÓN Y CULTURA</v>
      </c>
    </row>
    <row r="2344" spans="1:4" x14ac:dyDescent="0.2">
      <c r="A2344" t="s">
        <v>7165</v>
      </c>
      <c r="B2344" s="181" t="s">
        <v>7166</v>
      </c>
      <c r="C2344" t="str">
        <f t="shared" si="36"/>
        <v>07 - MINISTERIO DE EDUCACIÓN Y CULTURA</v>
      </c>
      <c r="D2344" t="str">
        <f>VLOOKUP(MID(A2344,1,2),[1]Jurisdicciones!$A$2:$B$44,2,FALSE)</f>
        <v>MINISTERIO DE EDUCACIÓN Y CULTURA</v>
      </c>
    </row>
    <row r="2345" spans="1:4" x14ac:dyDescent="0.2">
      <c r="A2345" t="s">
        <v>7167</v>
      </c>
      <c r="B2345" s="181" t="s">
        <v>6746</v>
      </c>
      <c r="C2345" t="str">
        <f t="shared" si="36"/>
        <v>07 - MINISTERIO DE EDUCACIÓN Y CULTURA</v>
      </c>
      <c r="D2345" t="str">
        <f>VLOOKUP(MID(A2345,1,2),[1]Jurisdicciones!$A$2:$B$44,2,FALSE)</f>
        <v>MINISTERIO DE EDUCACIÓN Y CULTURA</v>
      </c>
    </row>
    <row r="2346" spans="1:4" x14ac:dyDescent="0.2">
      <c r="A2346" t="s">
        <v>7168</v>
      </c>
      <c r="B2346" s="181" t="s">
        <v>6752</v>
      </c>
      <c r="C2346" t="str">
        <f t="shared" si="36"/>
        <v>07 - MINISTERIO DE EDUCACIÓN Y CULTURA</v>
      </c>
      <c r="D2346" t="str">
        <f>VLOOKUP(MID(A2346,1,2),[1]Jurisdicciones!$A$2:$B$44,2,FALSE)</f>
        <v>MINISTERIO DE EDUCACIÓN Y CULTURA</v>
      </c>
    </row>
    <row r="2347" spans="1:4" x14ac:dyDescent="0.2">
      <c r="A2347" t="s">
        <v>7169</v>
      </c>
      <c r="B2347" s="181" t="s">
        <v>6776</v>
      </c>
      <c r="C2347" t="str">
        <f t="shared" si="36"/>
        <v>07 - MINISTERIO DE EDUCACIÓN Y CULTURA</v>
      </c>
      <c r="D2347" t="str">
        <f>VLOOKUP(MID(A2347,1,2),[1]Jurisdicciones!$A$2:$B$44,2,FALSE)</f>
        <v>MINISTERIO DE EDUCACIÓN Y CULTURA</v>
      </c>
    </row>
    <row r="2348" spans="1:4" x14ac:dyDescent="0.2">
      <c r="A2348" t="s">
        <v>7170</v>
      </c>
      <c r="B2348" s="181" t="s">
        <v>7171</v>
      </c>
      <c r="C2348" t="str">
        <f t="shared" si="36"/>
        <v>07 - MINISTERIO DE EDUCACIÓN Y CULTURA</v>
      </c>
      <c r="D2348" t="str">
        <f>VLOOKUP(MID(A2348,1,2),[1]Jurisdicciones!$A$2:$B$44,2,FALSE)</f>
        <v>MINISTERIO DE EDUCACIÓN Y CULTURA</v>
      </c>
    </row>
    <row r="2349" spans="1:4" x14ac:dyDescent="0.2">
      <c r="A2349" t="s">
        <v>7172</v>
      </c>
      <c r="B2349" s="181" t="s">
        <v>7173</v>
      </c>
      <c r="C2349" t="str">
        <f t="shared" si="36"/>
        <v>07 - MINISTERIO DE EDUCACIÓN Y CULTURA</v>
      </c>
      <c r="D2349" t="str">
        <f>VLOOKUP(MID(A2349,1,2),[1]Jurisdicciones!$A$2:$B$44,2,FALSE)</f>
        <v>MINISTERIO DE EDUCACIÓN Y CULTURA</v>
      </c>
    </row>
    <row r="2350" spans="1:4" x14ac:dyDescent="0.2">
      <c r="A2350" t="s">
        <v>7174</v>
      </c>
      <c r="B2350" t="s">
        <v>7175</v>
      </c>
      <c r="C2350" t="str">
        <f t="shared" si="36"/>
        <v>07 - MINISTERIO DE EDUCACIÓN Y CULTURA</v>
      </c>
      <c r="D2350" t="str">
        <f>VLOOKUP(MID(A2350,1,2),[1]Jurisdicciones!$A$2:$B$44,2,FALSE)</f>
        <v>MINISTERIO DE EDUCACIÓN Y CULTURA</v>
      </c>
    </row>
    <row r="2351" spans="1:4" x14ac:dyDescent="0.2">
      <c r="A2351" t="s">
        <v>7176</v>
      </c>
      <c r="B2351" s="181" t="s">
        <v>7177</v>
      </c>
      <c r="C2351" t="str">
        <f t="shared" si="36"/>
        <v>07 - MINISTERIO DE EDUCACIÓN Y CULTURA</v>
      </c>
      <c r="D2351" t="str">
        <f>VLOOKUP(MID(A2351,1,2),[1]Jurisdicciones!$A$2:$B$44,2,FALSE)</f>
        <v>MINISTERIO DE EDUCACIÓN Y CULTURA</v>
      </c>
    </row>
    <row r="2352" spans="1:4" x14ac:dyDescent="0.2">
      <c r="A2352" s="178" t="s">
        <v>7178</v>
      </c>
      <c r="B2352" s="181" t="s">
        <v>7179</v>
      </c>
      <c r="C2352" t="str">
        <f t="shared" si="36"/>
        <v>07 - MINISTERIO DE EDUCACIÓN Y CULTURA</v>
      </c>
      <c r="D2352" t="str">
        <f>VLOOKUP(MID(A2352,1,2),[1]Jurisdicciones!$A$2:$B$44,2,FALSE)</f>
        <v>MINISTERIO DE EDUCACIÓN Y CULTURA</v>
      </c>
    </row>
    <row r="2353" spans="1:4" x14ac:dyDescent="0.2">
      <c r="A2353" t="s">
        <v>7180</v>
      </c>
      <c r="B2353" s="181" t="s">
        <v>7181</v>
      </c>
      <c r="C2353" t="str">
        <f t="shared" si="36"/>
        <v>07 - MINISTERIO DE EDUCACIÓN Y CULTURA</v>
      </c>
      <c r="D2353" t="str">
        <f>VLOOKUP(MID(A2353,1,2),[1]Jurisdicciones!$A$2:$B$44,2,FALSE)</f>
        <v>MINISTERIO DE EDUCACIÓN Y CULTURA</v>
      </c>
    </row>
    <row r="2354" spans="1:4" x14ac:dyDescent="0.2">
      <c r="A2354" t="s">
        <v>7182</v>
      </c>
      <c r="B2354" s="181" t="s">
        <v>7183</v>
      </c>
      <c r="C2354" t="str">
        <f t="shared" si="36"/>
        <v>07 - MINISTERIO DE EDUCACIÓN Y CULTURA</v>
      </c>
      <c r="D2354" t="str">
        <f>VLOOKUP(MID(A2354,1,2),[1]Jurisdicciones!$A$2:$B$44,2,FALSE)</f>
        <v>MINISTERIO DE EDUCACIÓN Y CULTURA</v>
      </c>
    </row>
    <row r="2355" spans="1:4" x14ac:dyDescent="0.2">
      <c r="A2355" t="s">
        <v>7184</v>
      </c>
      <c r="B2355" s="181" t="s">
        <v>7185</v>
      </c>
      <c r="C2355" t="str">
        <f t="shared" si="36"/>
        <v>07 - MINISTERIO DE EDUCACIÓN Y CULTURA</v>
      </c>
      <c r="D2355" t="str">
        <f>VLOOKUP(MID(A2355,1,2),[1]Jurisdicciones!$A$2:$B$44,2,FALSE)</f>
        <v>MINISTERIO DE EDUCACIÓN Y CULTURA</v>
      </c>
    </row>
    <row r="2356" spans="1:4" x14ac:dyDescent="0.2">
      <c r="A2356" t="s">
        <v>7186</v>
      </c>
      <c r="B2356" s="181" t="s">
        <v>7187</v>
      </c>
      <c r="C2356" t="str">
        <f t="shared" si="36"/>
        <v>07 - MINISTERIO DE EDUCACIÓN Y CULTURA</v>
      </c>
      <c r="D2356" t="str">
        <f>VLOOKUP(MID(A2356,1,2),[1]Jurisdicciones!$A$2:$B$44,2,FALSE)</f>
        <v>MINISTERIO DE EDUCACIÓN Y CULTURA</v>
      </c>
    </row>
    <row r="2357" spans="1:4" x14ac:dyDescent="0.2">
      <c r="A2357" t="s">
        <v>7188</v>
      </c>
      <c r="B2357" s="181" t="s">
        <v>7189</v>
      </c>
      <c r="C2357" t="str">
        <f t="shared" si="36"/>
        <v>07 - MINISTERIO DE EDUCACIÓN Y CULTURA</v>
      </c>
      <c r="D2357" t="str">
        <f>VLOOKUP(MID(A2357,1,2),[1]Jurisdicciones!$A$2:$B$44,2,FALSE)</f>
        <v>MINISTERIO DE EDUCACIÓN Y CULTURA</v>
      </c>
    </row>
    <row r="2358" spans="1:4" x14ac:dyDescent="0.2">
      <c r="A2358" t="s">
        <v>7190</v>
      </c>
      <c r="B2358" s="181" t="s">
        <v>7191</v>
      </c>
      <c r="C2358" t="str">
        <f t="shared" si="36"/>
        <v>07 - MINISTERIO DE EDUCACIÓN Y CULTURA</v>
      </c>
      <c r="D2358" t="str">
        <f>VLOOKUP(MID(A2358,1,2),[1]Jurisdicciones!$A$2:$B$44,2,FALSE)</f>
        <v>MINISTERIO DE EDUCACIÓN Y CULTURA</v>
      </c>
    </row>
    <row r="2359" spans="1:4" x14ac:dyDescent="0.2">
      <c r="A2359" t="s">
        <v>7192</v>
      </c>
      <c r="B2359" s="181" t="s">
        <v>7193</v>
      </c>
      <c r="C2359" t="str">
        <f t="shared" si="36"/>
        <v>07 - MINISTERIO DE EDUCACIÓN Y CULTURA</v>
      </c>
      <c r="D2359" t="str">
        <f>VLOOKUP(MID(A2359,1,2),[1]Jurisdicciones!$A$2:$B$44,2,FALSE)</f>
        <v>MINISTERIO DE EDUCACIÓN Y CULTURA</v>
      </c>
    </row>
    <row r="2360" spans="1:4" x14ac:dyDescent="0.2">
      <c r="A2360" t="s">
        <v>7194</v>
      </c>
      <c r="B2360" s="181" t="s">
        <v>7195</v>
      </c>
      <c r="C2360" t="str">
        <f t="shared" si="36"/>
        <v>07 - MINISTERIO DE EDUCACIÓN Y CULTURA</v>
      </c>
      <c r="D2360" t="str">
        <f>VLOOKUP(MID(A2360,1,2),[1]Jurisdicciones!$A$2:$B$44,2,FALSE)</f>
        <v>MINISTERIO DE EDUCACIÓN Y CULTURA</v>
      </c>
    </row>
    <row r="2361" spans="1:4" x14ac:dyDescent="0.2">
      <c r="A2361" t="s">
        <v>7196</v>
      </c>
      <c r="B2361" s="181" t="s">
        <v>7197</v>
      </c>
      <c r="C2361" t="str">
        <f t="shared" si="36"/>
        <v>07 - MINISTERIO DE EDUCACIÓN Y CULTURA</v>
      </c>
      <c r="D2361" t="str">
        <f>VLOOKUP(MID(A2361,1,2),[1]Jurisdicciones!$A$2:$B$44,2,FALSE)</f>
        <v>MINISTERIO DE EDUCACIÓN Y CULTURA</v>
      </c>
    </row>
    <row r="2362" spans="1:4" x14ac:dyDescent="0.2">
      <c r="A2362" t="s">
        <v>7198</v>
      </c>
      <c r="B2362" s="181" t="s">
        <v>7199</v>
      </c>
      <c r="C2362" t="str">
        <f t="shared" si="36"/>
        <v>07 - MINISTERIO DE EDUCACIÓN Y CULTURA</v>
      </c>
      <c r="D2362" t="str">
        <f>VLOOKUP(MID(A2362,1,2),[1]Jurisdicciones!$A$2:$B$44,2,FALSE)</f>
        <v>MINISTERIO DE EDUCACIÓN Y CULTURA</v>
      </c>
    </row>
    <row r="2363" spans="1:4" x14ac:dyDescent="0.2">
      <c r="A2363" t="s">
        <v>7200</v>
      </c>
      <c r="B2363" s="181" t="s">
        <v>7201</v>
      </c>
      <c r="C2363" t="str">
        <f t="shared" si="36"/>
        <v>07 - MINISTERIO DE EDUCACIÓN Y CULTURA</v>
      </c>
      <c r="D2363" t="str">
        <f>VLOOKUP(MID(A2363,1,2),[1]Jurisdicciones!$A$2:$B$44,2,FALSE)</f>
        <v>MINISTERIO DE EDUCACIÓN Y CULTURA</v>
      </c>
    </row>
    <row r="2364" spans="1:4" x14ac:dyDescent="0.2">
      <c r="A2364" t="s">
        <v>7202</v>
      </c>
      <c r="B2364" s="181" t="s">
        <v>7203</v>
      </c>
      <c r="C2364" t="str">
        <f t="shared" si="36"/>
        <v>07 - MINISTERIO DE EDUCACIÓN Y CULTURA</v>
      </c>
      <c r="D2364" t="str">
        <f>VLOOKUP(MID(A2364,1,2),[1]Jurisdicciones!$A$2:$B$44,2,FALSE)</f>
        <v>MINISTERIO DE EDUCACIÓN Y CULTURA</v>
      </c>
    </row>
    <row r="2365" spans="1:4" x14ac:dyDescent="0.2">
      <c r="A2365" t="s">
        <v>7204</v>
      </c>
      <c r="B2365" s="181" t="s">
        <v>7205</v>
      </c>
      <c r="C2365" t="str">
        <f t="shared" si="36"/>
        <v>07 - MINISTERIO DE EDUCACIÓN Y CULTURA</v>
      </c>
      <c r="D2365" t="str">
        <f>VLOOKUP(MID(A2365,1,2),[1]Jurisdicciones!$A$2:$B$44,2,FALSE)</f>
        <v>MINISTERIO DE EDUCACIÓN Y CULTURA</v>
      </c>
    </row>
    <row r="2366" spans="1:4" x14ac:dyDescent="0.2">
      <c r="A2366" t="s">
        <v>7206</v>
      </c>
      <c r="B2366" s="181" t="s">
        <v>7207</v>
      </c>
      <c r="C2366" t="str">
        <f t="shared" si="36"/>
        <v>07 - MINISTERIO DE EDUCACIÓN Y CULTURA</v>
      </c>
      <c r="D2366" t="str">
        <f>VLOOKUP(MID(A2366,1,2),[1]Jurisdicciones!$A$2:$B$44,2,FALSE)</f>
        <v>MINISTERIO DE EDUCACIÓN Y CULTURA</v>
      </c>
    </row>
    <row r="2367" spans="1:4" x14ac:dyDescent="0.2">
      <c r="A2367" t="s">
        <v>7208</v>
      </c>
      <c r="B2367" s="181" t="s">
        <v>7209</v>
      </c>
      <c r="C2367" t="str">
        <f t="shared" si="36"/>
        <v>07 - MINISTERIO DE EDUCACIÓN Y CULTURA</v>
      </c>
      <c r="D2367" t="str">
        <f>VLOOKUP(MID(A2367,1,2),[1]Jurisdicciones!$A$2:$B$44,2,FALSE)</f>
        <v>MINISTERIO DE EDUCACIÓN Y CULTURA</v>
      </c>
    </row>
    <row r="2368" spans="1:4" x14ac:dyDescent="0.2">
      <c r="A2368" t="s">
        <v>7210</v>
      </c>
      <c r="B2368" s="181" t="s">
        <v>7211</v>
      </c>
      <c r="C2368" t="str">
        <f t="shared" si="36"/>
        <v>07 - MINISTERIO DE EDUCACIÓN Y CULTURA</v>
      </c>
      <c r="D2368" t="str">
        <f>VLOOKUP(MID(A2368,1,2),[1]Jurisdicciones!$A$2:$B$44,2,FALSE)</f>
        <v>MINISTERIO DE EDUCACIÓN Y CULTURA</v>
      </c>
    </row>
    <row r="2369" spans="1:4" x14ac:dyDescent="0.2">
      <c r="A2369" t="s">
        <v>7212</v>
      </c>
      <c r="B2369" s="181" t="s">
        <v>7213</v>
      </c>
      <c r="C2369" t="str">
        <f t="shared" si="36"/>
        <v>07 - MINISTERIO DE EDUCACIÓN Y CULTURA</v>
      </c>
      <c r="D2369" t="str">
        <f>VLOOKUP(MID(A2369,1,2),[1]Jurisdicciones!$A$2:$B$44,2,FALSE)</f>
        <v>MINISTERIO DE EDUCACIÓN Y CULTURA</v>
      </c>
    </row>
    <row r="2370" spans="1:4" x14ac:dyDescent="0.2">
      <c r="A2370" t="s">
        <v>7214</v>
      </c>
      <c r="B2370" s="181" t="s">
        <v>7215</v>
      </c>
      <c r="C2370" t="str">
        <f t="shared" si="36"/>
        <v>07 - MINISTERIO DE EDUCACIÓN Y CULTURA</v>
      </c>
      <c r="D2370" t="str">
        <f>VLOOKUP(MID(A2370,1,2),[1]Jurisdicciones!$A$2:$B$44,2,FALSE)</f>
        <v>MINISTERIO DE EDUCACIÓN Y CULTURA</v>
      </c>
    </row>
    <row r="2371" spans="1:4" x14ac:dyDescent="0.2">
      <c r="A2371" t="s">
        <v>7216</v>
      </c>
      <c r="B2371" s="181" t="s">
        <v>7217</v>
      </c>
      <c r="C2371" t="str">
        <f t="shared" si="36"/>
        <v>07 - MINISTERIO DE EDUCACIÓN Y CULTURA</v>
      </c>
      <c r="D2371" t="str">
        <f>VLOOKUP(MID(A2371,1,2),[1]Jurisdicciones!$A$2:$B$44,2,FALSE)</f>
        <v>MINISTERIO DE EDUCACIÓN Y CULTURA</v>
      </c>
    </row>
    <row r="2372" spans="1:4" x14ac:dyDescent="0.2">
      <c r="A2372" t="s">
        <v>7218</v>
      </c>
      <c r="B2372" s="181" t="s">
        <v>7219</v>
      </c>
      <c r="C2372" t="str">
        <f t="shared" ref="C2372:C2435" si="37">CONCATENATE(MID(A2372,1,2), " - ",D2372)</f>
        <v>07 - MINISTERIO DE EDUCACIÓN Y CULTURA</v>
      </c>
      <c r="D2372" t="str">
        <f>VLOOKUP(MID(A2372,1,2),[1]Jurisdicciones!$A$2:$B$44,2,FALSE)</f>
        <v>MINISTERIO DE EDUCACIÓN Y CULTURA</v>
      </c>
    </row>
    <row r="2373" spans="1:4" x14ac:dyDescent="0.2">
      <c r="A2373" t="s">
        <v>7220</v>
      </c>
      <c r="B2373" s="181" t="s">
        <v>7221</v>
      </c>
      <c r="C2373" t="str">
        <f t="shared" si="37"/>
        <v>07 - MINISTERIO DE EDUCACIÓN Y CULTURA</v>
      </c>
      <c r="D2373" t="str">
        <f>VLOOKUP(MID(A2373,1,2),[1]Jurisdicciones!$A$2:$B$44,2,FALSE)</f>
        <v>MINISTERIO DE EDUCACIÓN Y CULTURA</v>
      </c>
    </row>
    <row r="2374" spans="1:4" x14ac:dyDescent="0.2">
      <c r="A2374" t="s">
        <v>7222</v>
      </c>
      <c r="B2374" s="181" t="s">
        <v>7223</v>
      </c>
      <c r="C2374" t="str">
        <f t="shared" si="37"/>
        <v>07 - MINISTERIO DE EDUCACIÓN Y CULTURA</v>
      </c>
      <c r="D2374" t="str">
        <f>VLOOKUP(MID(A2374,1,2),[1]Jurisdicciones!$A$2:$B$44,2,FALSE)</f>
        <v>MINISTERIO DE EDUCACIÓN Y CULTURA</v>
      </c>
    </row>
    <row r="2375" spans="1:4" x14ac:dyDescent="0.2">
      <c r="A2375" t="s">
        <v>7224</v>
      </c>
      <c r="B2375" s="181" t="s">
        <v>7225</v>
      </c>
      <c r="C2375" t="str">
        <f t="shared" si="37"/>
        <v>07 - MINISTERIO DE EDUCACIÓN Y CULTURA</v>
      </c>
      <c r="D2375" t="str">
        <f>VLOOKUP(MID(A2375,1,2),[1]Jurisdicciones!$A$2:$B$44,2,FALSE)</f>
        <v>MINISTERIO DE EDUCACIÓN Y CULTURA</v>
      </c>
    </row>
    <row r="2376" spans="1:4" x14ac:dyDescent="0.2">
      <c r="A2376" t="s">
        <v>7226</v>
      </c>
      <c r="B2376" s="181" t="s">
        <v>7227</v>
      </c>
      <c r="C2376" t="str">
        <f t="shared" si="37"/>
        <v>07 - MINISTERIO DE EDUCACIÓN Y CULTURA</v>
      </c>
      <c r="D2376" t="str">
        <f>VLOOKUP(MID(A2376,1,2),[1]Jurisdicciones!$A$2:$B$44,2,FALSE)</f>
        <v>MINISTERIO DE EDUCACIÓN Y CULTURA</v>
      </c>
    </row>
    <row r="2377" spans="1:4" x14ac:dyDescent="0.2">
      <c r="A2377" t="s">
        <v>7228</v>
      </c>
      <c r="B2377" s="181" t="s">
        <v>7229</v>
      </c>
      <c r="C2377" t="str">
        <f t="shared" si="37"/>
        <v>07 - MINISTERIO DE EDUCACIÓN Y CULTURA</v>
      </c>
      <c r="D2377" t="str">
        <f>VLOOKUP(MID(A2377,1,2),[1]Jurisdicciones!$A$2:$B$44,2,FALSE)</f>
        <v>MINISTERIO DE EDUCACIÓN Y CULTURA</v>
      </c>
    </row>
    <row r="2378" spans="1:4" x14ac:dyDescent="0.2">
      <c r="A2378" t="s">
        <v>7230</v>
      </c>
      <c r="B2378" s="181" t="s">
        <v>7231</v>
      </c>
      <c r="C2378" t="str">
        <f t="shared" si="37"/>
        <v>07 - MINISTERIO DE EDUCACIÓN Y CULTURA</v>
      </c>
      <c r="D2378" t="str">
        <f>VLOOKUP(MID(A2378,1,2),[1]Jurisdicciones!$A$2:$B$44,2,FALSE)</f>
        <v>MINISTERIO DE EDUCACIÓN Y CULTURA</v>
      </c>
    </row>
    <row r="2379" spans="1:4" x14ac:dyDescent="0.2">
      <c r="A2379" t="s">
        <v>7232</v>
      </c>
      <c r="B2379" s="181" t="s">
        <v>7233</v>
      </c>
      <c r="C2379" t="str">
        <f t="shared" si="37"/>
        <v>07 - MINISTERIO DE EDUCACIÓN Y CULTURA</v>
      </c>
      <c r="D2379" t="str">
        <f>VLOOKUP(MID(A2379,1,2),[1]Jurisdicciones!$A$2:$B$44,2,FALSE)</f>
        <v>MINISTERIO DE EDUCACIÓN Y CULTURA</v>
      </c>
    </row>
    <row r="2380" spans="1:4" x14ac:dyDescent="0.2">
      <c r="A2380" t="s">
        <v>7234</v>
      </c>
      <c r="B2380" s="181" t="s">
        <v>7235</v>
      </c>
      <c r="C2380" t="str">
        <f t="shared" si="37"/>
        <v>07 - MINISTERIO DE EDUCACIÓN Y CULTURA</v>
      </c>
      <c r="D2380" t="str">
        <f>VLOOKUP(MID(A2380,1,2),[1]Jurisdicciones!$A$2:$B$44,2,FALSE)</f>
        <v>MINISTERIO DE EDUCACIÓN Y CULTURA</v>
      </c>
    </row>
    <row r="2381" spans="1:4" x14ac:dyDescent="0.2">
      <c r="A2381" t="s">
        <v>7236</v>
      </c>
      <c r="B2381" s="181" t="s">
        <v>7237</v>
      </c>
      <c r="C2381" t="str">
        <f t="shared" si="37"/>
        <v>07 - MINISTERIO DE EDUCACIÓN Y CULTURA</v>
      </c>
      <c r="D2381" t="str">
        <f>VLOOKUP(MID(A2381,1,2),[1]Jurisdicciones!$A$2:$B$44,2,FALSE)</f>
        <v>MINISTERIO DE EDUCACIÓN Y CULTURA</v>
      </c>
    </row>
    <row r="2382" spans="1:4" x14ac:dyDescent="0.2">
      <c r="A2382" t="s">
        <v>7238</v>
      </c>
      <c r="B2382" s="181" t="s">
        <v>7239</v>
      </c>
      <c r="C2382" t="str">
        <f t="shared" si="37"/>
        <v>07 - MINISTERIO DE EDUCACIÓN Y CULTURA</v>
      </c>
      <c r="D2382" t="str">
        <f>VLOOKUP(MID(A2382,1,2),[1]Jurisdicciones!$A$2:$B$44,2,FALSE)</f>
        <v>MINISTERIO DE EDUCACIÓN Y CULTURA</v>
      </c>
    </row>
    <row r="2383" spans="1:4" x14ac:dyDescent="0.2">
      <c r="A2383" t="s">
        <v>7240</v>
      </c>
      <c r="B2383" s="181" t="s">
        <v>7241</v>
      </c>
      <c r="C2383" t="str">
        <f t="shared" si="37"/>
        <v>07 - MINISTERIO DE EDUCACIÓN Y CULTURA</v>
      </c>
      <c r="D2383" t="str">
        <f>VLOOKUP(MID(A2383,1,2),[1]Jurisdicciones!$A$2:$B$44,2,FALSE)</f>
        <v>MINISTERIO DE EDUCACIÓN Y CULTURA</v>
      </c>
    </row>
    <row r="2384" spans="1:4" x14ac:dyDescent="0.2">
      <c r="A2384" t="s">
        <v>7242</v>
      </c>
      <c r="B2384" s="181" t="s">
        <v>7243</v>
      </c>
      <c r="C2384" t="str">
        <f t="shared" si="37"/>
        <v>07 - MINISTERIO DE EDUCACIÓN Y CULTURA</v>
      </c>
      <c r="D2384" t="str">
        <f>VLOOKUP(MID(A2384,1,2),[1]Jurisdicciones!$A$2:$B$44,2,FALSE)</f>
        <v>MINISTERIO DE EDUCACIÓN Y CULTURA</v>
      </c>
    </row>
    <row r="2385" spans="1:4" x14ac:dyDescent="0.2">
      <c r="A2385" t="s">
        <v>7244</v>
      </c>
      <c r="B2385" s="181" t="s">
        <v>7245</v>
      </c>
      <c r="C2385" t="str">
        <f t="shared" si="37"/>
        <v>07 - MINISTERIO DE EDUCACIÓN Y CULTURA</v>
      </c>
      <c r="D2385" t="str">
        <f>VLOOKUP(MID(A2385,1,2),[1]Jurisdicciones!$A$2:$B$44,2,FALSE)</f>
        <v>MINISTERIO DE EDUCACIÓN Y CULTURA</v>
      </c>
    </row>
    <row r="2386" spans="1:4" x14ac:dyDescent="0.2">
      <c r="A2386" t="s">
        <v>7246</v>
      </c>
      <c r="B2386" s="181" t="s">
        <v>7247</v>
      </c>
      <c r="C2386" t="str">
        <f t="shared" si="37"/>
        <v>07 - MINISTERIO DE EDUCACIÓN Y CULTURA</v>
      </c>
      <c r="D2386" t="str">
        <f>VLOOKUP(MID(A2386,1,2),[1]Jurisdicciones!$A$2:$B$44,2,FALSE)</f>
        <v>MINISTERIO DE EDUCACIÓN Y CULTURA</v>
      </c>
    </row>
    <row r="2387" spans="1:4" x14ac:dyDescent="0.2">
      <c r="A2387" t="s">
        <v>7248</v>
      </c>
      <c r="B2387" s="181" t="s">
        <v>7249</v>
      </c>
      <c r="C2387" t="str">
        <f t="shared" si="37"/>
        <v>07 - MINISTERIO DE EDUCACIÓN Y CULTURA</v>
      </c>
      <c r="D2387" t="str">
        <f>VLOOKUP(MID(A2387,1,2),[1]Jurisdicciones!$A$2:$B$44,2,FALSE)</f>
        <v>MINISTERIO DE EDUCACIÓN Y CULTURA</v>
      </c>
    </row>
    <row r="2388" spans="1:4" x14ac:dyDescent="0.2">
      <c r="A2388" t="s">
        <v>7250</v>
      </c>
      <c r="B2388" s="181" t="s">
        <v>7251</v>
      </c>
      <c r="C2388" t="str">
        <f t="shared" si="37"/>
        <v>07 - MINISTERIO DE EDUCACIÓN Y CULTURA</v>
      </c>
      <c r="D2388" t="str">
        <f>VLOOKUP(MID(A2388,1,2),[1]Jurisdicciones!$A$2:$B$44,2,FALSE)</f>
        <v>MINISTERIO DE EDUCACIÓN Y CULTURA</v>
      </c>
    </row>
    <row r="2389" spans="1:4" x14ac:dyDescent="0.2">
      <c r="A2389" t="s">
        <v>7252</v>
      </c>
      <c r="B2389" s="181" t="s">
        <v>7253</v>
      </c>
      <c r="C2389" t="str">
        <f t="shared" si="37"/>
        <v>07 - MINISTERIO DE EDUCACIÓN Y CULTURA</v>
      </c>
      <c r="D2389" t="str">
        <f>VLOOKUP(MID(A2389,1,2),[1]Jurisdicciones!$A$2:$B$44,2,FALSE)</f>
        <v>MINISTERIO DE EDUCACIÓN Y CULTURA</v>
      </c>
    </row>
    <row r="2390" spans="1:4" x14ac:dyDescent="0.2">
      <c r="A2390" t="s">
        <v>7254</v>
      </c>
      <c r="B2390" s="181" t="s">
        <v>7255</v>
      </c>
      <c r="C2390" t="str">
        <f t="shared" si="37"/>
        <v>07 - MINISTERIO DE EDUCACIÓN Y CULTURA</v>
      </c>
      <c r="D2390" t="str">
        <f>VLOOKUP(MID(A2390,1,2),[1]Jurisdicciones!$A$2:$B$44,2,FALSE)</f>
        <v>MINISTERIO DE EDUCACIÓN Y CULTURA</v>
      </c>
    </row>
    <row r="2391" spans="1:4" x14ac:dyDescent="0.2">
      <c r="A2391" t="s">
        <v>7256</v>
      </c>
      <c r="B2391" s="181" t="s">
        <v>6610</v>
      </c>
      <c r="C2391" t="str">
        <f t="shared" si="37"/>
        <v>07 - MINISTERIO DE EDUCACIÓN Y CULTURA</v>
      </c>
      <c r="D2391" t="str">
        <f>VLOOKUP(MID(A2391,1,2),[1]Jurisdicciones!$A$2:$B$44,2,FALSE)</f>
        <v>MINISTERIO DE EDUCACIÓN Y CULTURA</v>
      </c>
    </row>
    <row r="2392" spans="1:4" x14ac:dyDescent="0.2">
      <c r="A2392" t="s">
        <v>7257</v>
      </c>
      <c r="B2392" s="181" t="s">
        <v>6646</v>
      </c>
      <c r="C2392" t="str">
        <f t="shared" si="37"/>
        <v>07 - MINISTERIO DE EDUCACIÓN Y CULTURA</v>
      </c>
      <c r="D2392" t="str">
        <f>VLOOKUP(MID(A2392,1,2),[1]Jurisdicciones!$A$2:$B$44,2,FALSE)</f>
        <v>MINISTERIO DE EDUCACIÓN Y CULTURA</v>
      </c>
    </row>
    <row r="2393" spans="1:4" x14ac:dyDescent="0.2">
      <c r="A2393" t="s">
        <v>7258</v>
      </c>
      <c r="B2393" s="181" t="s">
        <v>6668</v>
      </c>
      <c r="C2393" t="str">
        <f t="shared" si="37"/>
        <v>07 - MINISTERIO DE EDUCACIÓN Y CULTURA</v>
      </c>
      <c r="D2393" t="str">
        <f>VLOOKUP(MID(A2393,1,2),[1]Jurisdicciones!$A$2:$B$44,2,FALSE)</f>
        <v>MINISTERIO DE EDUCACIÓN Y CULTURA</v>
      </c>
    </row>
    <row r="2394" spans="1:4" x14ac:dyDescent="0.2">
      <c r="A2394" t="s">
        <v>7259</v>
      </c>
      <c r="B2394" s="181" t="s">
        <v>6732</v>
      </c>
      <c r="C2394" t="str">
        <f t="shared" si="37"/>
        <v>07 - MINISTERIO DE EDUCACIÓN Y CULTURA</v>
      </c>
      <c r="D2394" t="str">
        <f>VLOOKUP(MID(A2394,1,2),[1]Jurisdicciones!$A$2:$B$44,2,FALSE)</f>
        <v>MINISTERIO DE EDUCACIÓN Y CULTURA</v>
      </c>
    </row>
    <row r="2395" spans="1:4" x14ac:dyDescent="0.2">
      <c r="A2395" t="s">
        <v>7260</v>
      </c>
      <c r="B2395" s="181" t="s">
        <v>6726</v>
      </c>
      <c r="C2395" t="str">
        <f t="shared" si="37"/>
        <v>07 - MINISTERIO DE EDUCACIÓN Y CULTURA</v>
      </c>
      <c r="D2395" t="str">
        <f>VLOOKUP(MID(A2395,1,2),[1]Jurisdicciones!$A$2:$B$44,2,FALSE)</f>
        <v>MINISTERIO DE EDUCACIÓN Y CULTURA</v>
      </c>
    </row>
    <row r="2396" spans="1:4" x14ac:dyDescent="0.2">
      <c r="A2396" t="s">
        <v>7261</v>
      </c>
      <c r="B2396" s="181" t="s">
        <v>6744</v>
      </c>
      <c r="C2396" t="str">
        <f t="shared" si="37"/>
        <v>07 - MINISTERIO DE EDUCACIÓN Y CULTURA</v>
      </c>
      <c r="D2396" t="str">
        <f>VLOOKUP(MID(A2396,1,2),[1]Jurisdicciones!$A$2:$B$44,2,FALSE)</f>
        <v>MINISTERIO DE EDUCACIÓN Y CULTURA</v>
      </c>
    </row>
    <row r="2397" spans="1:4" x14ac:dyDescent="0.2">
      <c r="A2397" t="s">
        <v>7262</v>
      </c>
      <c r="B2397" s="181" t="s">
        <v>7263</v>
      </c>
      <c r="C2397" t="str">
        <f t="shared" si="37"/>
        <v>07 - MINISTERIO DE EDUCACIÓN Y CULTURA</v>
      </c>
      <c r="D2397" t="str">
        <f>VLOOKUP(MID(A2397,1,2),[1]Jurisdicciones!$A$2:$B$44,2,FALSE)</f>
        <v>MINISTERIO DE EDUCACIÓN Y CULTURA</v>
      </c>
    </row>
    <row r="2398" spans="1:4" x14ac:dyDescent="0.2">
      <c r="A2398" t="s">
        <v>7264</v>
      </c>
      <c r="B2398" s="181" t="s">
        <v>7265</v>
      </c>
      <c r="C2398" t="str">
        <f t="shared" si="37"/>
        <v>07 - MINISTERIO DE EDUCACIÓN Y CULTURA</v>
      </c>
      <c r="D2398" t="str">
        <f>VLOOKUP(MID(A2398,1,2),[1]Jurisdicciones!$A$2:$B$44,2,FALSE)</f>
        <v>MINISTERIO DE EDUCACIÓN Y CULTURA</v>
      </c>
    </row>
    <row r="2399" spans="1:4" x14ac:dyDescent="0.2">
      <c r="A2399" t="s">
        <v>7266</v>
      </c>
      <c r="B2399" s="181" t="s">
        <v>7267</v>
      </c>
      <c r="C2399" t="str">
        <f t="shared" si="37"/>
        <v>07 - MINISTERIO DE EDUCACIÓN Y CULTURA</v>
      </c>
      <c r="D2399" t="str">
        <f>VLOOKUP(MID(A2399,1,2),[1]Jurisdicciones!$A$2:$B$44,2,FALSE)</f>
        <v>MINISTERIO DE EDUCACIÓN Y CULTURA</v>
      </c>
    </row>
    <row r="2400" spans="1:4" x14ac:dyDescent="0.2">
      <c r="A2400" t="s">
        <v>7268</v>
      </c>
      <c r="B2400" s="181" t="s">
        <v>7269</v>
      </c>
      <c r="C2400" t="str">
        <f t="shared" si="37"/>
        <v>07 - MINISTERIO DE EDUCACIÓN Y CULTURA</v>
      </c>
      <c r="D2400" t="str">
        <f>VLOOKUP(MID(A2400,1,2),[1]Jurisdicciones!$A$2:$B$44,2,FALSE)</f>
        <v>MINISTERIO DE EDUCACIÓN Y CULTURA</v>
      </c>
    </row>
    <row r="2401" spans="1:4" x14ac:dyDescent="0.2">
      <c r="A2401" t="s">
        <v>7270</v>
      </c>
      <c r="B2401" s="181" t="s">
        <v>7271</v>
      </c>
      <c r="C2401" t="str">
        <f t="shared" si="37"/>
        <v>07 - MINISTERIO DE EDUCACIÓN Y CULTURA</v>
      </c>
      <c r="D2401" t="str">
        <f>VLOOKUP(MID(A2401,1,2),[1]Jurisdicciones!$A$2:$B$44,2,FALSE)</f>
        <v>MINISTERIO DE EDUCACIÓN Y CULTURA</v>
      </c>
    </row>
    <row r="2402" spans="1:4" x14ac:dyDescent="0.2">
      <c r="A2402" t="s">
        <v>7272</v>
      </c>
      <c r="B2402" s="181" t="s">
        <v>7273</v>
      </c>
      <c r="C2402" t="str">
        <f t="shared" si="37"/>
        <v>07 - MINISTERIO DE EDUCACIÓN Y CULTURA</v>
      </c>
      <c r="D2402" t="str">
        <f>VLOOKUP(MID(A2402,1,2),[1]Jurisdicciones!$A$2:$B$44,2,FALSE)</f>
        <v>MINISTERIO DE EDUCACIÓN Y CULTURA</v>
      </c>
    </row>
    <row r="2403" spans="1:4" x14ac:dyDescent="0.2">
      <c r="A2403" t="s">
        <v>7274</v>
      </c>
      <c r="B2403" s="181" t="s">
        <v>7275</v>
      </c>
      <c r="C2403" t="str">
        <f t="shared" si="37"/>
        <v>07 - MINISTERIO DE EDUCACIÓN Y CULTURA</v>
      </c>
      <c r="D2403" t="str">
        <f>VLOOKUP(MID(A2403,1,2),[1]Jurisdicciones!$A$2:$B$44,2,FALSE)</f>
        <v>MINISTERIO DE EDUCACIÓN Y CULTURA</v>
      </c>
    </row>
    <row r="2404" spans="1:4" x14ac:dyDescent="0.2">
      <c r="A2404" t="s">
        <v>7276</v>
      </c>
      <c r="B2404" s="181" t="s">
        <v>7277</v>
      </c>
      <c r="C2404" t="str">
        <f t="shared" si="37"/>
        <v>07 - MINISTERIO DE EDUCACIÓN Y CULTURA</v>
      </c>
      <c r="D2404" t="str">
        <f>VLOOKUP(MID(A2404,1,2),[1]Jurisdicciones!$A$2:$B$44,2,FALSE)</f>
        <v>MINISTERIO DE EDUCACIÓN Y CULTURA</v>
      </c>
    </row>
    <row r="2405" spans="1:4" x14ac:dyDescent="0.2">
      <c r="A2405" t="s">
        <v>7278</v>
      </c>
      <c r="B2405" s="181" t="s">
        <v>7279</v>
      </c>
      <c r="C2405" t="str">
        <f t="shared" si="37"/>
        <v>07 - MINISTERIO DE EDUCACIÓN Y CULTURA</v>
      </c>
      <c r="D2405" t="str">
        <f>VLOOKUP(MID(A2405,1,2),[1]Jurisdicciones!$A$2:$B$44,2,FALSE)</f>
        <v>MINISTERIO DE EDUCACIÓN Y CULTURA</v>
      </c>
    </row>
    <row r="2406" spans="1:4" x14ac:dyDescent="0.2">
      <c r="A2406" t="s">
        <v>7280</v>
      </c>
      <c r="B2406" s="181" t="s">
        <v>7281</v>
      </c>
      <c r="C2406" t="str">
        <f t="shared" si="37"/>
        <v>07 - MINISTERIO DE EDUCACIÓN Y CULTURA</v>
      </c>
      <c r="D2406" t="str">
        <f>VLOOKUP(MID(A2406,1,2),[1]Jurisdicciones!$A$2:$B$44,2,FALSE)</f>
        <v>MINISTERIO DE EDUCACIÓN Y CULTURA</v>
      </c>
    </row>
    <row r="2407" spans="1:4" x14ac:dyDescent="0.2">
      <c r="A2407" t="s">
        <v>7282</v>
      </c>
      <c r="B2407" s="181" t="s">
        <v>7283</v>
      </c>
      <c r="C2407" t="str">
        <f t="shared" si="37"/>
        <v>07 - MINISTERIO DE EDUCACIÓN Y CULTURA</v>
      </c>
      <c r="D2407" t="str">
        <f>VLOOKUP(MID(A2407,1,2),[1]Jurisdicciones!$A$2:$B$44,2,FALSE)</f>
        <v>MINISTERIO DE EDUCACIÓN Y CULTURA</v>
      </c>
    </row>
    <row r="2408" spans="1:4" x14ac:dyDescent="0.2">
      <c r="A2408" t="s">
        <v>7284</v>
      </c>
      <c r="B2408" s="181" t="s">
        <v>7283</v>
      </c>
      <c r="C2408" t="str">
        <f t="shared" si="37"/>
        <v>07 - MINISTERIO DE EDUCACIÓN Y CULTURA</v>
      </c>
      <c r="D2408" t="str">
        <f>VLOOKUP(MID(A2408,1,2),[1]Jurisdicciones!$A$2:$B$44,2,FALSE)</f>
        <v>MINISTERIO DE EDUCACIÓN Y CULTURA</v>
      </c>
    </row>
    <row r="2409" spans="1:4" x14ac:dyDescent="0.2">
      <c r="A2409" t="s">
        <v>7285</v>
      </c>
      <c r="B2409" s="181" t="s">
        <v>7286</v>
      </c>
      <c r="C2409" t="str">
        <f t="shared" si="37"/>
        <v>07 - MINISTERIO DE EDUCACIÓN Y CULTURA</v>
      </c>
      <c r="D2409" t="str">
        <f>VLOOKUP(MID(A2409,1,2),[1]Jurisdicciones!$A$2:$B$44,2,FALSE)</f>
        <v>MINISTERIO DE EDUCACIÓN Y CULTURA</v>
      </c>
    </row>
    <row r="2410" spans="1:4" x14ac:dyDescent="0.2">
      <c r="A2410" t="s">
        <v>7287</v>
      </c>
      <c r="B2410" s="181" t="s">
        <v>7288</v>
      </c>
      <c r="C2410" t="str">
        <f t="shared" si="37"/>
        <v>07 - MINISTERIO DE EDUCACIÓN Y CULTURA</v>
      </c>
      <c r="D2410" t="str">
        <f>VLOOKUP(MID(A2410,1,2),[1]Jurisdicciones!$A$2:$B$44,2,FALSE)</f>
        <v>MINISTERIO DE EDUCACIÓN Y CULTURA</v>
      </c>
    </row>
    <row r="2411" spans="1:4" x14ac:dyDescent="0.2">
      <c r="A2411" t="s">
        <v>7289</v>
      </c>
      <c r="B2411" s="181" t="s">
        <v>7290</v>
      </c>
      <c r="C2411" t="str">
        <f t="shared" si="37"/>
        <v>07 - MINISTERIO DE EDUCACIÓN Y CULTURA</v>
      </c>
      <c r="D2411" t="str">
        <f>VLOOKUP(MID(A2411,1,2),[1]Jurisdicciones!$A$2:$B$44,2,FALSE)</f>
        <v>MINISTERIO DE EDUCACIÓN Y CULTURA</v>
      </c>
    </row>
    <row r="2412" spans="1:4" x14ac:dyDescent="0.2">
      <c r="A2412" t="s">
        <v>7291</v>
      </c>
      <c r="B2412" s="181" t="s">
        <v>7292</v>
      </c>
      <c r="C2412" t="str">
        <f t="shared" si="37"/>
        <v>07 - MINISTERIO DE EDUCACIÓN Y CULTURA</v>
      </c>
      <c r="D2412" t="str">
        <f>VLOOKUP(MID(A2412,1,2),[1]Jurisdicciones!$A$2:$B$44,2,FALSE)</f>
        <v>MINISTERIO DE EDUCACIÓN Y CULTURA</v>
      </c>
    </row>
    <row r="2413" spans="1:4" x14ac:dyDescent="0.2">
      <c r="A2413" t="s">
        <v>7293</v>
      </c>
      <c r="B2413" s="181" t="s">
        <v>7294</v>
      </c>
      <c r="C2413" t="str">
        <f t="shared" si="37"/>
        <v>07 - MINISTERIO DE EDUCACIÓN Y CULTURA</v>
      </c>
      <c r="D2413" t="str">
        <f>VLOOKUP(MID(A2413,1,2),[1]Jurisdicciones!$A$2:$B$44,2,FALSE)</f>
        <v>MINISTERIO DE EDUCACIÓN Y CULTURA</v>
      </c>
    </row>
    <row r="2414" spans="1:4" x14ac:dyDescent="0.2">
      <c r="A2414" t="s">
        <v>7295</v>
      </c>
      <c r="B2414" s="181" t="s">
        <v>7296</v>
      </c>
      <c r="C2414" t="str">
        <f t="shared" si="37"/>
        <v>07 - MINISTERIO DE EDUCACIÓN Y CULTURA</v>
      </c>
      <c r="D2414" t="str">
        <f>VLOOKUP(MID(A2414,1,2),[1]Jurisdicciones!$A$2:$B$44,2,FALSE)</f>
        <v>MINISTERIO DE EDUCACIÓN Y CULTURA</v>
      </c>
    </row>
    <row r="2415" spans="1:4" x14ac:dyDescent="0.2">
      <c r="A2415" t="s">
        <v>7297</v>
      </c>
      <c r="B2415" s="181" t="s">
        <v>7298</v>
      </c>
      <c r="C2415" t="str">
        <f t="shared" si="37"/>
        <v>07 - MINISTERIO DE EDUCACIÓN Y CULTURA</v>
      </c>
      <c r="D2415" t="str">
        <f>VLOOKUP(MID(A2415,1,2),[1]Jurisdicciones!$A$2:$B$44,2,FALSE)</f>
        <v>MINISTERIO DE EDUCACIÓN Y CULTURA</v>
      </c>
    </row>
    <row r="2416" spans="1:4" x14ac:dyDescent="0.2">
      <c r="A2416" t="s">
        <v>7299</v>
      </c>
      <c r="B2416" s="181" t="s">
        <v>7300</v>
      </c>
      <c r="C2416" t="str">
        <f t="shared" si="37"/>
        <v>07 - MINISTERIO DE EDUCACIÓN Y CULTURA</v>
      </c>
      <c r="D2416" t="str">
        <f>VLOOKUP(MID(A2416,1,2),[1]Jurisdicciones!$A$2:$B$44,2,FALSE)</f>
        <v>MINISTERIO DE EDUCACIÓN Y CULTURA</v>
      </c>
    </row>
    <row r="2417" spans="1:4" x14ac:dyDescent="0.2">
      <c r="A2417" t="s">
        <v>7301</v>
      </c>
      <c r="B2417" s="181" t="s">
        <v>7302</v>
      </c>
      <c r="C2417" t="str">
        <f t="shared" si="37"/>
        <v>07 - MINISTERIO DE EDUCACIÓN Y CULTURA</v>
      </c>
      <c r="D2417" t="str">
        <f>VLOOKUP(MID(A2417,1,2),[1]Jurisdicciones!$A$2:$B$44,2,FALSE)</f>
        <v>MINISTERIO DE EDUCACIÓN Y CULTURA</v>
      </c>
    </row>
    <row r="2418" spans="1:4" x14ac:dyDescent="0.2">
      <c r="A2418" t="s">
        <v>7303</v>
      </c>
      <c r="B2418" s="181" t="s">
        <v>7304</v>
      </c>
      <c r="C2418" t="str">
        <f t="shared" si="37"/>
        <v>07 - MINISTERIO DE EDUCACIÓN Y CULTURA</v>
      </c>
      <c r="D2418" t="str">
        <f>VLOOKUP(MID(A2418,1,2),[1]Jurisdicciones!$A$2:$B$44,2,FALSE)</f>
        <v>MINISTERIO DE EDUCACIÓN Y CULTURA</v>
      </c>
    </row>
    <row r="2419" spans="1:4" x14ac:dyDescent="0.2">
      <c r="A2419" t="s">
        <v>7305</v>
      </c>
      <c r="B2419" s="181" t="s">
        <v>7306</v>
      </c>
      <c r="C2419" t="str">
        <f t="shared" si="37"/>
        <v>07 - MINISTERIO DE EDUCACIÓN Y CULTURA</v>
      </c>
      <c r="D2419" t="str">
        <f>VLOOKUP(MID(A2419,1,2),[1]Jurisdicciones!$A$2:$B$44,2,FALSE)</f>
        <v>MINISTERIO DE EDUCACIÓN Y CULTURA</v>
      </c>
    </row>
    <row r="2420" spans="1:4" x14ac:dyDescent="0.2">
      <c r="A2420" t="s">
        <v>7307</v>
      </c>
      <c r="B2420" s="181" t="s">
        <v>7308</v>
      </c>
      <c r="C2420" t="str">
        <f t="shared" si="37"/>
        <v>07 - MINISTERIO DE EDUCACIÓN Y CULTURA</v>
      </c>
      <c r="D2420" t="str">
        <f>VLOOKUP(MID(A2420,1,2),[1]Jurisdicciones!$A$2:$B$44,2,FALSE)</f>
        <v>MINISTERIO DE EDUCACIÓN Y CULTURA</v>
      </c>
    </row>
    <row r="2421" spans="1:4" x14ac:dyDescent="0.2">
      <c r="A2421" t="s">
        <v>7309</v>
      </c>
      <c r="B2421" s="181" t="s">
        <v>7310</v>
      </c>
      <c r="C2421" t="str">
        <f t="shared" si="37"/>
        <v>07 - MINISTERIO DE EDUCACIÓN Y CULTURA</v>
      </c>
      <c r="D2421" t="str">
        <f>VLOOKUP(MID(A2421,1,2),[1]Jurisdicciones!$A$2:$B$44,2,FALSE)</f>
        <v>MINISTERIO DE EDUCACIÓN Y CULTURA</v>
      </c>
    </row>
    <row r="2422" spans="1:4" x14ac:dyDescent="0.2">
      <c r="A2422" t="s">
        <v>7311</v>
      </c>
      <c r="B2422" s="181" t="s">
        <v>7312</v>
      </c>
      <c r="C2422" t="str">
        <f t="shared" si="37"/>
        <v>07 - MINISTERIO DE EDUCACIÓN Y CULTURA</v>
      </c>
      <c r="D2422" t="str">
        <f>VLOOKUP(MID(A2422,1,2),[1]Jurisdicciones!$A$2:$B$44,2,FALSE)</f>
        <v>MINISTERIO DE EDUCACIÓN Y CULTURA</v>
      </c>
    </row>
    <row r="2423" spans="1:4" x14ac:dyDescent="0.2">
      <c r="A2423" t="s">
        <v>7313</v>
      </c>
      <c r="B2423" s="181" t="s">
        <v>7314</v>
      </c>
      <c r="C2423" t="str">
        <f t="shared" si="37"/>
        <v>07 - MINISTERIO DE EDUCACIÓN Y CULTURA</v>
      </c>
      <c r="D2423" t="str">
        <f>VLOOKUP(MID(A2423,1,2),[1]Jurisdicciones!$A$2:$B$44,2,FALSE)</f>
        <v>MINISTERIO DE EDUCACIÓN Y CULTURA</v>
      </c>
    </row>
    <row r="2424" spans="1:4" x14ac:dyDescent="0.2">
      <c r="A2424" t="s">
        <v>7315</v>
      </c>
      <c r="B2424" s="181" t="s">
        <v>7316</v>
      </c>
      <c r="C2424" t="str">
        <f t="shared" si="37"/>
        <v>07 - MINISTERIO DE EDUCACIÓN Y CULTURA</v>
      </c>
      <c r="D2424" t="str">
        <f>VLOOKUP(MID(A2424,1,2),[1]Jurisdicciones!$A$2:$B$44,2,FALSE)</f>
        <v>MINISTERIO DE EDUCACIÓN Y CULTURA</v>
      </c>
    </row>
    <row r="2425" spans="1:4" x14ac:dyDescent="0.2">
      <c r="A2425" t="s">
        <v>7317</v>
      </c>
      <c r="B2425" s="181" t="s">
        <v>7318</v>
      </c>
      <c r="C2425" t="str">
        <f t="shared" si="37"/>
        <v>07 - MINISTERIO DE EDUCACIÓN Y CULTURA</v>
      </c>
      <c r="D2425" t="str">
        <f>VLOOKUP(MID(A2425,1,2),[1]Jurisdicciones!$A$2:$B$44,2,FALSE)</f>
        <v>MINISTERIO DE EDUCACIÓN Y CULTURA</v>
      </c>
    </row>
    <row r="2426" spans="1:4" x14ac:dyDescent="0.2">
      <c r="A2426" t="s">
        <v>7319</v>
      </c>
      <c r="B2426" s="181" t="s">
        <v>7320</v>
      </c>
      <c r="C2426" t="str">
        <f t="shared" si="37"/>
        <v>07 - MINISTERIO DE EDUCACIÓN Y CULTURA</v>
      </c>
      <c r="D2426" t="str">
        <f>VLOOKUP(MID(A2426,1,2),[1]Jurisdicciones!$A$2:$B$44,2,FALSE)</f>
        <v>MINISTERIO DE EDUCACIÓN Y CULTURA</v>
      </c>
    </row>
    <row r="2427" spans="1:4" x14ac:dyDescent="0.2">
      <c r="A2427" t="s">
        <v>7321</v>
      </c>
      <c r="B2427" s="181" t="s">
        <v>6782</v>
      </c>
      <c r="C2427" t="str">
        <f t="shared" si="37"/>
        <v>07 - MINISTERIO DE EDUCACIÓN Y CULTURA</v>
      </c>
      <c r="D2427" t="str">
        <f>VLOOKUP(MID(A2427,1,2),[1]Jurisdicciones!$A$2:$B$44,2,FALSE)</f>
        <v>MINISTERIO DE EDUCACIÓN Y CULTURA</v>
      </c>
    </row>
    <row r="2428" spans="1:4" x14ac:dyDescent="0.2">
      <c r="A2428" t="s">
        <v>7322</v>
      </c>
      <c r="B2428" s="181" t="s">
        <v>7323</v>
      </c>
      <c r="C2428" t="str">
        <f t="shared" si="37"/>
        <v>07 - MINISTERIO DE EDUCACIÓN Y CULTURA</v>
      </c>
      <c r="D2428" t="str">
        <f>VLOOKUP(MID(A2428,1,2),[1]Jurisdicciones!$A$2:$B$44,2,FALSE)</f>
        <v>MINISTERIO DE EDUCACIÓN Y CULTURA</v>
      </c>
    </row>
    <row r="2429" spans="1:4" x14ac:dyDescent="0.2">
      <c r="A2429" t="s">
        <v>7324</v>
      </c>
      <c r="B2429" s="181" t="s">
        <v>7325</v>
      </c>
      <c r="C2429" t="str">
        <f t="shared" si="37"/>
        <v>07 - MINISTERIO DE EDUCACIÓN Y CULTURA</v>
      </c>
      <c r="D2429" t="str">
        <f>VLOOKUP(MID(A2429,1,2),[1]Jurisdicciones!$A$2:$B$44,2,FALSE)</f>
        <v>MINISTERIO DE EDUCACIÓN Y CULTURA</v>
      </c>
    </row>
    <row r="2430" spans="1:4" x14ac:dyDescent="0.2">
      <c r="A2430" t="s">
        <v>7326</v>
      </c>
      <c r="B2430" s="181" t="s">
        <v>7327</v>
      </c>
      <c r="C2430" t="str">
        <f t="shared" si="37"/>
        <v>07 - MINISTERIO DE EDUCACIÓN Y CULTURA</v>
      </c>
      <c r="D2430" t="str">
        <f>VLOOKUP(MID(A2430,1,2),[1]Jurisdicciones!$A$2:$B$44,2,FALSE)</f>
        <v>MINISTERIO DE EDUCACIÓN Y CULTURA</v>
      </c>
    </row>
    <row r="2431" spans="1:4" x14ac:dyDescent="0.2">
      <c r="A2431" t="s">
        <v>7328</v>
      </c>
      <c r="B2431" t="s">
        <v>7329</v>
      </c>
      <c r="C2431" t="str">
        <f t="shared" si="37"/>
        <v>08 - MINISTERIO DE SALUD PÚBLICA</v>
      </c>
      <c r="D2431" t="str">
        <f>VLOOKUP(MID(A2431,1,2),[1]Jurisdicciones!$A$2:$B$44,2,FALSE)</f>
        <v>MINISTERIO DE SALUD PÚBLICA</v>
      </c>
    </row>
    <row r="2432" spans="1:4" x14ac:dyDescent="0.2">
      <c r="A2432" t="s">
        <v>7330</v>
      </c>
      <c r="B2432" t="s">
        <v>7331</v>
      </c>
      <c r="C2432" t="str">
        <f t="shared" si="37"/>
        <v>08 - MINISTERIO DE SALUD PÚBLICA</v>
      </c>
      <c r="D2432" t="str">
        <f>VLOOKUP(MID(A2432,1,2),[1]Jurisdicciones!$A$2:$B$44,2,FALSE)</f>
        <v>MINISTERIO DE SALUD PÚBLICA</v>
      </c>
    </row>
    <row r="2433" spans="1:4" x14ac:dyDescent="0.2">
      <c r="A2433" t="s">
        <v>1578</v>
      </c>
      <c r="B2433" t="s">
        <v>7332</v>
      </c>
      <c r="C2433" t="str">
        <f t="shared" si="37"/>
        <v>08 - MINISTERIO DE SALUD PÚBLICA</v>
      </c>
      <c r="D2433" t="str">
        <f>VLOOKUP(MID(A2433,1,2),[1]Jurisdicciones!$A$2:$B$44,2,FALSE)</f>
        <v>MINISTERIO DE SALUD PÚBLICA</v>
      </c>
    </row>
    <row r="2434" spans="1:4" x14ac:dyDescent="0.2">
      <c r="A2434" t="s">
        <v>7333</v>
      </c>
      <c r="B2434" t="s">
        <v>7334</v>
      </c>
      <c r="C2434" t="str">
        <f t="shared" si="37"/>
        <v>08 - MINISTERIO DE SALUD PÚBLICA</v>
      </c>
      <c r="D2434" t="str">
        <f>VLOOKUP(MID(A2434,1,2),[1]Jurisdicciones!$A$2:$B$44,2,FALSE)</f>
        <v>MINISTERIO DE SALUD PÚBLICA</v>
      </c>
    </row>
    <row r="2435" spans="1:4" x14ac:dyDescent="0.2">
      <c r="A2435" t="s">
        <v>7335</v>
      </c>
      <c r="B2435" t="s">
        <v>7336</v>
      </c>
      <c r="C2435" t="str">
        <f t="shared" si="37"/>
        <v>08 - MINISTERIO DE SALUD PÚBLICA</v>
      </c>
      <c r="D2435" t="str">
        <f>VLOOKUP(MID(A2435,1,2),[1]Jurisdicciones!$A$2:$B$44,2,FALSE)</f>
        <v>MINISTERIO DE SALUD PÚBLICA</v>
      </c>
    </row>
    <row r="2436" spans="1:4" x14ac:dyDescent="0.2">
      <c r="A2436" t="s">
        <v>7337</v>
      </c>
      <c r="B2436" t="s">
        <v>7338</v>
      </c>
      <c r="C2436" t="str">
        <f t="shared" ref="C2436:C2499" si="38">CONCATENATE(MID(A2436,1,2), " - ",D2436)</f>
        <v>08 - MINISTERIO DE SALUD PÚBLICA</v>
      </c>
      <c r="D2436" t="str">
        <f>VLOOKUP(MID(A2436,1,2),[1]Jurisdicciones!$A$2:$B$44,2,FALSE)</f>
        <v>MINISTERIO DE SALUD PÚBLICA</v>
      </c>
    </row>
    <row r="2437" spans="1:4" x14ac:dyDescent="0.2">
      <c r="A2437" t="s">
        <v>7339</v>
      </c>
      <c r="B2437" t="s">
        <v>7340</v>
      </c>
      <c r="C2437" t="str">
        <f t="shared" si="38"/>
        <v>08 - MINISTERIO DE SALUD PÚBLICA</v>
      </c>
      <c r="D2437" t="str">
        <f>VLOOKUP(MID(A2437,1,2),[1]Jurisdicciones!$A$2:$B$44,2,FALSE)</f>
        <v>MINISTERIO DE SALUD PÚBLICA</v>
      </c>
    </row>
    <row r="2438" spans="1:4" x14ac:dyDescent="0.2">
      <c r="A2438" t="s">
        <v>7341</v>
      </c>
      <c r="B2438" t="s">
        <v>7342</v>
      </c>
      <c r="C2438" t="str">
        <f t="shared" si="38"/>
        <v>08 - MINISTERIO DE SALUD PÚBLICA</v>
      </c>
      <c r="D2438" t="str">
        <f>VLOOKUP(MID(A2438,1,2),[1]Jurisdicciones!$A$2:$B$44,2,FALSE)</f>
        <v>MINISTERIO DE SALUD PÚBLICA</v>
      </c>
    </row>
    <row r="2439" spans="1:4" x14ac:dyDescent="0.2">
      <c r="A2439" t="s">
        <v>7343</v>
      </c>
      <c r="B2439" t="s">
        <v>7344</v>
      </c>
      <c r="C2439" t="str">
        <f t="shared" si="38"/>
        <v>08 - MINISTERIO DE SALUD PÚBLICA</v>
      </c>
      <c r="D2439" t="str">
        <f>VLOOKUP(MID(A2439,1,2),[1]Jurisdicciones!$A$2:$B$44,2,FALSE)</f>
        <v>MINISTERIO DE SALUD PÚBLICA</v>
      </c>
    </row>
    <row r="2440" spans="1:4" x14ac:dyDescent="0.2">
      <c r="A2440" t="s">
        <v>2616</v>
      </c>
      <c r="B2440" t="s">
        <v>7345</v>
      </c>
      <c r="C2440" t="str">
        <f t="shared" si="38"/>
        <v>08 - MINISTERIO DE SALUD PÚBLICA</v>
      </c>
      <c r="D2440" t="str">
        <f>VLOOKUP(MID(A2440,1,2),[1]Jurisdicciones!$A$2:$B$44,2,FALSE)</f>
        <v>MINISTERIO DE SALUD PÚBLICA</v>
      </c>
    </row>
    <row r="2441" spans="1:4" x14ac:dyDescent="0.2">
      <c r="A2441" t="s">
        <v>7346</v>
      </c>
      <c r="B2441" t="s">
        <v>7347</v>
      </c>
      <c r="C2441" t="str">
        <f t="shared" si="38"/>
        <v>08 - MINISTERIO DE SALUD PÚBLICA</v>
      </c>
      <c r="D2441" t="str">
        <f>VLOOKUP(MID(A2441,1,2),[1]Jurisdicciones!$A$2:$B$44,2,FALSE)</f>
        <v>MINISTERIO DE SALUD PÚBLICA</v>
      </c>
    </row>
    <row r="2442" spans="1:4" x14ac:dyDescent="0.2">
      <c r="A2442" t="s">
        <v>7348</v>
      </c>
      <c r="B2442" t="s">
        <v>7349</v>
      </c>
      <c r="C2442" t="str">
        <f t="shared" si="38"/>
        <v>08 - MINISTERIO DE SALUD PÚBLICA</v>
      </c>
      <c r="D2442" t="str">
        <f>VLOOKUP(MID(A2442,1,2),[1]Jurisdicciones!$A$2:$B$44,2,FALSE)</f>
        <v>MINISTERIO DE SALUD PÚBLICA</v>
      </c>
    </row>
    <row r="2443" spans="1:4" x14ac:dyDescent="0.2">
      <c r="A2443" t="s">
        <v>7350</v>
      </c>
      <c r="B2443" t="s">
        <v>7351</v>
      </c>
      <c r="C2443" t="str">
        <f t="shared" si="38"/>
        <v>08 - MINISTERIO DE SALUD PÚBLICA</v>
      </c>
      <c r="D2443" t="str">
        <f>VLOOKUP(MID(A2443,1,2),[1]Jurisdicciones!$A$2:$B$44,2,FALSE)</f>
        <v>MINISTERIO DE SALUD PÚBLICA</v>
      </c>
    </row>
    <row r="2444" spans="1:4" x14ac:dyDescent="0.2">
      <c r="A2444" t="s">
        <v>7352</v>
      </c>
      <c r="B2444" t="s">
        <v>7353</v>
      </c>
      <c r="C2444" t="str">
        <f t="shared" si="38"/>
        <v>08 - MINISTERIO DE SALUD PÚBLICA</v>
      </c>
      <c r="D2444" t="str">
        <f>VLOOKUP(MID(A2444,1,2),[1]Jurisdicciones!$A$2:$B$44,2,FALSE)</f>
        <v>MINISTERIO DE SALUD PÚBLICA</v>
      </c>
    </row>
    <row r="2445" spans="1:4" x14ac:dyDescent="0.2">
      <c r="A2445" t="s">
        <v>1579</v>
      </c>
      <c r="B2445" t="s">
        <v>7354</v>
      </c>
      <c r="C2445" t="str">
        <f t="shared" si="38"/>
        <v>08 - MINISTERIO DE SALUD PÚBLICA</v>
      </c>
      <c r="D2445" t="str">
        <f>VLOOKUP(MID(A2445,1,2),[1]Jurisdicciones!$A$2:$B$44,2,FALSE)</f>
        <v>MINISTERIO DE SALUD PÚBLICA</v>
      </c>
    </row>
    <row r="2446" spans="1:4" x14ac:dyDescent="0.2">
      <c r="A2446" t="s">
        <v>7355</v>
      </c>
      <c r="B2446" t="s">
        <v>7356</v>
      </c>
      <c r="C2446" t="str">
        <f t="shared" si="38"/>
        <v>08 - MINISTERIO DE SALUD PÚBLICA</v>
      </c>
      <c r="D2446" t="str">
        <f>VLOOKUP(MID(A2446,1,2),[1]Jurisdicciones!$A$2:$B$44,2,FALSE)</f>
        <v>MINISTERIO DE SALUD PÚBLICA</v>
      </c>
    </row>
    <row r="2447" spans="1:4" x14ac:dyDescent="0.2">
      <c r="A2447" t="s">
        <v>7357</v>
      </c>
      <c r="B2447" t="s">
        <v>7358</v>
      </c>
      <c r="C2447" t="str">
        <f t="shared" si="38"/>
        <v>08 - MINISTERIO DE SALUD PÚBLICA</v>
      </c>
      <c r="D2447" t="str">
        <f>VLOOKUP(MID(A2447,1,2),[1]Jurisdicciones!$A$2:$B$44,2,FALSE)</f>
        <v>MINISTERIO DE SALUD PÚBLICA</v>
      </c>
    </row>
    <row r="2448" spans="1:4" x14ac:dyDescent="0.2">
      <c r="A2448" t="s">
        <v>7359</v>
      </c>
      <c r="B2448" t="s">
        <v>7360</v>
      </c>
      <c r="C2448" t="str">
        <f t="shared" si="38"/>
        <v>08 - MINISTERIO DE SALUD PÚBLICA</v>
      </c>
      <c r="D2448" t="str">
        <f>VLOOKUP(MID(A2448,1,2),[1]Jurisdicciones!$A$2:$B$44,2,FALSE)</f>
        <v>MINISTERIO DE SALUD PÚBLICA</v>
      </c>
    </row>
    <row r="2449" spans="1:4" x14ac:dyDescent="0.2">
      <c r="A2449" t="s">
        <v>1580</v>
      </c>
      <c r="B2449" t="s">
        <v>7361</v>
      </c>
      <c r="C2449" t="str">
        <f t="shared" si="38"/>
        <v>08 - MINISTERIO DE SALUD PÚBLICA</v>
      </c>
      <c r="D2449" t="str">
        <f>VLOOKUP(MID(A2449,1,2),[1]Jurisdicciones!$A$2:$B$44,2,FALSE)</f>
        <v>MINISTERIO DE SALUD PÚBLICA</v>
      </c>
    </row>
    <row r="2450" spans="1:4" x14ac:dyDescent="0.2">
      <c r="A2450" t="s">
        <v>7362</v>
      </c>
      <c r="B2450" t="s">
        <v>7363</v>
      </c>
      <c r="C2450" t="str">
        <f t="shared" si="38"/>
        <v>08 - MINISTERIO DE SALUD PÚBLICA</v>
      </c>
      <c r="D2450" t="str">
        <f>VLOOKUP(MID(A2450,1,2),[1]Jurisdicciones!$A$2:$B$44,2,FALSE)</f>
        <v>MINISTERIO DE SALUD PÚBLICA</v>
      </c>
    </row>
    <row r="2451" spans="1:4" x14ac:dyDescent="0.2">
      <c r="A2451" t="s">
        <v>2617</v>
      </c>
      <c r="B2451" t="s">
        <v>7364</v>
      </c>
      <c r="C2451" t="str">
        <f t="shared" si="38"/>
        <v>08 - MINISTERIO DE SALUD PÚBLICA</v>
      </c>
      <c r="D2451" t="str">
        <f>VLOOKUP(MID(A2451,1,2),[1]Jurisdicciones!$A$2:$B$44,2,FALSE)</f>
        <v>MINISTERIO DE SALUD PÚBLICA</v>
      </c>
    </row>
    <row r="2452" spans="1:4" x14ac:dyDescent="0.2">
      <c r="A2452" t="s">
        <v>7365</v>
      </c>
      <c r="B2452" t="s">
        <v>7366</v>
      </c>
      <c r="C2452" t="str">
        <f t="shared" si="38"/>
        <v>08 - MINISTERIO DE SALUD PÚBLICA</v>
      </c>
      <c r="D2452" t="str">
        <f>VLOOKUP(MID(A2452,1,2),[1]Jurisdicciones!$A$2:$B$44,2,FALSE)</f>
        <v>MINISTERIO DE SALUD PÚBLICA</v>
      </c>
    </row>
    <row r="2453" spans="1:4" x14ac:dyDescent="0.2">
      <c r="A2453" t="s">
        <v>7367</v>
      </c>
      <c r="B2453" t="s">
        <v>7368</v>
      </c>
      <c r="C2453" t="str">
        <f t="shared" si="38"/>
        <v>08 - MINISTERIO DE SALUD PÚBLICA</v>
      </c>
      <c r="D2453" t="str">
        <f>VLOOKUP(MID(A2453,1,2),[1]Jurisdicciones!$A$2:$B$44,2,FALSE)</f>
        <v>MINISTERIO DE SALUD PÚBLICA</v>
      </c>
    </row>
    <row r="2454" spans="1:4" x14ac:dyDescent="0.2">
      <c r="A2454" t="s">
        <v>7369</v>
      </c>
      <c r="B2454" t="s">
        <v>7370</v>
      </c>
      <c r="C2454" t="str">
        <f t="shared" si="38"/>
        <v>08 - MINISTERIO DE SALUD PÚBLICA</v>
      </c>
      <c r="D2454" t="str">
        <f>VLOOKUP(MID(A2454,1,2),[1]Jurisdicciones!$A$2:$B$44,2,FALSE)</f>
        <v>MINISTERIO DE SALUD PÚBLICA</v>
      </c>
    </row>
    <row r="2455" spans="1:4" x14ac:dyDescent="0.2">
      <c r="A2455" t="s">
        <v>7371</v>
      </c>
      <c r="B2455" t="s">
        <v>7372</v>
      </c>
      <c r="C2455" t="str">
        <f t="shared" si="38"/>
        <v>08 - MINISTERIO DE SALUD PÚBLICA</v>
      </c>
      <c r="D2455" t="str">
        <f>VLOOKUP(MID(A2455,1,2),[1]Jurisdicciones!$A$2:$B$44,2,FALSE)</f>
        <v>MINISTERIO DE SALUD PÚBLICA</v>
      </c>
    </row>
    <row r="2456" spans="1:4" x14ac:dyDescent="0.2">
      <c r="A2456" t="s">
        <v>7373</v>
      </c>
      <c r="B2456" t="s">
        <v>7374</v>
      </c>
      <c r="C2456" t="str">
        <f t="shared" si="38"/>
        <v>08 - MINISTERIO DE SALUD PÚBLICA</v>
      </c>
      <c r="D2456" t="str">
        <f>VLOOKUP(MID(A2456,1,2),[1]Jurisdicciones!$A$2:$B$44,2,FALSE)</f>
        <v>MINISTERIO DE SALUD PÚBLICA</v>
      </c>
    </row>
    <row r="2457" spans="1:4" x14ac:dyDescent="0.2">
      <c r="A2457" t="s">
        <v>7375</v>
      </c>
      <c r="B2457" t="s">
        <v>7376</v>
      </c>
      <c r="C2457" t="str">
        <f t="shared" si="38"/>
        <v>08 - MINISTERIO DE SALUD PÚBLICA</v>
      </c>
      <c r="D2457" t="str">
        <f>VLOOKUP(MID(A2457,1,2),[1]Jurisdicciones!$A$2:$B$44,2,FALSE)</f>
        <v>MINISTERIO DE SALUD PÚBLICA</v>
      </c>
    </row>
    <row r="2458" spans="1:4" x14ac:dyDescent="0.2">
      <c r="A2458" t="s">
        <v>7377</v>
      </c>
      <c r="B2458" t="s">
        <v>7378</v>
      </c>
      <c r="C2458" t="str">
        <f t="shared" si="38"/>
        <v>08 - MINISTERIO DE SALUD PÚBLICA</v>
      </c>
      <c r="D2458" t="str">
        <f>VLOOKUP(MID(A2458,1,2),[1]Jurisdicciones!$A$2:$B$44,2,FALSE)</f>
        <v>MINISTERIO DE SALUD PÚBLICA</v>
      </c>
    </row>
    <row r="2459" spans="1:4" x14ac:dyDescent="0.2">
      <c r="A2459" t="s">
        <v>7379</v>
      </c>
      <c r="B2459" t="s">
        <v>7380</v>
      </c>
      <c r="C2459" t="str">
        <f t="shared" si="38"/>
        <v>08 - MINISTERIO DE SALUD PÚBLICA</v>
      </c>
      <c r="D2459" t="str">
        <f>VLOOKUP(MID(A2459,1,2),[1]Jurisdicciones!$A$2:$B$44,2,FALSE)</f>
        <v>MINISTERIO DE SALUD PÚBLICA</v>
      </c>
    </row>
    <row r="2460" spans="1:4" x14ac:dyDescent="0.2">
      <c r="A2460" t="s">
        <v>7381</v>
      </c>
      <c r="B2460" t="s">
        <v>7382</v>
      </c>
      <c r="C2460" t="str">
        <f t="shared" si="38"/>
        <v>08 - MINISTERIO DE SALUD PÚBLICA</v>
      </c>
      <c r="D2460" t="str">
        <f>VLOOKUP(MID(A2460,1,2),[1]Jurisdicciones!$A$2:$B$44,2,FALSE)</f>
        <v>MINISTERIO DE SALUD PÚBLICA</v>
      </c>
    </row>
    <row r="2461" spans="1:4" x14ac:dyDescent="0.2">
      <c r="A2461" t="s">
        <v>7383</v>
      </c>
      <c r="B2461" t="s">
        <v>7384</v>
      </c>
      <c r="C2461" t="str">
        <f t="shared" si="38"/>
        <v>08 - MINISTERIO DE SALUD PÚBLICA</v>
      </c>
      <c r="D2461" t="str">
        <f>VLOOKUP(MID(A2461,1,2),[1]Jurisdicciones!$A$2:$B$44,2,FALSE)</f>
        <v>MINISTERIO DE SALUD PÚBLICA</v>
      </c>
    </row>
    <row r="2462" spans="1:4" x14ac:dyDescent="0.2">
      <c r="A2462" t="s">
        <v>7385</v>
      </c>
      <c r="B2462" t="s">
        <v>7386</v>
      </c>
      <c r="C2462" t="str">
        <f t="shared" si="38"/>
        <v>08 - MINISTERIO DE SALUD PÚBLICA</v>
      </c>
      <c r="D2462" t="str">
        <f>VLOOKUP(MID(A2462,1,2),[1]Jurisdicciones!$A$2:$B$44,2,FALSE)</f>
        <v>MINISTERIO DE SALUD PÚBLICA</v>
      </c>
    </row>
    <row r="2463" spans="1:4" x14ac:dyDescent="0.2">
      <c r="A2463" t="s">
        <v>7387</v>
      </c>
      <c r="B2463" t="s">
        <v>7388</v>
      </c>
      <c r="C2463" t="str">
        <f t="shared" si="38"/>
        <v>08 - MINISTERIO DE SALUD PÚBLICA</v>
      </c>
      <c r="D2463" t="str">
        <f>VLOOKUP(MID(A2463,1,2),[1]Jurisdicciones!$A$2:$B$44,2,FALSE)</f>
        <v>MINISTERIO DE SALUD PÚBLICA</v>
      </c>
    </row>
    <row r="2464" spans="1:4" x14ac:dyDescent="0.2">
      <c r="A2464" t="s">
        <v>7389</v>
      </c>
      <c r="B2464" t="s">
        <v>7390</v>
      </c>
      <c r="C2464" t="str">
        <f t="shared" si="38"/>
        <v>08 - MINISTERIO DE SALUD PÚBLICA</v>
      </c>
      <c r="D2464" t="str">
        <f>VLOOKUP(MID(A2464,1,2),[1]Jurisdicciones!$A$2:$B$44,2,FALSE)</f>
        <v>MINISTERIO DE SALUD PÚBLICA</v>
      </c>
    </row>
    <row r="2465" spans="1:4" x14ac:dyDescent="0.2">
      <c r="A2465" t="s">
        <v>7391</v>
      </c>
      <c r="B2465" t="s">
        <v>7392</v>
      </c>
      <c r="C2465" t="str">
        <f t="shared" si="38"/>
        <v>08 - MINISTERIO DE SALUD PÚBLICA</v>
      </c>
      <c r="D2465" t="str">
        <f>VLOOKUP(MID(A2465,1,2),[1]Jurisdicciones!$A$2:$B$44,2,FALSE)</f>
        <v>MINISTERIO DE SALUD PÚBLICA</v>
      </c>
    </row>
    <row r="2466" spans="1:4" x14ac:dyDescent="0.2">
      <c r="A2466" t="s">
        <v>7393</v>
      </c>
      <c r="B2466" t="s">
        <v>7394</v>
      </c>
      <c r="C2466" t="str">
        <f t="shared" si="38"/>
        <v>08 - MINISTERIO DE SALUD PÚBLICA</v>
      </c>
      <c r="D2466" t="str">
        <f>VLOOKUP(MID(A2466,1,2),[1]Jurisdicciones!$A$2:$B$44,2,FALSE)</f>
        <v>MINISTERIO DE SALUD PÚBLICA</v>
      </c>
    </row>
    <row r="2467" spans="1:4" x14ac:dyDescent="0.2">
      <c r="A2467" t="s">
        <v>7395</v>
      </c>
      <c r="B2467" t="s">
        <v>7396</v>
      </c>
      <c r="C2467" t="str">
        <f t="shared" si="38"/>
        <v>08 - MINISTERIO DE SALUD PÚBLICA</v>
      </c>
      <c r="D2467" t="str">
        <f>VLOOKUP(MID(A2467,1,2),[1]Jurisdicciones!$A$2:$B$44,2,FALSE)</f>
        <v>MINISTERIO DE SALUD PÚBLICA</v>
      </c>
    </row>
    <row r="2468" spans="1:4" x14ac:dyDescent="0.2">
      <c r="A2468" t="s">
        <v>7397</v>
      </c>
      <c r="B2468" t="s">
        <v>7398</v>
      </c>
      <c r="C2468" t="str">
        <f t="shared" si="38"/>
        <v>08 - MINISTERIO DE SALUD PÚBLICA</v>
      </c>
      <c r="D2468" t="str">
        <f>VLOOKUP(MID(A2468,1,2),[1]Jurisdicciones!$A$2:$B$44,2,FALSE)</f>
        <v>MINISTERIO DE SALUD PÚBLICA</v>
      </c>
    </row>
    <row r="2469" spans="1:4" x14ac:dyDescent="0.2">
      <c r="A2469" t="s">
        <v>7399</v>
      </c>
      <c r="B2469" t="s">
        <v>7400</v>
      </c>
      <c r="C2469" t="str">
        <f t="shared" si="38"/>
        <v>08 - MINISTERIO DE SALUD PÚBLICA</v>
      </c>
      <c r="D2469" t="str">
        <f>VLOOKUP(MID(A2469,1,2),[1]Jurisdicciones!$A$2:$B$44,2,FALSE)</f>
        <v>MINISTERIO DE SALUD PÚBLICA</v>
      </c>
    </row>
    <row r="2470" spans="1:4" x14ac:dyDescent="0.2">
      <c r="A2470" t="s">
        <v>7401</v>
      </c>
      <c r="B2470" t="s">
        <v>7402</v>
      </c>
      <c r="C2470" t="str">
        <f t="shared" si="38"/>
        <v>08 - MINISTERIO DE SALUD PÚBLICA</v>
      </c>
      <c r="D2470" t="str">
        <f>VLOOKUP(MID(A2470,1,2),[1]Jurisdicciones!$A$2:$B$44,2,FALSE)</f>
        <v>MINISTERIO DE SALUD PÚBLICA</v>
      </c>
    </row>
    <row r="2471" spans="1:4" x14ac:dyDescent="0.2">
      <c r="A2471" t="s">
        <v>7403</v>
      </c>
      <c r="B2471" t="s">
        <v>7404</v>
      </c>
      <c r="C2471" t="str">
        <f t="shared" si="38"/>
        <v>08 - MINISTERIO DE SALUD PÚBLICA</v>
      </c>
      <c r="D2471" t="str">
        <f>VLOOKUP(MID(A2471,1,2),[1]Jurisdicciones!$A$2:$B$44,2,FALSE)</f>
        <v>MINISTERIO DE SALUD PÚBLICA</v>
      </c>
    </row>
    <row r="2472" spans="1:4" x14ac:dyDescent="0.2">
      <c r="A2472" t="s">
        <v>7405</v>
      </c>
      <c r="B2472" t="s">
        <v>7406</v>
      </c>
      <c r="C2472" t="str">
        <f t="shared" si="38"/>
        <v>08 - MINISTERIO DE SALUD PÚBLICA</v>
      </c>
      <c r="D2472" t="str">
        <f>VLOOKUP(MID(A2472,1,2),[1]Jurisdicciones!$A$2:$B$44,2,FALSE)</f>
        <v>MINISTERIO DE SALUD PÚBLICA</v>
      </c>
    </row>
    <row r="2473" spans="1:4" x14ac:dyDescent="0.2">
      <c r="A2473" t="s">
        <v>7407</v>
      </c>
      <c r="B2473" t="s">
        <v>7408</v>
      </c>
      <c r="C2473" t="str">
        <f t="shared" si="38"/>
        <v>08 - MINISTERIO DE SALUD PÚBLICA</v>
      </c>
      <c r="D2473" t="str">
        <f>VLOOKUP(MID(A2473,1,2),[1]Jurisdicciones!$A$2:$B$44,2,FALSE)</f>
        <v>MINISTERIO DE SALUD PÚBLICA</v>
      </c>
    </row>
    <row r="2474" spans="1:4" x14ac:dyDescent="0.2">
      <c r="A2474" t="s">
        <v>7409</v>
      </c>
      <c r="B2474" t="s">
        <v>7410</v>
      </c>
      <c r="C2474" t="str">
        <f t="shared" si="38"/>
        <v>08 - MINISTERIO DE SALUD PÚBLICA</v>
      </c>
      <c r="D2474" t="str">
        <f>VLOOKUP(MID(A2474,1,2),[1]Jurisdicciones!$A$2:$B$44,2,FALSE)</f>
        <v>MINISTERIO DE SALUD PÚBLICA</v>
      </c>
    </row>
    <row r="2475" spans="1:4" x14ac:dyDescent="0.2">
      <c r="A2475" t="s">
        <v>7411</v>
      </c>
      <c r="B2475" t="s">
        <v>7410</v>
      </c>
      <c r="C2475" t="str">
        <f t="shared" si="38"/>
        <v>08 - MINISTERIO DE SALUD PÚBLICA</v>
      </c>
      <c r="D2475" t="str">
        <f>VLOOKUP(MID(A2475,1,2),[1]Jurisdicciones!$A$2:$B$44,2,FALSE)</f>
        <v>MINISTERIO DE SALUD PÚBLICA</v>
      </c>
    </row>
    <row r="2476" spans="1:4" x14ac:dyDescent="0.2">
      <c r="A2476" t="s">
        <v>7412</v>
      </c>
      <c r="B2476" t="s">
        <v>7413</v>
      </c>
      <c r="C2476" t="str">
        <f t="shared" si="38"/>
        <v>08 - MINISTERIO DE SALUD PÚBLICA</v>
      </c>
      <c r="D2476" t="str">
        <f>VLOOKUP(MID(A2476,1,2),[1]Jurisdicciones!$A$2:$B$44,2,FALSE)</f>
        <v>MINISTERIO DE SALUD PÚBLICA</v>
      </c>
    </row>
    <row r="2477" spans="1:4" x14ac:dyDescent="0.2">
      <c r="A2477" t="s">
        <v>2618</v>
      </c>
      <c r="B2477" t="s">
        <v>7414</v>
      </c>
      <c r="C2477" t="str">
        <f t="shared" si="38"/>
        <v>08 - MINISTERIO DE SALUD PÚBLICA</v>
      </c>
      <c r="D2477" t="str">
        <f>VLOOKUP(MID(A2477,1,2),[1]Jurisdicciones!$A$2:$B$44,2,FALSE)</f>
        <v>MINISTERIO DE SALUD PÚBLICA</v>
      </c>
    </row>
    <row r="2478" spans="1:4" x14ac:dyDescent="0.2">
      <c r="A2478" t="s">
        <v>7415</v>
      </c>
      <c r="B2478" t="s">
        <v>7416</v>
      </c>
      <c r="C2478" t="str">
        <f t="shared" si="38"/>
        <v>08 - MINISTERIO DE SALUD PÚBLICA</v>
      </c>
      <c r="D2478" t="str">
        <f>VLOOKUP(MID(A2478,1,2),[1]Jurisdicciones!$A$2:$B$44,2,FALSE)</f>
        <v>MINISTERIO DE SALUD PÚBLICA</v>
      </c>
    </row>
    <row r="2479" spans="1:4" x14ac:dyDescent="0.2">
      <c r="A2479" t="s">
        <v>7417</v>
      </c>
      <c r="B2479" t="s">
        <v>7418</v>
      </c>
      <c r="C2479" t="str">
        <f t="shared" si="38"/>
        <v>08 - MINISTERIO DE SALUD PÚBLICA</v>
      </c>
      <c r="D2479" t="str">
        <f>VLOOKUP(MID(A2479,1,2),[1]Jurisdicciones!$A$2:$B$44,2,FALSE)</f>
        <v>MINISTERIO DE SALUD PÚBLICA</v>
      </c>
    </row>
    <row r="2480" spans="1:4" x14ac:dyDescent="0.2">
      <c r="A2480" t="s">
        <v>7419</v>
      </c>
      <c r="B2480" t="s">
        <v>7420</v>
      </c>
      <c r="C2480" t="str">
        <f t="shared" si="38"/>
        <v>08 - MINISTERIO DE SALUD PÚBLICA</v>
      </c>
      <c r="D2480" t="str">
        <f>VLOOKUP(MID(A2480,1,2),[1]Jurisdicciones!$A$2:$B$44,2,FALSE)</f>
        <v>MINISTERIO DE SALUD PÚBLICA</v>
      </c>
    </row>
    <row r="2481" spans="1:4" x14ac:dyDescent="0.2">
      <c r="A2481" t="s">
        <v>7421</v>
      </c>
      <c r="B2481" t="s">
        <v>7422</v>
      </c>
      <c r="C2481" t="str">
        <f t="shared" si="38"/>
        <v>08 - MINISTERIO DE SALUD PÚBLICA</v>
      </c>
      <c r="D2481" t="str">
        <f>VLOOKUP(MID(A2481,1,2),[1]Jurisdicciones!$A$2:$B$44,2,FALSE)</f>
        <v>MINISTERIO DE SALUD PÚBLICA</v>
      </c>
    </row>
    <row r="2482" spans="1:4" x14ac:dyDescent="0.2">
      <c r="A2482" t="s">
        <v>7423</v>
      </c>
      <c r="B2482" t="s">
        <v>7424</v>
      </c>
      <c r="C2482" t="str">
        <f t="shared" si="38"/>
        <v>08 - MINISTERIO DE SALUD PÚBLICA</v>
      </c>
      <c r="D2482" t="str">
        <f>VLOOKUP(MID(A2482,1,2),[1]Jurisdicciones!$A$2:$B$44,2,FALSE)</f>
        <v>MINISTERIO DE SALUD PÚBLICA</v>
      </c>
    </row>
    <row r="2483" spans="1:4" x14ac:dyDescent="0.2">
      <c r="A2483" t="s">
        <v>7425</v>
      </c>
      <c r="B2483" t="s">
        <v>7426</v>
      </c>
      <c r="C2483" t="str">
        <f t="shared" si="38"/>
        <v>08 - MINISTERIO DE SALUD PÚBLICA</v>
      </c>
      <c r="D2483" t="str">
        <f>VLOOKUP(MID(A2483,1,2),[1]Jurisdicciones!$A$2:$B$44,2,FALSE)</f>
        <v>MINISTERIO DE SALUD PÚBLICA</v>
      </c>
    </row>
    <row r="2484" spans="1:4" x14ac:dyDescent="0.2">
      <c r="A2484" t="s">
        <v>7427</v>
      </c>
      <c r="B2484" t="s">
        <v>7428</v>
      </c>
      <c r="C2484" t="str">
        <f t="shared" si="38"/>
        <v>08 - MINISTERIO DE SALUD PÚBLICA</v>
      </c>
      <c r="D2484" t="str">
        <f>VLOOKUP(MID(A2484,1,2),[1]Jurisdicciones!$A$2:$B$44,2,FALSE)</f>
        <v>MINISTERIO DE SALUD PÚBLICA</v>
      </c>
    </row>
    <row r="2485" spans="1:4" x14ac:dyDescent="0.2">
      <c r="A2485" t="s">
        <v>7429</v>
      </c>
      <c r="B2485" t="s">
        <v>7430</v>
      </c>
      <c r="C2485" t="str">
        <f t="shared" si="38"/>
        <v>08 - MINISTERIO DE SALUD PÚBLICA</v>
      </c>
      <c r="D2485" t="str">
        <f>VLOOKUP(MID(A2485,1,2),[1]Jurisdicciones!$A$2:$B$44,2,FALSE)</f>
        <v>MINISTERIO DE SALUD PÚBLICA</v>
      </c>
    </row>
    <row r="2486" spans="1:4" x14ac:dyDescent="0.2">
      <c r="A2486" t="s">
        <v>7431</v>
      </c>
      <c r="B2486" t="s">
        <v>7432</v>
      </c>
      <c r="C2486" t="str">
        <f t="shared" si="38"/>
        <v>08 - MINISTERIO DE SALUD PÚBLICA</v>
      </c>
      <c r="D2486" t="str">
        <f>VLOOKUP(MID(A2486,1,2),[1]Jurisdicciones!$A$2:$B$44,2,FALSE)</f>
        <v>MINISTERIO DE SALUD PÚBLICA</v>
      </c>
    </row>
    <row r="2487" spans="1:4" x14ac:dyDescent="0.2">
      <c r="A2487" t="s">
        <v>7433</v>
      </c>
      <c r="B2487" t="s">
        <v>7434</v>
      </c>
      <c r="C2487" t="str">
        <f t="shared" si="38"/>
        <v>08 - MINISTERIO DE SALUD PÚBLICA</v>
      </c>
      <c r="D2487" t="str">
        <f>VLOOKUP(MID(A2487,1,2),[1]Jurisdicciones!$A$2:$B$44,2,FALSE)</f>
        <v>MINISTERIO DE SALUD PÚBLICA</v>
      </c>
    </row>
    <row r="2488" spans="1:4" x14ac:dyDescent="0.2">
      <c r="A2488" t="s">
        <v>7435</v>
      </c>
      <c r="B2488" t="s">
        <v>7436</v>
      </c>
      <c r="C2488" t="str">
        <f t="shared" si="38"/>
        <v>08 - MINISTERIO DE SALUD PÚBLICA</v>
      </c>
      <c r="D2488" t="str">
        <f>VLOOKUP(MID(A2488,1,2),[1]Jurisdicciones!$A$2:$B$44,2,FALSE)</f>
        <v>MINISTERIO DE SALUD PÚBLICA</v>
      </c>
    </row>
    <row r="2489" spans="1:4" x14ac:dyDescent="0.2">
      <c r="A2489" t="s">
        <v>7437</v>
      </c>
      <c r="B2489" t="s">
        <v>7438</v>
      </c>
      <c r="C2489" t="str">
        <f t="shared" si="38"/>
        <v>08 - MINISTERIO DE SALUD PÚBLICA</v>
      </c>
      <c r="D2489" t="str">
        <f>VLOOKUP(MID(A2489,1,2),[1]Jurisdicciones!$A$2:$B$44,2,FALSE)</f>
        <v>MINISTERIO DE SALUD PÚBLICA</v>
      </c>
    </row>
    <row r="2490" spans="1:4" x14ac:dyDescent="0.2">
      <c r="A2490" t="s">
        <v>7439</v>
      </c>
      <c r="B2490" t="s">
        <v>7440</v>
      </c>
      <c r="C2490" t="str">
        <f t="shared" si="38"/>
        <v>08 - MINISTERIO DE SALUD PÚBLICA</v>
      </c>
      <c r="D2490" t="str">
        <f>VLOOKUP(MID(A2490,1,2),[1]Jurisdicciones!$A$2:$B$44,2,FALSE)</f>
        <v>MINISTERIO DE SALUD PÚBLICA</v>
      </c>
    </row>
    <row r="2491" spans="1:4" x14ac:dyDescent="0.2">
      <c r="A2491" t="s">
        <v>7441</v>
      </c>
      <c r="B2491" t="s">
        <v>7442</v>
      </c>
      <c r="C2491" t="str">
        <f t="shared" si="38"/>
        <v>08 - MINISTERIO DE SALUD PÚBLICA</v>
      </c>
      <c r="D2491" t="str">
        <f>VLOOKUP(MID(A2491,1,2),[1]Jurisdicciones!$A$2:$B$44,2,FALSE)</f>
        <v>MINISTERIO DE SALUD PÚBLICA</v>
      </c>
    </row>
    <row r="2492" spans="1:4" x14ac:dyDescent="0.2">
      <c r="A2492" t="s">
        <v>7443</v>
      </c>
      <c r="B2492" t="s">
        <v>7444</v>
      </c>
      <c r="C2492" t="str">
        <f t="shared" si="38"/>
        <v>08 - MINISTERIO DE SALUD PÚBLICA</v>
      </c>
      <c r="D2492" t="str">
        <f>VLOOKUP(MID(A2492,1,2),[1]Jurisdicciones!$A$2:$B$44,2,FALSE)</f>
        <v>MINISTERIO DE SALUD PÚBLICA</v>
      </c>
    </row>
    <row r="2493" spans="1:4" x14ac:dyDescent="0.2">
      <c r="A2493" t="s">
        <v>7445</v>
      </c>
      <c r="B2493" t="s">
        <v>7446</v>
      </c>
      <c r="C2493" t="str">
        <f t="shared" si="38"/>
        <v>08 - MINISTERIO DE SALUD PÚBLICA</v>
      </c>
      <c r="D2493" t="str">
        <f>VLOOKUP(MID(A2493,1,2),[1]Jurisdicciones!$A$2:$B$44,2,FALSE)</f>
        <v>MINISTERIO DE SALUD PÚBLICA</v>
      </c>
    </row>
    <row r="2494" spans="1:4" x14ac:dyDescent="0.2">
      <c r="A2494" t="s">
        <v>7447</v>
      </c>
      <c r="B2494" t="s">
        <v>7448</v>
      </c>
      <c r="C2494" t="str">
        <f t="shared" si="38"/>
        <v>08 - MINISTERIO DE SALUD PÚBLICA</v>
      </c>
      <c r="D2494" t="str">
        <f>VLOOKUP(MID(A2494,1,2),[1]Jurisdicciones!$A$2:$B$44,2,FALSE)</f>
        <v>MINISTERIO DE SALUD PÚBLICA</v>
      </c>
    </row>
    <row r="2495" spans="1:4" x14ac:dyDescent="0.2">
      <c r="A2495" t="s">
        <v>7449</v>
      </c>
      <c r="B2495" t="s">
        <v>7450</v>
      </c>
      <c r="C2495" t="str">
        <f t="shared" si="38"/>
        <v>08 - MINISTERIO DE SALUD PÚBLICA</v>
      </c>
      <c r="D2495" t="str">
        <f>VLOOKUP(MID(A2495,1,2),[1]Jurisdicciones!$A$2:$B$44,2,FALSE)</f>
        <v>MINISTERIO DE SALUD PÚBLICA</v>
      </c>
    </row>
    <row r="2496" spans="1:4" x14ac:dyDescent="0.2">
      <c r="A2496" t="s">
        <v>7451</v>
      </c>
      <c r="B2496" t="s">
        <v>7452</v>
      </c>
      <c r="C2496" t="str">
        <f t="shared" si="38"/>
        <v>08 - MINISTERIO DE SALUD PÚBLICA</v>
      </c>
      <c r="D2496" t="str">
        <f>VLOOKUP(MID(A2496,1,2),[1]Jurisdicciones!$A$2:$B$44,2,FALSE)</f>
        <v>MINISTERIO DE SALUD PÚBLICA</v>
      </c>
    </row>
    <row r="2497" spans="1:4" x14ac:dyDescent="0.2">
      <c r="A2497" t="s">
        <v>7453</v>
      </c>
      <c r="B2497" t="s">
        <v>7454</v>
      </c>
      <c r="C2497" t="str">
        <f t="shared" si="38"/>
        <v>08 - MINISTERIO DE SALUD PÚBLICA</v>
      </c>
      <c r="D2497" t="str">
        <f>VLOOKUP(MID(A2497,1,2),[1]Jurisdicciones!$A$2:$B$44,2,FALSE)</f>
        <v>MINISTERIO DE SALUD PÚBLICA</v>
      </c>
    </row>
    <row r="2498" spans="1:4" x14ac:dyDescent="0.2">
      <c r="A2498" t="s">
        <v>7455</v>
      </c>
      <c r="B2498" t="s">
        <v>7456</v>
      </c>
      <c r="C2498" t="str">
        <f t="shared" si="38"/>
        <v>08 - MINISTERIO DE SALUD PÚBLICA</v>
      </c>
      <c r="D2498" t="str">
        <f>VLOOKUP(MID(A2498,1,2),[1]Jurisdicciones!$A$2:$B$44,2,FALSE)</f>
        <v>MINISTERIO DE SALUD PÚBLICA</v>
      </c>
    </row>
    <row r="2499" spans="1:4" x14ac:dyDescent="0.2">
      <c r="A2499" t="s">
        <v>7457</v>
      </c>
      <c r="B2499" t="s">
        <v>7458</v>
      </c>
      <c r="C2499" t="str">
        <f t="shared" si="38"/>
        <v>08 - MINISTERIO DE SALUD PÚBLICA</v>
      </c>
      <c r="D2499" t="str">
        <f>VLOOKUP(MID(A2499,1,2),[1]Jurisdicciones!$A$2:$B$44,2,FALSE)</f>
        <v>MINISTERIO DE SALUD PÚBLICA</v>
      </c>
    </row>
    <row r="2500" spans="1:4" x14ac:dyDescent="0.2">
      <c r="A2500" t="s">
        <v>7459</v>
      </c>
      <c r="B2500" t="s">
        <v>7460</v>
      </c>
      <c r="C2500" t="str">
        <f t="shared" ref="C2500:C2563" si="39">CONCATENATE(MID(A2500,1,2), " - ",D2500)</f>
        <v>08 - MINISTERIO DE SALUD PÚBLICA</v>
      </c>
      <c r="D2500" t="str">
        <f>VLOOKUP(MID(A2500,1,2),[1]Jurisdicciones!$A$2:$B$44,2,FALSE)</f>
        <v>MINISTERIO DE SALUD PÚBLICA</v>
      </c>
    </row>
    <row r="2501" spans="1:4" x14ac:dyDescent="0.2">
      <c r="A2501" t="s">
        <v>7461</v>
      </c>
      <c r="B2501" t="s">
        <v>7462</v>
      </c>
      <c r="C2501" t="str">
        <f t="shared" si="39"/>
        <v>08 - MINISTERIO DE SALUD PÚBLICA</v>
      </c>
      <c r="D2501" t="str">
        <f>VLOOKUP(MID(A2501,1,2),[1]Jurisdicciones!$A$2:$B$44,2,FALSE)</f>
        <v>MINISTERIO DE SALUD PÚBLICA</v>
      </c>
    </row>
    <row r="2502" spans="1:4" x14ac:dyDescent="0.2">
      <c r="A2502" t="s">
        <v>7463</v>
      </c>
      <c r="B2502" t="s">
        <v>7464</v>
      </c>
      <c r="C2502" t="str">
        <f t="shared" si="39"/>
        <v>08 - MINISTERIO DE SALUD PÚBLICA</v>
      </c>
      <c r="D2502" t="str">
        <f>VLOOKUP(MID(A2502,1,2),[1]Jurisdicciones!$A$2:$B$44,2,FALSE)</f>
        <v>MINISTERIO DE SALUD PÚBLICA</v>
      </c>
    </row>
    <row r="2503" spans="1:4" x14ac:dyDescent="0.2">
      <c r="A2503" t="s">
        <v>7465</v>
      </c>
      <c r="B2503" t="s">
        <v>7466</v>
      </c>
      <c r="C2503" t="str">
        <f t="shared" si="39"/>
        <v>08 - MINISTERIO DE SALUD PÚBLICA</v>
      </c>
      <c r="D2503" t="str">
        <f>VLOOKUP(MID(A2503,1,2),[1]Jurisdicciones!$A$2:$B$44,2,FALSE)</f>
        <v>MINISTERIO DE SALUD PÚBLICA</v>
      </c>
    </row>
    <row r="2504" spans="1:4" x14ac:dyDescent="0.2">
      <c r="A2504" t="s">
        <v>7467</v>
      </c>
      <c r="B2504" t="s">
        <v>7468</v>
      </c>
      <c r="C2504" t="str">
        <f t="shared" si="39"/>
        <v>08 - MINISTERIO DE SALUD PÚBLICA</v>
      </c>
      <c r="D2504" t="str">
        <f>VLOOKUP(MID(A2504,1,2),[1]Jurisdicciones!$A$2:$B$44,2,FALSE)</f>
        <v>MINISTERIO DE SALUD PÚBLICA</v>
      </c>
    </row>
    <row r="2505" spans="1:4" x14ac:dyDescent="0.2">
      <c r="A2505" t="s">
        <v>7469</v>
      </c>
      <c r="B2505" t="s">
        <v>7470</v>
      </c>
      <c r="C2505" t="str">
        <f t="shared" si="39"/>
        <v>08 - MINISTERIO DE SALUD PÚBLICA</v>
      </c>
      <c r="D2505" t="str">
        <f>VLOOKUP(MID(A2505,1,2),[1]Jurisdicciones!$A$2:$B$44,2,FALSE)</f>
        <v>MINISTERIO DE SALUD PÚBLICA</v>
      </c>
    </row>
    <row r="2506" spans="1:4" x14ac:dyDescent="0.2">
      <c r="A2506" t="s">
        <v>7471</v>
      </c>
      <c r="B2506" t="s">
        <v>7472</v>
      </c>
      <c r="C2506" t="str">
        <f t="shared" si="39"/>
        <v>08 - MINISTERIO DE SALUD PÚBLICA</v>
      </c>
      <c r="D2506" t="str">
        <f>VLOOKUP(MID(A2506,1,2),[1]Jurisdicciones!$A$2:$B$44,2,FALSE)</f>
        <v>MINISTERIO DE SALUD PÚBLICA</v>
      </c>
    </row>
    <row r="2507" spans="1:4" x14ac:dyDescent="0.2">
      <c r="A2507" t="s">
        <v>1581</v>
      </c>
      <c r="B2507" t="s">
        <v>7473</v>
      </c>
      <c r="C2507" t="str">
        <f t="shared" si="39"/>
        <v>08 - MINISTERIO DE SALUD PÚBLICA</v>
      </c>
      <c r="D2507" t="str">
        <f>VLOOKUP(MID(A2507,1,2),[1]Jurisdicciones!$A$2:$B$44,2,FALSE)</f>
        <v>MINISTERIO DE SALUD PÚBLICA</v>
      </c>
    </row>
    <row r="2508" spans="1:4" x14ac:dyDescent="0.2">
      <c r="A2508" t="s">
        <v>7474</v>
      </c>
      <c r="B2508" t="s">
        <v>7475</v>
      </c>
      <c r="C2508" t="str">
        <f t="shared" si="39"/>
        <v>08 - MINISTERIO DE SALUD PÚBLICA</v>
      </c>
      <c r="D2508" t="str">
        <f>VLOOKUP(MID(A2508,1,2),[1]Jurisdicciones!$A$2:$B$44,2,FALSE)</f>
        <v>MINISTERIO DE SALUD PÚBLICA</v>
      </c>
    </row>
    <row r="2509" spans="1:4" x14ac:dyDescent="0.2">
      <c r="A2509" t="s">
        <v>7476</v>
      </c>
      <c r="B2509" t="s">
        <v>7477</v>
      </c>
      <c r="C2509" t="str">
        <f t="shared" si="39"/>
        <v>08 - MINISTERIO DE SALUD PÚBLICA</v>
      </c>
      <c r="D2509" t="str">
        <f>VLOOKUP(MID(A2509,1,2),[1]Jurisdicciones!$A$2:$B$44,2,FALSE)</f>
        <v>MINISTERIO DE SALUD PÚBLICA</v>
      </c>
    </row>
    <row r="2510" spans="1:4" x14ac:dyDescent="0.2">
      <c r="A2510" t="s">
        <v>1582</v>
      </c>
      <c r="B2510" t="s">
        <v>7478</v>
      </c>
      <c r="C2510" t="str">
        <f t="shared" si="39"/>
        <v>08 - MINISTERIO DE SALUD PÚBLICA</v>
      </c>
      <c r="D2510" t="str">
        <f>VLOOKUP(MID(A2510,1,2),[1]Jurisdicciones!$A$2:$B$44,2,FALSE)</f>
        <v>MINISTERIO DE SALUD PÚBLICA</v>
      </c>
    </row>
    <row r="2511" spans="1:4" x14ac:dyDescent="0.2">
      <c r="A2511" t="s">
        <v>7479</v>
      </c>
      <c r="B2511" t="s">
        <v>7480</v>
      </c>
      <c r="C2511" t="str">
        <f t="shared" si="39"/>
        <v>08 - MINISTERIO DE SALUD PÚBLICA</v>
      </c>
      <c r="D2511" t="str">
        <f>VLOOKUP(MID(A2511,1,2),[1]Jurisdicciones!$A$2:$B$44,2,FALSE)</f>
        <v>MINISTERIO DE SALUD PÚBLICA</v>
      </c>
    </row>
    <row r="2512" spans="1:4" x14ac:dyDescent="0.2">
      <c r="A2512" t="s">
        <v>7481</v>
      </c>
      <c r="B2512" t="s">
        <v>7482</v>
      </c>
      <c r="C2512" t="str">
        <f t="shared" si="39"/>
        <v>08 - MINISTERIO DE SALUD PÚBLICA</v>
      </c>
      <c r="D2512" t="str">
        <f>VLOOKUP(MID(A2512,1,2),[1]Jurisdicciones!$A$2:$B$44,2,FALSE)</f>
        <v>MINISTERIO DE SALUD PÚBLICA</v>
      </c>
    </row>
    <row r="2513" spans="1:4" x14ac:dyDescent="0.2">
      <c r="A2513" t="s">
        <v>7483</v>
      </c>
      <c r="B2513" t="s">
        <v>7484</v>
      </c>
      <c r="C2513" t="str">
        <f t="shared" si="39"/>
        <v>08 - MINISTERIO DE SALUD PÚBLICA</v>
      </c>
      <c r="D2513" t="str">
        <f>VLOOKUP(MID(A2513,1,2),[1]Jurisdicciones!$A$2:$B$44,2,FALSE)</f>
        <v>MINISTERIO DE SALUD PÚBLICA</v>
      </c>
    </row>
    <row r="2514" spans="1:4" x14ac:dyDescent="0.2">
      <c r="A2514" t="s">
        <v>7485</v>
      </c>
      <c r="B2514" t="s">
        <v>7486</v>
      </c>
      <c r="C2514" t="str">
        <f t="shared" si="39"/>
        <v>08 - MINISTERIO DE SALUD PÚBLICA</v>
      </c>
      <c r="D2514" t="str">
        <f>VLOOKUP(MID(A2514,1,2),[1]Jurisdicciones!$A$2:$B$44,2,FALSE)</f>
        <v>MINISTERIO DE SALUD PÚBLICA</v>
      </c>
    </row>
    <row r="2515" spans="1:4" x14ac:dyDescent="0.2">
      <c r="A2515" t="s">
        <v>1583</v>
      </c>
      <c r="B2515" t="s">
        <v>7487</v>
      </c>
      <c r="C2515" t="str">
        <f t="shared" si="39"/>
        <v>08 - MINISTERIO DE SALUD PÚBLICA</v>
      </c>
      <c r="D2515" t="str">
        <f>VLOOKUP(MID(A2515,1,2),[1]Jurisdicciones!$A$2:$B$44,2,FALSE)</f>
        <v>MINISTERIO DE SALUD PÚBLICA</v>
      </c>
    </row>
    <row r="2516" spans="1:4" x14ac:dyDescent="0.2">
      <c r="A2516" t="s">
        <v>7488</v>
      </c>
      <c r="B2516" t="s">
        <v>7489</v>
      </c>
      <c r="C2516" t="str">
        <f t="shared" si="39"/>
        <v>08 - MINISTERIO DE SALUD PÚBLICA</v>
      </c>
      <c r="D2516" t="str">
        <f>VLOOKUP(MID(A2516,1,2),[1]Jurisdicciones!$A$2:$B$44,2,FALSE)</f>
        <v>MINISTERIO DE SALUD PÚBLICA</v>
      </c>
    </row>
    <row r="2517" spans="1:4" x14ac:dyDescent="0.2">
      <c r="A2517" t="s">
        <v>7490</v>
      </c>
      <c r="B2517" t="s">
        <v>7491</v>
      </c>
      <c r="C2517" t="str">
        <f t="shared" si="39"/>
        <v>08 - MINISTERIO DE SALUD PÚBLICA</v>
      </c>
      <c r="D2517" t="str">
        <f>VLOOKUP(MID(A2517,1,2),[1]Jurisdicciones!$A$2:$B$44,2,FALSE)</f>
        <v>MINISTERIO DE SALUD PÚBLICA</v>
      </c>
    </row>
    <row r="2518" spans="1:4" x14ac:dyDescent="0.2">
      <c r="A2518" t="s">
        <v>7492</v>
      </c>
      <c r="B2518" t="s">
        <v>7493</v>
      </c>
      <c r="C2518" t="str">
        <f t="shared" si="39"/>
        <v>08 - MINISTERIO DE SALUD PÚBLICA</v>
      </c>
      <c r="D2518" t="str">
        <f>VLOOKUP(MID(A2518,1,2),[1]Jurisdicciones!$A$2:$B$44,2,FALSE)</f>
        <v>MINISTERIO DE SALUD PÚBLICA</v>
      </c>
    </row>
    <row r="2519" spans="1:4" x14ac:dyDescent="0.2">
      <c r="A2519" t="s">
        <v>2619</v>
      </c>
      <c r="B2519" t="s">
        <v>7494</v>
      </c>
      <c r="C2519" t="str">
        <f t="shared" si="39"/>
        <v>08 - MINISTERIO DE SALUD PÚBLICA</v>
      </c>
      <c r="D2519" t="str">
        <f>VLOOKUP(MID(A2519,1,2),[1]Jurisdicciones!$A$2:$B$44,2,FALSE)</f>
        <v>MINISTERIO DE SALUD PÚBLICA</v>
      </c>
    </row>
    <row r="2520" spans="1:4" x14ac:dyDescent="0.2">
      <c r="A2520" t="s">
        <v>7495</v>
      </c>
      <c r="B2520" t="s">
        <v>7496</v>
      </c>
      <c r="C2520" t="str">
        <f t="shared" si="39"/>
        <v>08 - MINISTERIO DE SALUD PÚBLICA</v>
      </c>
      <c r="D2520" t="str">
        <f>VLOOKUP(MID(A2520,1,2),[1]Jurisdicciones!$A$2:$B$44,2,FALSE)</f>
        <v>MINISTERIO DE SALUD PÚBLICA</v>
      </c>
    </row>
    <row r="2521" spans="1:4" x14ac:dyDescent="0.2">
      <c r="A2521" t="s">
        <v>7497</v>
      </c>
      <c r="B2521" t="s">
        <v>7498</v>
      </c>
      <c r="C2521" t="str">
        <f t="shared" si="39"/>
        <v>08 - MINISTERIO DE SALUD PÚBLICA</v>
      </c>
      <c r="D2521" t="str">
        <f>VLOOKUP(MID(A2521,1,2),[1]Jurisdicciones!$A$2:$B$44,2,FALSE)</f>
        <v>MINISTERIO DE SALUD PÚBLICA</v>
      </c>
    </row>
    <row r="2522" spans="1:4" x14ac:dyDescent="0.2">
      <c r="A2522" t="s">
        <v>7499</v>
      </c>
      <c r="B2522" t="s">
        <v>7500</v>
      </c>
      <c r="C2522" t="str">
        <f t="shared" si="39"/>
        <v>08 - MINISTERIO DE SALUD PÚBLICA</v>
      </c>
      <c r="D2522" t="str">
        <f>VLOOKUP(MID(A2522,1,2),[1]Jurisdicciones!$A$2:$B$44,2,FALSE)</f>
        <v>MINISTERIO DE SALUD PÚBLICA</v>
      </c>
    </row>
    <row r="2523" spans="1:4" x14ac:dyDescent="0.2">
      <c r="A2523" t="s">
        <v>7501</v>
      </c>
      <c r="B2523" t="s">
        <v>7502</v>
      </c>
      <c r="C2523" t="str">
        <f t="shared" si="39"/>
        <v>08 - MINISTERIO DE SALUD PÚBLICA</v>
      </c>
      <c r="D2523" t="str">
        <f>VLOOKUP(MID(A2523,1,2),[1]Jurisdicciones!$A$2:$B$44,2,FALSE)</f>
        <v>MINISTERIO DE SALUD PÚBLICA</v>
      </c>
    </row>
    <row r="2524" spans="1:4" x14ac:dyDescent="0.2">
      <c r="A2524" t="s">
        <v>7503</v>
      </c>
      <c r="B2524" t="s">
        <v>7504</v>
      </c>
      <c r="C2524" t="str">
        <f t="shared" si="39"/>
        <v>08 - MINISTERIO DE SALUD PÚBLICA</v>
      </c>
      <c r="D2524" t="str">
        <f>VLOOKUP(MID(A2524,1,2),[1]Jurisdicciones!$A$2:$B$44,2,FALSE)</f>
        <v>MINISTERIO DE SALUD PÚBLICA</v>
      </c>
    </row>
    <row r="2525" spans="1:4" x14ac:dyDescent="0.2">
      <c r="A2525" t="s">
        <v>7505</v>
      </c>
      <c r="B2525" t="s">
        <v>7506</v>
      </c>
      <c r="C2525" t="str">
        <f t="shared" si="39"/>
        <v>08 - MINISTERIO DE SALUD PÚBLICA</v>
      </c>
      <c r="D2525" t="str">
        <f>VLOOKUP(MID(A2525,1,2),[1]Jurisdicciones!$A$2:$B$44,2,FALSE)</f>
        <v>MINISTERIO DE SALUD PÚBLICA</v>
      </c>
    </row>
    <row r="2526" spans="1:4" x14ac:dyDescent="0.2">
      <c r="A2526" t="s">
        <v>7507</v>
      </c>
      <c r="B2526" t="s">
        <v>7508</v>
      </c>
      <c r="C2526" t="str">
        <f t="shared" si="39"/>
        <v>08 - MINISTERIO DE SALUD PÚBLICA</v>
      </c>
      <c r="D2526" t="str">
        <f>VLOOKUP(MID(A2526,1,2),[1]Jurisdicciones!$A$2:$B$44,2,FALSE)</f>
        <v>MINISTERIO DE SALUD PÚBLICA</v>
      </c>
    </row>
    <row r="2527" spans="1:4" x14ac:dyDescent="0.2">
      <c r="A2527" t="s">
        <v>7509</v>
      </c>
      <c r="B2527" t="s">
        <v>7508</v>
      </c>
      <c r="C2527" t="str">
        <f t="shared" si="39"/>
        <v>08 - MINISTERIO DE SALUD PÚBLICA</v>
      </c>
      <c r="D2527" t="str">
        <f>VLOOKUP(MID(A2527,1,2),[1]Jurisdicciones!$A$2:$B$44,2,FALSE)</f>
        <v>MINISTERIO DE SALUD PÚBLICA</v>
      </c>
    </row>
    <row r="2528" spans="1:4" x14ac:dyDescent="0.2">
      <c r="A2528" t="s">
        <v>7510</v>
      </c>
      <c r="B2528" t="s">
        <v>7511</v>
      </c>
      <c r="C2528" t="str">
        <f t="shared" si="39"/>
        <v>08 - MINISTERIO DE SALUD PÚBLICA</v>
      </c>
      <c r="D2528" t="str">
        <f>VLOOKUP(MID(A2528,1,2),[1]Jurisdicciones!$A$2:$B$44,2,FALSE)</f>
        <v>MINISTERIO DE SALUD PÚBLICA</v>
      </c>
    </row>
    <row r="2529" spans="1:4" x14ac:dyDescent="0.2">
      <c r="A2529" t="s">
        <v>7512</v>
      </c>
      <c r="B2529" t="s">
        <v>7513</v>
      </c>
      <c r="C2529" t="str">
        <f t="shared" si="39"/>
        <v>08 - MINISTERIO DE SALUD PÚBLICA</v>
      </c>
      <c r="D2529" t="str">
        <f>VLOOKUP(MID(A2529,1,2),[1]Jurisdicciones!$A$2:$B$44,2,FALSE)</f>
        <v>MINISTERIO DE SALUD PÚBLICA</v>
      </c>
    </row>
    <row r="2530" spans="1:4" x14ac:dyDescent="0.2">
      <c r="A2530" t="s">
        <v>7514</v>
      </c>
      <c r="B2530" t="s">
        <v>7515</v>
      </c>
      <c r="C2530" t="str">
        <f t="shared" si="39"/>
        <v>08 - MINISTERIO DE SALUD PÚBLICA</v>
      </c>
      <c r="D2530" t="str">
        <f>VLOOKUP(MID(A2530,1,2),[1]Jurisdicciones!$A$2:$B$44,2,FALSE)</f>
        <v>MINISTERIO DE SALUD PÚBLICA</v>
      </c>
    </row>
    <row r="2531" spans="1:4" x14ac:dyDescent="0.2">
      <c r="A2531" t="s">
        <v>7516</v>
      </c>
      <c r="B2531" t="s">
        <v>7517</v>
      </c>
      <c r="C2531" t="str">
        <f t="shared" si="39"/>
        <v>08 - MINISTERIO DE SALUD PÚBLICA</v>
      </c>
      <c r="D2531" t="str">
        <f>VLOOKUP(MID(A2531,1,2),[1]Jurisdicciones!$A$2:$B$44,2,FALSE)</f>
        <v>MINISTERIO DE SALUD PÚBLICA</v>
      </c>
    </row>
    <row r="2532" spans="1:4" x14ac:dyDescent="0.2">
      <c r="A2532" t="s">
        <v>7518</v>
      </c>
      <c r="B2532" t="s">
        <v>7519</v>
      </c>
      <c r="C2532" t="str">
        <f t="shared" si="39"/>
        <v>08 - MINISTERIO DE SALUD PÚBLICA</v>
      </c>
      <c r="D2532" t="str">
        <f>VLOOKUP(MID(A2532,1,2),[1]Jurisdicciones!$A$2:$B$44,2,FALSE)</f>
        <v>MINISTERIO DE SALUD PÚBLICA</v>
      </c>
    </row>
    <row r="2533" spans="1:4" x14ac:dyDescent="0.2">
      <c r="A2533" t="s">
        <v>7520</v>
      </c>
      <c r="B2533" t="s">
        <v>7521</v>
      </c>
      <c r="C2533" t="str">
        <f t="shared" si="39"/>
        <v>08 - MINISTERIO DE SALUD PÚBLICA</v>
      </c>
      <c r="D2533" t="str">
        <f>VLOOKUP(MID(A2533,1,2),[1]Jurisdicciones!$A$2:$B$44,2,FALSE)</f>
        <v>MINISTERIO DE SALUD PÚBLICA</v>
      </c>
    </row>
    <row r="2534" spans="1:4" x14ac:dyDescent="0.2">
      <c r="A2534" t="s">
        <v>7522</v>
      </c>
      <c r="B2534" t="s">
        <v>7523</v>
      </c>
      <c r="C2534" t="str">
        <f t="shared" si="39"/>
        <v>08 - MINISTERIO DE SALUD PÚBLICA</v>
      </c>
      <c r="D2534" t="str">
        <f>VLOOKUP(MID(A2534,1,2),[1]Jurisdicciones!$A$2:$B$44,2,FALSE)</f>
        <v>MINISTERIO DE SALUD PÚBLICA</v>
      </c>
    </row>
    <row r="2535" spans="1:4" x14ac:dyDescent="0.2">
      <c r="A2535" t="s">
        <v>7524</v>
      </c>
      <c r="B2535" t="s">
        <v>7525</v>
      </c>
      <c r="C2535" t="str">
        <f t="shared" si="39"/>
        <v>08 - MINISTERIO DE SALUD PÚBLICA</v>
      </c>
      <c r="D2535" t="str">
        <f>VLOOKUP(MID(A2535,1,2),[1]Jurisdicciones!$A$2:$B$44,2,FALSE)</f>
        <v>MINISTERIO DE SALUD PÚBLICA</v>
      </c>
    </row>
    <row r="2536" spans="1:4" x14ac:dyDescent="0.2">
      <c r="A2536" t="s">
        <v>7526</v>
      </c>
      <c r="B2536" t="s">
        <v>7527</v>
      </c>
      <c r="C2536" t="str">
        <f t="shared" si="39"/>
        <v>08 - MINISTERIO DE SALUD PÚBLICA</v>
      </c>
      <c r="D2536" t="str">
        <f>VLOOKUP(MID(A2536,1,2),[1]Jurisdicciones!$A$2:$B$44,2,FALSE)</f>
        <v>MINISTERIO DE SALUD PÚBLICA</v>
      </c>
    </row>
    <row r="2537" spans="1:4" x14ac:dyDescent="0.2">
      <c r="A2537" t="s">
        <v>7528</v>
      </c>
      <c r="B2537" t="s">
        <v>7529</v>
      </c>
      <c r="C2537" t="str">
        <f t="shared" si="39"/>
        <v>08 - MINISTERIO DE SALUD PÚBLICA</v>
      </c>
      <c r="D2537" t="str">
        <f>VLOOKUP(MID(A2537,1,2),[1]Jurisdicciones!$A$2:$B$44,2,FALSE)</f>
        <v>MINISTERIO DE SALUD PÚBLICA</v>
      </c>
    </row>
    <row r="2538" spans="1:4" x14ac:dyDescent="0.2">
      <c r="A2538" t="s">
        <v>7530</v>
      </c>
      <c r="B2538" t="s">
        <v>7531</v>
      </c>
      <c r="C2538" t="str">
        <f t="shared" si="39"/>
        <v>08 - MINISTERIO DE SALUD PÚBLICA</v>
      </c>
      <c r="D2538" t="str">
        <f>VLOOKUP(MID(A2538,1,2),[1]Jurisdicciones!$A$2:$B$44,2,FALSE)</f>
        <v>MINISTERIO DE SALUD PÚBLICA</v>
      </c>
    </row>
    <row r="2539" spans="1:4" x14ac:dyDescent="0.2">
      <c r="A2539" t="s">
        <v>7532</v>
      </c>
      <c r="B2539" t="s">
        <v>7533</v>
      </c>
      <c r="C2539" t="str">
        <f t="shared" si="39"/>
        <v>08 - MINISTERIO DE SALUD PÚBLICA</v>
      </c>
      <c r="D2539" t="str">
        <f>VLOOKUP(MID(A2539,1,2),[1]Jurisdicciones!$A$2:$B$44,2,FALSE)</f>
        <v>MINISTERIO DE SALUD PÚBLICA</v>
      </c>
    </row>
    <row r="2540" spans="1:4" x14ac:dyDescent="0.2">
      <c r="A2540" t="s">
        <v>7534</v>
      </c>
      <c r="B2540" t="s">
        <v>7535</v>
      </c>
      <c r="C2540" t="str">
        <f t="shared" si="39"/>
        <v>08 - MINISTERIO DE SALUD PÚBLICA</v>
      </c>
      <c r="D2540" t="str">
        <f>VLOOKUP(MID(A2540,1,2),[1]Jurisdicciones!$A$2:$B$44,2,FALSE)</f>
        <v>MINISTERIO DE SALUD PÚBLICA</v>
      </c>
    </row>
    <row r="2541" spans="1:4" x14ac:dyDescent="0.2">
      <c r="A2541" t="s">
        <v>7536</v>
      </c>
      <c r="B2541" t="s">
        <v>7535</v>
      </c>
      <c r="C2541" t="str">
        <f t="shared" si="39"/>
        <v>08 - MINISTERIO DE SALUD PÚBLICA</v>
      </c>
      <c r="D2541" t="str">
        <f>VLOOKUP(MID(A2541,1,2),[1]Jurisdicciones!$A$2:$B$44,2,FALSE)</f>
        <v>MINISTERIO DE SALUD PÚBLICA</v>
      </c>
    </row>
    <row r="2542" spans="1:4" x14ac:dyDescent="0.2">
      <c r="A2542" t="s">
        <v>7537</v>
      </c>
      <c r="B2542" t="s">
        <v>7538</v>
      </c>
      <c r="C2542" t="str">
        <f t="shared" si="39"/>
        <v>08 - MINISTERIO DE SALUD PÚBLICA</v>
      </c>
      <c r="D2542" t="str">
        <f>VLOOKUP(MID(A2542,1,2),[1]Jurisdicciones!$A$2:$B$44,2,FALSE)</f>
        <v>MINISTERIO DE SALUD PÚBLICA</v>
      </c>
    </row>
    <row r="2543" spans="1:4" x14ac:dyDescent="0.2">
      <c r="A2543" t="s">
        <v>7539</v>
      </c>
      <c r="B2543" t="s">
        <v>7540</v>
      </c>
      <c r="C2543" t="str">
        <f t="shared" si="39"/>
        <v>08 - MINISTERIO DE SALUD PÚBLICA</v>
      </c>
      <c r="D2543" t="str">
        <f>VLOOKUP(MID(A2543,1,2),[1]Jurisdicciones!$A$2:$B$44,2,FALSE)</f>
        <v>MINISTERIO DE SALUD PÚBLICA</v>
      </c>
    </row>
    <row r="2544" spans="1:4" x14ac:dyDescent="0.2">
      <c r="A2544" t="s">
        <v>7541</v>
      </c>
      <c r="B2544" t="s">
        <v>7542</v>
      </c>
      <c r="C2544" t="str">
        <f t="shared" si="39"/>
        <v>08 - MINISTERIO DE SALUD PÚBLICA</v>
      </c>
      <c r="D2544" t="str">
        <f>VLOOKUP(MID(A2544,1,2),[1]Jurisdicciones!$A$2:$B$44,2,FALSE)</f>
        <v>MINISTERIO DE SALUD PÚBLICA</v>
      </c>
    </row>
    <row r="2545" spans="1:4" x14ac:dyDescent="0.2">
      <c r="A2545" t="s">
        <v>7543</v>
      </c>
      <c r="B2545" t="s">
        <v>7544</v>
      </c>
      <c r="C2545" t="str">
        <f t="shared" si="39"/>
        <v>08 - MINISTERIO DE SALUD PÚBLICA</v>
      </c>
      <c r="D2545" t="str">
        <f>VLOOKUP(MID(A2545,1,2),[1]Jurisdicciones!$A$2:$B$44,2,FALSE)</f>
        <v>MINISTERIO DE SALUD PÚBLICA</v>
      </c>
    </row>
    <row r="2546" spans="1:4" x14ac:dyDescent="0.2">
      <c r="A2546" t="s">
        <v>7545</v>
      </c>
      <c r="B2546" t="s">
        <v>7546</v>
      </c>
      <c r="C2546" t="str">
        <f t="shared" si="39"/>
        <v>08 - MINISTERIO DE SALUD PÚBLICA</v>
      </c>
      <c r="D2546" t="str">
        <f>VLOOKUP(MID(A2546,1,2),[1]Jurisdicciones!$A$2:$B$44,2,FALSE)</f>
        <v>MINISTERIO DE SALUD PÚBLICA</v>
      </c>
    </row>
    <row r="2547" spans="1:4" x14ac:dyDescent="0.2">
      <c r="A2547" t="s">
        <v>2620</v>
      </c>
      <c r="B2547" t="s">
        <v>7547</v>
      </c>
      <c r="C2547" t="str">
        <f t="shared" si="39"/>
        <v>08 - MINISTERIO DE SALUD PÚBLICA</v>
      </c>
      <c r="D2547" t="str">
        <f>VLOOKUP(MID(A2547,1,2),[1]Jurisdicciones!$A$2:$B$44,2,FALSE)</f>
        <v>MINISTERIO DE SALUD PÚBLICA</v>
      </c>
    </row>
    <row r="2548" spans="1:4" x14ac:dyDescent="0.2">
      <c r="A2548" t="s">
        <v>7548</v>
      </c>
      <c r="B2548" t="s">
        <v>7549</v>
      </c>
      <c r="C2548" t="str">
        <f t="shared" si="39"/>
        <v>08 - MINISTERIO DE SALUD PÚBLICA</v>
      </c>
      <c r="D2548" t="str">
        <f>VLOOKUP(MID(A2548,1,2),[1]Jurisdicciones!$A$2:$B$44,2,FALSE)</f>
        <v>MINISTERIO DE SALUD PÚBLICA</v>
      </c>
    </row>
    <row r="2549" spans="1:4" x14ac:dyDescent="0.2">
      <c r="A2549" t="s">
        <v>7550</v>
      </c>
      <c r="B2549" t="s">
        <v>7551</v>
      </c>
      <c r="C2549" t="str">
        <f t="shared" si="39"/>
        <v>08 - MINISTERIO DE SALUD PÚBLICA</v>
      </c>
      <c r="D2549" t="str">
        <f>VLOOKUP(MID(A2549,1,2),[1]Jurisdicciones!$A$2:$B$44,2,FALSE)</f>
        <v>MINISTERIO DE SALUD PÚBLICA</v>
      </c>
    </row>
    <row r="2550" spans="1:4" x14ac:dyDescent="0.2">
      <c r="A2550" t="s">
        <v>7552</v>
      </c>
      <c r="B2550" t="s">
        <v>7553</v>
      </c>
      <c r="C2550" t="str">
        <f t="shared" si="39"/>
        <v>08 - MINISTERIO DE SALUD PÚBLICA</v>
      </c>
      <c r="D2550" t="str">
        <f>VLOOKUP(MID(A2550,1,2),[1]Jurisdicciones!$A$2:$B$44,2,FALSE)</f>
        <v>MINISTERIO DE SALUD PÚBLICA</v>
      </c>
    </row>
    <row r="2551" spans="1:4" x14ac:dyDescent="0.2">
      <c r="A2551" t="s">
        <v>7554</v>
      </c>
      <c r="B2551" t="s">
        <v>7553</v>
      </c>
      <c r="C2551" t="str">
        <f t="shared" si="39"/>
        <v>08 - MINISTERIO DE SALUD PÚBLICA</v>
      </c>
      <c r="D2551" t="str">
        <f>VLOOKUP(MID(A2551,1,2),[1]Jurisdicciones!$A$2:$B$44,2,FALSE)</f>
        <v>MINISTERIO DE SALUD PÚBLICA</v>
      </c>
    </row>
    <row r="2552" spans="1:4" x14ac:dyDescent="0.2">
      <c r="A2552" t="s">
        <v>7555</v>
      </c>
      <c r="B2552" t="s">
        <v>7556</v>
      </c>
      <c r="C2552" t="str">
        <f t="shared" si="39"/>
        <v>08 - MINISTERIO DE SALUD PÚBLICA</v>
      </c>
      <c r="D2552" t="str">
        <f>VLOOKUP(MID(A2552,1,2),[1]Jurisdicciones!$A$2:$B$44,2,FALSE)</f>
        <v>MINISTERIO DE SALUD PÚBLICA</v>
      </c>
    </row>
    <row r="2553" spans="1:4" x14ac:dyDescent="0.2">
      <c r="A2553" t="s">
        <v>7557</v>
      </c>
      <c r="B2553" t="s">
        <v>7558</v>
      </c>
      <c r="C2553" t="str">
        <f t="shared" si="39"/>
        <v>08 - MINISTERIO DE SALUD PÚBLICA</v>
      </c>
      <c r="D2553" t="str">
        <f>VLOOKUP(MID(A2553,1,2),[1]Jurisdicciones!$A$2:$B$44,2,FALSE)</f>
        <v>MINISTERIO DE SALUD PÚBLICA</v>
      </c>
    </row>
    <row r="2554" spans="1:4" x14ac:dyDescent="0.2">
      <c r="A2554" t="s">
        <v>7559</v>
      </c>
      <c r="B2554" t="s">
        <v>7560</v>
      </c>
      <c r="C2554" t="str">
        <f t="shared" si="39"/>
        <v>08 - MINISTERIO DE SALUD PÚBLICA</v>
      </c>
      <c r="D2554" t="str">
        <f>VLOOKUP(MID(A2554,1,2),[1]Jurisdicciones!$A$2:$B$44,2,FALSE)</f>
        <v>MINISTERIO DE SALUD PÚBLICA</v>
      </c>
    </row>
    <row r="2555" spans="1:4" x14ac:dyDescent="0.2">
      <c r="A2555" t="s">
        <v>7561</v>
      </c>
      <c r="B2555" t="s">
        <v>7562</v>
      </c>
      <c r="C2555" t="str">
        <f t="shared" si="39"/>
        <v>08 - MINISTERIO DE SALUD PÚBLICA</v>
      </c>
      <c r="D2555" t="str">
        <f>VLOOKUP(MID(A2555,1,2),[1]Jurisdicciones!$A$2:$B$44,2,FALSE)</f>
        <v>MINISTERIO DE SALUD PÚBLICA</v>
      </c>
    </row>
    <row r="2556" spans="1:4" x14ac:dyDescent="0.2">
      <c r="A2556" t="s">
        <v>7563</v>
      </c>
      <c r="B2556" t="s">
        <v>7564</v>
      </c>
      <c r="C2556" t="str">
        <f t="shared" si="39"/>
        <v>08 - MINISTERIO DE SALUD PÚBLICA</v>
      </c>
      <c r="D2556" t="str">
        <f>VLOOKUP(MID(A2556,1,2),[1]Jurisdicciones!$A$2:$B$44,2,FALSE)</f>
        <v>MINISTERIO DE SALUD PÚBLICA</v>
      </c>
    </row>
    <row r="2557" spans="1:4" x14ac:dyDescent="0.2">
      <c r="A2557" t="s">
        <v>7565</v>
      </c>
      <c r="B2557" t="s">
        <v>7566</v>
      </c>
      <c r="C2557" t="str">
        <f t="shared" si="39"/>
        <v>08 - MINISTERIO DE SALUD PÚBLICA</v>
      </c>
      <c r="D2557" t="str">
        <f>VLOOKUP(MID(A2557,1,2),[1]Jurisdicciones!$A$2:$B$44,2,FALSE)</f>
        <v>MINISTERIO DE SALUD PÚBLICA</v>
      </c>
    </row>
    <row r="2558" spans="1:4" x14ac:dyDescent="0.2">
      <c r="A2558" t="s">
        <v>7567</v>
      </c>
      <c r="B2558" t="s">
        <v>7568</v>
      </c>
      <c r="C2558" t="str">
        <f t="shared" si="39"/>
        <v>08 - MINISTERIO DE SALUD PÚBLICA</v>
      </c>
      <c r="D2558" t="str">
        <f>VLOOKUP(MID(A2558,1,2),[1]Jurisdicciones!$A$2:$B$44,2,FALSE)</f>
        <v>MINISTERIO DE SALUD PÚBLICA</v>
      </c>
    </row>
    <row r="2559" spans="1:4" x14ac:dyDescent="0.2">
      <c r="A2559" t="s">
        <v>7569</v>
      </c>
      <c r="B2559" t="s">
        <v>7570</v>
      </c>
      <c r="C2559" t="str">
        <f t="shared" si="39"/>
        <v>08 - MINISTERIO DE SALUD PÚBLICA</v>
      </c>
      <c r="D2559" t="str">
        <f>VLOOKUP(MID(A2559,1,2),[1]Jurisdicciones!$A$2:$B$44,2,FALSE)</f>
        <v>MINISTERIO DE SALUD PÚBLICA</v>
      </c>
    </row>
    <row r="2560" spans="1:4" x14ac:dyDescent="0.2">
      <c r="A2560" t="s">
        <v>7571</v>
      </c>
      <c r="B2560" t="s">
        <v>7572</v>
      </c>
      <c r="C2560" t="str">
        <f t="shared" si="39"/>
        <v>08 - MINISTERIO DE SALUD PÚBLICA</v>
      </c>
      <c r="D2560" t="str">
        <f>VLOOKUP(MID(A2560,1,2),[1]Jurisdicciones!$A$2:$B$44,2,FALSE)</f>
        <v>MINISTERIO DE SALUD PÚBLICA</v>
      </c>
    </row>
    <row r="2561" spans="1:4" x14ac:dyDescent="0.2">
      <c r="A2561" t="s">
        <v>2621</v>
      </c>
      <c r="B2561" t="s">
        <v>7573</v>
      </c>
      <c r="C2561" t="str">
        <f t="shared" si="39"/>
        <v>08 - MINISTERIO DE SALUD PÚBLICA</v>
      </c>
      <c r="D2561" t="str">
        <f>VLOOKUP(MID(A2561,1,2),[1]Jurisdicciones!$A$2:$B$44,2,FALSE)</f>
        <v>MINISTERIO DE SALUD PÚBLICA</v>
      </c>
    </row>
    <row r="2562" spans="1:4" x14ac:dyDescent="0.2">
      <c r="A2562" t="s">
        <v>7574</v>
      </c>
      <c r="B2562" t="s">
        <v>7575</v>
      </c>
      <c r="C2562" t="str">
        <f t="shared" si="39"/>
        <v>08 - MINISTERIO DE SALUD PÚBLICA</v>
      </c>
      <c r="D2562" t="str">
        <f>VLOOKUP(MID(A2562,1,2),[1]Jurisdicciones!$A$2:$B$44,2,FALSE)</f>
        <v>MINISTERIO DE SALUD PÚBLICA</v>
      </c>
    </row>
    <row r="2563" spans="1:4" x14ac:dyDescent="0.2">
      <c r="A2563" t="s">
        <v>7576</v>
      </c>
      <c r="B2563" t="s">
        <v>7577</v>
      </c>
      <c r="C2563" t="str">
        <f t="shared" si="39"/>
        <v>08 - MINISTERIO DE SALUD PÚBLICA</v>
      </c>
      <c r="D2563" t="str">
        <f>VLOOKUP(MID(A2563,1,2),[1]Jurisdicciones!$A$2:$B$44,2,FALSE)</f>
        <v>MINISTERIO DE SALUD PÚBLICA</v>
      </c>
    </row>
    <row r="2564" spans="1:4" x14ac:dyDescent="0.2">
      <c r="A2564" t="s">
        <v>7578</v>
      </c>
      <c r="B2564" t="s">
        <v>7577</v>
      </c>
      <c r="C2564" t="str">
        <f t="shared" ref="C2564:C2627" si="40">CONCATENATE(MID(A2564,1,2), " - ",D2564)</f>
        <v>08 - MINISTERIO DE SALUD PÚBLICA</v>
      </c>
      <c r="D2564" t="str">
        <f>VLOOKUP(MID(A2564,1,2),[1]Jurisdicciones!$A$2:$B$44,2,FALSE)</f>
        <v>MINISTERIO DE SALUD PÚBLICA</v>
      </c>
    </row>
    <row r="2565" spans="1:4" x14ac:dyDescent="0.2">
      <c r="A2565" t="s">
        <v>7579</v>
      </c>
      <c r="B2565" t="s">
        <v>7580</v>
      </c>
      <c r="C2565" t="str">
        <f t="shared" si="40"/>
        <v>08 - MINISTERIO DE SALUD PÚBLICA</v>
      </c>
      <c r="D2565" t="str">
        <f>VLOOKUP(MID(A2565,1,2),[1]Jurisdicciones!$A$2:$B$44,2,FALSE)</f>
        <v>MINISTERIO DE SALUD PÚBLICA</v>
      </c>
    </row>
    <row r="2566" spans="1:4" x14ac:dyDescent="0.2">
      <c r="A2566" t="s">
        <v>2622</v>
      </c>
      <c r="B2566" t="s">
        <v>7581</v>
      </c>
      <c r="C2566" t="str">
        <f t="shared" si="40"/>
        <v>08 - MINISTERIO DE SALUD PÚBLICA</v>
      </c>
      <c r="D2566" t="str">
        <f>VLOOKUP(MID(A2566,1,2),[1]Jurisdicciones!$A$2:$B$44,2,FALSE)</f>
        <v>MINISTERIO DE SALUD PÚBLICA</v>
      </c>
    </row>
    <row r="2567" spans="1:4" x14ac:dyDescent="0.2">
      <c r="A2567" t="s">
        <v>7582</v>
      </c>
      <c r="B2567" t="s">
        <v>7583</v>
      </c>
      <c r="C2567" t="str">
        <f t="shared" si="40"/>
        <v>08 - MINISTERIO DE SALUD PÚBLICA</v>
      </c>
      <c r="D2567" t="str">
        <f>VLOOKUP(MID(A2567,1,2),[1]Jurisdicciones!$A$2:$B$44,2,FALSE)</f>
        <v>MINISTERIO DE SALUD PÚBLICA</v>
      </c>
    </row>
    <row r="2568" spans="1:4" x14ac:dyDescent="0.2">
      <c r="A2568" t="s">
        <v>7584</v>
      </c>
      <c r="B2568" t="s">
        <v>7585</v>
      </c>
      <c r="C2568" t="str">
        <f t="shared" si="40"/>
        <v>08 - MINISTERIO DE SALUD PÚBLICA</v>
      </c>
      <c r="D2568" t="str">
        <f>VLOOKUP(MID(A2568,1,2),[1]Jurisdicciones!$A$2:$B$44,2,FALSE)</f>
        <v>MINISTERIO DE SALUD PÚBLICA</v>
      </c>
    </row>
    <row r="2569" spans="1:4" x14ac:dyDescent="0.2">
      <c r="A2569" t="s">
        <v>7586</v>
      </c>
      <c r="B2569" t="s">
        <v>7585</v>
      </c>
      <c r="C2569" t="str">
        <f t="shared" si="40"/>
        <v>08 - MINISTERIO DE SALUD PÚBLICA</v>
      </c>
      <c r="D2569" t="str">
        <f>VLOOKUP(MID(A2569,1,2),[1]Jurisdicciones!$A$2:$B$44,2,FALSE)</f>
        <v>MINISTERIO DE SALUD PÚBLICA</v>
      </c>
    </row>
    <row r="2570" spans="1:4" x14ac:dyDescent="0.2">
      <c r="A2570" t="s">
        <v>7587</v>
      </c>
      <c r="B2570" t="s">
        <v>7588</v>
      </c>
      <c r="C2570" t="str">
        <f t="shared" si="40"/>
        <v>08 - MINISTERIO DE SALUD PÚBLICA</v>
      </c>
      <c r="D2570" t="str">
        <f>VLOOKUP(MID(A2570,1,2),[1]Jurisdicciones!$A$2:$B$44,2,FALSE)</f>
        <v>MINISTERIO DE SALUD PÚBLICA</v>
      </c>
    </row>
    <row r="2571" spans="1:4" x14ac:dyDescent="0.2">
      <c r="A2571" t="s">
        <v>7589</v>
      </c>
      <c r="B2571" t="s">
        <v>7590</v>
      </c>
      <c r="C2571" t="str">
        <f t="shared" si="40"/>
        <v>08 - MINISTERIO DE SALUD PÚBLICA</v>
      </c>
      <c r="D2571" t="str">
        <f>VLOOKUP(MID(A2571,1,2),[1]Jurisdicciones!$A$2:$B$44,2,FALSE)</f>
        <v>MINISTERIO DE SALUD PÚBLICA</v>
      </c>
    </row>
    <row r="2572" spans="1:4" x14ac:dyDescent="0.2">
      <c r="A2572" t="s">
        <v>7591</v>
      </c>
      <c r="B2572" t="s">
        <v>7592</v>
      </c>
      <c r="C2572" t="str">
        <f t="shared" si="40"/>
        <v>08 - MINISTERIO DE SALUD PÚBLICA</v>
      </c>
      <c r="D2572" t="str">
        <f>VLOOKUP(MID(A2572,1,2),[1]Jurisdicciones!$A$2:$B$44,2,FALSE)</f>
        <v>MINISTERIO DE SALUD PÚBLICA</v>
      </c>
    </row>
    <row r="2573" spans="1:4" x14ac:dyDescent="0.2">
      <c r="A2573" t="s">
        <v>7593</v>
      </c>
      <c r="B2573" t="s">
        <v>7594</v>
      </c>
      <c r="C2573" t="str">
        <f t="shared" si="40"/>
        <v>08 - MINISTERIO DE SALUD PÚBLICA</v>
      </c>
      <c r="D2573" t="str">
        <f>VLOOKUP(MID(A2573,1,2),[1]Jurisdicciones!$A$2:$B$44,2,FALSE)</f>
        <v>MINISTERIO DE SALUD PÚBLICA</v>
      </c>
    </row>
    <row r="2574" spans="1:4" x14ac:dyDescent="0.2">
      <c r="A2574" t="s">
        <v>7595</v>
      </c>
      <c r="B2574" t="s">
        <v>7596</v>
      </c>
      <c r="C2574" t="str">
        <f t="shared" si="40"/>
        <v>08 - MINISTERIO DE SALUD PÚBLICA</v>
      </c>
      <c r="D2574" t="str">
        <f>VLOOKUP(MID(A2574,1,2),[1]Jurisdicciones!$A$2:$B$44,2,FALSE)</f>
        <v>MINISTERIO DE SALUD PÚBLICA</v>
      </c>
    </row>
    <row r="2575" spans="1:4" x14ac:dyDescent="0.2">
      <c r="A2575" t="s">
        <v>7597</v>
      </c>
      <c r="B2575" t="s">
        <v>7598</v>
      </c>
      <c r="C2575" t="str">
        <f t="shared" si="40"/>
        <v>08 - MINISTERIO DE SALUD PÚBLICA</v>
      </c>
      <c r="D2575" t="str">
        <f>VLOOKUP(MID(A2575,1,2),[1]Jurisdicciones!$A$2:$B$44,2,FALSE)</f>
        <v>MINISTERIO DE SALUD PÚBLICA</v>
      </c>
    </row>
    <row r="2576" spans="1:4" x14ac:dyDescent="0.2">
      <c r="A2576" t="s">
        <v>7599</v>
      </c>
      <c r="B2576" t="s">
        <v>7600</v>
      </c>
      <c r="C2576" t="str">
        <f t="shared" si="40"/>
        <v>08 - MINISTERIO DE SALUD PÚBLICA</v>
      </c>
      <c r="D2576" t="str">
        <f>VLOOKUP(MID(A2576,1,2),[1]Jurisdicciones!$A$2:$B$44,2,FALSE)</f>
        <v>MINISTERIO DE SALUD PÚBLICA</v>
      </c>
    </row>
    <row r="2577" spans="1:4" x14ac:dyDescent="0.2">
      <c r="A2577" t="s">
        <v>7601</v>
      </c>
      <c r="B2577" t="s">
        <v>7602</v>
      </c>
      <c r="C2577" t="str">
        <f t="shared" si="40"/>
        <v>08 - MINISTERIO DE SALUD PÚBLICA</v>
      </c>
      <c r="D2577" t="str">
        <f>VLOOKUP(MID(A2577,1,2),[1]Jurisdicciones!$A$2:$B$44,2,FALSE)</f>
        <v>MINISTERIO DE SALUD PÚBLICA</v>
      </c>
    </row>
    <row r="2578" spans="1:4" x14ac:dyDescent="0.2">
      <c r="A2578" t="s">
        <v>7603</v>
      </c>
      <c r="B2578" t="s">
        <v>7604</v>
      </c>
      <c r="C2578" t="str">
        <f t="shared" si="40"/>
        <v>08 - MINISTERIO DE SALUD PÚBLICA</v>
      </c>
      <c r="D2578" t="str">
        <f>VLOOKUP(MID(A2578,1,2),[1]Jurisdicciones!$A$2:$B$44,2,FALSE)</f>
        <v>MINISTERIO DE SALUD PÚBLICA</v>
      </c>
    </row>
    <row r="2579" spans="1:4" x14ac:dyDescent="0.2">
      <c r="A2579" t="s">
        <v>7605</v>
      </c>
      <c r="B2579" t="s">
        <v>7606</v>
      </c>
      <c r="C2579" t="str">
        <f t="shared" si="40"/>
        <v>08 - MINISTERIO DE SALUD PÚBLICA</v>
      </c>
      <c r="D2579" t="str">
        <f>VLOOKUP(MID(A2579,1,2),[1]Jurisdicciones!$A$2:$B$44,2,FALSE)</f>
        <v>MINISTERIO DE SALUD PÚBLICA</v>
      </c>
    </row>
    <row r="2580" spans="1:4" x14ac:dyDescent="0.2">
      <c r="A2580" t="s">
        <v>7607</v>
      </c>
      <c r="B2580" t="s">
        <v>7608</v>
      </c>
      <c r="C2580" t="str">
        <f t="shared" si="40"/>
        <v>08 - MINISTERIO DE SALUD PÚBLICA</v>
      </c>
      <c r="D2580" t="str">
        <f>VLOOKUP(MID(A2580,1,2),[1]Jurisdicciones!$A$2:$B$44,2,FALSE)</f>
        <v>MINISTERIO DE SALUD PÚBLICA</v>
      </c>
    </row>
    <row r="2581" spans="1:4" x14ac:dyDescent="0.2">
      <c r="A2581" t="s">
        <v>2623</v>
      </c>
      <c r="B2581" t="s">
        <v>7609</v>
      </c>
      <c r="C2581" t="str">
        <f t="shared" si="40"/>
        <v>08 - MINISTERIO DE SALUD PÚBLICA</v>
      </c>
      <c r="D2581" t="str">
        <f>VLOOKUP(MID(A2581,1,2),[1]Jurisdicciones!$A$2:$B$44,2,FALSE)</f>
        <v>MINISTERIO DE SALUD PÚBLICA</v>
      </c>
    </row>
    <row r="2582" spans="1:4" x14ac:dyDescent="0.2">
      <c r="A2582" t="s">
        <v>7610</v>
      </c>
      <c r="B2582" t="s">
        <v>7611</v>
      </c>
      <c r="C2582" t="str">
        <f t="shared" si="40"/>
        <v>08 - MINISTERIO DE SALUD PÚBLICA</v>
      </c>
      <c r="D2582" t="str">
        <f>VLOOKUP(MID(A2582,1,2),[1]Jurisdicciones!$A$2:$B$44,2,FALSE)</f>
        <v>MINISTERIO DE SALUD PÚBLICA</v>
      </c>
    </row>
    <row r="2583" spans="1:4" x14ac:dyDescent="0.2">
      <c r="A2583" t="s">
        <v>7612</v>
      </c>
      <c r="B2583" t="s">
        <v>7613</v>
      </c>
      <c r="C2583" t="str">
        <f t="shared" si="40"/>
        <v>08 - MINISTERIO DE SALUD PÚBLICA</v>
      </c>
      <c r="D2583" t="str">
        <f>VLOOKUP(MID(A2583,1,2),[1]Jurisdicciones!$A$2:$B$44,2,FALSE)</f>
        <v>MINISTERIO DE SALUD PÚBLICA</v>
      </c>
    </row>
    <row r="2584" spans="1:4" x14ac:dyDescent="0.2">
      <c r="A2584" t="s">
        <v>7614</v>
      </c>
      <c r="B2584" t="s">
        <v>7613</v>
      </c>
      <c r="C2584" t="str">
        <f t="shared" si="40"/>
        <v>08 - MINISTERIO DE SALUD PÚBLICA</v>
      </c>
      <c r="D2584" t="str">
        <f>VLOOKUP(MID(A2584,1,2),[1]Jurisdicciones!$A$2:$B$44,2,FALSE)</f>
        <v>MINISTERIO DE SALUD PÚBLICA</v>
      </c>
    </row>
    <row r="2585" spans="1:4" x14ac:dyDescent="0.2">
      <c r="A2585" t="s">
        <v>7615</v>
      </c>
      <c r="B2585" t="s">
        <v>7616</v>
      </c>
      <c r="C2585" t="str">
        <f t="shared" si="40"/>
        <v>08 - MINISTERIO DE SALUD PÚBLICA</v>
      </c>
      <c r="D2585" t="str">
        <f>VLOOKUP(MID(A2585,1,2),[1]Jurisdicciones!$A$2:$B$44,2,FALSE)</f>
        <v>MINISTERIO DE SALUD PÚBLICA</v>
      </c>
    </row>
    <row r="2586" spans="1:4" x14ac:dyDescent="0.2">
      <c r="A2586" t="s">
        <v>7617</v>
      </c>
      <c r="B2586" t="s">
        <v>7618</v>
      </c>
      <c r="C2586" t="str">
        <f t="shared" si="40"/>
        <v>08 - MINISTERIO DE SALUD PÚBLICA</v>
      </c>
      <c r="D2586" t="str">
        <f>VLOOKUP(MID(A2586,1,2),[1]Jurisdicciones!$A$2:$B$44,2,FALSE)</f>
        <v>MINISTERIO DE SALUD PÚBLICA</v>
      </c>
    </row>
    <row r="2587" spans="1:4" x14ac:dyDescent="0.2">
      <c r="A2587" t="s">
        <v>7619</v>
      </c>
      <c r="B2587" t="s">
        <v>7620</v>
      </c>
      <c r="C2587" t="str">
        <f t="shared" si="40"/>
        <v>08 - MINISTERIO DE SALUD PÚBLICA</v>
      </c>
      <c r="D2587" t="str">
        <f>VLOOKUP(MID(A2587,1,2),[1]Jurisdicciones!$A$2:$B$44,2,FALSE)</f>
        <v>MINISTERIO DE SALUD PÚBLICA</v>
      </c>
    </row>
    <row r="2588" spans="1:4" x14ac:dyDescent="0.2">
      <c r="A2588" t="s">
        <v>7621</v>
      </c>
      <c r="B2588" t="s">
        <v>7620</v>
      </c>
      <c r="C2588" t="str">
        <f t="shared" si="40"/>
        <v>08 - MINISTERIO DE SALUD PÚBLICA</v>
      </c>
      <c r="D2588" t="str">
        <f>VLOOKUP(MID(A2588,1,2),[1]Jurisdicciones!$A$2:$B$44,2,FALSE)</f>
        <v>MINISTERIO DE SALUD PÚBLICA</v>
      </c>
    </row>
    <row r="2589" spans="1:4" x14ac:dyDescent="0.2">
      <c r="A2589" t="s">
        <v>7622</v>
      </c>
      <c r="B2589" t="s">
        <v>7623</v>
      </c>
      <c r="C2589" t="str">
        <f t="shared" si="40"/>
        <v>08 - MINISTERIO DE SALUD PÚBLICA</v>
      </c>
      <c r="D2589" t="str">
        <f>VLOOKUP(MID(A2589,1,2),[1]Jurisdicciones!$A$2:$B$44,2,FALSE)</f>
        <v>MINISTERIO DE SALUD PÚBLICA</v>
      </c>
    </row>
    <row r="2590" spans="1:4" x14ac:dyDescent="0.2">
      <c r="A2590" t="s">
        <v>7624</v>
      </c>
      <c r="B2590" t="s">
        <v>7623</v>
      </c>
      <c r="C2590" t="str">
        <f t="shared" si="40"/>
        <v>08 - MINISTERIO DE SALUD PÚBLICA</v>
      </c>
      <c r="D2590" t="str">
        <f>VLOOKUP(MID(A2590,1,2),[1]Jurisdicciones!$A$2:$B$44,2,FALSE)</f>
        <v>MINISTERIO DE SALUD PÚBLICA</v>
      </c>
    </row>
    <row r="2591" spans="1:4" x14ac:dyDescent="0.2">
      <c r="A2591" t="s">
        <v>7625</v>
      </c>
      <c r="B2591" t="s">
        <v>7626</v>
      </c>
      <c r="C2591" t="str">
        <f t="shared" si="40"/>
        <v>08 - MINISTERIO DE SALUD PÚBLICA</v>
      </c>
      <c r="D2591" t="str">
        <f>VLOOKUP(MID(A2591,1,2),[1]Jurisdicciones!$A$2:$B$44,2,FALSE)</f>
        <v>MINISTERIO DE SALUD PÚBLICA</v>
      </c>
    </row>
    <row r="2592" spans="1:4" x14ac:dyDescent="0.2">
      <c r="A2592" t="s">
        <v>7627</v>
      </c>
      <c r="B2592" t="s">
        <v>7626</v>
      </c>
      <c r="C2592" t="str">
        <f t="shared" si="40"/>
        <v>08 - MINISTERIO DE SALUD PÚBLICA</v>
      </c>
      <c r="D2592" t="str">
        <f>VLOOKUP(MID(A2592,1,2),[1]Jurisdicciones!$A$2:$B$44,2,FALSE)</f>
        <v>MINISTERIO DE SALUD PÚBLICA</v>
      </c>
    </row>
    <row r="2593" spans="1:4" x14ac:dyDescent="0.2">
      <c r="A2593" t="s">
        <v>7628</v>
      </c>
      <c r="B2593" t="s">
        <v>7629</v>
      </c>
      <c r="C2593" t="str">
        <f t="shared" si="40"/>
        <v>08 - MINISTERIO DE SALUD PÚBLICA</v>
      </c>
      <c r="D2593" t="str">
        <f>VLOOKUP(MID(A2593,1,2),[1]Jurisdicciones!$A$2:$B$44,2,FALSE)</f>
        <v>MINISTERIO DE SALUD PÚBLICA</v>
      </c>
    </row>
    <row r="2594" spans="1:4" x14ac:dyDescent="0.2">
      <c r="A2594" t="s">
        <v>7630</v>
      </c>
      <c r="B2594" t="s">
        <v>7631</v>
      </c>
      <c r="C2594" t="str">
        <f t="shared" si="40"/>
        <v>08 - MINISTERIO DE SALUD PÚBLICA</v>
      </c>
      <c r="D2594" t="str">
        <f>VLOOKUP(MID(A2594,1,2),[1]Jurisdicciones!$A$2:$B$44,2,FALSE)</f>
        <v>MINISTERIO DE SALUD PÚBLICA</v>
      </c>
    </row>
    <row r="2595" spans="1:4" x14ac:dyDescent="0.2">
      <c r="A2595" t="s">
        <v>7632</v>
      </c>
      <c r="B2595" t="s">
        <v>7633</v>
      </c>
      <c r="C2595" t="str">
        <f t="shared" si="40"/>
        <v>08 - MINISTERIO DE SALUD PÚBLICA</v>
      </c>
      <c r="D2595" t="str">
        <f>VLOOKUP(MID(A2595,1,2),[1]Jurisdicciones!$A$2:$B$44,2,FALSE)</f>
        <v>MINISTERIO DE SALUD PÚBLICA</v>
      </c>
    </row>
    <row r="2596" spans="1:4" x14ac:dyDescent="0.2">
      <c r="A2596" t="s">
        <v>7634</v>
      </c>
      <c r="B2596" t="s">
        <v>7635</v>
      </c>
      <c r="C2596" t="str">
        <f t="shared" si="40"/>
        <v>08 - MINISTERIO DE SALUD PÚBLICA</v>
      </c>
      <c r="D2596" t="str">
        <f>VLOOKUP(MID(A2596,1,2),[1]Jurisdicciones!$A$2:$B$44,2,FALSE)</f>
        <v>MINISTERIO DE SALUD PÚBLICA</v>
      </c>
    </row>
    <row r="2597" spans="1:4" x14ac:dyDescent="0.2">
      <c r="A2597" t="s">
        <v>7636</v>
      </c>
      <c r="B2597" t="s">
        <v>7637</v>
      </c>
      <c r="C2597" t="str">
        <f t="shared" si="40"/>
        <v>08 - MINISTERIO DE SALUD PÚBLICA</v>
      </c>
      <c r="D2597" t="str">
        <f>VLOOKUP(MID(A2597,1,2),[1]Jurisdicciones!$A$2:$B$44,2,FALSE)</f>
        <v>MINISTERIO DE SALUD PÚBLICA</v>
      </c>
    </row>
    <row r="2598" spans="1:4" x14ac:dyDescent="0.2">
      <c r="A2598" t="s">
        <v>7638</v>
      </c>
      <c r="B2598" t="s">
        <v>7639</v>
      </c>
      <c r="C2598" t="str">
        <f t="shared" si="40"/>
        <v>08 - MINISTERIO DE SALUD PÚBLICA</v>
      </c>
      <c r="D2598" t="str">
        <f>VLOOKUP(MID(A2598,1,2),[1]Jurisdicciones!$A$2:$B$44,2,FALSE)</f>
        <v>MINISTERIO DE SALUD PÚBLICA</v>
      </c>
    </row>
    <row r="2599" spans="1:4" x14ac:dyDescent="0.2">
      <c r="A2599" t="s">
        <v>7640</v>
      </c>
      <c r="B2599" t="s">
        <v>7641</v>
      </c>
      <c r="C2599" t="str">
        <f t="shared" si="40"/>
        <v>08 - MINISTERIO DE SALUD PÚBLICA</v>
      </c>
      <c r="D2599" t="str">
        <f>VLOOKUP(MID(A2599,1,2),[1]Jurisdicciones!$A$2:$B$44,2,FALSE)</f>
        <v>MINISTERIO DE SALUD PÚBLICA</v>
      </c>
    </row>
    <row r="2600" spans="1:4" x14ac:dyDescent="0.2">
      <c r="A2600" t="s">
        <v>7642</v>
      </c>
      <c r="B2600" t="s">
        <v>7643</v>
      </c>
      <c r="C2600" t="str">
        <f t="shared" si="40"/>
        <v>08 - MINISTERIO DE SALUD PÚBLICA</v>
      </c>
      <c r="D2600" t="str">
        <f>VLOOKUP(MID(A2600,1,2),[1]Jurisdicciones!$A$2:$B$44,2,FALSE)</f>
        <v>MINISTERIO DE SALUD PÚBLICA</v>
      </c>
    </row>
    <row r="2601" spans="1:4" x14ac:dyDescent="0.2">
      <c r="A2601" t="s">
        <v>7644</v>
      </c>
      <c r="B2601" t="s">
        <v>7645</v>
      </c>
      <c r="C2601" t="str">
        <f t="shared" si="40"/>
        <v>08 - MINISTERIO DE SALUD PÚBLICA</v>
      </c>
      <c r="D2601" t="str">
        <f>VLOOKUP(MID(A2601,1,2),[1]Jurisdicciones!$A$2:$B$44,2,FALSE)</f>
        <v>MINISTERIO DE SALUD PÚBLICA</v>
      </c>
    </row>
    <row r="2602" spans="1:4" x14ac:dyDescent="0.2">
      <c r="A2602" t="s">
        <v>7646</v>
      </c>
      <c r="B2602" t="s">
        <v>7647</v>
      </c>
      <c r="C2602" t="str">
        <f t="shared" si="40"/>
        <v>08 - MINISTERIO DE SALUD PÚBLICA</v>
      </c>
      <c r="D2602" t="str">
        <f>VLOOKUP(MID(A2602,1,2),[1]Jurisdicciones!$A$2:$B$44,2,FALSE)</f>
        <v>MINISTERIO DE SALUD PÚBLICA</v>
      </c>
    </row>
    <row r="2603" spans="1:4" x14ac:dyDescent="0.2">
      <c r="A2603" t="s">
        <v>7648</v>
      </c>
      <c r="B2603" t="s">
        <v>7647</v>
      </c>
      <c r="C2603" t="str">
        <f t="shared" si="40"/>
        <v>08 - MINISTERIO DE SALUD PÚBLICA</v>
      </c>
      <c r="D2603" t="str">
        <f>VLOOKUP(MID(A2603,1,2),[1]Jurisdicciones!$A$2:$B$44,2,FALSE)</f>
        <v>MINISTERIO DE SALUD PÚBLICA</v>
      </c>
    </row>
    <row r="2604" spans="1:4" x14ac:dyDescent="0.2">
      <c r="A2604" t="s">
        <v>7649</v>
      </c>
      <c r="B2604" t="s">
        <v>7650</v>
      </c>
      <c r="C2604" t="str">
        <f t="shared" si="40"/>
        <v>08 - MINISTERIO DE SALUD PÚBLICA</v>
      </c>
      <c r="D2604" t="str">
        <f>VLOOKUP(MID(A2604,1,2),[1]Jurisdicciones!$A$2:$B$44,2,FALSE)</f>
        <v>MINISTERIO DE SALUD PÚBLICA</v>
      </c>
    </row>
    <row r="2605" spans="1:4" x14ac:dyDescent="0.2">
      <c r="A2605" t="s">
        <v>7651</v>
      </c>
      <c r="B2605" t="s">
        <v>7652</v>
      </c>
      <c r="C2605" t="str">
        <f t="shared" si="40"/>
        <v>08 - MINISTERIO DE SALUD PÚBLICA</v>
      </c>
      <c r="D2605" t="str">
        <f>VLOOKUP(MID(A2605,1,2),[1]Jurisdicciones!$A$2:$B$44,2,FALSE)</f>
        <v>MINISTERIO DE SALUD PÚBLICA</v>
      </c>
    </row>
    <row r="2606" spans="1:4" x14ac:dyDescent="0.2">
      <c r="A2606" t="s">
        <v>7653</v>
      </c>
      <c r="B2606" t="s">
        <v>7654</v>
      </c>
      <c r="C2606" t="str">
        <f t="shared" si="40"/>
        <v>08 - MINISTERIO DE SALUD PÚBLICA</v>
      </c>
      <c r="D2606" t="str">
        <f>VLOOKUP(MID(A2606,1,2),[1]Jurisdicciones!$A$2:$B$44,2,FALSE)</f>
        <v>MINISTERIO DE SALUD PÚBLICA</v>
      </c>
    </row>
    <row r="2607" spans="1:4" x14ac:dyDescent="0.2">
      <c r="A2607" t="s">
        <v>1584</v>
      </c>
      <c r="B2607" t="s">
        <v>7655</v>
      </c>
      <c r="C2607" t="str">
        <f t="shared" si="40"/>
        <v>08 - MINISTERIO DE SALUD PÚBLICA</v>
      </c>
      <c r="D2607" t="str">
        <f>VLOOKUP(MID(A2607,1,2),[1]Jurisdicciones!$A$2:$B$44,2,FALSE)</f>
        <v>MINISTERIO DE SALUD PÚBLICA</v>
      </c>
    </row>
    <row r="2608" spans="1:4" x14ac:dyDescent="0.2">
      <c r="A2608" t="s">
        <v>7656</v>
      </c>
      <c r="B2608" t="s">
        <v>7657</v>
      </c>
      <c r="C2608" t="str">
        <f t="shared" si="40"/>
        <v>08 - MINISTERIO DE SALUD PÚBLICA</v>
      </c>
      <c r="D2608" t="str">
        <f>VLOOKUP(MID(A2608,1,2),[1]Jurisdicciones!$A$2:$B$44,2,FALSE)</f>
        <v>MINISTERIO DE SALUD PÚBLICA</v>
      </c>
    </row>
    <row r="2609" spans="1:4" x14ac:dyDescent="0.2">
      <c r="A2609" t="s">
        <v>2624</v>
      </c>
      <c r="B2609" t="s">
        <v>7658</v>
      </c>
      <c r="C2609" t="str">
        <f t="shared" si="40"/>
        <v>08 - MINISTERIO DE SALUD PÚBLICA</v>
      </c>
      <c r="D2609" t="str">
        <f>VLOOKUP(MID(A2609,1,2),[1]Jurisdicciones!$A$2:$B$44,2,FALSE)</f>
        <v>MINISTERIO DE SALUD PÚBLICA</v>
      </c>
    </row>
    <row r="2610" spans="1:4" x14ac:dyDescent="0.2">
      <c r="A2610" t="s">
        <v>7659</v>
      </c>
      <c r="B2610" t="s">
        <v>7660</v>
      </c>
      <c r="C2610" t="str">
        <f t="shared" si="40"/>
        <v>08 - MINISTERIO DE SALUD PÚBLICA</v>
      </c>
      <c r="D2610" t="str">
        <f>VLOOKUP(MID(A2610,1,2),[1]Jurisdicciones!$A$2:$B$44,2,FALSE)</f>
        <v>MINISTERIO DE SALUD PÚBLICA</v>
      </c>
    </row>
    <row r="2611" spans="1:4" x14ac:dyDescent="0.2">
      <c r="A2611" t="s">
        <v>7661</v>
      </c>
      <c r="B2611" t="s">
        <v>7662</v>
      </c>
      <c r="C2611" t="str">
        <f t="shared" si="40"/>
        <v>08 - MINISTERIO DE SALUD PÚBLICA</v>
      </c>
      <c r="D2611" t="str">
        <f>VLOOKUP(MID(A2611,1,2),[1]Jurisdicciones!$A$2:$B$44,2,FALSE)</f>
        <v>MINISTERIO DE SALUD PÚBLICA</v>
      </c>
    </row>
    <row r="2612" spans="1:4" x14ac:dyDescent="0.2">
      <c r="A2612" t="s">
        <v>7663</v>
      </c>
      <c r="B2612" t="s">
        <v>7662</v>
      </c>
      <c r="C2612" t="str">
        <f t="shared" si="40"/>
        <v>08 - MINISTERIO DE SALUD PÚBLICA</v>
      </c>
      <c r="D2612" t="str">
        <f>VLOOKUP(MID(A2612,1,2),[1]Jurisdicciones!$A$2:$B$44,2,FALSE)</f>
        <v>MINISTERIO DE SALUD PÚBLICA</v>
      </c>
    </row>
    <row r="2613" spans="1:4" x14ac:dyDescent="0.2">
      <c r="A2613" t="s">
        <v>7664</v>
      </c>
      <c r="B2613" t="s">
        <v>7665</v>
      </c>
      <c r="C2613" t="str">
        <f t="shared" si="40"/>
        <v>08 - MINISTERIO DE SALUD PÚBLICA</v>
      </c>
      <c r="D2613" t="str">
        <f>VLOOKUP(MID(A2613,1,2),[1]Jurisdicciones!$A$2:$B$44,2,FALSE)</f>
        <v>MINISTERIO DE SALUD PÚBLICA</v>
      </c>
    </row>
    <row r="2614" spans="1:4" x14ac:dyDescent="0.2">
      <c r="A2614" t="s">
        <v>7666</v>
      </c>
      <c r="B2614" t="s">
        <v>7667</v>
      </c>
      <c r="C2614" t="str">
        <f t="shared" si="40"/>
        <v>08 - MINISTERIO DE SALUD PÚBLICA</v>
      </c>
      <c r="D2614" t="str">
        <f>VLOOKUP(MID(A2614,1,2),[1]Jurisdicciones!$A$2:$B$44,2,FALSE)</f>
        <v>MINISTERIO DE SALUD PÚBLICA</v>
      </c>
    </row>
    <row r="2615" spans="1:4" x14ac:dyDescent="0.2">
      <c r="A2615" t="s">
        <v>7668</v>
      </c>
      <c r="B2615" t="s">
        <v>7669</v>
      </c>
      <c r="C2615" t="str">
        <f t="shared" si="40"/>
        <v>08 - MINISTERIO DE SALUD PÚBLICA</v>
      </c>
      <c r="D2615" t="str">
        <f>VLOOKUP(MID(A2615,1,2),[1]Jurisdicciones!$A$2:$B$44,2,FALSE)</f>
        <v>MINISTERIO DE SALUD PÚBLICA</v>
      </c>
    </row>
    <row r="2616" spans="1:4" x14ac:dyDescent="0.2">
      <c r="A2616" t="s">
        <v>7670</v>
      </c>
      <c r="B2616" t="s">
        <v>7669</v>
      </c>
      <c r="C2616" t="str">
        <f t="shared" si="40"/>
        <v>08 - MINISTERIO DE SALUD PÚBLICA</v>
      </c>
      <c r="D2616" t="str">
        <f>VLOOKUP(MID(A2616,1,2),[1]Jurisdicciones!$A$2:$B$44,2,FALSE)</f>
        <v>MINISTERIO DE SALUD PÚBLICA</v>
      </c>
    </row>
    <row r="2617" spans="1:4" x14ac:dyDescent="0.2">
      <c r="A2617" t="s">
        <v>7671</v>
      </c>
      <c r="B2617" t="s">
        <v>7672</v>
      </c>
      <c r="C2617" t="str">
        <f t="shared" si="40"/>
        <v>08 - MINISTERIO DE SALUD PÚBLICA</v>
      </c>
      <c r="D2617" t="str">
        <f>VLOOKUP(MID(A2617,1,2),[1]Jurisdicciones!$A$2:$B$44,2,FALSE)</f>
        <v>MINISTERIO DE SALUD PÚBLICA</v>
      </c>
    </row>
    <row r="2618" spans="1:4" x14ac:dyDescent="0.2">
      <c r="A2618" t="s">
        <v>7673</v>
      </c>
      <c r="B2618" t="s">
        <v>7674</v>
      </c>
      <c r="C2618" t="str">
        <f t="shared" si="40"/>
        <v>08 - MINISTERIO DE SALUD PÚBLICA</v>
      </c>
      <c r="D2618" t="str">
        <f>VLOOKUP(MID(A2618,1,2),[1]Jurisdicciones!$A$2:$B$44,2,FALSE)</f>
        <v>MINISTERIO DE SALUD PÚBLICA</v>
      </c>
    </row>
    <row r="2619" spans="1:4" x14ac:dyDescent="0.2">
      <c r="A2619" t="s">
        <v>7675</v>
      </c>
      <c r="B2619" t="s">
        <v>7676</v>
      </c>
      <c r="C2619" t="str">
        <f t="shared" si="40"/>
        <v>08 - MINISTERIO DE SALUD PÚBLICA</v>
      </c>
      <c r="D2619" t="str">
        <f>VLOOKUP(MID(A2619,1,2),[1]Jurisdicciones!$A$2:$B$44,2,FALSE)</f>
        <v>MINISTERIO DE SALUD PÚBLICA</v>
      </c>
    </row>
    <row r="2620" spans="1:4" x14ac:dyDescent="0.2">
      <c r="A2620" t="s">
        <v>7677</v>
      </c>
      <c r="B2620" t="s">
        <v>7678</v>
      </c>
      <c r="C2620" t="str">
        <f t="shared" si="40"/>
        <v>08 - MINISTERIO DE SALUD PÚBLICA</v>
      </c>
      <c r="D2620" t="str">
        <f>VLOOKUP(MID(A2620,1,2),[1]Jurisdicciones!$A$2:$B$44,2,FALSE)</f>
        <v>MINISTERIO DE SALUD PÚBLICA</v>
      </c>
    </row>
    <row r="2621" spans="1:4" x14ac:dyDescent="0.2">
      <c r="A2621" t="s">
        <v>7679</v>
      </c>
      <c r="B2621" t="s">
        <v>7680</v>
      </c>
      <c r="C2621" t="str">
        <f t="shared" si="40"/>
        <v>08 - MINISTERIO DE SALUD PÚBLICA</v>
      </c>
      <c r="D2621" t="str">
        <f>VLOOKUP(MID(A2621,1,2),[1]Jurisdicciones!$A$2:$B$44,2,FALSE)</f>
        <v>MINISTERIO DE SALUD PÚBLICA</v>
      </c>
    </row>
    <row r="2622" spans="1:4" x14ac:dyDescent="0.2">
      <c r="A2622" t="s">
        <v>7681</v>
      </c>
      <c r="B2622" t="s">
        <v>7682</v>
      </c>
      <c r="C2622" t="str">
        <f t="shared" si="40"/>
        <v>08 - MINISTERIO DE SALUD PÚBLICA</v>
      </c>
      <c r="D2622" t="str">
        <f>VLOOKUP(MID(A2622,1,2),[1]Jurisdicciones!$A$2:$B$44,2,FALSE)</f>
        <v>MINISTERIO DE SALUD PÚBLICA</v>
      </c>
    </row>
    <row r="2623" spans="1:4" x14ac:dyDescent="0.2">
      <c r="A2623" t="s">
        <v>7683</v>
      </c>
      <c r="B2623" t="s">
        <v>7684</v>
      </c>
      <c r="C2623" t="str">
        <f t="shared" si="40"/>
        <v>08 - MINISTERIO DE SALUD PÚBLICA</v>
      </c>
      <c r="D2623" t="str">
        <f>VLOOKUP(MID(A2623,1,2),[1]Jurisdicciones!$A$2:$B$44,2,FALSE)</f>
        <v>MINISTERIO DE SALUD PÚBLICA</v>
      </c>
    </row>
    <row r="2624" spans="1:4" x14ac:dyDescent="0.2">
      <c r="A2624" t="s">
        <v>7685</v>
      </c>
      <c r="B2624" t="s">
        <v>7684</v>
      </c>
      <c r="C2624" t="str">
        <f t="shared" si="40"/>
        <v>08 - MINISTERIO DE SALUD PÚBLICA</v>
      </c>
      <c r="D2624" t="str">
        <f>VLOOKUP(MID(A2624,1,2),[1]Jurisdicciones!$A$2:$B$44,2,FALSE)</f>
        <v>MINISTERIO DE SALUD PÚBLICA</v>
      </c>
    </row>
    <row r="2625" spans="1:4" x14ac:dyDescent="0.2">
      <c r="A2625" t="s">
        <v>7686</v>
      </c>
      <c r="B2625" t="s">
        <v>7687</v>
      </c>
      <c r="C2625" t="str">
        <f t="shared" si="40"/>
        <v>08 - MINISTERIO DE SALUD PÚBLICA</v>
      </c>
      <c r="D2625" t="str">
        <f>VLOOKUP(MID(A2625,1,2),[1]Jurisdicciones!$A$2:$B$44,2,FALSE)</f>
        <v>MINISTERIO DE SALUD PÚBLICA</v>
      </c>
    </row>
    <row r="2626" spans="1:4" x14ac:dyDescent="0.2">
      <c r="A2626" t="s">
        <v>7688</v>
      </c>
      <c r="B2626" t="s">
        <v>7689</v>
      </c>
      <c r="C2626" t="str">
        <f t="shared" si="40"/>
        <v>08 - MINISTERIO DE SALUD PÚBLICA</v>
      </c>
      <c r="D2626" t="str">
        <f>VLOOKUP(MID(A2626,1,2),[1]Jurisdicciones!$A$2:$B$44,2,FALSE)</f>
        <v>MINISTERIO DE SALUD PÚBLICA</v>
      </c>
    </row>
    <row r="2627" spans="1:4" x14ac:dyDescent="0.2">
      <c r="A2627" t="s">
        <v>7690</v>
      </c>
      <c r="B2627" t="s">
        <v>7689</v>
      </c>
      <c r="C2627" t="str">
        <f t="shared" si="40"/>
        <v>08 - MINISTERIO DE SALUD PÚBLICA</v>
      </c>
      <c r="D2627" t="str">
        <f>VLOOKUP(MID(A2627,1,2),[1]Jurisdicciones!$A$2:$B$44,2,FALSE)</f>
        <v>MINISTERIO DE SALUD PÚBLICA</v>
      </c>
    </row>
    <row r="2628" spans="1:4" x14ac:dyDescent="0.2">
      <c r="A2628" t="s">
        <v>7691</v>
      </c>
      <c r="B2628" t="s">
        <v>7692</v>
      </c>
      <c r="C2628" t="str">
        <f t="shared" ref="C2628:C2691" si="41">CONCATENATE(MID(A2628,1,2), " - ",D2628)</f>
        <v>08 - MINISTERIO DE SALUD PÚBLICA</v>
      </c>
      <c r="D2628" t="str">
        <f>VLOOKUP(MID(A2628,1,2),[1]Jurisdicciones!$A$2:$B$44,2,FALSE)</f>
        <v>MINISTERIO DE SALUD PÚBLICA</v>
      </c>
    </row>
    <row r="2629" spans="1:4" x14ac:dyDescent="0.2">
      <c r="A2629" t="s">
        <v>7693</v>
      </c>
      <c r="B2629" t="s">
        <v>7694</v>
      </c>
      <c r="C2629" t="str">
        <f t="shared" si="41"/>
        <v>08 - MINISTERIO DE SALUD PÚBLICA</v>
      </c>
      <c r="D2629" t="str">
        <f>VLOOKUP(MID(A2629,1,2),[1]Jurisdicciones!$A$2:$B$44,2,FALSE)</f>
        <v>MINISTERIO DE SALUD PÚBLICA</v>
      </c>
    </row>
    <row r="2630" spans="1:4" x14ac:dyDescent="0.2">
      <c r="A2630" t="s">
        <v>7695</v>
      </c>
      <c r="B2630" t="s">
        <v>7696</v>
      </c>
      <c r="C2630" t="str">
        <f t="shared" si="41"/>
        <v>08 - MINISTERIO DE SALUD PÚBLICA</v>
      </c>
      <c r="D2630" t="str">
        <f>VLOOKUP(MID(A2630,1,2),[1]Jurisdicciones!$A$2:$B$44,2,FALSE)</f>
        <v>MINISTERIO DE SALUD PÚBLICA</v>
      </c>
    </row>
    <row r="2631" spans="1:4" x14ac:dyDescent="0.2">
      <c r="A2631" t="s">
        <v>7697</v>
      </c>
      <c r="B2631" t="s">
        <v>7698</v>
      </c>
      <c r="C2631" t="str">
        <f t="shared" si="41"/>
        <v>08 - MINISTERIO DE SALUD PÚBLICA</v>
      </c>
      <c r="D2631" t="str">
        <f>VLOOKUP(MID(A2631,1,2),[1]Jurisdicciones!$A$2:$B$44,2,FALSE)</f>
        <v>MINISTERIO DE SALUD PÚBLICA</v>
      </c>
    </row>
    <row r="2632" spans="1:4" x14ac:dyDescent="0.2">
      <c r="A2632" t="s">
        <v>7699</v>
      </c>
      <c r="B2632" t="s">
        <v>7700</v>
      </c>
      <c r="C2632" t="str">
        <f t="shared" si="41"/>
        <v>08 - MINISTERIO DE SALUD PÚBLICA</v>
      </c>
      <c r="D2632" t="str">
        <f>VLOOKUP(MID(A2632,1,2),[1]Jurisdicciones!$A$2:$B$44,2,FALSE)</f>
        <v>MINISTERIO DE SALUD PÚBLICA</v>
      </c>
    </row>
    <row r="2633" spans="1:4" x14ac:dyDescent="0.2">
      <c r="A2633" t="s">
        <v>248</v>
      </c>
      <c r="B2633" t="s">
        <v>7701</v>
      </c>
      <c r="C2633" t="str">
        <f t="shared" si="41"/>
        <v>08 - MINISTERIO DE SALUD PÚBLICA</v>
      </c>
      <c r="D2633" t="str">
        <f>VLOOKUP(MID(A2633,1,2),[1]Jurisdicciones!$A$2:$B$44,2,FALSE)</f>
        <v>MINISTERIO DE SALUD PÚBLICA</v>
      </c>
    </row>
    <row r="2634" spans="1:4" x14ac:dyDescent="0.2">
      <c r="A2634" t="s">
        <v>1585</v>
      </c>
      <c r="B2634" t="s">
        <v>7702</v>
      </c>
      <c r="C2634" t="str">
        <f t="shared" si="41"/>
        <v>08 - MINISTERIO DE SALUD PÚBLICA</v>
      </c>
      <c r="D2634" t="str">
        <f>VLOOKUP(MID(A2634,1,2),[1]Jurisdicciones!$A$2:$B$44,2,FALSE)</f>
        <v>MINISTERIO DE SALUD PÚBLICA</v>
      </c>
    </row>
    <row r="2635" spans="1:4" x14ac:dyDescent="0.2">
      <c r="A2635" t="s">
        <v>7703</v>
      </c>
      <c r="B2635" t="s">
        <v>7704</v>
      </c>
      <c r="C2635" t="str">
        <f t="shared" si="41"/>
        <v>08 - MINISTERIO DE SALUD PÚBLICA</v>
      </c>
      <c r="D2635" t="str">
        <f>VLOOKUP(MID(A2635,1,2),[1]Jurisdicciones!$A$2:$B$44,2,FALSE)</f>
        <v>MINISTERIO DE SALUD PÚBLICA</v>
      </c>
    </row>
    <row r="2636" spans="1:4" x14ac:dyDescent="0.2">
      <c r="A2636" t="s">
        <v>7705</v>
      </c>
      <c r="B2636" t="s">
        <v>7706</v>
      </c>
      <c r="C2636" t="str">
        <f t="shared" si="41"/>
        <v>08 - MINISTERIO DE SALUD PÚBLICA</v>
      </c>
      <c r="D2636" t="str">
        <f>VLOOKUP(MID(A2636,1,2),[1]Jurisdicciones!$A$2:$B$44,2,FALSE)</f>
        <v>MINISTERIO DE SALUD PÚBLICA</v>
      </c>
    </row>
    <row r="2637" spans="1:4" x14ac:dyDescent="0.2">
      <c r="A2637" t="s">
        <v>255</v>
      </c>
      <c r="B2637" t="s">
        <v>7707</v>
      </c>
      <c r="C2637" t="str">
        <f t="shared" si="41"/>
        <v>08 - MINISTERIO DE SALUD PÚBLICA</v>
      </c>
      <c r="D2637" t="str">
        <f>VLOOKUP(MID(A2637,1,2),[1]Jurisdicciones!$A$2:$B$44,2,FALSE)</f>
        <v>MINISTERIO DE SALUD PÚBLICA</v>
      </c>
    </row>
    <row r="2638" spans="1:4" x14ac:dyDescent="0.2">
      <c r="A2638" t="s">
        <v>7708</v>
      </c>
      <c r="B2638" t="s">
        <v>7707</v>
      </c>
      <c r="C2638" t="str">
        <f t="shared" si="41"/>
        <v>08 - MINISTERIO DE SALUD PÚBLICA</v>
      </c>
      <c r="D2638" t="str">
        <f>VLOOKUP(MID(A2638,1,2),[1]Jurisdicciones!$A$2:$B$44,2,FALSE)</f>
        <v>MINISTERIO DE SALUD PÚBLICA</v>
      </c>
    </row>
    <row r="2639" spans="1:4" x14ac:dyDescent="0.2">
      <c r="A2639" t="s">
        <v>7709</v>
      </c>
      <c r="B2639" t="s">
        <v>7710</v>
      </c>
      <c r="C2639" t="str">
        <f t="shared" si="41"/>
        <v>08 - MINISTERIO DE SALUD PÚBLICA</v>
      </c>
      <c r="D2639" t="str">
        <f>VLOOKUP(MID(A2639,1,2),[1]Jurisdicciones!$A$2:$B$44,2,FALSE)</f>
        <v>MINISTERIO DE SALUD PÚBLICA</v>
      </c>
    </row>
    <row r="2640" spans="1:4" x14ac:dyDescent="0.2">
      <c r="A2640" t="s">
        <v>7711</v>
      </c>
      <c r="B2640" t="s">
        <v>7712</v>
      </c>
      <c r="C2640" t="str">
        <f t="shared" si="41"/>
        <v>08 - MINISTERIO DE SALUD PÚBLICA</v>
      </c>
      <c r="D2640" t="str">
        <f>VLOOKUP(MID(A2640,1,2),[1]Jurisdicciones!$A$2:$B$44,2,FALSE)</f>
        <v>MINISTERIO DE SALUD PÚBLICA</v>
      </c>
    </row>
    <row r="2641" spans="1:4" x14ac:dyDescent="0.2">
      <c r="A2641" t="s">
        <v>7713</v>
      </c>
      <c r="B2641" t="s">
        <v>7714</v>
      </c>
      <c r="C2641" t="str">
        <f t="shared" si="41"/>
        <v>08 - MINISTERIO DE SALUD PÚBLICA</v>
      </c>
      <c r="D2641" t="str">
        <f>VLOOKUP(MID(A2641,1,2),[1]Jurisdicciones!$A$2:$B$44,2,FALSE)</f>
        <v>MINISTERIO DE SALUD PÚBLICA</v>
      </c>
    </row>
    <row r="2642" spans="1:4" x14ac:dyDescent="0.2">
      <c r="A2642" t="s">
        <v>7715</v>
      </c>
      <c r="B2642" t="s">
        <v>7716</v>
      </c>
      <c r="C2642" t="str">
        <f t="shared" si="41"/>
        <v>08 - MINISTERIO DE SALUD PÚBLICA</v>
      </c>
      <c r="D2642" t="str">
        <f>VLOOKUP(MID(A2642,1,2),[1]Jurisdicciones!$A$2:$B$44,2,FALSE)</f>
        <v>MINISTERIO DE SALUD PÚBLICA</v>
      </c>
    </row>
    <row r="2643" spans="1:4" x14ac:dyDescent="0.2">
      <c r="A2643" t="s">
        <v>7717</v>
      </c>
      <c r="B2643" t="s">
        <v>7718</v>
      </c>
      <c r="C2643" t="str">
        <f t="shared" si="41"/>
        <v>08 - MINISTERIO DE SALUD PÚBLICA</v>
      </c>
      <c r="D2643" t="str">
        <f>VLOOKUP(MID(A2643,1,2),[1]Jurisdicciones!$A$2:$B$44,2,FALSE)</f>
        <v>MINISTERIO DE SALUD PÚBLICA</v>
      </c>
    </row>
    <row r="2644" spans="1:4" x14ac:dyDescent="0.2">
      <c r="A2644" t="s">
        <v>7719</v>
      </c>
      <c r="B2644" t="s">
        <v>7720</v>
      </c>
      <c r="C2644" t="str">
        <f t="shared" si="41"/>
        <v>08 - MINISTERIO DE SALUD PÚBLICA</v>
      </c>
      <c r="D2644" t="str">
        <f>VLOOKUP(MID(A2644,1,2),[1]Jurisdicciones!$A$2:$B$44,2,FALSE)</f>
        <v>MINISTERIO DE SALUD PÚBLICA</v>
      </c>
    </row>
    <row r="2645" spans="1:4" x14ac:dyDescent="0.2">
      <c r="A2645" t="s">
        <v>7721</v>
      </c>
      <c r="B2645" t="s">
        <v>7722</v>
      </c>
      <c r="C2645" t="str">
        <f t="shared" si="41"/>
        <v>08 - MINISTERIO DE SALUD PÚBLICA</v>
      </c>
      <c r="D2645" t="str">
        <f>VLOOKUP(MID(A2645,1,2),[1]Jurisdicciones!$A$2:$B$44,2,FALSE)</f>
        <v>MINISTERIO DE SALUD PÚBLICA</v>
      </c>
    </row>
    <row r="2646" spans="1:4" x14ac:dyDescent="0.2">
      <c r="A2646" t="s">
        <v>7723</v>
      </c>
      <c r="B2646" t="s">
        <v>7724</v>
      </c>
      <c r="C2646" t="str">
        <f t="shared" si="41"/>
        <v>08 - MINISTERIO DE SALUD PÚBLICA</v>
      </c>
      <c r="D2646" t="str">
        <f>VLOOKUP(MID(A2646,1,2),[1]Jurisdicciones!$A$2:$B$44,2,FALSE)</f>
        <v>MINISTERIO DE SALUD PÚBLICA</v>
      </c>
    </row>
    <row r="2647" spans="1:4" x14ac:dyDescent="0.2">
      <c r="A2647" t="s">
        <v>7725</v>
      </c>
      <c r="B2647" t="s">
        <v>7726</v>
      </c>
      <c r="C2647" t="str">
        <f t="shared" si="41"/>
        <v>08 - MINISTERIO DE SALUD PÚBLICA</v>
      </c>
      <c r="D2647" t="str">
        <f>VLOOKUP(MID(A2647,1,2),[1]Jurisdicciones!$A$2:$B$44,2,FALSE)</f>
        <v>MINISTERIO DE SALUD PÚBLICA</v>
      </c>
    </row>
    <row r="2648" spans="1:4" x14ac:dyDescent="0.2">
      <c r="A2648" t="s">
        <v>251</v>
      </c>
      <c r="B2648" t="s">
        <v>7727</v>
      </c>
      <c r="C2648" t="str">
        <f t="shared" si="41"/>
        <v>08 - MINISTERIO DE SALUD PÚBLICA</v>
      </c>
      <c r="D2648" t="str">
        <f>VLOOKUP(MID(A2648,1,2),[1]Jurisdicciones!$A$2:$B$44,2,FALSE)</f>
        <v>MINISTERIO DE SALUD PÚBLICA</v>
      </c>
    </row>
    <row r="2649" spans="1:4" x14ac:dyDescent="0.2">
      <c r="A2649" t="s">
        <v>7728</v>
      </c>
      <c r="B2649" t="s">
        <v>7729</v>
      </c>
      <c r="C2649" t="str">
        <f t="shared" si="41"/>
        <v>08 - MINISTERIO DE SALUD PÚBLICA</v>
      </c>
      <c r="D2649" t="str">
        <f>VLOOKUP(MID(A2649,1,2),[1]Jurisdicciones!$A$2:$B$44,2,FALSE)</f>
        <v>MINISTERIO DE SALUD PÚBLICA</v>
      </c>
    </row>
    <row r="2650" spans="1:4" x14ac:dyDescent="0.2">
      <c r="A2650" t="s">
        <v>7730</v>
      </c>
      <c r="B2650" t="s">
        <v>7731</v>
      </c>
      <c r="C2650" t="str">
        <f t="shared" si="41"/>
        <v>08 - MINISTERIO DE SALUD PÚBLICA</v>
      </c>
      <c r="D2650" t="str">
        <f>VLOOKUP(MID(A2650,1,2),[1]Jurisdicciones!$A$2:$B$44,2,FALSE)</f>
        <v>MINISTERIO DE SALUD PÚBLICA</v>
      </c>
    </row>
    <row r="2651" spans="1:4" x14ac:dyDescent="0.2">
      <c r="A2651" t="s">
        <v>7732</v>
      </c>
      <c r="B2651" t="s">
        <v>7733</v>
      </c>
      <c r="C2651" t="str">
        <f t="shared" si="41"/>
        <v>08 - MINISTERIO DE SALUD PÚBLICA</v>
      </c>
      <c r="D2651" t="str">
        <f>VLOOKUP(MID(A2651,1,2),[1]Jurisdicciones!$A$2:$B$44,2,FALSE)</f>
        <v>MINISTERIO DE SALUD PÚBLICA</v>
      </c>
    </row>
    <row r="2652" spans="1:4" x14ac:dyDescent="0.2">
      <c r="A2652" t="s">
        <v>7734</v>
      </c>
      <c r="B2652" t="s">
        <v>7735</v>
      </c>
      <c r="C2652" t="str">
        <f t="shared" si="41"/>
        <v>08 - MINISTERIO DE SALUD PÚBLICA</v>
      </c>
      <c r="D2652" t="str">
        <f>VLOOKUP(MID(A2652,1,2),[1]Jurisdicciones!$A$2:$B$44,2,FALSE)</f>
        <v>MINISTERIO DE SALUD PÚBLICA</v>
      </c>
    </row>
    <row r="2653" spans="1:4" x14ac:dyDescent="0.2">
      <c r="A2653" t="s">
        <v>7736</v>
      </c>
      <c r="B2653" t="s">
        <v>7737</v>
      </c>
      <c r="C2653" t="str">
        <f t="shared" si="41"/>
        <v>08 - MINISTERIO DE SALUD PÚBLICA</v>
      </c>
      <c r="D2653" t="str">
        <f>VLOOKUP(MID(A2653,1,2),[1]Jurisdicciones!$A$2:$B$44,2,FALSE)</f>
        <v>MINISTERIO DE SALUD PÚBLICA</v>
      </c>
    </row>
    <row r="2654" spans="1:4" x14ac:dyDescent="0.2">
      <c r="A2654" t="s">
        <v>7738</v>
      </c>
      <c r="B2654" t="s">
        <v>7739</v>
      </c>
      <c r="C2654" t="str">
        <f t="shared" si="41"/>
        <v>08 - MINISTERIO DE SALUD PÚBLICA</v>
      </c>
      <c r="D2654" t="str">
        <f>VLOOKUP(MID(A2654,1,2),[1]Jurisdicciones!$A$2:$B$44,2,FALSE)</f>
        <v>MINISTERIO DE SALUD PÚBLICA</v>
      </c>
    </row>
    <row r="2655" spans="1:4" x14ac:dyDescent="0.2">
      <c r="A2655" t="s">
        <v>7740</v>
      </c>
      <c r="B2655" t="s">
        <v>7741</v>
      </c>
      <c r="C2655" t="str">
        <f t="shared" si="41"/>
        <v>08 - MINISTERIO DE SALUD PÚBLICA</v>
      </c>
      <c r="D2655" t="str">
        <f>VLOOKUP(MID(A2655,1,2),[1]Jurisdicciones!$A$2:$B$44,2,FALSE)</f>
        <v>MINISTERIO DE SALUD PÚBLICA</v>
      </c>
    </row>
    <row r="2656" spans="1:4" x14ac:dyDescent="0.2">
      <c r="A2656" t="s">
        <v>7742</v>
      </c>
      <c r="B2656" t="s">
        <v>7743</v>
      </c>
      <c r="C2656" t="str">
        <f t="shared" si="41"/>
        <v>08 - MINISTERIO DE SALUD PÚBLICA</v>
      </c>
      <c r="D2656" t="str">
        <f>VLOOKUP(MID(A2656,1,2),[1]Jurisdicciones!$A$2:$B$44,2,FALSE)</f>
        <v>MINISTERIO DE SALUD PÚBLICA</v>
      </c>
    </row>
    <row r="2657" spans="1:4" x14ac:dyDescent="0.2">
      <c r="A2657" t="s">
        <v>7744</v>
      </c>
      <c r="B2657" t="s">
        <v>7745</v>
      </c>
      <c r="C2657" t="str">
        <f t="shared" si="41"/>
        <v>08 - MINISTERIO DE SALUD PÚBLICA</v>
      </c>
      <c r="D2657" t="str">
        <f>VLOOKUP(MID(A2657,1,2),[1]Jurisdicciones!$A$2:$B$44,2,FALSE)</f>
        <v>MINISTERIO DE SALUD PÚBLICA</v>
      </c>
    </row>
    <row r="2658" spans="1:4" x14ac:dyDescent="0.2">
      <c r="A2658" t="s">
        <v>7746</v>
      </c>
      <c r="B2658" t="s">
        <v>7747</v>
      </c>
      <c r="C2658" t="str">
        <f t="shared" si="41"/>
        <v>08 - MINISTERIO DE SALUD PÚBLICA</v>
      </c>
      <c r="D2658" t="str">
        <f>VLOOKUP(MID(A2658,1,2),[1]Jurisdicciones!$A$2:$B$44,2,FALSE)</f>
        <v>MINISTERIO DE SALUD PÚBLICA</v>
      </c>
    </row>
    <row r="2659" spans="1:4" x14ac:dyDescent="0.2">
      <c r="A2659" t="s">
        <v>1586</v>
      </c>
      <c r="B2659" t="s">
        <v>7748</v>
      </c>
      <c r="C2659" t="str">
        <f t="shared" si="41"/>
        <v>08 - MINISTERIO DE SALUD PÚBLICA</v>
      </c>
      <c r="D2659" t="str">
        <f>VLOOKUP(MID(A2659,1,2),[1]Jurisdicciones!$A$2:$B$44,2,FALSE)</f>
        <v>MINISTERIO DE SALUD PÚBLICA</v>
      </c>
    </row>
    <row r="2660" spans="1:4" x14ac:dyDescent="0.2">
      <c r="A2660" t="s">
        <v>7749</v>
      </c>
      <c r="B2660" t="s">
        <v>7750</v>
      </c>
      <c r="C2660" t="str">
        <f t="shared" si="41"/>
        <v>08 - MINISTERIO DE SALUD PÚBLICA</v>
      </c>
      <c r="D2660" t="str">
        <f>VLOOKUP(MID(A2660,1,2),[1]Jurisdicciones!$A$2:$B$44,2,FALSE)</f>
        <v>MINISTERIO DE SALUD PÚBLICA</v>
      </c>
    </row>
    <row r="2661" spans="1:4" x14ac:dyDescent="0.2">
      <c r="A2661" t="s">
        <v>7751</v>
      </c>
      <c r="B2661" t="s">
        <v>7752</v>
      </c>
      <c r="C2661" t="str">
        <f t="shared" si="41"/>
        <v>08 - MINISTERIO DE SALUD PÚBLICA</v>
      </c>
      <c r="D2661" t="str">
        <f>VLOOKUP(MID(A2661,1,2),[1]Jurisdicciones!$A$2:$B$44,2,FALSE)</f>
        <v>MINISTERIO DE SALUD PÚBLICA</v>
      </c>
    </row>
    <row r="2662" spans="1:4" x14ac:dyDescent="0.2">
      <c r="A2662" t="s">
        <v>7753</v>
      </c>
      <c r="B2662" t="s">
        <v>7754</v>
      </c>
      <c r="C2662" t="str">
        <f t="shared" si="41"/>
        <v>08 - MINISTERIO DE SALUD PÚBLICA</v>
      </c>
      <c r="D2662" t="str">
        <f>VLOOKUP(MID(A2662,1,2),[1]Jurisdicciones!$A$2:$B$44,2,FALSE)</f>
        <v>MINISTERIO DE SALUD PÚBLICA</v>
      </c>
    </row>
    <row r="2663" spans="1:4" x14ac:dyDescent="0.2">
      <c r="A2663" t="s">
        <v>7755</v>
      </c>
      <c r="B2663" t="s">
        <v>7756</v>
      </c>
      <c r="C2663" t="str">
        <f t="shared" si="41"/>
        <v>08 - MINISTERIO DE SALUD PÚBLICA</v>
      </c>
      <c r="D2663" t="str">
        <f>VLOOKUP(MID(A2663,1,2),[1]Jurisdicciones!$A$2:$B$44,2,FALSE)</f>
        <v>MINISTERIO DE SALUD PÚBLICA</v>
      </c>
    </row>
    <row r="2664" spans="1:4" x14ac:dyDescent="0.2">
      <c r="A2664" t="s">
        <v>7757</v>
      </c>
      <c r="B2664" t="s">
        <v>7758</v>
      </c>
      <c r="C2664" t="str">
        <f t="shared" si="41"/>
        <v>08 - MINISTERIO DE SALUD PÚBLICA</v>
      </c>
      <c r="D2664" t="str">
        <f>VLOOKUP(MID(A2664,1,2),[1]Jurisdicciones!$A$2:$B$44,2,FALSE)</f>
        <v>MINISTERIO DE SALUD PÚBLICA</v>
      </c>
    </row>
    <row r="2665" spans="1:4" x14ac:dyDescent="0.2">
      <c r="A2665" t="s">
        <v>7759</v>
      </c>
      <c r="B2665" t="s">
        <v>7760</v>
      </c>
      <c r="C2665" t="str">
        <f t="shared" si="41"/>
        <v>08 - MINISTERIO DE SALUD PÚBLICA</v>
      </c>
      <c r="D2665" t="str">
        <f>VLOOKUP(MID(A2665,1,2),[1]Jurisdicciones!$A$2:$B$44,2,FALSE)</f>
        <v>MINISTERIO DE SALUD PÚBLICA</v>
      </c>
    </row>
    <row r="2666" spans="1:4" x14ac:dyDescent="0.2">
      <c r="A2666" t="s">
        <v>1587</v>
      </c>
      <c r="B2666" t="s">
        <v>7761</v>
      </c>
      <c r="C2666" t="str">
        <f t="shared" si="41"/>
        <v>08 - MINISTERIO DE SALUD PÚBLICA</v>
      </c>
      <c r="D2666" t="str">
        <f>VLOOKUP(MID(A2666,1,2),[1]Jurisdicciones!$A$2:$B$44,2,FALSE)</f>
        <v>MINISTERIO DE SALUD PÚBLICA</v>
      </c>
    </row>
    <row r="2667" spans="1:4" x14ac:dyDescent="0.2">
      <c r="A2667" t="s">
        <v>7762</v>
      </c>
      <c r="B2667" t="s">
        <v>7763</v>
      </c>
      <c r="C2667" t="str">
        <f t="shared" si="41"/>
        <v>08 - MINISTERIO DE SALUD PÚBLICA</v>
      </c>
      <c r="D2667" t="str">
        <f>VLOOKUP(MID(A2667,1,2),[1]Jurisdicciones!$A$2:$B$44,2,FALSE)</f>
        <v>MINISTERIO DE SALUD PÚBLICA</v>
      </c>
    </row>
    <row r="2668" spans="1:4" x14ac:dyDescent="0.2">
      <c r="A2668" t="s">
        <v>7764</v>
      </c>
      <c r="B2668" t="s">
        <v>7765</v>
      </c>
      <c r="C2668" t="str">
        <f t="shared" si="41"/>
        <v>08 - MINISTERIO DE SALUD PÚBLICA</v>
      </c>
      <c r="D2668" t="str">
        <f>VLOOKUP(MID(A2668,1,2),[1]Jurisdicciones!$A$2:$B$44,2,FALSE)</f>
        <v>MINISTERIO DE SALUD PÚBLICA</v>
      </c>
    </row>
    <row r="2669" spans="1:4" x14ac:dyDescent="0.2">
      <c r="A2669" t="s">
        <v>7766</v>
      </c>
      <c r="B2669" t="s">
        <v>7767</v>
      </c>
      <c r="C2669" t="str">
        <f t="shared" si="41"/>
        <v>08 - MINISTERIO DE SALUD PÚBLICA</v>
      </c>
      <c r="D2669" t="str">
        <f>VLOOKUP(MID(A2669,1,2),[1]Jurisdicciones!$A$2:$B$44,2,FALSE)</f>
        <v>MINISTERIO DE SALUD PÚBLICA</v>
      </c>
    </row>
    <row r="2670" spans="1:4" x14ac:dyDescent="0.2">
      <c r="A2670" t="s">
        <v>7768</v>
      </c>
      <c r="B2670" t="s">
        <v>7769</v>
      </c>
      <c r="C2670" t="str">
        <f t="shared" si="41"/>
        <v>08 - MINISTERIO DE SALUD PÚBLICA</v>
      </c>
      <c r="D2670" t="str">
        <f>VLOOKUP(MID(A2670,1,2),[1]Jurisdicciones!$A$2:$B$44,2,FALSE)</f>
        <v>MINISTERIO DE SALUD PÚBLICA</v>
      </c>
    </row>
    <row r="2671" spans="1:4" x14ac:dyDescent="0.2">
      <c r="A2671" t="s">
        <v>7770</v>
      </c>
      <c r="B2671" t="s">
        <v>7771</v>
      </c>
      <c r="C2671" t="str">
        <f t="shared" si="41"/>
        <v>08 - MINISTERIO DE SALUD PÚBLICA</v>
      </c>
      <c r="D2671" t="str">
        <f>VLOOKUP(MID(A2671,1,2),[1]Jurisdicciones!$A$2:$B$44,2,FALSE)</f>
        <v>MINISTERIO DE SALUD PÚBLICA</v>
      </c>
    </row>
    <row r="2672" spans="1:4" x14ac:dyDescent="0.2">
      <c r="A2672" t="s">
        <v>7772</v>
      </c>
      <c r="B2672" t="s">
        <v>7773</v>
      </c>
      <c r="C2672" t="str">
        <f t="shared" si="41"/>
        <v>08 - MINISTERIO DE SALUD PÚBLICA</v>
      </c>
      <c r="D2672" t="str">
        <f>VLOOKUP(MID(A2672,1,2),[1]Jurisdicciones!$A$2:$B$44,2,FALSE)</f>
        <v>MINISTERIO DE SALUD PÚBLICA</v>
      </c>
    </row>
    <row r="2673" spans="1:4" x14ac:dyDescent="0.2">
      <c r="A2673" t="s">
        <v>7774</v>
      </c>
      <c r="B2673" t="s">
        <v>7775</v>
      </c>
      <c r="C2673" t="str">
        <f t="shared" si="41"/>
        <v>08 - MINISTERIO DE SALUD PÚBLICA</v>
      </c>
      <c r="D2673" t="str">
        <f>VLOOKUP(MID(A2673,1,2),[1]Jurisdicciones!$A$2:$B$44,2,FALSE)</f>
        <v>MINISTERIO DE SALUD PÚBLICA</v>
      </c>
    </row>
    <row r="2674" spans="1:4" x14ac:dyDescent="0.2">
      <c r="A2674" t="s">
        <v>7776</v>
      </c>
      <c r="B2674" t="s">
        <v>7777</v>
      </c>
      <c r="C2674" t="str">
        <f t="shared" si="41"/>
        <v>08 - MINISTERIO DE SALUD PÚBLICA</v>
      </c>
      <c r="D2674" t="str">
        <f>VLOOKUP(MID(A2674,1,2),[1]Jurisdicciones!$A$2:$B$44,2,FALSE)</f>
        <v>MINISTERIO DE SALUD PÚBLICA</v>
      </c>
    </row>
    <row r="2675" spans="1:4" x14ac:dyDescent="0.2">
      <c r="A2675" t="s">
        <v>1588</v>
      </c>
      <c r="B2675" t="s">
        <v>7778</v>
      </c>
      <c r="C2675" t="str">
        <f t="shared" si="41"/>
        <v>08 - MINISTERIO DE SALUD PÚBLICA</v>
      </c>
      <c r="D2675" t="str">
        <f>VLOOKUP(MID(A2675,1,2),[1]Jurisdicciones!$A$2:$B$44,2,FALSE)</f>
        <v>MINISTERIO DE SALUD PÚBLICA</v>
      </c>
    </row>
    <row r="2676" spans="1:4" x14ac:dyDescent="0.2">
      <c r="A2676" t="s">
        <v>2625</v>
      </c>
      <c r="B2676" t="s">
        <v>7779</v>
      </c>
      <c r="C2676" t="str">
        <f t="shared" si="41"/>
        <v>08 - MINISTERIO DE SALUD PÚBLICA</v>
      </c>
      <c r="D2676" t="str">
        <f>VLOOKUP(MID(A2676,1,2),[1]Jurisdicciones!$A$2:$B$44,2,FALSE)</f>
        <v>MINISTERIO DE SALUD PÚBLICA</v>
      </c>
    </row>
    <row r="2677" spans="1:4" x14ac:dyDescent="0.2">
      <c r="A2677" t="s">
        <v>7780</v>
      </c>
      <c r="B2677" t="s">
        <v>7781</v>
      </c>
      <c r="C2677" t="str">
        <f t="shared" si="41"/>
        <v>08 - MINISTERIO DE SALUD PÚBLICA</v>
      </c>
      <c r="D2677" t="str">
        <f>VLOOKUP(MID(A2677,1,2),[1]Jurisdicciones!$A$2:$B$44,2,FALSE)</f>
        <v>MINISTERIO DE SALUD PÚBLICA</v>
      </c>
    </row>
    <row r="2678" spans="1:4" x14ac:dyDescent="0.2">
      <c r="A2678" t="s">
        <v>7782</v>
      </c>
      <c r="B2678" t="s">
        <v>7783</v>
      </c>
      <c r="C2678" t="str">
        <f t="shared" si="41"/>
        <v>08 - MINISTERIO DE SALUD PÚBLICA</v>
      </c>
      <c r="D2678" t="str">
        <f>VLOOKUP(MID(A2678,1,2),[1]Jurisdicciones!$A$2:$B$44,2,FALSE)</f>
        <v>MINISTERIO DE SALUD PÚBLICA</v>
      </c>
    </row>
    <row r="2679" spans="1:4" x14ac:dyDescent="0.2">
      <c r="A2679" t="s">
        <v>7784</v>
      </c>
      <c r="B2679" t="s">
        <v>7785</v>
      </c>
      <c r="C2679" t="str">
        <f t="shared" si="41"/>
        <v>08 - MINISTERIO DE SALUD PÚBLICA</v>
      </c>
      <c r="D2679" t="str">
        <f>VLOOKUP(MID(A2679,1,2),[1]Jurisdicciones!$A$2:$B$44,2,FALSE)</f>
        <v>MINISTERIO DE SALUD PÚBLICA</v>
      </c>
    </row>
    <row r="2680" spans="1:4" x14ac:dyDescent="0.2">
      <c r="A2680" t="s">
        <v>7786</v>
      </c>
      <c r="B2680" t="s">
        <v>7787</v>
      </c>
      <c r="C2680" t="str">
        <f t="shared" si="41"/>
        <v>08 - MINISTERIO DE SALUD PÚBLICA</v>
      </c>
      <c r="D2680" t="str">
        <f>VLOOKUP(MID(A2680,1,2),[1]Jurisdicciones!$A$2:$B$44,2,FALSE)</f>
        <v>MINISTERIO DE SALUD PÚBLICA</v>
      </c>
    </row>
    <row r="2681" spans="1:4" x14ac:dyDescent="0.2">
      <c r="A2681" t="s">
        <v>7788</v>
      </c>
      <c r="B2681" t="s">
        <v>7789</v>
      </c>
      <c r="C2681" t="str">
        <f t="shared" si="41"/>
        <v>08 - MINISTERIO DE SALUD PÚBLICA</v>
      </c>
      <c r="D2681" t="str">
        <f>VLOOKUP(MID(A2681,1,2),[1]Jurisdicciones!$A$2:$B$44,2,FALSE)</f>
        <v>MINISTERIO DE SALUD PÚBLICA</v>
      </c>
    </row>
    <row r="2682" spans="1:4" x14ac:dyDescent="0.2">
      <c r="A2682" t="s">
        <v>7790</v>
      </c>
      <c r="B2682" t="s">
        <v>7789</v>
      </c>
      <c r="C2682" t="str">
        <f t="shared" si="41"/>
        <v>08 - MINISTERIO DE SALUD PÚBLICA</v>
      </c>
      <c r="D2682" t="str">
        <f>VLOOKUP(MID(A2682,1,2),[1]Jurisdicciones!$A$2:$B$44,2,FALSE)</f>
        <v>MINISTERIO DE SALUD PÚBLICA</v>
      </c>
    </row>
    <row r="2683" spans="1:4" x14ac:dyDescent="0.2">
      <c r="A2683" t="s">
        <v>1589</v>
      </c>
      <c r="B2683" t="s">
        <v>7791</v>
      </c>
      <c r="C2683" t="str">
        <f t="shared" si="41"/>
        <v>08 - MINISTERIO DE SALUD PÚBLICA</v>
      </c>
      <c r="D2683" t="str">
        <f>VLOOKUP(MID(A2683,1,2),[1]Jurisdicciones!$A$2:$B$44,2,FALSE)</f>
        <v>MINISTERIO DE SALUD PÚBLICA</v>
      </c>
    </row>
    <row r="2684" spans="1:4" x14ac:dyDescent="0.2">
      <c r="A2684" t="s">
        <v>7792</v>
      </c>
      <c r="B2684" t="s">
        <v>7793</v>
      </c>
      <c r="C2684" t="str">
        <f t="shared" si="41"/>
        <v>08 - MINISTERIO DE SALUD PÚBLICA</v>
      </c>
      <c r="D2684" t="str">
        <f>VLOOKUP(MID(A2684,1,2),[1]Jurisdicciones!$A$2:$B$44,2,FALSE)</f>
        <v>MINISTERIO DE SALUD PÚBLICA</v>
      </c>
    </row>
    <row r="2685" spans="1:4" x14ac:dyDescent="0.2">
      <c r="A2685" t="s">
        <v>1590</v>
      </c>
      <c r="B2685" t="s">
        <v>7794</v>
      </c>
      <c r="C2685" t="str">
        <f t="shared" si="41"/>
        <v>08 - MINISTERIO DE SALUD PÚBLICA</v>
      </c>
      <c r="D2685" t="str">
        <f>VLOOKUP(MID(A2685,1,2),[1]Jurisdicciones!$A$2:$B$44,2,FALSE)</f>
        <v>MINISTERIO DE SALUD PÚBLICA</v>
      </c>
    </row>
    <row r="2686" spans="1:4" x14ac:dyDescent="0.2">
      <c r="A2686" t="s">
        <v>7795</v>
      </c>
      <c r="B2686" t="s">
        <v>7796</v>
      </c>
      <c r="C2686" t="str">
        <f t="shared" si="41"/>
        <v>08 - MINISTERIO DE SALUD PÚBLICA</v>
      </c>
      <c r="D2686" t="str">
        <f>VLOOKUP(MID(A2686,1,2),[1]Jurisdicciones!$A$2:$B$44,2,FALSE)</f>
        <v>MINISTERIO DE SALUD PÚBLICA</v>
      </c>
    </row>
    <row r="2687" spans="1:4" x14ac:dyDescent="0.2">
      <c r="A2687" t="s">
        <v>7797</v>
      </c>
      <c r="B2687" t="s">
        <v>7798</v>
      </c>
      <c r="C2687" t="str">
        <f t="shared" si="41"/>
        <v>08 - MINISTERIO DE SALUD PÚBLICA</v>
      </c>
      <c r="D2687" t="str">
        <f>VLOOKUP(MID(A2687,1,2),[1]Jurisdicciones!$A$2:$B$44,2,FALSE)</f>
        <v>MINISTERIO DE SALUD PÚBLICA</v>
      </c>
    </row>
    <row r="2688" spans="1:4" x14ac:dyDescent="0.2">
      <c r="A2688" t="s">
        <v>7799</v>
      </c>
      <c r="B2688" t="s">
        <v>7800</v>
      </c>
      <c r="C2688" t="str">
        <f t="shared" si="41"/>
        <v>08 - MINISTERIO DE SALUD PÚBLICA</v>
      </c>
      <c r="D2688" t="str">
        <f>VLOOKUP(MID(A2688,1,2),[1]Jurisdicciones!$A$2:$B$44,2,FALSE)</f>
        <v>MINISTERIO DE SALUD PÚBLICA</v>
      </c>
    </row>
    <row r="2689" spans="1:4" x14ac:dyDescent="0.2">
      <c r="A2689" t="s">
        <v>7801</v>
      </c>
      <c r="B2689" t="s">
        <v>7800</v>
      </c>
      <c r="C2689" t="str">
        <f t="shared" si="41"/>
        <v>08 - MINISTERIO DE SALUD PÚBLICA</v>
      </c>
      <c r="D2689" t="str">
        <f>VLOOKUP(MID(A2689,1,2),[1]Jurisdicciones!$A$2:$B$44,2,FALSE)</f>
        <v>MINISTERIO DE SALUD PÚBLICA</v>
      </c>
    </row>
    <row r="2690" spans="1:4" x14ac:dyDescent="0.2">
      <c r="A2690" t="s">
        <v>7802</v>
      </c>
      <c r="B2690" t="s">
        <v>7803</v>
      </c>
      <c r="C2690" t="str">
        <f t="shared" si="41"/>
        <v>08 - MINISTERIO DE SALUD PÚBLICA</v>
      </c>
      <c r="D2690" t="str">
        <f>VLOOKUP(MID(A2690,1,2),[1]Jurisdicciones!$A$2:$B$44,2,FALSE)</f>
        <v>MINISTERIO DE SALUD PÚBLICA</v>
      </c>
    </row>
    <row r="2691" spans="1:4" x14ac:dyDescent="0.2">
      <c r="A2691" t="s">
        <v>7804</v>
      </c>
      <c r="B2691" t="s">
        <v>7805</v>
      </c>
      <c r="C2691" t="str">
        <f t="shared" si="41"/>
        <v>08 - MINISTERIO DE SALUD PÚBLICA</v>
      </c>
      <c r="D2691" t="str">
        <f>VLOOKUP(MID(A2691,1,2),[1]Jurisdicciones!$A$2:$B$44,2,FALSE)</f>
        <v>MINISTERIO DE SALUD PÚBLICA</v>
      </c>
    </row>
    <row r="2692" spans="1:4" x14ac:dyDescent="0.2">
      <c r="A2692" t="s">
        <v>7806</v>
      </c>
      <c r="B2692" t="s">
        <v>7807</v>
      </c>
      <c r="C2692" t="str">
        <f t="shared" ref="C2692:C2755" si="42">CONCATENATE(MID(A2692,1,2), " - ",D2692)</f>
        <v>08 - MINISTERIO DE SALUD PÚBLICA</v>
      </c>
      <c r="D2692" t="str">
        <f>VLOOKUP(MID(A2692,1,2),[1]Jurisdicciones!$A$2:$B$44,2,FALSE)</f>
        <v>MINISTERIO DE SALUD PÚBLICA</v>
      </c>
    </row>
    <row r="2693" spans="1:4" x14ac:dyDescent="0.2">
      <c r="A2693" t="s">
        <v>7808</v>
      </c>
      <c r="B2693" t="s">
        <v>7809</v>
      </c>
      <c r="C2693" t="str">
        <f t="shared" si="42"/>
        <v>08 - MINISTERIO DE SALUD PÚBLICA</v>
      </c>
      <c r="D2693" t="str">
        <f>VLOOKUP(MID(A2693,1,2),[1]Jurisdicciones!$A$2:$B$44,2,FALSE)</f>
        <v>MINISTERIO DE SALUD PÚBLICA</v>
      </c>
    </row>
    <row r="2694" spans="1:4" x14ac:dyDescent="0.2">
      <c r="A2694" t="s">
        <v>7810</v>
      </c>
      <c r="B2694" t="s">
        <v>7811</v>
      </c>
      <c r="C2694" t="str">
        <f t="shared" si="42"/>
        <v>08 - MINISTERIO DE SALUD PÚBLICA</v>
      </c>
      <c r="D2694" t="str">
        <f>VLOOKUP(MID(A2694,1,2),[1]Jurisdicciones!$A$2:$B$44,2,FALSE)</f>
        <v>MINISTERIO DE SALUD PÚBLICA</v>
      </c>
    </row>
    <row r="2695" spans="1:4" x14ac:dyDescent="0.2">
      <c r="A2695" t="s">
        <v>7812</v>
      </c>
      <c r="B2695" t="s">
        <v>7811</v>
      </c>
      <c r="C2695" t="str">
        <f t="shared" si="42"/>
        <v>08 - MINISTERIO DE SALUD PÚBLICA</v>
      </c>
      <c r="D2695" t="str">
        <f>VLOOKUP(MID(A2695,1,2),[1]Jurisdicciones!$A$2:$B$44,2,FALSE)</f>
        <v>MINISTERIO DE SALUD PÚBLICA</v>
      </c>
    </row>
    <row r="2696" spans="1:4" x14ac:dyDescent="0.2">
      <c r="A2696" t="s">
        <v>7813</v>
      </c>
      <c r="B2696" t="s">
        <v>7814</v>
      </c>
      <c r="C2696" t="str">
        <f t="shared" si="42"/>
        <v>08 - MINISTERIO DE SALUD PÚBLICA</v>
      </c>
      <c r="D2696" t="str">
        <f>VLOOKUP(MID(A2696,1,2),[1]Jurisdicciones!$A$2:$B$44,2,FALSE)</f>
        <v>MINISTERIO DE SALUD PÚBLICA</v>
      </c>
    </row>
    <row r="2697" spans="1:4" x14ac:dyDescent="0.2">
      <c r="A2697" t="s">
        <v>7815</v>
      </c>
      <c r="B2697" t="s">
        <v>7816</v>
      </c>
      <c r="C2697" t="str">
        <f t="shared" si="42"/>
        <v>08 - MINISTERIO DE SALUD PÚBLICA</v>
      </c>
      <c r="D2697" t="str">
        <f>VLOOKUP(MID(A2697,1,2),[1]Jurisdicciones!$A$2:$B$44,2,FALSE)</f>
        <v>MINISTERIO DE SALUD PÚBLICA</v>
      </c>
    </row>
    <row r="2698" spans="1:4" x14ac:dyDescent="0.2">
      <c r="A2698" t="s">
        <v>7817</v>
      </c>
      <c r="B2698" t="s">
        <v>7816</v>
      </c>
      <c r="C2698" t="str">
        <f t="shared" si="42"/>
        <v>08 - MINISTERIO DE SALUD PÚBLICA</v>
      </c>
      <c r="D2698" t="str">
        <f>VLOOKUP(MID(A2698,1,2),[1]Jurisdicciones!$A$2:$B$44,2,FALSE)</f>
        <v>MINISTERIO DE SALUD PÚBLICA</v>
      </c>
    </row>
    <row r="2699" spans="1:4" x14ac:dyDescent="0.2">
      <c r="A2699" t="s">
        <v>7818</v>
      </c>
      <c r="B2699" t="s">
        <v>7816</v>
      </c>
      <c r="C2699" t="str">
        <f t="shared" si="42"/>
        <v>08 - MINISTERIO DE SALUD PÚBLICA</v>
      </c>
      <c r="D2699" t="str">
        <f>VLOOKUP(MID(A2699,1,2),[1]Jurisdicciones!$A$2:$B$44,2,FALSE)</f>
        <v>MINISTERIO DE SALUD PÚBLICA</v>
      </c>
    </row>
    <row r="2700" spans="1:4" x14ac:dyDescent="0.2">
      <c r="A2700" t="s">
        <v>7819</v>
      </c>
      <c r="B2700" t="s">
        <v>7820</v>
      </c>
      <c r="C2700" t="str">
        <f t="shared" si="42"/>
        <v>08 - MINISTERIO DE SALUD PÚBLICA</v>
      </c>
      <c r="D2700" t="str">
        <f>VLOOKUP(MID(A2700,1,2),[1]Jurisdicciones!$A$2:$B$44,2,FALSE)</f>
        <v>MINISTERIO DE SALUD PÚBLICA</v>
      </c>
    </row>
    <row r="2701" spans="1:4" x14ac:dyDescent="0.2">
      <c r="A2701" t="s">
        <v>1591</v>
      </c>
      <c r="B2701" t="s">
        <v>7821</v>
      </c>
      <c r="C2701" t="str">
        <f t="shared" si="42"/>
        <v>08 - MINISTERIO DE SALUD PÚBLICA</v>
      </c>
      <c r="D2701" t="str">
        <f>VLOOKUP(MID(A2701,1,2),[1]Jurisdicciones!$A$2:$B$44,2,FALSE)</f>
        <v>MINISTERIO DE SALUD PÚBLICA</v>
      </c>
    </row>
    <row r="2702" spans="1:4" x14ac:dyDescent="0.2">
      <c r="A2702" t="s">
        <v>7822</v>
      </c>
      <c r="B2702" t="s">
        <v>7823</v>
      </c>
      <c r="C2702" t="str">
        <f t="shared" si="42"/>
        <v>08 - MINISTERIO DE SALUD PÚBLICA</v>
      </c>
      <c r="D2702" t="str">
        <f>VLOOKUP(MID(A2702,1,2),[1]Jurisdicciones!$A$2:$B$44,2,FALSE)</f>
        <v>MINISTERIO DE SALUD PÚBLICA</v>
      </c>
    </row>
    <row r="2703" spans="1:4" x14ac:dyDescent="0.2">
      <c r="A2703" t="s">
        <v>7824</v>
      </c>
      <c r="B2703" t="s">
        <v>7823</v>
      </c>
      <c r="C2703" t="str">
        <f t="shared" si="42"/>
        <v>08 - MINISTERIO DE SALUD PÚBLICA</v>
      </c>
      <c r="D2703" t="str">
        <f>VLOOKUP(MID(A2703,1,2),[1]Jurisdicciones!$A$2:$B$44,2,FALSE)</f>
        <v>MINISTERIO DE SALUD PÚBLICA</v>
      </c>
    </row>
    <row r="2704" spans="1:4" x14ac:dyDescent="0.2">
      <c r="A2704" t="s">
        <v>7825</v>
      </c>
      <c r="B2704" t="s">
        <v>7826</v>
      </c>
      <c r="C2704" t="str">
        <f t="shared" si="42"/>
        <v>08 - MINISTERIO DE SALUD PÚBLICA</v>
      </c>
      <c r="D2704" t="str">
        <f>VLOOKUP(MID(A2704,1,2),[1]Jurisdicciones!$A$2:$B$44,2,FALSE)</f>
        <v>MINISTERIO DE SALUD PÚBLICA</v>
      </c>
    </row>
    <row r="2705" spans="1:4" x14ac:dyDescent="0.2">
      <c r="A2705" t="s">
        <v>7827</v>
      </c>
      <c r="B2705" t="s">
        <v>7828</v>
      </c>
      <c r="C2705" t="str">
        <f t="shared" si="42"/>
        <v>08 - MINISTERIO DE SALUD PÚBLICA</v>
      </c>
      <c r="D2705" t="str">
        <f>VLOOKUP(MID(A2705,1,2),[1]Jurisdicciones!$A$2:$B$44,2,FALSE)</f>
        <v>MINISTERIO DE SALUD PÚBLICA</v>
      </c>
    </row>
    <row r="2706" spans="1:4" x14ac:dyDescent="0.2">
      <c r="A2706" t="s">
        <v>7829</v>
      </c>
      <c r="B2706" t="s">
        <v>7830</v>
      </c>
      <c r="C2706" t="str">
        <f t="shared" si="42"/>
        <v>08 - MINISTERIO DE SALUD PÚBLICA</v>
      </c>
      <c r="D2706" t="str">
        <f>VLOOKUP(MID(A2706,1,2),[1]Jurisdicciones!$A$2:$B$44,2,FALSE)</f>
        <v>MINISTERIO DE SALUD PÚBLICA</v>
      </c>
    </row>
    <row r="2707" spans="1:4" x14ac:dyDescent="0.2">
      <c r="A2707" t="s">
        <v>7831</v>
      </c>
      <c r="B2707" t="s">
        <v>7832</v>
      </c>
      <c r="C2707" t="str">
        <f t="shared" si="42"/>
        <v>08 - MINISTERIO DE SALUD PÚBLICA</v>
      </c>
      <c r="D2707" t="str">
        <f>VLOOKUP(MID(A2707,1,2),[1]Jurisdicciones!$A$2:$B$44,2,FALSE)</f>
        <v>MINISTERIO DE SALUD PÚBLICA</v>
      </c>
    </row>
    <row r="2708" spans="1:4" x14ac:dyDescent="0.2">
      <c r="A2708" t="s">
        <v>1592</v>
      </c>
      <c r="B2708" t="s">
        <v>7833</v>
      </c>
      <c r="C2708" t="str">
        <f t="shared" si="42"/>
        <v>08 - MINISTERIO DE SALUD PÚBLICA</v>
      </c>
      <c r="D2708" t="str">
        <f>VLOOKUP(MID(A2708,1,2),[1]Jurisdicciones!$A$2:$B$44,2,FALSE)</f>
        <v>MINISTERIO DE SALUD PÚBLICA</v>
      </c>
    </row>
    <row r="2709" spans="1:4" x14ac:dyDescent="0.2">
      <c r="A2709" t="s">
        <v>7834</v>
      </c>
      <c r="B2709" t="s">
        <v>7835</v>
      </c>
      <c r="C2709" t="str">
        <f t="shared" si="42"/>
        <v>08 - MINISTERIO DE SALUD PÚBLICA</v>
      </c>
      <c r="D2709" t="str">
        <f>VLOOKUP(MID(A2709,1,2),[1]Jurisdicciones!$A$2:$B$44,2,FALSE)</f>
        <v>MINISTERIO DE SALUD PÚBLICA</v>
      </c>
    </row>
    <row r="2710" spans="1:4" x14ac:dyDescent="0.2">
      <c r="A2710" t="s">
        <v>7836</v>
      </c>
      <c r="B2710" t="s">
        <v>7837</v>
      </c>
      <c r="C2710" t="str">
        <f t="shared" si="42"/>
        <v>08 - MINISTERIO DE SALUD PÚBLICA</v>
      </c>
      <c r="D2710" t="str">
        <f>VLOOKUP(MID(A2710,1,2),[1]Jurisdicciones!$A$2:$B$44,2,FALSE)</f>
        <v>MINISTERIO DE SALUD PÚBLICA</v>
      </c>
    </row>
    <row r="2711" spans="1:4" x14ac:dyDescent="0.2">
      <c r="A2711" t="s">
        <v>7838</v>
      </c>
      <c r="B2711" t="s">
        <v>7839</v>
      </c>
      <c r="C2711" t="str">
        <f t="shared" si="42"/>
        <v>08 - MINISTERIO DE SALUD PÚBLICA</v>
      </c>
      <c r="D2711" t="str">
        <f>VLOOKUP(MID(A2711,1,2),[1]Jurisdicciones!$A$2:$B$44,2,FALSE)</f>
        <v>MINISTERIO DE SALUD PÚBLICA</v>
      </c>
    </row>
    <row r="2712" spans="1:4" x14ac:dyDescent="0.2">
      <c r="A2712" t="s">
        <v>7840</v>
      </c>
      <c r="B2712" t="s">
        <v>7841</v>
      </c>
      <c r="C2712" t="str">
        <f t="shared" si="42"/>
        <v>08 - MINISTERIO DE SALUD PÚBLICA</v>
      </c>
      <c r="D2712" t="str">
        <f>VLOOKUP(MID(A2712,1,2),[1]Jurisdicciones!$A$2:$B$44,2,FALSE)</f>
        <v>MINISTERIO DE SALUD PÚBLICA</v>
      </c>
    </row>
    <row r="2713" spans="1:4" x14ac:dyDescent="0.2">
      <c r="A2713" t="s">
        <v>7842</v>
      </c>
      <c r="B2713" t="s">
        <v>7843</v>
      </c>
      <c r="C2713" t="str">
        <f t="shared" si="42"/>
        <v>08 - MINISTERIO DE SALUD PÚBLICA</v>
      </c>
      <c r="D2713" t="str">
        <f>VLOOKUP(MID(A2713,1,2),[1]Jurisdicciones!$A$2:$B$44,2,FALSE)</f>
        <v>MINISTERIO DE SALUD PÚBLICA</v>
      </c>
    </row>
    <row r="2714" spans="1:4" x14ac:dyDescent="0.2">
      <c r="A2714" t="s">
        <v>7844</v>
      </c>
      <c r="B2714" t="s">
        <v>7845</v>
      </c>
      <c r="C2714" t="str">
        <f t="shared" si="42"/>
        <v>08 - MINISTERIO DE SALUD PÚBLICA</v>
      </c>
      <c r="D2714" t="str">
        <f>VLOOKUP(MID(A2714,1,2),[1]Jurisdicciones!$A$2:$B$44,2,FALSE)</f>
        <v>MINISTERIO DE SALUD PÚBLICA</v>
      </c>
    </row>
    <row r="2715" spans="1:4" x14ac:dyDescent="0.2">
      <c r="A2715" t="s">
        <v>7846</v>
      </c>
      <c r="B2715" t="s">
        <v>7847</v>
      </c>
      <c r="C2715" t="str">
        <f t="shared" si="42"/>
        <v>08 - MINISTERIO DE SALUD PÚBLICA</v>
      </c>
      <c r="D2715" t="str">
        <f>VLOOKUP(MID(A2715,1,2),[1]Jurisdicciones!$A$2:$B$44,2,FALSE)</f>
        <v>MINISTERIO DE SALUD PÚBLICA</v>
      </c>
    </row>
    <row r="2716" spans="1:4" x14ac:dyDescent="0.2">
      <c r="A2716" t="s">
        <v>7848</v>
      </c>
      <c r="B2716" t="s">
        <v>7849</v>
      </c>
      <c r="C2716" t="str">
        <f t="shared" si="42"/>
        <v>08 - MINISTERIO DE SALUD PÚBLICA</v>
      </c>
      <c r="D2716" t="str">
        <f>VLOOKUP(MID(A2716,1,2),[1]Jurisdicciones!$A$2:$B$44,2,FALSE)</f>
        <v>MINISTERIO DE SALUD PÚBLICA</v>
      </c>
    </row>
    <row r="2717" spans="1:4" x14ac:dyDescent="0.2">
      <c r="A2717" t="s">
        <v>7850</v>
      </c>
      <c r="B2717" t="s">
        <v>7851</v>
      </c>
      <c r="C2717" t="str">
        <f t="shared" si="42"/>
        <v>08 - MINISTERIO DE SALUD PÚBLICA</v>
      </c>
      <c r="D2717" t="str">
        <f>VLOOKUP(MID(A2717,1,2),[1]Jurisdicciones!$A$2:$B$44,2,FALSE)</f>
        <v>MINISTERIO DE SALUD PÚBLICA</v>
      </c>
    </row>
    <row r="2718" spans="1:4" x14ac:dyDescent="0.2">
      <c r="A2718" t="s">
        <v>7852</v>
      </c>
      <c r="B2718" t="s">
        <v>7853</v>
      </c>
      <c r="C2718" t="str">
        <f t="shared" si="42"/>
        <v>08 - MINISTERIO DE SALUD PÚBLICA</v>
      </c>
      <c r="D2718" t="str">
        <f>VLOOKUP(MID(A2718,1,2),[1]Jurisdicciones!$A$2:$B$44,2,FALSE)</f>
        <v>MINISTERIO DE SALUD PÚBLICA</v>
      </c>
    </row>
    <row r="2719" spans="1:4" x14ac:dyDescent="0.2">
      <c r="A2719" t="s">
        <v>7854</v>
      </c>
      <c r="B2719" t="s">
        <v>7855</v>
      </c>
      <c r="C2719" t="str">
        <f t="shared" si="42"/>
        <v>08 - MINISTERIO DE SALUD PÚBLICA</v>
      </c>
      <c r="D2719" t="str">
        <f>VLOOKUP(MID(A2719,1,2),[1]Jurisdicciones!$A$2:$B$44,2,FALSE)</f>
        <v>MINISTERIO DE SALUD PÚBLICA</v>
      </c>
    </row>
    <row r="2720" spans="1:4" x14ac:dyDescent="0.2">
      <c r="A2720" t="s">
        <v>7856</v>
      </c>
      <c r="B2720" t="s">
        <v>7857</v>
      </c>
      <c r="C2720" t="str">
        <f t="shared" si="42"/>
        <v>08 - MINISTERIO DE SALUD PÚBLICA</v>
      </c>
      <c r="D2720" t="str">
        <f>VLOOKUP(MID(A2720,1,2),[1]Jurisdicciones!$A$2:$B$44,2,FALSE)</f>
        <v>MINISTERIO DE SALUD PÚBLICA</v>
      </c>
    </row>
    <row r="2721" spans="1:4" x14ac:dyDescent="0.2">
      <c r="A2721" t="s">
        <v>7858</v>
      </c>
      <c r="B2721" t="s">
        <v>7859</v>
      </c>
      <c r="C2721" t="str">
        <f t="shared" si="42"/>
        <v>08 - MINISTERIO DE SALUD PÚBLICA</v>
      </c>
      <c r="D2721" t="str">
        <f>VLOOKUP(MID(A2721,1,2),[1]Jurisdicciones!$A$2:$B$44,2,FALSE)</f>
        <v>MINISTERIO DE SALUD PÚBLICA</v>
      </c>
    </row>
    <row r="2722" spans="1:4" x14ac:dyDescent="0.2">
      <c r="A2722" t="s">
        <v>7860</v>
      </c>
      <c r="B2722" t="s">
        <v>7861</v>
      </c>
      <c r="C2722" t="str">
        <f t="shared" si="42"/>
        <v>08 - MINISTERIO DE SALUD PÚBLICA</v>
      </c>
      <c r="D2722" t="str">
        <f>VLOOKUP(MID(A2722,1,2),[1]Jurisdicciones!$A$2:$B$44,2,FALSE)</f>
        <v>MINISTERIO DE SALUD PÚBLICA</v>
      </c>
    </row>
    <row r="2723" spans="1:4" x14ac:dyDescent="0.2">
      <c r="A2723" t="s">
        <v>7862</v>
      </c>
      <c r="B2723" t="s">
        <v>7863</v>
      </c>
      <c r="C2723" t="str">
        <f t="shared" si="42"/>
        <v>08 - MINISTERIO DE SALUD PÚBLICA</v>
      </c>
      <c r="D2723" t="str">
        <f>VLOOKUP(MID(A2723,1,2),[1]Jurisdicciones!$A$2:$B$44,2,FALSE)</f>
        <v>MINISTERIO DE SALUD PÚBLICA</v>
      </c>
    </row>
    <row r="2724" spans="1:4" x14ac:dyDescent="0.2">
      <c r="A2724" t="s">
        <v>7864</v>
      </c>
      <c r="B2724" t="s">
        <v>7865</v>
      </c>
      <c r="C2724" t="str">
        <f t="shared" si="42"/>
        <v>08 - MINISTERIO DE SALUD PÚBLICA</v>
      </c>
      <c r="D2724" t="str">
        <f>VLOOKUP(MID(A2724,1,2),[1]Jurisdicciones!$A$2:$B$44,2,FALSE)</f>
        <v>MINISTERIO DE SALUD PÚBLICA</v>
      </c>
    </row>
    <row r="2725" spans="1:4" x14ac:dyDescent="0.2">
      <c r="A2725" t="s">
        <v>7866</v>
      </c>
      <c r="B2725" t="s">
        <v>7867</v>
      </c>
      <c r="C2725" t="str">
        <f t="shared" si="42"/>
        <v>08 - MINISTERIO DE SALUD PÚBLICA</v>
      </c>
      <c r="D2725" t="str">
        <f>VLOOKUP(MID(A2725,1,2),[1]Jurisdicciones!$A$2:$B$44,2,FALSE)</f>
        <v>MINISTERIO DE SALUD PÚBLICA</v>
      </c>
    </row>
    <row r="2726" spans="1:4" x14ac:dyDescent="0.2">
      <c r="A2726" t="s">
        <v>7868</v>
      </c>
      <c r="B2726" t="s">
        <v>7867</v>
      </c>
      <c r="C2726" t="str">
        <f t="shared" si="42"/>
        <v>08 - MINISTERIO DE SALUD PÚBLICA</v>
      </c>
      <c r="D2726" t="str">
        <f>VLOOKUP(MID(A2726,1,2),[1]Jurisdicciones!$A$2:$B$44,2,FALSE)</f>
        <v>MINISTERIO DE SALUD PÚBLICA</v>
      </c>
    </row>
    <row r="2727" spans="1:4" x14ac:dyDescent="0.2">
      <c r="A2727" t="s">
        <v>7869</v>
      </c>
      <c r="B2727" t="s">
        <v>7870</v>
      </c>
      <c r="C2727" t="str">
        <f t="shared" si="42"/>
        <v>08 - MINISTERIO DE SALUD PÚBLICA</v>
      </c>
      <c r="D2727" t="str">
        <f>VLOOKUP(MID(A2727,1,2),[1]Jurisdicciones!$A$2:$B$44,2,FALSE)</f>
        <v>MINISTERIO DE SALUD PÚBLICA</v>
      </c>
    </row>
    <row r="2728" spans="1:4" x14ac:dyDescent="0.2">
      <c r="A2728" t="s">
        <v>7871</v>
      </c>
      <c r="B2728" t="s">
        <v>7872</v>
      </c>
      <c r="C2728" t="str">
        <f t="shared" si="42"/>
        <v>08 - MINISTERIO DE SALUD PÚBLICA</v>
      </c>
      <c r="D2728" t="str">
        <f>VLOOKUP(MID(A2728,1,2),[1]Jurisdicciones!$A$2:$B$44,2,FALSE)</f>
        <v>MINISTERIO DE SALUD PÚBLICA</v>
      </c>
    </row>
    <row r="2729" spans="1:4" x14ac:dyDescent="0.2">
      <c r="A2729" t="s">
        <v>7873</v>
      </c>
      <c r="B2729" t="s">
        <v>7874</v>
      </c>
      <c r="C2729" t="str">
        <f t="shared" si="42"/>
        <v>08 - MINISTERIO DE SALUD PÚBLICA</v>
      </c>
      <c r="D2729" t="str">
        <f>VLOOKUP(MID(A2729,1,2),[1]Jurisdicciones!$A$2:$B$44,2,FALSE)</f>
        <v>MINISTERIO DE SALUD PÚBLICA</v>
      </c>
    </row>
    <row r="2730" spans="1:4" x14ac:dyDescent="0.2">
      <c r="A2730" t="s">
        <v>7875</v>
      </c>
      <c r="B2730" t="s">
        <v>7876</v>
      </c>
      <c r="C2730" t="str">
        <f t="shared" si="42"/>
        <v>08 - MINISTERIO DE SALUD PÚBLICA</v>
      </c>
      <c r="D2730" t="str">
        <f>VLOOKUP(MID(A2730,1,2),[1]Jurisdicciones!$A$2:$B$44,2,FALSE)</f>
        <v>MINISTERIO DE SALUD PÚBLICA</v>
      </c>
    </row>
    <row r="2731" spans="1:4" x14ac:dyDescent="0.2">
      <c r="A2731" t="s">
        <v>7877</v>
      </c>
      <c r="B2731" t="s">
        <v>7878</v>
      </c>
      <c r="C2731" t="str">
        <f t="shared" si="42"/>
        <v>08 - MINISTERIO DE SALUD PÚBLICA</v>
      </c>
      <c r="D2731" t="str">
        <f>VLOOKUP(MID(A2731,1,2),[1]Jurisdicciones!$A$2:$B$44,2,FALSE)</f>
        <v>MINISTERIO DE SALUD PÚBLICA</v>
      </c>
    </row>
    <row r="2732" spans="1:4" x14ac:dyDescent="0.2">
      <c r="A2732" t="s">
        <v>1593</v>
      </c>
      <c r="B2732" t="s">
        <v>7879</v>
      </c>
      <c r="C2732" t="str">
        <f t="shared" si="42"/>
        <v>08 - MINISTERIO DE SALUD PÚBLICA</v>
      </c>
      <c r="D2732" t="str">
        <f>VLOOKUP(MID(A2732,1,2),[1]Jurisdicciones!$A$2:$B$44,2,FALSE)</f>
        <v>MINISTERIO DE SALUD PÚBLICA</v>
      </c>
    </row>
    <row r="2733" spans="1:4" x14ac:dyDescent="0.2">
      <c r="A2733" t="s">
        <v>7880</v>
      </c>
      <c r="B2733" t="s">
        <v>7881</v>
      </c>
      <c r="C2733" t="str">
        <f t="shared" si="42"/>
        <v>08 - MINISTERIO DE SALUD PÚBLICA</v>
      </c>
      <c r="D2733" t="str">
        <f>VLOOKUP(MID(A2733,1,2),[1]Jurisdicciones!$A$2:$B$44,2,FALSE)</f>
        <v>MINISTERIO DE SALUD PÚBLICA</v>
      </c>
    </row>
    <row r="2734" spans="1:4" x14ac:dyDescent="0.2">
      <c r="A2734" t="s">
        <v>7882</v>
      </c>
      <c r="B2734" t="s">
        <v>7883</v>
      </c>
      <c r="C2734" t="str">
        <f t="shared" si="42"/>
        <v>08 - MINISTERIO DE SALUD PÚBLICA</v>
      </c>
      <c r="D2734" t="str">
        <f>VLOOKUP(MID(A2734,1,2),[1]Jurisdicciones!$A$2:$B$44,2,FALSE)</f>
        <v>MINISTERIO DE SALUD PÚBLICA</v>
      </c>
    </row>
    <row r="2735" spans="1:4" x14ac:dyDescent="0.2">
      <c r="A2735" t="s">
        <v>7884</v>
      </c>
      <c r="B2735" t="s">
        <v>7885</v>
      </c>
      <c r="C2735" t="str">
        <f t="shared" si="42"/>
        <v>08 - MINISTERIO DE SALUD PÚBLICA</v>
      </c>
      <c r="D2735" t="str">
        <f>VLOOKUP(MID(A2735,1,2),[1]Jurisdicciones!$A$2:$B$44,2,FALSE)</f>
        <v>MINISTERIO DE SALUD PÚBLICA</v>
      </c>
    </row>
    <row r="2736" spans="1:4" x14ac:dyDescent="0.2">
      <c r="A2736" t="s">
        <v>7886</v>
      </c>
      <c r="B2736" t="s">
        <v>7887</v>
      </c>
      <c r="C2736" t="str">
        <f t="shared" si="42"/>
        <v>08 - MINISTERIO DE SALUD PÚBLICA</v>
      </c>
      <c r="D2736" t="str">
        <f>VLOOKUP(MID(A2736,1,2),[1]Jurisdicciones!$A$2:$B$44,2,FALSE)</f>
        <v>MINISTERIO DE SALUD PÚBLICA</v>
      </c>
    </row>
    <row r="2737" spans="1:4" x14ac:dyDescent="0.2">
      <c r="A2737" t="s">
        <v>7888</v>
      </c>
      <c r="B2737" t="s">
        <v>7889</v>
      </c>
      <c r="C2737" t="str">
        <f t="shared" si="42"/>
        <v>08 - MINISTERIO DE SALUD PÚBLICA</v>
      </c>
      <c r="D2737" t="str">
        <f>VLOOKUP(MID(A2737,1,2),[1]Jurisdicciones!$A$2:$B$44,2,FALSE)</f>
        <v>MINISTERIO DE SALUD PÚBLICA</v>
      </c>
    </row>
    <row r="2738" spans="1:4" x14ac:dyDescent="0.2">
      <c r="A2738" t="s">
        <v>7890</v>
      </c>
      <c r="B2738" t="s">
        <v>7891</v>
      </c>
      <c r="C2738" t="str">
        <f t="shared" si="42"/>
        <v>08 - MINISTERIO DE SALUD PÚBLICA</v>
      </c>
      <c r="D2738" t="str">
        <f>VLOOKUP(MID(A2738,1,2),[1]Jurisdicciones!$A$2:$B$44,2,FALSE)</f>
        <v>MINISTERIO DE SALUD PÚBLICA</v>
      </c>
    </row>
    <row r="2739" spans="1:4" x14ac:dyDescent="0.2">
      <c r="A2739" t="s">
        <v>1594</v>
      </c>
      <c r="B2739" t="s">
        <v>7892</v>
      </c>
      <c r="C2739" t="str">
        <f t="shared" si="42"/>
        <v>08 - MINISTERIO DE SALUD PÚBLICA</v>
      </c>
      <c r="D2739" t="str">
        <f>VLOOKUP(MID(A2739,1,2),[1]Jurisdicciones!$A$2:$B$44,2,FALSE)</f>
        <v>MINISTERIO DE SALUD PÚBLICA</v>
      </c>
    </row>
    <row r="2740" spans="1:4" x14ac:dyDescent="0.2">
      <c r="A2740" t="s">
        <v>7893</v>
      </c>
      <c r="B2740" t="s">
        <v>7894</v>
      </c>
      <c r="C2740" t="str">
        <f t="shared" si="42"/>
        <v>08 - MINISTERIO DE SALUD PÚBLICA</v>
      </c>
      <c r="D2740" t="str">
        <f>VLOOKUP(MID(A2740,1,2),[1]Jurisdicciones!$A$2:$B$44,2,FALSE)</f>
        <v>MINISTERIO DE SALUD PÚBLICA</v>
      </c>
    </row>
    <row r="2741" spans="1:4" x14ac:dyDescent="0.2">
      <c r="A2741" t="s">
        <v>7895</v>
      </c>
      <c r="B2741" t="s">
        <v>7894</v>
      </c>
      <c r="C2741" t="str">
        <f t="shared" si="42"/>
        <v>08 - MINISTERIO DE SALUD PÚBLICA</v>
      </c>
      <c r="D2741" t="str">
        <f>VLOOKUP(MID(A2741,1,2),[1]Jurisdicciones!$A$2:$B$44,2,FALSE)</f>
        <v>MINISTERIO DE SALUD PÚBLICA</v>
      </c>
    </row>
    <row r="2742" spans="1:4" x14ac:dyDescent="0.2">
      <c r="A2742" t="s">
        <v>7896</v>
      </c>
      <c r="B2742" t="s">
        <v>7897</v>
      </c>
      <c r="C2742" t="str">
        <f t="shared" si="42"/>
        <v>08 - MINISTERIO DE SALUD PÚBLICA</v>
      </c>
      <c r="D2742" t="str">
        <f>VLOOKUP(MID(A2742,1,2),[1]Jurisdicciones!$A$2:$B$44,2,FALSE)</f>
        <v>MINISTERIO DE SALUD PÚBLICA</v>
      </c>
    </row>
    <row r="2743" spans="1:4" x14ac:dyDescent="0.2">
      <c r="A2743" t="s">
        <v>1595</v>
      </c>
      <c r="B2743" t="s">
        <v>7897</v>
      </c>
      <c r="C2743" t="str">
        <f t="shared" si="42"/>
        <v>08 - MINISTERIO DE SALUD PÚBLICA</v>
      </c>
      <c r="D2743" t="str">
        <f>VLOOKUP(MID(A2743,1,2),[1]Jurisdicciones!$A$2:$B$44,2,FALSE)</f>
        <v>MINISTERIO DE SALUD PÚBLICA</v>
      </c>
    </row>
    <row r="2744" spans="1:4" x14ac:dyDescent="0.2">
      <c r="A2744" t="s">
        <v>7898</v>
      </c>
      <c r="B2744" t="s">
        <v>7899</v>
      </c>
      <c r="C2744" t="str">
        <f t="shared" si="42"/>
        <v>08 - MINISTERIO DE SALUD PÚBLICA</v>
      </c>
      <c r="D2744" t="str">
        <f>VLOOKUP(MID(A2744,1,2),[1]Jurisdicciones!$A$2:$B$44,2,FALSE)</f>
        <v>MINISTERIO DE SALUD PÚBLICA</v>
      </c>
    </row>
    <row r="2745" spans="1:4" x14ac:dyDescent="0.2">
      <c r="A2745" t="s">
        <v>7900</v>
      </c>
      <c r="B2745" t="s">
        <v>7901</v>
      </c>
      <c r="C2745" t="str">
        <f t="shared" si="42"/>
        <v>08 - MINISTERIO DE SALUD PÚBLICA</v>
      </c>
      <c r="D2745" t="str">
        <f>VLOOKUP(MID(A2745,1,2),[1]Jurisdicciones!$A$2:$B$44,2,FALSE)</f>
        <v>MINISTERIO DE SALUD PÚBLICA</v>
      </c>
    </row>
    <row r="2746" spans="1:4" x14ac:dyDescent="0.2">
      <c r="A2746" t="s">
        <v>7902</v>
      </c>
      <c r="B2746" t="s">
        <v>7903</v>
      </c>
      <c r="C2746" t="str">
        <f t="shared" si="42"/>
        <v>08 - MINISTERIO DE SALUD PÚBLICA</v>
      </c>
      <c r="D2746" t="str">
        <f>VLOOKUP(MID(A2746,1,2),[1]Jurisdicciones!$A$2:$B$44,2,FALSE)</f>
        <v>MINISTERIO DE SALUD PÚBLICA</v>
      </c>
    </row>
    <row r="2747" spans="1:4" x14ac:dyDescent="0.2">
      <c r="A2747" t="s">
        <v>1596</v>
      </c>
      <c r="B2747" t="s">
        <v>7904</v>
      </c>
      <c r="C2747" t="str">
        <f t="shared" si="42"/>
        <v>08 - MINISTERIO DE SALUD PÚBLICA</v>
      </c>
      <c r="D2747" t="str">
        <f>VLOOKUP(MID(A2747,1,2),[1]Jurisdicciones!$A$2:$B$44,2,FALSE)</f>
        <v>MINISTERIO DE SALUD PÚBLICA</v>
      </c>
    </row>
    <row r="2748" spans="1:4" x14ac:dyDescent="0.2">
      <c r="A2748" t="s">
        <v>7905</v>
      </c>
      <c r="B2748" t="s">
        <v>7906</v>
      </c>
      <c r="C2748" t="str">
        <f t="shared" si="42"/>
        <v>08 - MINISTERIO DE SALUD PÚBLICA</v>
      </c>
      <c r="D2748" t="str">
        <f>VLOOKUP(MID(A2748,1,2),[1]Jurisdicciones!$A$2:$B$44,2,FALSE)</f>
        <v>MINISTERIO DE SALUD PÚBLICA</v>
      </c>
    </row>
    <row r="2749" spans="1:4" x14ac:dyDescent="0.2">
      <c r="A2749" t="s">
        <v>7907</v>
      </c>
      <c r="B2749" t="s">
        <v>7906</v>
      </c>
      <c r="C2749" t="str">
        <f t="shared" si="42"/>
        <v>08 - MINISTERIO DE SALUD PÚBLICA</v>
      </c>
      <c r="D2749" t="str">
        <f>VLOOKUP(MID(A2749,1,2),[1]Jurisdicciones!$A$2:$B$44,2,FALSE)</f>
        <v>MINISTERIO DE SALUD PÚBLICA</v>
      </c>
    </row>
    <row r="2750" spans="1:4" x14ac:dyDescent="0.2">
      <c r="A2750" t="s">
        <v>2626</v>
      </c>
      <c r="B2750" t="s">
        <v>7908</v>
      </c>
      <c r="C2750" t="str">
        <f t="shared" si="42"/>
        <v>08 - MINISTERIO DE SALUD PÚBLICA</v>
      </c>
      <c r="D2750" t="str">
        <f>VLOOKUP(MID(A2750,1,2),[1]Jurisdicciones!$A$2:$B$44,2,FALSE)</f>
        <v>MINISTERIO DE SALUD PÚBLICA</v>
      </c>
    </row>
    <row r="2751" spans="1:4" x14ac:dyDescent="0.2">
      <c r="A2751" t="s">
        <v>7909</v>
      </c>
      <c r="B2751" t="s">
        <v>7910</v>
      </c>
      <c r="C2751" t="str">
        <f t="shared" si="42"/>
        <v>08 - MINISTERIO DE SALUD PÚBLICA</v>
      </c>
      <c r="D2751" t="str">
        <f>VLOOKUP(MID(A2751,1,2),[1]Jurisdicciones!$A$2:$B$44,2,FALSE)</f>
        <v>MINISTERIO DE SALUD PÚBLICA</v>
      </c>
    </row>
    <row r="2752" spans="1:4" x14ac:dyDescent="0.2">
      <c r="A2752" t="s">
        <v>7911</v>
      </c>
      <c r="B2752" t="s">
        <v>7912</v>
      </c>
      <c r="C2752" t="str">
        <f t="shared" si="42"/>
        <v>08 - MINISTERIO DE SALUD PÚBLICA</v>
      </c>
      <c r="D2752" t="str">
        <f>VLOOKUP(MID(A2752,1,2),[1]Jurisdicciones!$A$2:$B$44,2,FALSE)</f>
        <v>MINISTERIO DE SALUD PÚBLICA</v>
      </c>
    </row>
    <row r="2753" spans="1:4" x14ac:dyDescent="0.2">
      <c r="A2753" t="s">
        <v>7913</v>
      </c>
      <c r="B2753" t="s">
        <v>7912</v>
      </c>
      <c r="C2753" t="str">
        <f t="shared" si="42"/>
        <v>08 - MINISTERIO DE SALUD PÚBLICA</v>
      </c>
      <c r="D2753" t="str">
        <f>VLOOKUP(MID(A2753,1,2),[1]Jurisdicciones!$A$2:$B$44,2,FALSE)</f>
        <v>MINISTERIO DE SALUD PÚBLICA</v>
      </c>
    </row>
    <row r="2754" spans="1:4" x14ac:dyDescent="0.2">
      <c r="A2754" t="s">
        <v>7914</v>
      </c>
      <c r="B2754" t="s">
        <v>7915</v>
      </c>
      <c r="C2754" t="str">
        <f t="shared" si="42"/>
        <v>08 - MINISTERIO DE SALUD PÚBLICA</v>
      </c>
      <c r="D2754" t="str">
        <f>VLOOKUP(MID(A2754,1,2),[1]Jurisdicciones!$A$2:$B$44,2,FALSE)</f>
        <v>MINISTERIO DE SALUD PÚBLICA</v>
      </c>
    </row>
    <row r="2755" spans="1:4" x14ac:dyDescent="0.2">
      <c r="A2755" t="s">
        <v>7916</v>
      </c>
      <c r="B2755" t="s">
        <v>7917</v>
      </c>
      <c r="C2755" t="str">
        <f t="shared" si="42"/>
        <v>08 - MINISTERIO DE SALUD PÚBLICA</v>
      </c>
      <c r="D2755" t="str">
        <f>VLOOKUP(MID(A2755,1,2),[1]Jurisdicciones!$A$2:$B$44,2,FALSE)</f>
        <v>MINISTERIO DE SALUD PÚBLICA</v>
      </c>
    </row>
    <row r="2756" spans="1:4" x14ac:dyDescent="0.2">
      <c r="A2756" t="s">
        <v>1597</v>
      </c>
      <c r="B2756" t="s">
        <v>7918</v>
      </c>
      <c r="C2756" t="str">
        <f t="shared" ref="C2756:C2819" si="43">CONCATENATE(MID(A2756,1,2), " - ",D2756)</f>
        <v>08 - MINISTERIO DE SALUD PÚBLICA</v>
      </c>
      <c r="D2756" t="str">
        <f>VLOOKUP(MID(A2756,1,2),[1]Jurisdicciones!$A$2:$B$44,2,FALSE)</f>
        <v>MINISTERIO DE SALUD PÚBLICA</v>
      </c>
    </row>
    <row r="2757" spans="1:4" x14ac:dyDescent="0.2">
      <c r="A2757" t="s">
        <v>7919</v>
      </c>
      <c r="B2757" t="s">
        <v>7918</v>
      </c>
      <c r="C2757" t="str">
        <f t="shared" si="43"/>
        <v>08 - MINISTERIO DE SALUD PÚBLICA</v>
      </c>
      <c r="D2757" t="str">
        <f>VLOOKUP(MID(A2757,1,2),[1]Jurisdicciones!$A$2:$B$44,2,FALSE)</f>
        <v>MINISTERIO DE SALUD PÚBLICA</v>
      </c>
    </row>
    <row r="2758" spans="1:4" x14ac:dyDescent="0.2">
      <c r="A2758" t="s">
        <v>7920</v>
      </c>
      <c r="B2758" t="s">
        <v>7921</v>
      </c>
      <c r="C2758" t="str">
        <f t="shared" si="43"/>
        <v>08 - MINISTERIO DE SALUD PÚBLICA</v>
      </c>
      <c r="D2758" t="str">
        <f>VLOOKUP(MID(A2758,1,2),[1]Jurisdicciones!$A$2:$B$44,2,FALSE)</f>
        <v>MINISTERIO DE SALUD PÚBLICA</v>
      </c>
    </row>
    <row r="2759" spans="1:4" x14ac:dyDescent="0.2">
      <c r="A2759" t="s">
        <v>7922</v>
      </c>
      <c r="B2759" t="s">
        <v>7923</v>
      </c>
      <c r="C2759" t="str">
        <f t="shared" si="43"/>
        <v>08 - MINISTERIO DE SALUD PÚBLICA</v>
      </c>
      <c r="D2759" t="str">
        <f>VLOOKUP(MID(A2759,1,2),[1]Jurisdicciones!$A$2:$B$44,2,FALSE)</f>
        <v>MINISTERIO DE SALUD PÚBLICA</v>
      </c>
    </row>
    <row r="2760" spans="1:4" x14ac:dyDescent="0.2">
      <c r="A2760" t="s">
        <v>7924</v>
      </c>
      <c r="B2760" t="s">
        <v>7925</v>
      </c>
      <c r="C2760" t="str">
        <f t="shared" si="43"/>
        <v>08 - MINISTERIO DE SALUD PÚBLICA</v>
      </c>
      <c r="D2760" t="str">
        <f>VLOOKUP(MID(A2760,1,2),[1]Jurisdicciones!$A$2:$B$44,2,FALSE)</f>
        <v>MINISTERIO DE SALUD PÚBLICA</v>
      </c>
    </row>
    <row r="2761" spans="1:4" x14ac:dyDescent="0.2">
      <c r="A2761" t="s">
        <v>7926</v>
      </c>
      <c r="B2761" t="s">
        <v>7927</v>
      </c>
      <c r="C2761" t="str">
        <f t="shared" si="43"/>
        <v>08 - MINISTERIO DE SALUD PÚBLICA</v>
      </c>
      <c r="D2761" t="str">
        <f>VLOOKUP(MID(A2761,1,2),[1]Jurisdicciones!$A$2:$B$44,2,FALSE)</f>
        <v>MINISTERIO DE SALUD PÚBLICA</v>
      </c>
    </row>
    <row r="2762" spans="1:4" x14ac:dyDescent="0.2">
      <c r="A2762" t="s">
        <v>7928</v>
      </c>
      <c r="B2762" t="s">
        <v>7929</v>
      </c>
      <c r="C2762" t="str">
        <f t="shared" si="43"/>
        <v>08 - MINISTERIO DE SALUD PÚBLICA</v>
      </c>
      <c r="D2762" t="str">
        <f>VLOOKUP(MID(A2762,1,2),[1]Jurisdicciones!$A$2:$B$44,2,FALSE)</f>
        <v>MINISTERIO DE SALUD PÚBLICA</v>
      </c>
    </row>
    <row r="2763" spans="1:4" x14ac:dyDescent="0.2">
      <c r="A2763" t="s">
        <v>2627</v>
      </c>
      <c r="B2763" t="s">
        <v>7930</v>
      </c>
      <c r="C2763" t="str">
        <f t="shared" si="43"/>
        <v>08 - MINISTERIO DE SALUD PÚBLICA</v>
      </c>
      <c r="D2763" t="str">
        <f>VLOOKUP(MID(A2763,1,2),[1]Jurisdicciones!$A$2:$B$44,2,FALSE)</f>
        <v>MINISTERIO DE SALUD PÚBLICA</v>
      </c>
    </row>
    <row r="2764" spans="1:4" x14ac:dyDescent="0.2">
      <c r="A2764" t="s">
        <v>7931</v>
      </c>
      <c r="B2764" t="s">
        <v>7932</v>
      </c>
      <c r="C2764" t="str">
        <f t="shared" si="43"/>
        <v>08 - MINISTERIO DE SALUD PÚBLICA</v>
      </c>
      <c r="D2764" t="str">
        <f>VLOOKUP(MID(A2764,1,2),[1]Jurisdicciones!$A$2:$B$44,2,FALSE)</f>
        <v>MINISTERIO DE SALUD PÚBLICA</v>
      </c>
    </row>
    <row r="2765" spans="1:4" x14ac:dyDescent="0.2">
      <c r="A2765" t="s">
        <v>7933</v>
      </c>
      <c r="B2765" t="s">
        <v>7934</v>
      </c>
      <c r="C2765" t="str">
        <f t="shared" si="43"/>
        <v>08 - MINISTERIO DE SALUD PÚBLICA</v>
      </c>
      <c r="D2765" t="str">
        <f>VLOOKUP(MID(A2765,1,2),[1]Jurisdicciones!$A$2:$B$44,2,FALSE)</f>
        <v>MINISTERIO DE SALUD PÚBLICA</v>
      </c>
    </row>
    <row r="2766" spans="1:4" x14ac:dyDescent="0.2">
      <c r="A2766" t="s">
        <v>7935</v>
      </c>
      <c r="B2766" t="s">
        <v>7936</v>
      </c>
      <c r="C2766" t="str">
        <f t="shared" si="43"/>
        <v>08 - MINISTERIO DE SALUD PÚBLICA</v>
      </c>
      <c r="D2766" t="str">
        <f>VLOOKUP(MID(A2766,1,2),[1]Jurisdicciones!$A$2:$B$44,2,FALSE)</f>
        <v>MINISTERIO DE SALUD PÚBLICA</v>
      </c>
    </row>
    <row r="2767" spans="1:4" x14ac:dyDescent="0.2">
      <c r="A2767" t="s">
        <v>7937</v>
      </c>
      <c r="B2767" t="s">
        <v>7938</v>
      </c>
      <c r="C2767" t="str">
        <f t="shared" si="43"/>
        <v>08 - MINISTERIO DE SALUD PÚBLICA</v>
      </c>
      <c r="D2767" t="str">
        <f>VLOOKUP(MID(A2767,1,2),[1]Jurisdicciones!$A$2:$B$44,2,FALSE)</f>
        <v>MINISTERIO DE SALUD PÚBLICA</v>
      </c>
    </row>
    <row r="2768" spans="1:4" x14ac:dyDescent="0.2">
      <c r="A2768" t="s">
        <v>7939</v>
      </c>
      <c r="B2768" t="s">
        <v>7940</v>
      </c>
      <c r="C2768" t="str">
        <f t="shared" si="43"/>
        <v>08 - MINISTERIO DE SALUD PÚBLICA</v>
      </c>
      <c r="D2768" t="str">
        <f>VLOOKUP(MID(A2768,1,2),[1]Jurisdicciones!$A$2:$B$44,2,FALSE)</f>
        <v>MINISTERIO DE SALUD PÚBLICA</v>
      </c>
    </row>
    <row r="2769" spans="1:4" x14ac:dyDescent="0.2">
      <c r="A2769" t="s">
        <v>7941</v>
      </c>
      <c r="B2769" t="s">
        <v>7942</v>
      </c>
      <c r="C2769" t="str">
        <f t="shared" si="43"/>
        <v>08 - MINISTERIO DE SALUD PÚBLICA</v>
      </c>
      <c r="D2769" t="str">
        <f>VLOOKUP(MID(A2769,1,2),[1]Jurisdicciones!$A$2:$B$44,2,FALSE)</f>
        <v>MINISTERIO DE SALUD PÚBLICA</v>
      </c>
    </row>
    <row r="2770" spans="1:4" x14ac:dyDescent="0.2">
      <c r="A2770" t="s">
        <v>7943</v>
      </c>
      <c r="B2770" t="s">
        <v>7944</v>
      </c>
      <c r="C2770" t="str">
        <f t="shared" si="43"/>
        <v>08 - MINISTERIO DE SALUD PÚBLICA</v>
      </c>
      <c r="D2770" t="str">
        <f>VLOOKUP(MID(A2770,1,2),[1]Jurisdicciones!$A$2:$B$44,2,FALSE)</f>
        <v>MINISTERIO DE SALUD PÚBLICA</v>
      </c>
    </row>
    <row r="2771" spans="1:4" x14ac:dyDescent="0.2">
      <c r="A2771" t="s">
        <v>7945</v>
      </c>
      <c r="B2771" t="s">
        <v>7946</v>
      </c>
      <c r="C2771" t="str">
        <f t="shared" si="43"/>
        <v>08 - MINISTERIO DE SALUD PÚBLICA</v>
      </c>
      <c r="D2771" t="str">
        <f>VLOOKUP(MID(A2771,1,2),[1]Jurisdicciones!$A$2:$B$44,2,FALSE)</f>
        <v>MINISTERIO DE SALUD PÚBLICA</v>
      </c>
    </row>
    <row r="2772" spans="1:4" x14ac:dyDescent="0.2">
      <c r="A2772" t="s">
        <v>2628</v>
      </c>
      <c r="B2772" t="s">
        <v>7947</v>
      </c>
      <c r="C2772" t="str">
        <f t="shared" si="43"/>
        <v>08 - MINISTERIO DE SALUD PÚBLICA</v>
      </c>
      <c r="D2772" t="str">
        <f>VLOOKUP(MID(A2772,1,2),[1]Jurisdicciones!$A$2:$B$44,2,FALSE)</f>
        <v>MINISTERIO DE SALUD PÚBLICA</v>
      </c>
    </row>
    <row r="2773" spans="1:4" x14ac:dyDescent="0.2">
      <c r="A2773" t="s">
        <v>7948</v>
      </c>
      <c r="B2773" t="s">
        <v>7949</v>
      </c>
      <c r="C2773" t="str">
        <f t="shared" si="43"/>
        <v>08 - MINISTERIO DE SALUD PÚBLICA</v>
      </c>
      <c r="D2773" t="str">
        <f>VLOOKUP(MID(A2773,1,2),[1]Jurisdicciones!$A$2:$B$44,2,FALSE)</f>
        <v>MINISTERIO DE SALUD PÚBLICA</v>
      </c>
    </row>
    <row r="2774" spans="1:4" x14ac:dyDescent="0.2">
      <c r="A2774" t="s">
        <v>7950</v>
      </c>
      <c r="B2774" t="s">
        <v>7951</v>
      </c>
      <c r="C2774" t="str">
        <f t="shared" si="43"/>
        <v>08 - MINISTERIO DE SALUD PÚBLICA</v>
      </c>
      <c r="D2774" t="str">
        <f>VLOOKUP(MID(A2774,1,2),[1]Jurisdicciones!$A$2:$B$44,2,FALSE)</f>
        <v>MINISTERIO DE SALUD PÚBLICA</v>
      </c>
    </row>
    <row r="2775" spans="1:4" x14ac:dyDescent="0.2">
      <c r="A2775" t="s">
        <v>7952</v>
      </c>
      <c r="B2775" t="s">
        <v>7953</v>
      </c>
      <c r="C2775" t="str">
        <f t="shared" si="43"/>
        <v>08 - MINISTERIO DE SALUD PÚBLICA</v>
      </c>
      <c r="D2775" t="str">
        <f>VLOOKUP(MID(A2775,1,2),[1]Jurisdicciones!$A$2:$B$44,2,FALSE)</f>
        <v>MINISTERIO DE SALUD PÚBLICA</v>
      </c>
    </row>
    <row r="2776" spans="1:4" x14ac:dyDescent="0.2">
      <c r="A2776" t="s">
        <v>250</v>
      </c>
      <c r="B2776" t="s">
        <v>7954</v>
      </c>
      <c r="C2776" t="str">
        <f t="shared" si="43"/>
        <v>08 - MINISTERIO DE SALUD PÚBLICA</v>
      </c>
      <c r="D2776" t="str">
        <f>VLOOKUP(MID(A2776,1,2),[1]Jurisdicciones!$A$2:$B$44,2,FALSE)</f>
        <v>MINISTERIO DE SALUD PÚBLICA</v>
      </c>
    </row>
    <row r="2777" spans="1:4" x14ac:dyDescent="0.2">
      <c r="A2777" t="s">
        <v>339</v>
      </c>
      <c r="B2777" t="s">
        <v>7955</v>
      </c>
      <c r="C2777" t="str">
        <f t="shared" si="43"/>
        <v>08 - MINISTERIO DE SALUD PÚBLICA</v>
      </c>
      <c r="D2777" t="str">
        <f>VLOOKUP(MID(A2777,1,2),[1]Jurisdicciones!$A$2:$B$44,2,FALSE)</f>
        <v>MINISTERIO DE SALUD PÚBLICA</v>
      </c>
    </row>
    <row r="2778" spans="1:4" x14ac:dyDescent="0.2">
      <c r="A2778" t="s">
        <v>1598</v>
      </c>
      <c r="B2778" t="s">
        <v>7956</v>
      </c>
      <c r="C2778" t="str">
        <f t="shared" si="43"/>
        <v>08 - MINISTERIO DE SALUD PÚBLICA</v>
      </c>
      <c r="D2778" t="str">
        <f>VLOOKUP(MID(A2778,1,2),[1]Jurisdicciones!$A$2:$B$44,2,FALSE)</f>
        <v>MINISTERIO DE SALUD PÚBLICA</v>
      </c>
    </row>
    <row r="2779" spans="1:4" x14ac:dyDescent="0.2">
      <c r="A2779" t="s">
        <v>2629</v>
      </c>
      <c r="B2779" t="s">
        <v>7957</v>
      </c>
      <c r="C2779" t="str">
        <f t="shared" si="43"/>
        <v>08 - MINISTERIO DE SALUD PÚBLICA</v>
      </c>
      <c r="D2779" t="str">
        <f>VLOOKUP(MID(A2779,1,2),[1]Jurisdicciones!$A$2:$B$44,2,FALSE)</f>
        <v>MINISTERIO DE SALUD PÚBLICA</v>
      </c>
    </row>
    <row r="2780" spans="1:4" x14ac:dyDescent="0.2">
      <c r="A2780" t="s">
        <v>7958</v>
      </c>
      <c r="B2780" t="s">
        <v>7959</v>
      </c>
      <c r="C2780" t="str">
        <f t="shared" si="43"/>
        <v>08 - MINISTERIO DE SALUD PÚBLICA</v>
      </c>
      <c r="D2780" t="str">
        <f>VLOOKUP(MID(A2780,1,2),[1]Jurisdicciones!$A$2:$B$44,2,FALSE)</f>
        <v>MINISTERIO DE SALUD PÚBLICA</v>
      </c>
    </row>
    <row r="2781" spans="1:4" x14ac:dyDescent="0.2">
      <c r="A2781" t="s">
        <v>7960</v>
      </c>
      <c r="B2781" t="s">
        <v>7961</v>
      </c>
      <c r="C2781" t="str">
        <f t="shared" si="43"/>
        <v>08 - MINISTERIO DE SALUD PÚBLICA</v>
      </c>
      <c r="D2781" t="str">
        <f>VLOOKUP(MID(A2781,1,2),[1]Jurisdicciones!$A$2:$B$44,2,FALSE)</f>
        <v>MINISTERIO DE SALUD PÚBLICA</v>
      </c>
    </row>
    <row r="2782" spans="1:4" x14ac:dyDescent="0.2">
      <c r="A2782" t="s">
        <v>7962</v>
      </c>
      <c r="B2782" t="s">
        <v>7963</v>
      </c>
      <c r="C2782" t="str">
        <f t="shared" si="43"/>
        <v>08 - MINISTERIO DE SALUD PÚBLICA</v>
      </c>
      <c r="D2782" t="str">
        <f>VLOOKUP(MID(A2782,1,2),[1]Jurisdicciones!$A$2:$B$44,2,FALSE)</f>
        <v>MINISTERIO DE SALUD PÚBLICA</v>
      </c>
    </row>
    <row r="2783" spans="1:4" x14ac:dyDescent="0.2">
      <c r="A2783" t="s">
        <v>7964</v>
      </c>
      <c r="B2783" t="s">
        <v>7965</v>
      </c>
      <c r="C2783" t="str">
        <f t="shared" si="43"/>
        <v>08 - MINISTERIO DE SALUD PÚBLICA</v>
      </c>
      <c r="D2783" t="str">
        <f>VLOOKUP(MID(A2783,1,2),[1]Jurisdicciones!$A$2:$B$44,2,FALSE)</f>
        <v>MINISTERIO DE SALUD PÚBLICA</v>
      </c>
    </row>
    <row r="2784" spans="1:4" x14ac:dyDescent="0.2">
      <c r="A2784" t="s">
        <v>7966</v>
      </c>
      <c r="B2784" t="s">
        <v>7967</v>
      </c>
      <c r="C2784" t="str">
        <f t="shared" si="43"/>
        <v>08 - MINISTERIO DE SALUD PÚBLICA</v>
      </c>
      <c r="D2784" t="str">
        <f>VLOOKUP(MID(A2784,1,2),[1]Jurisdicciones!$A$2:$B$44,2,FALSE)</f>
        <v>MINISTERIO DE SALUD PÚBLICA</v>
      </c>
    </row>
    <row r="2785" spans="1:4" x14ac:dyDescent="0.2">
      <c r="A2785" t="s">
        <v>7968</v>
      </c>
      <c r="B2785" t="s">
        <v>7969</v>
      </c>
      <c r="C2785" t="str">
        <f t="shared" si="43"/>
        <v>08 - MINISTERIO DE SALUD PÚBLICA</v>
      </c>
      <c r="D2785" t="str">
        <f>VLOOKUP(MID(A2785,1,2),[1]Jurisdicciones!$A$2:$B$44,2,FALSE)</f>
        <v>MINISTERIO DE SALUD PÚBLICA</v>
      </c>
    </row>
    <row r="2786" spans="1:4" x14ac:dyDescent="0.2">
      <c r="A2786" t="s">
        <v>7970</v>
      </c>
      <c r="B2786" t="s">
        <v>7971</v>
      </c>
      <c r="C2786" t="str">
        <f t="shared" si="43"/>
        <v>08 - MINISTERIO DE SALUD PÚBLICA</v>
      </c>
      <c r="D2786" t="str">
        <f>VLOOKUP(MID(A2786,1,2),[1]Jurisdicciones!$A$2:$B$44,2,FALSE)</f>
        <v>MINISTERIO DE SALUD PÚBLICA</v>
      </c>
    </row>
    <row r="2787" spans="1:4" x14ac:dyDescent="0.2">
      <c r="A2787" t="s">
        <v>7972</v>
      </c>
      <c r="B2787" t="s">
        <v>7973</v>
      </c>
      <c r="C2787" t="str">
        <f t="shared" si="43"/>
        <v>08 - MINISTERIO DE SALUD PÚBLICA</v>
      </c>
      <c r="D2787" t="str">
        <f>VLOOKUP(MID(A2787,1,2),[1]Jurisdicciones!$A$2:$B$44,2,FALSE)</f>
        <v>MINISTERIO DE SALUD PÚBLICA</v>
      </c>
    </row>
    <row r="2788" spans="1:4" x14ac:dyDescent="0.2">
      <c r="A2788" t="s">
        <v>7974</v>
      </c>
      <c r="B2788" t="s">
        <v>7975</v>
      </c>
      <c r="C2788" t="str">
        <f t="shared" si="43"/>
        <v>08 - MINISTERIO DE SALUD PÚBLICA</v>
      </c>
      <c r="D2788" t="str">
        <f>VLOOKUP(MID(A2788,1,2),[1]Jurisdicciones!$A$2:$B$44,2,FALSE)</f>
        <v>MINISTERIO DE SALUD PÚBLICA</v>
      </c>
    </row>
    <row r="2789" spans="1:4" x14ac:dyDescent="0.2">
      <c r="A2789" t="s">
        <v>7976</v>
      </c>
      <c r="B2789" t="s">
        <v>7977</v>
      </c>
      <c r="C2789" t="str">
        <f t="shared" si="43"/>
        <v>08 - MINISTERIO DE SALUD PÚBLICA</v>
      </c>
      <c r="D2789" t="str">
        <f>VLOOKUP(MID(A2789,1,2),[1]Jurisdicciones!$A$2:$B$44,2,FALSE)</f>
        <v>MINISTERIO DE SALUD PÚBLICA</v>
      </c>
    </row>
    <row r="2790" spans="1:4" x14ac:dyDescent="0.2">
      <c r="A2790" t="s">
        <v>7978</v>
      </c>
      <c r="B2790" t="s">
        <v>7979</v>
      </c>
      <c r="C2790" t="str">
        <f t="shared" si="43"/>
        <v>08 - MINISTERIO DE SALUD PÚBLICA</v>
      </c>
      <c r="D2790" t="str">
        <f>VLOOKUP(MID(A2790,1,2),[1]Jurisdicciones!$A$2:$B$44,2,FALSE)</f>
        <v>MINISTERIO DE SALUD PÚBLICA</v>
      </c>
    </row>
    <row r="2791" spans="1:4" x14ac:dyDescent="0.2">
      <c r="A2791" t="s">
        <v>7980</v>
      </c>
      <c r="B2791" t="s">
        <v>7981</v>
      </c>
      <c r="C2791" t="str">
        <f t="shared" si="43"/>
        <v>08 - MINISTERIO DE SALUD PÚBLICA</v>
      </c>
      <c r="D2791" t="str">
        <f>VLOOKUP(MID(A2791,1,2),[1]Jurisdicciones!$A$2:$B$44,2,FALSE)</f>
        <v>MINISTERIO DE SALUD PÚBLICA</v>
      </c>
    </row>
    <row r="2792" spans="1:4" x14ac:dyDescent="0.2">
      <c r="A2792" t="s">
        <v>2630</v>
      </c>
      <c r="B2792" t="s">
        <v>7982</v>
      </c>
      <c r="C2792" t="str">
        <f t="shared" si="43"/>
        <v>08 - MINISTERIO DE SALUD PÚBLICA</v>
      </c>
      <c r="D2792" t="str">
        <f>VLOOKUP(MID(A2792,1,2),[1]Jurisdicciones!$A$2:$B$44,2,FALSE)</f>
        <v>MINISTERIO DE SALUD PÚBLICA</v>
      </c>
    </row>
    <row r="2793" spans="1:4" x14ac:dyDescent="0.2">
      <c r="A2793" t="s">
        <v>7983</v>
      </c>
      <c r="B2793" t="s">
        <v>7984</v>
      </c>
      <c r="C2793" t="str">
        <f t="shared" si="43"/>
        <v>08 - MINISTERIO DE SALUD PÚBLICA</v>
      </c>
      <c r="D2793" t="str">
        <f>VLOOKUP(MID(A2793,1,2),[1]Jurisdicciones!$A$2:$B$44,2,FALSE)</f>
        <v>MINISTERIO DE SALUD PÚBLICA</v>
      </c>
    </row>
    <row r="2794" spans="1:4" x14ac:dyDescent="0.2">
      <c r="A2794" t="s">
        <v>7985</v>
      </c>
      <c r="B2794" t="s">
        <v>7986</v>
      </c>
      <c r="C2794" t="str">
        <f t="shared" si="43"/>
        <v>08 - MINISTERIO DE SALUD PÚBLICA</v>
      </c>
      <c r="D2794" t="str">
        <f>VLOOKUP(MID(A2794,1,2),[1]Jurisdicciones!$A$2:$B$44,2,FALSE)</f>
        <v>MINISTERIO DE SALUD PÚBLICA</v>
      </c>
    </row>
    <row r="2795" spans="1:4" x14ac:dyDescent="0.2">
      <c r="A2795" t="s">
        <v>253</v>
      </c>
      <c r="B2795" t="s">
        <v>7987</v>
      </c>
      <c r="C2795" t="str">
        <f t="shared" si="43"/>
        <v>08 - MINISTERIO DE SALUD PÚBLICA</v>
      </c>
      <c r="D2795" t="str">
        <f>VLOOKUP(MID(A2795,1,2),[1]Jurisdicciones!$A$2:$B$44,2,FALSE)</f>
        <v>MINISTERIO DE SALUD PÚBLICA</v>
      </c>
    </row>
    <row r="2796" spans="1:4" x14ac:dyDescent="0.2">
      <c r="A2796" t="s">
        <v>2631</v>
      </c>
      <c r="B2796" t="s">
        <v>7988</v>
      </c>
      <c r="C2796" t="str">
        <f t="shared" si="43"/>
        <v>08 - MINISTERIO DE SALUD PÚBLICA</v>
      </c>
      <c r="D2796" t="str">
        <f>VLOOKUP(MID(A2796,1,2),[1]Jurisdicciones!$A$2:$B$44,2,FALSE)</f>
        <v>MINISTERIO DE SALUD PÚBLICA</v>
      </c>
    </row>
    <row r="2797" spans="1:4" x14ac:dyDescent="0.2">
      <c r="A2797" t="s">
        <v>7989</v>
      </c>
      <c r="B2797" t="s">
        <v>7990</v>
      </c>
      <c r="C2797" t="str">
        <f t="shared" si="43"/>
        <v>08 - MINISTERIO DE SALUD PÚBLICA</v>
      </c>
      <c r="D2797" t="str">
        <f>VLOOKUP(MID(A2797,1,2),[1]Jurisdicciones!$A$2:$B$44,2,FALSE)</f>
        <v>MINISTERIO DE SALUD PÚBLICA</v>
      </c>
    </row>
    <row r="2798" spans="1:4" x14ac:dyDescent="0.2">
      <c r="A2798" t="s">
        <v>7991</v>
      </c>
      <c r="B2798" t="s">
        <v>7992</v>
      </c>
      <c r="C2798" t="str">
        <f t="shared" si="43"/>
        <v>08 - MINISTERIO DE SALUD PÚBLICA</v>
      </c>
      <c r="D2798" t="str">
        <f>VLOOKUP(MID(A2798,1,2),[1]Jurisdicciones!$A$2:$B$44,2,FALSE)</f>
        <v>MINISTERIO DE SALUD PÚBLICA</v>
      </c>
    </row>
    <row r="2799" spans="1:4" x14ac:dyDescent="0.2">
      <c r="A2799" t="s">
        <v>7993</v>
      </c>
      <c r="B2799" t="s">
        <v>7994</v>
      </c>
      <c r="C2799" t="str">
        <f t="shared" si="43"/>
        <v>08 - MINISTERIO DE SALUD PÚBLICA</v>
      </c>
      <c r="D2799" t="str">
        <f>VLOOKUP(MID(A2799,1,2),[1]Jurisdicciones!$A$2:$B$44,2,FALSE)</f>
        <v>MINISTERIO DE SALUD PÚBLICA</v>
      </c>
    </row>
    <row r="2800" spans="1:4" x14ac:dyDescent="0.2">
      <c r="A2800" t="s">
        <v>7995</v>
      </c>
      <c r="B2800" t="s">
        <v>7996</v>
      </c>
      <c r="C2800" t="str">
        <f t="shared" si="43"/>
        <v>08 - MINISTERIO DE SALUD PÚBLICA</v>
      </c>
      <c r="D2800" t="str">
        <f>VLOOKUP(MID(A2800,1,2),[1]Jurisdicciones!$A$2:$B$44,2,FALSE)</f>
        <v>MINISTERIO DE SALUD PÚBLICA</v>
      </c>
    </row>
    <row r="2801" spans="1:4" x14ac:dyDescent="0.2">
      <c r="A2801" t="s">
        <v>7997</v>
      </c>
      <c r="B2801" t="s">
        <v>7998</v>
      </c>
      <c r="C2801" t="str">
        <f t="shared" si="43"/>
        <v>08 - MINISTERIO DE SALUD PÚBLICA</v>
      </c>
      <c r="D2801" t="str">
        <f>VLOOKUP(MID(A2801,1,2),[1]Jurisdicciones!$A$2:$B$44,2,FALSE)</f>
        <v>MINISTERIO DE SALUD PÚBLICA</v>
      </c>
    </row>
    <row r="2802" spans="1:4" x14ac:dyDescent="0.2">
      <c r="A2802" t="s">
        <v>1599</v>
      </c>
      <c r="B2802" t="s">
        <v>7999</v>
      </c>
      <c r="C2802" t="str">
        <f t="shared" si="43"/>
        <v>08 - MINISTERIO DE SALUD PÚBLICA</v>
      </c>
      <c r="D2802" t="str">
        <f>VLOOKUP(MID(A2802,1,2),[1]Jurisdicciones!$A$2:$B$44,2,FALSE)</f>
        <v>MINISTERIO DE SALUD PÚBLICA</v>
      </c>
    </row>
    <row r="2803" spans="1:4" x14ac:dyDescent="0.2">
      <c r="A2803" t="s">
        <v>8000</v>
      </c>
      <c r="B2803" t="s">
        <v>8001</v>
      </c>
      <c r="C2803" t="str">
        <f t="shared" si="43"/>
        <v>08 - MINISTERIO DE SALUD PÚBLICA</v>
      </c>
      <c r="D2803" t="str">
        <f>VLOOKUP(MID(A2803,1,2),[1]Jurisdicciones!$A$2:$B$44,2,FALSE)</f>
        <v>MINISTERIO DE SALUD PÚBLICA</v>
      </c>
    </row>
    <row r="2804" spans="1:4" x14ac:dyDescent="0.2">
      <c r="A2804" t="s">
        <v>8002</v>
      </c>
      <c r="B2804" t="s">
        <v>8003</v>
      </c>
      <c r="C2804" t="str">
        <f t="shared" si="43"/>
        <v>08 - MINISTERIO DE SALUD PÚBLICA</v>
      </c>
      <c r="D2804" t="str">
        <f>VLOOKUP(MID(A2804,1,2),[1]Jurisdicciones!$A$2:$B$44,2,FALSE)</f>
        <v>MINISTERIO DE SALUD PÚBLICA</v>
      </c>
    </row>
    <row r="2805" spans="1:4" x14ac:dyDescent="0.2">
      <c r="A2805" t="s">
        <v>249</v>
      </c>
      <c r="B2805" t="s">
        <v>8004</v>
      </c>
      <c r="C2805" t="str">
        <f t="shared" si="43"/>
        <v>08 - MINISTERIO DE SALUD PÚBLICA</v>
      </c>
      <c r="D2805" t="str">
        <f>VLOOKUP(MID(A2805,1,2),[1]Jurisdicciones!$A$2:$B$44,2,FALSE)</f>
        <v>MINISTERIO DE SALUD PÚBLICA</v>
      </c>
    </row>
    <row r="2806" spans="1:4" x14ac:dyDescent="0.2">
      <c r="A2806" t="s">
        <v>8005</v>
      </c>
      <c r="B2806" t="s">
        <v>8006</v>
      </c>
      <c r="C2806" t="str">
        <f t="shared" si="43"/>
        <v>08 - MINISTERIO DE SALUD PÚBLICA</v>
      </c>
      <c r="D2806" t="str">
        <f>VLOOKUP(MID(A2806,1,2),[1]Jurisdicciones!$A$2:$B$44,2,FALSE)</f>
        <v>MINISTERIO DE SALUD PÚBLICA</v>
      </c>
    </row>
    <row r="2807" spans="1:4" x14ac:dyDescent="0.2">
      <c r="A2807" t="s">
        <v>8007</v>
      </c>
      <c r="B2807" t="s">
        <v>8008</v>
      </c>
      <c r="C2807" t="str">
        <f t="shared" si="43"/>
        <v>08 - MINISTERIO DE SALUD PÚBLICA</v>
      </c>
      <c r="D2807" t="str">
        <f>VLOOKUP(MID(A2807,1,2),[1]Jurisdicciones!$A$2:$B$44,2,FALSE)</f>
        <v>MINISTERIO DE SALUD PÚBLICA</v>
      </c>
    </row>
    <row r="2808" spans="1:4" x14ac:dyDescent="0.2">
      <c r="A2808" t="s">
        <v>8009</v>
      </c>
      <c r="B2808" t="s">
        <v>8010</v>
      </c>
      <c r="C2808" t="str">
        <f t="shared" si="43"/>
        <v>08 - MINISTERIO DE SALUD PÚBLICA</v>
      </c>
      <c r="D2808" t="str">
        <f>VLOOKUP(MID(A2808,1,2),[1]Jurisdicciones!$A$2:$B$44,2,FALSE)</f>
        <v>MINISTERIO DE SALUD PÚBLICA</v>
      </c>
    </row>
    <row r="2809" spans="1:4" x14ac:dyDescent="0.2">
      <c r="A2809" t="s">
        <v>8011</v>
      </c>
      <c r="B2809" t="s">
        <v>8012</v>
      </c>
      <c r="C2809" t="str">
        <f t="shared" si="43"/>
        <v>08 - MINISTERIO DE SALUD PÚBLICA</v>
      </c>
      <c r="D2809" t="str">
        <f>VLOOKUP(MID(A2809,1,2),[1]Jurisdicciones!$A$2:$B$44,2,FALSE)</f>
        <v>MINISTERIO DE SALUD PÚBLICA</v>
      </c>
    </row>
    <row r="2810" spans="1:4" x14ac:dyDescent="0.2">
      <c r="A2810" t="s">
        <v>8013</v>
      </c>
      <c r="B2810" t="s">
        <v>8014</v>
      </c>
      <c r="C2810" t="str">
        <f t="shared" si="43"/>
        <v>08 - MINISTERIO DE SALUD PÚBLICA</v>
      </c>
      <c r="D2810" t="str">
        <f>VLOOKUP(MID(A2810,1,2),[1]Jurisdicciones!$A$2:$B$44,2,FALSE)</f>
        <v>MINISTERIO DE SALUD PÚBLICA</v>
      </c>
    </row>
    <row r="2811" spans="1:4" x14ac:dyDescent="0.2">
      <c r="A2811" t="s">
        <v>8015</v>
      </c>
      <c r="B2811" t="s">
        <v>8016</v>
      </c>
      <c r="C2811" t="str">
        <f t="shared" si="43"/>
        <v>08 - MINISTERIO DE SALUD PÚBLICA</v>
      </c>
      <c r="D2811" t="str">
        <f>VLOOKUP(MID(A2811,1,2),[1]Jurisdicciones!$A$2:$B$44,2,FALSE)</f>
        <v>MINISTERIO DE SALUD PÚBLICA</v>
      </c>
    </row>
    <row r="2812" spans="1:4" x14ac:dyDescent="0.2">
      <c r="A2812" t="s">
        <v>8017</v>
      </c>
      <c r="B2812" t="s">
        <v>8018</v>
      </c>
      <c r="C2812" t="str">
        <f t="shared" si="43"/>
        <v>08 - MINISTERIO DE SALUD PÚBLICA</v>
      </c>
      <c r="D2812" t="str">
        <f>VLOOKUP(MID(A2812,1,2),[1]Jurisdicciones!$A$2:$B$44,2,FALSE)</f>
        <v>MINISTERIO DE SALUD PÚBLICA</v>
      </c>
    </row>
    <row r="2813" spans="1:4" x14ac:dyDescent="0.2">
      <c r="A2813" t="s">
        <v>8019</v>
      </c>
      <c r="B2813" t="s">
        <v>8020</v>
      </c>
      <c r="C2813" t="str">
        <f t="shared" si="43"/>
        <v>08 - MINISTERIO DE SALUD PÚBLICA</v>
      </c>
      <c r="D2813" t="str">
        <f>VLOOKUP(MID(A2813,1,2),[1]Jurisdicciones!$A$2:$B$44,2,FALSE)</f>
        <v>MINISTERIO DE SALUD PÚBLICA</v>
      </c>
    </row>
    <row r="2814" spans="1:4" x14ac:dyDescent="0.2">
      <c r="A2814" t="s">
        <v>8021</v>
      </c>
      <c r="B2814" t="s">
        <v>8020</v>
      </c>
      <c r="C2814" t="str">
        <f t="shared" si="43"/>
        <v>08 - MINISTERIO DE SALUD PÚBLICA</v>
      </c>
      <c r="D2814" t="str">
        <f>VLOOKUP(MID(A2814,1,2),[1]Jurisdicciones!$A$2:$B$44,2,FALSE)</f>
        <v>MINISTERIO DE SALUD PÚBLICA</v>
      </c>
    </row>
    <row r="2815" spans="1:4" x14ac:dyDescent="0.2">
      <c r="A2815" t="s">
        <v>8022</v>
      </c>
      <c r="B2815" t="s">
        <v>8023</v>
      </c>
      <c r="C2815" t="str">
        <f t="shared" si="43"/>
        <v>08 - MINISTERIO DE SALUD PÚBLICA</v>
      </c>
      <c r="D2815" t="str">
        <f>VLOOKUP(MID(A2815,1,2),[1]Jurisdicciones!$A$2:$B$44,2,FALSE)</f>
        <v>MINISTERIO DE SALUD PÚBLICA</v>
      </c>
    </row>
    <row r="2816" spans="1:4" x14ac:dyDescent="0.2">
      <c r="A2816" t="s">
        <v>8024</v>
      </c>
      <c r="B2816" t="s">
        <v>8025</v>
      </c>
      <c r="C2816" t="str">
        <f t="shared" si="43"/>
        <v>08 - MINISTERIO DE SALUD PÚBLICA</v>
      </c>
      <c r="D2816" t="str">
        <f>VLOOKUP(MID(A2816,1,2),[1]Jurisdicciones!$A$2:$B$44,2,FALSE)</f>
        <v>MINISTERIO DE SALUD PÚBLICA</v>
      </c>
    </row>
    <row r="2817" spans="1:4" x14ac:dyDescent="0.2">
      <c r="A2817" t="s">
        <v>8026</v>
      </c>
      <c r="B2817" t="s">
        <v>8027</v>
      </c>
      <c r="C2817" t="str">
        <f t="shared" si="43"/>
        <v>08 - MINISTERIO DE SALUD PÚBLICA</v>
      </c>
      <c r="D2817" t="str">
        <f>VLOOKUP(MID(A2817,1,2),[1]Jurisdicciones!$A$2:$B$44,2,FALSE)</f>
        <v>MINISTERIO DE SALUD PÚBLICA</v>
      </c>
    </row>
    <row r="2818" spans="1:4" x14ac:dyDescent="0.2">
      <c r="A2818" t="s">
        <v>8028</v>
      </c>
      <c r="B2818" t="s">
        <v>8029</v>
      </c>
      <c r="C2818" t="str">
        <f t="shared" si="43"/>
        <v>08 - MINISTERIO DE SALUD PÚBLICA</v>
      </c>
      <c r="D2818" t="str">
        <f>VLOOKUP(MID(A2818,1,2),[1]Jurisdicciones!$A$2:$B$44,2,FALSE)</f>
        <v>MINISTERIO DE SALUD PÚBLICA</v>
      </c>
    </row>
    <row r="2819" spans="1:4" x14ac:dyDescent="0.2">
      <c r="A2819" t="s">
        <v>8030</v>
      </c>
      <c r="B2819" t="s">
        <v>8031</v>
      </c>
      <c r="C2819" t="str">
        <f t="shared" si="43"/>
        <v>08 - MINISTERIO DE SALUD PÚBLICA</v>
      </c>
      <c r="D2819" t="str">
        <f>VLOOKUP(MID(A2819,1,2),[1]Jurisdicciones!$A$2:$B$44,2,FALSE)</f>
        <v>MINISTERIO DE SALUD PÚBLICA</v>
      </c>
    </row>
    <row r="2820" spans="1:4" x14ac:dyDescent="0.2">
      <c r="A2820" t="s">
        <v>8032</v>
      </c>
      <c r="B2820" t="s">
        <v>8033</v>
      </c>
      <c r="C2820" t="str">
        <f t="shared" ref="C2820:C2883" si="44">CONCATENATE(MID(A2820,1,2), " - ",D2820)</f>
        <v>08 - MINISTERIO DE SALUD PÚBLICA</v>
      </c>
      <c r="D2820" t="str">
        <f>VLOOKUP(MID(A2820,1,2),[1]Jurisdicciones!$A$2:$B$44,2,FALSE)</f>
        <v>MINISTERIO DE SALUD PÚBLICA</v>
      </c>
    </row>
    <row r="2821" spans="1:4" x14ac:dyDescent="0.2">
      <c r="A2821" t="s">
        <v>8034</v>
      </c>
      <c r="B2821" t="s">
        <v>8035</v>
      </c>
      <c r="C2821" t="str">
        <f t="shared" si="44"/>
        <v>08 - MINISTERIO DE SALUD PÚBLICA</v>
      </c>
      <c r="D2821" t="str">
        <f>VLOOKUP(MID(A2821,1,2),[1]Jurisdicciones!$A$2:$B$44,2,FALSE)</f>
        <v>MINISTERIO DE SALUD PÚBLICA</v>
      </c>
    </row>
    <row r="2822" spans="1:4" x14ac:dyDescent="0.2">
      <c r="A2822" t="s">
        <v>8036</v>
      </c>
      <c r="B2822" t="s">
        <v>8037</v>
      </c>
      <c r="C2822" t="str">
        <f t="shared" si="44"/>
        <v>08 - MINISTERIO DE SALUD PÚBLICA</v>
      </c>
      <c r="D2822" t="str">
        <f>VLOOKUP(MID(A2822,1,2),[1]Jurisdicciones!$A$2:$B$44,2,FALSE)</f>
        <v>MINISTERIO DE SALUD PÚBLICA</v>
      </c>
    </row>
    <row r="2823" spans="1:4" x14ac:dyDescent="0.2">
      <c r="A2823" t="s">
        <v>8038</v>
      </c>
      <c r="B2823" t="s">
        <v>8039</v>
      </c>
      <c r="C2823" t="str">
        <f t="shared" si="44"/>
        <v>08 - MINISTERIO DE SALUD PÚBLICA</v>
      </c>
      <c r="D2823" t="str">
        <f>VLOOKUP(MID(A2823,1,2),[1]Jurisdicciones!$A$2:$B$44,2,FALSE)</f>
        <v>MINISTERIO DE SALUD PÚBLICA</v>
      </c>
    </row>
    <row r="2824" spans="1:4" x14ac:dyDescent="0.2">
      <c r="A2824" t="s">
        <v>1600</v>
      </c>
      <c r="B2824" t="s">
        <v>8040</v>
      </c>
      <c r="C2824" t="str">
        <f t="shared" si="44"/>
        <v>08 - MINISTERIO DE SALUD PÚBLICA</v>
      </c>
      <c r="D2824" t="str">
        <f>VLOOKUP(MID(A2824,1,2),[1]Jurisdicciones!$A$2:$B$44,2,FALSE)</f>
        <v>MINISTERIO DE SALUD PÚBLICA</v>
      </c>
    </row>
    <row r="2825" spans="1:4" x14ac:dyDescent="0.2">
      <c r="A2825" t="s">
        <v>8041</v>
      </c>
      <c r="B2825" t="s">
        <v>8042</v>
      </c>
      <c r="C2825" t="str">
        <f t="shared" si="44"/>
        <v>08 - MINISTERIO DE SALUD PÚBLICA</v>
      </c>
      <c r="D2825" t="str">
        <f>VLOOKUP(MID(A2825,1,2),[1]Jurisdicciones!$A$2:$B$44,2,FALSE)</f>
        <v>MINISTERIO DE SALUD PÚBLICA</v>
      </c>
    </row>
    <row r="2826" spans="1:4" x14ac:dyDescent="0.2">
      <c r="A2826" t="s">
        <v>8043</v>
      </c>
      <c r="B2826" t="s">
        <v>8044</v>
      </c>
      <c r="C2826" t="str">
        <f t="shared" si="44"/>
        <v>08 - MINISTERIO DE SALUD PÚBLICA</v>
      </c>
      <c r="D2826" t="str">
        <f>VLOOKUP(MID(A2826,1,2),[1]Jurisdicciones!$A$2:$B$44,2,FALSE)</f>
        <v>MINISTERIO DE SALUD PÚBLICA</v>
      </c>
    </row>
    <row r="2827" spans="1:4" x14ac:dyDescent="0.2">
      <c r="A2827" t="s">
        <v>8045</v>
      </c>
      <c r="B2827" t="s">
        <v>8046</v>
      </c>
      <c r="C2827" t="str">
        <f t="shared" si="44"/>
        <v>08 - MINISTERIO DE SALUD PÚBLICA</v>
      </c>
      <c r="D2827" t="str">
        <f>VLOOKUP(MID(A2827,1,2),[1]Jurisdicciones!$A$2:$B$44,2,FALSE)</f>
        <v>MINISTERIO DE SALUD PÚBLICA</v>
      </c>
    </row>
    <row r="2828" spans="1:4" x14ac:dyDescent="0.2">
      <c r="A2828" t="s">
        <v>8047</v>
      </c>
      <c r="B2828" t="s">
        <v>8048</v>
      </c>
      <c r="C2828" t="str">
        <f t="shared" si="44"/>
        <v>08 - MINISTERIO DE SALUD PÚBLICA</v>
      </c>
      <c r="D2828" t="str">
        <f>VLOOKUP(MID(A2828,1,2),[1]Jurisdicciones!$A$2:$B$44,2,FALSE)</f>
        <v>MINISTERIO DE SALUD PÚBLICA</v>
      </c>
    </row>
    <row r="2829" spans="1:4" x14ac:dyDescent="0.2">
      <c r="A2829" t="s">
        <v>2632</v>
      </c>
      <c r="B2829" t="s">
        <v>8049</v>
      </c>
      <c r="C2829" t="str">
        <f t="shared" si="44"/>
        <v>08 - MINISTERIO DE SALUD PÚBLICA</v>
      </c>
      <c r="D2829" t="str">
        <f>VLOOKUP(MID(A2829,1,2),[1]Jurisdicciones!$A$2:$B$44,2,FALSE)</f>
        <v>MINISTERIO DE SALUD PÚBLICA</v>
      </c>
    </row>
    <row r="2830" spans="1:4" x14ac:dyDescent="0.2">
      <c r="A2830" t="s">
        <v>8050</v>
      </c>
      <c r="B2830" t="s">
        <v>8051</v>
      </c>
      <c r="C2830" t="str">
        <f t="shared" si="44"/>
        <v>08 - MINISTERIO DE SALUD PÚBLICA</v>
      </c>
      <c r="D2830" t="str">
        <f>VLOOKUP(MID(A2830,1,2),[1]Jurisdicciones!$A$2:$B$44,2,FALSE)</f>
        <v>MINISTERIO DE SALUD PÚBLICA</v>
      </c>
    </row>
    <row r="2831" spans="1:4" x14ac:dyDescent="0.2">
      <c r="A2831" t="s">
        <v>8052</v>
      </c>
      <c r="B2831" t="s">
        <v>8053</v>
      </c>
      <c r="C2831" t="str">
        <f t="shared" si="44"/>
        <v>08 - MINISTERIO DE SALUD PÚBLICA</v>
      </c>
      <c r="D2831" t="str">
        <f>VLOOKUP(MID(A2831,1,2),[1]Jurisdicciones!$A$2:$B$44,2,FALSE)</f>
        <v>MINISTERIO DE SALUD PÚBLICA</v>
      </c>
    </row>
    <row r="2832" spans="1:4" x14ac:dyDescent="0.2">
      <c r="A2832" t="s">
        <v>8054</v>
      </c>
      <c r="B2832" t="s">
        <v>8055</v>
      </c>
      <c r="C2832" t="str">
        <f t="shared" si="44"/>
        <v>08 - MINISTERIO DE SALUD PÚBLICA</v>
      </c>
      <c r="D2832" t="str">
        <f>VLOOKUP(MID(A2832,1,2),[1]Jurisdicciones!$A$2:$B$44,2,FALSE)</f>
        <v>MINISTERIO DE SALUD PÚBLICA</v>
      </c>
    </row>
    <row r="2833" spans="1:4" x14ac:dyDescent="0.2">
      <c r="A2833" t="s">
        <v>8056</v>
      </c>
      <c r="B2833" t="s">
        <v>8057</v>
      </c>
      <c r="C2833" t="str">
        <f t="shared" si="44"/>
        <v>08 - MINISTERIO DE SALUD PÚBLICA</v>
      </c>
      <c r="D2833" t="str">
        <f>VLOOKUP(MID(A2833,1,2),[1]Jurisdicciones!$A$2:$B$44,2,FALSE)</f>
        <v>MINISTERIO DE SALUD PÚBLICA</v>
      </c>
    </row>
    <row r="2834" spans="1:4" x14ac:dyDescent="0.2">
      <c r="A2834" t="s">
        <v>8058</v>
      </c>
      <c r="B2834" t="s">
        <v>8059</v>
      </c>
      <c r="C2834" t="str">
        <f t="shared" si="44"/>
        <v>08 - MINISTERIO DE SALUD PÚBLICA</v>
      </c>
      <c r="D2834" t="str">
        <f>VLOOKUP(MID(A2834,1,2),[1]Jurisdicciones!$A$2:$B$44,2,FALSE)</f>
        <v>MINISTERIO DE SALUD PÚBLICA</v>
      </c>
    </row>
    <row r="2835" spans="1:4" x14ac:dyDescent="0.2">
      <c r="A2835" t="s">
        <v>1601</v>
      </c>
      <c r="B2835" t="s">
        <v>8060</v>
      </c>
      <c r="C2835" t="str">
        <f t="shared" si="44"/>
        <v>08 - MINISTERIO DE SALUD PÚBLICA</v>
      </c>
      <c r="D2835" t="str">
        <f>VLOOKUP(MID(A2835,1,2),[1]Jurisdicciones!$A$2:$B$44,2,FALSE)</f>
        <v>MINISTERIO DE SALUD PÚBLICA</v>
      </c>
    </row>
    <row r="2836" spans="1:4" x14ac:dyDescent="0.2">
      <c r="A2836" t="s">
        <v>8061</v>
      </c>
      <c r="B2836" t="s">
        <v>8062</v>
      </c>
      <c r="C2836" t="str">
        <f t="shared" si="44"/>
        <v>08 - MINISTERIO DE SALUD PÚBLICA</v>
      </c>
      <c r="D2836" t="str">
        <f>VLOOKUP(MID(A2836,1,2),[1]Jurisdicciones!$A$2:$B$44,2,FALSE)</f>
        <v>MINISTERIO DE SALUD PÚBLICA</v>
      </c>
    </row>
    <row r="2837" spans="1:4" x14ac:dyDescent="0.2">
      <c r="A2837" t="s">
        <v>1602</v>
      </c>
      <c r="B2837" t="s">
        <v>8063</v>
      </c>
      <c r="C2837" t="str">
        <f t="shared" si="44"/>
        <v>08 - MINISTERIO DE SALUD PÚBLICA</v>
      </c>
      <c r="D2837" t="str">
        <f>VLOOKUP(MID(A2837,1,2),[1]Jurisdicciones!$A$2:$B$44,2,FALSE)</f>
        <v>MINISTERIO DE SALUD PÚBLICA</v>
      </c>
    </row>
    <row r="2838" spans="1:4" x14ac:dyDescent="0.2">
      <c r="A2838" t="s">
        <v>8064</v>
      </c>
      <c r="B2838" t="s">
        <v>8065</v>
      </c>
      <c r="C2838" t="str">
        <f t="shared" si="44"/>
        <v>08 - MINISTERIO DE SALUD PÚBLICA</v>
      </c>
      <c r="D2838" t="str">
        <f>VLOOKUP(MID(A2838,1,2),[1]Jurisdicciones!$A$2:$B$44,2,FALSE)</f>
        <v>MINISTERIO DE SALUD PÚBLICA</v>
      </c>
    </row>
    <row r="2839" spans="1:4" x14ac:dyDescent="0.2">
      <c r="A2839" t="s">
        <v>8066</v>
      </c>
      <c r="B2839" t="s">
        <v>8067</v>
      </c>
      <c r="C2839" t="str">
        <f t="shared" si="44"/>
        <v>08 - MINISTERIO DE SALUD PÚBLICA</v>
      </c>
      <c r="D2839" t="str">
        <f>VLOOKUP(MID(A2839,1,2),[1]Jurisdicciones!$A$2:$B$44,2,FALSE)</f>
        <v>MINISTERIO DE SALUD PÚBLICA</v>
      </c>
    </row>
    <row r="2840" spans="1:4" x14ac:dyDescent="0.2">
      <c r="A2840" t="s">
        <v>8068</v>
      </c>
      <c r="B2840" t="s">
        <v>8069</v>
      </c>
      <c r="C2840" t="str">
        <f t="shared" si="44"/>
        <v>08 - MINISTERIO DE SALUD PÚBLICA</v>
      </c>
      <c r="D2840" t="str">
        <f>VLOOKUP(MID(A2840,1,2),[1]Jurisdicciones!$A$2:$B$44,2,FALSE)</f>
        <v>MINISTERIO DE SALUD PÚBLICA</v>
      </c>
    </row>
    <row r="2841" spans="1:4" x14ac:dyDescent="0.2">
      <c r="A2841" t="s">
        <v>8070</v>
      </c>
      <c r="B2841" t="s">
        <v>8071</v>
      </c>
      <c r="C2841" t="str">
        <f t="shared" si="44"/>
        <v>08 - MINISTERIO DE SALUD PÚBLICA</v>
      </c>
      <c r="D2841" t="str">
        <f>VLOOKUP(MID(A2841,1,2),[1]Jurisdicciones!$A$2:$B$44,2,FALSE)</f>
        <v>MINISTERIO DE SALUD PÚBLICA</v>
      </c>
    </row>
    <row r="2842" spans="1:4" x14ac:dyDescent="0.2">
      <c r="A2842" t="s">
        <v>8072</v>
      </c>
      <c r="B2842" t="s">
        <v>8073</v>
      </c>
      <c r="C2842" t="str">
        <f t="shared" si="44"/>
        <v>08 - MINISTERIO DE SALUD PÚBLICA</v>
      </c>
      <c r="D2842" t="str">
        <f>VLOOKUP(MID(A2842,1,2),[1]Jurisdicciones!$A$2:$B$44,2,FALSE)</f>
        <v>MINISTERIO DE SALUD PÚBLICA</v>
      </c>
    </row>
    <row r="2843" spans="1:4" x14ac:dyDescent="0.2">
      <c r="A2843" t="s">
        <v>8074</v>
      </c>
      <c r="B2843" t="s">
        <v>8075</v>
      </c>
      <c r="C2843" t="str">
        <f t="shared" si="44"/>
        <v>08 - MINISTERIO DE SALUD PÚBLICA</v>
      </c>
      <c r="D2843" t="str">
        <f>VLOOKUP(MID(A2843,1,2),[1]Jurisdicciones!$A$2:$B$44,2,FALSE)</f>
        <v>MINISTERIO DE SALUD PÚBLICA</v>
      </c>
    </row>
    <row r="2844" spans="1:4" x14ac:dyDescent="0.2">
      <c r="A2844" t="s">
        <v>8076</v>
      </c>
      <c r="B2844" t="s">
        <v>8077</v>
      </c>
      <c r="C2844" t="str">
        <f t="shared" si="44"/>
        <v>08 - MINISTERIO DE SALUD PÚBLICA</v>
      </c>
      <c r="D2844" t="str">
        <f>VLOOKUP(MID(A2844,1,2),[1]Jurisdicciones!$A$2:$B$44,2,FALSE)</f>
        <v>MINISTERIO DE SALUD PÚBLICA</v>
      </c>
    </row>
    <row r="2845" spans="1:4" x14ac:dyDescent="0.2">
      <c r="A2845" t="s">
        <v>8078</v>
      </c>
      <c r="B2845" t="s">
        <v>8079</v>
      </c>
      <c r="C2845" t="str">
        <f t="shared" si="44"/>
        <v>08 - MINISTERIO DE SALUD PÚBLICA</v>
      </c>
      <c r="D2845" t="str">
        <f>VLOOKUP(MID(A2845,1,2),[1]Jurisdicciones!$A$2:$B$44,2,FALSE)</f>
        <v>MINISTERIO DE SALUD PÚBLICA</v>
      </c>
    </row>
    <row r="2846" spans="1:4" x14ac:dyDescent="0.2">
      <c r="A2846" t="s">
        <v>8080</v>
      </c>
      <c r="B2846" t="s">
        <v>8081</v>
      </c>
      <c r="C2846" t="str">
        <f t="shared" si="44"/>
        <v>08 - MINISTERIO DE SALUD PÚBLICA</v>
      </c>
      <c r="D2846" t="str">
        <f>VLOOKUP(MID(A2846,1,2),[1]Jurisdicciones!$A$2:$B$44,2,FALSE)</f>
        <v>MINISTERIO DE SALUD PÚBLICA</v>
      </c>
    </row>
    <row r="2847" spans="1:4" x14ac:dyDescent="0.2">
      <c r="A2847" t="s">
        <v>8082</v>
      </c>
      <c r="B2847" t="s">
        <v>8083</v>
      </c>
      <c r="C2847" t="str">
        <f t="shared" si="44"/>
        <v>08 - MINISTERIO DE SALUD PÚBLICA</v>
      </c>
      <c r="D2847" t="str">
        <f>VLOOKUP(MID(A2847,1,2),[1]Jurisdicciones!$A$2:$B$44,2,FALSE)</f>
        <v>MINISTERIO DE SALUD PÚBLICA</v>
      </c>
    </row>
    <row r="2848" spans="1:4" x14ac:dyDescent="0.2">
      <c r="A2848" t="s">
        <v>8084</v>
      </c>
      <c r="B2848" t="s">
        <v>8006</v>
      </c>
      <c r="C2848" t="str">
        <f t="shared" si="44"/>
        <v>08 - MINISTERIO DE SALUD PÚBLICA</v>
      </c>
      <c r="D2848" t="str">
        <f>VLOOKUP(MID(A2848,1,2),[1]Jurisdicciones!$A$2:$B$44,2,FALSE)</f>
        <v>MINISTERIO DE SALUD PÚBLICA</v>
      </c>
    </row>
    <row r="2849" spans="1:4" x14ac:dyDescent="0.2">
      <c r="A2849" t="s">
        <v>8085</v>
      </c>
      <c r="B2849" t="s">
        <v>8086</v>
      </c>
      <c r="C2849" t="str">
        <f t="shared" si="44"/>
        <v>08 - MINISTERIO DE SALUD PÚBLICA</v>
      </c>
      <c r="D2849" t="str">
        <f>VLOOKUP(MID(A2849,1,2),[1]Jurisdicciones!$A$2:$B$44,2,FALSE)</f>
        <v>MINISTERIO DE SALUD PÚBLICA</v>
      </c>
    </row>
    <row r="2850" spans="1:4" x14ac:dyDescent="0.2">
      <c r="A2850" t="s">
        <v>8087</v>
      </c>
      <c r="B2850" t="s">
        <v>8088</v>
      </c>
      <c r="C2850" t="str">
        <f t="shared" si="44"/>
        <v>08 - MINISTERIO DE SALUD PÚBLICA</v>
      </c>
      <c r="D2850" t="str">
        <f>VLOOKUP(MID(A2850,1,2),[1]Jurisdicciones!$A$2:$B$44,2,FALSE)</f>
        <v>MINISTERIO DE SALUD PÚBLICA</v>
      </c>
    </row>
    <row r="2851" spans="1:4" x14ac:dyDescent="0.2">
      <c r="A2851" t="s">
        <v>252</v>
      </c>
      <c r="B2851" t="s">
        <v>8089</v>
      </c>
      <c r="C2851" t="str">
        <f t="shared" si="44"/>
        <v>08 - MINISTERIO DE SALUD PÚBLICA</v>
      </c>
      <c r="D2851" t="str">
        <f>VLOOKUP(MID(A2851,1,2),[1]Jurisdicciones!$A$2:$B$44,2,FALSE)</f>
        <v>MINISTERIO DE SALUD PÚBLICA</v>
      </c>
    </row>
    <row r="2852" spans="1:4" x14ac:dyDescent="0.2">
      <c r="A2852" t="s">
        <v>254</v>
      </c>
      <c r="B2852" t="s">
        <v>8090</v>
      </c>
      <c r="C2852" t="str">
        <f t="shared" si="44"/>
        <v>08 - MINISTERIO DE SALUD PÚBLICA</v>
      </c>
      <c r="D2852" t="str">
        <f>VLOOKUP(MID(A2852,1,2),[1]Jurisdicciones!$A$2:$B$44,2,FALSE)</f>
        <v>MINISTERIO DE SALUD PÚBLICA</v>
      </c>
    </row>
    <row r="2853" spans="1:4" x14ac:dyDescent="0.2">
      <c r="A2853" t="s">
        <v>8091</v>
      </c>
      <c r="B2853" t="s">
        <v>8092</v>
      </c>
      <c r="C2853" t="str">
        <f t="shared" si="44"/>
        <v>08 - MINISTERIO DE SALUD PÚBLICA</v>
      </c>
      <c r="D2853" t="str">
        <f>VLOOKUP(MID(A2853,1,2),[1]Jurisdicciones!$A$2:$B$44,2,FALSE)</f>
        <v>MINISTERIO DE SALUD PÚBLICA</v>
      </c>
    </row>
    <row r="2854" spans="1:4" x14ac:dyDescent="0.2">
      <c r="A2854" t="s">
        <v>8093</v>
      </c>
      <c r="B2854" t="s">
        <v>8094</v>
      </c>
      <c r="C2854" t="str">
        <f t="shared" si="44"/>
        <v>08 - MINISTERIO DE SALUD PÚBLICA</v>
      </c>
      <c r="D2854" t="str">
        <f>VLOOKUP(MID(A2854,1,2),[1]Jurisdicciones!$A$2:$B$44,2,FALSE)</f>
        <v>MINISTERIO DE SALUD PÚBLICA</v>
      </c>
    </row>
    <row r="2855" spans="1:4" x14ac:dyDescent="0.2">
      <c r="A2855" t="s">
        <v>340</v>
      </c>
      <c r="B2855" t="s">
        <v>3056</v>
      </c>
      <c r="C2855" t="str">
        <f t="shared" si="44"/>
        <v>08 - MINISTERIO DE SALUD PÚBLICA</v>
      </c>
      <c r="D2855" t="str">
        <f>VLOOKUP(MID(A2855,1,2),[1]Jurisdicciones!$A$2:$B$44,2,FALSE)</f>
        <v>MINISTERIO DE SALUD PÚBLICA</v>
      </c>
    </row>
    <row r="2856" spans="1:4" x14ac:dyDescent="0.2">
      <c r="A2856" t="s">
        <v>8095</v>
      </c>
      <c r="B2856" t="s">
        <v>8096</v>
      </c>
      <c r="C2856" t="str">
        <f t="shared" si="44"/>
        <v>08 - MINISTERIO DE SALUD PÚBLICA</v>
      </c>
      <c r="D2856" t="str">
        <f>VLOOKUP(MID(A2856,1,2),[1]Jurisdicciones!$A$2:$B$44,2,FALSE)</f>
        <v>MINISTERIO DE SALUD PÚBLICA</v>
      </c>
    </row>
    <row r="2857" spans="1:4" x14ac:dyDescent="0.2">
      <c r="A2857" t="s">
        <v>8097</v>
      </c>
      <c r="B2857" t="s">
        <v>8098</v>
      </c>
      <c r="C2857" t="str">
        <f t="shared" si="44"/>
        <v>08 - MINISTERIO DE SALUD PÚBLICA</v>
      </c>
      <c r="D2857" t="str">
        <f>VLOOKUP(MID(A2857,1,2),[1]Jurisdicciones!$A$2:$B$44,2,FALSE)</f>
        <v>MINISTERIO DE SALUD PÚBLICA</v>
      </c>
    </row>
    <row r="2858" spans="1:4" x14ac:dyDescent="0.2">
      <c r="A2858" t="s">
        <v>8099</v>
      </c>
      <c r="B2858" t="s">
        <v>8100</v>
      </c>
      <c r="C2858" t="str">
        <f t="shared" si="44"/>
        <v>08 - MINISTERIO DE SALUD PÚBLICA</v>
      </c>
      <c r="D2858" t="str">
        <f>VLOOKUP(MID(A2858,1,2),[1]Jurisdicciones!$A$2:$B$44,2,FALSE)</f>
        <v>MINISTERIO DE SALUD PÚBLICA</v>
      </c>
    </row>
    <row r="2859" spans="1:4" x14ac:dyDescent="0.2">
      <c r="A2859" t="s">
        <v>1603</v>
      </c>
      <c r="B2859" t="s">
        <v>8101</v>
      </c>
      <c r="C2859" t="str">
        <f t="shared" si="44"/>
        <v>08 - MINISTERIO DE SALUD PÚBLICA</v>
      </c>
      <c r="D2859" t="str">
        <f>VLOOKUP(MID(A2859,1,2),[1]Jurisdicciones!$A$2:$B$44,2,FALSE)</f>
        <v>MINISTERIO DE SALUD PÚBLICA</v>
      </c>
    </row>
    <row r="2860" spans="1:4" x14ac:dyDescent="0.2">
      <c r="A2860" t="s">
        <v>2633</v>
      </c>
      <c r="B2860" t="s">
        <v>8102</v>
      </c>
      <c r="C2860" t="str">
        <f t="shared" si="44"/>
        <v>08 - MINISTERIO DE SALUD PÚBLICA</v>
      </c>
      <c r="D2860" t="str">
        <f>VLOOKUP(MID(A2860,1,2),[1]Jurisdicciones!$A$2:$B$44,2,FALSE)</f>
        <v>MINISTERIO DE SALUD PÚBLICA</v>
      </c>
    </row>
    <row r="2861" spans="1:4" x14ac:dyDescent="0.2">
      <c r="A2861" t="s">
        <v>8103</v>
      </c>
      <c r="B2861" t="s">
        <v>8104</v>
      </c>
      <c r="C2861" t="str">
        <f t="shared" si="44"/>
        <v>08 - MINISTERIO DE SALUD PÚBLICA</v>
      </c>
      <c r="D2861" t="str">
        <f>VLOOKUP(MID(A2861,1,2),[1]Jurisdicciones!$A$2:$B$44,2,FALSE)</f>
        <v>MINISTERIO DE SALUD PÚBLICA</v>
      </c>
    </row>
    <row r="2862" spans="1:4" x14ac:dyDescent="0.2">
      <c r="A2862" t="s">
        <v>8105</v>
      </c>
      <c r="B2862" t="s">
        <v>8106</v>
      </c>
      <c r="C2862" t="str">
        <f t="shared" si="44"/>
        <v>08 - MINISTERIO DE SALUD PÚBLICA</v>
      </c>
      <c r="D2862" t="str">
        <f>VLOOKUP(MID(A2862,1,2),[1]Jurisdicciones!$A$2:$B$44,2,FALSE)</f>
        <v>MINISTERIO DE SALUD PÚBLICA</v>
      </c>
    </row>
    <row r="2863" spans="1:4" x14ac:dyDescent="0.2">
      <c r="A2863" t="s">
        <v>8107</v>
      </c>
      <c r="B2863" t="s">
        <v>8108</v>
      </c>
      <c r="C2863" t="str">
        <f t="shared" si="44"/>
        <v>08 - MINISTERIO DE SALUD PÚBLICA</v>
      </c>
      <c r="D2863" t="str">
        <f>VLOOKUP(MID(A2863,1,2),[1]Jurisdicciones!$A$2:$B$44,2,FALSE)</f>
        <v>MINISTERIO DE SALUD PÚBLICA</v>
      </c>
    </row>
    <row r="2864" spans="1:4" x14ac:dyDescent="0.2">
      <c r="A2864" t="s">
        <v>8109</v>
      </c>
      <c r="B2864" t="s">
        <v>8110</v>
      </c>
      <c r="C2864" t="str">
        <f t="shared" si="44"/>
        <v>08 - MINISTERIO DE SALUD PÚBLICA</v>
      </c>
      <c r="D2864" t="str">
        <f>VLOOKUP(MID(A2864,1,2),[1]Jurisdicciones!$A$2:$B$44,2,FALSE)</f>
        <v>MINISTERIO DE SALUD PÚBLICA</v>
      </c>
    </row>
    <row r="2865" spans="1:4" x14ac:dyDescent="0.2">
      <c r="A2865" t="s">
        <v>1604</v>
      </c>
      <c r="B2865" t="s">
        <v>8111</v>
      </c>
      <c r="C2865" t="str">
        <f t="shared" si="44"/>
        <v>08 - MINISTERIO DE SALUD PÚBLICA</v>
      </c>
      <c r="D2865" t="str">
        <f>VLOOKUP(MID(A2865,1,2),[1]Jurisdicciones!$A$2:$B$44,2,FALSE)</f>
        <v>MINISTERIO DE SALUD PÚBLICA</v>
      </c>
    </row>
    <row r="2866" spans="1:4" x14ac:dyDescent="0.2">
      <c r="A2866" t="s">
        <v>8112</v>
      </c>
      <c r="B2866" t="s">
        <v>8113</v>
      </c>
      <c r="C2866" t="str">
        <f t="shared" si="44"/>
        <v>08 - MINISTERIO DE SALUD PÚBLICA</v>
      </c>
      <c r="D2866" t="str">
        <f>VLOOKUP(MID(A2866,1,2),[1]Jurisdicciones!$A$2:$B$44,2,FALSE)</f>
        <v>MINISTERIO DE SALUD PÚBLICA</v>
      </c>
    </row>
    <row r="2867" spans="1:4" x14ac:dyDescent="0.2">
      <c r="A2867" t="s">
        <v>8114</v>
      </c>
      <c r="B2867" t="s">
        <v>8115</v>
      </c>
      <c r="C2867" t="str">
        <f t="shared" si="44"/>
        <v>08 - MINISTERIO DE SALUD PÚBLICA</v>
      </c>
      <c r="D2867" t="str">
        <f>VLOOKUP(MID(A2867,1,2),[1]Jurisdicciones!$A$2:$B$44,2,FALSE)</f>
        <v>MINISTERIO DE SALUD PÚBLICA</v>
      </c>
    </row>
    <row r="2868" spans="1:4" x14ac:dyDescent="0.2">
      <c r="A2868" t="s">
        <v>1605</v>
      </c>
      <c r="B2868" t="s">
        <v>8116</v>
      </c>
      <c r="C2868" t="str">
        <f t="shared" si="44"/>
        <v>08 - MINISTERIO DE SALUD PÚBLICA</v>
      </c>
      <c r="D2868" t="str">
        <f>VLOOKUP(MID(A2868,1,2),[1]Jurisdicciones!$A$2:$B$44,2,FALSE)</f>
        <v>MINISTERIO DE SALUD PÚBLICA</v>
      </c>
    </row>
    <row r="2869" spans="1:4" x14ac:dyDescent="0.2">
      <c r="A2869" t="s">
        <v>8117</v>
      </c>
      <c r="B2869" t="s">
        <v>8116</v>
      </c>
      <c r="C2869" t="str">
        <f t="shared" si="44"/>
        <v>08 - MINISTERIO DE SALUD PÚBLICA</v>
      </c>
      <c r="D2869" t="str">
        <f>VLOOKUP(MID(A2869,1,2),[1]Jurisdicciones!$A$2:$B$44,2,FALSE)</f>
        <v>MINISTERIO DE SALUD PÚBLICA</v>
      </c>
    </row>
    <row r="2870" spans="1:4" x14ac:dyDescent="0.2">
      <c r="A2870" t="s">
        <v>8118</v>
      </c>
      <c r="B2870" t="s">
        <v>8119</v>
      </c>
      <c r="C2870" t="str">
        <f t="shared" si="44"/>
        <v>08 - MINISTERIO DE SALUD PÚBLICA</v>
      </c>
      <c r="D2870" t="str">
        <f>VLOOKUP(MID(A2870,1,2),[1]Jurisdicciones!$A$2:$B$44,2,FALSE)</f>
        <v>MINISTERIO DE SALUD PÚBLICA</v>
      </c>
    </row>
    <row r="2871" spans="1:4" x14ac:dyDescent="0.2">
      <c r="A2871" t="s">
        <v>8120</v>
      </c>
      <c r="B2871" t="s">
        <v>8121</v>
      </c>
      <c r="C2871" t="str">
        <f t="shared" si="44"/>
        <v>08 - MINISTERIO DE SALUD PÚBLICA</v>
      </c>
      <c r="D2871" t="str">
        <f>VLOOKUP(MID(A2871,1,2),[1]Jurisdicciones!$A$2:$B$44,2,FALSE)</f>
        <v>MINISTERIO DE SALUD PÚBLICA</v>
      </c>
    </row>
    <row r="2872" spans="1:4" x14ac:dyDescent="0.2">
      <c r="A2872" t="s">
        <v>1606</v>
      </c>
      <c r="B2872" t="s">
        <v>8122</v>
      </c>
      <c r="C2872" t="str">
        <f t="shared" si="44"/>
        <v>08 - MINISTERIO DE SALUD PÚBLICA</v>
      </c>
      <c r="D2872" t="str">
        <f>VLOOKUP(MID(A2872,1,2),[1]Jurisdicciones!$A$2:$B$44,2,FALSE)</f>
        <v>MINISTERIO DE SALUD PÚBLICA</v>
      </c>
    </row>
    <row r="2873" spans="1:4" x14ac:dyDescent="0.2">
      <c r="A2873" t="s">
        <v>8123</v>
      </c>
      <c r="B2873" t="s">
        <v>8124</v>
      </c>
      <c r="C2873" t="str">
        <f t="shared" si="44"/>
        <v>08 - MINISTERIO DE SALUD PÚBLICA</v>
      </c>
      <c r="D2873" t="str">
        <f>VLOOKUP(MID(A2873,1,2),[1]Jurisdicciones!$A$2:$B$44,2,FALSE)</f>
        <v>MINISTERIO DE SALUD PÚBLICA</v>
      </c>
    </row>
    <row r="2874" spans="1:4" x14ac:dyDescent="0.2">
      <c r="A2874" t="s">
        <v>1607</v>
      </c>
      <c r="B2874" t="s">
        <v>8125</v>
      </c>
      <c r="C2874" t="str">
        <f t="shared" si="44"/>
        <v>08 - MINISTERIO DE SALUD PÚBLICA</v>
      </c>
      <c r="D2874" t="str">
        <f>VLOOKUP(MID(A2874,1,2),[1]Jurisdicciones!$A$2:$B$44,2,FALSE)</f>
        <v>MINISTERIO DE SALUD PÚBLICA</v>
      </c>
    </row>
    <row r="2875" spans="1:4" x14ac:dyDescent="0.2">
      <c r="A2875" t="s">
        <v>8126</v>
      </c>
      <c r="B2875" t="s">
        <v>8127</v>
      </c>
      <c r="C2875" t="str">
        <f t="shared" si="44"/>
        <v>08 - MINISTERIO DE SALUD PÚBLICA</v>
      </c>
      <c r="D2875" t="str">
        <f>VLOOKUP(MID(A2875,1,2),[1]Jurisdicciones!$A$2:$B$44,2,FALSE)</f>
        <v>MINISTERIO DE SALUD PÚBLICA</v>
      </c>
    </row>
    <row r="2876" spans="1:4" x14ac:dyDescent="0.2">
      <c r="A2876" t="s">
        <v>1608</v>
      </c>
      <c r="B2876" t="s">
        <v>8128</v>
      </c>
      <c r="C2876" t="str">
        <f t="shared" si="44"/>
        <v>08 - MINISTERIO DE SALUD PÚBLICA</v>
      </c>
      <c r="D2876" t="str">
        <f>VLOOKUP(MID(A2876,1,2),[1]Jurisdicciones!$A$2:$B$44,2,FALSE)</f>
        <v>MINISTERIO DE SALUD PÚBLICA</v>
      </c>
    </row>
    <row r="2877" spans="1:4" x14ac:dyDescent="0.2">
      <c r="A2877" t="s">
        <v>1609</v>
      </c>
      <c r="B2877" t="s">
        <v>8129</v>
      </c>
      <c r="C2877" t="str">
        <f t="shared" si="44"/>
        <v>08 - MINISTERIO DE SALUD PÚBLICA</v>
      </c>
      <c r="D2877" t="str">
        <f>VLOOKUP(MID(A2877,1,2),[1]Jurisdicciones!$A$2:$B$44,2,FALSE)</f>
        <v>MINISTERIO DE SALUD PÚBLICA</v>
      </c>
    </row>
    <row r="2878" spans="1:4" x14ac:dyDescent="0.2">
      <c r="A2878" t="s">
        <v>2634</v>
      </c>
      <c r="B2878" t="s">
        <v>8130</v>
      </c>
      <c r="C2878" t="str">
        <f t="shared" si="44"/>
        <v>08 - MINISTERIO DE SALUD PÚBLICA</v>
      </c>
      <c r="D2878" t="str">
        <f>VLOOKUP(MID(A2878,1,2),[1]Jurisdicciones!$A$2:$B$44,2,FALSE)</f>
        <v>MINISTERIO DE SALUD PÚBLICA</v>
      </c>
    </row>
    <row r="2879" spans="1:4" x14ac:dyDescent="0.2">
      <c r="A2879" t="s">
        <v>8131</v>
      </c>
      <c r="B2879" t="s">
        <v>8132</v>
      </c>
      <c r="C2879" t="str">
        <f t="shared" si="44"/>
        <v>08 - MINISTERIO DE SALUD PÚBLICA</v>
      </c>
      <c r="D2879" t="str">
        <f>VLOOKUP(MID(A2879,1,2),[1]Jurisdicciones!$A$2:$B$44,2,FALSE)</f>
        <v>MINISTERIO DE SALUD PÚBLICA</v>
      </c>
    </row>
    <row r="2880" spans="1:4" x14ac:dyDescent="0.2">
      <c r="A2880" t="s">
        <v>1610</v>
      </c>
      <c r="B2880" t="s">
        <v>8133</v>
      </c>
      <c r="C2880" t="str">
        <f t="shared" si="44"/>
        <v>08 - MINISTERIO DE SALUD PÚBLICA</v>
      </c>
      <c r="D2880" t="str">
        <f>VLOOKUP(MID(A2880,1,2),[1]Jurisdicciones!$A$2:$B$44,2,FALSE)</f>
        <v>MINISTERIO DE SALUD PÚBLICA</v>
      </c>
    </row>
    <row r="2881" spans="1:4" x14ac:dyDescent="0.2">
      <c r="A2881" t="s">
        <v>8134</v>
      </c>
      <c r="B2881" t="s">
        <v>8135</v>
      </c>
      <c r="C2881" t="str">
        <f t="shared" si="44"/>
        <v>08 - MINISTERIO DE SALUD PÚBLICA</v>
      </c>
      <c r="D2881" t="str">
        <f>VLOOKUP(MID(A2881,1,2),[1]Jurisdicciones!$A$2:$B$44,2,FALSE)</f>
        <v>MINISTERIO DE SALUD PÚBLICA</v>
      </c>
    </row>
    <row r="2882" spans="1:4" x14ac:dyDescent="0.2">
      <c r="A2882" t="s">
        <v>8136</v>
      </c>
      <c r="B2882" t="s">
        <v>8137</v>
      </c>
      <c r="C2882" t="str">
        <f t="shared" si="44"/>
        <v>08 - MINISTERIO DE SALUD PÚBLICA</v>
      </c>
      <c r="D2882" t="str">
        <f>VLOOKUP(MID(A2882,1,2),[1]Jurisdicciones!$A$2:$B$44,2,FALSE)</f>
        <v>MINISTERIO DE SALUD PÚBLICA</v>
      </c>
    </row>
    <row r="2883" spans="1:4" x14ac:dyDescent="0.2">
      <c r="A2883" t="s">
        <v>2635</v>
      </c>
      <c r="B2883" t="s">
        <v>8138</v>
      </c>
      <c r="C2883" t="str">
        <f t="shared" si="44"/>
        <v>08 - MINISTERIO DE SALUD PÚBLICA</v>
      </c>
      <c r="D2883" t="str">
        <f>VLOOKUP(MID(A2883,1,2),[1]Jurisdicciones!$A$2:$B$44,2,FALSE)</f>
        <v>MINISTERIO DE SALUD PÚBLICA</v>
      </c>
    </row>
    <row r="2884" spans="1:4" x14ac:dyDescent="0.2">
      <c r="A2884" t="s">
        <v>8139</v>
      </c>
      <c r="B2884" t="s">
        <v>8140</v>
      </c>
      <c r="C2884" t="str">
        <f t="shared" ref="C2884:C2947" si="45">CONCATENATE(MID(A2884,1,2), " - ",D2884)</f>
        <v>08 - MINISTERIO DE SALUD PÚBLICA</v>
      </c>
      <c r="D2884" t="str">
        <f>VLOOKUP(MID(A2884,1,2),[1]Jurisdicciones!$A$2:$B$44,2,FALSE)</f>
        <v>MINISTERIO DE SALUD PÚBLICA</v>
      </c>
    </row>
    <row r="2885" spans="1:4" x14ac:dyDescent="0.2">
      <c r="A2885" t="s">
        <v>8141</v>
      </c>
      <c r="B2885" t="s">
        <v>8142</v>
      </c>
      <c r="C2885" t="str">
        <f t="shared" si="45"/>
        <v>08 - MINISTERIO DE SALUD PÚBLICA</v>
      </c>
      <c r="D2885" t="str">
        <f>VLOOKUP(MID(A2885,1,2),[1]Jurisdicciones!$A$2:$B$44,2,FALSE)</f>
        <v>MINISTERIO DE SALUD PÚBLICA</v>
      </c>
    </row>
    <row r="2886" spans="1:4" x14ac:dyDescent="0.2">
      <c r="A2886" t="s">
        <v>1611</v>
      </c>
      <c r="B2886" t="s">
        <v>8143</v>
      </c>
      <c r="C2886" t="str">
        <f t="shared" si="45"/>
        <v>08 - MINISTERIO DE SALUD PÚBLICA</v>
      </c>
      <c r="D2886" t="str">
        <f>VLOOKUP(MID(A2886,1,2),[1]Jurisdicciones!$A$2:$B$44,2,FALSE)</f>
        <v>MINISTERIO DE SALUD PÚBLICA</v>
      </c>
    </row>
    <row r="2887" spans="1:4" x14ac:dyDescent="0.2">
      <c r="A2887" t="s">
        <v>8144</v>
      </c>
      <c r="B2887" t="s">
        <v>8145</v>
      </c>
      <c r="C2887" t="str">
        <f t="shared" si="45"/>
        <v>08 - MINISTERIO DE SALUD PÚBLICA</v>
      </c>
      <c r="D2887" t="str">
        <f>VLOOKUP(MID(A2887,1,2),[1]Jurisdicciones!$A$2:$B$44,2,FALSE)</f>
        <v>MINISTERIO DE SALUD PÚBLICA</v>
      </c>
    </row>
    <row r="2888" spans="1:4" x14ac:dyDescent="0.2">
      <c r="A2888" t="s">
        <v>1612</v>
      </c>
      <c r="B2888" t="s">
        <v>8146</v>
      </c>
      <c r="C2888" t="str">
        <f t="shared" si="45"/>
        <v>08 - MINISTERIO DE SALUD PÚBLICA</v>
      </c>
      <c r="D2888" t="str">
        <f>VLOOKUP(MID(A2888,1,2),[1]Jurisdicciones!$A$2:$B$44,2,FALSE)</f>
        <v>MINISTERIO DE SALUD PÚBLICA</v>
      </c>
    </row>
    <row r="2889" spans="1:4" x14ac:dyDescent="0.2">
      <c r="A2889" t="s">
        <v>2636</v>
      </c>
      <c r="B2889" t="s">
        <v>8147</v>
      </c>
      <c r="C2889" t="str">
        <f t="shared" si="45"/>
        <v>08 - MINISTERIO DE SALUD PÚBLICA</v>
      </c>
      <c r="D2889" t="str">
        <f>VLOOKUP(MID(A2889,1,2),[1]Jurisdicciones!$A$2:$B$44,2,FALSE)</f>
        <v>MINISTERIO DE SALUD PÚBLICA</v>
      </c>
    </row>
    <row r="2890" spans="1:4" x14ac:dyDescent="0.2">
      <c r="A2890" t="s">
        <v>1613</v>
      </c>
      <c r="B2890" t="s">
        <v>8148</v>
      </c>
      <c r="C2890" t="str">
        <f t="shared" si="45"/>
        <v>08 - MINISTERIO DE SALUD PÚBLICA</v>
      </c>
      <c r="D2890" t="str">
        <f>VLOOKUP(MID(A2890,1,2),[1]Jurisdicciones!$A$2:$B$44,2,FALSE)</f>
        <v>MINISTERIO DE SALUD PÚBLICA</v>
      </c>
    </row>
    <row r="2891" spans="1:4" x14ac:dyDescent="0.2">
      <c r="A2891" t="s">
        <v>8149</v>
      </c>
      <c r="B2891" t="s">
        <v>8150</v>
      </c>
      <c r="C2891" t="str">
        <f t="shared" si="45"/>
        <v>08 - MINISTERIO DE SALUD PÚBLICA</v>
      </c>
      <c r="D2891" t="str">
        <f>VLOOKUP(MID(A2891,1,2),[1]Jurisdicciones!$A$2:$B$44,2,FALSE)</f>
        <v>MINISTERIO DE SALUD PÚBLICA</v>
      </c>
    </row>
    <row r="2892" spans="1:4" x14ac:dyDescent="0.2">
      <c r="A2892" t="s">
        <v>8151</v>
      </c>
      <c r="B2892" t="s">
        <v>8152</v>
      </c>
      <c r="C2892" t="str">
        <f t="shared" si="45"/>
        <v>08 - MINISTERIO DE SALUD PÚBLICA</v>
      </c>
      <c r="D2892" t="str">
        <f>VLOOKUP(MID(A2892,1,2),[1]Jurisdicciones!$A$2:$B$44,2,FALSE)</f>
        <v>MINISTERIO DE SALUD PÚBLICA</v>
      </c>
    </row>
    <row r="2893" spans="1:4" x14ac:dyDescent="0.2">
      <c r="A2893" t="s">
        <v>8153</v>
      </c>
      <c r="B2893" t="s">
        <v>8154</v>
      </c>
      <c r="C2893" t="str">
        <f t="shared" si="45"/>
        <v>08 - MINISTERIO DE SALUD PÚBLICA</v>
      </c>
      <c r="D2893" t="str">
        <f>VLOOKUP(MID(A2893,1,2),[1]Jurisdicciones!$A$2:$B$44,2,FALSE)</f>
        <v>MINISTERIO DE SALUD PÚBLICA</v>
      </c>
    </row>
    <row r="2894" spans="1:4" x14ac:dyDescent="0.2">
      <c r="A2894" t="s">
        <v>1614</v>
      </c>
      <c r="B2894" t="s">
        <v>8155</v>
      </c>
      <c r="C2894" t="str">
        <f t="shared" si="45"/>
        <v>08 - MINISTERIO DE SALUD PÚBLICA</v>
      </c>
      <c r="D2894" t="str">
        <f>VLOOKUP(MID(A2894,1,2),[1]Jurisdicciones!$A$2:$B$44,2,FALSE)</f>
        <v>MINISTERIO DE SALUD PÚBLICA</v>
      </c>
    </row>
    <row r="2895" spans="1:4" x14ac:dyDescent="0.2">
      <c r="A2895" t="s">
        <v>1615</v>
      </c>
      <c r="B2895" t="s">
        <v>8156</v>
      </c>
      <c r="C2895" t="str">
        <f t="shared" si="45"/>
        <v>08 - MINISTERIO DE SALUD PÚBLICA</v>
      </c>
      <c r="D2895" t="str">
        <f>VLOOKUP(MID(A2895,1,2),[1]Jurisdicciones!$A$2:$B$44,2,FALSE)</f>
        <v>MINISTERIO DE SALUD PÚBLICA</v>
      </c>
    </row>
    <row r="2896" spans="1:4" x14ac:dyDescent="0.2">
      <c r="A2896" t="s">
        <v>2637</v>
      </c>
      <c r="B2896" t="s">
        <v>8157</v>
      </c>
      <c r="C2896" t="str">
        <f t="shared" si="45"/>
        <v>08 - MINISTERIO DE SALUD PÚBLICA</v>
      </c>
      <c r="D2896" t="str">
        <f>VLOOKUP(MID(A2896,1,2),[1]Jurisdicciones!$A$2:$B$44,2,FALSE)</f>
        <v>MINISTERIO DE SALUD PÚBLICA</v>
      </c>
    </row>
    <row r="2897" spans="1:4" x14ac:dyDescent="0.2">
      <c r="A2897" t="s">
        <v>1616</v>
      </c>
      <c r="B2897" t="s">
        <v>8158</v>
      </c>
      <c r="C2897" t="str">
        <f t="shared" si="45"/>
        <v>08 - MINISTERIO DE SALUD PÚBLICA</v>
      </c>
      <c r="D2897" t="str">
        <f>VLOOKUP(MID(A2897,1,2),[1]Jurisdicciones!$A$2:$B$44,2,FALSE)</f>
        <v>MINISTERIO DE SALUD PÚBLICA</v>
      </c>
    </row>
    <row r="2898" spans="1:4" x14ac:dyDescent="0.2">
      <c r="A2898" t="s">
        <v>1617</v>
      </c>
      <c r="B2898" t="s">
        <v>8159</v>
      </c>
      <c r="C2898" t="str">
        <f t="shared" si="45"/>
        <v>08 - MINISTERIO DE SALUD PÚBLICA</v>
      </c>
      <c r="D2898" t="str">
        <f>VLOOKUP(MID(A2898,1,2),[1]Jurisdicciones!$A$2:$B$44,2,FALSE)</f>
        <v>MINISTERIO DE SALUD PÚBLICA</v>
      </c>
    </row>
    <row r="2899" spans="1:4" x14ac:dyDescent="0.2">
      <c r="A2899" t="s">
        <v>8160</v>
      </c>
      <c r="B2899" t="s">
        <v>8161</v>
      </c>
      <c r="C2899" t="str">
        <f t="shared" si="45"/>
        <v>08 - MINISTERIO DE SALUD PÚBLICA</v>
      </c>
      <c r="D2899" t="str">
        <f>VLOOKUP(MID(A2899,1,2),[1]Jurisdicciones!$A$2:$B$44,2,FALSE)</f>
        <v>MINISTERIO DE SALUD PÚBLICA</v>
      </c>
    </row>
    <row r="2900" spans="1:4" x14ac:dyDescent="0.2">
      <c r="A2900" t="s">
        <v>1618</v>
      </c>
      <c r="B2900" t="s">
        <v>8162</v>
      </c>
      <c r="C2900" t="str">
        <f t="shared" si="45"/>
        <v>08 - MINISTERIO DE SALUD PÚBLICA</v>
      </c>
      <c r="D2900" t="str">
        <f>VLOOKUP(MID(A2900,1,2),[1]Jurisdicciones!$A$2:$B$44,2,FALSE)</f>
        <v>MINISTERIO DE SALUD PÚBLICA</v>
      </c>
    </row>
    <row r="2901" spans="1:4" x14ac:dyDescent="0.2">
      <c r="A2901" t="s">
        <v>8163</v>
      </c>
      <c r="B2901" t="s">
        <v>8164</v>
      </c>
      <c r="C2901" t="str">
        <f t="shared" si="45"/>
        <v>08 - MINISTERIO DE SALUD PÚBLICA</v>
      </c>
      <c r="D2901" t="str">
        <f>VLOOKUP(MID(A2901,1,2),[1]Jurisdicciones!$A$2:$B$44,2,FALSE)</f>
        <v>MINISTERIO DE SALUD PÚBLICA</v>
      </c>
    </row>
    <row r="2902" spans="1:4" x14ac:dyDescent="0.2">
      <c r="A2902" t="s">
        <v>8165</v>
      </c>
      <c r="B2902" t="s">
        <v>8166</v>
      </c>
      <c r="C2902" t="str">
        <f t="shared" si="45"/>
        <v>08 - MINISTERIO DE SALUD PÚBLICA</v>
      </c>
      <c r="D2902" t="str">
        <f>VLOOKUP(MID(A2902,1,2),[1]Jurisdicciones!$A$2:$B$44,2,FALSE)</f>
        <v>MINISTERIO DE SALUD PÚBLICA</v>
      </c>
    </row>
    <row r="2903" spans="1:4" x14ac:dyDescent="0.2">
      <c r="A2903" t="s">
        <v>1619</v>
      </c>
      <c r="B2903" t="s">
        <v>8167</v>
      </c>
      <c r="C2903" t="str">
        <f t="shared" si="45"/>
        <v>08 - MINISTERIO DE SALUD PÚBLICA</v>
      </c>
      <c r="D2903" t="str">
        <f>VLOOKUP(MID(A2903,1,2),[1]Jurisdicciones!$A$2:$B$44,2,FALSE)</f>
        <v>MINISTERIO DE SALUD PÚBLICA</v>
      </c>
    </row>
    <row r="2904" spans="1:4" x14ac:dyDescent="0.2">
      <c r="A2904" t="s">
        <v>1620</v>
      </c>
      <c r="B2904" t="s">
        <v>8168</v>
      </c>
      <c r="C2904" t="str">
        <f t="shared" si="45"/>
        <v>08 - MINISTERIO DE SALUD PÚBLICA</v>
      </c>
      <c r="D2904" t="str">
        <f>VLOOKUP(MID(A2904,1,2),[1]Jurisdicciones!$A$2:$B$44,2,FALSE)</f>
        <v>MINISTERIO DE SALUD PÚBLICA</v>
      </c>
    </row>
    <row r="2905" spans="1:4" x14ac:dyDescent="0.2">
      <c r="A2905" t="s">
        <v>8169</v>
      </c>
      <c r="B2905" t="s">
        <v>8170</v>
      </c>
      <c r="C2905" t="str">
        <f t="shared" si="45"/>
        <v>08 - MINISTERIO DE SALUD PÚBLICA</v>
      </c>
      <c r="D2905" t="str">
        <f>VLOOKUP(MID(A2905,1,2),[1]Jurisdicciones!$A$2:$B$44,2,FALSE)</f>
        <v>MINISTERIO DE SALUD PÚBLICA</v>
      </c>
    </row>
    <row r="2906" spans="1:4" x14ac:dyDescent="0.2">
      <c r="A2906" t="s">
        <v>1621</v>
      </c>
      <c r="B2906" t="s">
        <v>8171</v>
      </c>
      <c r="C2906" t="str">
        <f t="shared" si="45"/>
        <v>08 - MINISTERIO DE SALUD PÚBLICA</v>
      </c>
      <c r="D2906" t="str">
        <f>VLOOKUP(MID(A2906,1,2),[1]Jurisdicciones!$A$2:$B$44,2,FALSE)</f>
        <v>MINISTERIO DE SALUD PÚBLICA</v>
      </c>
    </row>
    <row r="2907" spans="1:4" x14ac:dyDescent="0.2">
      <c r="A2907" t="s">
        <v>2638</v>
      </c>
      <c r="B2907" t="s">
        <v>8172</v>
      </c>
      <c r="C2907" t="str">
        <f t="shared" si="45"/>
        <v>08 - MINISTERIO DE SALUD PÚBLICA</v>
      </c>
      <c r="D2907" t="str">
        <f>VLOOKUP(MID(A2907,1,2),[1]Jurisdicciones!$A$2:$B$44,2,FALSE)</f>
        <v>MINISTERIO DE SALUD PÚBLICA</v>
      </c>
    </row>
    <row r="2908" spans="1:4" x14ac:dyDescent="0.2">
      <c r="A2908" t="s">
        <v>1622</v>
      </c>
      <c r="B2908" t="s">
        <v>8173</v>
      </c>
      <c r="C2908" t="str">
        <f t="shared" si="45"/>
        <v>08 - MINISTERIO DE SALUD PÚBLICA</v>
      </c>
      <c r="D2908" t="str">
        <f>VLOOKUP(MID(A2908,1,2),[1]Jurisdicciones!$A$2:$B$44,2,FALSE)</f>
        <v>MINISTERIO DE SALUD PÚBLICA</v>
      </c>
    </row>
    <row r="2909" spans="1:4" x14ac:dyDescent="0.2">
      <c r="A2909" t="s">
        <v>8174</v>
      </c>
      <c r="B2909" t="s">
        <v>8175</v>
      </c>
      <c r="C2909" t="str">
        <f t="shared" si="45"/>
        <v>08 - MINISTERIO DE SALUD PÚBLICA</v>
      </c>
      <c r="D2909" t="str">
        <f>VLOOKUP(MID(A2909,1,2),[1]Jurisdicciones!$A$2:$B$44,2,FALSE)</f>
        <v>MINISTERIO DE SALUD PÚBLICA</v>
      </c>
    </row>
    <row r="2910" spans="1:4" x14ac:dyDescent="0.2">
      <c r="A2910" t="s">
        <v>8176</v>
      </c>
      <c r="B2910" t="s">
        <v>8177</v>
      </c>
      <c r="C2910" t="str">
        <f t="shared" si="45"/>
        <v>08 - MINISTERIO DE SALUD PÚBLICA</v>
      </c>
      <c r="D2910" t="str">
        <f>VLOOKUP(MID(A2910,1,2),[1]Jurisdicciones!$A$2:$B$44,2,FALSE)</f>
        <v>MINISTERIO DE SALUD PÚBLICA</v>
      </c>
    </row>
    <row r="2911" spans="1:4" x14ac:dyDescent="0.2">
      <c r="A2911" t="s">
        <v>8178</v>
      </c>
      <c r="B2911" t="s">
        <v>8179</v>
      </c>
      <c r="C2911" t="str">
        <f t="shared" si="45"/>
        <v>08 - MINISTERIO DE SALUD PÚBLICA</v>
      </c>
      <c r="D2911" t="str">
        <f>VLOOKUP(MID(A2911,1,2),[1]Jurisdicciones!$A$2:$B$44,2,FALSE)</f>
        <v>MINISTERIO DE SALUD PÚBLICA</v>
      </c>
    </row>
    <row r="2912" spans="1:4" x14ac:dyDescent="0.2">
      <c r="A2912" t="s">
        <v>1623</v>
      </c>
      <c r="B2912" t="s">
        <v>8180</v>
      </c>
      <c r="C2912" t="str">
        <f t="shared" si="45"/>
        <v>08 - MINISTERIO DE SALUD PÚBLICA</v>
      </c>
      <c r="D2912" t="str">
        <f>VLOOKUP(MID(A2912,1,2),[1]Jurisdicciones!$A$2:$B$44,2,FALSE)</f>
        <v>MINISTERIO DE SALUD PÚBLICA</v>
      </c>
    </row>
    <row r="2913" spans="1:4" x14ac:dyDescent="0.2">
      <c r="A2913" t="s">
        <v>1624</v>
      </c>
      <c r="B2913" t="s">
        <v>8181</v>
      </c>
      <c r="C2913" t="str">
        <f t="shared" si="45"/>
        <v>08 - MINISTERIO DE SALUD PÚBLICA</v>
      </c>
      <c r="D2913" t="str">
        <f>VLOOKUP(MID(A2913,1,2),[1]Jurisdicciones!$A$2:$B$44,2,FALSE)</f>
        <v>MINISTERIO DE SALUD PÚBLICA</v>
      </c>
    </row>
    <row r="2914" spans="1:4" x14ac:dyDescent="0.2">
      <c r="A2914" t="s">
        <v>2639</v>
      </c>
      <c r="B2914" t="s">
        <v>8182</v>
      </c>
      <c r="C2914" t="str">
        <f t="shared" si="45"/>
        <v>08 - MINISTERIO DE SALUD PÚBLICA</v>
      </c>
      <c r="D2914" t="str">
        <f>VLOOKUP(MID(A2914,1,2),[1]Jurisdicciones!$A$2:$B$44,2,FALSE)</f>
        <v>MINISTERIO DE SALUD PÚBLICA</v>
      </c>
    </row>
    <row r="2915" spans="1:4" x14ac:dyDescent="0.2">
      <c r="A2915" t="s">
        <v>1625</v>
      </c>
      <c r="B2915" t="s">
        <v>8183</v>
      </c>
      <c r="C2915" t="str">
        <f t="shared" si="45"/>
        <v>08 - MINISTERIO DE SALUD PÚBLICA</v>
      </c>
      <c r="D2915" t="str">
        <f>VLOOKUP(MID(A2915,1,2),[1]Jurisdicciones!$A$2:$B$44,2,FALSE)</f>
        <v>MINISTERIO DE SALUD PÚBLICA</v>
      </c>
    </row>
    <row r="2916" spans="1:4" x14ac:dyDescent="0.2">
      <c r="A2916" t="s">
        <v>1626</v>
      </c>
      <c r="B2916" t="s">
        <v>8184</v>
      </c>
      <c r="C2916" t="str">
        <f t="shared" si="45"/>
        <v>08 - MINISTERIO DE SALUD PÚBLICA</v>
      </c>
      <c r="D2916" t="str">
        <f>VLOOKUP(MID(A2916,1,2),[1]Jurisdicciones!$A$2:$B$44,2,FALSE)</f>
        <v>MINISTERIO DE SALUD PÚBLICA</v>
      </c>
    </row>
    <row r="2917" spans="1:4" x14ac:dyDescent="0.2">
      <c r="A2917" t="s">
        <v>8185</v>
      </c>
      <c r="B2917" t="s">
        <v>8186</v>
      </c>
      <c r="C2917" t="str">
        <f t="shared" si="45"/>
        <v>08 - MINISTERIO DE SALUD PÚBLICA</v>
      </c>
      <c r="D2917" t="str">
        <f>VLOOKUP(MID(A2917,1,2),[1]Jurisdicciones!$A$2:$B$44,2,FALSE)</f>
        <v>MINISTERIO DE SALUD PÚBLICA</v>
      </c>
    </row>
    <row r="2918" spans="1:4" x14ac:dyDescent="0.2">
      <c r="A2918" t="s">
        <v>8187</v>
      </c>
      <c r="B2918" t="s">
        <v>8188</v>
      </c>
      <c r="C2918" t="str">
        <f t="shared" si="45"/>
        <v>08 - MINISTERIO DE SALUD PÚBLICA</v>
      </c>
      <c r="D2918" t="str">
        <f>VLOOKUP(MID(A2918,1,2),[1]Jurisdicciones!$A$2:$B$44,2,FALSE)</f>
        <v>MINISTERIO DE SALUD PÚBLICA</v>
      </c>
    </row>
    <row r="2919" spans="1:4" x14ac:dyDescent="0.2">
      <c r="A2919" t="s">
        <v>1627</v>
      </c>
      <c r="B2919" t="s">
        <v>8189</v>
      </c>
      <c r="C2919" t="str">
        <f t="shared" si="45"/>
        <v>08 - MINISTERIO DE SALUD PÚBLICA</v>
      </c>
      <c r="D2919" t="str">
        <f>VLOOKUP(MID(A2919,1,2),[1]Jurisdicciones!$A$2:$B$44,2,FALSE)</f>
        <v>MINISTERIO DE SALUD PÚBLICA</v>
      </c>
    </row>
    <row r="2920" spans="1:4" x14ac:dyDescent="0.2">
      <c r="A2920" t="s">
        <v>2640</v>
      </c>
      <c r="B2920" t="s">
        <v>8190</v>
      </c>
      <c r="C2920" t="str">
        <f t="shared" si="45"/>
        <v>08 - MINISTERIO DE SALUD PÚBLICA</v>
      </c>
      <c r="D2920" t="str">
        <f>VLOOKUP(MID(A2920,1,2),[1]Jurisdicciones!$A$2:$B$44,2,FALSE)</f>
        <v>MINISTERIO DE SALUD PÚBLICA</v>
      </c>
    </row>
    <row r="2921" spans="1:4" x14ac:dyDescent="0.2">
      <c r="A2921" t="s">
        <v>1628</v>
      </c>
      <c r="B2921" t="s">
        <v>7853</v>
      </c>
      <c r="C2921" t="str">
        <f t="shared" si="45"/>
        <v>08 - MINISTERIO DE SALUD PÚBLICA</v>
      </c>
      <c r="D2921" t="str">
        <f>VLOOKUP(MID(A2921,1,2),[1]Jurisdicciones!$A$2:$B$44,2,FALSE)</f>
        <v>MINISTERIO DE SALUD PÚBLICA</v>
      </c>
    </row>
    <row r="2922" spans="1:4" x14ac:dyDescent="0.2">
      <c r="A2922" t="s">
        <v>2641</v>
      </c>
      <c r="B2922" t="s">
        <v>8191</v>
      </c>
      <c r="C2922" t="str">
        <f t="shared" si="45"/>
        <v>08 - MINISTERIO DE SALUD PÚBLICA</v>
      </c>
      <c r="D2922" t="str">
        <f>VLOOKUP(MID(A2922,1,2),[1]Jurisdicciones!$A$2:$B$44,2,FALSE)</f>
        <v>MINISTERIO DE SALUD PÚBLICA</v>
      </c>
    </row>
    <row r="2923" spans="1:4" x14ac:dyDescent="0.2">
      <c r="A2923" t="s">
        <v>1629</v>
      </c>
      <c r="B2923" t="s">
        <v>8192</v>
      </c>
      <c r="C2923" t="str">
        <f t="shared" si="45"/>
        <v>08 - MINISTERIO DE SALUD PÚBLICA</v>
      </c>
      <c r="D2923" t="str">
        <f>VLOOKUP(MID(A2923,1,2),[1]Jurisdicciones!$A$2:$B$44,2,FALSE)</f>
        <v>MINISTERIO DE SALUD PÚBLICA</v>
      </c>
    </row>
    <row r="2924" spans="1:4" x14ac:dyDescent="0.2">
      <c r="A2924" t="s">
        <v>1630</v>
      </c>
      <c r="B2924" t="s">
        <v>8192</v>
      </c>
      <c r="C2924" t="str">
        <f t="shared" si="45"/>
        <v>08 - MINISTERIO DE SALUD PÚBLICA</v>
      </c>
      <c r="D2924" t="str">
        <f>VLOOKUP(MID(A2924,1,2),[1]Jurisdicciones!$A$2:$B$44,2,FALSE)</f>
        <v>MINISTERIO DE SALUD PÚBLICA</v>
      </c>
    </row>
    <row r="2925" spans="1:4" x14ac:dyDescent="0.2">
      <c r="A2925" t="s">
        <v>8193</v>
      </c>
      <c r="B2925" t="s">
        <v>8194</v>
      </c>
      <c r="C2925" t="str">
        <f t="shared" si="45"/>
        <v>08 - MINISTERIO DE SALUD PÚBLICA</v>
      </c>
      <c r="D2925" t="str">
        <f>VLOOKUP(MID(A2925,1,2),[1]Jurisdicciones!$A$2:$B$44,2,FALSE)</f>
        <v>MINISTERIO DE SALUD PÚBLICA</v>
      </c>
    </row>
    <row r="2926" spans="1:4" x14ac:dyDescent="0.2">
      <c r="A2926" t="s">
        <v>2642</v>
      </c>
      <c r="B2926" t="s">
        <v>8195</v>
      </c>
      <c r="C2926" t="str">
        <f t="shared" si="45"/>
        <v>08 - MINISTERIO DE SALUD PÚBLICA</v>
      </c>
      <c r="D2926" t="str">
        <f>VLOOKUP(MID(A2926,1,2),[1]Jurisdicciones!$A$2:$B$44,2,FALSE)</f>
        <v>MINISTERIO DE SALUD PÚBLICA</v>
      </c>
    </row>
    <row r="2927" spans="1:4" x14ac:dyDescent="0.2">
      <c r="A2927" t="s">
        <v>8196</v>
      </c>
      <c r="B2927" t="s">
        <v>8197</v>
      </c>
      <c r="C2927" t="str">
        <f t="shared" si="45"/>
        <v>08 - MINISTERIO DE SALUD PÚBLICA</v>
      </c>
      <c r="D2927" t="str">
        <f>VLOOKUP(MID(A2927,1,2),[1]Jurisdicciones!$A$2:$B$44,2,FALSE)</f>
        <v>MINISTERIO DE SALUD PÚBLICA</v>
      </c>
    </row>
    <row r="2928" spans="1:4" x14ac:dyDescent="0.2">
      <c r="A2928" t="s">
        <v>2643</v>
      </c>
      <c r="B2928" t="s">
        <v>8198</v>
      </c>
      <c r="C2928" t="str">
        <f t="shared" si="45"/>
        <v>08 - MINISTERIO DE SALUD PÚBLICA</v>
      </c>
      <c r="D2928" t="str">
        <f>VLOOKUP(MID(A2928,1,2),[1]Jurisdicciones!$A$2:$B$44,2,FALSE)</f>
        <v>MINISTERIO DE SALUD PÚBLICA</v>
      </c>
    </row>
    <row r="2929" spans="1:4" x14ac:dyDescent="0.2">
      <c r="A2929" t="s">
        <v>1631</v>
      </c>
      <c r="B2929" t="s">
        <v>8199</v>
      </c>
      <c r="C2929" t="str">
        <f t="shared" si="45"/>
        <v>08 - MINISTERIO DE SALUD PÚBLICA</v>
      </c>
      <c r="D2929" t="str">
        <f>VLOOKUP(MID(A2929,1,2),[1]Jurisdicciones!$A$2:$B$44,2,FALSE)</f>
        <v>MINISTERIO DE SALUD PÚBLICA</v>
      </c>
    </row>
    <row r="2930" spans="1:4" x14ac:dyDescent="0.2">
      <c r="A2930" t="s">
        <v>1632</v>
      </c>
      <c r="B2930" t="s">
        <v>8200</v>
      </c>
      <c r="C2930" t="str">
        <f t="shared" si="45"/>
        <v>08 - MINISTERIO DE SALUD PÚBLICA</v>
      </c>
      <c r="D2930" t="str">
        <f>VLOOKUP(MID(A2930,1,2),[1]Jurisdicciones!$A$2:$B$44,2,FALSE)</f>
        <v>MINISTERIO DE SALUD PÚBLICA</v>
      </c>
    </row>
    <row r="2931" spans="1:4" x14ac:dyDescent="0.2">
      <c r="A2931" t="s">
        <v>1633</v>
      </c>
      <c r="B2931" t="s">
        <v>8201</v>
      </c>
      <c r="C2931" t="str">
        <f t="shared" si="45"/>
        <v>08 - MINISTERIO DE SALUD PÚBLICA</v>
      </c>
      <c r="D2931" t="str">
        <f>VLOOKUP(MID(A2931,1,2),[1]Jurisdicciones!$A$2:$B$44,2,FALSE)</f>
        <v>MINISTERIO DE SALUD PÚBLICA</v>
      </c>
    </row>
    <row r="2932" spans="1:4" x14ac:dyDescent="0.2">
      <c r="A2932" t="s">
        <v>8202</v>
      </c>
      <c r="B2932" t="s">
        <v>8203</v>
      </c>
      <c r="C2932" t="str">
        <f t="shared" si="45"/>
        <v>08 - MINISTERIO DE SALUD PÚBLICA</v>
      </c>
      <c r="D2932" t="str">
        <f>VLOOKUP(MID(A2932,1,2),[1]Jurisdicciones!$A$2:$B$44,2,FALSE)</f>
        <v>MINISTERIO DE SALUD PÚBLICA</v>
      </c>
    </row>
    <row r="2933" spans="1:4" x14ac:dyDescent="0.2">
      <c r="A2933" t="s">
        <v>8204</v>
      </c>
      <c r="B2933" t="s">
        <v>8205</v>
      </c>
      <c r="C2933" t="str">
        <f t="shared" si="45"/>
        <v>08 - MINISTERIO DE SALUD PÚBLICA</v>
      </c>
      <c r="D2933" t="str">
        <f>VLOOKUP(MID(A2933,1,2),[1]Jurisdicciones!$A$2:$B$44,2,FALSE)</f>
        <v>MINISTERIO DE SALUD PÚBLICA</v>
      </c>
    </row>
    <row r="2934" spans="1:4" x14ac:dyDescent="0.2">
      <c r="A2934" t="s">
        <v>1634</v>
      </c>
      <c r="B2934" t="s">
        <v>8206</v>
      </c>
      <c r="C2934" t="str">
        <f t="shared" si="45"/>
        <v>08 - MINISTERIO DE SALUD PÚBLICA</v>
      </c>
      <c r="D2934" t="str">
        <f>VLOOKUP(MID(A2934,1,2),[1]Jurisdicciones!$A$2:$B$44,2,FALSE)</f>
        <v>MINISTERIO DE SALUD PÚBLICA</v>
      </c>
    </row>
    <row r="2935" spans="1:4" x14ac:dyDescent="0.2">
      <c r="A2935" t="s">
        <v>2644</v>
      </c>
      <c r="B2935" t="s">
        <v>8207</v>
      </c>
      <c r="C2935" t="str">
        <f t="shared" si="45"/>
        <v>08 - MINISTERIO DE SALUD PÚBLICA</v>
      </c>
      <c r="D2935" t="str">
        <f>VLOOKUP(MID(A2935,1,2),[1]Jurisdicciones!$A$2:$B$44,2,FALSE)</f>
        <v>MINISTERIO DE SALUD PÚBLICA</v>
      </c>
    </row>
    <row r="2936" spans="1:4" x14ac:dyDescent="0.2">
      <c r="A2936" t="s">
        <v>8208</v>
      </c>
      <c r="B2936" t="s">
        <v>8209</v>
      </c>
      <c r="C2936" t="str">
        <f t="shared" si="45"/>
        <v>08 - MINISTERIO DE SALUD PÚBLICA</v>
      </c>
      <c r="D2936" t="str">
        <f>VLOOKUP(MID(A2936,1,2),[1]Jurisdicciones!$A$2:$B$44,2,FALSE)</f>
        <v>MINISTERIO DE SALUD PÚBLICA</v>
      </c>
    </row>
    <row r="2937" spans="1:4" x14ac:dyDescent="0.2">
      <c r="A2937" t="s">
        <v>8210</v>
      </c>
      <c r="B2937" t="s">
        <v>8211</v>
      </c>
      <c r="C2937" t="str">
        <f t="shared" si="45"/>
        <v>08 - MINISTERIO DE SALUD PÚBLICA</v>
      </c>
      <c r="D2937" t="str">
        <f>VLOOKUP(MID(A2937,1,2),[1]Jurisdicciones!$A$2:$B$44,2,FALSE)</f>
        <v>MINISTERIO DE SALUD PÚBLICA</v>
      </c>
    </row>
    <row r="2938" spans="1:4" x14ac:dyDescent="0.2">
      <c r="A2938" t="s">
        <v>1635</v>
      </c>
      <c r="B2938" t="s">
        <v>8212</v>
      </c>
      <c r="C2938" t="str">
        <f t="shared" si="45"/>
        <v>08 - MINISTERIO DE SALUD PÚBLICA</v>
      </c>
      <c r="D2938" t="str">
        <f>VLOOKUP(MID(A2938,1,2),[1]Jurisdicciones!$A$2:$B$44,2,FALSE)</f>
        <v>MINISTERIO DE SALUD PÚBLICA</v>
      </c>
    </row>
    <row r="2939" spans="1:4" x14ac:dyDescent="0.2">
      <c r="A2939" t="s">
        <v>1636</v>
      </c>
      <c r="B2939" t="s">
        <v>8213</v>
      </c>
      <c r="C2939" t="str">
        <f t="shared" si="45"/>
        <v>08 - MINISTERIO DE SALUD PÚBLICA</v>
      </c>
      <c r="D2939" t="str">
        <f>VLOOKUP(MID(A2939,1,2),[1]Jurisdicciones!$A$2:$B$44,2,FALSE)</f>
        <v>MINISTERIO DE SALUD PÚBLICA</v>
      </c>
    </row>
    <row r="2940" spans="1:4" x14ac:dyDescent="0.2">
      <c r="A2940" t="s">
        <v>1637</v>
      </c>
      <c r="B2940" t="s">
        <v>8214</v>
      </c>
      <c r="C2940" t="str">
        <f t="shared" si="45"/>
        <v>08 - MINISTERIO DE SALUD PÚBLICA</v>
      </c>
      <c r="D2940" t="str">
        <f>VLOOKUP(MID(A2940,1,2),[1]Jurisdicciones!$A$2:$B$44,2,FALSE)</f>
        <v>MINISTERIO DE SALUD PÚBLICA</v>
      </c>
    </row>
    <row r="2941" spans="1:4" x14ac:dyDescent="0.2">
      <c r="A2941" t="s">
        <v>1638</v>
      </c>
      <c r="B2941" t="s">
        <v>8215</v>
      </c>
      <c r="C2941" t="str">
        <f t="shared" si="45"/>
        <v>08 - MINISTERIO DE SALUD PÚBLICA</v>
      </c>
      <c r="D2941" t="str">
        <f>VLOOKUP(MID(A2941,1,2),[1]Jurisdicciones!$A$2:$B$44,2,FALSE)</f>
        <v>MINISTERIO DE SALUD PÚBLICA</v>
      </c>
    </row>
    <row r="2942" spans="1:4" x14ac:dyDescent="0.2">
      <c r="A2942" t="s">
        <v>1639</v>
      </c>
      <c r="B2942" t="s">
        <v>8216</v>
      </c>
      <c r="C2942" t="str">
        <f t="shared" si="45"/>
        <v>08 - MINISTERIO DE SALUD PÚBLICA</v>
      </c>
      <c r="D2942" t="str">
        <f>VLOOKUP(MID(A2942,1,2),[1]Jurisdicciones!$A$2:$B$44,2,FALSE)</f>
        <v>MINISTERIO DE SALUD PÚBLICA</v>
      </c>
    </row>
    <row r="2943" spans="1:4" x14ac:dyDescent="0.2">
      <c r="A2943" t="s">
        <v>8217</v>
      </c>
      <c r="B2943" t="s">
        <v>8216</v>
      </c>
      <c r="C2943" t="str">
        <f t="shared" si="45"/>
        <v>08 - MINISTERIO DE SALUD PÚBLICA</v>
      </c>
      <c r="D2943" t="str">
        <f>VLOOKUP(MID(A2943,1,2),[1]Jurisdicciones!$A$2:$B$44,2,FALSE)</f>
        <v>MINISTERIO DE SALUD PÚBLICA</v>
      </c>
    </row>
    <row r="2944" spans="1:4" x14ac:dyDescent="0.2">
      <c r="A2944" t="s">
        <v>8218</v>
      </c>
      <c r="B2944" t="s">
        <v>8219</v>
      </c>
      <c r="C2944" t="str">
        <f t="shared" si="45"/>
        <v>08 - MINISTERIO DE SALUD PÚBLICA</v>
      </c>
      <c r="D2944" t="str">
        <f>VLOOKUP(MID(A2944,1,2),[1]Jurisdicciones!$A$2:$B$44,2,FALSE)</f>
        <v>MINISTERIO DE SALUD PÚBLICA</v>
      </c>
    </row>
    <row r="2945" spans="1:4" x14ac:dyDescent="0.2">
      <c r="A2945" t="s">
        <v>1640</v>
      </c>
      <c r="B2945" t="s">
        <v>8220</v>
      </c>
      <c r="C2945" t="str">
        <f t="shared" si="45"/>
        <v>08 - MINISTERIO DE SALUD PÚBLICA</v>
      </c>
      <c r="D2945" t="str">
        <f>VLOOKUP(MID(A2945,1,2),[1]Jurisdicciones!$A$2:$B$44,2,FALSE)</f>
        <v>MINISTERIO DE SALUD PÚBLICA</v>
      </c>
    </row>
    <row r="2946" spans="1:4" x14ac:dyDescent="0.2">
      <c r="A2946" t="s">
        <v>1641</v>
      </c>
      <c r="B2946" t="s">
        <v>8221</v>
      </c>
      <c r="C2946" t="str">
        <f t="shared" si="45"/>
        <v>08 - MINISTERIO DE SALUD PÚBLICA</v>
      </c>
      <c r="D2946" t="str">
        <f>VLOOKUP(MID(A2946,1,2),[1]Jurisdicciones!$A$2:$B$44,2,FALSE)</f>
        <v>MINISTERIO DE SALUD PÚBLICA</v>
      </c>
    </row>
    <row r="2947" spans="1:4" x14ac:dyDescent="0.2">
      <c r="A2947" t="s">
        <v>8222</v>
      </c>
      <c r="B2947" t="s">
        <v>8223</v>
      </c>
      <c r="C2947" t="str">
        <f t="shared" si="45"/>
        <v>08 - MINISTERIO DE SALUD PÚBLICA</v>
      </c>
      <c r="D2947" t="str">
        <f>VLOOKUP(MID(A2947,1,2),[1]Jurisdicciones!$A$2:$B$44,2,FALSE)</f>
        <v>MINISTERIO DE SALUD PÚBLICA</v>
      </c>
    </row>
    <row r="2948" spans="1:4" x14ac:dyDescent="0.2">
      <c r="A2948" t="s">
        <v>1642</v>
      </c>
      <c r="B2948" t="s">
        <v>8224</v>
      </c>
      <c r="C2948" t="str">
        <f t="shared" ref="C2948:C3011" si="46">CONCATENATE(MID(A2948,1,2), " - ",D2948)</f>
        <v>08 - MINISTERIO DE SALUD PÚBLICA</v>
      </c>
      <c r="D2948" t="str">
        <f>VLOOKUP(MID(A2948,1,2),[1]Jurisdicciones!$A$2:$B$44,2,FALSE)</f>
        <v>MINISTERIO DE SALUD PÚBLICA</v>
      </c>
    </row>
    <row r="2949" spans="1:4" x14ac:dyDescent="0.2">
      <c r="A2949" t="s">
        <v>1643</v>
      </c>
      <c r="B2949" t="s">
        <v>8225</v>
      </c>
      <c r="C2949" t="str">
        <f t="shared" si="46"/>
        <v>08 - MINISTERIO DE SALUD PÚBLICA</v>
      </c>
      <c r="D2949" t="str">
        <f>VLOOKUP(MID(A2949,1,2),[1]Jurisdicciones!$A$2:$B$44,2,FALSE)</f>
        <v>MINISTERIO DE SALUD PÚBLICA</v>
      </c>
    </row>
    <row r="2950" spans="1:4" x14ac:dyDescent="0.2">
      <c r="A2950" t="s">
        <v>1644</v>
      </c>
      <c r="B2950" t="s">
        <v>8226</v>
      </c>
      <c r="C2950" t="str">
        <f t="shared" si="46"/>
        <v>08 - MINISTERIO DE SALUD PÚBLICA</v>
      </c>
      <c r="D2950" t="str">
        <f>VLOOKUP(MID(A2950,1,2),[1]Jurisdicciones!$A$2:$B$44,2,FALSE)</f>
        <v>MINISTERIO DE SALUD PÚBLICA</v>
      </c>
    </row>
    <row r="2951" spans="1:4" x14ac:dyDescent="0.2">
      <c r="A2951" t="s">
        <v>1645</v>
      </c>
      <c r="B2951" t="s">
        <v>8227</v>
      </c>
      <c r="C2951" t="str">
        <f t="shared" si="46"/>
        <v>08 - MINISTERIO DE SALUD PÚBLICA</v>
      </c>
      <c r="D2951" t="str">
        <f>VLOOKUP(MID(A2951,1,2),[1]Jurisdicciones!$A$2:$B$44,2,FALSE)</f>
        <v>MINISTERIO DE SALUD PÚBLICA</v>
      </c>
    </row>
    <row r="2952" spans="1:4" x14ac:dyDescent="0.2">
      <c r="A2952" t="s">
        <v>1646</v>
      </c>
      <c r="B2952" t="s">
        <v>8228</v>
      </c>
      <c r="C2952" t="str">
        <f t="shared" si="46"/>
        <v>08 - MINISTERIO DE SALUD PÚBLICA</v>
      </c>
      <c r="D2952" t="str">
        <f>VLOOKUP(MID(A2952,1,2),[1]Jurisdicciones!$A$2:$B$44,2,FALSE)</f>
        <v>MINISTERIO DE SALUD PÚBLICA</v>
      </c>
    </row>
    <row r="2953" spans="1:4" x14ac:dyDescent="0.2">
      <c r="A2953" t="s">
        <v>1647</v>
      </c>
      <c r="B2953" t="s">
        <v>8229</v>
      </c>
      <c r="C2953" t="str">
        <f t="shared" si="46"/>
        <v>08 - MINISTERIO DE SALUD PÚBLICA</v>
      </c>
      <c r="D2953" t="str">
        <f>VLOOKUP(MID(A2953,1,2),[1]Jurisdicciones!$A$2:$B$44,2,FALSE)</f>
        <v>MINISTERIO DE SALUD PÚBLICA</v>
      </c>
    </row>
    <row r="2954" spans="1:4" x14ac:dyDescent="0.2">
      <c r="A2954" t="s">
        <v>1648</v>
      </c>
      <c r="B2954" t="s">
        <v>8230</v>
      </c>
      <c r="C2954" t="str">
        <f t="shared" si="46"/>
        <v>08 - MINISTERIO DE SALUD PÚBLICA</v>
      </c>
      <c r="D2954" t="str">
        <f>VLOOKUP(MID(A2954,1,2),[1]Jurisdicciones!$A$2:$B$44,2,FALSE)</f>
        <v>MINISTERIO DE SALUD PÚBLICA</v>
      </c>
    </row>
    <row r="2955" spans="1:4" x14ac:dyDescent="0.2">
      <c r="A2955" t="s">
        <v>1649</v>
      </c>
      <c r="B2955" t="s">
        <v>8231</v>
      </c>
      <c r="C2955" t="str">
        <f t="shared" si="46"/>
        <v>08 - MINISTERIO DE SALUD PÚBLICA</v>
      </c>
      <c r="D2955" t="str">
        <f>VLOOKUP(MID(A2955,1,2),[1]Jurisdicciones!$A$2:$B$44,2,FALSE)</f>
        <v>MINISTERIO DE SALUD PÚBLICA</v>
      </c>
    </row>
    <row r="2956" spans="1:4" x14ac:dyDescent="0.2">
      <c r="A2956" t="s">
        <v>1650</v>
      </c>
      <c r="B2956" t="s">
        <v>8232</v>
      </c>
      <c r="C2956" t="str">
        <f t="shared" si="46"/>
        <v>08 - MINISTERIO DE SALUD PÚBLICA</v>
      </c>
      <c r="D2956" t="str">
        <f>VLOOKUP(MID(A2956,1,2),[1]Jurisdicciones!$A$2:$B$44,2,FALSE)</f>
        <v>MINISTERIO DE SALUD PÚBLICA</v>
      </c>
    </row>
    <row r="2957" spans="1:4" x14ac:dyDescent="0.2">
      <c r="A2957" t="s">
        <v>1651</v>
      </c>
      <c r="B2957" t="s">
        <v>8233</v>
      </c>
      <c r="C2957" t="str">
        <f t="shared" si="46"/>
        <v>08 - MINISTERIO DE SALUD PÚBLICA</v>
      </c>
      <c r="D2957" t="str">
        <f>VLOOKUP(MID(A2957,1,2),[1]Jurisdicciones!$A$2:$B$44,2,FALSE)</f>
        <v>MINISTERIO DE SALUD PÚBLICA</v>
      </c>
    </row>
    <row r="2958" spans="1:4" x14ac:dyDescent="0.2">
      <c r="A2958" t="s">
        <v>1652</v>
      </c>
      <c r="B2958" t="s">
        <v>8234</v>
      </c>
      <c r="C2958" t="str">
        <f t="shared" si="46"/>
        <v>08 - MINISTERIO DE SALUD PÚBLICA</v>
      </c>
      <c r="D2958" t="str">
        <f>VLOOKUP(MID(A2958,1,2),[1]Jurisdicciones!$A$2:$B$44,2,FALSE)</f>
        <v>MINISTERIO DE SALUD PÚBLICA</v>
      </c>
    </row>
    <row r="2959" spans="1:4" x14ac:dyDescent="0.2">
      <c r="A2959" t="s">
        <v>8235</v>
      </c>
      <c r="B2959" t="s">
        <v>8234</v>
      </c>
      <c r="C2959" t="str">
        <f t="shared" si="46"/>
        <v>08 - MINISTERIO DE SALUD PÚBLICA</v>
      </c>
      <c r="D2959" t="str">
        <f>VLOOKUP(MID(A2959,1,2),[1]Jurisdicciones!$A$2:$B$44,2,FALSE)</f>
        <v>MINISTERIO DE SALUD PÚBLICA</v>
      </c>
    </row>
    <row r="2960" spans="1:4" x14ac:dyDescent="0.2">
      <c r="A2960" t="s">
        <v>1653</v>
      </c>
      <c r="B2960" t="s">
        <v>8236</v>
      </c>
      <c r="C2960" t="str">
        <f t="shared" si="46"/>
        <v>08 - MINISTERIO DE SALUD PÚBLICA</v>
      </c>
      <c r="D2960" t="str">
        <f>VLOOKUP(MID(A2960,1,2),[1]Jurisdicciones!$A$2:$B$44,2,FALSE)</f>
        <v>MINISTERIO DE SALUD PÚBLICA</v>
      </c>
    </row>
    <row r="2961" spans="1:4" x14ac:dyDescent="0.2">
      <c r="A2961" t="s">
        <v>1654</v>
      </c>
      <c r="B2961" t="s">
        <v>8237</v>
      </c>
      <c r="C2961" t="str">
        <f t="shared" si="46"/>
        <v>08 - MINISTERIO DE SALUD PÚBLICA</v>
      </c>
      <c r="D2961" t="str">
        <f>VLOOKUP(MID(A2961,1,2),[1]Jurisdicciones!$A$2:$B$44,2,FALSE)</f>
        <v>MINISTERIO DE SALUD PÚBLICA</v>
      </c>
    </row>
    <row r="2962" spans="1:4" x14ac:dyDescent="0.2">
      <c r="A2962" t="s">
        <v>1655</v>
      </c>
      <c r="B2962" t="s">
        <v>8238</v>
      </c>
      <c r="C2962" t="str">
        <f t="shared" si="46"/>
        <v>08 - MINISTERIO DE SALUD PÚBLICA</v>
      </c>
      <c r="D2962" t="str">
        <f>VLOOKUP(MID(A2962,1,2),[1]Jurisdicciones!$A$2:$B$44,2,FALSE)</f>
        <v>MINISTERIO DE SALUD PÚBLICA</v>
      </c>
    </row>
    <row r="2963" spans="1:4" x14ac:dyDescent="0.2">
      <c r="A2963" t="s">
        <v>1656</v>
      </c>
      <c r="B2963" t="s">
        <v>8239</v>
      </c>
      <c r="C2963" t="str">
        <f t="shared" si="46"/>
        <v>08 - MINISTERIO DE SALUD PÚBLICA</v>
      </c>
      <c r="D2963" t="str">
        <f>VLOOKUP(MID(A2963,1,2),[1]Jurisdicciones!$A$2:$B$44,2,FALSE)</f>
        <v>MINISTERIO DE SALUD PÚBLICA</v>
      </c>
    </row>
    <row r="2964" spans="1:4" x14ac:dyDescent="0.2">
      <c r="A2964" t="s">
        <v>1657</v>
      </c>
      <c r="B2964" t="s">
        <v>8240</v>
      </c>
      <c r="C2964" t="str">
        <f t="shared" si="46"/>
        <v>08 - MINISTERIO DE SALUD PÚBLICA</v>
      </c>
      <c r="D2964" t="str">
        <f>VLOOKUP(MID(A2964,1,2),[1]Jurisdicciones!$A$2:$B$44,2,FALSE)</f>
        <v>MINISTERIO DE SALUD PÚBLICA</v>
      </c>
    </row>
    <row r="2965" spans="1:4" x14ac:dyDescent="0.2">
      <c r="A2965" t="s">
        <v>1658</v>
      </c>
      <c r="B2965" t="s">
        <v>8241</v>
      </c>
      <c r="C2965" t="str">
        <f t="shared" si="46"/>
        <v>08 - MINISTERIO DE SALUD PÚBLICA</v>
      </c>
      <c r="D2965" t="str">
        <f>VLOOKUP(MID(A2965,1,2),[1]Jurisdicciones!$A$2:$B$44,2,FALSE)</f>
        <v>MINISTERIO DE SALUD PÚBLICA</v>
      </c>
    </row>
    <row r="2966" spans="1:4" x14ac:dyDescent="0.2">
      <c r="A2966" t="s">
        <v>1659</v>
      </c>
      <c r="B2966" t="s">
        <v>8242</v>
      </c>
      <c r="C2966" t="str">
        <f t="shared" si="46"/>
        <v>08 - MINISTERIO DE SALUD PÚBLICA</v>
      </c>
      <c r="D2966" t="str">
        <f>VLOOKUP(MID(A2966,1,2),[1]Jurisdicciones!$A$2:$B$44,2,FALSE)</f>
        <v>MINISTERIO DE SALUD PÚBLICA</v>
      </c>
    </row>
    <row r="2967" spans="1:4" x14ac:dyDescent="0.2">
      <c r="A2967" t="s">
        <v>1660</v>
      </c>
      <c r="B2967" t="s">
        <v>8243</v>
      </c>
      <c r="C2967" t="str">
        <f t="shared" si="46"/>
        <v>08 - MINISTERIO DE SALUD PÚBLICA</v>
      </c>
      <c r="D2967" t="str">
        <f>VLOOKUP(MID(A2967,1,2),[1]Jurisdicciones!$A$2:$B$44,2,FALSE)</f>
        <v>MINISTERIO DE SALUD PÚBLICA</v>
      </c>
    </row>
    <row r="2968" spans="1:4" x14ac:dyDescent="0.2">
      <c r="A2968" t="s">
        <v>1661</v>
      </c>
      <c r="B2968" t="s">
        <v>8244</v>
      </c>
      <c r="C2968" t="str">
        <f t="shared" si="46"/>
        <v>08 - MINISTERIO DE SALUD PÚBLICA</v>
      </c>
      <c r="D2968" t="str">
        <f>VLOOKUP(MID(A2968,1,2),[1]Jurisdicciones!$A$2:$B$44,2,FALSE)</f>
        <v>MINISTERIO DE SALUD PÚBLICA</v>
      </c>
    </row>
    <row r="2969" spans="1:4" x14ac:dyDescent="0.2">
      <c r="A2969" t="s">
        <v>1662</v>
      </c>
      <c r="B2969" t="s">
        <v>8245</v>
      </c>
      <c r="C2969" t="str">
        <f t="shared" si="46"/>
        <v>08 - MINISTERIO DE SALUD PÚBLICA</v>
      </c>
      <c r="D2969" t="str">
        <f>VLOOKUP(MID(A2969,1,2),[1]Jurisdicciones!$A$2:$B$44,2,FALSE)</f>
        <v>MINISTERIO DE SALUD PÚBLICA</v>
      </c>
    </row>
    <row r="2970" spans="1:4" x14ac:dyDescent="0.2">
      <c r="A2970" t="s">
        <v>1663</v>
      </c>
      <c r="B2970" t="s">
        <v>8246</v>
      </c>
      <c r="C2970" t="str">
        <f t="shared" si="46"/>
        <v>08 - MINISTERIO DE SALUD PÚBLICA</v>
      </c>
      <c r="D2970" t="str">
        <f>VLOOKUP(MID(A2970,1,2),[1]Jurisdicciones!$A$2:$B$44,2,FALSE)</f>
        <v>MINISTERIO DE SALUD PÚBLICA</v>
      </c>
    </row>
    <row r="2971" spans="1:4" x14ac:dyDescent="0.2">
      <c r="A2971" t="s">
        <v>1664</v>
      </c>
      <c r="B2971" t="s">
        <v>8247</v>
      </c>
      <c r="C2971" t="str">
        <f t="shared" si="46"/>
        <v>08 - MINISTERIO DE SALUD PÚBLICA</v>
      </c>
      <c r="D2971" t="str">
        <f>VLOOKUP(MID(A2971,1,2),[1]Jurisdicciones!$A$2:$B$44,2,FALSE)</f>
        <v>MINISTERIO DE SALUD PÚBLICA</v>
      </c>
    </row>
    <row r="2972" spans="1:4" x14ac:dyDescent="0.2">
      <c r="A2972" t="s">
        <v>1665</v>
      </c>
      <c r="B2972" t="s">
        <v>8248</v>
      </c>
      <c r="C2972" t="str">
        <f t="shared" si="46"/>
        <v>08 - MINISTERIO DE SALUD PÚBLICA</v>
      </c>
      <c r="D2972" t="str">
        <f>VLOOKUP(MID(A2972,1,2),[1]Jurisdicciones!$A$2:$B$44,2,FALSE)</f>
        <v>MINISTERIO DE SALUD PÚBLICA</v>
      </c>
    </row>
    <row r="2973" spans="1:4" x14ac:dyDescent="0.2">
      <c r="A2973" t="s">
        <v>1666</v>
      </c>
      <c r="B2973" t="s">
        <v>8249</v>
      </c>
      <c r="C2973" t="str">
        <f t="shared" si="46"/>
        <v>08 - MINISTERIO DE SALUD PÚBLICA</v>
      </c>
      <c r="D2973" t="str">
        <f>VLOOKUP(MID(A2973,1,2),[1]Jurisdicciones!$A$2:$B$44,2,FALSE)</f>
        <v>MINISTERIO DE SALUD PÚBLICA</v>
      </c>
    </row>
    <row r="2974" spans="1:4" x14ac:dyDescent="0.2">
      <c r="A2974" t="s">
        <v>1667</v>
      </c>
      <c r="B2974" t="s">
        <v>8250</v>
      </c>
      <c r="C2974" t="str">
        <f t="shared" si="46"/>
        <v>08 - MINISTERIO DE SALUD PÚBLICA</v>
      </c>
      <c r="D2974" t="str">
        <f>VLOOKUP(MID(A2974,1,2),[1]Jurisdicciones!$A$2:$B$44,2,FALSE)</f>
        <v>MINISTERIO DE SALUD PÚBLICA</v>
      </c>
    </row>
    <row r="2975" spans="1:4" x14ac:dyDescent="0.2">
      <c r="A2975" t="s">
        <v>1668</v>
      </c>
      <c r="B2975" t="s">
        <v>8251</v>
      </c>
      <c r="C2975" t="str">
        <f t="shared" si="46"/>
        <v>08 - MINISTERIO DE SALUD PÚBLICA</v>
      </c>
      <c r="D2975" t="str">
        <f>VLOOKUP(MID(A2975,1,2),[1]Jurisdicciones!$A$2:$B$44,2,FALSE)</f>
        <v>MINISTERIO DE SALUD PÚBLICA</v>
      </c>
    </row>
    <row r="2976" spans="1:4" x14ac:dyDescent="0.2">
      <c r="A2976" t="s">
        <v>2645</v>
      </c>
      <c r="B2976" t="s">
        <v>8252</v>
      </c>
      <c r="C2976" t="str">
        <f t="shared" si="46"/>
        <v>08 - MINISTERIO DE SALUD PÚBLICA</v>
      </c>
      <c r="D2976" t="str">
        <f>VLOOKUP(MID(A2976,1,2),[1]Jurisdicciones!$A$2:$B$44,2,FALSE)</f>
        <v>MINISTERIO DE SALUD PÚBLICA</v>
      </c>
    </row>
    <row r="2977" spans="1:4" x14ac:dyDescent="0.2">
      <c r="A2977" t="s">
        <v>1669</v>
      </c>
      <c r="B2977" t="s">
        <v>8253</v>
      </c>
      <c r="C2977" t="str">
        <f t="shared" si="46"/>
        <v>08 - MINISTERIO DE SALUD PÚBLICA</v>
      </c>
      <c r="D2977" t="str">
        <f>VLOOKUP(MID(A2977,1,2),[1]Jurisdicciones!$A$2:$B$44,2,FALSE)</f>
        <v>MINISTERIO DE SALUD PÚBLICA</v>
      </c>
    </row>
    <row r="2978" spans="1:4" x14ac:dyDescent="0.2">
      <c r="A2978" t="s">
        <v>1670</v>
      </c>
      <c r="B2978" t="s">
        <v>8254</v>
      </c>
      <c r="C2978" t="str">
        <f t="shared" si="46"/>
        <v>08 - MINISTERIO DE SALUD PÚBLICA</v>
      </c>
      <c r="D2978" t="str">
        <f>VLOOKUP(MID(A2978,1,2),[1]Jurisdicciones!$A$2:$B$44,2,FALSE)</f>
        <v>MINISTERIO DE SALUD PÚBLICA</v>
      </c>
    </row>
    <row r="2979" spans="1:4" x14ac:dyDescent="0.2">
      <c r="A2979" t="s">
        <v>1671</v>
      </c>
      <c r="B2979" t="s">
        <v>8255</v>
      </c>
      <c r="C2979" t="str">
        <f t="shared" si="46"/>
        <v>08 - MINISTERIO DE SALUD PÚBLICA</v>
      </c>
      <c r="D2979" t="str">
        <f>VLOOKUP(MID(A2979,1,2),[1]Jurisdicciones!$A$2:$B$44,2,FALSE)</f>
        <v>MINISTERIO DE SALUD PÚBLICA</v>
      </c>
    </row>
    <row r="2980" spans="1:4" x14ac:dyDescent="0.2">
      <c r="A2980" t="s">
        <v>1672</v>
      </c>
      <c r="B2980" t="s">
        <v>8256</v>
      </c>
      <c r="C2980" t="str">
        <f t="shared" si="46"/>
        <v>08 - MINISTERIO DE SALUD PÚBLICA</v>
      </c>
      <c r="D2980" t="str">
        <f>VLOOKUP(MID(A2980,1,2),[1]Jurisdicciones!$A$2:$B$44,2,FALSE)</f>
        <v>MINISTERIO DE SALUD PÚBLICA</v>
      </c>
    </row>
    <row r="2981" spans="1:4" x14ac:dyDescent="0.2">
      <c r="A2981" t="s">
        <v>1673</v>
      </c>
      <c r="B2981" t="s">
        <v>8257</v>
      </c>
      <c r="C2981" t="str">
        <f t="shared" si="46"/>
        <v>08 - MINISTERIO DE SALUD PÚBLICA</v>
      </c>
      <c r="D2981" t="str">
        <f>VLOOKUP(MID(A2981,1,2),[1]Jurisdicciones!$A$2:$B$44,2,FALSE)</f>
        <v>MINISTERIO DE SALUD PÚBLICA</v>
      </c>
    </row>
    <row r="2982" spans="1:4" x14ac:dyDescent="0.2">
      <c r="A2982" t="s">
        <v>1674</v>
      </c>
      <c r="B2982" t="s">
        <v>8258</v>
      </c>
      <c r="C2982" t="str">
        <f t="shared" si="46"/>
        <v>08 - MINISTERIO DE SALUD PÚBLICA</v>
      </c>
      <c r="D2982" t="str">
        <f>VLOOKUP(MID(A2982,1,2),[1]Jurisdicciones!$A$2:$B$44,2,FALSE)</f>
        <v>MINISTERIO DE SALUD PÚBLICA</v>
      </c>
    </row>
    <row r="2983" spans="1:4" x14ac:dyDescent="0.2">
      <c r="A2983" t="s">
        <v>1675</v>
      </c>
      <c r="B2983" t="s">
        <v>8259</v>
      </c>
      <c r="C2983" t="str">
        <f t="shared" si="46"/>
        <v>08 - MINISTERIO DE SALUD PÚBLICA</v>
      </c>
      <c r="D2983" t="str">
        <f>VLOOKUP(MID(A2983,1,2),[1]Jurisdicciones!$A$2:$B$44,2,FALSE)</f>
        <v>MINISTERIO DE SALUD PÚBLICA</v>
      </c>
    </row>
    <row r="2984" spans="1:4" x14ac:dyDescent="0.2">
      <c r="A2984" t="s">
        <v>1676</v>
      </c>
      <c r="B2984" t="s">
        <v>8260</v>
      </c>
      <c r="C2984" t="str">
        <f t="shared" si="46"/>
        <v>08 - MINISTERIO DE SALUD PÚBLICA</v>
      </c>
      <c r="D2984" t="str">
        <f>VLOOKUP(MID(A2984,1,2),[1]Jurisdicciones!$A$2:$B$44,2,FALSE)</f>
        <v>MINISTERIO DE SALUD PÚBLICA</v>
      </c>
    </row>
    <row r="2985" spans="1:4" x14ac:dyDescent="0.2">
      <c r="A2985" t="s">
        <v>1677</v>
      </c>
      <c r="B2985" t="s">
        <v>8261</v>
      </c>
      <c r="C2985" t="str">
        <f t="shared" si="46"/>
        <v>08 - MINISTERIO DE SALUD PÚBLICA</v>
      </c>
      <c r="D2985" t="str">
        <f>VLOOKUP(MID(A2985,1,2),[1]Jurisdicciones!$A$2:$B$44,2,FALSE)</f>
        <v>MINISTERIO DE SALUD PÚBLICA</v>
      </c>
    </row>
    <row r="2986" spans="1:4" x14ac:dyDescent="0.2">
      <c r="A2986" t="s">
        <v>1678</v>
      </c>
      <c r="B2986" t="s">
        <v>8262</v>
      </c>
      <c r="C2986" t="str">
        <f t="shared" si="46"/>
        <v>08 - MINISTERIO DE SALUD PÚBLICA</v>
      </c>
      <c r="D2986" t="str">
        <f>VLOOKUP(MID(A2986,1,2),[1]Jurisdicciones!$A$2:$B$44,2,FALSE)</f>
        <v>MINISTERIO DE SALUD PÚBLICA</v>
      </c>
    </row>
    <row r="2987" spans="1:4" x14ac:dyDescent="0.2">
      <c r="A2987" t="s">
        <v>1679</v>
      </c>
      <c r="B2987" t="s">
        <v>8263</v>
      </c>
      <c r="C2987" t="str">
        <f t="shared" si="46"/>
        <v>08 - MINISTERIO DE SALUD PÚBLICA</v>
      </c>
      <c r="D2987" t="str">
        <f>VLOOKUP(MID(A2987,1,2),[1]Jurisdicciones!$A$2:$B$44,2,FALSE)</f>
        <v>MINISTERIO DE SALUD PÚBLICA</v>
      </c>
    </row>
    <row r="2988" spans="1:4" x14ac:dyDescent="0.2">
      <c r="A2988" t="s">
        <v>1680</v>
      </c>
      <c r="B2988" t="s">
        <v>8264</v>
      </c>
      <c r="C2988" t="str">
        <f t="shared" si="46"/>
        <v>08 - MINISTERIO DE SALUD PÚBLICA</v>
      </c>
      <c r="D2988" t="str">
        <f>VLOOKUP(MID(A2988,1,2),[1]Jurisdicciones!$A$2:$B$44,2,FALSE)</f>
        <v>MINISTERIO DE SALUD PÚBLICA</v>
      </c>
    </row>
    <row r="2989" spans="1:4" x14ac:dyDescent="0.2">
      <c r="A2989" t="s">
        <v>1681</v>
      </c>
      <c r="B2989" t="s">
        <v>8265</v>
      </c>
      <c r="C2989" t="str">
        <f t="shared" si="46"/>
        <v>08 - MINISTERIO DE SALUD PÚBLICA</v>
      </c>
      <c r="D2989" t="str">
        <f>VLOOKUP(MID(A2989,1,2),[1]Jurisdicciones!$A$2:$B$44,2,FALSE)</f>
        <v>MINISTERIO DE SALUD PÚBLICA</v>
      </c>
    </row>
    <row r="2990" spans="1:4" x14ac:dyDescent="0.2">
      <c r="A2990" t="s">
        <v>1682</v>
      </c>
      <c r="B2990" t="s">
        <v>8266</v>
      </c>
      <c r="C2990" t="str">
        <f t="shared" si="46"/>
        <v>08 - MINISTERIO DE SALUD PÚBLICA</v>
      </c>
      <c r="D2990" t="str">
        <f>VLOOKUP(MID(A2990,1,2),[1]Jurisdicciones!$A$2:$B$44,2,FALSE)</f>
        <v>MINISTERIO DE SALUD PÚBLICA</v>
      </c>
    </row>
    <row r="2991" spans="1:4" x14ac:dyDescent="0.2">
      <c r="A2991" t="s">
        <v>1683</v>
      </c>
      <c r="B2991" t="s">
        <v>8267</v>
      </c>
      <c r="C2991" t="str">
        <f t="shared" si="46"/>
        <v>08 - MINISTERIO DE SALUD PÚBLICA</v>
      </c>
      <c r="D2991" t="str">
        <f>VLOOKUP(MID(A2991,1,2),[1]Jurisdicciones!$A$2:$B$44,2,FALSE)</f>
        <v>MINISTERIO DE SALUD PÚBLICA</v>
      </c>
    </row>
    <row r="2992" spans="1:4" x14ac:dyDescent="0.2">
      <c r="A2992" t="s">
        <v>1684</v>
      </c>
      <c r="B2992" t="s">
        <v>8268</v>
      </c>
      <c r="C2992" t="str">
        <f t="shared" si="46"/>
        <v>08 - MINISTERIO DE SALUD PÚBLICA</v>
      </c>
      <c r="D2992" t="str">
        <f>VLOOKUP(MID(A2992,1,2),[1]Jurisdicciones!$A$2:$B$44,2,FALSE)</f>
        <v>MINISTERIO DE SALUD PÚBLICA</v>
      </c>
    </row>
    <row r="2993" spans="1:4" x14ac:dyDescent="0.2">
      <c r="A2993" t="s">
        <v>1685</v>
      </c>
      <c r="B2993" t="s">
        <v>8269</v>
      </c>
      <c r="C2993" t="str">
        <f t="shared" si="46"/>
        <v>08 - MINISTERIO DE SALUD PÚBLICA</v>
      </c>
      <c r="D2993" t="str">
        <f>VLOOKUP(MID(A2993,1,2),[1]Jurisdicciones!$A$2:$B$44,2,FALSE)</f>
        <v>MINISTERIO DE SALUD PÚBLICA</v>
      </c>
    </row>
    <row r="2994" spans="1:4" x14ac:dyDescent="0.2">
      <c r="A2994" t="s">
        <v>1686</v>
      </c>
      <c r="B2994" t="s">
        <v>8270</v>
      </c>
      <c r="C2994" t="str">
        <f t="shared" si="46"/>
        <v>08 - MINISTERIO DE SALUD PÚBLICA</v>
      </c>
      <c r="D2994" t="str">
        <f>VLOOKUP(MID(A2994,1,2),[1]Jurisdicciones!$A$2:$B$44,2,FALSE)</f>
        <v>MINISTERIO DE SALUD PÚBLICA</v>
      </c>
    </row>
    <row r="2995" spans="1:4" x14ac:dyDescent="0.2">
      <c r="A2995" t="s">
        <v>1687</v>
      </c>
      <c r="B2995" t="s">
        <v>8271</v>
      </c>
      <c r="C2995" t="str">
        <f t="shared" si="46"/>
        <v>08 - MINISTERIO DE SALUD PÚBLICA</v>
      </c>
      <c r="D2995" t="str">
        <f>VLOOKUP(MID(A2995,1,2),[1]Jurisdicciones!$A$2:$B$44,2,FALSE)</f>
        <v>MINISTERIO DE SALUD PÚBLICA</v>
      </c>
    </row>
    <row r="2996" spans="1:4" x14ac:dyDescent="0.2">
      <c r="A2996" t="s">
        <v>1688</v>
      </c>
      <c r="B2996" t="s">
        <v>8272</v>
      </c>
      <c r="C2996" t="str">
        <f t="shared" si="46"/>
        <v>08 - MINISTERIO DE SALUD PÚBLICA</v>
      </c>
      <c r="D2996" t="str">
        <f>VLOOKUP(MID(A2996,1,2),[1]Jurisdicciones!$A$2:$B$44,2,FALSE)</f>
        <v>MINISTERIO DE SALUD PÚBLICA</v>
      </c>
    </row>
    <row r="2997" spans="1:4" x14ac:dyDescent="0.2">
      <c r="A2997" t="s">
        <v>8273</v>
      </c>
      <c r="B2997" t="s">
        <v>8272</v>
      </c>
      <c r="C2997" t="str">
        <f t="shared" si="46"/>
        <v>08 - MINISTERIO DE SALUD PÚBLICA</v>
      </c>
      <c r="D2997" t="str">
        <f>VLOOKUP(MID(A2997,1,2),[1]Jurisdicciones!$A$2:$B$44,2,FALSE)</f>
        <v>MINISTERIO DE SALUD PÚBLICA</v>
      </c>
    </row>
    <row r="2998" spans="1:4" x14ac:dyDescent="0.2">
      <c r="A2998" t="s">
        <v>1689</v>
      </c>
      <c r="B2998" t="s">
        <v>8274</v>
      </c>
      <c r="C2998" t="str">
        <f t="shared" si="46"/>
        <v>08 - MINISTERIO DE SALUD PÚBLICA</v>
      </c>
      <c r="D2998" t="str">
        <f>VLOOKUP(MID(A2998,1,2),[1]Jurisdicciones!$A$2:$B$44,2,FALSE)</f>
        <v>MINISTERIO DE SALUD PÚBLICA</v>
      </c>
    </row>
    <row r="2999" spans="1:4" x14ac:dyDescent="0.2">
      <c r="A2999" t="s">
        <v>2646</v>
      </c>
      <c r="B2999" t="s">
        <v>8275</v>
      </c>
      <c r="C2999" t="str">
        <f t="shared" si="46"/>
        <v>08 - MINISTERIO DE SALUD PÚBLICA</v>
      </c>
      <c r="D2999" t="str">
        <f>VLOOKUP(MID(A2999,1,2),[1]Jurisdicciones!$A$2:$B$44,2,FALSE)</f>
        <v>MINISTERIO DE SALUD PÚBLICA</v>
      </c>
    </row>
    <row r="3000" spans="1:4" x14ac:dyDescent="0.2">
      <c r="A3000" t="s">
        <v>8276</v>
      </c>
      <c r="B3000" t="s">
        <v>8277</v>
      </c>
      <c r="C3000" t="str">
        <f t="shared" si="46"/>
        <v>08 - MINISTERIO DE SALUD PÚBLICA</v>
      </c>
      <c r="D3000" t="str">
        <f>VLOOKUP(MID(A3000,1,2),[1]Jurisdicciones!$A$2:$B$44,2,FALSE)</f>
        <v>MINISTERIO DE SALUD PÚBLICA</v>
      </c>
    </row>
    <row r="3001" spans="1:4" x14ac:dyDescent="0.2">
      <c r="A3001" t="s">
        <v>8278</v>
      </c>
      <c r="B3001" t="s">
        <v>8279</v>
      </c>
      <c r="C3001" t="str">
        <f t="shared" si="46"/>
        <v>08 - MINISTERIO DE SALUD PÚBLICA</v>
      </c>
      <c r="D3001" t="str">
        <f>VLOOKUP(MID(A3001,1,2),[1]Jurisdicciones!$A$2:$B$44,2,FALSE)</f>
        <v>MINISTERIO DE SALUD PÚBLICA</v>
      </c>
    </row>
    <row r="3002" spans="1:4" x14ac:dyDescent="0.2">
      <c r="A3002" t="s">
        <v>8280</v>
      </c>
      <c r="B3002" t="s">
        <v>8281</v>
      </c>
      <c r="C3002" t="str">
        <f t="shared" si="46"/>
        <v>08 - MINISTERIO DE SALUD PÚBLICA</v>
      </c>
      <c r="D3002" t="str">
        <f>VLOOKUP(MID(A3002,1,2),[1]Jurisdicciones!$A$2:$B$44,2,FALSE)</f>
        <v>MINISTERIO DE SALUD PÚBLICA</v>
      </c>
    </row>
    <row r="3003" spans="1:4" x14ac:dyDescent="0.2">
      <c r="A3003" t="s">
        <v>2261</v>
      </c>
      <c r="B3003" t="s">
        <v>8282</v>
      </c>
      <c r="C3003" t="str">
        <f t="shared" si="46"/>
        <v>08 - MINISTERIO DE SALUD PÚBLICA</v>
      </c>
      <c r="D3003" t="str">
        <f>VLOOKUP(MID(A3003,1,2),[1]Jurisdicciones!$A$2:$B$44,2,FALSE)</f>
        <v>MINISTERIO DE SALUD PÚBLICA</v>
      </c>
    </row>
    <row r="3004" spans="1:4" x14ac:dyDescent="0.2">
      <c r="A3004" t="s">
        <v>8283</v>
      </c>
      <c r="B3004" t="s">
        <v>8282</v>
      </c>
      <c r="C3004" t="str">
        <f t="shared" si="46"/>
        <v>08 - MINISTERIO DE SALUD PÚBLICA</v>
      </c>
      <c r="D3004" t="str">
        <f>VLOOKUP(MID(A3004,1,2),[1]Jurisdicciones!$A$2:$B$44,2,FALSE)</f>
        <v>MINISTERIO DE SALUD PÚBLICA</v>
      </c>
    </row>
    <row r="3005" spans="1:4" x14ac:dyDescent="0.2">
      <c r="A3005" t="s">
        <v>2647</v>
      </c>
      <c r="B3005" t="s">
        <v>8284</v>
      </c>
      <c r="C3005" t="str">
        <f t="shared" si="46"/>
        <v>08 - MINISTERIO DE SALUD PÚBLICA</v>
      </c>
      <c r="D3005" t="str">
        <f>VLOOKUP(MID(A3005,1,2),[1]Jurisdicciones!$A$2:$B$44,2,FALSE)</f>
        <v>MINISTERIO DE SALUD PÚBLICA</v>
      </c>
    </row>
    <row r="3006" spans="1:4" x14ac:dyDescent="0.2">
      <c r="A3006" t="s">
        <v>2648</v>
      </c>
      <c r="B3006" t="s">
        <v>8285</v>
      </c>
      <c r="C3006" t="str">
        <f t="shared" si="46"/>
        <v>08 - MINISTERIO DE SALUD PÚBLICA</v>
      </c>
      <c r="D3006" t="str">
        <f>VLOOKUP(MID(A3006,1,2),[1]Jurisdicciones!$A$2:$B$44,2,FALSE)</f>
        <v>MINISTERIO DE SALUD PÚBLICA</v>
      </c>
    </row>
    <row r="3007" spans="1:4" x14ac:dyDescent="0.2">
      <c r="A3007" t="s">
        <v>8286</v>
      </c>
      <c r="B3007" t="s">
        <v>8287</v>
      </c>
      <c r="C3007" t="str">
        <f t="shared" si="46"/>
        <v>08 - MINISTERIO DE SALUD PÚBLICA</v>
      </c>
      <c r="D3007" t="str">
        <f>VLOOKUP(MID(A3007,1,2),[1]Jurisdicciones!$A$2:$B$44,2,FALSE)</f>
        <v>MINISTERIO DE SALUD PÚBLICA</v>
      </c>
    </row>
    <row r="3008" spans="1:4" x14ac:dyDescent="0.2">
      <c r="A3008" t="s">
        <v>2649</v>
      </c>
      <c r="B3008" t="s">
        <v>8288</v>
      </c>
      <c r="C3008" t="str">
        <f t="shared" si="46"/>
        <v>08 - MINISTERIO DE SALUD PÚBLICA</v>
      </c>
      <c r="D3008" t="str">
        <f>VLOOKUP(MID(A3008,1,2),[1]Jurisdicciones!$A$2:$B$44,2,FALSE)</f>
        <v>MINISTERIO DE SALUD PÚBLICA</v>
      </c>
    </row>
    <row r="3009" spans="1:4" x14ac:dyDescent="0.2">
      <c r="A3009" t="s">
        <v>2650</v>
      </c>
      <c r="B3009" t="s">
        <v>8289</v>
      </c>
      <c r="C3009" t="str">
        <f t="shared" si="46"/>
        <v>08 - MINISTERIO DE SALUD PÚBLICA</v>
      </c>
      <c r="D3009" t="str">
        <f>VLOOKUP(MID(A3009,1,2),[1]Jurisdicciones!$A$2:$B$44,2,FALSE)</f>
        <v>MINISTERIO DE SALUD PÚBLICA</v>
      </c>
    </row>
    <row r="3010" spans="1:4" x14ac:dyDescent="0.2">
      <c r="A3010" t="s">
        <v>8290</v>
      </c>
      <c r="B3010" t="s">
        <v>8291</v>
      </c>
      <c r="C3010" t="str">
        <f t="shared" si="46"/>
        <v>08 - MINISTERIO DE SALUD PÚBLICA</v>
      </c>
      <c r="D3010" t="str">
        <f>VLOOKUP(MID(A3010,1,2),[1]Jurisdicciones!$A$2:$B$44,2,FALSE)</f>
        <v>MINISTERIO DE SALUD PÚBLICA</v>
      </c>
    </row>
    <row r="3011" spans="1:4" x14ac:dyDescent="0.2">
      <c r="A3011" t="s">
        <v>2651</v>
      </c>
      <c r="B3011" t="s">
        <v>8292</v>
      </c>
      <c r="C3011" t="str">
        <f t="shared" si="46"/>
        <v>08 - MINISTERIO DE SALUD PÚBLICA</v>
      </c>
      <c r="D3011" t="str">
        <f>VLOOKUP(MID(A3011,1,2),[1]Jurisdicciones!$A$2:$B$44,2,FALSE)</f>
        <v>MINISTERIO DE SALUD PÚBLICA</v>
      </c>
    </row>
    <row r="3012" spans="1:4" x14ac:dyDescent="0.2">
      <c r="A3012" t="s">
        <v>8293</v>
      </c>
      <c r="B3012" t="s">
        <v>8294</v>
      </c>
      <c r="C3012" t="str">
        <f t="shared" ref="C3012:C3075" si="47">CONCATENATE(MID(A3012,1,2), " - ",D3012)</f>
        <v>08 - MINISTERIO DE SALUD PÚBLICA</v>
      </c>
      <c r="D3012" t="str">
        <f>VLOOKUP(MID(A3012,1,2),[1]Jurisdicciones!$A$2:$B$44,2,FALSE)</f>
        <v>MINISTERIO DE SALUD PÚBLICA</v>
      </c>
    </row>
    <row r="3013" spans="1:4" x14ac:dyDescent="0.2">
      <c r="A3013" t="s">
        <v>2652</v>
      </c>
      <c r="B3013" t="s">
        <v>8295</v>
      </c>
      <c r="C3013" t="str">
        <f t="shared" si="47"/>
        <v>08 - MINISTERIO DE SALUD PÚBLICA</v>
      </c>
      <c r="D3013" t="str">
        <f>VLOOKUP(MID(A3013,1,2),[1]Jurisdicciones!$A$2:$B$44,2,FALSE)</f>
        <v>MINISTERIO DE SALUD PÚBLICA</v>
      </c>
    </row>
    <row r="3014" spans="1:4" x14ac:dyDescent="0.2">
      <c r="A3014" t="s">
        <v>2653</v>
      </c>
      <c r="B3014" t="s">
        <v>8296</v>
      </c>
      <c r="C3014" t="str">
        <f t="shared" si="47"/>
        <v>08 - MINISTERIO DE SALUD PÚBLICA</v>
      </c>
      <c r="D3014" t="str">
        <f>VLOOKUP(MID(A3014,1,2),[1]Jurisdicciones!$A$2:$B$44,2,FALSE)</f>
        <v>MINISTERIO DE SALUD PÚBLICA</v>
      </c>
    </row>
    <row r="3015" spans="1:4" x14ac:dyDescent="0.2">
      <c r="A3015" t="s">
        <v>2654</v>
      </c>
      <c r="B3015" t="s">
        <v>8297</v>
      </c>
      <c r="C3015" t="str">
        <f t="shared" si="47"/>
        <v>08 - MINISTERIO DE SALUD PÚBLICA</v>
      </c>
      <c r="D3015" t="str">
        <f>VLOOKUP(MID(A3015,1,2),[1]Jurisdicciones!$A$2:$B$44,2,FALSE)</f>
        <v>MINISTERIO DE SALUD PÚBLICA</v>
      </c>
    </row>
    <row r="3016" spans="1:4" x14ac:dyDescent="0.2">
      <c r="A3016" t="s">
        <v>2655</v>
      </c>
      <c r="B3016" t="s">
        <v>8298</v>
      </c>
      <c r="C3016" t="str">
        <f t="shared" si="47"/>
        <v>08 - MINISTERIO DE SALUD PÚBLICA</v>
      </c>
      <c r="D3016" t="str">
        <f>VLOOKUP(MID(A3016,1,2),[1]Jurisdicciones!$A$2:$B$44,2,FALSE)</f>
        <v>MINISTERIO DE SALUD PÚBLICA</v>
      </c>
    </row>
    <row r="3017" spans="1:4" x14ac:dyDescent="0.2">
      <c r="A3017" t="s">
        <v>2656</v>
      </c>
      <c r="B3017" t="s">
        <v>8299</v>
      </c>
      <c r="C3017" t="str">
        <f t="shared" si="47"/>
        <v>08 - MINISTERIO DE SALUD PÚBLICA</v>
      </c>
      <c r="D3017" t="str">
        <f>VLOOKUP(MID(A3017,1,2),[1]Jurisdicciones!$A$2:$B$44,2,FALSE)</f>
        <v>MINISTERIO DE SALUD PÚBLICA</v>
      </c>
    </row>
    <row r="3018" spans="1:4" x14ac:dyDescent="0.2">
      <c r="A3018" t="s">
        <v>2657</v>
      </c>
      <c r="B3018" t="s">
        <v>8300</v>
      </c>
      <c r="C3018" t="str">
        <f t="shared" si="47"/>
        <v>08 - MINISTERIO DE SALUD PÚBLICA</v>
      </c>
      <c r="D3018" t="str">
        <f>VLOOKUP(MID(A3018,1,2),[1]Jurisdicciones!$A$2:$B$44,2,FALSE)</f>
        <v>MINISTERIO DE SALUD PÚBLICA</v>
      </c>
    </row>
    <row r="3019" spans="1:4" x14ac:dyDescent="0.2">
      <c r="A3019" t="s">
        <v>2658</v>
      </c>
      <c r="B3019" t="s">
        <v>8301</v>
      </c>
      <c r="C3019" t="str">
        <f t="shared" si="47"/>
        <v>08 - MINISTERIO DE SALUD PÚBLICA</v>
      </c>
      <c r="D3019" t="str">
        <f>VLOOKUP(MID(A3019,1,2),[1]Jurisdicciones!$A$2:$B$44,2,FALSE)</f>
        <v>MINISTERIO DE SALUD PÚBLICA</v>
      </c>
    </row>
    <row r="3020" spans="1:4" x14ac:dyDescent="0.2">
      <c r="A3020" t="s">
        <v>2659</v>
      </c>
      <c r="B3020" t="s">
        <v>8302</v>
      </c>
      <c r="C3020" t="str">
        <f t="shared" si="47"/>
        <v>08 - MINISTERIO DE SALUD PÚBLICA</v>
      </c>
      <c r="D3020" t="str">
        <f>VLOOKUP(MID(A3020,1,2),[1]Jurisdicciones!$A$2:$B$44,2,FALSE)</f>
        <v>MINISTERIO DE SALUD PÚBLICA</v>
      </c>
    </row>
    <row r="3021" spans="1:4" x14ac:dyDescent="0.2">
      <c r="A3021" t="s">
        <v>2660</v>
      </c>
      <c r="B3021" t="s">
        <v>8303</v>
      </c>
      <c r="C3021" t="str">
        <f t="shared" si="47"/>
        <v>08 - MINISTERIO DE SALUD PÚBLICA</v>
      </c>
      <c r="D3021" t="str">
        <f>VLOOKUP(MID(A3021,1,2),[1]Jurisdicciones!$A$2:$B$44,2,FALSE)</f>
        <v>MINISTERIO DE SALUD PÚBLICA</v>
      </c>
    </row>
    <row r="3022" spans="1:4" x14ac:dyDescent="0.2">
      <c r="A3022" t="s">
        <v>2661</v>
      </c>
      <c r="B3022" t="s">
        <v>8304</v>
      </c>
      <c r="C3022" t="str">
        <f t="shared" si="47"/>
        <v>08 - MINISTERIO DE SALUD PÚBLICA</v>
      </c>
      <c r="D3022" t="str">
        <f>VLOOKUP(MID(A3022,1,2),[1]Jurisdicciones!$A$2:$B$44,2,FALSE)</f>
        <v>MINISTERIO DE SALUD PÚBLICA</v>
      </c>
    </row>
    <row r="3023" spans="1:4" x14ac:dyDescent="0.2">
      <c r="A3023" t="s">
        <v>2662</v>
      </c>
      <c r="B3023" t="s">
        <v>8305</v>
      </c>
      <c r="C3023" t="str">
        <f t="shared" si="47"/>
        <v>08 - MINISTERIO DE SALUD PÚBLICA</v>
      </c>
      <c r="D3023" t="str">
        <f>VLOOKUP(MID(A3023,1,2),[1]Jurisdicciones!$A$2:$B$44,2,FALSE)</f>
        <v>MINISTERIO DE SALUD PÚBLICA</v>
      </c>
    </row>
    <row r="3024" spans="1:4" x14ac:dyDescent="0.2">
      <c r="A3024" t="s">
        <v>2663</v>
      </c>
      <c r="B3024" t="s">
        <v>8306</v>
      </c>
      <c r="C3024" t="str">
        <f t="shared" si="47"/>
        <v>08 - MINISTERIO DE SALUD PÚBLICA</v>
      </c>
      <c r="D3024" t="str">
        <f>VLOOKUP(MID(A3024,1,2),[1]Jurisdicciones!$A$2:$B$44,2,FALSE)</f>
        <v>MINISTERIO DE SALUD PÚBLICA</v>
      </c>
    </row>
    <row r="3025" spans="1:4" x14ac:dyDescent="0.2">
      <c r="A3025" t="s">
        <v>2664</v>
      </c>
      <c r="B3025" t="s">
        <v>8307</v>
      </c>
      <c r="C3025" t="str">
        <f t="shared" si="47"/>
        <v>08 - MINISTERIO DE SALUD PÚBLICA</v>
      </c>
      <c r="D3025" t="str">
        <f>VLOOKUP(MID(A3025,1,2),[1]Jurisdicciones!$A$2:$B$44,2,FALSE)</f>
        <v>MINISTERIO DE SALUD PÚBLICA</v>
      </c>
    </row>
    <row r="3026" spans="1:4" x14ac:dyDescent="0.2">
      <c r="A3026" t="s">
        <v>2665</v>
      </c>
      <c r="B3026" t="s">
        <v>8308</v>
      </c>
      <c r="C3026" t="str">
        <f t="shared" si="47"/>
        <v>08 - MINISTERIO DE SALUD PÚBLICA</v>
      </c>
      <c r="D3026" t="str">
        <f>VLOOKUP(MID(A3026,1,2),[1]Jurisdicciones!$A$2:$B$44,2,FALSE)</f>
        <v>MINISTERIO DE SALUD PÚBLICA</v>
      </c>
    </row>
    <row r="3027" spans="1:4" x14ac:dyDescent="0.2">
      <c r="A3027" t="s">
        <v>2666</v>
      </c>
      <c r="B3027" t="s">
        <v>8309</v>
      </c>
      <c r="C3027" t="str">
        <f t="shared" si="47"/>
        <v>08 - MINISTERIO DE SALUD PÚBLICA</v>
      </c>
      <c r="D3027" t="str">
        <f>VLOOKUP(MID(A3027,1,2),[1]Jurisdicciones!$A$2:$B$44,2,FALSE)</f>
        <v>MINISTERIO DE SALUD PÚBLICA</v>
      </c>
    </row>
    <row r="3028" spans="1:4" x14ac:dyDescent="0.2">
      <c r="A3028" t="s">
        <v>2667</v>
      </c>
      <c r="B3028" t="s">
        <v>8310</v>
      </c>
      <c r="C3028" t="str">
        <f t="shared" si="47"/>
        <v>08 - MINISTERIO DE SALUD PÚBLICA</v>
      </c>
      <c r="D3028" t="str">
        <f>VLOOKUP(MID(A3028,1,2),[1]Jurisdicciones!$A$2:$B$44,2,FALSE)</f>
        <v>MINISTERIO DE SALUD PÚBLICA</v>
      </c>
    </row>
    <row r="3029" spans="1:4" x14ac:dyDescent="0.2">
      <c r="A3029" t="s">
        <v>2668</v>
      </c>
      <c r="B3029" t="s">
        <v>8311</v>
      </c>
      <c r="C3029" t="str">
        <f t="shared" si="47"/>
        <v>08 - MINISTERIO DE SALUD PÚBLICA</v>
      </c>
      <c r="D3029" t="str">
        <f>VLOOKUP(MID(A3029,1,2),[1]Jurisdicciones!$A$2:$B$44,2,FALSE)</f>
        <v>MINISTERIO DE SALUD PÚBLICA</v>
      </c>
    </row>
    <row r="3030" spans="1:4" x14ac:dyDescent="0.2">
      <c r="A3030" t="s">
        <v>2669</v>
      </c>
      <c r="B3030" t="s">
        <v>8312</v>
      </c>
      <c r="C3030" t="str">
        <f t="shared" si="47"/>
        <v>08 - MINISTERIO DE SALUD PÚBLICA</v>
      </c>
      <c r="D3030" t="str">
        <f>VLOOKUP(MID(A3030,1,2),[1]Jurisdicciones!$A$2:$B$44,2,FALSE)</f>
        <v>MINISTERIO DE SALUD PÚBLICA</v>
      </c>
    </row>
    <row r="3031" spans="1:4" x14ac:dyDescent="0.2">
      <c r="A3031" t="s">
        <v>8313</v>
      </c>
      <c r="B3031" t="s">
        <v>8314</v>
      </c>
      <c r="C3031" t="str">
        <f t="shared" si="47"/>
        <v>08 - MINISTERIO DE SALUD PÚBLICA</v>
      </c>
      <c r="D3031" t="str">
        <f>VLOOKUP(MID(A3031,1,2),[1]Jurisdicciones!$A$2:$B$44,2,FALSE)</f>
        <v>MINISTERIO DE SALUD PÚBLICA</v>
      </c>
    </row>
    <row r="3032" spans="1:4" x14ac:dyDescent="0.2">
      <c r="A3032" t="s">
        <v>8315</v>
      </c>
      <c r="B3032" t="s">
        <v>8316</v>
      </c>
      <c r="C3032" t="str">
        <f t="shared" si="47"/>
        <v>08 - MINISTERIO DE SALUD PÚBLICA</v>
      </c>
      <c r="D3032" t="str">
        <f>VLOOKUP(MID(A3032,1,2),[1]Jurisdicciones!$A$2:$B$44,2,FALSE)</f>
        <v>MINISTERIO DE SALUD PÚBLICA</v>
      </c>
    </row>
    <row r="3033" spans="1:4" x14ac:dyDescent="0.2">
      <c r="A3033" t="s">
        <v>8317</v>
      </c>
      <c r="B3033" t="s">
        <v>8318</v>
      </c>
      <c r="C3033" t="str">
        <f t="shared" si="47"/>
        <v>08 - MINISTERIO DE SALUD PÚBLICA</v>
      </c>
      <c r="D3033" t="str">
        <f>VLOOKUP(MID(A3033,1,2),[1]Jurisdicciones!$A$2:$B$44,2,FALSE)</f>
        <v>MINISTERIO DE SALUD PÚBLICA</v>
      </c>
    </row>
    <row r="3034" spans="1:4" x14ac:dyDescent="0.2">
      <c r="A3034" t="s">
        <v>8319</v>
      </c>
      <c r="B3034" t="s">
        <v>8320</v>
      </c>
      <c r="C3034" t="str">
        <f t="shared" si="47"/>
        <v>08 - MINISTERIO DE SALUD PÚBLICA</v>
      </c>
      <c r="D3034" t="str">
        <f>VLOOKUP(MID(A3034,1,2),[1]Jurisdicciones!$A$2:$B$44,2,FALSE)</f>
        <v>MINISTERIO DE SALUD PÚBLICA</v>
      </c>
    </row>
    <row r="3035" spans="1:4" x14ac:dyDescent="0.2">
      <c r="A3035" t="s">
        <v>8321</v>
      </c>
      <c r="B3035" t="s">
        <v>8322</v>
      </c>
      <c r="C3035" t="str">
        <f t="shared" si="47"/>
        <v>08 - MINISTERIO DE SALUD PÚBLICA</v>
      </c>
      <c r="D3035" t="str">
        <f>VLOOKUP(MID(A3035,1,2),[1]Jurisdicciones!$A$2:$B$44,2,FALSE)</f>
        <v>MINISTERIO DE SALUD PÚBLICA</v>
      </c>
    </row>
    <row r="3036" spans="1:4" x14ac:dyDescent="0.2">
      <c r="A3036" t="s">
        <v>8323</v>
      </c>
      <c r="B3036" t="s">
        <v>8324</v>
      </c>
      <c r="C3036" t="str">
        <f t="shared" si="47"/>
        <v>08 - MINISTERIO DE SALUD PÚBLICA</v>
      </c>
      <c r="D3036" t="str">
        <f>VLOOKUP(MID(A3036,1,2),[1]Jurisdicciones!$A$2:$B$44,2,FALSE)</f>
        <v>MINISTERIO DE SALUD PÚBLICA</v>
      </c>
    </row>
    <row r="3037" spans="1:4" x14ac:dyDescent="0.2">
      <c r="A3037" t="s">
        <v>8325</v>
      </c>
      <c r="B3037" t="s">
        <v>8326</v>
      </c>
      <c r="C3037" t="str">
        <f t="shared" si="47"/>
        <v>08 - MINISTERIO DE SALUD PÚBLICA</v>
      </c>
      <c r="D3037" t="str">
        <f>VLOOKUP(MID(A3037,1,2),[1]Jurisdicciones!$A$2:$B$44,2,FALSE)</f>
        <v>MINISTERIO DE SALUD PÚBLICA</v>
      </c>
    </row>
    <row r="3038" spans="1:4" x14ac:dyDescent="0.2">
      <c r="A3038" t="s">
        <v>8327</v>
      </c>
      <c r="B3038" t="s">
        <v>8328</v>
      </c>
      <c r="C3038" t="str">
        <f t="shared" si="47"/>
        <v>08 - MINISTERIO DE SALUD PÚBLICA</v>
      </c>
      <c r="D3038" t="str">
        <f>VLOOKUP(MID(A3038,1,2),[1]Jurisdicciones!$A$2:$B$44,2,FALSE)</f>
        <v>MINISTERIO DE SALUD PÚBLICA</v>
      </c>
    </row>
    <row r="3039" spans="1:4" x14ac:dyDescent="0.2">
      <c r="A3039" t="s">
        <v>8329</v>
      </c>
      <c r="B3039" t="s">
        <v>8330</v>
      </c>
      <c r="C3039" t="str">
        <f t="shared" si="47"/>
        <v>08 - MINISTERIO DE SALUD PÚBLICA</v>
      </c>
      <c r="D3039" t="str">
        <f>VLOOKUP(MID(A3039,1,2),[1]Jurisdicciones!$A$2:$B$44,2,FALSE)</f>
        <v>MINISTERIO DE SALUD PÚBLICA</v>
      </c>
    </row>
    <row r="3040" spans="1:4" x14ac:dyDescent="0.2">
      <c r="A3040" t="s">
        <v>8331</v>
      </c>
      <c r="B3040" t="s">
        <v>8332</v>
      </c>
      <c r="C3040" t="str">
        <f t="shared" si="47"/>
        <v>08 - MINISTERIO DE SALUD PÚBLICA</v>
      </c>
      <c r="D3040" t="str">
        <f>VLOOKUP(MID(A3040,1,2),[1]Jurisdicciones!$A$2:$B$44,2,FALSE)</f>
        <v>MINISTERIO DE SALUD PÚBLICA</v>
      </c>
    </row>
    <row r="3041" spans="1:4" x14ac:dyDescent="0.2">
      <c r="A3041" t="s">
        <v>8333</v>
      </c>
      <c r="B3041" t="s">
        <v>8334</v>
      </c>
      <c r="C3041" t="str">
        <f t="shared" si="47"/>
        <v>08 - MINISTERIO DE SALUD PÚBLICA</v>
      </c>
      <c r="D3041" t="str">
        <f>VLOOKUP(MID(A3041,1,2),[1]Jurisdicciones!$A$2:$B$44,2,FALSE)</f>
        <v>MINISTERIO DE SALUD PÚBLICA</v>
      </c>
    </row>
    <row r="3042" spans="1:4" x14ac:dyDescent="0.2">
      <c r="A3042" t="s">
        <v>8335</v>
      </c>
      <c r="B3042" t="s">
        <v>8336</v>
      </c>
      <c r="C3042" t="str">
        <f t="shared" si="47"/>
        <v>08 - MINISTERIO DE SALUD PÚBLICA</v>
      </c>
      <c r="D3042" t="str">
        <f>VLOOKUP(MID(A3042,1,2),[1]Jurisdicciones!$A$2:$B$44,2,FALSE)</f>
        <v>MINISTERIO DE SALUD PÚBLICA</v>
      </c>
    </row>
    <row r="3043" spans="1:4" x14ac:dyDescent="0.2">
      <c r="A3043" t="s">
        <v>8337</v>
      </c>
      <c r="B3043" t="s">
        <v>8338</v>
      </c>
      <c r="C3043" t="str">
        <f t="shared" si="47"/>
        <v>08 - MINISTERIO DE SALUD PÚBLICA</v>
      </c>
      <c r="D3043" t="str">
        <f>VLOOKUP(MID(A3043,1,2),[1]Jurisdicciones!$A$2:$B$44,2,FALSE)</f>
        <v>MINISTERIO DE SALUD PÚBLICA</v>
      </c>
    </row>
    <row r="3044" spans="1:4" x14ac:dyDescent="0.2">
      <c r="A3044" t="s">
        <v>8339</v>
      </c>
      <c r="B3044" t="s">
        <v>7498</v>
      </c>
      <c r="C3044" t="str">
        <f t="shared" si="47"/>
        <v>08 - MINISTERIO DE SALUD PÚBLICA</v>
      </c>
      <c r="D3044" t="str">
        <f>VLOOKUP(MID(A3044,1,2),[1]Jurisdicciones!$A$2:$B$44,2,FALSE)</f>
        <v>MINISTERIO DE SALUD PÚBLICA</v>
      </c>
    </row>
    <row r="3045" spans="1:4" x14ac:dyDescent="0.2">
      <c r="A3045" t="s">
        <v>8340</v>
      </c>
      <c r="B3045" t="s">
        <v>8341</v>
      </c>
      <c r="C3045" t="str">
        <f t="shared" si="47"/>
        <v>08 - MINISTERIO DE SALUD PÚBLICA</v>
      </c>
      <c r="D3045" t="str">
        <f>VLOOKUP(MID(A3045,1,2),[1]Jurisdicciones!$A$2:$B$44,2,FALSE)</f>
        <v>MINISTERIO DE SALUD PÚBLICA</v>
      </c>
    </row>
    <row r="3046" spans="1:4" x14ac:dyDescent="0.2">
      <c r="A3046" t="s">
        <v>8342</v>
      </c>
      <c r="B3046" t="s">
        <v>8343</v>
      </c>
      <c r="C3046" t="str">
        <f t="shared" si="47"/>
        <v>08 - MINISTERIO DE SALUD PÚBLICA</v>
      </c>
      <c r="D3046" t="str">
        <f>VLOOKUP(MID(A3046,1,2),[1]Jurisdicciones!$A$2:$B$44,2,FALSE)</f>
        <v>MINISTERIO DE SALUD PÚBLICA</v>
      </c>
    </row>
    <row r="3047" spans="1:4" x14ac:dyDescent="0.2">
      <c r="A3047" t="s">
        <v>8344</v>
      </c>
      <c r="B3047" t="s">
        <v>8345</v>
      </c>
      <c r="C3047" t="str">
        <f t="shared" si="47"/>
        <v>08 - MINISTERIO DE SALUD PÚBLICA</v>
      </c>
      <c r="D3047" t="str">
        <f>VLOOKUP(MID(A3047,1,2),[1]Jurisdicciones!$A$2:$B$44,2,FALSE)</f>
        <v>MINISTERIO DE SALUD PÚBLICA</v>
      </c>
    </row>
    <row r="3048" spans="1:4" x14ac:dyDescent="0.2">
      <c r="A3048" t="s">
        <v>8346</v>
      </c>
      <c r="B3048" t="s">
        <v>8347</v>
      </c>
      <c r="C3048" t="str">
        <f t="shared" si="47"/>
        <v>08 - MINISTERIO DE SALUD PÚBLICA</v>
      </c>
      <c r="D3048" t="str">
        <f>VLOOKUP(MID(A3048,1,2),[1]Jurisdicciones!$A$2:$B$44,2,FALSE)</f>
        <v>MINISTERIO DE SALUD PÚBLICA</v>
      </c>
    </row>
    <row r="3049" spans="1:4" x14ac:dyDescent="0.2">
      <c r="A3049" t="s">
        <v>8348</v>
      </c>
      <c r="B3049" t="s">
        <v>8349</v>
      </c>
      <c r="C3049" t="str">
        <f t="shared" si="47"/>
        <v>08 - MINISTERIO DE SALUD PÚBLICA</v>
      </c>
      <c r="D3049" t="str">
        <f>VLOOKUP(MID(A3049,1,2),[1]Jurisdicciones!$A$2:$B$44,2,FALSE)</f>
        <v>MINISTERIO DE SALUD PÚBLICA</v>
      </c>
    </row>
    <row r="3050" spans="1:4" x14ac:dyDescent="0.2">
      <c r="A3050" t="s">
        <v>8350</v>
      </c>
      <c r="B3050" t="s">
        <v>8351</v>
      </c>
      <c r="C3050" t="str">
        <f t="shared" si="47"/>
        <v>08 - MINISTERIO DE SALUD PÚBLICA</v>
      </c>
      <c r="D3050" t="str">
        <f>VLOOKUP(MID(A3050,1,2),[1]Jurisdicciones!$A$2:$B$44,2,FALSE)</f>
        <v>MINISTERIO DE SALUD PÚBLICA</v>
      </c>
    </row>
    <row r="3051" spans="1:4" x14ac:dyDescent="0.2">
      <c r="A3051" t="s">
        <v>8352</v>
      </c>
      <c r="B3051" t="s">
        <v>8353</v>
      </c>
      <c r="C3051" t="str">
        <f t="shared" si="47"/>
        <v>08 - MINISTERIO DE SALUD PÚBLICA</v>
      </c>
      <c r="D3051" t="str">
        <f>VLOOKUP(MID(A3051,1,2),[1]Jurisdicciones!$A$2:$B$44,2,FALSE)</f>
        <v>MINISTERIO DE SALUD PÚBLICA</v>
      </c>
    </row>
    <row r="3052" spans="1:4" x14ac:dyDescent="0.2">
      <c r="A3052" t="s">
        <v>8354</v>
      </c>
      <c r="B3052" t="s">
        <v>8355</v>
      </c>
      <c r="C3052" t="str">
        <f t="shared" si="47"/>
        <v>08 - MINISTERIO DE SALUD PÚBLICA</v>
      </c>
      <c r="D3052" t="str">
        <f>VLOOKUP(MID(A3052,1,2),[1]Jurisdicciones!$A$2:$B$44,2,FALSE)</f>
        <v>MINISTERIO DE SALUD PÚBLICA</v>
      </c>
    </row>
    <row r="3053" spans="1:4" x14ac:dyDescent="0.2">
      <c r="A3053" t="s">
        <v>8356</v>
      </c>
      <c r="B3053" t="s">
        <v>8357</v>
      </c>
      <c r="C3053" t="str">
        <f t="shared" si="47"/>
        <v>08 - MINISTERIO DE SALUD PÚBLICA</v>
      </c>
      <c r="D3053" t="str">
        <f>VLOOKUP(MID(A3053,1,2),[1]Jurisdicciones!$A$2:$B$44,2,FALSE)</f>
        <v>MINISTERIO DE SALUD PÚBLICA</v>
      </c>
    </row>
    <row r="3054" spans="1:4" x14ac:dyDescent="0.2">
      <c r="A3054" t="s">
        <v>8358</v>
      </c>
      <c r="B3054" t="s">
        <v>8359</v>
      </c>
      <c r="C3054" t="str">
        <f t="shared" si="47"/>
        <v>08 - MINISTERIO DE SALUD PÚBLICA</v>
      </c>
      <c r="D3054" t="str">
        <f>VLOOKUP(MID(A3054,1,2),[1]Jurisdicciones!$A$2:$B$44,2,FALSE)</f>
        <v>MINISTERIO DE SALUD PÚBLICA</v>
      </c>
    </row>
    <row r="3055" spans="1:4" x14ac:dyDescent="0.2">
      <c r="A3055" t="s">
        <v>8360</v>
      </c>
      <c r="B3055" t="s">
        <v>8361</v>
      </c>
      <c r="C3055" t="str">
        <f t="shared" si="47"/>
        <v>08 - MINISTERIO DE SALUD PÚBLICA</v>
      </c>
      <c r="D3055" t="str">
        <f>VLOOKUP(MID(A3055,1,2),[1]Jurisdicciones!$A$2:$B$44,2,FALSE)</f>
        <v>MINISTERIO DE SALUD PÚBLICA</v>
      </c>
    </row>
    <row r="3056" spans="1:4" x14ac:dyDescent="0.2">
      <c r="A3056" t="s">
        <v>8362</v>
      </c>
      <c r="B3056" t="s">
        <v>8363</v>
      </c>
      <c r="C3056" t="str">
        <f t="shared" si="47"/>
        <v>08 - MINISTERIO DE SALUD PÚBLICA</v>
      </c>
      <c r="D3056" t="str">
        <f>VLOOKUP(MID(A3056,1,2),[1]Jurisdicciones!$A$2:$B$44,2,FALSE)</f>
        <v>MINISTERIO DE SALUD PÚBLICA</v>
      </c>
    </row>
    <row r="3057" spans="1:4" x14ac:dyDescent="0.2">
      <c r="A3057" t="s">
        <v>8364</v>
      </c>
      <c r="B3057" t="s">
        <v>8365</v>
      </c>
      <c r="C3057" t="str">
        <f t="shared" si="47"/>
        <v>08 - MINISTERIO DE SALUD PÚBLICA</v>
      </c>
      <c r="D3057" t="str">
        <f>VLOOKUP(MID(A3057,1,2),[1]Jurisdicciones!$A$2:$B$44,2,FALSE)</f>
        <v>MINISTERIO DE SALUD PÚBLICA</v>
      </c>
    </row>
    <row r="3058" spans="1:4" x14ac:dyDescent="0.2">
      <c r="A3058" t="s">
        <v>8366</v>
      </c>
      <c r="B3058" t="s">
        <v>8367</v>
      </c>
      <c r="C3058" t="str">
        <f t="shared" si="47"/>
        <v>08 - MINISTERIO DE SALUD PÚBLICA</v>
      </c>
      <c r="D3058" t="str">
        <f>VLOOKUP(MID(A3058,1,2),[1]Jurisdicciones!$A$2:$B$44,2,FALSE)</f>
        <v>MINISTERIO DE SALUD PÚBLICA</v>
      </c>
    </row>
    <row r="3059" spans="1:4" x14ac:dyDescent="0.2">
      <c r="A3059" t="s">
        <v>8368</v>
      </c>
      <c r="B3059" t="s">
        <v>8369</v>
      </c>
      <c r="C3059" t="str">
        <f t="shared" si="47"/>
        <v>08 - MINISTERIO DE SALUD PÚBLICA</v>
      </c>
      <c r="D3059" t="str">
        <f>VLOOKUP(MID(A3059,1,2),[1]Jurisdicciones!$A$2:$B$44,2,FALSE)</f>
        <v>MINISTERIO DE SALUD PÚBLICA</v>
      </c>
    </row>
    <row r="3060" spans="1:4" x14ac:dyDescent="0.2">
      <c r="A3060" t="s">
        <v>8370</v>
      </c>
      <c r="B3060" t="s">
        <v>8371</v>
      </c>
      <c r="C3060" t="str">
        <f t="shared" si="47"/>
        <v>08 - MINISTERIO DE SALUD PÚBLICA</v>
      </c>
      <c r="D3060" t="str">
        <f>VLOOKUP(MID(A3060,1,2),[1]Jurisdicciones!$A$2:$B$44,2,FALSE)</f>
        <v>MINISTERIO DE SALUD PÚBLICA</v>
      </c>
    </row>
    <row r="3061" spans="1:4" x14ac:dyDescent="0.2">
      <c r="A3061" t="s">
        <v>8372</v>
      </c>
      <c r="B3061" t="s">
        <v>8373</v>
      </c>
      <c r="C3061" t="str">
        <f t="shared" si="47"/>
        <v>08 - MINISTERIO DE SALUD PÚBLICA</v>
      </c>
      <c r="D3061" t="str">
        <f>VLOOKUP(MID(A3061,1,2),[1]Jurisdicciones!$A$2:$B$44,2,FALSE)</f>
        <v>MINISTERIO DE SALUD PÚBLICA</v>
      </c>
    </row>
    <row r="3062" spans="1:4" x14ac:dyDescent="0.2">
      <c r="A3062" t="s">
        <v>8374</v>
      </c>
      <c r="B3062" t="s">
        <v>8375</v>
      </c>
      <c r="C3062" t="str">
        <f t="shared" si="47"/>
        <v>08 - MINISTERIO DE SALUD PÚBLICA</v>
      </c>
      <c r="D3062" t="str">
        <f>VLOOKUP(MID(A3062,1,2),[1]Jurisdicciones!$A$2:$B$44,2,FALSE)</f>
        <v>MINISTERIO DE SALUD PÚBLICA</v>
      </c>
    </row>
    <row r="3063" spans="1:4" x14ac:dyDescent="0.2">
      <c r="A3063" t="s">
        <v>8376</v>
      </c>
      <c r="B3063" t="s">
        <v>8377</v>
      </c>
      <c r="C3063" t="str">
        <f t="shared" si="47"/>
        <v>08 - MINISTERIO DE SALUD PÚBLICA</v>
      </c>
      <c r="D3063" t="str">
        <f>VLOOKUP(MID(A3063,1,2),[1]Jurisdicciones!$A$2:$B$44,2,FALSE)</f>
        <v>MINISTERIO DE SALUD PÚBLICA</v>
      </c>
    </row>
    <row r="3064" spans="1:4" x14ac:dyDescent="0.2">
      <c r="A3064" t="s">
        <v>8378</v>
      </c>
      <c r="B3064" t="s">
        <v>8379</v>
      </c>
      <c r="C3064" t="str">
        <f t="shared" si="47"/>
        <v>08 - MINISTERIO DE SALUD PÚBLICA</v>
      </c>
      <c r="D3064" t="str">
        <f>VLOOKUP(MID(A3064,1,2),[1]Jurisdicciones!$A$2:$B$44,2,FALSE)</f>
        <v>MINISTERIO DE SALUD PÚBLICA</v>
      </c>
    </row>
    <row r="3065" spans="1:4" x14ac:dyDescent="0.2">
      <c r="A3065" t="s">
        <v>8380</v>
      </c>
      <c r="B3065" t="s">
        <v>8381</v>
      </c>
      <c r="C3065" t="str">
        <f t="shared" si="47"/>
        <v>08 - MINISTERIO DE SALUD PÚBLICA</v>
      </c>
      <c r="D3065" t="str">
        <f>VLOOKUP(MID(A3065,1,2),[1]Jurisdicciones!$A$2:$B$44,2,FALSE)</f>
        <v>MINISTERIO DE SALUD PÚBLICA</v>
      </c>
    </row>
    <row r="3066" spans="1:4" x14ac:dyDescent="0.2">
      <c r="A3066" t="s">
        <v>8382</v>
      </c>
      <c r="B3066" t="s">
        <v>8383</v>
      </c>
      <c r="C3066" t="str">
        <f t="shared" si="47"/>
        <v>08 - MINISTERIO DE SALUD PÚBLICA</v>
      </c>
      <c r="D3066" t="str">
        <f>VLOOKUP(MID(A3066,1,2),[1]Jurisdicciones!$A$2:$B$44,2,FALSE)</f>
        <v>MINISTERIO DE SALUD PÚBLICA</v>
      </c>
    </row>
    <row r="3067" spans="1:4" x14ac:dyDescent="0.2">
      <c r="A3067" t="s">
        <v>8384</v>
      </c>
      <c r="B3067" t="s">
        <v>8385</v>
      </c>
      <c r="C3067" t="str">
        <f t="shared" si="47"/>
        <v>08 - MINISTERIO DE SALUD PÚBLICA</v>
      </c>
      <c r="D3067" t="str">
        <f>VLOOKUP(MID(A3067,1,2),[1]Jurisdicciones!$A$2:$B$44,2,FALSE)</f>
        <v>MINISTERIO DE SALUD PÚBLICA</v>
      </c>
    </row>
    <row r="3068" spans="1:4" x14ac:dyDescent="0.2">
      <c r="A3068" t="s">
        <v>8386</v>
      </c>
      <c r="B3068" t="s">
        <v>8387</v>
      </c>
      <c r="C3068" t="str">
        <f t="shared" si="47"/>
        <v>08 - MINISTERIO DE SALUD PÚBLICA</v>
      </c>
      <c r="D3068" t="str">
        <f>VLOOKUP(MID(A3068,1,2),[1]Jurisdicciones!$A$2:$B$44,2,FALSE)</f>
        <v>MINISTERIO DE SALUD PÚBLICA</v>
      </c>
    </row>
    <row r="3069" spans="1:4" x14ac:dyDescent="0.2">
      <c r="A3069" t="s">
        <v>8388</v>
      </c>
      <c r="B3069" t="s">
        <v>8389</v>
      </c>
      <c r="C3069" t="str">
        <f t="shared" si="47"/>
        <v>08 - MINISTERIO DE SALUD PÚBLICA</v>
      </c>
      <c r="D3069" t="str">
        <f>VLOOKUP(MID(A3069,1,2),[1]Jurisdicciones!$A$2:$B$44,2,FALSE)</f>
        <v>MINISTERIO DE SALUD PÚBLICA</v>
      </c>
    </row>
    <row r="3070" spans="1:4" x14ac:dyDescent="0.2">
      <c r="A3070" t="s">
        <v>8390</v>
      </c>
      <c r="B3070" t="s">
        <v>8391</v>
      </c>
      <c r="C3070" t="str">
        <f t="shared" si="47"/>
        <v>08 - MINISTERIO DE SALUD PÚBLICA</v>
      </c>
      <c r="D3070" t="str">
        <f>VLOOKUP(MID(A3070,1,2),[1]Jurisdicciones!$A$2:$B$44,2,FALSE)</f>
        <v>MINISTERIO DE SALUD PÚBLICA</v>
      </c>
    </row>
    <row r="3071" spans="1:4" x14ac:dyDescent="0.2">
      <c r="A3071" t="s">
        <v>8392</v>
      </c>
      <c r="B3071" t="s">
        <v>8393</v>
      </c>
      <c r="C3071" t="str">
        <f t="shared" si="47"/>
        <v>08 - MINISTERIO DE SALUD PÚBLICA</v>
      </c>
      <c r="D3071" t="str">
        <f>VLOOKUP(MID(A3071,1,2),[1]Jurisdicciones!$A$2:$B$44,2,FALSE)</f>
        <v>MINISTERIO DE SALUD PÚBLICA</v>
      </c>
    </row>
    <row r="3072" spans="1:4" x14ac:dyDescent="0.2">
      <c r="A3072" t="s">
        <v>8394</v>
      </c>
      <c r="B3072" t="s">
        <v>8369</v>
      </c>
      <c r="C3072" t="str">
        <f t="shared" si="47"/>
        <v>08 - MINISTERIO DE SALUD PÚBLICA</v>
      </c>
      <c r="D3072" t="str">
        <f>VLOOKUP(MID(A3072,1,2),[1]Jurisdicciones!$A$2:$B$44,2,FALSE)</f>
        <v>MINISTERIO DE SALUD PÚBLICA</v>
      </c>
    </row>
    <row r="3073" spans="1:4" x14ac:dyDescent="0.2">
      <c r="A3073" t="s">
        <v>8395</v>
      </c>
      <c r="B3073" t="s">
        <v>8396</v>
      </c>
      <c r="C3073" t="str">
        <f t="shared" si="47"/>
        <v>08 - MINISTERIO DE SALUD PÚBLICA</v>
      </c>
      <c r="D3073" t="str">
        <f>VLOOKUP(MID(A3073,1,2),[1]Jurisdicciones!$A$2:$B$44,2,FALSE)</f>
        <v>MINISTERIO DE SALUD PÚBLICA</v>
      </c>
    </row>
    <row r="3074" spans="1:4" x14ac:dyDescent="0.2">
      <c r="A3074" t="s">
        <v>8397</v>
      </c>
      <c r="B3074" t="s">
        <v>8398</v>
      </c>
      <c r="C3074" t="str">
        <f t="shared" si="47"/>
        <v>08 - MINISTERIO DE SALUD PÚBLICA</v>
      </c>
      <c r="D3074" t="str">
        <f>VLOOKUP(MID(A3074,1,2),[1]Jurisdicciones!$A$2:$B$44,2,FALSE)</f>
        <v>MINISTERIO DE SALUD PÚBLICA</v>
      </c>
    </row>
    <row r="3075" spans="1:4" x14ac:dyDescent="0.2">
      <c r="A3075" t="s">
        <v>8399</v>
      </c>
      <c r="B3075" t="s">
        <v>8400</v>
      </c>
      <c r="C3075" t="str">
        <f t="shared" si="47"/>
        <v>08 - MINISTERIO DE SALUD PÚBLICA</v>
      </c>
      <c r="D3075" t="str">
        <f>VLOOKUP(MID(A3075,1,2),[1]Jurisdicciones!$A$2:$B$44,2,FALSE)</f>
        <v>MINISTERIO DE SALUD PÚBLICA</v>
      </c>
    </row>
    <row r="3076" spans="1:4" x14ac:dyDescent="0.2">
      <c r="A3076" t="s">
        <v>8401</v>
      </c>
      <c r="B3076" t="s">
        <v>8402</v>
      </c>
      <c r="C3076" t="str">
        <f t="shared" ref="C3076:C3139" si="48">CONCATENATE(MID(A3076,1,2), " - ",D3076)</f>
        <v>08 - MINISTERIO DE SALUD PÚBLICA</v>
      </c>
      <c r="D3076" t="str">
        <f>VLOOKUP(MID(A3076,1,2),[1]Jurisdicciones!$A$2:$B$44,2,FALSE)</f>
        <v>MINISTERIO DE SALUD PÚBLICA</v>
      </c>
    </row>
    <row r="3077" spans="1:4" x14ac:dyDescent="0.2">
      <c r="A3077" t="s">
        <v>8403</v>
      </c>
      <c r="B3077" t="s">
        <v>8404</v>
      </c>
      <c r="C3077" t="str">
        <f t="shared" si="48"/>
        <v>08 - MINISTERIO DE SALUD PÚBLICA</v>
      </c>
      <c r="D3077" t="str">
        <f>VLOOKUP(MID(A3077,1,2),[1]Jurisdicciones!$A$2:$B$44,2,FALSE)</f>
        <v>MINISTERIO DE SALUD PÚBLICA</v>
      </c>
    </row>
    <row r="3078" spans="1:4" x14ac:dyDescent="0.2">
      <c r="A3078" t="s">
        <v>8405</v>
      </c>
      <c r="B3078" t="s">
        <v>8406</v>
      </c>
      <c r="C3078" t="str">
        <f t="shared" si="48"/>
        <v>08 - MINISTERIO DE SALUD PÚBLICA</v>
      </c>
      <c r="D3078" t="str">
        <f>VLOOKUP(MID(A3078,1,2),[1]Jurisdicciones!$A$2:$B$44,2,FALSE)</f>
        <v>MINISTERIO DE SALUD PÚBLICA</v>
      </c>
    </row>
    <row r="3079" spans="1:4" x14ac:dyDescent="0.2">
      <c r="A3079" t="s">
        <v>8407</v>
      </c>
      <c r="B3079" t="s">
        <v>8408</v>
      </c>
      <c r="C3079" t="str">
        <f t="shared" si="48"/>
        <v>08 - MINISTERIO DE SALUD PÚBLICA</v>
      </c>
      <c r="D3079" t="str">
        <f>VLOOKUP(MID(A3079,1,2),[1]Jurisdicciones!$A$2:$B$44,2,FALSE)</f>
        <v>MINISTERIO DE SALUD PÚBLICA</v>
      </c>
    </row>
    <row r="3080" spans="1:4" x14ac:dyDescent="0.2">
      <c r="A3080" t="s">
        <v>8409</v>
      </c>
      <c r="B3080" t="s">
        <v>8377</v>
      </c>
      <c r="C3080" t="str">
        <f t="shared" si="48"/>
        <v>08 - MINISTERIO DE SALUD PÚBLICA</v>
      </c>
      <c r="D3080" t="str">
        <f>VLOOKUP(MID(A3080,1,2),[1]Jurisdicciones!$A$2:$B$44,2,FALSE)</f>
        <v>MINISTERIO DE SALUD PÚBLICA</v>
      </c>
    </row>
    <row r="3081" spans="1:4" x14ac:dyDescent="0.2">
      <c r="A3081" t="s">
        <v>8410</v>
      </c>
      <c r="B3081" t="s">
        <v>8411</v>
      </c>
      <c r="C3081" t="str">
        <f t="shared" si="48"/>
        <v>08 - MINISTERIO DE SALUD PÚBLICA</v>
      </c>
      <c r="D3081" t="str">
        <f>VLOOKUP(MID(A3081,1,2),[1]Jurisdicciones!$A$2:$B$44,2,FALSE)</f>
        <v>MINISTERIO DE SALUD PÚBLICA</v>
      </c>
    </row>
    <row r="3082" spans="1:4" x14ac:dyDescent="0.2">
      <c r="A3082" t="s">
        <v>8412</v>
      </c>
      <c r="B3082" t="s">
        <v>8385</v>
      </c>
      <c r="C3082" t="str">
        <f t="shared" si="48"/>
        <v>08 - MINISTERIO DE SALUD PÚBLICA</v>
      </c>
      <c r="D3082" t="str">
        <f>VLOOKUP(MID(A3082,1,2),[1]Jurisdicciones!$A$2:$B$44,2,FALSE)</f>
        <v>MINISTERIO DE SALUD PÚBLICA</v>
      </c>
    </row>
    <row r="3083" spans="1:4" x14ac:dyDescent="0.2">
      <c r="A3083" t="s">
        <v>8413</v>
      </c>
      <c r="B3083" t="s">
        <v>8414</v>
      </c>
      <c r="C3083" t="str">
        <f t="shared" si="48"/>
        <v>08 - MINISTERIO DE SALUD PÚBLICA</v>
      </c>
      <c r="D3083" t="str">
        <f>VLOOKUP(MID(A3083,1,2),[1]Jurisdicciones!$A$2:$B$44,2,FALSE)</f>
        <v>MINISTERIO DE SALUD PÚBLICA</v>
      </c>
    </row>
    <row r="3084" spans="1:4" x14ac:dyDescent="0.2">
      <c r="A3084" t="s">
        <v>8415</v>
      </c>
      <c r="B3084" t="s">
        <v>8416</v>
      </c>
      <c r="C3084" t="str">
        <f t="shared" si="48"/>
        <v>08 - MINISTERIO DE SALUD PÚBLICA</v>
      </c>
      <c r="D3084" t="str">
        <f>VLOOKUP(MID(A3084,1,2),[1]Jurisdicciones!$A$2:$B$44,2,FALSE)</f>
        <v>MINISTERIO DE SALUD PÚBLICA</v>
      </c>
    </row>
    <row r="3085" spans="1:4" x14ac:dyDescent="0.2">
      <c r="A3085" t="s">
        <v>8417</v>
      </c>
      <c r="B3085" t="s">
        <v>8418</v>
      </c>
      <c r="C3085" t="str">
        <f t="shared" si="48"/>
        <v>08 - MINISTERIO DE SALUD PÚBLICA</v>
      </c>
      <c r="D3085" t="str">
        <f>VLOOKUP(MID(A3085,1,2),[1]Jurisdicciones!$A$2:$B$44,2,FALSE)</f>
        <v>MINISTERIO DE SALUD PÚBLICA</v>
      </c>
    </row>
    <row r="3086" spans="1:4" x14ac:dyDescent="0.2">
      <c r="A3086" t="s">
        <v>8419</v>
      </c>
      <c r="B3086" t="s">
        <v>8420</v>
      </c>
      <c r="C3086" t="str">
        <f t="shared" si="48"/>
        <v>08 - MINISTERIO DE SALUD PÚBLICA</v>
      </c>
      <c r="D3086" t="str">
        <f>VLOOKUP(MID(A3086,1,2),[1]Jurisdicciones!$A$2:$B$44,2,FALSE)</f>
        <v>MINISTERIO DE SALUD PÚBLICA</v>
      </c>
    </row>
    <row r="3087" spans="1:4" x14ac:dyDescent="0.2">
      <c r="A3087" t="s">
        <v>8421</v>
      </c>
      <c r="B3087" t="s">
        <v>8422</v>
      </c>
      <c r="C3087" t="str">
        <f t="shared" si="48"/>
        <v>08 - MINISTERIO DE SALUD PÚBLICA</v>
      </c>
      <c r="D3087" t="str">
        <f>VLOOKUP(MID(A3087,1,2),[1]Jurisdicciones!$A$2:$B$44,2,FALSE)</f>
        <v>MINISTERIO DE SALUD PÚBLICA</v>
      </c>
    </row>
    <row r="3088" spans="1:4" x14ac:dyDescent="0.2">
      <c r="A3088" t="s">
        <v>8423</v>
      </c>
      <c r="B3088" t="s">
        <v>8424</v>
      </c>
      <c r="C3088" t="str">
        <f t="shared" si="48"/>
        <v>08 - MINISTERIO DE SALUD PÚBLICA</v>
      </c>
      <c r="D3088" t="str">
        <f>VLOOKUP(MID(A3088,1,2),[1]Jurisdicciones!$A$2:$B$44,2,FALSE)</f>
        <v>MINISTERIO DE SALUD PÚBLICA</v>
      </c>
    </row>
    <row r="3089" spans="1:4" x14ac:dyDescent="0.2">
      <c r="A3089" t="s">
        <v>8425</v>
      </c>
      <c r="B3089" t="s">
        <v>8426</v>
      </c>
      <c r="C3089" t="str">
        <f t="shared" si="48"/>
        <v>08 - MINISTERIO DE SALUD PÚBLICA</v>
      </c>
      <c r="D3089" t="str">
        <f>VLOOKUP(MID(A3089,1,2),[1]Jurisdicciones!$A$2:$B$44,2,FALSE)</f>
        <v>MINISTERIO DE SALUD PÚBLICA</v>
      </c>
    </row>
    <row r="3090" spans="1:4" x14ac:dyDescent="0.2">
      <c r="A3090" t="s">
        <v>8427</v>
      </c>
      <c r="B3090" t="s">
        <v>8428</v>
      </c>
      <c r="C3090" t="str">
        <f t="shared" si="48"/>
        <v>08 - MINISTERIO DE SALUD PÚBLICA</v>
      </c>
      <c r="D3090" t="str">
        <f>VLOOKUP(MID(A3090,1,2),[1]Jurisdicciones!$A$2:$B$44,2,FALSE)</f>
        <v>MINISTERIO DE SALUD PÚBLICA</v>
      </c>
    </row>
    <row r="3091" spans="1:4" x14ac:dyDescent="0.2">
      <c r="A3091" t="s">
        <v>8429</v>
      </c>
      <c r="B3091" t="s">
        <v>8430</v>
      </c>
      <c r="C3091" t="str">
        <f t="shared" si="48"/>
        <v>08 - MINISTERIO DE SALUD PÚBLICA</v>
      </c>
      <c r="D3091" t="str">
        <f>VLOOKUP(MID(A3091,1,2),[1]Jurisdicciones!$A$2:$B$44,2,FALSE)</f>
        <v>MINISTERIO DE SALUD PÚBLICA</v>
      </c>
    </row>
    <row r="3092" spans="1:4" x14ac:dyDescent="0.2">
      <c r="A3092" t="s">
        <v>8431</v>
      </c>
      <c r="B3092" t="s">
        <v>8432</v>
      </c>
      <c r="C3092" t="str">
        <f t="shared" si="48"/>
        <v>08 - MINISTERIO DE SALUD PÚBLICA</v>
      </c>
      <c r="D3092" t="str">
        <f>VLOOKUP(MID(A3092,1,2),[1]Jurisdicciones!$A$2:$B$44,2,FALSE)</f>
        <v>MINISTERIO DE SALUD PÚBLICA</v>
      </c>
    </row>
    <row r="3093" spans="1:4" x14ac:dyDescent="0.2">
      <c r="A3093" t="s">
        <v>8433</v>
      </c>
      <c r="B3093" t="s">
        <v>8434</v>
      </c>
      <c r="C3093" t="str">
        <f t="shared" si="48"/>
        <v>08 - MINISTERIO DE SALUD PÚBLICA</v>
      </c>
      <c r="D3093" t="str">
        <f>VLOOKUP(MID(A3093,1,2),[1]Jurisdicciones!$A$2:$B$44,2,FALSE)</f>
        <v>MINISTERIO DE SALUD PÚBLICA</v>
      </c>
    </row>
    <row r="3094" spans="1:4" x14ac:dyDescent="0.2">
      <c r="A3094" t="s">
        <v>8435</v>
      </c>
      <c r="B3094" t="s">
        <v>8436</v>
      </c>
      <c r="C3094" t="str">
        <f t="shared" si="48"/>
        <v>08 - MINISTERIO DE SALUD PÚBLICA</v>
      </c>
      <c r="D3094" t="str">
        <f>VLOOKUP(MID(A3094,1,2),[1]Jurisdicciones!$A$2:$B$44,2,FALSE)</f>
        <v>MINISTERIO DE SALUD PÚBLICA</v>
      </c>
    </row>
    <row r="3095" spans="1:4" x14ac:dyDescent="0.2">
      <c r="A3095" t="s">
        <v>8437</v>
      </c>
      <c r="B3095" t="s">
        <v>8438</v>
      </c>
      <c r="C3095" t="str">
        <f t="shared" si="48"/>
        <v>08 - MINISTERIO DE SALUD PÚBLICA</v>
      </c>
      <c r="D3095" t="str">
        <f>VLOOKUP(MID(A3095,1,2),[1]Jurisdicciones!$A$2:$B$44,2,FALSE)</f>
        <v>MINISTERIO DE SALUD PÚBLICA</v>
      </c>
    </row>
    <row r="3096" spans="1:4" x14ac:dyDescent="0.2">
      <c r="A3096" t="s">
        <v>8439</v>
      </c>
      <c r="B3096" t="s">
        <v>8440</v>
      </c>
      <c r="C3096" t="str">
        <f t="shared" si="48"/>
        <v>08 - MINISTERIO DE SALUD PÚBLICA</v>
      </c>
      <c r="D3096" t="str">
        <f>VLOOKUP(MID(A3096,1,2),[1]Jurisdicciones!$A$2:$B$44,2,FALSE)</f>
        <v>MINISTERIO DE SALUD PÚBLICA</v>
      </c>
    </row>
    <row r="3097" spans="1:4" x14ac:dyDescent="0.2">
      <c r="A3097" t="s">
        <v>8441</v>
      </c>
      <c r="B3097" t="s">
        <v>8442</v>
      </c>
      <c r="C3097" t="str">
        <f t="shared" si="48"/>
        <v>08 - MINISTERIO DE SALUD PÚBLICA</v>
      </c>
      <c r="D3097" t="str">
        <f>VLOOKUP(MID(A3097,1,2),[1]Jurisdicciones!$A$2:$B$44,2,FALSE)</f>
        <v>MINISTERIO DE SALUD PÚBLICA</v>
      </c>
    </row>
    <row r="3098" spans="1:4" x14ac:dyDescent="0.2">
      <c r="A3098" t="s">
        <v>8443</v>
      </c>
      <c r="B3098" t="s">
        <v>8444</v>
      </c>
      <c r="C3098" t="str">
        <f t="shared" si="48"/>
        <v>08 - MINISTERIO DE SALUD PÚBLICA</v>
      </c>
      <c r="D3098" t="str">
        <f>VLOOKUP(MID(A3098,1,2),[1]Jurisdicciones!$A$2:$B$44,2,FALSE)</f>
        <v>MINISTERIO DE SALUD PÚBLICA</v>
      </c>
    </row>
    <row r="3099" spans="1:4" x14ac:dyDescent="0.2">
      <c r="A3099" t="s">
        <v>8445</v>
      </c>
      <c r="B3099" t="s">
        <v>8446</v>
      </c>
      <c r="C3099" t="str">
        <f t="shared" si="48"/>
        <v>08 - MINISTERIO DE SALUD PÚBLICA</v>
      </c>
      <c r="D3099" t="str">
        <f>VLOOKUP(MID(A3099,1,2),[1]Jurisdicciones!$A$2:$B$44,2,FALSE)</f>
        <v>MINISTERIO DE SALUD PÚBLICA</v>
      </c>
    </row>
    <row r="3100" spans="1:4" x14ac:dyDescent="0.2">
      <c r="A3100" t="s">
        <v>8447</v>
      </c>
      <c r="B3100" t="s">
        <v>8448</v>
      </c>
      <c r="C3100" t="str">
        <f t="shared" si="48"/>
        <v>08 - MINISTERIO DE SALUD PÚBLICA</v>
      </c>
      <c r="D3100" t="str">
        <f>VLOOKUP(MID(A3100,1,2),[1]Jurisdicciones!$A$2:$B$44,2,FALSE)</f>
        <v>MINISTERIO DE SALUD PÚBLICA</v>
      </c>
    </row>
    <row r="3101" spans="1:4" x14ac:dyDescent="0.2">
      <c r="A3101" t="s">
        <v>8449</v>
      </c>
      <c r="B3101" t="s">
        <v>8450</v>
      </c>
      <c r="C3101" t="str">
        <f t="shared" si="48"/>
        <v>08 - MINISTERIO DE SALUD PÚBLICA</v>
      </c>
      <c r="D3101" t="str">
        <f>VLOOKUP(MID(A3101,1,2),[1]Jurisdicciones!$A$2:$B$44,2,FALSE)</f>
        <v>MINISTERIO DE SALUD PÚBLICA</v>
      </c>
    </row>
    <row r="3102" spans="1:4" x14ac:dyDescent="0.2">
      <c r="A3102" t="s">
        <v>8451</v>
      </c>
      <c r="B3102" t="s">
        <v>8452</v>
      </c>
      <c r="C3102" t="str">
        <f t="shared" si="48"/>
        <v>08 - MINISTERIO DE SALUD PÚBLICA</v>
      </c>
      <c r="D3102" t="str">
        <f>VLOOKUP(MID(A3102,1,2),[1]Jurisdicciones!$A$2:$B$44,2,FALSE)</f>
        <v>MINISTERIO DE SALUD PÚBLICA</v>
      </c>
    </row>
    <row r="3103" spans="1:4" x14ac:dyDescent="0.2">
      <c r="A3103" t="s">
        <v>8453</v>
      </c>
      <c r="B3103" t="s">
        <v>8454</v>
      </c>
      <c r="C3103" t="str">
        <f t="shared" si="48"/>
        <v>08 - MINISTERIO DE SALUD PÚBLICA</v>
      </c>
      <c r="D3103" t="str">
        <f>VLOOKUP(MID(A3103,1,2),[1]Jurisdicciones!$A$2:$B$44,2,FALSE)</f>
        <v>MINISTERIO DE SALUD PÚBLICA</v>
      </c>
    </row>
    <row r="3104" spans="1:4" x14ac:dyDescent="0.2">
      <c r="A3104" t="s">
        <v>8455</v>
      </c>
      <c r="B3104" t="s">
        <v>8456</v>
      </c>
      <c r="C3104" t="str">
        <f t="shared" si="48"/>
        <v>08 - MINISTERIO DE SALUD PÚBLICA</v>
      </c>
      <c r="D3104" t="str">
        <f>VLOOKUP(MID(A3104,1,2),[1]Jurisdicciones!$A$2:$B$44,2,FALSE)</f>
        <v>MINISTERIO DE SALUD PÚBLICA</v>
      </c>
    </row>
    <row r="3105" spans="1:4" x14ac:dyDescent="0.2">
      <c r="A3105" t="s">
        <v>8457</v>
      </c>
      <c r="B3105" t="s">
        <v>8458</v>
      </c>
      <c r="C3105" t="str">
        <f t="shared" si="48"/>
        <v>08 - MINISTERIO DE SALUD PÚBLICA</v>
      </c>
      <c r="D3105" t="str">
        <f>VLOOKUP(MID(A3105,1,2),[1]Jurisdicciones!$A$2:$B$44,2,FALSE)</f>
        <v>MINISTERIO DE SALUD PÚBLICA</v>
      </c>
    </row>
    <row r="3106" spans="1:4" x14ac:dyDescent="0.2">
      <c r="A3106" t="s">
        <v>8459</v>
      </c>
      <c r="B3106" t="s">
        <v>8460</v>
      </c>
      <c r="C3106" t="str">
        <f t="shared" si="48"/>
        <v>08 - MINISTERIO DE SALUD PÚBLICA</v>
      </c>
      <c r="D3106" t="str">
        <f>VLOOKUP(MID(A3106,1,2),[1]Jurisdicciones!$A$2:$B$44,2,FALSE)</f>
        <v>MINISTERIO DE SALUD PÚBLICA</v>
      </c>
    </row>
    <row r="3107" spans="1:4" x14ac:dyDescent="0.2">
      <c r="A3107" t="s">
        <v>8461</v>
      </c>
      <c r="B3107" t="s">
        <v>8462</v>
      </c>
      <c r="C3107" t="str">
        <f t="shared" si="48"/>
        <v>08 - MINISTERIO DE SALUD PÚBLICA</v>
      </c>
      <c r="D3107" t="str">
        <f>VLOOKUP(MID(A3107,1,2),[1]Jurisdicciones!$A$2:$B$44,2,FALSE)</f>
        <v>MINISTERIO DE SALUD PÚBLICA</v>
      </c>
    </row>
    <row r="3108" spans="1:4" x14ac:dyDescent="0.2">
      <c r="A3108" t="s">
        <v>8463</v>
      </c>
      <c r="B3108" t="s">
        <v>8464</v>
      </c>
      <c r="C3108" t="str">
        <f t="shared" si="48"/>
        <v>08 - MINISTERIO DE SALUD PÚBLICA</v>
      </c>
      <c r="D3108" t="str">
        <f>VLOOKUP(MID(A3108,1,2),[1]Jurisdicciones!$A$2:$B$44,2,FALSE)</f>
        <v>MINISTERIO DE SALUD PÚBLICA</v>
      </c>
    </row>
    <row r="3109" spans="1:4" x14ac:dyDescent="0.2">
      <c r="A3109" t="s">
        <v>8465</v>
      </c>
      <c r="B3109" t="s">
        <v>8466</v>
      </c>
      <c r="C3109" t="str">
        <f t="shared" si="48"/>
        <v>08 - MINISTERIO DE SALUD PÚBLICA</v>
      </c>
      <c r="D3109" t="str">
        <f>VLOOKUP(MID(A3109,1,2),[1]Jurisdicciones!$A$2:$B$44,2,FALSE)</f>
        <v>MINISTERIO DE SALUD PÚBLICA</v>
      </c>
    </row>
    <row r="3110" spans="1:4" x14ac:dyDescent="0.2">
      <c r="A3110" t="s">
        <v>8467</v>
      </c>
      <c r="B3110" t="s">
        <v>8468</v>
      </c>
      <c r="C3110" t="str">
        <f t="shared" si="48"/>
        <v>08 - MINISTERIO DE SALUD PÚBLICA</v>
      </c>
      <c r="D3110" t="str">
        <f>VLOOKUP(MID(A3110,1,2),[1]Jurisdicciones!$A$2:$B$44,2,FALSE)</f>
        <v>MINISTERIO DE SALUD PÚBLICA</v>
      </c>
    </row>
    <row r="3111" spans="1:4" x14ac:dyDescent="0.2">
      <c r="A3111" t="s">
        <v>8469</v>
      </c>
      <c r="B3111" t="s">
        <v>8470</v>
      </c>
      <c r="C3111" t="str">
        <f t="shared" si="48"/>
        <v>08 - MINISTERIO DE SALUD PÚBLICA</v>
      </c>
      <c r="D3111" t="str">
        <f>VLOOKUP(MID(A3111,1,2),[1]Jurisdicciones!$A$2:$B$44,2,FALSE)</f>
        <v>MINISTERIO DE SALUD PÚBLICA</v>
      </c>
    </row>
    <row r="3112" spans="1:4" x14ac:dyDescent="0.2">
      <c r="A3112" t="s">
        <v>8471</v>
      </c>
      <c r="B3112" t="s">
        <v>8472</v>
      </c>
      <c r="C3112" t="str">
        <f t="shared" si="48"/>
        <v>08 - MINISTERIO DE SALUD PÚBLICA</v>
      </c>
      <c r="D3112" t="str">
        <f>VLOOKUP(MID(A3112,1,2),[1]Jurisdicciones!$A$2:$B$44,2,FALSE)</f>
        <v>MINISTERIO DE SALUD PÚBLICA</v>
      </c>
    </row>
    <row r="3113" spans="1:4" x14ac:dyDescent="0.2">
      <c r="A3113" t="s">
        <v>8473</v>
      </c>
      <c r="B3113" t="s">
        <v>8474</v>
      </c>
      <c r="C3113" t="str">
        <f t="shared" si="48"/>
        <v>08 - MINISTERIO DE SALUD PÚBLICA</v>
      </c>
      <c r="D3113" t="str">
        <f>VLOOKUP(MID(A3113,1,2),[1]Jurisdicciones!$A$2:$B$44,2,FALSE)</f>
        <v>MINISTERIO DE SALUD PÚBLICA</v>
      </c>
    </row>
    <row r="3114" spans="1:4" x14ac:dyDescent="0.2">
      <c r="A3114" t="s">
        <v>8475</v>
      </c>
      <c r="B3114" t="s">
        <v>8476</v>
      </c>
      <c r="C3114" t="str">
        <f t="shared" si="48"/>
        <v>08 - MINISTERIO DE SALUD PÚBLICA</v>
      </c>
      <c r="D3114" t="str">
        <f>VLOOKUP(MID(A3114,1,2),[1]Jurisdicciones!$A$2:$B$44,2,FALSE)</f>
        <v>MINISTERIO DE SALUD PÚBLICA</v>
      </c>
    </row>
    <row r="3115" spans="1:4" x14ac:dyDescent="0.2">
      <c r="A3115" t="s">
        <v>8477</v>
      </c>
      <c r="B3115" t="s">
        <v>8478</v>
      </c>
      <c r="C3115" t="str">
        <f t="shared" si="48"/>
        <v>08 - MINISTERIO DE SALUD PÚBLICA</v>
      </c>
      <c r="D3115" t="str">
        <f>VLOOKUP(MID(A3115,1,2),[1]Jurisdicciones!$A$2:$B$44,2,FALSE)</f>
        <v>MINISTERIO DE SALUD PÚBLICA</v>
      </c>
    </row>
    <row r="3116" spans="1:4" x14ac:dyDescent="0.2">
      <c r="A3116" t="s">
        <v>8479</v>
      </c>
      <c r="B3116" t="s">
        <v>8480</v>
      </c>
      <c r="C3116" t="str">
        <f t="shared" si="48"/>
        <v>08 - MINISTERIO DE SALUD PÚBLICA</v>
      </c>
      <c r="D3116" t="str">
        <f>VLOOKUP(MID(A3116,1,2),[1]Jurisdicciones!$A$2:$B$44,2,FALSE)</f>
        <v>MINISTERIO DE SALUD PÚBLICA</v>
      </c>
    </row>
    <row r="3117" spans="1:4" x14ac:dyDescent="0.2">
      <c r="A3117" t="s">
        <v>8481</v>
      </c>
      <c r="B3117" t="s">
        <v>8482</v>
      </c>
      <c r="C3117" t="str">
        <f t="shared" si="48"/>
        <v>08 - MINISTERIO DE SALUD PÚBLICA</v>
      </c>
      <c r="D3117" t="str">
        <f>VLOOKUP(MID(A3117,1,2),[1]Jurisdicciones!$A$2:$B$44,2,FALSE)</f>
        <v>MINISTERIO DE SALUD PÚBLICA</v>
      </c>
    </row>
    <row r="3118" spans="1:4" x14ac:dyDescent="0.2">
      <c r="A3118" t="s">
        <v>8483</v>
      </c>
      <c r="B3118" t="s">
        <v>8484</v>
      </c>
      <c r="C3118" t="str">
        <f t="shared" si="48"/>
        <v>08 - MINISTERIO DE SALUD PÚBLICA</v>
      </c>
      <c r="D3118" t="str">
        <f>VLOOKUP(MID(A3118,1,2),[1]Jurisdicciones!$A$2:$B$44,2,FALSE)</f>
        <v>MINISTERIO DE SALUD PÚBLICA</v>
      </c>
    </row>
    <row r="3119" spans="1:4" x14ac:dyDescent="0.2">
      <c r="A3119" t="s">
        <v>8485</v>
      </c>
      <c r="B3119" t="s">
        <v>8486</v>
      </c>
      <c r="C3119" t="str">
        <f t="shared" si="48"/>
        <v>08 - MINISTERIO DE SALUD PÚBLICA</v>
      </c>
      <c r="D3119" t="str">
        <f>VLOOKUP(MID(A3119,1,2),[1]Jurisdicciones!$A$2:$B$44,2,FALSE)</f>
        <v>MINISTERIO DE SALUD PÚBLICA</v>
      </c>
    </row>
    <row r="3120" spans="1:4" x14ac:dyDescent="0.2">
      <c r="A3120" t="s">
        <v>8487</v>
      </c>
      <c r="B3120" t="s">
        <v>8488</v>
      </c>
      <c r="C3120" t="str">
        <f t="shared" si="48"/>
        <v>08 - MINISTERIO DE SALUD PÚBLICA</v>
      </c>
      <c r="D3120" t="str">
        <f>VLOOKUP(MID(A3120,1,2),[1]Jurisdicciones!$A$2:$B$44,2,FALSE)</f>
        <v>MINISTERIO DE SALUD PÚBLICA</v>
      </c>
    </row>
    <row r="3121" spans="1:4" x14ac:dyDescent="0.2">
      <c r="A3121" t="s">
        <v>8489</v>
      </c>
      <c r="B3121" t="s">
        <v>8490</v>
      </c>
      <c r="C3121" t="str">
        <f t="shared" si="48"/>
        <v>08 - MINISTERIO DE SALUD PÚBLICA</v>
      </c>
      <c r="D3121" t="str">
        <f>VLOOKUP(MID(A3121,1,2),[1]Jurisdicciones!$A$2:$B$44,2,FALSE)</f>
        <v>MINISTERIO DE SALUD PÚBLICA</v>
      </c>
    </row>
    <row r="3122" spans="1:4" x14ac:dyDescent="0.2">
      <c r="A3122" t="s">
        <v>8491</v>
      </c>
      <c r="B3122" t="s">
        <v>8492</v>
      </c>
      <c r="C3122" t="str">
        <f t="shared" si="48"/>
        <v>08 - MINISTERIO DE SALUD PÚBLICA</v>
      </c>
      <c r="D3122" t="str">
        <f>VLOOKUP(MID(A3122,1,2),[1]Jurisdicciones!$A$2:$B$44,2,FALSE)</f>
        <v>MINISTERIO DE SALUD PÚBLICA</v>
      </c>
    </row>
    <row r="3123" spans="1:4" x14ac:dyDescent="0.2">
      <c r="A3123" t="s">
        <v>8493</v>
      </c>
      <c r="B3123" t="s">
        <v>8494</v>
      </c>
      <c r="C3123" t="str">
        <f t="shared" si="48"/>
        <v>08 - MINISTERIO DE SALUD PÚBLICA</v>
      </c>
      <c r="D3123" t="str">
        <f>VLOOKUP(MID(A3123,1,2),[1]Jurisdicciones!$A$2:$B$44,2,FALSE)</f>
        <v>MINISTERIO DE SALUD PÚBLICA</v>
      </c>
    </row>
    <row r="3124" spans="1:4" x14ac:dyDescent="0.2">
      <c r="A3124" t="s">
        <v>8495</v>
      </c>
      <c r="B3124" t="s">
        <v>8496</v>
      </c>
      <c r="C3124" t="str">
        <f t="shared" si="48"/>
        <v>08 - MINISTERIO DE SALUD PÚBLICA</v>
      </c>
      <c r="D3124" t="str">
        <f>VLOOKUP(MID(A3124,1,2),[1]Jurisdicciones!$A$2:$B$44,2,FALSE)</f>
        <v>MINISTERIO DE SALUD PÚBLICA</v>
      </c>
    </row>
    <row r="3125" spans="1:4" x14ac:dyDescent="0.2">
      <c r="A3125" t="s">
        <v>8497</v>
      </c>
      <c r="B3125" t="s">
        <v>8498</v>
      </c>
      <c r="C3125" t="str">
        <f t="shared" si="48"/>
        <v>08 - MINISTERIO DE SALUD PÚBLICA</v>
      </c>
      <c r="D3125" t="str">
        <f>VLOOKUP(MID(A3125,1,2),[1]Jurisdicciones!$A$2:$B$44,2,FALSE)</f>
        <v>MINISTERIO DE SALUD PÚBLICA</v>
      </c>
    </row>
    <row r="3126" spans="1:4" x14ac:dyDescent="0.2">
      <c r="A3126" t="s">
        <v>8499</v>
      </c>
      <c r="B3126" t="s">
        <v>8500</v>
      </c>
      <c r="C3126" t="str">
        <f t="shared" si="48"/>
        <v>08 - MINISTERIO DE SALUD PÚBLICA</v>
      </c>
      <c r="D3126" t="str">
        <f>VLOOKUP(MID(A3126,1,2),[1]Jurisdicciones!$A$2:$B$44,2,FALSE)</f>
        <v>MINISTERIO DE SALUD PÚBLICA</v>
      </c>
    </row>
    <row r="3127" spans="1:4" x14ac:dyDescent="0.2">
      <c r="A3127" t="s">
        <v>8501</v>
      </c>
      <c r="B3127" t="s">
        <v>8502</v>
      </c>
      <c r="C3127" t="str">
        <f t="shared" si="48"/>
        <v>08 - MINISTERIO DE SALUD PÚBLICA</v>
      </c>
      <c r="D3127" t="str">
        <f>VLOOKUP(MID(A3127,1,2),[1]Jurisdicciones!$A$2:$B$44,2,FALSE)</f>
        <v>MINISTERIO DE SALUD PÚBLICA</v>
      </c>
    </row>
    <row r="3128" spans="1:4" x14ac:dyDescent="0.2">
      <c r="A3128" t="s">
        <v>8503</v>
      </c>
      <c r="B3128" t="s">
        <v>8504</v>
      </c>
      <c r="C3128" t="str">
        <f t="shared" si="48"/>
        <v>08 - MINISTERIO DE SALUD PÚBLICA</v>
      </c>
      <c r="D3128" t="str">
        <f>VLOOKUP(MID(A3128,1,2),[1]Jurisdicciones!$A$2:$B$44,2,FALSE)</f>
        <v>MINISTERIO DE SALUD PÚBLICA</v>
      </c>
    </row>
    <row r="3129" spans="1:4" x14ac:dyDescent="0.2">
      <c r="A3129" t="s">
        <v>8505</v>
      </c>
      <c r="B3129" t="s">
        <v>8506</v>
      </c>
      <c r="C3129" t="str">
        <f t="shared" si="48"/>
        <v>08 - MINISTERIO DE SALUD PÚBLICA</v>
      </c>
      <c r="D3129" t="str">
        <f>VLOOKUP(MID(A3129,1,2),[1]Jurisdicciones!$A$2:$B$44,2,FALSE)</f>
        <v>MINISTERIO DE SALUD PÚBLICA</v>
      </c>
    </row>
    <row r="3130" spans="1:4" x14ac:dyDescent="0.2">
      <c r="A3130" t="s">
        <v>8507</v>
      </c>
      <c r="B3130" t="s">
        <v>8508</v>
      </c>
      <c r="C3130" t="str">
        <f t="shared" si="48"/>
        <v>08 - MINISTERIO DE SALUD PÚBLICA</v>
      </c>
      <c r="D3130" t="str">
        <f>VLOOKUP(MID(A3130,1,2),[1]Jurisdicciones!$A$2:$B$44,2,FALSE)</f>
        <v>MINISTERIO DE SALUD PÚBLICA</v>
      </c>
    </row>
    <row r="3131" spans="1:4" x14ac:dyDescent="0.2">
      <c r="A3131" t="s">
        <v>8509</v>
      </c>
      <c r="B3131" t="s">
        <v>8510</v>
      </c>
      <c r="C3131" t="str">
        <f t="shared" si="48"/>
        <v>08 - MINISTERIO DE SALUD PÚBLICA</v>
      </c>
      <c r="D3131" t="str">
        <f>VLOOKUP(MID(A3131,1,2),[1]Jurisdicciones!$A$2:$B$44,2,FALSE)</f>
        <v>MINISTERIO DE SALUD PÚBLICA</v>
      </c>
    </row>
    <row r="3132" spans="1:4" x14ac:dyDescent="0.2">
      <c r="A3132" t="s">
        <v>8511</v>
      </c>
      <c r="B3132" t="s">
        <v>8512</v>
      </c>
      <c r="C3132" t="str">
        <f t="shared" si="48"/>
        <v>08 - MINISTERIO DE SALUD PÚBLICA</v>
      </c>
      <c r="D3132" t="str">
        <f>VLOOKUP(MID(A3132,1,2),[1]Jurisdicciones!$A$2:$B$44,2,FALSE)</f>
        <v>MINISTERIO DE SALUD PÚBLICA</v>
      </c>
    </row>
    <row r="3133" spans="1:4" x14ac:dyDescent="0.2">
      <c r="A3133" t="s">
        <v>8513</v>
      </c>
      <c r="B3133" t="s">
        <v>8514</v>
      </c>
      <c r="C3133" t="str">
        <f t="shared" si="48"/>
        <v>08 - MINISTERIO DE SALUD PÚBLICA</v>
      </c>
      <c r="D3133" t="str">
        <f>VLOOKUP(MID(A3133,1,2),[1]Jurisdicciones!$A$2:$B$44,2,FALSE)</f>
        <v>MINISTERIO DE SALUD PÚBLICA</v>
      </c>
    </row>
    <row r="3134" spans="1:4" x14ac:dyDescent="0.2">
      <c r="A3134" t="s">
        <v>8515</v>
      </c>
      <c r="B3134" t="s">
        <v>8516</v>
      </c>
      <c r="C3134" t="str">
        <f t="shared" si="48"/>
        <v>08 - MINISTERIO DE SALUD PÚBLICA</v>
      </c>
      <c r="D3134" t="str">
        <f>VLOOKUP(MID(A3134,1,2),[1]Jurisdicciones!$A$2:$B$44,2,FALSE)</f>
        <v>MINISTERIO DE SALUD PÚBLICA</v>
      </c>
    </row>
    <row r="3135" spans="1:4" x14ac:dyDescent="0.2">
      <c r="A3135" t="s">
        <v>8517</v>
      </c>
      <c r="B3135" t="s">
        <v>8518</v>
      </c>
      <c r="C3135" t="str">
        <f t="shared" si="48"/>
        <v>08 - MINISTERIO DE SALUD PÚBLICA</v>
      </c>
      <c r="D3135" t="str">
        <f>VLOOKUP(MID(A3135,1,2),[1]Jurisdicciones!$A$2:$B$44,2,FALSE)</f>
        <v>MINISTERIO DE SALUD PÚBLICA</v>
      </c>
    </row>
    <row r="3136" spans="1:4" x14ac:dyDescent="0.2">
      <c r="A3136" t="s">
        <v>8519</v>
      </c>
      <c r="B3136" t="s">
        <v>8520</v>
      </c>
      <c r="C3136" t="str">
        <f t="shared" si="48"/>
        <v>08 - MINISTERIO DE SALUD PÚBLICA</v>
      </c>
      <c r="D3136" t="str">
        <f>VLOOKUP(MID(A3136,1,2),[1]Jurisdicciones!$A$2:$B$44,2,FALSE)</f>
        <v>MINISTERIO DE SALUD PÚBLICA</v>
      </c>
    </row>
    <row r="3137" spans="1:4" x14ac:dyDescent="0.2">
      <c r="A3137" t="s">
        <v>8521</v>
      </c>
      <c r="B3137" t="s">
        <v>8522</v>
      </c>
      <c r="C3137" t="str">
        <f t="shared" si="48"/>
        <v>08 - MINISTERIO DE SALUD PÚBLICA</v>
      </c>
      <c r="D3137" t="str">
        <f>VLOOKUP(MID(A3137,1,2),[1]Jurisdicciones!$A$2:$B$44,2,FALSE)</f>
        <v>MINISTERIO DE SALUD PÚBLICA</v>
      </c>
    </row>
    <row r="3138" spans="1:4" x14ac:dyDescent="0.2">
      <c r="A3138" t="s">
        <v>8523</v>
      </c>
      <c r="B3138" t="s">
        <v>8524</v>
      </c>
      <c r="C3138" t="str">
        <f t="shared" si="48"/>
        <v>08 - MINISTERIO DE SALUD PÚBLICA</v>
      </c>
      <c r="D3138" t="str">
        <f>VLOOKUP(MID(A3138,1,2),[1]Jurisdicciones!$A$2:$B$44,2,FALSE)</f>
        <v>MINISTERIO DE SALUD PÚBLICA</v>
      </c>
    </row>
    <row r="3139" spans="1:4" x14ac:dyDescent="0.2">
      <c r="A3139" t="s">
        <v>8525</v>
      </c>
      <c r="B3139" t="s">
        <v>8526</v>
      </c>
      <c r="C3139" t="str">
        <f t="shared" si="48"/>
        <v>08 - MINISTERIO DE SALUD PÚBLICA</v>
      </c>
      <c r="D3139" t="str">
        <f>VLOOKUP(MID(A3139,1,2),[1]Jurisdicciones!$A$2:$B$44,2,FALSE)</f>
        <v>MINISTERIO DE SALUD PÚBLICA</v>
      </c>
    </row>
    <row r="3140" spans="1:4" x14ac:dyDescent="0.2">
      <c r="A3140" t="s">
        <v>8527</v>
      </c>
      <c r="B3140" t="s">
        <v>8528</v>
      </c>
      <c r="C3140" t="str">
        <f t="shared" ref="C3140:C3203" si="49">CONCATENATE(MID(A3140,1,2), " - ",D3140)</f>
        <v>08 - MINISTERIO DE SALUD PÚBLICA</v>
      </c>
      <c r="D3140" t="str">
        <f>VLOOKUP(MID(A3140,1,2),[1]Jurisdicciones!$A$2:$B$44,2,FALSE)</f>
        <v>MINISTERIO DE SALUD PÚBLICA</v>
      </c>
    </row>
    <row r="3141" spans="1:4" x14ac:dyDescent="0.2">
      <c r="A3141" t="s">
        <v>8529</v>
      </c>
      <c r="B3141" t="s">
        <v>8530</v>
      </c>
      <c r="C3141" t="str">
        <f t="shared" si="49"/>
        <v>08 - MINISTERIO DE SALUD PÚBLICA</v>
      </c>
      <c r="D3141" t="str">
        <f>VLOOKUP(MID(A3141,1,2),[1]Jurisdicciones!$A$2:$B$44,2,FALSE)</f>
        <v>MINISTERIO DE SALUD PÚBLICA</v>
      </c>
    </row>
    <row r="3142" spans="1:4" x14ac:dyDescent="0.2">
      <c r="A3142" t="s">
        <v>8531</v>
      </c>
      <c r="B3142" t="s">
        <v>8532</v>
      </c>
      <c r="C3142" t="str">
        <f t="shared" si="49"/>
        <v>08 - MINISTERIO DE SALUD PÚBLICA</v>
      </c>
      <c r="D3142" t="str">
        <f>VLOOKUP(MID(A3142,1,2),[1]Jurisdicciones!$A$2:$B$44,2,FALSE)</f>
        <v>MINISTERIO DE SALUD PÚBLICA</v>
      </c>
    </row>
    <row r="3143" spans="1:4" x14ac:dyDescent="0.2">
      <c r="A3143" t="s">
        <v>8533</v>
      </c>
      <c r="B3143" t="s">
        <v>8534</v>
      </c>
      <c r="C3143" t="str">
        <f t="shared" si="49"/>
        <v>08 - MINISTERIO DE SALUD PÚBLICA</v>
      </c>
      <c r="D3143" t="str">
        <f>VLOOKUP(MID(A3143,1,2),[1]Jurisdicciones!$A$2:$B$44,2,FALSE)</f>
        <v>MINISTERIO DE SALUD PÚBLICA</v>
      </c>
    </row>
    <row r="3144" spans="1:4" x14ac:dyDescent="0.2">
      <c r="A3144" t="s">
        <v>8535</v>
      </c>
      <c r="B3144" t="s">
        <v>8536</v>
      </c>
      <c r="C3144" t="str">
        <f t="shared" si="49"/>
        <v>08 - MINISTERIO DE SALUD PÚBLICA</v>
      </c>
      <c r="D3144" t="str">
        <f>VLOOKUP(MID(A3144,1,2),[1]Jurisdicciones!$A$2:$B$44,2,FALSE)</f>
        <v>MINISTERIO DE SALUD PÚBLICA</v>
      </c>
    </row>
    <row r="3145" spans="1:4" x14ac:dyDescent="0.2">
      <c r="A3145" t="s">
        <v>8537</v>
      </c>
      <c r="B3145" t="s">
        <v>8538</v>
      </c>
      <c r="C3145" t="str">
        <f t="shared" si="49"/>
        <v>08 - MINISTERIO DE SALUD PÚBLICA</v>
      </c>
      <c r="D3145" t="str">
        <f>VLOOKUP(MID(A3145,1,2),[1]Jurisdicciones!$A$2:$B$44,2,FALSE)</f>
        <v>MINISTERIO DE SALUD PÚBLICA</v>
      </c>
    </row>
    <row r="3146" spans="1:4" x14ac:dyDescent="0.2">
      <c r="A3146" t="s">
        <v>8539</v>
      </c>
      <c r="B3146" t="s">
        <v>8524</v>
      </c>
      <c r="C3146" t="str">
        <f t="shared" si="49"/>
        <v>08 - MINISTERIO DE SALUD PÚBLICA</v>
      </c>
      <c r="D3146" t="str">
        <f>VLOOKUP(MID(A3146,1,2),[1]Jurisdicciones!$A$2:$B$44,2,FALSE)</f>
        <v>MINISTERIO DE SALUD PÚBLICA</v>
      </c>
    </row>
    <row r="3147" spans="1:4" x14ac:dyDescent="0.2">
      <c r="A3147" t="s">
        <v>8540</v>
      </c>
      <c r="B3147" t="s">
        <v>8510</v>
      </c>
      <c r="C3147" t="str">
        <f t="shared" si="49"/>
        <v>08 - MINISTERIO DE SALUD PÚBLICA</v>
      </c>
      <c r="D3147" t="str">
        <f>VLOOKUP(MID(A3147,1,2),[1]Jurisdicciones!$A$2:$B$44,2,FALSE)</f>
        <v>MINISTERIO DE SALUD PÚBLICA</v>
      </c>
    </row>
    <row r="3148" spans="1:4" x14ac:dyDescent="0.2">
      <c r="A3148" t="s">
        <v>8541</v>
      </c>
      <c r="B3148" t="s">
        <v>8542</v>
      </c>
      <c r="C3148" t="str">
        <f t="shared" si="49"/>
        <v>08 - MINISTERIO DE SALUD PÚBLICA</v>
      </c>
      <c r="D3148" t="str">
        <f>VLOOKUP(MID(A3148,1,2),[1]Jurisdicciones!$A$2:$B$44,2,FALSE)</f>
        <v>MINISTERIO DE SALUD PÚBLICA</v>
      </c>
    </row>
    <row r="3149" spans="1:4" x14ac:dyDescent="0.2">
      <c r="A3149" t="s">
        <v>8543</v>
      </c>
      <c r="B3149" t="s">
        <v>8544</v>
      </c>
      <c r="C3149" t="str">
        <f t="shared" si="49"/>
        <v>08 - MINISTERIO DE SALUD PÚBLICA</v>
      </c>
      <c r="D3149" t="str">
        <f>VLOOKUP(MID(A3149,1,2),[1]Jurisdicciones!$A$2:$B$44,2,FALSE)</f>
        <v>MINISTERIO DE SALUD PÚBLICA</v>
      </c>
    </row>
    <row r="3150" spans="1:4" x14ac:dyDescent="0.2">
      <c r="A3150" t="s">
        <v>8545</v>
      </c>
      <c r="B3150" t="s">
        <v>8546</v>
      </c>
      <c r="C3150" t="str">
        <f t="shared" si="49"/>
        <v>08 - MINISTERIO DE SALUD PÚBLICA</v>
      </c>
      <c r="D3150" t="str">
        <f>VLOOKUP(MID(A3150,1,2),[1]Jurisdicciones!$A$2:$B$44,2,FALSE)</f>
        <v>MINISTERIO DE SALUD PÚBLICA</v>
      </c>
    </row>
    <row r="3151" spans="1:4" x14ac:dyDescent="0.2">
      <c r="A3151" t="s">
        <v>8547</v>
      </c>
      <c r="B3151" t="s">
        <v>8548</v>
      </c>
      <c r="C3151" t="str">
        <f t="shared" si="49"/>
        <v>08 - MINISTERIO DE SALUD PÚBLICA</v>
      </c>
      <c r="D3151" t="str">
        <f>VLOOKUP(MID(A3151,1,2),[1]Jurisdicciones!$A$2:$B$44,2,FALSE)</f>
        <v>MINISTERIO DE SALUD PÚBLICA</v>
      </c>
    </row>
    <row r="3152" spans="1:4" x14ac:dyDescent="0.2">
      <c r="A3152" t="s">
        <v>8549</v>
      </c>
      <c r="B3152" t="s">
        <v>8550</v>
      </c>
      <c r="C3152" t="str">
        <f t="shared" si="49"/>
        <v>08 - MINISTERIO DE SALUD PÚBLICA</v>
      </c>
      <c r="D3152" t="str">
        <f>VLOOKUP(MID(A3152,1,2),[1]Jurisdicciones!$A$2:$B$44,2,FALSE)</f>
        <v>MINISTERIO DE SALUD PÚBLICA</v>
      </c>
    </row>
    <row r="3153" spans="1:4" x14ac:dyDescent="0.2">
      <c r="A3153" t="s">
        <v>8551</v>
      </c>
      <c r="B3153" t="s">
        <v>8552</v>
      </c>
      <c r="C3153" t="str">
        <f t="shared" si="49"/>
        <v>08 - MINISTERIO DE SALUD PÚBLICA</v>
      </c>
      <c r="D3153" t="str">
        <f>VLOOKUP(MID(A3153,1,2),[1]Jurisdicciones!$A$2:$B$44,2,FALSE)</f>
        <v>MINISTERIO DE SALUD PÚBLICA</v>
      </c>
    </row>
    <row r="3154" spans="1:4" x14ac:dyDescent="0.2">
      <c r="A3154" t="s">
        <v>8553</v>
      </c>
      <c r="B3154" t="s">
        <v>8554</v>
      </c>
      <c r="C3154" t="str">
        <f t="shared" si="49"/>
        <v>08 - MINISTERIO DE SALUD PÚBLICA</v>
      </c>
      <c r="D3154" t="str">
        <f>VLOOKUP(MID(A3154,1,2),[1]Jurisdicciones!$A$2:$B$44,2,FALSE)</f>
        <v>MINISTERIO DE SALUD PÚBLICA</v>
      </c>
    </row>
    <row r="3155" spans="1:4" x14ac:dyDescent="0.2">
      <c r="A3155" t="s">
        <v>8555</v>
      </c>
      <c r="B3155" t="s">
        <v>8556</v>
      </c>
      <c r="C3155" t="str">
        <f t="shared" si="49"/>
        <v>08 - MINISTERIO DE SALUD PÚBLICA</v>
      </c>
      <c r="D3155" t="str">
        <f>VLOOKUP(MID(A3155,1,2),[1]Jurisdicciones!$A$2:$B$44,2,FALSE)</f>
        <v>MINISTERIO DE SALUD PÚBLICA</v>
      </c>
    </row>
    <row r="3156" spans="1:4" x14ac:dyDescent="0.2">
      <c r="A3156" t="s">
        <v>8557</v>
      </c>
      <c r="B3156" t="s">
        <v>8558</v>
      </c>
      <c r="C3156" t="str">
        <f t="shared" si="49"/>
        <v>08 - MINISTERIO DE SALUD PÚBLICA</v>
      </c>
      <c r="D3156" t="str">
        <f>VLOOKUP(MID(A3156,1,2),[1]Jurisdicciones!$A$2:$B$44,2,FALSE)</f>
        <v>MINISTERIO DE SALUD PÚBLICA</v>
      </c>
    </row>
    <row r="3157" spans="1:4" x14ac:dyDescent="0.2">
      <c r="A3157" t="s">
        <v>8559</v>
      </c>
      <c r="B3157" t="s">
        <v>8560</v>
      </c>
      <c r="C3157" t="str">
        <f t="shared" si="49"/>
        <v>08 - MINISTERIO DE SALUD PÚBLICA</v>
      </c>
      <c r="D3157" t="str">
        <f>VLOOKUP(MID(A3157,1,2),[1]Jurisdicciones!$A$2:$B$44,2,FALSE)</f>
        <v>MINISTERIO DE SALUD PÚBLICA</v>
      </c>
    </row>
    <row r="3158" spans="1:4" x14ac:dyDescent="0.2">
      <c r="A3158" t="s">
        <v>8561</v>
      </c>
      <c r="B3158" t="s">
        <v>8562</v>
      </c>
      <c r="C3158" t="str">
        <f t="shared" si="49"/>
        <v>08 - MINISTERIO DE SALUD PÚBLICA</v>
      </c>
      <c r="D3158" t="str">
        <f>VLOOKUP(MID(A3158,1,2),[1]Jurisdicciones!$A$2:$B$44,2,FALSE)</f>
        <v>MINISTERIO DE SALUD PÚBLICA</v>
      </c>
    </row>
    <row r="3159" spans="1:4" x14ac:dyDescent="0.2">
      <c r="A3159" t="s">
        <v>8563</v>
      </c>
      <c r="B3159" t="s">
        <v>8564</v>
      </c>
      <c r="C3159" t="str">
        <f t="shared" si="49"/>
        <v>08 - MINISTERIO DE SALUD PÚBLICA</v>
      </c>
      <c r="D3159" t="str">
        <f>VLOOKUP(MID(A3159,1,2),[1]Jurisdicciones!$A$2:$B$44,2,FALSE)</f>
        <v>MINISTERIO DE SALUD PÚBLICA</v>
      </c>
    </row>
    <row r="3160" spans="1:4" x14ac:dyDescent="0.2">
      <c r="A3160" t="s">
        <v>8565</v>
      </c>
      <c r="B3160" t="s">
        <v>8566</v>
      </c>
      <c r="C3160" t="str">
        <f t="shared" si="49"/>
        <v>08 - MINISTERIO DE SALUD PÚBLICA</v>
      </c>
      <c r="D3160" t="str">
        <f>VLOOKUP(MID(A3160,1,2),[1]Jurisdicciones!$A$2:$B$44,2,FALSE)</f>
        <v>MINISTERIO DE SALUD PÚBLICA</v>
      </c>
    </row>
    <row r="3161" spans="1:4" x14ac:dyDescent="0.2">
      <c r="A3161" t="s">
        <v>8567</v>
      </c>
      <c r="B3161" t="s">
        <v>8568</v>
      </c>
      <c r="C3161" t="str">
        <f t="shared" si="49"/>
        <v>08 - MINISTERIO DE SALUD PÚBLICA</v>
      </c>
      <c r="D3161" t="str">
        <f>VLOOKUP(MID(A3161,1,2),[1]Jurisdicciones!$A$2:$B$44,2,FALSE)</f>
        <v>MINISTERIO DE SALUD PÚBLICA</v>
      </c>
    </row>
    <row r="3162" spans="1:4" x14ac:dyDescent="0.2">
      <c r="A3162" t="s">
        <v>8569</v>
      </c>
      <c r="B3162" t="s">
        <v>8570</v>
      </c>
      <c r="C3162" t="str">
        <f t="shared" si="49"/>
        <v>08 - MINISTERIO DE SALUD PÚBLICA</v>
      </c>
      <c r="D3162" t="str">
        <f>VLOOKUP(MID(A3162,1,2),[1]Jurisdicciones!$A$2:$B$44,2,FALSE)</f>
        <v>MINISTERIO DE SALUD PÚBLICA</v>
      </c>
    </row>
    <row r="3163" spans="1:4" x14ac:dyDescent="0.2">
      <c r="A3163" t="s">
        <v>8571</v>
      </c>
      <c r="B3163" t="s">
        <v>8572</v>
      </c>
      <c r="C3163" t="str">
        <f t="shared" si="49"/>
        <v>08 - MINISTERIO DE SALUD PÚBLICA</v>
      </c>
      <c r="D3163" t="str">
        <f>VLOOKUP(MID(A3163,1,2),[1]Jurisdicciones!$A$2:$B$44,2,FALSE)</f>
        <v>MINISTERIO DE SALUD PÚBLICA</v>
      </c>
    </row>
    <row r="3164" spans="1:4" x14ac:dyDescent="0.2">
      <c r="A3164" t="s">
        <v>8573</v>
      </c>
      <c r="B3164" t="s">
        <v>8574</v>
      </c>
      <c r="C3164" t="str">
        <f t="shared" si="49"/>
        <v>08 - MINISTERIO DE SALUD PÚBLICA</v>
      </c>
      <c r="D3164" t="str">
        <f>VLOOKUP(MID(A3164,1,2),[1]Jurisdicciones!$A$2:$B$44,2,FALSE)</f>
        <v>MINISTERIO DE SALUD PÚBLICA</v>
      </c>
    </row>
    <row r="3165" spans="1:4" x14ac:dyDescent="0.2">
      <c r="A3165" t="s">
        <v>8575</v>
      </c>
      <c r="B3165" t="s">
        <v>8576</v>
      </c>
      <c r="C3165" t="str">
        <f t="shared" si="49"/>
        <v>08 - MINISTERIO DE SALUD PÚBLICA</v>
      </c>
      <c r="D3165" t="str">
        <f>VLOOKUP(MID(A3165,1,2),[1]Jurisdicciones!$A$2:$B$44,2,FALSE)</f>
        <v>MINISTERIO DE SALUD PÚBLICA</v>
      </c>
    </row>
    <row r="3166" spans="1:4" x14ac:dyDescent="0.2">
      <c r="A3166" t="s">
        <v>8577</v>
      </c>
      <c r="B3166" t="s">
        <v>8578</v>
      </c>
      <c r="C3166" t="str">
        <f t="shared" si="49"/>
        <v>08 - MINISTERIO DE SALUD PÚBLICA</v>
      </c>
      <c r="D3166" t="str">
        <f>VLOOKUP(MID(A3166,1,2),[1]Jurisdicciones!$A$2:$B$44,2,FALSE)</f>
        <v>MINISTERIO DE SALUD PÚBLICA</v>
      </c>
    </row>
    <row r="3167" spans="1:4" x14ac:dyDescent="0.2">
      <c r="A3167" t="s">
        <v>8579</v>
      </c>
      <c r="B3167" t="s">
        <v>8574</v>
      </c>
      <c r="C3167" t="str">
        <f t="shared" si="49"/>
        <v>08 - MINISTERIO DE SALUD PÚBLICA</v>
      </c>
      <c r="D3167" t="str">
        <f>VLOOKUP(MID(A3167,1,2),[1]Jurisdicciones!$A$2:$B$44,2,FALSE)</f>
        <v>MINISTERIO DE SALUD PÚBLICA</v>
      </c>
    </row>
    <row r="3168" spans="1:4" x14ac:dyDescent="0.2">
      <c r="A3168" t="s">
        <v>8580</v>
      </c>
      <c r="B3168" t="s">
        <v>8581</v>
      </c>
      <c r="C3168" t="str">
        <f t="shared" si="49"/>
        <v>08 - MINISTERIO DE SALUD PÚBLICA</v>
      </c>
      <c r="D3168" t="str">
        <f>VLOOKUP(MID(A3168,1,2),[1]Jurisdicciones!$A$2:$B$44,2,FALSE)</f>
        <v>MINISTERIO DE SALUD PÚBLICA</v>
      </c>
    </row>
    <row r="3169" spans="1:4" x14ac:dyDescent="0.2">
      <c r="A3169" t="s">
        <v>8582</v>
      </c>
      <c r="B3169" t="s">
        <v>8396</v>
      </c>
      <c r="C3169" t="str">
        <f t="shared" si="49"/>
        <v>08 - MINISTERIO DE SALUD PÚBLICA</v>
      </c>
      <c r="D3169" t="str">
        <f>VLOOKUP(MID(A3169,1,2),[1]Jurisdicciones!$A$2:$B$44,2,FALSE)</f>
        <v>MINISTERIO DE SALUD PÚBLICA</v>
      </c>
    </row>
    <row r="3170" spans="1:4" x14ac:dyDescent="0.2">
      <c r="A3170" t="s">
        <v>8583</v>
      </c>
      <c r="B3170" t="s">
        <v>8514</v>
      </c>
      <c r="C3170" t="str">
        <f t="shared" si="49"/>
        <v>08 - MINISTERIO DE SALUD PÚBLICA</v>
      </c>
      <c r="D3170" t="str">
        <f>VLOOKUP(MID(A3170,1,2),[1]Jurisdicciones!$A$2:$B$44,2,FALSE)</f>
        <v>MINISTERIO DE SALUD PÚBLICA</v>
      </c>
    </row>
    <row r="3171" spans="1:4" x14ac:dyDescent="0.2">
      <c r="A3171" t="s">
        <v>8584</v>
      </c>
      <c r="B3171" t="s">
        <v>8532</v>
      </c>
      <c r="C3171" t="str">
        <f t="shared" si="49"/>
        <v>08 - MINISTERIO DE SALUD PÚBLICA</v>
      </c>
      <c r="D3171" t="str">
        <f>VLOOKUP(MID(A3171,1,2),[1]Jurisdicciones!$A$2:$B$44,2,FALSE)</f>
        <v>MINISTERIO DE SALUD PÚBLICA</v>
      </c>
    </row>
    <row r="3172" spans="1:4" x14ac:dyDescent="0.2">
      <c r="A3172" t="s">
        <v>8585</v>
      </c>
      <c r="B3172" t="s">
        <v>8536</v>
      </c>
      <c r="C3172" t="str">
        <f t="shared" si="49"/>
        <v>08 - MINISTERIO DE SALUD PÚBLICA</v>
      </c>
      <c r="D3172" t="str">
        <f>VLOOKUP(MID(A3172,1,2),[1]Jurisdicciones!$A$2:$B$44,2,FALSE)</f>
        <v>MINISTERIO DE SALUD PÚBLICA</v>
      </c>
    </row>
    <row r="3173" spans="1:4" x14ac:dyDescent="0.2">
      <c r="A3173" t="s">
        <v>8586</v>
      </c>
      <c r="B3173" t="s">
        <v>8398</v>
      </c>
      <c r="C3173" t="str">
        <f t="shared" si="49"/>
        <v>08 - MINISTERIO DE SALUD PÚBLICA</v>
      </c>
      <c r="D3173" t="str">
        <f>VLOOKUP(MID(A3173,1,2),[1]Jurisdicciones!$A$2:$B$44,2,FALSE)</f>
        <v>MINISTERIO DE SALUD PÚBLICA</v>
      </c>
    </row>
    <row r="3174" spans="1:4" x14ac:dyDescent="0.2">
      <c r="A3174" t="s">
        <v>8587</v>
      </c>
      <c r="B3174" t="s">
        <v>8526</v>
      </c>
      <c r="C3174" t="str">
        <f t="shared" si="49"/>
        <v>08 - MINISTERIO DE SALUD PÚBLICA</v>
      </c>
      <c r="D3174" t="str">
        <f>VLOOKUP(MID(A3174,1,2),[1]Jurisdicciones!$A$2:$B$44,2,FALSE)</f>
        <v>MINISTERIO DE SALUD PÚBLICA</v>
      </c>
    </row>
    <row r="3175" spans="1:4" x14ac:dyDescent="0.2">
      <c r="A3175" t="s">
        <v>8588</v>
      </c>
      <c r="B3175" t="s">
        <v>8589</v>
      </c>
      <c r="C3175" t="str">
        <f t="shared" si="49"/>
        <v>08 - MINISTERIO DE SALUD PÚBLICA</v>
      </c>
      <c r="D3175" t="str">
        <f>VLOOKUP(MID(A3175,1,2),[1]Jurisdicciones!$A$2:$B$44,2,FALSE)</f>
        <v>MINISTERIO DE SALUD PÚBLICA</v>
      </c>
    </row>
    <row r="3176" spans="1:4" x14ac:dyDescent="0.2">
      <c r="A3176" t="s">
        <v>8590</v>
      </c>
      <c r="B3176" t="s">
        <v>8591</v>
      </c>
      <c r="C3176" t="str">
        <f t="shared" si="49"/>
        <v>08 - MINISTERIO DE SALUD PÚBLICA</v>
      </c>
      <c r="D3176" t="str">
        <f>VLOOKUP(MID(A3176,1,2),[1]Jurisdicciones!$A$2:$B$44,2,FALSE)</f>
        <v>MINISTERIO DE SALUD PÚBLICA</v>
      </c>
    </row>
    <row r="3177" spans="1:4" x14ac:dyDescent="0.2">
      <c r="A3177" t="s">
        <v>8592</v>
      </c>
      <c r="B3177" t="s">
        <v>8593</v>
      </c>
      <c r="C3177" t="str">
        <f t="shared" si="49"/>
        <v>08 - MINISTERIO DE SALUD PÚBLICA</v>
      </c>
      <c r="D3177" t="str">
        <f>VLOOKUP(MID(A3177,1,2),[1]Jurisdicciones!$A$2:$B$44,2,FALSE)</f>
        <v>MINISTERIO DE SALUD PÚBLICA</v>
      </c>
    </row>
    <row r="3178" spans="1:4" x14ac:dyDescent="0.2">
      <c r="A3178" t="s">
        <v>8594</v>
      </c>
      <c r="B3178" t="s">
        <v>8595</v>
      </c>
      <c r="C3178" t="str">
        <f t="shared" si="49"/>
        <v>08 - MINISTERIO DE SALUD PÚBLICA</v>
      </c>
      <c r="D3178" t="str">
        <f>VLOOKUP(MID(A3178,1,2),[1]Jurisdicciones!$A$2:$B$44,2,FALSE)</f>
        <v>MINISTERIO DE SALUD PÚBLICA</v>
      </c>
    </row>
    <row r="3179" spans="1:4" x14ac:dyDescent="0.2">
      <c r="A3179" t="s">
        <v>8596</v>
      </c>
      <c r="B3179" t="s">
        <v>8597</v>
      </c>
      <c r="C3179" t="str">
        <f t="shared" si="49"/>
        <v>08 - MINISTERIO DE SALUD PÚBLICA</v>
      </c>
      <c r="D3179" t="str">
        <f>VLOOKUP(MID(A3179,1,2),[1]Jurisdicciones!$A$2:$B$44,2,FALSE)</f>
        <v>MINISTERIO DE SALUD PÚBLICA</v>
      </c>
    </row>
    <row r="3180" spans="1:4" x14ac:dyDescent="0.2">
      <c r="A3180" t="s">
        <v>8598</v>
      </c>
      <c r="B3180" t="s">
        <v>8599</v>
      </c>
      <c r="C3180" t="str">
        <f t="shared" si="49"/>
        <v>08 - MINISTERIO DE SALUD PÚBLICA</v>
      </c>
      <c r="D3180" t="str">
        <f>VLOOKUP(MID(A3180,1,2),[1]Jurisdicciones!$A$2:$B$44,2,FALSE)</f>
        <v>MINISTERIO DE SALUD PÚBLICA</v>
      </c>
    </row>
    <row r="3181" spans="1:4" x14ac:dyDescent="0.2">
      <c r="A3181" t="s">
        <v>8600</v>
      </c>
      <c r="B3181" t="s">
        <v>8601</v>
      </c>
      <c r="C3181" t="str">
        <f t="shared" si="49"/>
        <v>08 - MINISTERIO DE SALUD PÚBLICA</v>
      </c>
      <c r="D3181" t="str">
        <f>VLOOKUP(MID(A3181,1,2),[1]Jurisdicciones!$A$2:$B$44,2,FALSE)</f>
        <v>MINISTERIO DE SALUD PÚBLICA</v>
      </c>
    </row>
    <row r="3182" spans="1:4" x14ac:dyDescent="0.2">
      <c r="A3182" t="s">
        <v>8602</v>
      </c>
      <c r="B3182" t="s">
        <v>8603</v>
      </c>
      <c r="C3182" t="str">
        <f t="shared" si="49"/>
        <v>08 - MINISTERIO DE SALUD PÚBLICA</v>
      </c>
      <c r="D3182" t="str">
        <f>VLOOKUP(MID(A3182,1,2),[1]Jurisdicciones!$A$2:$B$44,2,FALSE)</f>
        <v>MINISTERIO DE SALUD PÚBLICA</v>
      </c>
    </row>
    <row r="3183" spans="1:4" x14ac:dyDescent="0.2">
      <c r="A3183" t="s">
        <v>8604</v>
      </c>
      <c r="B3183" t="s">
        <v>8605</v>
      </c>
      <c r="C3183" t="str">
        <f t="shared" si="49"/>
        <v>08 - MINISTERIO DE SALUD PÚBLICA</v>
      </c>
      <c r="D3183" t="str">
        <f>VLOOKUP(MID(A3183,1,2),[1]Jurisdicciones!$A$2:$B$44,2,FALSE)</f>
        <v>MINISTERIO DE SALUD PÚBLICA</v>
      </c>
    </row>
    <row r="3184" spans="1:4" x14ac:dyDescent="0.2">
      <c r="A3184" t="s">
        <v>8606</v>
      </c>
      <c r="B3184" t="s">
        <v>8607</v>
      </c>
      <c r="C3184" t="str">
        <f t="shared" si="49"/>
        <v>08 - MINISTERIO DE SALUD PÚBLICA</v>
      </c>
      <c r="D3184" t="str">
        <f>VLOOKUP(MID(A3184,1,2),[1]Jurisdicciones!$A$2:$B$44,2,FALSE)</f>
        <v>MINISTERIO DE SALUD PÚBLICA</v>
      </c>
    </row>
    <row r="3185" spans="1:4" x14ac:dyDescent="0.2">
      <c r="A3185" t="s">
        <v>8608</v>
      </c>
      <c r="B3185" t="s">
        <v>8609</v>
      </c>
      <c r="C3185" t="str">
        <f t="shared" si="49"/>
        <v>08 - MINISTERIO DE SALUD PÚBLICA</v>
      </c>
      <c r="D3185" t="str">
        <f>VLOOKUP(MID(A3185,1,2),[1]Jurisdicciones!$A$2:$B$44,2,FALSE)</f>
        <v>MINISTERIO DE SALUD PÚBLICA</v>
      </c>
    </row>
    <row r="3186" spans="1:4" x14ac:dyDescent="0.2">
      <c r="A3186" t="s">
        <v>8610</v>
      </c>
      <c r="B3186" t="s">
        <v>8611</v>
      </c>
      <c r="C3186" t="str">
        <f t="shared" si="49"/>
        <v>09 - MINISTERIO DE  INFRAESTRUCTURA</v>
      </c>
      <c r="D3186" t="str">
        <f>VLOOKUP(MID(A3186,1,2),[1]Jurisdicciones!$A$2:$B$44,2,FALSE)</f>
        <v>MINISTERIO DE  INFRAESTRUCTURA</v>
      </c>
    </row>
    <row r="3187" spans="1:4" x14ac:dyDescent="0.2">
      <c r="A3187" t="s">
        <v>8612</v>
      </c>
      <c r="B3187" t="s">
        <v>8613</v>
      </c>
      <c r="C3187" t="str">
        <f t="shared" si="49"/>
        <v>09 - MINISTERIO DE  INFRAESTRUCTURA</v>
      </c>
      <c r="D3187" t="str">
        <f>VLOOKUP(MID(A3187,1,2),[1]Jurisdicciones!$A$2:$B$44,2,FALSE)</f>
        <v>MINISTERIO DE  INFRAESTRUCTURA</v>
      </c>
    </row>
    <row r="3188" spans="1:4" x14ac:dyDescent="0.2">
      <c r="A3188" t="s">
        <v>8614</v>
      </c>
      <c r="B3188" t="s">
        <v>8615</v>
      </c>
      <c r="C3188" t="str">
        <f t="shared" si="49"/>
        <v>09 - MINISTERIO DE  INFRAESTRUCTURA</v>
      </c>
      <c r="D3188" t="str">
        <f>VLOOKUP(MID(A3188,1,2),[1]Jurisdicciones!$A$2:$B$44,2,FALSE)</f>
        <v>MINISTERIO DE  INFRAESTRUCTURA</v>
      </c>
    </row>
    <row r="3189" spans="1:4" x14ac:dyDescent="0.2">
      <c r="A3189" t="s">
        <v>8616</v>
      </c>
      <c r="B3189" t="s">
        <v>8617</v>
      </c>
      <c r="C3189" t="str">
        <f t="shared" si="49"/>
        <v>09 - MINISTERIO DE  INFRAESTRUCTURA</v>
      </c>
      <c r="D3189" t="str">
        <f>VLOOKUP(MID(A3189,1,2),[1]Jurisdicciones!$A$2:$B$44,2,FALSE)</f>
        <v>MINISTERIO DE  INFRAESTRUCTURA</v>
      </c>
    </row>
    <row r="3190" spans="1:4" x14ac:dyDescent="0.2">
      <c r="A3190" t="s">
        <v>8618</v>
      </c>
      <c r="B3190" t="s">
        <v>8619</v>
      </c>
      <c r="C3190" t="str">
        <f t="shared" si="49"/>
        <v>09 - MINISTERIO DE  INFRAESTRUCTURA</v>
      </c>
      <c r="D3190" t="str">
        <f>VLOOKUP(MID(A3190,1,2),[1]Jurisdicciones!$A$2:$B$44,2,FALSE)</f>
        <v>MINISTERIO DE  INFRAESTRUCTURA</v>
      </c>
    </row>
    <row r="3191" spans="1:4" x14ac:dyDescent="0.2">
      <c r="A3191" t="s">
        <v>8620</v>
      </c>
      <c r="B3191" t="s">
        <v>8621</v>
      </c>
      <c r="C3191" t="str">
        <f t="shared" si="49"/>
        <v>09 - MINISTERIO DE  INFRAESTRUCTURA</v>
      </c>
      <c r="D3191" t="str">
        <f>VLOOKUP(MID(A3191,1,2),[1]Jurisdicciones!$A$2:$B$44,2,FALSE)</f>
        <v>MINISTERIO DE  INFRAESTRUCTURA</v>
      </c>
    </row>
    <row r="3192" spans="1:4" x14ac:dyDescent="0.2">
      <c r="A3192" t="s">
        <v>8622</v>
      </c>
      <c r="B3192" t="s">
        <v>8623</v>
      </c>
      <c r="C3192" t="str">
        <f t="shared" si="49"/>
        <v>09 - MINISTERIO DE  INFRAESTRUCTURA</v>
      </c>
      <c r="D3192" t="str">
        <f>VLOOKUP(MID(A3192,1,2),[1]Jurisdicciones!$A$2:$B$44,2,FALSE)</f>
        <v>MINISTERIO DE  INFRAESTRUCTURA</v>
      </c>
    </row>
    <row r="3193" spans="1:4" x14ac:dyDescent="0.2">
      <c r="A3193" t="s">
        <v>8624</v>
      </c>
      <c r="B3193" t="s">
        <v>8625</v>
      </c>
      <c r="C3193" t="str">
        <f t="shared" si="49"/>
        <v>09 - MINISTERIO DE  INFRAESTRUCTURA</v>
      </c>
      <c r="D3193" t="str">
        <f>VLOOKUP(MID(A3193,1,2),[1]Jurisdicciones!$A$2:$B$44,2,FALSE)</f>
        <v>MINISTERIO DE  INFRAESTRUCTURA</v>
      </c>
    </row>
    <row r="3194" spans="1:4" x14ac:dyDescent="0.2">
      <c r="A3194" t="s">
        <v>8626</v>
      </c>
      <c r="B3194" t="s">
        <v>8627</v>
      </c>
      <c r="C3194" t="str">
        <f t="shared" si="49"/>
        <v>09 - MINISTERIO DE  INFRAESTRUCTURA</v>
      </c>
      <c r="D3194" t="str">
        <f>VLOOKUP(MID(A3194,1,2),[1]Jurisdicciones!$A$2:$B$44,2,FALSE)</f>
        <v>MINISTERIO DE  INFRAESTRUCTURA</v>
      </c>
    </row>
    <row r="3195" spans="1:4" x14ac:dyDescent="0.2">
      <c r="A3195" t="s">
        <v>8628</v>
      </c>
      <c r="B3195" t="s">
        <v>8629</v>
      </c>
      <c r="C3195" t="str">
        <f t="shared" si="49"/>
        <v>09 - MINISTERIO DE  INFRAESTRUCTURA</v>
      </c>
      <c r="D3195" t="str">
        <f>VLOOKUP(MID(A3195,1,2),[1]Jurisdicciones!$A$2:$B$44,2,FALSE)</f>
        <v>MINISTERIO DE  INFRAESTRUCTURA</v>
      </c>
    </row>
    <row r="3196" spans="1:4" x14ac:dyDescent="0.2">
      <c r="A3196" t="s">
        <v>8630</v>
      </c>
      <c r="B3196" t="s">
        <v>8631</v>
      </c>
      <c r="C3196" t="str">
        <f t="shared" si="49"/>
        <v>09 - MINISTERIO DE  INFRAESTRUCTURA</v>
      </c>
      <c r="D3196" t="str">
        <f>VLOOKUP(MID(A3196,1,2),[1]Jurisdicciones!$A$2:$B$44,2,FALSE)</f>
        <v>MINISTERIO DE  INFRAESTRUCTURA</v>
      </c>
    </row>
    <row r="3197" spans="1:4" x14ac:dyDescent="0.2">
      <c r="A3197" t="s">
        <v>8632</v>
      </c>
      <c r="B3197" t="s">
        <v>8633</v>
      </c>
      <c r="C3197" t="str">
        <f t="shared" si="49"/>
        <v>09 - MINISTERIO DE  INFRAESTRUCTURA</v>
      </c>
      <c r="D3197" t="str">
        <f>VLOOKUP(MID(A3197,1,2),[1]Jurisdicciones!$A$2:$B$44,2,FALSE)</f>
        <v>MINISTERIO DE  INFRAESTRUCTURA</v>
      </c>
    </row>
    <row r="3198" spans="1:4" x14ac:dyDescent="0.2">
      <c r="A3198" t="s">
        <v>8634</v>
      </c>
      <c r="B3198" t="s">
        <v>8635</v>
      </c>
      <c r="C3198" t="str">
        <f t="shared" si="49"/>
        <v>09 - MINISTERIO DE  INFRAESTRUCTURA</v>
      </c>
      <c r="D3198" t="str">
        <f>VLOOKUP(MID(A3198,1,2),[1]Jurisdicciones!$A$2:$B$44,2,FALSE)</f>
        <v>MINISTERIO DE  INFRAESTRUCTURA</v>
      </c>
    </row>
    <row r="3199" spans="1:4" x14ac:dyDescent="0.2">
      <c r="A3199" t="s">
        <v>8636</v>
      </c>
      <c r="B3199" t="s">
        <v>8637</v>
      </c>
      <c r="C3199" t="str">
        <f t="shared" si="49"/>
        <v>09 - MINISTERIO DE  INFRAESTRUCTURA</v>
      </c>
      <c r="D3199" t="str">
        <f>VLOOKUP(MID(A3199,1,2),[1]Jurisdicciones!$A$2:$B$44,2,FALSE)</f>
        <v>MINISTERIO DE  INFRAESTRUCTURA</v>
      </c>
    </row>
    <row r="3200" spans="1:4" x14ac:dyDescent="0.2">
      <c r="A3200" t="s">
        <v>8638</v>
      </c>
      <c r="B3200" t="s">
        <v>8639</v>
      </c>
      <c r="C3200" t="str">
        <f t="shared" si="49"/>
        <v>09 - MINISTERIO DE  INFRAESTRUCTURA</v>
      </c>
      <c r="D3200" t="str">
        <f>VLOOKUP(MID(A3200,1,2),[1]Jurisdicciones!$A$2:$B$44,2,FALSE)</f>
        <v>MINISTERIO DE  INFRAESTRUCTURA</v>
      </c>
    </row>
    <row r="3201" spans="1:4" x14ac:dyDescent="0.2">
      <c r="A3201" t="s">
        <v>8640</v>
      </c>
      <c r="B3201" t="s">
        <v>8641</v>
      </c>
      <c r="C3201" t="str">
        <f t="shared" si="49"/>
        <v>09 - MINISTERIO DE  INFRAESTRUCTURA</v>
      </c>
      <c r="D3201" t="str">
        <f>VLOOKUP(MID(A3201,1,2),[1]Jurisdicciones!$A$2:$B$44,2,FALSE)</f>
        <v>MINISTERIO DE  INFRAESTRUCTURA</v>
      </c>
    </row>
    <row r="3202" spans="1:4" x14ac:dyDescent="0.2">
      <c r="A3202" t="s">
        <v>8642</v>
      </c>
      <c r="B3202" t="s">
        <v>8643</v>
      </c>
      <c r="C3202" t="str">
        <f t="shared" si="49"/>
        <v>09 - MINISTERIO DE  INFRAESTRUCTURA</v>
      </c>
      <c r="D3202" t="str">
        <f>VLOOKUP(MID(A3202,1,2),[1]Jurisdicciones!$A$2:$B$44,2,FALSE)</f>
        <v>MINISTERIO DE  INFRAESTRUCTURA</v>
      </c>
    </row>
    <row r="3203" spans="1:4" x14ac:dyDescent="0.2">
      <c r="A3203" t="s">
        <v>8644</v>
      </c>
      <c r="B3203" t="s">
        <v>8645</v>
      </c>
      <c r="C3203" t="str">
        <f t="shared" si="49"/>
        <v>09 - MINISTERIO DE  INFRAESTRUCTURA</v>
      </c>
      <c r="D3203" t="str">
        <f>VLOOKUP(MID(A3203,1,2),[1]Jurisdicciones!$A$2:$B$44,2,FALSE)</f>
        <v>MINISTERIO DE  INFRAESTRUCTURA</v>
      </c>
    </row>
    <row r="3204" spans="1:4" x14ac:dyDescent="0.2">
      <c r="A3204" t="s">
        <v>8646</v>
      </c>
      <c r="B3204" t="s">
        <v>8647</v>
      </c>
      <c r="C3204" t="str">
        <f t="shared" ref="C3204:C3267" si="50">CONCATENATE(MID(A3204,1,2), " - ",D3204)</f>
        <v>09 - MINISTERIO DE  INFRAESTRUCTURA</v>
      </c>
      <c r="D3204" t="str">
        <f>VLOOKUP(MID(A3204,1,2),[1]Jurisdicciones!$A$2:$B$44,2,FALSE)</f>
        <v>MINISTERIO DE  INFRAESTRUCTURA</v>
      </c>
    </row>
    <row r="3205" spans="1:4" x14ac:dyDescent="0.2">
      <c r="A3205" t="s">
        <v>8648</v>
      </c>
      <c r="B3205" t="s">
        <v>8649</v>
      </c>
      <c r="C3205" t="str">
        <f t="shared" si="50"/>
        <v>09 - MINISTERIO DE  INFRAESTRUCTURA</v>
      </c>
      <c r="D3205" t="str">
        <f>VLOOKUP(MID(A3205,1,2),[1]Jurisdicciones!$A$2:$B$44,2,FALSE)</f>
        <v>MINISTERIO DE  INFRAESTRUCTURA</v>
      </c>
    </row>
    <row r="3206" spans="1:4" x14ac:dyDescent="0.2">
      <c r="A3206" t="s">
        <v>8650</v>
      </c>
      <c r="B3206" t="s">
        <v>8651</v>
      </c>
      <c r="C3206" t="str">
        <f t="shared" si="50"/>
        <v>09 - MINISTERIO DE  INFRAESTRUCTURA</v>
      </c>
      <c r="D3206" t="str">
        <f>VLOOKUP(MID(A3206,1,2),[1]Jurisdicciones!$A$2:$B$44,2,FALSE)</f>
        <v>MINISTERIO DE  INFRAESTRUCTURA</v>
      </c>
    </row>
    <row r="3207" spans="1:4" x14ac:dyDescent="0.2">
      <c r="A3207" t="s">
        <v>8652</v>
      </c>
      <c r="B3207" t="s">
        <v>8653</v>
      </c>
      <c r="C3207" t="str">
        <f t="shared" si="50"/>
        <v>09 - MINISTERIO DE  INFRAESTRUCTURA</v>
      </c>
      <c r="D3207" t="str">
        <f>VLOOKUP(MID(A3207,1,2),[1]Jurisdicciones!$A$2:$B$44,2,FALSE)</f>
        <v>MINISTERIO DE  INFRAESTRUCTURA</v>
      </c>
    </row>
    <row r="3208" spans="1:4" x14ac:dyDescent="0.2">
      <c r="A3208" t="s">
        <v>8654</v>
      </c>
      <c r="B3208" t="s">
        <v>8655</v>
      </c>
      <c r="C3208" t="str">
        <f t="shared" si="50"/>
        <v>09 - MINISTERIO DE  INFRAESTRUCTURA</v>
      </c>
      <c r="D3208" t="str">
        <f>VLOOKUP(MID(A3208,1,2),[1]Jurisdicciones!$A$2:$B$44,2,FALSE)</f>
        <v>MINISTERIO DE  INFRAESTRUCTURA</v>
      </c>
    </row>
    <row r="3209" spans="1:4" x14ac:dyDescent="0.2">
      <c r="A3209" t="s">
        <v>8656</v>
      </c>
      <c r="B3209" t="s">
        <v>8657</v>
      </c>
      <c r="C3209" t="str">
        <f t="shared" si="50"/>
        <v>09 - MINISTERIO DE  INFRAESTRUCTURA</v>
      </c>
      <c r="D3209" t="str">
        <f>VLOOKUP(MID(A3209,1,2),[1]Jurisdicciones!$A$2:$B$44,2,FALSE)</f>
        <v>MINISTERIO DE  INFRAESTRUCTURA</v>
      </c>
    </row>
    <row r="3210" spans="1:4" x14ac:dyDescent="0.2">
      <c r="A3210" t="s">
        <v>8658</v>
      </c>
      <c r="B3210" t="s">
        <v>8659</v>
      </c>
      <c r="C3210" t="str">
        <f t="shared" si="50"/>
        <v>09 - MINISTERIO DE  INFRAESTRUCTURA</v>
      </c>
      <c r="D3210" t="str">
        <f>VLOOKUP(MID(A3210,1,2),[1]Jurisdicciones!$A$2:$B$44,2,FALSE)</f>
        <v>MINISTERIO DE  INFRAESTRUCTURA</v>
      </c>
    </row>
    <row r="3211" spans="1:4" x14ac:dyDescent="0.2">
      <c r="A3211" t="s">
        <v>8660</v>
      </c>
      <c r="B3211" t="s">
        <v>8661</v>
      </c>
      <c r="C3211" t="str">
        <f t="shared" si="50"/>
        <v>09 - MINISTERIO DE  INFRAESTRUCTURA</v>
      </c>
      <c r="D3211" t="str">
        <f>VLOOKUP(MID(A3211,1,2),[1]Jurisdicciones!$A$2:$B$44,2,FALSE)</f>
        <v>MINISTERIO DE  INFRAESTRUCTURA</v>
      </c>
    </row>
    <row r="3212" spans="1:4" x14ac:dyDescent="0.2">
      <c r="A3212" t="s">
        <v>8662</v>
      </c>
      <c r="B3212" t="s">
        <v>8663</v>
      </c>
      <c r="C3212" t="str">
        <f t="shared" si="50"/>
        <v>09 - MINISTERIO DE  INFRAESTRUCTURA</v>
      </c>
      <c r="D3212" t="str">
        <f>VLOOKUP(MID(A3212,1,2),[1]Jurisdicciones!$A$2:$B$44,2,FALSE)</f>
        <v>MINISTERIO DE  INFRAESTRUCTURA</v>
      </c>
    </row>
    <row r="3213" spans="1:4" x14ac:dyDescent="0.2">
      <c r="A3213" t="s">
        <v>8664</v>
      </c>
      <c r="B3213" t="s">
        <v>8665</v>
      </c>
      <c r="C3213" t="str">
        <f t="shared" si="50"/>
        <v>09 - MINISTERIO DE  INFRAESTRUCTURA</v>
      </c>
      <c r="D3213" t="str">
        <f>VLOOKUP(MID(A3213,1,2),[1]Jurisdicciones!$A$2:$B$44,2,FALSE)</f>
        <v>MINISTERIO DE  INFRAESTRUCTURA</v>
      </c>
    </row>
    <row r="3214" spans="1:4" x14ac:dyDescent="0.2">
      <c r="A3214" t="s">
        <v>8666</v>
      </c>
      <c r="B3214" t="s">
        <v>8667</v>
      </c>
      <c r="C3214" t="str">
        <f t="shared" si="50"/>
        <v>09 - MINISTERIO DE  INFRAESTRUCTURA</v>
      </c>
      <c r="D3214" t="str">
        <f>VLOOKUP(MID(A3214,1,2),[1]Jurisdicciones!$A$2:$B$44,2,FALSE)</f>
        <v>MINISTERIO DE  INFRAESTRUCTURA</v>
      </c>
    </row>
    <row r="3215" spans="1:4" x14ac:dyDescent="0.2">
      <c r="A3215" t="s">
        <v>8668</v>
      </c>
      <c r="B3215" t="s">
        <v>8669</v>
      </c>
      <c r="C3215" t="str">
        <f t="shared" si="50"/>
        <v>09 - MINISTERIO DE  INFRAESTRUCTURA</v>
      </c>
      <c r="D3215" t="str">
        <f>VLOOKUP(MID(A3215,1,2),[1]Jurisdicciones!$A$2:$B$44,2,FALSE)</f>
        <v>MINISTERIO DE  INFRAESTRUCTURA</v>
      </c>
    </row>
    <row r="3216" spans="1:4" x14ac:dyDescent="0.2">
      <c r="A3216" t="s">
        <v>8670</v>
      </c>
      <c r="B3216" t="s">
        <v>8671</v>
      </c>
      <c r="C3216" t="str">
        <f t="shared" si="50"/>
        <v>09 - MINISTERIO DE  INFRAESTRUCTURA</v>
      </c>
      <c r="D3216" t="str">
        <f>VLOOKUP(MID(A3216,1,2),[1]Jurisdicciones!$A$2:$B$44,2,FALSE)</f>
        <v>MINISTERIO DE  INFRAESTRUCTURA</v>
      </c>
    </row>
    <row r="3217" spans="1:4" x14ac:dyDescent="0.2">
      <c r="A3217" t="s">
        <v>8672</v>
      </c>
      <c r="B3217" t="s">
        <v>8673</v>
      </c>
      <c r="C3217" t="str">
        <f t="shared" si="50"/>
        <v>09 - MINISTERIO DE  INFRAESTRUCTURA</v>
      </c>
      <c r="D3217" t="str">
        <f>VLOOKUP(MID(A3217,1,2),[1]Jurisdicciones!$A$2:$B$44,2,FALSE)</f>
        <v>MINISTERIO DE  INFRAESTRUCTURA</v>
      </c>
    </row>
    <row r="3218" spans="1:4" x14ac:dyDescent="0.2">
      <c r="A3218" t="s">
        <v>8674</v>
      </c>
      <c r="B3218" t="s">
        <v>8675</v>
      </c>
      <c r="C3218" t="str">
        <f t="shared" si="50"/>
        <v>09 - MINISTERIO DE  INFRAESTRUCTURA</v>
      </c>
      <c r="D3218" t="str">
        <f>VLOOKUP(MID(A3218,1,2),[1]Jurisdicciones!$A$2:$B$44,2,FALSE)</f>
        <v>MINISTERIO DE  INFRAESTRUCTURA</v>
      </c>
    </row>
    <row r="3219" spans="1:4" x14ac:dyDescent="0.2">
      <c r="A3219" t="s">
        <v>8676</v>
      </c>
      <c r="B3219" t="s">
        <v>8675</v>
      </c>
      <c r="C3219" t="str">
        <f t="shared" si="50"/>
        <v>09 - MINISTERIO DE  INFRAESTRUCTURA</v>
      </c>
      <c r="D3219" t="str">
        <f>VLOOKUP(MID(A3219,1,2),[1]Jurisdicciones!$A$2:$B$44,2,FALSE)</f>
        <v>MINISTERIO DE  INFRAESTRUCTURA</v>
      </c>
    </row>
    <row r="3220" spans="1:4" x14ac:dyDescent="0.2">
      <c r="A3220" t="s">
        <v>8677</v>
      </c>
      <c r="B3220" t="s">
        <v>8678</v>
      </c>
      <c r="C3220" t="str">
        <f t="shared" si="50"/>
        <v>09 - MINISTERIO DE  INFRAESTRUCTURA</v>
      </c>
      <c r="D3220" t="str">
        <f>VLOOKUP(MID(A3220,1,2),[1]Jurisdicciones!$A$2:$B$44,2,FALSE)</f>
        <v>MINISTERIO DE  INFRAESTRUCTURA</v>
      </c>
    </row>
    <row r="3221" spans="1:4" x14ac:dyDescent="0.2">
      <c r="A3221" t="s">
        <v>8679</v>
      </c>
      <c r="B3221" t="s">
        <v>8678</v>
      </c>
      <c r="C3221" t="str">
        <f t="shared" si="50"/>
        <v>09 - MINISTERIO DE  INFRAESTRUCTURA</v>
      </c>
      <c r="D3221" t="str">
        <f>VLOOKUP(MID(A3221,1,2),[1]Jurisdicciones!$A$2:$B$44,2,FALSE)</f>
        <v>MINISTERIO DE  INFRAESTRUCTURA</v>
      </c>
    </row>
    <row r="3222" spans="1:4" x14ac:dyDescent="0.2">
      <c r="A3222" t="s">
        <v>8680</v>
      </c>
      <c r="B3222" t="s">
        <v>8681</v>
      </c>
      <c r="C3222" t="str">
        <f t="shared" si="50"/>
        <v>09 - MINISTERIO DE  INFRAESTRUCTURA</v>
      </c>
      <c r="D3222" t="str">
        <f>VLOOKUP(MID(A3222,1,2),[1]Jurisdicciones!$A$2:$B$44,2,FALSE)</f>
        <v>MINISTERIO DE  INFRAESTRUCTURA</v>
      </c>
    </row>
    <row r="3223" spans="1:4" x14ac:dyDescent="0.2">
      <c r="A3223" t="s">
        <v>8682</v>
      </c>
      <c r="B3223" t="s">
        <v>8681</v>
      </c>
      <c r="C3223" t="str">
        <f t="shared" si="50"/>
        <v>09 - MINISTERIO DE  INFRAESTRUCTURA</v>
      </c>
      <c r="D3223" t="str">
        <f>VLOOKUP(MID(A3223,1,2),[1]Jurisdicciones!$A$2:$B$44,2,FALSE)</f>
        <v>MINISTERIO DE  INFRAESTRUCTURA</v>
      </c>
    </row>
    <row r="3224" spans="1:4" x14ac:dyDescent="0.2">
      <c r="A3224" t="s">
        <v>8683</v>
      </c>
      <c r="B3224" t="s">
        <v>8684</v>
      </c>
      <c r="C3224" t="str">
        <f t="shared" si="50"/>
        <v>09 - MINISTERIO DE  INFRAESTRUCTURA</v>
      </c>
      <c r="D3224" t="str">
        <f>VLOOKUP(MID(A3224,1,2),[1]Jurisdicciones!$A$2:$B$44,2,FALSE)</f>
        <v>MINISTERIO DE  INFRAESTRUCTURA</v>
      </c>
    </row>
    <row r="3225" spans="1:4" x14ac:dyDescent="0.2">
      <c r="A3225" t="s">
        <v>8685</v>
      </c>
      <c r="B3225" t="s">
        <v>8684</v>
      </c>
      <c r="C3225" t="str">
        <f t="shared" si="50"/>
        <v>09 - MINISTERIO DE  INFRAESTRUCTURA</v>
      </c>
      <c r="D3225" t="str">
        <f>VLOOKUP(MID(A3225,1,2),[1]Jurisdicciones!$A$2:$B$44,2,FALSE)</f>
        <v>MINISTERIO DE  INFRAESTRUCTURA</v>
      </c>
    </row>
    <row r="3226" spans="1:4" x14ac:dyDescent="0.2">
      <c r="A3226" t="s">
        <v>8686</v>
      </c>
      <c r="B3226" t="s">
        <v>8687</v>
      </c>
      <c r="C3226" t="str">
        <f t="shared" si="50"/>
        <v>09 - MINISTERIO DE  INFRAESTRUCTURA</v>
      </c>
      <c r="D3226" t="str">
        <f>VLOOKUP(MID(A3226,1,2),[1]Jurisdicciones!$A$2:$B$44,2,FALSE)</f>
        <v>MINISTERIO DE  INFRAESTRUCTURA</v>
      </c>
    </row>
    <row r="3227" spans="1:4" x14ac:dyDescent="0.2">
      <c r="A3227" t="s">
        <v>8688</v>
      </c>
      <c r="B3227" t="s">
        <v>8687</v>
      </c>
      <c r="C3227" t="str">
        <f t="shared" si="50"/>
        <v>09 - MINISTERIO DE  INFRAESTRUCTURA</v>
      </c>
      <c r="D3227" t="str">
        <f>VLOOKUP(MID(A3227,1,2),[1]Jurisdicciones!$A$2:$B$44,2,FALSE)</f>
        <v>MINISTERIO DE  INFRAESTRUCTURA</v>
      </c>
    </row>
    <row r="3228" spans="1:4" x14ac:dyDescent="0.2">
      <c r="A3228" t="s">
        <v>8689</v>
      </c>
      <c r="B3228" t="s">
        <v>8690</v>
      </c>
      <c r="C3228" t="str">
        <f t="shared" si="50"/>
        <v>09 - MINISTERIO DE  INFRAESTRUCTURA</v>
      </c>
      <c r="D3228" t="str">
        <f>VLOOKUP(MID(A3228,1,2),[1]Jurisdicciones!$A$2:$B$44,2,FALSE)</f>
        <v>MINISTERIO DE  INFRAESTRUCTURA</v>
      </c>
    </row>
    <row r="3229" spans="1:4" x14ac:dyDescent="0.2">
      <c r="A3229" t="s">
        <v>8691</v>
      </c>
      <c r="B3229" t="s">
        <v>8690</v>
      </c>
      <c r="C3229" t="str">
        <f t="shared" si="50"/>
        <v>09 - MINISTERIO DE  INFRAESTRUCTURA</v>
      </c>
      <c r="D3229" t="str">
        <f>VLOOKUP(MID(A3229,1,2),[1]Jurisdicciones!$A$2:$B$44,2,FALSE)</f>
        <v>MINISTERIO DE  INFRAESTRUCTURA</v>
      </c>
    </row>
    <row r="3230" spans="1:4" x14ac:dyDescent="0.2">
      <c r="A3230" t="s">
        <v>8692</v>
      </c>
      <c r="B3230" t="s">
        <v>8693</v>
      </c>
      <c r="C3230" t="str">
        <f t="shared" si="50"/>
        <v>09 - MINISTERIO DE  INFRAESTRUCTURA</v>
      </c>
      <c r="D3230" t="str">
        <f>VLOOKUP(MID(A3230,1,2),[1]Jurisdicciones!$A$2:$B$44,2,FALSE)</f>
        <v>MINISTERIO DE  INFRAESTRUCTURA</v>
      </c>
    </row>
    <row r="3231" spans="1:4" x14ac:dyDescent="0.2">
      <c r="A3231" t="s">
        <v>8694</v>
      </c>
      <c r="B3231" t="s">
        <v>8695</v>
      </c>
      <c r="C3231" t="str">
        <f t="shared" si="50"/>
        <v>09 - MINISTERIO DE  INFRAESTRUCTURA</v>
      </c>
      <c r="D3231" t="str">
        <f>VLOOKUP(MID(A3231,1,2),[1]Jurisdicciones!$A$2:$B$44,2,FALSE)</f>
        <v>MINISTERIO DE  INFRAESTRUCTURA</v>
      </c>
    </row>
    <row r="3232" spans="1:4" x14ac:dyDescent="0.2">
      <c r="A3232" t="s">
        <v>8696</v>
      </c>
      <c r="B3232" t="s">
        <v>8695</v>
      </c>
      <c r="C3232" t="str">
        <f t="shared" si="50"/>
        <v>09 - MINISTERIO DE  INFRAESTRUCTURA</v>
      </c>
      <c r="D3232" t="str">
        <f>VLOOKUP(MID(A3232,1,2),[1]Jurisdicciones!$A$2:$B$44,2,FALSE)</f>
        <v>MINISTERIO DE  INFRAESTRUCTURA</v>
      </c>
    </row>
    <row r="3233" spans="1:4" x14ac:dyDescent="0.2">
      <c r="A3233" t="s">
        <v>8697</v>
      </c>
      <c r="B3233" t="s">
        <v>8698</v>
      </c>
      <c r="C3233" t="str">
        <f t="shared" si="50"/>
        <v>09 - MINISTERIO DE  INFRAESTRUCTURA</v>
      </c>
      <c r="D3233" t="str">
        <f>VLOOKUP(MID(A3233,1,2),[1]Jurisdicciones!$A$2:$B$44,2,FALSE)</f>
        <v>MINISTERIO DE  INFRAESTRUCTURA</v>
      </c>
    </row>
    <row r="3234" spans="1:4" x14ac:dyDescent="0.2">
      <c r="A3234" t="s">
        <v>8699</v>
      </c>
      <c r="B3234" t="s">
        <v>8700</v>
      </c>
      <c r="C3234" t="str">
        <f t="shared" si="50"/>
        <v>09 - MINISTERIO DE  INFRAESTRUCTURA</v>
      </c>
      <c r="D3234" t="str">
        <f>VLOOKUP(MID(A3234,1,2),[1]Jurisdicciones!$A$2:$B$44,2,FALSE)</f>
        <v>MINISTERIO DE  INFRAESTRUCTURA</v>
      </c>
    </row>
    <row r="3235" spans="1:4" x14ac:dyDescent="0.2">
      <c r="A3235" t="s">
        <v>8701</v>
      </c>
      <c r="B3235" t="s">
        <v>8702</v>
      </c>
      <c r="C3235" t="str">
        <f t="shared" si="50"/>
        <v>09 - MINISTERIO DE  INFRAESTRUCTURA</v>
      </c>
      <c r="D3235" t="str">
        <f>VLOOKUP(MID(A3235,1,2),[1]Jurisdicciones!$A$2:$B$44,2,FALSE)</f>
        <v>MINISTERIO DE  INFRAESTRUCTURA</v>
      </c>
    </row>
    <row r="3236" spans="1:4" x14ac:dyDescent="0.2">
      <c r="A3236" t="s">
        <v>8703</v>
      </c>
      <c r="B3236" t="s">
        <v>8704</v>
      </c>
      <c r="C3236" t="str">
        <f t="shared" si="50"/>
        <v>09 - MINISTERIO DE  INFRAESTRUCTURA</v>
      </c>
      <c r="D3236" t="str">
        <f>VLOOKUP(MID(A3236,1,2),[1]Jurisdicciones!$A$2:$B$44,2,FALSE)</f>
        <v>MINISTERIO DE  INFRAESTRUCTURA</v>
      </c>
    </row>
    <row r="3237" spans="1:4" x14ac:dyDescent="0.2">
      <c r="A3237" t="s">
        <v>8705</v>
      </c>
      <c r="B3237" t="s">
        <v>8706</v>
      </c>
      <c r="C3237" t="str">
        <f t="shared" si="50"/>
        <v>09 - MINISTERIO DE  INFRAESTRUCTURA</v>
      </c>
      <c r="D3237" t="str">
        <f>VLOOKUP(MID(A3237,1,2),[1]Jurisdicciones!$A$2:$B$44,2,FALSE)</f>
        <v>MINISTERIO DE  INFRAESTRUCTURA</v>
      </c>
    </row>
    <row r="3238" spans="1:4" x14ac:dyDescent="0.2">
      <c r="A3238" t="s">
        <v>8707</v>
      </c>
      <c r="B3238" t="s">
        <v>8708</v>
      </c>
      <c r="C3238" t="str">
        <f t="shared" si="50"/>
        <v>09 - MINISTERIO DE  INFRAESTRUCTURA</v>
      </c>
      <c r="D3238" t="str">
        <f>VLOOKUP(MID(A3238,1,2),[1]Jurisdicciones!$A$2:$B$44,2,FALSE)</f>
        <v>MINISTERIO DE  INFRAESTRUCTURA</v>
      </c>
    </row>
    <row r="3239" spans="1:4" x14ac:dyDescent="0.2">
      <c r="A3239" t="s">
        <v>8709</v>
      </c>
      <c r="B3239" t="s">
        <v>8710</v>
      </c>
      <c r="C3239" t="str">
        <f t="shared" si="50"/>
        <v>09 - MINISTERIO DE  INFRAESTRUCTURA</v>
      </c>
      <c r="D3239" t="str">
        <f>VLOOKUP(MID(A3239,1,2),[1]Jurisdicciones!$A$2:$B$44,2,FALSE)</f>
        <v>MINISTERIO DE  INFRAESTRUCTURA</v>
      </c>
    </row>
    <row r="3240" spans="1:4" x14ac:dyDescent="0.2">
      <c r="A3240" t="s">
        <v>8711</v>
      </c>
      <c r="B3240" t="s">
        <v>8712</v>
      </c>
      <c r="C3240" t="str">
        <f t="shared" si="50"/>
        <v>09 - MINISTERIO DE  INFRAESTRUCTURA</v>
      </c>
      <c r="D3240" t="str">
        <f>VLOOKUP(MID(A3240,1,2),[1]Jurisdicciones!$A$2:$B$44,2,FALSE)</f>
        <v>MINISTERIO DE  INFRAESTRUCTURA</v>
      </c>
    </row>
    <row r="3241" spans="1:4" x14ac:dyDescent="0.2">
      <c r="A3241" t="s">
        <v>8713</v>
      </c>
      <c r="B3241" t="s">
        <v>8714</v>
      </c>
      <c r="C3241" t="str">
        <f t="shared" si="50"/>
        <v>09 - MINISTERIO DE  INFRAESTRUCTURA</v>
      </c>
      <c r="D3241" t="str">
        <f>VLOOKUP(MID(A3241,1,2),[1]Jurisdicciones!$A$2:$B$44,2,FALSE)</f>
        <v>MINISTERIO DE  INFRAESTRUCTURA</v>
      </c>
    </row>
    <row r="3242" spans="1:4" x14ac:dyDescent="0.2">
      <c r="A3242" t="s">
        <v>8715</v>
      </c>
      <c r="B3242" t="s">
        <v>8716</v>
      </c>
      <c r="C3242" t="str">
        <f t="shared" si="50"/>
        <v>09 - MINISTERIO DE  INFRAESTRUCTURA</v>
      </c>
      <c r="D3242" t="str">
        <f>VLOOKUP(MID(A3242,1,2),[1]Jurisdicciones!$A$2:$B$44,2,FALSE)</f>
        <v>MINISTERIO DE  INFRAESTRUCTURA</v>
      </c>
    </row>
    <row r="3243" spans="1:4" x14ac:dyDescent="0.2">
      <c r="A3243" t="s">
        <v>8717</v>
      </c>
      <c r="B3243" t="s">
        <v>8718</v>
      </c>
      <c r="C3243" t="str">
        <f t="shared" si="50"/>
        <v>09 - MINISTERIO DE  INFRAESTRUCTURA</v>
      </c>
      <c r="D3243" t="str">
        <f>VLOOKUP(MID(A3243,1,2),[1]Jurisdicciones!$A$2:$B$44,2,FALSE)</f>
        <v>MINISTERIO DE  INFRAESTRUCTURA</v>
      </c>
    </row>
    <row r="3244" spans="1:4" x14ac:dyDescent="0.2">
      <c r="A3244" t="s">
        <v>8719</v>
      </c>
      <c r="B3244" t="s">
        <v>8720</v>
      </c>
      <c r="C3244" t="str">
        <f t="shared" si="50"/>
        <v>09 - MINISTERIO DE  INFRAESTRUCTURA</v>
      </c>
      <c r="D3244" t="str">
        <f>VLOOKUP(MID(A3244,1,2),[1]Jurisdicciones!$A$2:$B$44,2,FALSE)</f>
        <v>MINISTERIO DE  INFRAESTRUCTURA</v>
      </c>
    </row>
    <row r="3245" spans="1:4" x14ac:dyDescent="0.2">
      <c r="A3245" t="s">
        <v>8721</v>
      </c>
      <c r="B3245" t="s">
        <v>8722</v>
      </c>
      <c r="C3245" t="str">
        <f t="shared" si="50"/>
        <v>09 - MINISTERIO DE  INFRAESTRUCTURA</v>
      </c>
      <c r="D3245" t="str">
        <f>VLOOKUP(MID(A3245,1,2),[1]Jurisdicciones!$A$2:$B$44,2,FALSE)</f>
        <v>MINISTERIO DE  INFRAESTRUCTURA</v>
      </c>
    </row>
    <row r="3246" spans="1:4" x14ac:dyDescent="0.2">
      <c r="A3246" t="s">
        <v>8723</v>
      </c>
      <c r="B3246" t="s">
        <v>8724</v>
      </c>
      <c r="C3246" t="str">
        <f t="shared" si="50"/>
        <v>09 - MINISTERIO DE  INFRAESTRUCTURA</v>
      </c>
      <c r="D3246" t="str">
        <f>VLOOKUP(MID(A3246,1,2),[1]Jurisdicciones!$A$2:$B$44,2,FALSE)</f>
        <v>MINISTERIO DE  INFRAESTRUCTURA</v>
      </c>
    </row>
    <row r="3247" spans="1:4" x14ac:dyDescent="0.2">
      <c r="A3247" t="s">
        <v>8725</v>
      </c>
      <c r="B3247" t="s">
        <v>8726</v>
      </c>
      <c r="C3247" t="str">
        <f t="shared" si="50"/>
        <v>09 - MINISTERIO DE  INFRAESTRUCTURA</v>
      </c>
      <c r="D3247" t="str">
        <f>VLOOKUP(MID(A3247,1,2),[1]Jurisdicciones!$A$2:$B$44,2,FALSE)</f>
        <v>MINISTERIO DE  INFRAESTRUCTURA</v>
      </c>
    </row>
    <row r="3248" spans="1:4" x14ac:dyDescent="0.2">
      <c r="A3248" t="s">
        <v>8727</v>
      </c>
      <c r="B3248" t="s">
        <v>8728</v>
      </c>
      <c r="C3248" t="str">
        <f t="shared" si="50"/>
        <v>09 - MINISTERIO DE  INFRAESTRUCTURA</v>
      </c>
      <c r="D3248" t="str">
        <f>VLOOKUP(MID(A3248,1,2),[1]Jurisdicciones!$A$2:$B$44,2,FALSE)</f>
        <v>MINISTERIO DE  INFRAESTRUCTURA</v>
      </c>
    </row>
    <row r="3249" spans="1:4" x14ac:dyDescent="0.2">
      <c r="A3249" t="s">
        <v>8729</v>
      </c>
      <c r="B3249" t="s">
        <v>8728</v>
      </c>
      <c r="C3249" t="str">
        <f t="shared" si="50"/>
        <v>09 - MINISTERIO DE  INFRAESTRUCTURA</v>
      </c>
      <c r="D3249" t="str">
        <f>VLOOKUP(MID(A3249,1,2),[1]Jurisdicciones!$A$2:$B$44,2,FALSE)</f>
        <v>MINISTERIO DE  INFRAESTRUCTURA</v>
      </c>
    </row>
    <row r="3250" spans="1:4" x14ac:dyDescent="0.2">
      <c r="A3250" t="s">
        <v>8730</v>
      </c>
      <c r="B3250" t="s">
        <v>8731</v>
      </c>
      <c r="C3250" t="str">
        <f t="shared" si="50"/>
        <v>09 - MINISTERIO DE  INFRAESTRUCTURA</v>
      </c>
      <c r="D3250" t="str">
        <f>VLOOKUP(MID(A3250,1,2),[1]Jurisdicciones!$A$2:$B$44,2,FALSE)</f>
        <v>MINISTERIO DE  INFRAESTRUCTURA</v>
      </c>
    </row>
    <row r="3251" spans="1:4" x14ac:dyDescent="0.2">
      <c r="A3251" t="s">
        <v>8732</v>
      </c>
      <c r="B3251" t="s">
        <v>8733</v>
      </c>
      <c r="C3251" t="str">
        <f t="shared" si="50"/>
        <v>09 - MINISTERIO DE  INFRAESTRUCTURA</v>
      </c>
      <c r="D3251" t="str">
        <f>VLOOKUP(MID(A3251,1,2),[1]Jurisdicciones!$A$2:$B$44,2,FALSE)</f>
        <v>MINISTERIO DE  INFRAESTRUCTURA</v>
      </c>
    </row>
    <row r="3252" spans="1:4" x14ac:dyDescent="0.2">
      <c r="A3252" t="s">
        <v>8734</v>
      </c>
      <c r="B3252" t="s">
        <v>8735</v>
      </c>
      <c r="C3252" t="str">
        <f t="shared" si="50"/>
        <v>09 - MINISTERIO DE  INFRAESTRUCTURA</v>
      </c>
      <c r="D3252" t="str">
        <f>VLOOKUP(MID(A3252,1,2),[1]Jurisdicciones!$A$2:$B$44,2,FALSE)</f>
        <v>MINISTERIO DE  INFRAESTRUCTURA</v>
      </c>
    </row>
    <row r="3253" spans="1:4" x14ac:dyDescent="0.2">
      <c r="A3253" t="s">
        <v>8736</v>
      </c>
      <c r="B3253" t="s">
        <v>8735</v>
      </c>
      <c r="C3253" t="str">
        <f t="shared" si="50"/>
        <v>09 - MINISTERIO DE  INFRAESTRUCTURA</v>
      </c>
      <c r="D3253" t="str">
        <f>VLOOKUP(MID(A3253,1,2),[1]Jurisdicciones!$A$2:$B$44,2,FALSE)</f>
        <v>MINISTERIO DE  INFRAESTRUCTURA</v>
      </c>
    </row>
    <row r="3254" spans="1:4" x14ac:dyDescent="0.2">
      <c r="A3254" t="s">
        <v>8737</v>
      </c>
      <c r="B3254" t="s">
        <v>8738</v>
      </c>
      <c r="C3254" t="str">
        <f t="shared" si="50"/>
        <v>09 - MINISTERIO DE  INFRAESTRUCTURA</v>
      </c>
      <c r="D3254" t="str">
        <f>VLOOKUP(MID(A3254,1,2),[1]Jurisdicciones!$A$2:$B$44,2,FALSE)</f>
        <v>MINISTERIO DE  INFRAESTRUCTURA</v>
      </c>
    </row>
    <row r="3255" spans="1:4" x14ac:dyDescent="0.2">
      <c r="A3255" t="s">
        <v>8739</v>
      </c>
      <c r="B3255" t="s">
        <v>8740</v>
      </c>
      <c r="C3255" t="str">
        <f t="shared" si="50"/>
        <v>09 - MINISTERIO DE  INFRAESTRUCTURA</v>
      </c>
      <c r="D3255" t="str">
        <f>VLOOKUP(MID(A3255,1,2),[1]Jurisdicciones!$A$2:$B$44,2,FALSE)</f>
        <v>MINISTERIO DE  INFRAESTRUCTURA</v>
      </c>
    </row>
    <row r="3256" spans="1:4" x14ac:dyDescent="0.2">
      <c r="A3256" t="s">
        <v>8741</v>
      </c>
      <c r="B3256" t="s">
        <v>8742</v>
      </c>
      <c r="C3256" t="str">
        <f t="shared" si="50"/>
        <v>09 - MINISTERIO DE  INFRAESTRUCTURA</v>
      </c>
      <c r="D3256" t="str">
        <f>VLOOKUP(MID(A3256,1,2),[1]Jurisdicciones!$A$2:$B$44,2,FALSE)</f>
        <v>MINISTERIO DE  INFRAESTRUCTURA</v>
      </c>
    </row>
    <row r="3257" spans="1:4" x14ac:dyDescent="0.2">
      <c r="A3257" t="s">
        <v>8743</v>
      </c>
      <c r="B3257" t="s">
        <v>8744</v>
      </c>
      <c r="C3257" t="str">
        <f t="shared" si="50"/>
        <v>09 - MINISTERIO DE  INFRAESTRUCTURA</v>
      </c>
      <c r="D3257" t="str">
        <f>VLOOKUP(MID(A3257,1,2),[1]Jurisdicciones!$A$2:$B$44,2,FALSE)</f>
        <v>MINISTERIO DE  INFRAESTRUCTURA</v>
      </c>
    </row>
    <row r="3258" spans="1:4" x14ac:dyDescent="0.2">
      <c r="A3258" t="s">
        <v>8745</v>
      </c>
      <c r="B3258" t="s">
        <v>8746</v>
      </c>
      <c r="C3258" t="str">
        <f t="shared" si="50"/>
        <v>09 - MINISTERIO DE  INFRAESTRUCTURA</v>
      </c>
      <c r="D3258" t="str">
        <f>VLOOKUP(MID(A3258,1,2),[1]Jurisdicciones!$A$2:$B$44,2,FALSE)</f>
        <v>MINISTERIO DE  INFRAESTRUCTURA</v>
      </c>
    </row>
    <row r="3259" spans="1:4" x14ac:dyDescent="0.2">
      <c r="A3259" t="s">
        <v>8747</v>
      </c>
      <c r="B3259" t="s">
        <v>8748</v>
      </c>
      <c r="C3259" t="str">
        <f t="shared" si="50"/>
        <v>09 - MINISTERIO DE  INFRAESTRUCTURA</v>
      </c>
      <c r="D3259" t="str">
        <f>VLOOKUP(MID(A3259,1,2),[1]Jurisdicciones!$A$2:$B$44,2,FALSE)</f>
        <v>MINISTERIO DE  INFRAESTRUCTURA</v>
      </c>
    </row>
    <row r="3260" spans="1:4" x14ac:dyDescent="0.2">
      <c r="A3260" t="s">
        <v>8749</v>
      </c>
      <c r="B3260" t="s">
        <v>8750</v>
      </c>
      <c r="C3260" t="str">
        <f t="shared" si="50"/>
        <v>09 - MINISTERIO DE  INFRAESTRUCTURA</v>
      </c>
      <c r="D3260" t="str">
        <f>VLOOKUP(MID(A3260,1,2),[1]Jurisdicciones!$A$2:$B$44,2,FALSE)</f>
        <v>MINISTERIO DE  INFRAESTRUCTURA</v>
      </c>
    </row>
    <row r="3261" spans="1:4" x14ac:dyDescent="0.2">
      <c r="A3261" t="s">
        <v>8751</v>
      </c>
      <c r="B3261" t="s">
        <v>8752</v>
      </c>
      <c r="C3261" t="str">
        <f t="shared" si="50"/>
        <v>09 - MINISTERIO DE  INFRAESTRUCTURA</v>
      </c>
      <c r="D3261" t="str">
        <f>VLOOKUP(MID(A3261,1,2),[1]Jurisdicciones!$A$2:$B$44,2,FALSE)</f>
        <v>MINISTERIO DE  INFRAESTRUCTURA</v>
      </c>
    </row>
    <row r="3262" spans="1:4" x14ac:dyDescent="0.2">
      <c r="A3262" t="s">
        <v>8753</v>
      </c>
      <c r="B3262" t="s">
        <v>8754</v>
      </c>
      <c r="C3262" t="str">
        <f t="shared" si="50"/>
        <v>09 - MINISTERIO DE  INFRAESTRUCTURA</v>
      </c>
      <c r="D3262" t="str">
        <f>VLOOKUP(MID(A3262,1,2),[1]Jurisdicciones!$A$2:$B$44,2,FALSE)</f>
        <v>MINISTERIO DE  INFRAESTRUCTURA</v>
      </c>
    </row>
    <row r="3263" spans="1:4" x14ac:dyDescent="0.2">
      <c r="A3263" t="s">
        <v>8755</v>
      </c>
      <c r="B3263" t="s">
        <v>8756</v>
      </c>
      <c r="C3263" t="str">
        <f t="shared" si="50"/>
        <v>09 - MINISTERIO DE  INFRAESTRUCTURA</v>
      </c>
      <c r="D3263" t="str">
        <f>VLOOKUP(MID(A3263,1,2),[1]Jurisdicciones!$A$2:$B$44,2,FALSE)</f>
        <v>MINISTERIO DE  INFRAESTRUCTURA</v>
      </c>
    </row>
    <row r="3264" spans="1:4" x14ac:dyDescent="0.2">
      <c r="A3264" t="s">
        <v>8757</v>
      </c>
      <c r="B3264" t="s">
        <v>8758</v>
      </c>
      <c r="C3264" t="str">
        <f t="shared" si="50"/>
        <v>09 - MINISTERIO DE  INFRAESTRUCTURA</v>
      </c>
      <c r="D3264" t="str">
        <f>VLOOKUP(MID(A3264,1,2),[1]Jurisdicciones!$A$2:$B$44,2,FALSE)</f>
        <v>MINISTERIO DE  INFRAESTRUCTURA</v>
      </c>
    </row>
    <row r="3265" spans="1:4" x14ac:dyDescent="0.2">
      <c r="A3265" t="s">
        <v>8759</v>
      </c>
      <c r="B3265" t="s">
        <v>8760</v>
      </c>
      <c r="C3265" t="str">
        <f t="shared" si="50"/>
        <v>09 - MINISTERIO DE  INFRAESTRUCTURA</v>
      </c>
      <c r="D3265" t="str">
        <f>VLOOKUP(MID(A3265,1,2),[1]Jurisdicciones!$A$2:$B$44,2,FALSE)</f>
        <v>MINISTERIO DE  INFRAESTRUCTURA</v>
      </c>
    </row>
    <row r="3266" spans="1:4" x14ac:dyDescent="0.2">
      <c r="A3266" t="s">
        <v>8761</v>
      </c>
      <c r="B3266" t="s">
        <v>8762</v>
      </c>
      <c r="C3266" t="str">
        <f t="shared" si="50"/>
        <v>09 - MINISTERIO DE  INFRAESTRUCTURA</v>
      </c>
      <c r="D3266" t="str">
        <f>VLOOKUP(MID(A3266,1,2),[1]Jurisdicciones!$A$2:$B$44,2,FALSE)</f>
        <v>MINISTERIO DE  INFRAESTRUCTURA</v>
      </c>
    </row>
    <row r="3267" spans="1:4" x14ac:dyDescent="0.2">
      <c r="A3267" t="s">
        <v>8763</v>
      </c>
      <c r="B3267" t="s">
        <v>8764</v>
      </c>
      <c r="C3267" t="str">
        <f t="shared" si="50"/>
        <v>09 - MINISTERIO DE  INFRAESTRUCTURA</v>
      </c>
      <c r="D3267" t="str">
        <f>VLOOKUP(MID(A3267,1,2),[1]Jurisdicciones!$A$2:$B$44,2,FALSE)</f>
        <v>MINISTERIO DE  INFRAESTRUCTURA</v>
      </c>
    </row>
    <row r="3268" spans="1:4" x14ac:dyDescent="0.2">
      <c r="A3268" t="s">
        <v>8765</v>
      </c>
      <c r="B3268" t="s">
        <v>8766</v>
      </c>
      <c r="C3268" t="str">
        <f t="shared" ref="C3268:C3331" si="51">CONCATENATE(MID(A3268,1,2), " - ",D3268)</f>
        <v>09 - MINISTERIO DE  INFRAESTRUCTURA</v>
      </c>
      <c r="D3268" t="str">
        <f>VLOOKUP(MID(A3268,1,2),[1]Jurisdicciones!$A$2:$B$44,2,FALSE)</f>
        <v>MINISTERIO DE  INFRAESTRUCTURA</v>
      </c>
    </row>
    <row r="3269" spans="1:4" x14ac:dyDescent="0.2">
      <c r="A3269" t="s">
        <v>8767</v>
      </c>
      <c r="B3269" t="s">
        <v>8768</v>
      </c>
      <c r="C3269" t="str">
        <f t="shared" si="51"/>
        <v>09 - MINISTERIO DE  INFRAESTRUCTURA</v>
      </c>
      <c r="D3269" t="str">
        <f>VLOOKUP(MID(A3269,1,2),[1]Jurisdicciones!$A$2:$B$44,2,FALSE)</f>
        <v>MINISTERIO DE  INFRAESTRUCTURA</v>
      </c>
    </row>
    <row r="3270" spans="1:4" x14ac:dyDescent="0.2">
      <c r="A3270" t="s">
        <v>8769</v>
      </c>
      <c r="B3270" t="s">
        <v>8770</v>
      </c>
      <c r="C3270" t="str">
        <f t="shared" si="51"/>
        <v>09 - MINISTERIO DE  INFRAESTRUCTURA</v>
      </c>
      <c r="D3270" t="str">
        <f>VLOOKUP(MID(A3270,1,2),[1]Jurisdicciones!$A$2:$B$44,2,FALSE)</f>
        <v>MINISTERIO DE  INFRAESTRUCTURA</v>
      </c>
    </row>
    <row r="3271" spans="1:4" x14ac:dyDescent="0.2">
      <c r="A3271" t="s">
        <v>8771</v>
      </c>
      <c r="B3271" t="s">
        <v>8772</v>
      </c>
      <c r="C3271" t="str">
        <f t="shared" si="51"/>
        <v>09 - MINISTERIO DE  INFRAESTRUCTURA</v>
      </c>
      <c r="D3271" t="str">
        <f>VLOOKUP(MID(A3271,1,2),[1]Jurisdicciones!$A$2:$B$44,2,FALSE)</f>
        <v>MINISTERIO DE  INFRAESTRUCTURA</v>
      </c>
    </row>
    <row r="3272" spans="1:4" x14ac:dyDescent="0.2">
      <c r="A3272" t="s">
        <v>8773</v>
      </c>
      <c r="B3272" t="s">
        <v>8774</v>
      </c>
      <c r="C3272" t="str">
        <f t="shared" si="51"/>
        <v>09 - MINISTERIO DE  INFRAESTRUCTURA</v>
      </c>
      <c r="D3272" t="str">
        <f>VLOOKUP(MID(A3272,1,2),[1]Jurisdicciones!$A$2:$B$44,2,FALSE)</f>
        <v>MINISTERIO DE  INFRAESTRUCTURA</v>
      </c>
    </row>
    <row r="3273" spans="1:4" x14ac:dyDescent="0.2">
      <c r="A3273" t="s">
        <v>8775</v>
      </c>
      <c r="B3273" t="s">
        <v>8776</v>
      </c>
      <c r="C3273" t="str">
        <f t="shared" si="51"/>
        <v>09 - MINISTERIO DE  INFRAESTRUCTURA</v>
      </c>
      <c r="D3273" t="str">
        <f>VLOOKUP(MID(A3273,1,2),[1]Jurisdicciones!$A$2:$B$44,2,FALSE)</f>
        <v>MINISTERIO DE  INFRAESTRUCTURA</v>
      </c>
    </row>
    <row r="3274" spans="1:4" x14ac:dyDescent="0.2">
      <c r="A3274" t="s">
        <v>8777</v>
      </c>
      <c r="B3274" t="s">
        <v>8778</v>
      </c>
      <c r="C3274" t="str">
        <f t="shared" si="51"/>
        <v>09 - MINISTERIO DE  INFRAESTRUCTURA</v>
      </c>
      <c r="D3274" t="str">
        <f>VLOOKUP(MID(A3274,1,2),[1]Jurisdicciones!$A$2:$B$44,2,FALSE)</f>
        <v>MINISTERIO DE  INFRAESTRUCTURA</v>
      </c>
    </row>
    <row r="3275" spans="1:4" x14ac:dyDescent="0.2">
      <c r="A3275" t="s">
        <v>8779</v>
      </c>
      <c r="B3275" t="s">
        <v>8780</v>
      </c>
      <c r="C3275" t="str">
        <f t="shared" si="51"/>
        <v>09 - MINISTERIO DE  INFRAESTRUCTURA</v>
      </c>
      <c r="D3275" t="str">
        <f>VLOOKUP(MID(A3275,1,2),[1]Jurisdicciones!$A$2:$B$44,2,FALSE)</f>
        <v>MINISTERIO DE  INFRAESTRUCTURA</v>
      </c>
    </row>
    <row r="3276" spans="1:4" x14ac:dyDescent="0.2">
      <c r="A3276" t="s">
        <v>8781</v>
      </c>
      <c r="B3276" t="s">
        <v>8782</v>
      </c>
      <c r="C3276" t="str">
        <f t="shared" si="51"/>
        <v>09 - MINISTERIO DE  INFRAESTRUCTURA</v>
      </c>
      <c r="D3276" t="str">
        <f>VLOOKUP(MID(A3276,1,2),[1]Jurisdicciones!$A$2:$B$44,2,FALSE)</f>
        <v>MINISTERIO DE  INFRAESTRUCTURA</v>
      </c>
    </row>
    <row r="3277" spans="1:4" x14ac:dyDescent="0.2">
      <c r="A3277" t="s">
        <v>8783</v>
      </c>
      <c r="B3277" t="s">
        <v>8784</v>
      </c>
      <c r="C3277" t="str">
        <f t="shared" si="51"/>
        <v>09 - MINISTERIO DE  INFRAESTRUCTURA</v>
      </c>
      <c r="D3277" t="str">
        <f>VLOOKUP(MID(A3277,1,2),[1]Jurisdicciones!$A$2:$B$44,2,FALSE)</f>
        <v>MINISTERIO DE  INFRAESTRUCTURA</v>
      </c>
    </row>
    <row r="3278" spans="1:4" x14ac:dyDescent="0.2">
      <c r="A3278" t="s">
        <v>8785</v>
      </c>
      <c r="B3278" t="s">
        <v>8786</v>
      </c>
      <c r="C3278" t="str">
        <f t="shared" si="51"/>
        <v>09 - MINISTERIO DE  INFRAESTRUCTURA</v>
      </c>
      <c r="D3278" t="str">
        <f>VLOOKUP(MID(A3278,1,2),[1]Jurisdicciones!$A$2:$B$44,2,FALSE)</f>
        <v>MINISTERIO DE  INFRAESTRUCTURA</v>
      </c>
    </row>
    <row r="3279" spans="1:4" x14ac:dyDescent="0.2">
      <c r="A3279" t="s">
        <v>8787</v>
      </c>
      <c r="B3279" t="s">
        <v>8788</v>
      </c>
      <c r="C3279" t="str">
        <f t="shared" si="51"/>
        <v>09 - MINISTERIO DE  INFRAESTRUCTURA</v>
      </c>
      <c r="D3279" t="str">
        <f>VLOOKUP(MID(A3279,1,2),[1]Jurisdicciones!$A$2:$B$44,2,FALSE)</f>
        <v>MINISTERIO DE  INFRAESTRUCTURA</v>
      </c>
    </row>
    <row r="3280" spans="1:4" x14ac:dyDescent="0.2">
      <c r="A3280" t="s">
        <v>8789</v>
      </c>
      <c r="B3280" t="s">
        <v>8790</v>
      </c>
      <c r="C3280" t="str">
        <f t="shared" si="51"/>
        <v>09 - MINISTERIO DE  INFRAESTRUCTURA</v>
      </c>
      <c r="D3280" t="str">
        <f>VLOOKUP(MID(A3280,1,2),[1]Jurisdicciones!$A$2:$B$44,2,FALSE)</f>
        <v>MINISTERIO DE  INFRAESTRUCTURA</v>
      </c>
    </row>
    <row r="3281" spans="1:4" x14ac:dyDescent="0.2">
      <c r="A3281" t="s">
        <v>8791</v>
      </c>
      <c r="B3281" t="s">
        <v>8792</v>
      </c>
      <c r="C3281" t="str">
        <f t="shared" si="51"/>
        <v>09 - MINISTERIO DE  INFRAESTRUCTURA</v>
      </c>
      <c r="D3281" t="str">
        <f>VLOOKUP(MID(A3281,1,2),[1]Jurisdicciones!$A$2:$B$44,2,FALSE)</f>
        <v>MINISTERIO DE  INFRAESTRUCTURA</v>
      </c>
    </row>
    <row r="3282" spans="1:4" x14ac:dyDescent="0.2">
      <c r="A3282" t="s">
        <v>8793</v>
      </c>
      <c r="B3282" t="s">
        <v>8794</v>
      </c>
      <c r="C3282" t="str">
        <f t="shared" si="51"/>
        <v>09 - MINISTERIO DE  INFRAESTRUCTURA</v>
      </c>
      <c r="D3282" t="str">
        <f>VLOOKUP(MID(A3282,1,2),[1]Jurisdicciones!$A$2:$B$44,2,FALSE)</f>
        <v>MINISTERIO DE  INFRAESTRUCTURA</v>
      </c>
    </row>
    <row r="3283" spans="1:4" x14ac:dyDescent="0.2">
      <c r="A3283" t="s">
        <v>8795</v>
      </c>
      <c r="B3283" t="s">
        <v>8796</v>
      </c>
      <c r="C3283" t="str">
        <f t="shared" si="51"/>
        <v>09 - MINISTERIO DE  INFRAESTRUCTURA</v>
      </c>
      <c r="D3283" t="str">
        <f>VLOOKUP(MID(A3283,1,2),[1]Jurisdicciones!$A$2:$B$44,2,FALSE)</f>
        <v>MINISTERIO DE  INFRAESTRUCTURA</v>
      </c>
    </row>
    <row r="3284" spans="1:4" x14ac:dyDescent="0.2">
      <c r="A3284" t="s">
        <v>8797</v>
      </c>
      <c r="B3284" t="s">
        <v>8798</v>
      </c>
      <c r="C3284" t="str">
        <f t="shared" si="51"/>
        <v>09 - MINISTERIO DE  INFRAESTRUCTURA</v>
      </c>
      <c r="D3284" t="str">
        <f>VLOOKUP(MID(A3284,1,2),[1]Jurisdicciones!$A$2:$B$44,2,FALSE)</f>
        <v>MINISTERIO DE  INFRAESTRUCTURA</v>
      </c>
    </row>
    <row r="3285" spans="1:4" x14ac:dyDescent="0.2">
      <c r="A3285" t="s">
        <v>8799</v>
      </c>
      <c r="B3285" t="s">
        <v>8800</v>
      </c>
      <c r="C3285" t="str">
        <f t="shared" si="51"/>
        <v>09 - MINISTERIO DE  INFRAESTRUCTURA</v>
      </c>
      <c r="D3285" t="str">
        <f>VLOOKUP(MID(A3285,1,2),[1]Jurisdicciones!$A$2:$B$44,2,FALSE)</f>
        <v>MINISTERIO DE  INFRAESTRUCTURA</v>
      </c>
    </row>
    <row r="3286" spans="1:4" x14ac:dyDescent="0.2">
      <c r="A3286" t="s">
        <v>8801</v>
      </c>
      <c r="B3286" t="s">
        <v>8802</v>
      </c>
      <c r="C3286" t="str">
        <f t="shared" si="51"/>
        <v>09 - MINISTERIO DE  INFRAESTRUCTURA</v>
      </c>
      <c r="D3286" t="str">
        <f>VLOOKUP(MID(A3286,1,2),[1]Jurisdicciones!$A$2:$B$44,2,FALSE)</f>
        <v>MINISTERIO DE  INFRAESTRUCTURA</v>
      </c>
    </row>
    <row r="3287" spans="1:4" x14ac:dyDescent="0.2">
      <c r="A3287" t="s">
        <v>8803</v>
      </c>
      <c r="B3287" t="s">
        <v>8802</v>
      </c>
      <c r="C3287" t="str">
        <f t="shared" si="51"/>
        <v>09 - MINISTERIO DE  INFRAESTRUCTURA</v>
      </c>
      <c r="D3287" t="str">
        <f>VLOOKUP(MID(A3287,1,2),[1]Jurisdicciones!$A$2:$B$44,2,FALSE)</f>
        <v>MINISTERIO DE  INFRAESTRUCTURA</v>
      </c>
    </row>
    <row r="3288" spans="1:4" x14ac:dyDescent="0.2">
      <c r="A3288" t="s">
        <v>8804</v>
      </c>
      <c r="B3288" t="s">
        <v>8805</v>
      </c>
      <c r="C3288" t="str">
        <f t="shared" si="51"/>
        <v>09 - MINISTERIO DE  INFRAESTRUCTURA</v>
      </c>
      <c r="D3288" t="str">
        <f>VLOOKUP(MID(A3288,1,2),[1]Jurisdicciones!$A$2:$B$44,2,FALSE)</f>
        <v>MINISTERIO DE  INFRAESTRUCTURA</v>
      </c>
    </row>
    <row r="3289" spans="1:4" x14ac:dyDescent="0.2">
      <c r="A3289" t="s">
        <v>8806</v>
      </c>
      <c r="B3289" t="s">
        <v>8807</v>
      </c>
      <c r="C3289" t="str">
        <f t="shared" si="51"/>
        <v>09 - MINISTERIO DE  INFRAESTRUCTURA</v>
      </c>
      <c r="D3289" t="str">
        <f>VLOOKUP(MID(A3289,1,2),[1]Jurisdicciones!$A$2:$B$44,2,FALSE)</f>
        <v>MINISTERIO DE  INFRAESTRUCTURA</v>
      </c>
    </row>
    <row r="3290" spans="1:4" x14ac:dyDescent="0.2">
      <c r="A3290" t="s">
        <v>8808</v>
      </c>
      <c r="B3290" t="s">
        <v>8809</v>
      </c>
      <c r="C3290" t="str">
        <f t="shared" si="51"/>
        <v>09 - MINISTERIO DE  INFRAESTRUCTURA</v>
      </c>
      <c r="D3290" t="str">
        <f>VLOOKUP(MID(A3290,1,2),[1]Jurisdicciones!$A$2:$B$44,2,FALSE)</f>
        <v>MINISTERIO DE  INFRAESTRUCTURA</v>
      </c>
    </row>
    <row r="3291" spans="1:4" x14ac:dyDescent="0.2">
      <c r="A3291" t="s">
        <v>8810</v>
      </c>
      <c r="B3291" t="s">
        <v>8811</v>
      </c>
      <c r="C3291" t="str">
        <f t="shared" si="51"/>
        <v>09 - MINISTERIO DE  INFRAESTRUCTURA</v>
      </c>
      <c r="D3291" t="str">
        <f>VLOOKUP(MID(A3291,1,2),[1]Jurisdicciones!$A$2:$B$44,2,FALSE)</f>
        <v>MINISTERIO DE  INFRAESTRUCTURA</v>
      </c>
    </row>
    <row r="3292" spans="1:4" x14ac:dyDescent="0.2">
      <c r="A3292" t="s">
        <v>8812</v>
      </c>
      <c r="B3292" t="s">
        <v>8813</v>
      </c>
      <c r="C3292" t="str">
        <f t="shared" si="51"/>
        <v>09 - MINISTERIO DE  INFRAESTRUCTURA</v>
      </c>
      <c r="D3292" t="str">
        <f>VLOOKUP(MID(A3292,1,2),[1]Jurisdicciones!$A$2:$B$44,2,FALSE)</f>
        <v>MINISTERIO DE  INFRAESTRUCTURA</v>
      </c>
    </row>
    <row r="3293" spans="1:4" x14ac:dyDescent="0.2">
      <c r="A3293" t="s">
        <v>8814</v>
      </c>
      <c r="B3293" t="s">
        <v>8815</v>
      </c>
      <c r="C3293" t="str">
        <f t="shared" si="51"/>
        <v>09 - MINISTERIO DE  INFRAESTRUCTURA</v>
      </c>
      <c r="D3293" t="str">
        <f>VLOOKUP(MID(A3293,1,2),[1]Jurisdicciones!$A$2:$B$44,2,FALSE)</f>
        <v>MINISTERIO DE  INFRAESTRUCTURA</v>
      </c>
    </row>
    <row r="3294" spans="1:4" x14ac:dyDescent="0.2">
      <c r="A3294" t="s">
        <v>8816</v>
      </c>
      <c r="B3294" t="s">
        <v>8817</v>
      </c>
      <c r="C3294" t="str">
        <f t="shared" si="51"/>
        <v>09 - MINISTERIO DE  INFRAESTRUCTURA</v>
      </c>
      <c r="D3294" t="str">
        <f>VLOOKUP(MID(A3294,1,2),[1]Jurisdicciones!$A$2:$B$44,2,FALSE)</f>
        <v>MINISTERIO DE  INFRAESTRUCTURA</v>
      </c>
    </row>
    <row r="3295" spans="1:4" x14ac:dyDescent="0.2">
      <c r="A3295" t="s">
        <v>8818</v>
      </c>
      <c r="B3295" t="s">
        <v>8819</v>
      </c>
      <c r="C3295" t="str">
        <f t="shared" si="51"/>
        <v>09 - MINISTERIO DE  INFRAESTRUCTURA</v>
      </c>
      <c r="D3295" t="str">
        <f>VLOOKUP(MID(A3295,1,2),[1]Jurisdicciones!$A$2:$B$44,2,FALSE)</f>
        <v>MINISTERIO DE  INFRAESTRUCTURA</v>
      </c>
    </row>
    <row r="3296" spans="1:4" x14ac:dyDescent="0.2">
      <c r="A3296" t="s">
        <v>8820</v>
      </c>
      <c r="B3296" t="s">
        <v>8821</v>
      </c>
      <c r="C3296" t="str">
        <f t="shared" si="51"/>
        <v>09 - MINISTERIO DE  INFRAESTRUCTURA</v>
      </c>
      <c r="D3296" t="str">
        <f>VLOOKUP(MID(A3296,1,2),[1]Jurisdicciones!$A$2:$B$44,2,FALSE)</f>
        <v>MINISTERIO DE  INFRAESTRUCTURA</v>
      </c>
    </row>
    <row r="3297" spans="1:4" x14ac:dyDescent="0.2">
      <c r="A3297" t="s">
        <v>8822</v>
      </c>
      <c r="B3297" t="s">
        <v>8823</v>
      </c>
      <c r="C3297" t="str">
        <f t="shared" si="51"/>
        <v>09 - MINISTERIO DE  INFRAESTRUCTURA</v>
      </c>
      <c r="D3297" t="str">
        <f>VLOOKUP(MID(A3297,1,2),[1]Jurisdicciones!$A$2:$B$44,2,FALSE)</f>
        <v>MINISTERIO DE  INFRAESTRUCTURA</v>
      </c>
    </row>
    <row r="3298" spans="1:4" x14ac:dyDescent="0.2">
      <c r="A3298" t="s">
        <v>8824</v>
      </c>
      <c r="B3298" t="s">
        <v>8825</v>
      </c>
      <c r="C3298" t="str">
        <f t="shared" si="51"/>
        <v>09 - MINISTERIO DE  INFRAESTRUCTURA</v>
      </c>
      <c r="D3298" t="str">
        <f>VLOOKUP(MID(A3298,1,2),[1]Jurisdicciones!$A$2:$B$44,2,FALSE)</f>
        <v>MINISTERIO DE  INFRAESTRUCTURA</v>
      </c>
    </row>
    <row r="3299" spans="1:4" x14ac:dyDescent="0.2">
      <c r="A3299" t="s">
        <v>8826</v>
      </c>
      <c r="B3299" t="s">
        <v>8827</v>
      </c>
      <c r="C3299" t="str">
        <f t="shared" si="51"/>
        <v>09 - MINISTERIO DE  INFRAESTRUCTURA</v>
      </c>
      <c r="D3299" t="str">
        <f>VLOOKUP(MID(A3299,1,2),[1]Jurisdicciones!$A$2:$B$44,2,FALSE)</f>
        <v>MINISTERIO DE  INFRAESTRUCTURA</v>
      </c>
    </row>
    <row r="3300" spans="1:4" x14ac:dyDescent="0.2">
      <c r="A3300" t="s">
        <v>8828</v>
      </c>
      <c r="B3300" t="s">
        <v>8829</v>
      </c>
      <c r="C3300" t="str">
        <f t="shared" si="51"/>
        <v>09 - MINISTERIO DE  INFRAESTRUCTURA</v>
      </c>
      <c r="D3300" t="str">
        <f>VLOOKUP(MID(A3300,1,2),[1]Jurisdicciones!$A$2:$B$44,2,FALSE)</f>
        <v>MINISTERIO DE  INFRAESTRUCTURA</v>
      </c>
    </row>
    <row r="3301" spans="1:4" x14ac:dyDescent="0.2">
      <c r="A3301" t="s">
        <v>8830</v>
      </c>
      <c r="B3301" t="s">
        <v>8831</v>
      </c>
      <c r="C3301" t="str">
        <f t="shared" si="51"/>
        <v>09 - MINISTERIO DE  INFRAESTRUCTURA</v>
      </c>
      <c r="D3301" t="str">
        <f>VLOOKUP(MID(A3301,1,2),[1]Jurisdicciones!$A$2:$B$44,2,FALSE)</f>
        <v>MINISTERIO DE  INFRAESTRUCTURA</v>
      </c>
    </row>
    <row r="3302" spans="1:4" x14ac:dyDescent="0.2">
      <c r="A3302" t="s">
        <v>8832</v>
      </c>
      <c r="B3302" t="s">
        <v>8833</v>
      </c>
      <c r="C3302" t="str">
        <f t="shared" si="51"/>
        <v>09 - MINISTERIO DE  INFRAESTRUCTURA</v>
      </c>
      <c r="D3302" t="str">
        <f>VLOOKUP(MID(A3302,1,2),[1]Jurisdicciones!$A$2:$B$44,2,FALSE)</f>
        <v>MINISTERIO DE  INFRAESTRUCTURA</v>
      </c>
    </row>
    <row r="3303" spans="1:4" x14ac:dyDescent="0.2">
      <c r="A3303" t="s">
        <v>8834</v>
      </c>
      <c r="B3303" t="s">
        <v>8835</v>
      </c>
      <c r="C3303" t="str">
        <f t="shared" si="51"/>
        <v>09 - MINISTERIO DE  INFRAESTRUCTURA</v>
      </c>
      <c r="D3303" t="str">
        <f>VLOOKUP(MID(A3303,1,2),[1]Jurisdicciones!$A$2:$B$44,2,FALSE)</f>
        <v>MINISTERIO DE  INFRAESTRUCTURA</v>
      </c>
    </row>
    <row r="3304" spans="1:4" x14ac:dyDescent="0.2">
      <c r="A3304" t="s">
        <v>8836</v>
      </c>
      <c r="B3304" t="s">
        <v>8837</v>
      </c>
      <c r="C3304" t="str">
        <f t="shared" si="51"/>
        <v>09 - MINISTERIO DE  INFRAESTRUCTURA</v>
      </c>
      <c r="D3304" t="str">
        <f>VLOOKUP(MID(A3304,1,2),[1]Jurisdicciones!$A$2:$B$44,2,FALSE)</f>
        <v>MINISTERIO DE  INFRAESTRUCTURA</v>
      </c>
    </row>
    <row r="3305" spans="1:4" x14ac:dyDescent="0.2">
      <c r="A3305" t="s">
        <v>8838</v>
      </c>
      <c r="B3305" t="s">
        <v>8837</v>
      </c>
      <c r="C3305" t="str">
        <f t="shared" si="51"/>
        <v>09 - MINISTERIO DE  INFRAESTRUCTURA</v>
      </c>
      <c r="D3305" t="str">
        <f>VLOOKUP(MID(A3305,1,2),[1]Jurisdicciones!$A$2:$B$44,2,FALSE)</f>
        <v>MINISTERIO DE  INFRAESTRUCTURA</v>
      </c>
    </row>
    <row r="3306" spans="1:4" x14ac:dyDescent="0.2">
      <c r="A3306" t="s">
        <v>8839</v>
      </c>
      <c r="B3306" t="s">
        <v>8837</v>
      </c>
      <c r="C3306" t="str">
        <f t="shared" si="51"/>
        <v>09 - MINISTERIO DE  INFRAESTRUCTURA</v>
      </c>
      <c r="D3306" t="str">
        <f>VLOOKUP(MID(A3306,1,2),[1]Jurisdicciones!$A$2:$B$44,2,FALSE)</f>
        <v>MINISTERIO DE  INFRAESTRUCTURA</v>
      </c>
    </row>
    <row r="3307" spans="1:4" x14ac:dyDescent="0.2">
      <c r="A3307" t="s">
        <v>8840</v>
      </c>
      <c r="B3307" t="s">
        <v>8837</v>
      </c>
      <c r="C3307" t="str">
        <f t="shared" si="51"/>
        <v>09 - MINISTERIO DE  INFRAESTRUCTURA</v>
      </c>
      <c r="D3307" t="str">
        <f>VLOOKUP(MID(A3307,1,2),[1]Jurisdicciones!$A$2:$B$44,2,FALSE)</f>
        <v>MINISTERIO DE  INFRAESTRUCTURA</v>
      </c>
    </row>
    <row r="3308" spans="1:4" x14ac:dyDescent="0.2">
      <c r="A3308" t="s">
        <v>8841</v>
      </c>
      <c r="B3308" t="s">
        <v>8842</v>
      </c>
      <c r="C3308" t="str">
        <f t="shared" si="51"/>
        <v>09 - MINISTERIO DE  INFRAESTRUCTURA</v>
      </c>
      <c r="D3308" t="str">
        <f>VLOOKUP(MID(A3308,1,2),[1]Jurisdicciones!$A$2:$B$44,2,FALSE)</f>
        <v>MINISTERIO DE  INFRAESTRUCTURA</v>
      </c>
    </row>
    <row r="3309" spans="1:4" x14ac:dyDescent="0.2">
      <c r="A3309" t="s">
        <v>8843</v>
      </c>
      <c r="B3309" t="s">
        <v>8837</v>
      </c>
      <c r="C3309" t="str">
        <f t="shared" si="51"/>
        <v>09 - MINISTERIO DE  INFRAESTRUCTURA</v>
      </c>
      <c r="D3309" t="str">
        <f>VLOOKUP(MID(A3309,1,2),[1]Jurisdicciones!$A$2:$B$44,2,FALSE)</f>
        <v>MINISTERIO DE  INFRAESTRUCTURA</v>
      </c>
    </row>
    <row r="3310" spans="1:4" x14ac:dyDescent="0.2">
      <c r="A3310" t="s">
        <v>8844</v>
      </c>
      <c r="B3310" t="s">
        <v>8845</v>
      </c>
      <c r="C3310" t="str">
        <f t="shared" si="51"/>
        <v>09 - MINISTERIO DE  INFRAESTRUCTURA</v>
      </c>
      <c r="D3310" t="str">
        <f>VLOOKUP(MID(A3310,1,2),[1]Jurisdicciones!$A$2:$B$44,2,FALSE)</f>
        <v>MINISTERIO DE  INFRAESTRUCTURA</v>
      </c>
    </row>
    <row r="3311" spans="1:4" x14ac:dyDescent="0.2">
      <c r="A3311" t="s">
        <v>8846</v>
      </c>
      <c r="B3311" t="s">
        <v>8847</v>
      </c>
      <c r="C3311" t="str">
        <f t="shared" si="51"/>
        <v>09 - MINISTERIO DE  INFRAESTRUCTURA</v>
      </c>
      <c r="D3311" t="str">
        <f>VLOOKUP(MID(A3311,1,2),[1]Jurisdicciones!$A$2:$B$44,2,FALSE)</f>
        <v>MINISTERIO DE  INFRAESTRUCTURA</v>
      </c>
    </row>
    <row r="3312" spans="1:4" x14ac:dyDescent="0.2">
      <c r="A3312" t="s">
        <v>8848</v>
      </c>
      <c r="B3312" t="s">
        <v>8849</v>
      </c>
      <c r="C3312" t="str">
        <f t="shared" si="51"/>
        <v>09 - MINISTERIO DE  INFRAESTRUCTURA</v>
      </c>
      <c r="D3312" t="str">
        <f>VLOOKUP(MID(A3312,1,2),[1]Jurisdicciones!$A$2:$B$44,2,FALSE)</f>
        <v>MINISTERIO DE  INFRAESTRUCTURA</v>
      </c>
    </row>
    <row r="3313" spans="1:4" x14ac:dyDescent="0.2">
      <c r="A3313" t="s">
        <v>8850</v>
      </c>
      <c r="B3313" t="s">
        <v>8851</v>
      </c>
      <c r="C3313" t="str">
        <f t="shared" si="51"/>
        <v>09 - MINISTERIO DE  INFRAESTRUCTURA</v>
      </c>
      <c r="D3313" t="str">
        <f>VLOOKUP(MID(A3313,1,2),[1]Jurisdicciones!$A$2:$B$44,2,FALSE)</f>
        <v>MINISTERIO DE  INFRAESTRUCTURA</v>
      </c>
    </row>
    <row r="3314" spans="1:4" x14ac:dyDescent="0.2">
      <c r="A3314" t="s">
        <v>8852</v>
      </c>
      <c r="B3314" t="s">
        <v>8853</v>
      </c>
      <c r="C3314" t="str">
        <f t="shared" si="51"/>
        <v>09 - MINISTERIO DE  INFRAESTRUCTURA</v>
      </c>
      <c r="D3314" t="str">
        <f>VLOOKUP(MID(A3314,1,2),[1]Jurisdicciones!$A$2:$B$44,2,FALSE)</f>
        <v>MINISTERIO DE  INFRAESTRUCTURA</v>
      </c>
    </row>
    <row r="3315" spans="1:4" x14ac:dyDescent="0.2">
      <c r="A3315" t="s">
        <v>8854</v>
      </c>
      <c r="B3315" t="s">
        <v>8855</v>
      </c>
      <c r="C3315" t="str">
        <f t="shared" si="51"/>
        <v>09 - MINISTERIO DE  INFRAESTRUCTURA</v>
      </c>
      <c r="D3315" t="str">
        <f>VLOOKUP(MID(A3315,1,2),[1]Jurisdicciones!$A$2:$B$44,2,FALSE)</f>
        <v>MINISTERIO DE  INFRAESTRUCTURA</v>
      </c>
    </row>
    <row r="3316" spans="1:4" x14ac:dyDescent="0.2">
      <c r="A3316" t="s">
        <v>8856</v>
      </c>
      <c r="B3316" t="s">
        <v>8857</v>
      </c>
      <c r="C3316" t="str">
        <f t="shared" si="51"/>
        <v>09 - MINISTERIO DE  INFRAESTRUCTURA</v>
      </c>
      <c r="D3316" t="str">
        <f>VLOOKUP(MID(A3316,1,2),[1]Jurisdicciones!$A$2:$B$44,2,FALSE)</f>
        <v>MINISTERIO DE  INFRAESTRUCTURA</v>
      </c>
    </row>
    <row r="3317" spans="1:4" x14ac:dyDescent="0.2">
      <c r="A3317" t="s">
        <v>8858</v>
      </c>
      <c r="B3317" t="s">
        <v>8859</v>
      </c>
      <c r="C3317" t="str">
        <f t="shared" si="51"/>
        <v>09 - MINISTERIO DE  INFRAESTRUCTURA</v>
      </c>
      <c r="D3317" t="str">
        <f>VLOOKUP(MID(A3317,1,2),[1]Jurisdicciones!$A$2:$B$44,2,FALSE)</f>
        <v>MINISTERIO DE  INFRAESTRUCTURA</v>
      </c>
    </row>
    <row r="3318" spans="1:4" x14ac:dyDescent="0.2">
      <c r="A3318" t="s">
        <v>8860</v>
      </c>
      <c r="B3318" t="s">
        <v>8861</v>
      </c>
      <c r="C3318" t="str">
        <f t="shared" si="51"/>
        <v>09 - MINISTERIO DE  INFRAESTRUCTURA</v>
      </c>
      <c r="D3318" t="str">
        <f>VLOOKUP(MID(A3318,1,2),[1]Jurisdicciones!$A$2:$B$44,2,FALSE)</f>
        <v>MINISTERIO DE  INFRAESTRUCTURA</v>
      </c>
    </row>
    <row r="3319" spans="1:4" x14ac:dyDescent="0.2">
      <c r="A3319" t="s">
        <v>8862</v>
      </c>
      <c r="B3319" t="s">
        <v>8863</v>
      </c>
      <c r="C3319" t="str">
        <f t="shared" si="51"/>
        <v>09 - MINISTERIO DE  INFRAESTRUCTURA</v>
      </c>
      <c r="D3319" t="str">
        <f>VLOOKUP(MID(A3319,1,2),[1]Jurisdicciones!$A$2:$B$44,2,FALSE)</f>
        <v>MINISTERIO DE  INFRAESTRUCTURA</v>
      </c>
    </row>
    <row r="3320" spans="1:4" x14ac:dyDescent="0.2">
      <c r="A3320" t="s">
        <v>8864</v>
      </c>
      <c r="B3320" t="s">
        <v>8865</v>
      </c>
      <c r="C3320" t="str">
        <f t="shared" si="51"/>
        <v>09 - MINISTERIO DE  INFRAESTRUCTURA</v>
      </c>
      <c r="D3320" t="str">
        <f>VLOOKUP(MID(A3320,1,2),[1]Jurisdicciones!$A$2:$B$44,2,FALSE)</f>
        <v>MINISTERIO DE  INFRAESTRUCTURA</v>
      </c>
    </row>
    <row r="3321" spans="1:4" x14ac:dyDescent="0.2">
      <c r="A3321" t="s">
        <v>8866</v>
      </c>
      <c r="B3321" t="s">
        <v>8867</v>
      </c>
      <c r="C3321" t="str">
        <f t="shared" si="51"/>
        <v>09 - MINISTERIO DE  INFRAESTRUCTURA</v>
      </c>
      <c r="D3321" t="str">
        <f>VLOOKUP(MID(A3321,1,2),[1]Jurisdicciones!$A$2:$B$44,2,FALSE)</f>
        <v>MINISTERIO DE  INFRAESTRUCTURA</v>
      </c>
    </row>
    <row r="3322" spans="1:4" x14ac:dyDescent="0.2">
      <c r="A3322" t="s">
        <v>8868</v>
      </c>
      <c r="B3322" t="s">
        <v>8869</v>
      </c>
      <c r="C3322" t="str">
        <f t="shared" si="51"/>
        <v>09 - MINISTERIO DE  INFRAESTRUCTURA</v>
      </c>
      <c r="D3322" t="str">
        <f>VLOOKUP(MID(A3322,1,2),[1]Jurisdicciones!$A$2:$B$44,2,FALSE)</f>
        <v>MINISTERIO DE  INFRAESTRUCTURA</v>
      </c>
    </row>
    <row r="3323" spans="1:4" x14ac:dyDescent="0.2">
      <c r="A3323" t="s">
        <v>8870</v>
      </c>
      <c r="B3323" t="s">
        <v>8871</v>
      </c>
      <c r="C3323" t="str">
        <f t="shared" si="51"/>
        <v>09 - MINISTERIO DE  INFRAESTRUCTURA</v>
      </c>
      <c r="D3323" t="str">
        <f>VLOOKUP(MID(A3323,1,2),[1]Jurisdicciones!$A$2:$B$44,2,FALSE)</f>
        <v>MINISTERIO DE  INFRAESTRUCTURA</v>
      </c>
    </row>
    <row r="3324" spans="1:4" x14ac:dyDescent="0.2">
      <c r="A3324" t="s">
        <v>8872</v>
      </c>
      <c r="B3324" t="s">
        <v>8873</v>
      </c>
      <c r="C3324" t="str">
        <f t="shared" si="51"/>
        <v>09 - MINISTERIO DE  INFRAESTRUCTURA</v>
      </c>
      <c r="D3324" t="str">
        <f>VLOOKUP(MID(A3324,1,2),[1]Jurisdicciones!$A$2:$B$44,2,FALSE)</f>
        <v>MINISTERIO DE  INFRAESTRUCTURA</v>
      </c>
    </row>
    <row r="3325" spans="1:4" x14ac:dyDescent="0.2">
      <c r="A3325" t="s">
        <v>8874</v>
      </c>
      <c r="B3325" t="s">
        <v>8875</v>
      </c>
      <c r="C3325" t="str">
        <f t="shared" si="51"/>
        <v>09 - MINISTERIO DE  INFRAESTRUCTURA</v>
      </c>
      <c r="D3325" t="str">
        <f>VLOOKUP(MID(A3325,1,2),[1]Jurisdicciones!$A$2:$B$44,2,FALSE)</f>
        <v>MINISTERIO DE  INFRAESTRUCTURA</v>
      </c>
    </row>
    <row r="3326" spans="1:4" x14ac:dyDescent="0.2">
      <c r="A3326" t="s">
        <v>8876</v>
      </c>
      <c r="B3326" t="s">
        <v>8877</v>
      </c>
      <c r="C3326" t="str">
        <f t="shared" si="51"/>
        <v>09 - MINISTERIO DE  INFRAESTRUCTURA</v>
      </c>
      <c r="D3326" t="str">
        <f>VLOOKUP(MID(A3326,1,2),[1]Jurisdicciones!$A$2:$B$44,2,FALSE)</f>
        <v>MINISTERIO DE  INFRAESTRUCTURA</v>
      </c>
    </row>
    <row r="3327" spans="1:4" x14ac:dyDescent="0.2">
      <c r="A3327" t="s">
        <v>8878</v>
      </c>
      <c r="B3327" t="s">
        <v>8879</v>
      </c>
      <c r="C3327" t="str">
        <f t="shared" si="51"/>
        <v>09 - MINISTERIO DE  INFRAESTRUCTURA</v>
      </c>
      <c r="D3327" t="str">
        <f>VLOOKUP(MID(A3327,1,2),[1]Jurisdicciones!$A$2:$B$44,2,FALSE)</f>
        <v>MINISTERIO DE  INFRAESTRUCTURA</v>
      </c>
    </row>
    <row r="3328" spans="1:4" x14ac:dyDescent="0.2">
      <c r="A3328" t="s">
        <v>8880</v>
      </c>
      <c r="B3328" t="s">
        <v>8881</v>
      </c>
      <c r="C3328" t="str">
        <f t="shared" si="51"/>
        <v>09 - MINISTERIO DE  INFRAESTRUCTURA</v>
      </c>
      <c r="D3328" t="str">
        <f>VLOOKUP(MID(A3328,1,2),[1]Jurisdicciones!$A$2:$B$44,2,FALSE)</f>
        <v>MINISTERIO DE  INFRAESTRUCTURA</v>
      </c>
    </row>
    <row r="3329" spans="1:4" x14ac:dyDescent="0.2">
      <c r="A3329" t="s">
        <v>8882</v>
      </c>
      <c r="B3329" t="s">
        <v>8883</v>
      </c>
      <c r="C3329" t="str">
        <f t="shared" si="51"/>
        <v>09 - MINISTERIO DE  INFRAESTRUCTURA</v>
      </c>
      <c r="D3329" t="str">
        <f>VLOOKUP(MID(A3329,1,2),[1]Jurisdicciones!$A$2:$B$44,2,FALSE)</f>
        <v>MINISTERIO DE  INFRAESTRUCTURA</v>
      </c>
    </row>
    <row r="3330" spans="1:4" x14ac:dyDescent="0.2">
      <c r="A3330" t="s">
        <v>8884</v>
      </c>
      <c r="B3330" t="s">
        <v>8885</v>
      </c>
      <c r="C3330" t="str">
        <f t="shared" si="51"/>
        <v>09 - MINISTERIO DE  INFRAESTRUCTURA</v>
      </c>
      <c r="D3330" t="str">
        <f>VLOOKUP(MID(A3330,1,2),[1]Jurisdicciones!$A$2:$B$44,2,FALSE)</f>
        <v>MINISTERIO DE  INFRAESTRUCTURA</v>
      </c>
    </row>
    <row r="3331" spans="1:4" x14ac:dyDescent="0.2">
      <c r="A3331" t="s">
        <v>8886</v>
      </c>
      <c r="B3331" t="s">
        <v>8887</v>
      </c>
      <c r="C3331" t="str">
        <f t="shared" si="51"/>
        <v>09 - MINISTERIO DE  INFRAESTRUCTURA</v>
      </c>
      <c r="D3331" t="str">
        <f>VLOOKUP(MID(A3331,1,2),[1]Jurisdicciones!$A$2:$B$44,2,FALSE)</f>
        <v>MINISTERIO DE  INFRAESTRUCTURA</v>
      </c>
    </row>
    <row r="3332" spans="1:4" x14ac:dyDescent="0.2">
      <c r="A3332" t="s">
        <v>8888</v>
      </c>
      <c r="B3332" t="s">
        <v>8889</v>
      </c>
      <c r="C3332" t="str">
        <f t="shared" ref="C3332:C3395" si="52">CONCATENATE(MID(A3332,1,2), " - ",D3332)</f>
        <v>09 - MINISTERIO DE  INFRAESTRUCTURA</v>
      </c>
      <c r="D3332" t="str">
        <f>VLOOKUP(MID(A3332,1,2),[1]Jurisdicciones!$A$2:$B$44,2,FALSE)</f>
        <v>MINISTERIO DE  INFRAESTRUCTURA</v>
      </c>
    </row>
    <row r="3333" spans="1:4" x14ac:dyDescent="0.2">
      <c r="A3333" t="s">
        <v>8890</v>
      </c>
      <c r="B3333" t="s">
        <v>8891</v>
      </c>
      <c r="C3333" t="str">
        <f t="shared" si="52"/>
        <v>09 - MINISTERIO DE  INFRAESTRUCTURA</v>
      </c>
      <c r="D3333" t="str">
        <f>VLOOKUP(MID(A3333,1,2),[1]Jurisdicciones!$A$2:$B$44,2,FALSE)</f>
        <v>MINISTERIO DE  INFRAESTRUCTURA</v>
      </c>
    </row>
    <row r="3334" spans="1:4" x14ac:dyDescent="0.2">
      <c r="A3334" t="s">
        <v>8892</v>
      </c>
      <c r="B3334" t="s">
        <v>8893</v>
      </c>
      <c r="C3334" t="str">
        <f t="shared" si="52"/>
        <v>09 - MINISTERIO DE  INFRAESTRUCTURA</v>
      </c>
      <c r="D3334" t="str">
        <f>VLOOKUP(MID(A3334,1,2),[1]Jurisdicciones!$A$2:$B$44,2,FALSE)</f>
        <v>MINISTERIO DE  INFRAESTRUCTURA</v>
      </c>
    </row>
    <row r="3335" spans="1:4" x14ac:dyDescent="0.2">
      <c r="A3335" t="s">
        <v>8894</v>
      </c>
      <c r="B3335" t="s">
        <v>8895</v>
      </c>
      <c r="C3335" t="str">
        <f t="shared" si="52"/>
        <v>09 - MINISTERIO DE  INFRAESTRUCTURA</v>
      </c>
      <c r="D3335" t="str">
        <f>VLOOKUP(MID(A3335,1,2),[1]Jurisdicciones!$A$2:$B$44,2,FALSE)</f>
        <v>MINISTERIO DE  INFRAESTRUCTURA</v>
      </c>
    </row>
    <row r="3336" spans="1:4" x14ac:dyDescent="0.2">
      <c r="A3336" t="s">
        <v>8896</v>
      </c>
      <c r="B3336" t="s">
        <v>8897</v>
      </c>
      <c r="C3336" t="str">
        <f t="shared" si="52"/>
        <v>09 - MINISTERIO DE  INFRAESTRUCTURA</v>
      </c>
      <c r="D3336" t="str">
        <f>VLOOKUP(MID(A3336,1,2),[1]Jurisdicciones!$A$2:$B$44,2,FALSE)</f>
        <v>MINISTERIO DE  INFRAESTRUCTURA</v>
      </c>
    </row>
    <row r="3337" spans="1:4" x14ac:dyDescent="0.2">
      <c r="A3337" t="s">
        <v>8898</v>
      </c>
      <c r="B3337" t="s">
        <v>8899</v>
      </c>
      <c r="C3337" t="str">
        <f t="shared" si="52"/>
        <v>09 - MINISTERIO DE  INFRAESTRUCTURA</v>
      </c>
      <c r="D3337" t="str">
        <f>VLOOKUP(MID(A3337,1,2),[1]Jurisdicciones!$A$2:$B$44,2,FALSE)</f>
        <v>MINISTERIO DE  INFRAESTRUCTURA</v>
      </c>
    </row>
    <row r="3338" spans="1:4" x14ac:dyDescent="0.2">
      <c r="A3338" t="s">
        <v>8900</v>
      </c>
      <c r="B3338" t="s">
        <v>8901</v>
      </c>
      <c r="C3338" t="str">
        <f t="shared" si="52"/>
        <v>09 - MINISTERIO DE  INFRAESTRUCTURA</v>
      </c>
      <c r="D3338" t="str">
        <f>VLOOKUP(MID(A3338,1,2),[1]Jurisdicciones!$A$2:$B$44,2,FALSE)</f>
        <v>MINISTERIO DE  INFRAESTRUCTURA</v>
      </c>
    </row>
    <row r="3339" spans="1:4" x14ac:dyDescent="0.2">
      <c r="A3339" t="s">
        <v>8902</v>
      </c>
      <c r="B3339" t="s">
        <v>8903</v>
      </c>
      <c r="C3339" t="str">
        <f t="shared" si="52"/>
        <v>09 - MINISTERIO DE  INFRAESTRUCTURA</v>
      </c>
      <c r="D3339" t="str">
        <f>VLOOKUP(MID(A3339,1,2),[1]Jurisdicciones!$A$2:$B$44,2,FALSE)</f>
        <v>MINISTERIO DE  INFRAESTRUCTURA</v>
      </c>
    </row>
    <row r="3340" spans="1:4" x14ac:dyDescent="0.2">
      <c r="A3340" t="s">
        <v>8904</v>
      </c>
      <c r="B3340" t="s">
        <v>8905</v>
      </c>
      <c r="C3340" t="str">
        <f t="shared" si="52"/>
        <v>09 - MINISTERIO DE  INFRAESTRUCTURA</v>
      </c>
      <c r="D3340" t="str">
        <f>VLOOKUP(MID(A3340,1,2),[1]Jurisdicciones!$A$2:$B$44,2,FALSE)</f>
        <v>MINISTERIO DE  INFRAESTRUCTURA</v>
      </c>
    </row>
    <row r="3341" spans="1:4" x14ac:dyDescent="0.2">
      <c r="A3341" t="s">
        <v>8906</v>
      </c>
      <c r="B3341" t="s">
        <v>8907</v>
      </c>
      <c r="C3341" t="str">
        <f t="shared" si="52"/>
        <v>09 - MINISTERIO DE  INFRAESTRUCTURA</v>
      </c>
      <c r="D3341" t="str">
        <f>VLOOKUP(MID(A3341,1,2),[1]Jurisdicciones!$A$2:$B$44,2,FALSE)</f>
        <v>MINISTERIO DE  INFRAESTRUCTURA</v>
      </c>
    </row>
    <row r="3342" spans="1:4" x14ac:dyDescent="0.2">
      <c r="A3342" t="s">
        <v>8908</v>
      </c>
      <c r="B3342" t="s">
        <v>8909</v>
      </c>
      <c r="C3342" t="str">
        <f t="shared" si="52"/>
        <v>09 - MINISTERIO DE  INFRAESTRUCTURA</v>
      </c>
      <c r="D3342" t="str">
        <f>VLOOKUP(MID(A3342,1,2),[1]Jurisdicciones!$A$2:$B$44,2,FALSE)</f>
        <v>MINISTERIO DE  INFRAESTRUCTURA</v>
      </c>
    </row>
    <row r="3343" spans="1:4" x14ac:dyDescent="0.2">
      <c r="A3343" t="s">
        <v>8910</v>
      </c>
      <c r="B3343" t="s">
        <v>8911</v>
      </c>
      <c r="C3343" t="str">
        <f t="shared" si="52"/>
        <v>09 - MINISTERIO DE  INFRAESTRUCTURA</v>
      </c>
      <c r="D3343" t="str">
        <f>VLOOKUP(MID(A3343,1,2),[1]Jurisdicciones!$A$2:$B$44,2,FALSE)</f>
        <v>MINISTERIO DE  INFRAESTRUCTURA</v>
      </c>
    </row>
    <row r="3344" spans="1:4" x14ac:dyDescent="0.2">
      <c r="A3344" t="s">
        <v>8912</v>
      </c>
      <c r="B3344" t="s">
        <v>8913</v>
      </c>
      <c r="C3344" t="str">
        <f t="shared" si="52"/>
        <v>09 - MINISTERIO DE  INFRAESTRUCTURA</v>
      </c>
      <c r="D3344" t="str">
        <f>VLOOKUP(MID(A3344,1,2),[1]Jurisdicciones!$A$2:$B$44,2,FALSE)</f>
        <v>MINISTERIO DE  INFRAESTRUCTURA</v>
      </c>
    </row>
    <row r="3345" spans="1:4" x14ac:dyDescent="0.2">
      <c r="A3345" t="s">
        <v>8914</v>
      </c>
      <c r="B3345" t="s">
        <v>8915</v>
      </c>
      <c r="C3345" t="str">
        <f t="shared" si="52"/>
        <v>09 - MINISTERIO DE  INFRAESTRUCTURA</v>
      </c>
      <c r="D3345" t="str">
        <f>VLOOKUP(MID(A3345,1,2),[1]Jurisdicciones!$A$2:$B$44,2,FALSE)</f>
        <v>MINISTERIO DE  INFRAESTRUCTURA</v>
      </c>
    </row>
    <row r="3346" spans="1:4" x14ac:dyDescent="0.2">
      <c r="A3346" t="s">
        <v>8916</v>
      </c>
      <c r="B3346" t="s">
        <v>8917</v>
      </c>
      <c r="C3346" t="str">
        <f t="shared" si="52"/>
        <v>09 - MINISTERIO DE  INFRAESTRUCTURA</v>
      </c>
      <c r="D3346" t="str">
        <f>VLOOKUP(MID(A3346,1,2),[1]Jurisdicciones!$A$2:$B$44,2,FALSE)</f>
        <v>MINISTERIO DE  INFRAESTRUCTURA</v>
      </c>
    </row>
    <row r="3347" spans="1:4" x14ac:dyDescent="0.2">
      <c r="A3347" t="s">
        <v>8918</v>
      </c>
      <c r="B3347" t="s">
        <v>8919</v>
      </c>
      <c r="C3347" t="str">
        <f t="shared" si="52"/>
        <v>09 - MINISTERIO DE  INFRAESTRUCTURA</v>
      </c>
      <c r="D3347" t="str">
        <f>VLOOKUP(MID(A3347,1,2),[1]Jurisdicciones!$A$2:$B$44,2,FALSE)</f>
        <v>MINISTERIO DE  INFRAESTRUCTURA</v>
      </c>
    </row>
    <row r="3348" spans="1:4" x14ac:dyDescent="0.2">
      <c r="A3348" t="s">
        <v>8920</v>
      </c>
      <c r="B3348" t="s">
        <v>8921</v>
      </c>
      <c r="C3348" t="str">
        <f t="shared" si="52"/>
        <v>09 - MINISTERIO DE  INFRAESTRUCTURA</v>
      </c>
      <c r="D3348" t="str">
        <f>VLOOKUP(MID(A3348,1,2),[1]Jurisdicciones!$A$2:$B$44,2,FALSE)</f>
        <v>MINISTERIO DE  INFRAESTRUCTURA</v>
      </c>
    </row>
    <row r="3349" spans="1:4" x14ac:dyDescent="0.2">
      <c r="A3349" t="s">
        <v>8922</v>
      </c>
      <c r="B3349" t="s">
        <v>8923</v>
      </c>
      <c r="C3349" t="str">
        <f t="shared" si="52"/>
        <v>09 - MINISTERIO DE  INFRAESTRUCTURA</v>
      </c>
      <c r="D3349" t="str">
        <f>VLOOKUP(MID(A3349,1,2),[1]Jurisdicciones!$A$2:$B$44,2,FALSE)</f>
        <v>MINISTERIO DE  INFRAESTRUCTURA</v>
      </c>
    </row>
    <row r="3350" spans="1:4" x14ac:dyDescent="0.2">
      <c r="A3350" t="s">
        <v>8924</v>
      </c>
      <c r="B3350" t="s">
        <v>8925</v>
      </c>
      <c r="C3350" t="str">
        <f t="shared" si="52"/>
        <v>09 - MINISTERIO DE  INFRAESTRUCTURA</v>
      </c>
      <c r="D3350" t="str">
        <f>VLOOKUP(MID(A3350,1,2),[1]Jurisdicciones!$A$2:$B$44,2,FALSE)</f>
        <v>MINISTERIO DE  INFRAESTRUCTURA</v>
      </c>
    </row>
    <row r="3351" spans="1:4" x14ac:dyDescent="0.2">
      <c r="A3351" t="s">
        <v>8926</v>
      </c>
      <c r="B3351" t="s">
        <v>8927</v>
      </c>
      <c r="C3351" t="str">
        <f t="shared" si="52"/>
        <v>09 - MINISTERIO DE  INFRAESTRUCTURA</v>
      </c>
      <c r="D3351" t="str">
        <f>VLOOKUP(MID(A3351,1,2),[1]Jurisdicciones!$A$2:$B$44,2,FALSE)</f>
        <v>MINISTERIO DE  INFRAESTRUCTURA</v>
      </c>
    </row>
    <row r="3352" spans="1:4" x14ac:dyDescent="0.2">
      <c r="A3352" t="s">
        <v>8928</v>
      </c>
      <c r="B3352" t="s">
        <v>8929</v>
      </c>
      <c r="C3352" t="str">
        <f t="shared" si="52"/>
        <v>09 - MINISTERIO DE  INFRAESTRUCTURA</v>
      </c>
      <c r="D3352" t="str">
        <f>VLOOKUP(MID(A3352,1,2),[1]Jurisdicciones!$A$2:$B$44,2,FALSE)</f>
        <v>MINISTERIO DE  INFRAESTRUCTURA</v>
      </c>
    </row>
    <row r="3353" spans="1:4" x14ac:dyDescent="0.2">
      <c r="A3353" t="s">
        <v>8930</v>
      </c>
      <c r="B3353" t="s">
        <v>8931</v>
      </c>
      <c r="C3353" t="str">
        <f t="shared" si="52"/>
        <v>09 - MINISTERIO DE  INFRAESTRUCTURA</v>
      </c>
      <c r="D3353" t="str">
        <f>VLOOKUP(MID(A3353,1,2),[1]Jurisdicciones!$A$2:$B$44,2,FALSE)</f>
        <v>MINISTERIO DE  INFRAESTRUCTURA</v>
      </c>
    </row>
    <row r="3354" spans="1:4" x14ac:dyDescent="0.2">
      <c r="A3354" t="s">
        <v>8932</v>
      </c>
      <c r="B3354" t="s">
        <v>8933</v>
      </c>
      <c r="C3354" t="str">
        <f t="shared" si="52"/>
        <v>09 - MINISTERIO DE  INFRAESTRUCTURA</v>
      </c>
      <c r="D3354" t="str">
        <f>VLOOKUP(MID(A3354,1,2),[1]Jurisdicciones!$A$2:$B$44,2,FALSE)</f>
        <v>MINISTERIO DE  INFRAESTRUCTURA</v>
      </c>
    </row>
    <row r="3355" spans="1:4" x14ac:dyDescent="0.2">
      <c r="A3355" t="s">
        <v>8934</v>
      </c>
      <c r="B3355" t="s">
        <v>8935</v>
      </c>
      <c r="C3355" t="str">
        <f t="shared" si="52"/>
        <v>09 - MINISTERIO DE  INFRAESTRUCTURA</v>
      </c>
      <c r="D3355" t="str">
        <f>VLOOKUP(MID(A3355,1,2),[1]Jurisdicciones!$A$2:$B$44,2,FALSE)</f>
        <v>MINISTERIO DE  INFRAESTRUCTURA</v>
      </c>
    </row>
    <row r="3356" spans="1:4" x14ac:dyDescent="0.2">
      <c r="A3356" t="s">
        <v>8936</v>
      </c>
      <c r="B3356" t="s">
        <v>8937</v>
      </c>
      <c r="C3356" t="str">
        <f t="shared" si="52"/>
        <v>09 - MINISTERIO DE  INFRAESTRUCTURA</v>
      </c>
      <c r="D3356" t="str">
        <f>VLOOKUP(MID(A3356,1,2),[1]Jurisdicciones!$A$2:$B$44,2,FALSE)</f>
        <v>MINISTERIO DE  INFRAESTRUCTURA</v>
      </c>
    </row>
    <row r="3357" spans="1:4" x14ac:dyDescent="0.2">
      <c r="A3357" t="s">
        <v>8938</v>
      </c>
      <c r="B3357" t="s">
        <v>8939</v>
      </c>
      <c r="C3357" t="str">
        <f t="shared" si="52"/>
        <v>09 - MINISTERIO DE  INFRAESTRUCTURA</v>
      </c>
      <c r="D3357" t="str">
        <f>VLOOKUP(MID(A3357,1,2),[1]Jurisdicciones!$A$2:$B$44,2,FALSE)</f>
        <v>MINISTERIO DE  INFRAESTRUCTURA</v>
      </c>
    </row>
    <row r="3358" spans="1:4" x14ac:dyDescent="0.2">
      <c r="A3358" t="s">
        <v>8940</v>
      </c>
      <c r="B3358" t="s">
        <v>8941</v>
      </c>
      <c r="C3358" t="str">
        <f t="shared" si="52"/>
        <v>09 - MINISTERIO DE  INFRAESTRUCTURA</v>
      </c>
      <c r="D3358" t="str">
        <f>VLOOKUP(MID(A3358,1,2),[1]Jurisdicciones!$A$2:$B$44,2,FALSE)</f>
        <v>MINISTERIO DE  INFRAESTRUCTURA</v>
      </c>
    </row>
    <row r="3359" spans="1:4" x14ac:dyDescent="0.2">
      <c r="A3359" t="s">
        <v>8942</v>
      </c>
      <c r="B3359" t="s">
        <v>8943</v>
      </c>
      <c r="C3359" t="str">
        <f t="shared" si="52"/>
        <v>09 - MINISTERIO DE  INFRAESTRUCTURA</v>
      </c>
      <c r="D3359" t="str">
        <f>VLOOKUP(MID(A3359,1,2),[1]Jurisdicciones!$A$2:$B$44,2,FALSE)</f>
        <v>MINISTERIO DE  INFRAESTRUCTURA</v>
      </c>
    </row>
    <row r="3360" spans="1:4" x14ac:dyDescent="0.2">
      <c r="A3360" t="s">
        <v>8944</v>
      </c>
      <c r="B3360" t="s">
        <v>8945</v>
      </c>
      <c r="C3360" t="str">
        <f t="shared" si="52"/>
        <v>09 - MINISTERIO DE  INFRAESTRUCTURA</v>
      </c>
      <c r="D3360" t="str">
        <f>VLOOKUP(MID(A3360,1,2),[1]Jurisdicciones!$A$2:$B$44,2,FALSE)</f>
        <v>MINISTERIO DE  INFRAESTRUCTURA</v>
      </c>
    </row>
    <row r="3361" spans="1:4" x14ac:dyDescent="0.2">
      <c r="A3361" t="s">
        <v>8946</v>
      </c>
      <c r="B3361" t="s">
        <v>8947</v>
      </c>
      <c r="C3361" t="str">
        <f t="shared" si="52"/>
        <v>09 - MINISTERIO DE  INFRAESTRUCTURA</v>
      </c>
      <c r="D3361" t="str">
        <f>VLOOKUP(MID(A3361,1,2),[1]Jurisdicciones!$A$2:$B$44,2,FALSE)</f>
        <v>MINISTERIO DE  INFRAESTRUCTURA</v>
      </c>
    </row>
    <row r="3362" spans="1:4" x14ac:dyDescent="0.2">
      <c r="A3362" t="s">
        <v>8948</v>
      </c>
      <c r="B3362" t="s">
        <v>8949</v>
      </c>
      <c r="C3362" t="str">
        <f t="shared" si="52"/>
        <v>09 - MINISTERIO DE  INFRAESTRUCTURA</v>
      </c>
      <c r="D3362" t="str">
        <f>VLOOKUP(MID(A3362,1,2),[1]Jurisdicciones!$A$2:$B$44,2,FALSE)</f>
        <v>MINISTERIO DE  INFRAESTRUCTURA</v>
      </c>
    </row>
    <row r="3363" spans="1:4" x14ac:dyDescent="0.2">
      <c r="A3363" t="s">
        <v>8950</v>
      </c>
      <c r="B3363" t="s">
        <v>8951</v>
      </c>
      <c r="C3363" t="str">
        <f t="shared" si="52"/>
        <v>09 - MINISTERIO DE  INFRAESTRUCTURA</v>
      </c>
      <c r="D3363" t="str">
        <f>VLOOKUP(MID(A3363,1,2),[1]Jurisdicciones!$A$2:$B$44,2,FALSE)</f>
        <v>MINISTERIO DE  INFRAESTRUCTURA</v>
      </c>
    </row>
    <row r="3364" spans="1:4" x14ac:dyDescent="0.2">
      <c r="A3364" t="s">
        <v>8952</v>
      </c>
      <c r="B3364" t="s">
        <v>8953</v>
      </c>
      <c r="C3364" t="str">
        <f t="shared" si="52"/>
        <v>09 - MINISTERIO DE  INFRAESTRUCTURA</v>
      </c>
      <c r="D3364" t="str">
        <f>VLOOKUP(MID(A3364,1,2),[1]Jurisdicciones!$A$2:$B$44,2,FALSE)</f>
        <v>MINISTERIO DE  INFRAESTRUCTURA</v>
      </c>
    </row>
    <row r="3365" spans="1:4" x14ac:dyDescent="0.2">
      <c r="A3365" t="s">
        <v>8954</v>
      </c>
      <c r="B3365" t="s">
        <v>8955</v>
      </c>
      <c r="C3365" t="str">
        <f t="shared" si="52"/>
        <v>09 - MINISTERIO DE  INFRAESTRUCTURA</v>
      </c>
      <c r="D3365" t="str">
        <f>VLOOKUP(MID(A3365,1,2),[1]Jurisdicciones!$A$2:$B$44,2,FALSE)</f>
        <v>MINISTERIO DE  INFRAESTRUCTURA</v>
      </c>
    </row>
    <row r="3366" spans="1:4" x14ac:dyDescent="0.2">
      <c r="A3366" t="s">
        <v>8956</v>
      </c>
      <c r="B3366" t="s">
        <v>8957</v>
      </c>
      <c r="C3366" t="str">
        <f t="shared" si="52"/>
        <v>09 - MINISTERIO DE  INFRAESTRUCTURA</v>
      </c>
      <c r="D3366" t="str">
        <f>VLOOKUP(MID(A3366,1,2),[1]Jurisdicciones!$A$2:$B$44,2,FALSE)</f>
        <v>MINISTERIO DE  INFRAESTRUCTURA</v>
      </c>
    </row>
    <row r="3367" spans="1:4" x14ac:dyDescent="0.2">
      <c r="A3367" t="s">
        <v>8958</v>
      </c>
      <c r="B3367" t="s">
        <v>8959</v>
      </c>
      <c r="C3367" t="str">
        <f t="shared" si="52"/>
        <v>09 - MINISTERIO DE  INFRAESTRUCTURA</v>
      </c>
      <c r="D3367" t="str">
        <f>VLOOKUP(MID(A3367,1,2),[1]Jurisdicciones!$A$2:$B$44,2,FALSE)</f>
        <v>MINISTERIO DE  INFRAESTRUCTURA</v>
      </c>
    </row>
    <row r="3368" spans="1:4" x14ac:dyDescent="0.2">
      <c r="A3368" t="s">
        <v>8960</v>
      </c>
      <c r="B3368" t="s">
        <v>8961</v>
      </c>
      <c r="C3368" t="str">
        <f t="shared" si="52"/>
        <v>09 - MINISTERIO DE  INFRAESTRUCTURA</v>
      </c>
      <c r="D3368" t="str">
        <f>VLOOKUP(MID(A3368,1,2),[1]Jurisdicciones!$A$2:$B$44,2,FALSE)</f>
        <v>MINISTERIO DE  INFRAESTRUCTURA</v>
      </c>
    </row>
    <row r="3369" spans="1:4" x14ac:dyDescent="0.2">
      <c r="A3369" t="s">
        <v>8962</v>
      </c>
      <c r="B3369" t="s">
        <v>8963</v>
      </c>
      <c r="C3369" t="str">
        <f t="shared" si="52"/>
        <v>09 - MINISTERIO DE  INFRAESTRUCTURA</v>
      </c>
      <c r="D3369" t="str">
        <f>VLOOKUP(MID(A3369,1,2),[1]Jurisdicciones!$A$2:$B$44,2,FALSE)</f>
        <v>MINISTERIO DE  INFRAESTRUCTURA</v>
      </c>
    </row>
    <row r="3370" spans="1:4" x14ac:dyDescent="0.2">
      <c r="A3370" t="s">
        <v>8964</v>
      </c>
      <c r="B3370" t="s">
        <v>8965</v>
      </c>
      <c r="C3370" t="str">
        <f t="shared" si="52"/>
        <v>09 - MINISTERIO DE  INFRAESTRUCTURA</v>
      </c>
      <c r="D3370" t="str">
        <f>VLOOKUP(MID(A3370,1,2),[1]Jurisdicciones!$A$2:$B$44,2,FALSE)</f>
        <v>MINISTERIO DE  INFRAESTRUCTURA</v>
      </c>
    </row>
    <row r="3371" spans="1:4" x14ac:dyDescent="0.2">
      <c r="A3371" t="s">
        <v>8966</v>
      </c>
      <c r="B3371" t="s">
        <v>8967</v>
      </c>
      <c r="C3371" t="str">
        <f t="shared" si="52"/>
        <v>09 - MINISTERIO DE  INFRAESTRUCTURA</v>
      </c>
      <c r="D3371" t="str">
        <f>VLOOKUP(MID(A3371,1,2),[1]Jurisdicciones!$A$2:$B$44,2,FALSE)</f>
        <v>MINISTERIO DE  INFRAESTRUCTURA</v>
      </c>
    </row>
    <row r="3372" spans="1:4" x14ac:dyDescent="0.2">
      <c r="A3372" t="s">
        <v>8968</v>
      </c>
      <c r="B3372" t="s">
        <v>8969</v>
      </c>
      <c r="C3372" t="str">
        <f t="shared" si="52"/>
        <v>09 - MINISTERIO DE  INFRAESTRUCTURA</v>
      </c>
      <c r="D3372" t="str">
        <f>VLOOKUP(MID(A3372,1,2),[1]Jurisdicciones!$A$2:$B$44,2,FALSE)</f>
        <v>MINISTERIO DE  INFRAESTRUCTURA</v>
      </c>
    </row>
    <row r="3373" spans="1:4" x14ac:dyDescent="0.2">
      <c r="A3373" t="s">
        <v>8970</v>
      </c>
      <c r="B3373" t="s">
        <v>8971</v>
      </c>
      <c r="C3373" t="str">
        <f t="shared" si="52"/>
        <v>09 - MINISTERIO DE  INFRAESTRUCTURA</v>
      </c>
      <c r="D3373" t="str">
        <f>VLOOKUP(MID(A3373,1,2),[1]Jurisdicciones!$A$2:$B$44,2,FALSE)</f>
        <v>MINISTERIO DE  INFRAESTRUCTURA</v>
      </c>
    </row>
    <row r="3374" spans="1:4" x14ac:dyDescent="0.2">
      <c r="A3374" t="s">
        <v>8972</v>
      </c>
      <c r="B3374" t="s">
        <v>8973</v>
      </c>
      <c r="C3374" t="str">
        <f t="shared" si="52"/>
        <v>09 - MINISTERIO DE  INFRAESTRUCTURA</v>
      </c>
      <c r="D3374" t="str">
        <f>VLOOKUP(MID(A3374,1,2),[1]Jurisdicciones!$A$2:$B$44,2,FALSE)</f>
        <v>MINISTERIO DE  INFRAESTRUCTURA</v>
      </c>
    </row>
    <row r="3375" spans="1:4" x14ac:dyDescent="0.2">
      <c r="A3375" t="s">
        <v>8974</v>
      </c>
      <c r="B3375" t="s">
        <v>8975</v>
      </c>
      <c r="C3375" t="str">
        <f t="shared" si="52"/>
        <v>09 - MINISTERIO DE  INFRAESTRUCTURA</v>
      </c>
      <c r="D3375" t="str">
        <f>VLOOKUP(MID(A3375,1,2),[1]Jurisdicciones!$A$2:$B$44,2,FALSE)</f>
        <v>MINISTERIO DE  INFRAESTRUCTURA</v>
      </c>
    </row>
    <row r="3376" spans="1:4" x14ac:dyDescent="0.2">
      <c r="A3376" t="s">
        <v>8976</v>
      </c>
      <c r="B3376" t="s">
        <v>8977</v>
      </c>
      <c r="C3376" t="str">
        <f t="shared" si="52"/>
        <v>09 - MINISTERIO DE  INFRAESTRUCTURA</v>
      </c>
      <c r="D3376" t="str">
        <f>VLOOKUP(MID(A3376,1,2),[1]Jurisdicciones!$A$2:$B$44,2,FALSE)</f>
        <v>MINISTERIO DE  INFRAESTRUCTURA</v>
      </c>
    </row>
    <row r="3377" spans="1:4" x14ac:dyDescent="0.2">
      <c r="A3377" t="s">
        <v>8978</v>
      </c>
      <c r="B3377" t="s">
        <v>8979</v>
      </c>
      <c r="C3377" t="str">
        <f t="shared" si="52"/>
        <v>09 - MINISTERIO DE  INFRAESTRUCTURA</v>
      </c>
      <c r="D3377" t="str">
        <f>VLOOKUP(MID(A3377,1,2),[1]Jurisdicciones!$A$2:$B$44,2,FALSE)</f>
        <v>MINISTERIO DE  INFRAESTRUCTURA</v>
      </c>
    </row>
    <row r="3378" spans="1:4" x14ac:dyDescent="0.2">
      <c r="A3378" t="s">
        <v>8980</v>
      </c>
      <c r="B3378" t="s">
        <v>8981</v>
      </c>
      <c r="C3378" t="str">
        <f t="shared" si="52"/>
        <v>09 - MINISTERIO DE  INFRAESTRUCTURA</v>
      </c>
      <c r="D3378" t="str">
        <f>VLOOKUP(MID(A3378,1,2),[1]Jurisdicciones!$A$2:$B$44,2,FALSE)</f>
        <v>MINISTERIO DE  INFRAESTRUCTURA</v>
      </c>
    </row>
    <row r="3379" spans="1:4" x14ac:dyDescent="0.2">
      <c r="A3379" t="s">
        <v>8982</v>
      </c>
      <c r="B3379" t="s">
        <v>8983</v>
      </c>
      <c r="C3379" t="str">
        <f t="shared" si="52"/>
        <v>09 - MINISTERIO DE  INFRAESTRUCTURA</v>
      </c>
      <c r="D3379" t="str">
        <f>VLOOKUP(MID(A3379,1,2),[1]Jurisdicciones!$A$2:$B$44,2,FALSE)</f>
        <v>MINISTERIO DE  INFRAESTRUCTURA</v>
      </c>
    </row>
    <row r="3380" spans="1:4" x14ac:dyDescent="0.2">
      <c r="A3380" t="s">
        <v>8984</v>
      </c>
      <c r="B3380" t="s">
        <v>8985</v>
      </c>
      <c r="C3380" t="str">
        <f t="shared" si="52"/>
        <v>09 - MINISTERIO DE  INFRAESTRUCTURA</v>
      </c>
      <c r="D3380" t="str">
        <f>VLOOKUP(MID(A3380,1,2),[1]Jurisdicciones!$A$2:$B$44,2,FALSE)</f>
        <v>MINISTERIO DE  INFRAESTRUCTURA</v>
      </c>
    </row>
    <row r="3381" spans="1:4" x14ac:dyDescent="0.2">
      <c r="A3381" t="s">
        <v>8986</v>
      </c>
      <c r="B3381" t="s">
        <v>8987</v>
      </c>
      <c r="C3381" t="str">
        <f t="shared" si="52"/>
        <v>09 - MINISTERIO DE  INFRAESTRUCTURA</v>
      </c>
      <c r="D3381" t="str">
        <f>VLOOKUP(MID(A3381,1,2),[1]Jurisdicciones!$A$2:$B$44,2,FALSE)</f>
        <v>MINISTERIO DE  INFRAESTRUCTURA</v>
      </c>
    </row>
    <row r="3382" spans="1:4" x14ac:dyDescent="0.2">
      <c r="A3382" t="s">
        <v>8988</v>
      </c>
      <c r="B3382" t="s">
        <v>8989</v>
      </c>
      <c r="C3382" t="str">
        <f t="shared" si="52"/>
        <v>09 - MINISTERIO DE  INFRAESTRUCTURA</v>
      </c>
      <c r="D3382" t="str">
        <f>VLOOKUP(MID(A3382,1,2),[1]Jurisdicciones!$A$2:$B$44,2,FALSE)</f>
        <v>MINISTERIO DE  INFRAESTRUCTURA</v>
      </c>
    </row>
    <row r="3383" spans="1:4" x14ac:dyDescent="0.2">
      <c r="A3383" t="s">
        <v>8990</v>
      </c>
      <c r="B3383" t="s">
        <v>8991</v>
      </c>
      <c r="C3383" t="str">
        <f t="shared" si="52"/>
        <v>09 - MINISTERIO DE  INFRAESTRUCTURA</v>
      </c>
      <c r="D3383" t="str">
        <f>VLOOKUP(MID(A3383,1,2),[1]Jurisdicciones!$A$2:$B$44,2,FALSE)</f>
        <v>MINISTERIO DE  INFRAESTRUCTURA</v>
      </c>
    </row>
    <row r="3384" spans="1:4" x14ac:dyDescent="0.2">
      <c r="A3384" t="s">
        <v>8992</v>
      </c>
      <c r="B3384" t="s">
        <v>8993</v>
      </c>
      <c r="C3384" t="str">
        <f t="shared" si="52"/>
        <v>09 - MINISTERIO DE  INFRAESTRUCTURA</v>
      </c>
      <c r="D3384" t="str">
        <f>VLOOKUP(MID(A3384,1,2),[1]Jurisdicciones!$A$2:$B$44,2,FALSE)</f>
        <v>MINISTERIO DE  INFRAESTRUCTURA</v>
      </c>
    </row>
    <row r="3385" spans="1:4" x14ac:dyDescent="0.2">
      <c r="A3385" t="s">
        <v>8994</v>
      </c>
      <c r="B3385" t="s">
        <v>8995</v>
      </c>
      <c r="C3385" t="str">
        <f t="shared" si="52"/>
        <v>09 - MINISTERIO DE  INFRAESTRUCTURA</v>
      </c>
      <c r="D3385" t="str">
        <f>VLOOKUP(MID(A3385,1,2),[1]Jurisdicciones!$A$2:$B$44,2,FALSE)</f>
        <v>MINISTERIO DE  INFRAESTRUCTURA</v>
      </c>
    </row>
    <row r="3386" spans="1:4" x14ac:dyDescent="0.2">
      <c r="A3386" t="s">
        <v>8996</v>
      </c>
      <c r="B3386" t="s">
        <v>8997</v>
      </c>
      <c r="C3386" t="str">
        <f t="shared" si="52"/>
        <v>09 - MINISTERIO DE  INFRAESTRUCTURA</v>
      </c>
      <c r="D3386" t="str">
        <f>VLOOKUP(MID(A3386,1,2),[1]Jurisdicciones!$A$2:$B$44,2,FALSE)</f>
        <v>MINISTERIO DE  INFRAESTRUCTURA</v>
      </c>
    </row>
    <row r="3387" spans="1:4" x14ac:dyDescent="0.2">
      <c r="A3387" t="s">
        <v>8998</v>
      </c>
      <c r="B3387" t="s">
        <v>8999</v>
      </c>
      <c r="C3387" t="str">
        <f t="shared" si="52"/>
        <v>09 - MINISTERIO DE  INFRAESTRUCTURA</v>
      </c>
      <c r="D3387" t="str">
        <f>VLOOKUP(MID(A3387,1,2),[1]Jurisdicciones!$A$2:$B$44,2,FALSE)</f>
        <v>MINISTERIO DE  INFRAESTRUCTURA</v>
      </c>
    </row>
    <row r="3388" spans="1:4" x14ac:dyDescent="0.2">
      <c r="A3388" t="s">
        <v>9000</v>
      </c>
      <c r="B3388" t="s">
        <v>9001</v>
      </c>
      <c r="C3388" t="str">
        <f t="shared" si="52"/>
        <v>09 - MINISTERIO DE  INFRAESTRUCTURA</v>
      </c>
      <c r="D3388" t="str">
        <f>VLOOKUP(MID(A3388,1,2),[1]Jurisdicciones!$A$2:$B$44,2,FALSE)</f>
        <v>MINISTERIO DE  INFRAESTRUCTURA</v>
      </c>
    </row>
    <row r="3389" spans="1:4" x14ac:dyDescent="0.2">
      <c r="A3389" t="s">
        <v>9002</v>
      </c>
      <c r="B3389" t="s">
        <v>9003</v>
      </c>
      <c r="C3389" t="str">
        <f t="shared" si="52"/>
        <v>09 - MINISTERIO DE  INFRAESTRUCTURA</v>
      </c>
      <c r="D3389" t="str">
        <f>VLOOKUP(MID(A3389,1,2),[1]Jurisdicciones!$A$2:$B$44,2,FALSE)</f>
        <v>MINISTERIO DE  INFRAESTRUCTURA</v>
      </c>
    </row>
    <row r="3390" spans="1:4" x14ac:dyDescent="0.2">
      <c r="A3390" t="s">
        <v>9004</v>
      </c>
      <c r="B3390" t="s">
        <v>9005</v>
      </c>
      <c r="C3390" t="str">
        <f t="shared" si="52"/>
        <v>09 - MINISTERIO DE  INFRAESTRUCTURA</v>
      </c>
      <c r="D3390" t="str">
        <f>VLOOKUP(MID(A3390,1,2),[1]Jurisdicciones!$A$2:$B$44,2,FALSE)</f>
        <v>MINISTERIO DE  INFRAESTRUCTURA</v>
      </c>
    </row>
    <row r="3391" spans="1:4" x14ac:dyDescent="0.2">
      <c r="A3391" t="s">
        <v>9006</v>
      </c>
      <c r="B3391" t="s">
        <v>9007</v>
      </c>
      <c r="C3391" t="str">
        <f t="shared" si="52"/>
        <v>09 - MINISTERIO DE  INFRAESTRUCTURA</v>
      </c>
      <c r="D3391" t="str">
        <f>VLOOKUP(MID(A3391,1,2),[1]Jurisdicciones!$A$2:$B$44,2,FALSE)</f>
        <v>MINISTERIO DE  INFRAESTRUCTURA</v>
      </c>
    </row>
    <row r="3392" spans="1:4" x14ac:dyDescent="0.2">
      <c r="A3392" t="s">
        <v>9008</v>
      </c>
      <c r="B3392" t="s">
        <v>9009</v>
      </c>
      <c r="C3392" t="str">
        <f t="shared" si="52"/>
        <v>09 - MINISTERIO DE  INFRAESTRUCTURA</v>
      </c>
      <c r="D3392" t="str">
        <f>VLOOKUP(MID(A3392,1,2),[1]Jurisdicciones!$A$2:$B$44,2,FALSE)</f>
        <v>MINISTERIO DE  INFRAESTRUCTURA</v>
      </c>
    </row>
    <row r="3393" spans="1:4" x14ac:dyDescent="0.2">
      <c r="A3393" t="s">
        <v>9010</v>
      </c>
      <c r="B3393" t="s">
        <v>9011</v>
      </c>
      <c r="C3393" t="str">
        <f t="shared" si="52"/>
        <v>09 - MINISTERIO DE  INFRAESTRUCTURA</v>
      </c>
      <c r="D3393" t="str">
        <f>VLOOKUP(MID(A3393,1,2),[1]Jurisdicciones!$A$2:$B$44,2,FALSE)</f>
        <v>MINISTERIO DE  INFRAESTRUCTURA</v>
      </c>
    </row>
    <row r="3394" spans="1:4" x14ac:dyDescent="0.2">
      <c r="A3394" t="s">
        <v>9012</v>
      </c>
      <c r="B3394" t="s">
        <v>8851</v>
      </c>
      <c r="C3394" t="str">
        <f t="shared" si="52"/>
        <v>09 - MINISTERIO DE  INFRAESTRUCTURA</v>
      </c>
      <c r="D3394" t="str">
        <f>VLOOKUP(MID(A3394,1,2),[1]Jurisdicciones!$A$2:$B$44,2,FALSE)</f>
        <v>MINISTERIO DE  INFRAESTRUCTURA</v>
      </c>
    </row>
    <row r="3395" spans="1:4" x14ac:dyDescent="0.2">
      <c r="A3395" t="s">
        <v>9013</v>
      </c>
      <c r="B3395" t="s">
        <v>8853</v>
      </c>
      <c r="C3395" t="str">
        <f t="shared" si="52"/>
        <v>09 - MINISTERIO DE  INFRAESTRUCTURA</v>
      </c>
      <c r="D3395" t="str">
        <f>VLOOKUP(MID(A3395,1,2),[1]Jurisdicciones!$A$2:$B$44,2,FALSE)</f>
        <v>MINISTERIO DE  INFRAESTRUCTURA</v>
      </c>
    </row>
    <row r="3396" spans="1:4" x14ac:dyDescent="0.2">
      <c r="A3396" t="s">
        <v>9014</v>
      </c>
      <c r="B3396" t="s">
        <v>9015</v>
      </c>
      <c r="C3396" t="str">
        <f t="shared" ref="C3396:C3459" si="53">CONCATENATE(MID(A3396,1,2), " - ",D3396)</f>
        <v>09 - MINISTERIO DE  INFRAESTRUCTURA</v>
      </c>
      <c r="D3396" t="str">
        <f>VLOOKUP(MID(A3396,1,2),[1]Jurisdicciones!$A$2:$B$44,2,FALSE)</f>
        <v>MINISTERIO DE  INFRAESTRUCTURA</v>
      </c>
    </row>
    <row r="3397" spans="1:4" x14ac:dyDescent="0.2">
      <c r="A3397" t="s">
        <v>9016</v>
      </c>
      <c r="B3397" t="s">
        <v>9017</v>
      </c>
      <c r="C3397" t="str">
        <f t="shared" si="53"/>
        <v>09 - MINISTERIO DE  INFRAESTRUCTURA</v>
      </c>
      <c r="D3397" t="str">
        <f>VLOOKUP(MID(A3397,1,2),[1]Jurisdicciones!$A$2:$B$44,2,FALSE)</f>
        <v>MINISTERIO DE  INFRAESTRUCTURA</v>
      </c>
    </row>
    <row r="3398" spans="1:4" x14ac:dyDescent="0.2">
      <c r="A3398" t="s">
        <v>9018</v>
      </c>
      <c r="B3398" t="s">
        <v>9019</v>
      </c>
      <c r="C3398" t="str">
        <f t="shared" si="53"/>
        <v>09 - MINISTERIO DE  INFRAESTRUCTURA</v>
      </c>
      <c r="D3398" t="str">
        <f>VLOOKUP(MID(A3398,1,2),[1]Jurisdicciones!$A$2:$B$44,2,FALSE)</f>
        <v>MINISTERIO DE  INFRAESTRUCTURA</v>
      </c>
    </row>
    <row r="3399" spans="1:4" x14ac:dyDescent="0.2">
      <c r="A3399" t="s">
        <v>9020</v>
      </c>
      <c r="B3399" t="s">
        <v>9021</v>
      </c>
      <c r="C3399" t="str">
        <f t="shared" si="53"/>
        <v>09 - MINISTERIO DE  INFRAESTRUCTURA</v>
      </c>
      <c r="D3399" t="str">
        <f>VLOOKUP(MID(A3399,1,2),[1]Jurisdicciones!$A$2:$B$44,2,FALSE)</f>
        <v>MINISTERIO DE  INFRAESTRUCTURA</v>
      </c>
    </row>
    <row r="3400" spans="1:4" x14ac:dyDescent="0.2">
      <c r="A3400" t="s">
        <v>9022</v>
      </c>
      <c r="B3400" t="s">
        <v>9023</v>
      </c>
      <c r="C3400" t="str">
        <f t="shared" si="53"/>
        <v>09 - MINISTERIO DE  INFRAESTRUCTURA</v>
      </c>
      <c r="D3400" t="str">
        <f>VLOOKUP(MID(A3400,1,2),[1]Jurisdicciones!$A$2:$B$44,2,FALSE)</f>
        <v>MINISTERIO DE  INFRAESTRUCTURA</v>
      </c>
    </row>
    <row r="3401" spans="1:4" x14ac:dyDescent="0.2">
      <c r="A3401" t="s">
        <v>9024</v>
      </c>
      <c r="B3401" t="s">
        <v>9025</v>
      </c>
      <c r="C3401" t="str">
        <f t="shared" si="53"/>
        <v>09 - MINISTERIO DE  INFRAESTRUCTURA</v>
      </c>
      <c r="D3401" t="str">
        <f>VLOOKUP(MID(A3401,1,2),[1]Jurisdicciones!$A$2:$B$44,2,FALSE)</f>
        <v>MINISTERIO DE  INFRAESTRUCTURA</v>
      </c>
    </row>
    <row r="3402" spans="1:4" x14ac:dyDescent="0.2">
      <c r="A3402" t="s">
        <v>9026</v>
      </c>
      <c r="B3402" t="s">
        <v>9027</v>
      </c>
      <c r="C3402" t="str">
        <f t="shared" si="53"/>
        <v>09 - MINISTERIO DE  INFRAESTRUCTURA</v>
      </c>
      <c r="D3402" t="str">
        <f>VLOOKUP(MID(A3402,1,2),[1]Jurisdicciones!$A$2:$B$44,2,FALSE)</f>
        <v>MINISTERIO DE  INFRAESTRUCTURA</v>
      </c>
    </row>
    <row r="3403" spans="1:4" x14ac:dyDescent="0.2">
      <c r="A3403" t="s">
        <v>9028</v>
      </c>
      <c r="B3403" t="s">
        <v>9029</v>
      </c>
      <c r="C3403" t="str">
        <f t="shared" si="53"/>
        <v>09 - MINISTERIO DE  INFRAESTRUCTURA</v>
      </c>
      <c r="D3403" t="str">
        <f>VLOOKUP(MID(A3403,1,2),[1]Jurisdicciones!$A$2:$B$44,2,FALSE)</f>
        <v>MINISTERIO DE  INFRAESTRUCTURA</v>
      </c>
    </row>
    <row r="3404" spans="1:4" x14ac:dyDescent="0.2">
      <c r="A3404" t="s">
        <v>9030</v>
      </c>
      <c r="B3404" t="s">
        <v>9031</v>
      </c>
      <c r="C3404" t="str">
        <f t="shared" si="53"/>
        <v>09 - MINISTERIO DE  INFRAESTRUCTURA</v>
      </c>
      <c r="D3404" t="str">
        <f>VLOOKUP(MID(A3404,1,2),[1]Jurisdicciones!$A$2:$B$44,2,FALSE)</f>
        <v>MINISTERIO DE  INFRAESTRUCTURA</v>
      </c>
    </row>
    <row r="3405" spans="1:4" x14ac:dyDescent="0.2">
      <c r="A3405" t="s">
        <v>9032</v>
      </c>
      <c r="B3405" t="s">
        <v>9033</v>
      </c>
      <c r="C3405" t="str">
        <f t="shared" si="53"/>
        <v>09 - MINISTERIO DE  INFRAESTRUCTURA</v>
      </c>
      <c r="D3405" t="str">
        <f>VLOOKUP(MID(A3405,1,2),[1]Jurisdicciones!$A$2:$B$44,2,FALSE)</f>
        <v>MINISTERIO DE  INFRAESTRUCTURA</v>
      </c>
    </row>
    <row r="3406" spans="1:4" x14ac:dyDescent="0.2">
      <c r="A3406" t="s">
        <v>9034</v>
      </c>
      <c r="B3406" t="s">
        <v>9035</v>
      </c>
      <c r="C3406" t="str">
        <f t="shared" si="53"/>
        <v>09 - MINISTERIO DE  INFRAESTRUCTURA</v>
      </c>
      <c r="D3406" t="str">
        <f>VLOOKUP(MID(A3406,1,2),[1]Jurisdicciones!$A$2:$B$44,2,FALSE)</f>
        <v>MINISTERIO DE  INFRAESTRUCTURA</v>
      </c>
    </row>
    <row r="3407" spans="1:4" x14ac:dyDescent="0.2">
      <c r="A3407" t="s">
        <v>9036</v>
      </c>
      <c r="B3407" t="s">
        <v>9037</v>
      </c>
      <c r="C3407" t="str">
        <f t="shared" si="53"/>
        <v>09 - MINISTERIO DE  INFRAESTRUCTURA</v>
      </c>
      <c r="D3407" t="str">
        <f>VLOOKUP(MID(A3407,1,2),[1]Jurisdicciones!$A$2:$B$44,2,FALSE)</f>
        <v>MINISTERIO DE  INFRAESTRUCTURA</v>
      </c>
    </row>
    <row r="3408" spans="1:4" x14ac:dyDescent="0.2">
      <c r="A3408" t="s">
        <v>9038</v>
      </c>
      <c r="B3408" t="s">
        <v>9039</v>
      </c>
      <c r="C3408" t="str">
        <f t="shared" si="53"/>
        <v>09 - MINISTERIO DE  INFRAESTRUCTURA</v>
      </c>
      <c r="D3408" t="str">
        <f>VLOOKUP(MID(A3408,1,2),[1]Jurisdicciones!$A$2:$B$44,2,FALSE)</f>
        <v>MINISTERIO DE  INFRAESTRUCTURA</v>
      </c>
    </row>
    <row r="3409" spans="1:4" x14ac:dyDescent="0.2">
      <c r="A3409" t="s">
        <v>9040</v>
      </c>
      <c r="B3409" t="s">
        <v>9041</v>
      </c>
      <c r="C3409" t="str">
        <f t="shared" si="53"/>
        <v>09 - MINISTERIO DE  INFRAESTRUCTURA</v>
      </c>
      <c r="D3409" t="str">
        <f>VLOOKUP(MID(A3409,1,2),[1]Jurisdicciones!$A$2:$B$44,2,FALSE)</f>
        <v>MINISTERIO DE  INFRAESTRUCTURA</v>
      </c>
    </row>
    <row r="3410" spans="1:4" x14ac:dyDescent="0.2">
      <c r="A3410" t="s">
        <v>9042</v>
      </c>
      <c r="B3410" t="s">
        <v>9043</v>
      </c>
      <c r="C3410" t="str">
        <f t="shared" si="53"/>
        <v>09 - MINISTERIO DE  INFRAESTRUCTURA</v>
      </c>
      <c r="D3410" t="str">
        <f>VLOOKUP(MID(A3410,1,2),[1]Jurisdicciones!$A$2:$B$44,2,FALSE)</f>
        <v>MINISTERIO DE  INFRAESTRUCTURA</v>
      </c>
    </row>
    <row r="3411" spans="1:4" x14ac:dyDescent="0.2">
      <c r="A3411" t="s">
        <v>9044</v>
      </c>
      <c r="B3411" t="s">
        <v>9045</v>
      </c>
      <c r="C3411" t="str">
        <f t="shared" si="53"/>
        <v>09 - MINISTERIO DE  INFRAESTRUCTURA</v>
      </c>
      <c r="D3411" t="str">
        <f>VLOOKUP(MID(A3411,1,2),[1]Jurisdicciones!$A$2:$B$44,2,FALSE)</f>
        <v>MINISTERIO DE  INFRAESTRUCTURA</v>
      </c>
    </row>
    <row r="3412" spans="1:4" x14ac:dyDescent="0.2">
      <c r="A3412" t="s">
        <v>9046</v>
      </c>
      <c r="B3412" t="s">
        <v>9047</v>
      </c>
      <c r="C3412" t="str">
        <f t="shared" si="53"/>
        <v>09 - MINISTERIO DE  INFRAESTRUCTURA</v>
      </c>
      <c r="D3412" t="str">
        <f>VLOOKUP(MID(A3412,1,2),[1]Jurisdicciones!$A$2:$B$44,2,FALSE)</f>
        <v>MINISTERIO DE  INFRAESTRUCTURA</v>
      </c>
    </row>
    <row r="3413" spans="1:4" x14ac:dyDescent="0.2">
      <c r="A3413" t="s">
        <v>9048</v>
      </c>
      <c r="B3413" t="s">
        <v>9049</v>
      </c>
      <c r="C3413" t="str">
        <f t="shared" si="53"/>
        <v>09 - MINISTERIO DE  INFRAESTRUCTURA</v>
      </c>
      <c r="D3413" t="str">
        <f>VLOOKUP(MID(A3413,1,2),[1]Jurisdicciones!$A$2:$B$44,2,FALSE)</f>
        <v>MINISTERIO DE  INFRAESTRUCTURA</v>
      </c>
    </row>
    <row r="3414" spans="1:4" x14ac:dyDescent="0.2">
      <c r="A3414" t="s">
        <v>9050</v>
      </c>
      <c r="B3414" t="s">
        <v>9051</v>
      </c>
      <c r="C3414" t="str">
        <f t="shared" si="53"/>
        <v>09 - MINISTERIO DE  INFRAESTRUCTURA</v>
      </c>
      <c r="D3414" t="str">
        <f>VLOOKUP(MID(A3414,1,2),[1]Jurisdicciones!$A$2:$B$44,2,FALSE)</f>
        <v>MINISTERIO DE  INFRAESTRUCTURA</v>
      </c>
    </row>
    <row r="3415" spans="1:4" x14ac:dyDescent="0.2">
      <c r="A3415" t="s">
        <v>9052</v>
      </c>
      <c r="B3415" t="s">
        <v>9053</v>
      </c>
      <c r="C3415" t="str">
        <f t="shared" si="53"/>
        <v>09 - MINISTERIO DE  INFRAESTRUCTURA</v>
      </c>
      <c r="D3415" t="str">
        <f>VLOOKUP(MID(A3415,1,2),[1]Jurisdicciones!$A$2:$B$44,2,FALSE)</f>
        <v>MINISTERIO DE  INFRAESTRUCTURA</v>
      </c>
    </row>
    <row r="3416" spans="1:4" x14ac:dyDescent="0.2">
      <c r="A3416" t="s">
        <v>9054</v>
      </c>
      <c r="B3416" t="s">
        <v>9055</v>
      </c>
      <c r="C3416" t="str">
        <f t="shared" si="53"/>
        <v>09 - MINISTERIO DE  INFRAESTRUCTURA</v>
      </c>
      <c r="D3416" t="str">
        <f>VLOOKUP(MID(A3416,1,2),[1]Jurisdicciones!$A$2:$B$44,2,FALSE)</f>
        <v>MINISTERIO DE  INFRAESTRUCTURA</v>
      </c>
    </row>
    <row r="3417" spans="1:4" x14ac:dyDescent="0.2">
      <c r="A3417" t="s">
        <v>9056</v>
      </c>
      <c r="B3417" t="s">
        <v>9057</v>
      </c>
      <c r="C3417" t="str">
        <f t="shared" si="53"/>
        <v>09 - MINISTERIO DE  INFRAESTRUCTURA</v>
      </c>
      <c r="D3417" t="str">
        <f>VLOOKUP(MID(A3417,1,2),[1]Jurisdicciones!$A$2:$B$44,2,FALSE)</f>
        <v>MINISTERIO DE  INFRAESTRUCTURA</v>
      </c>
    </row>
    <row r="3418" spans="1:4" x14ac:dyDescent="0.2">
      <c r="A3418" t="s">
        <v>9058</v>
      </c>
      <c r="B3418" t="s">
        <v>9059</v>
      </c>
      <c r="C3418" t="str">
        <f t="shared" si="53"/>
        <v>09 - MINISTERIO DE  INFRAESTRUCTURA</v>
      </c>
      <c r="D3418" t="str">
        <f>VLOOKUP(MID(A3418,1,2),[1]Jurisdicciones!$A$2:$B$44,2,FALSE)</f>
        <v>MINISTERIO DE  INFRAESTRUCTURA</v>
      </c>
    </row>
    <row r="3419" spans="1:4" x14ac:dyDescent="0.2">
      <c r="A3419" t="s">
        <v>9060</v>
      </c>
      <c r="B3419" t="s">
        <v>8855</v>
      </c>
      <c r="C3419" t="str">
        <f t="shared" si="53"/>
        <v>09 - MINISTERIO DE  INFRAESTRUCTURA</v>
      </c>
      <c r="D3419" t="str">
        <f>VLOOKUP(MID(A3419,1,2),[1]Jurisdicciones!$A$2:$B$44,2,FALSE)</f>
        <v>MINISTERIO DE  INFRAESTRUCTURA</v>
      </c>
    </row>
    <row r="3420" spans="1:4" x14ac:dyDescent="0.2">
      <c r="A3420" t="s">
        <v>9061</v>
      </c>
      <c r="B3420" t="s">
        <v>9062</v>
      </c>
      <c r="C3420" t="str">
        <f t="shared" si="53"/>
        <v>09 - MINISTERIO DE  INFRAESTRUCTURA</v>
      </c>
      <c r="D3420" t="str">
        <f>VLOOKUP(MID(A3420,1,2),[1]Jurisdicciones!$A$2:$B$44,2,FALSE)</f>
        <v>MINISTERIO DE  INFRAESTRUCTURA</v>
      </c>
    </row>
    <row r="3421" spans="1:4" x14ac:dyDescent="0.2">
      <c r="A3421" t="s">
        <v>9063</v>
      </c>
      <c r="B3421" t="s">
        <v>8867</v>
      </c>
      <c r="C3421" t="str">
        <f t="shared" si="53"/>
        <v>09 - MINISTERIO DE  INFRAESTRUCTURA</v>
      </c>
      <c r="D3421" t="str">
        <f>VLOOKUP(MID(A3421,1,2),[1]Jurisdicciones!$A$2:$B$44,2,FALSE)</f>
        <v>MINISTERIO DE  INFRAESTRUCTURA</v>
      </c>
    </row>
    <row r="3422" spans="1:4" x14ac:dyDescent="0.2">
      <c r="A3422" t="s">
        <v>9064</v>
      </c>
      <c r="B3422" t="s">
        <v>9065</v>
      </c>
      <c r="C3422" t="str">
        <f t="shared" si="53"/>
        <v>09 - MINISTERIO DE  INFRAESTRUCTURA</v>
      </c>
      <c r="D3422" t="str">
        <f>VLOOKUP(MID(A3422,1,2),[1]Jurisdicciones!$A$2:$B$44,2,FALSE)</f>
        <v>MINISTERIO DE  INFRAESTRUCTURA</v>
      </c>
    </row>
    <row r="3423" spans="1:4" x14ac:dyDescent="0.2">
      <c r="A3423" t="s">
        <v>9066</v>
      </c>
      <c r="B3423" t="s">
        <v>9067</v>
      </c>
      <c r="C3423" t="str">
        <f t="shared" si="53"/>
        <v>09 - MINISTERIO DE  INFRAESTRUCTURA</v>
      </c>
      <c r="D3423" t="str">
        <f>VLOOKUP(MID(A3423,1,2),[1]Jurisdicciones!$A$2:$B$44,2,FALSE)</f>
        <v>MINISTERIO DE  INFRAESTRUCTURA</v>
      </c>
    </row>
    <row r="3424" spans="1:4" x14ac:dyDescent="0.2">
      <c r="A3424" t="s">
        <v>9068</v>
      </c>
      <c r="B3424" t="s">
        <v>9069</v>
      </c>
      <c r="C3424" t="str">
        <f t="shared" si="53"/>
        <v>09 - MINISTERIO DE  INFRAESTRUCTURA</v>
      </c>
      <c r="D3424" t="str">
        <f>VLOOKUP(MID(A3424,1,2),[1]Jurisdicciones!$A$2:$B$44,2,FALSE)</f>
        <v>MINISTERIO DE  INFRAESTRUCTURA</v>
      </c>
    </row>
    <row r="3425" spans="1:4" x14ac:dyDescent="0.2">
      <c r="A3425" t="s">
        <v>9070</v>
      </c>
      <c r="B3425" t="s">
        <v>9071</v>
      </c>
      <c r="C3425" t="str">
        <f t="shared" si="53"/>
        <v>09 - MINISTERIO DE  INFRAESTRUCTURA</v>
      </c>
      <c r="D3425" t="str">
        <f>VLOOKUP(MID(A3425,1,2),[1]Jurisdicciones!$A$2:$B$44,2,FALSE)</f>
        <v>MINISTERIO DE  INFRAESTRUCTURA</v>
      </c>
    </row>
    <row r="3426" spans="1:4" x14ac:dyDescent="0.2">
      <c r="A3426" t="s">
        <v>9072</v>
      </c>
      <c r="B3426" t="s">
        <v>9073</v>
      </c>
      <c r="C3426" t="str">
        <f t="shared" si="53"/>
        <v>09 - MINISTERIO DE  INFRAESTRUCTURA</v>
      </c>
      <c r="D3426" t="str">
        <f>VLOOKUP(MID(A3426,1,2),[1]Jurisdicciones!$A$2:$B$44,2,FALSE)</f>
        <v>MINISTERIO DE  INFRAESTRUCTURA</v>
      </c>
    </row>
    <row r="3427" spans="1:4" x14ac:dyDescent="0.2">
      <c r="A3427" t="s">
        <v>9074</v>
      </c>
      <c r="B3427" t="s">
        <v>9075</v>
      </c>
      <c r="C3427" t="str">
        <f t="shared" si="53"/>
        <v>09 - MINISTERIO DE  INFRAESTRUCTURA</v>
      </c>
      <c r="D3427" t="str">
        <f>VLOOKUP(MID(A3427,1,2),[1]Jurisdicciones!$A$2:$B$44,2,FALSE)</f>
        <v>MINISTERIO DE  INFRAESTRUCTURA</v>
      </c>
    </row>
    <row r="3428" spans="1:4" x14ac:dyDescent="0.2">
      <c r="A3428" t="s">
        <v>9076</v>
      </c>
      <c r="B3428" t="s">
        <v>9077</v>
      </c>
      <c r="C3428" t="str">
        <f t="shared" si="53"/>
        <v>09 - MINISTERIO DE  INFRAESTRUCTURA</v>
      </c>
      <c r="D3428" t="str">
        <f>VLOOKUP(MID(A3428,1,2),[1]Jurisdicciones!$A$2:$B$44,2,FALSE)</f>
        <v>MINISTERIO DE  INFRAESTRUCTURA</v>
      </c>
    </row>
    <row r="3429" spans="1:4" x14ac:dyDescent="0.2">
      <c r="A3429" t="s">
        <v>9078</v>
      </c>
      <c r="B3429" t="s">
        <v>9079</v>
      </c>
      <c r="C3429" t="str">
        <f t="shared" si="53"/>
        <v>09 - MINISTERIO DE  INFRAESTRUCTURA</v>
      </c>
      <c r="D3429" t="str">
        <f>VLOOKUP(MID(A3429,1,2),[1]Jurisdicciones!$A$2:$B$44,2,FALSE)</f>
        <v>MINISTERIO DE  INFRAESTRUCTURA</v>
      </c>
    </row>
    <row r="3430" spans="1:4" x14ac:dyDescent="0.2">
      <c r="A3430" t="s">
        <v>9080</v>
      </c>
      <c r="B3430" t="s">
        <v>9081</v>
      </c>
      <c r="C3430" t="str">
        <f t="shared" si="53"/>
        <v>09 - MINISTERIO DE  INFRAESTRUCTURA</v>
      </c>
      <c r="D3430" t="str">
        <f>VLOOKUP(MID(A3430,1,2),[1]Jurisdicciones!$A$2:$B$44,2,FALSE)</f>
        <v>MINISTERIO DE  INFRAESTRUCTURA</v>
      </c>
    </row>
    <row r="3431" spans="1:4" x14ac:dyDescent="0.2">
      <c r="A3431" t="s">
        <v>9082</v>
      </c>
      <c r="B3431" t="s">
        <v>9083</v>
      </c>
      <c r="C3431" t="str">
        <f t="shared" si="53"/>
        <v>09 - MINISTERIO DE  INFRAESTRUCTURA</v>
      </c>
      <c r="D3431" t="str">
        <f>VLOOKUP(MID(A3431,1,2),[1]Jurisdicciones!$A$2:$B$44,2,FALSE)</f>
        <v>MINISTERIO DE  INFRAESTRUCTURA</v>
      </c>
    </row>
    <row r="3432" spans="1:4" x14ac:dyDescent="0.2">
      <c r="A3432" t="s">
        <v>9084</v>
      </c>
      <c r="B3432" t="s">
        <v>9085</v>
      </c>
      <c r="C3432" t="str">
        <f t="shared" si="53"/>
        <v>09 - MINISTERIO DE  INFRAESTRUCTURA</v>
      </c>
      <c r="D3432" t="str">
        <f>VLOOKUP(MID(A3432,1,2),[1]Jurisdicciones!$A$2:$B$44,2,FALSE)</f>
        <v>MINISTERIO DE  INFRAESTRUCTURA</v>
      </c>
    </row>
    <row r="3433" spans="1:4" x14ac:dyDescent="0.2">
      <c r="A3433" t="s">
        <v>9086</v>
      </c>
      <c r="B3433" t="s">
        <v>8857</v>
      </c>
      <c r="C3433" t="str">
        <f t="shared" si="53"/>
        <v>09 - MINISTERIO DE  INFRAESTRUCTURA</v>
      </c>
      <c r="D3433" t="str">
        <f>VLOOKUP(MID(A3433,1,2),[1]Jurisdicciones!$A$2:$B$44,2,FALSE)</f>
        <v>MINISTERIO DE  INFRAESTRUCTURA</v>
      </c>
    </row>
    <row r="3434" spans="1:4" x14ac:dyDescent="0.2">
      <c r="A3434" t="s">
        <v>9087</v>
      </c>
      <c r="B3434" t="s">
        <v>9088</v>
      </c>
      <c r="C3434" t="str">
        <f t="shared" si="53"/>
        <v>09 - MINISTERIO DE  INFRAESTRUCTURA</v>
      </c>
      <c r="D3434" t="str">
        <f>VLOOKUP(MID(A3434,1,2),[1]Jurisdicciones!$A$2:$B$44,2,FALSE)</f>
        <v>MINISTERIO DE  INFRAESTRUCTURA</v>
      </c>
    </row>
    <row r="3435" spans="1:4" x14ac:dyDescent="0.2">
      <c r="A3435" t="s">
        <v>9089</v>
      </c>
      <c r="B3435" t="s">
        <v>9090</v>
      </c>
      <c r="C3435" t="str">
        <f t="shared" si="53"/>
        <v>09 - MINISTERIO DE  INFRAESTRUCTURA</v>
      </c>
      <c r="D3435" t="str">
        <f>VLOOKUP(MID(A3435,1,2),[1]Jurisdicciones!$A$2:$B$44,2,FALSE)</f>
        <v>MINISTERIO DE  INFRAESTRUCTURA</v>
      </c>
    </row>
    <row r="3436" spans="1:4" x14ac:dyDescent="0.2">
      <c r="A3436" t="s">
        <v>9091</v>
      </c>
      <c r="B3436" t="s">
        <v>9092</v>
      </c>
      <c r="C3436" t="str">
        <f t="shared" si="53"/>
        <v>09 - MINISTERIO DE  INFRAESTRUCTURA</v>
      </c>
      <c r="D3436" t="str">
        <f>VLOOKUP(MID(A3436,1,2),[1]Jurisdicciones!$A$2:$B$44,2,FALSE)</f>
        <v>MINISTERIO DE  INFRAESTRUCTURA</v>
      </c>
    </row>
    <row r="3437" spans="1:4" x14ac:dyDescent="0.2">
      <c r="A3437" t="s">
        <v>9093</v>
      </c>
      <c r="B3437" t="s">
        <v>9094</v>
      </c>
      <c r="C3437" t="str">
        <f t="shared" si="53"/>
        <v>09 - MINISTERIO DE  INFRAESTRUCTURA</v>
      </c>
      <c r="D3437" t="str">
        <f>VLOOKUP(MID(A3437,1,2),[1]Jurisdicciones!$A$2:$B$44,2,FALSE)</f>
        <v>MINISTERIO DE  INFRAESTRUCTURA</v>
      </c>
    </row>
    <row r="3438" spans="1:4" x14ac:dyDescent="0.2">
      <c r="A3438" t="s">
        <v>9095</v>
      </c>
      <c r="B3438" t="s">
        <v>9096</v>
      </c>
      <c r="C3438" t="str">
        <f t="shared" si="53"/>
        <v>09 - MINISTERIO DE  INFRAESTRUCTURA</v>
      </c>
      <c r="D3438" t="str">
        <f>VLOOKUP(MID(A3438,1,2),[1]Jurisdicciones!$A$2:$B$44,2,FALSE)</f>
        <v>MINISTERIO DE  INFRAESTRUCTURA</v>
      </c>
    </row>
    <row r="3439" spans="1:4" x14ac:dyDescent="0.2">
      <c r="A3439" t="s">
        <v>9097</v>
      </c>
      <c r="B3439" t="s">
        <v>9098</v>
      </c>
      <c r="C3439" t="str">
        <f t="shared" si="53"/>
        <v>09 - MINISTERIO DE  INFRAESTRUCTURA</v>
      </c>
      <c r="D3439" t="str">
        <f>VLOOKUP(MID(A3439,1,2),[1]Jurisdicciones!$A$2:$B$44,2,FALSE)</f>
        <v>MINISTERIO DE  INFRAESTRUCTURA</v>
      </c>
    </row>
    <row r="3440" spans="1:4" x14ac:dyDescent="0.2">
      <c r="A3440" t="s">
        <v>9099</v>
      </c>
      <c r="B3440" t="s">
        <v>8951</v>
      </c>
      <c r="C3440" t="str">
        <f t="shared" si="53"/>
        <v>09 - MINISTERIO DE  INFRAESTRUCTURA</v>
      </c>
      <c r="D3440" t="str">
        <f>VLOOKUP(MID(A3440,1,2),[1]Jurisdicciones!$A$2:$B$44,2,FALSE)</f>
        <v>MINISTERIO DE  INFRAESTRUCTURA</v>
      </c>
    </row>
    <row r="3441" spans="1:4" x14ac:dyDescent="0.2">
      <c r="A3441" t="s">
        <v>9100</v>
      </c>
      <c r="B3441" t="s">
        <v>9101</v>
      </c>
      <c r="C3441" t="str">
        <f t="shared" si="53"/>
        <v>09 - MINISTERIO DE  INFRAESTRUCTURA</v>
      </c>
      <c r="D3441" t="str">
        <f>VLOOKUP(MID(A3441,1,2),[1]Jurisdicciones!$A$2:$B$44,2,FALSE)</f>
        <v>MINISTERIO DE  INFRAESTRUCTURA</v>
      </c>
    </row>
    <row r="3442" spans="1:4" x14ac:dyDescent="0.2">
      <c r="A3442" t="s">
        <v>9102</v>
      </c>
      <c r="B3442" t="s">
        <v>9103</v>
      </c>
      <c r="C3442" t="str">
        <f t="shared" si="53"/>
        <v>09 - MINISTERIO DE  INFRAESTRUCTURA</v>
      </c>
      <c r="D3442" t="str">
        <f>VLOOKUP(MID(A3442,1,2),[1]Jurisdicciones!$A$2:$B$44,2,FALSE)</f>
        <v>MINISTERIO DE  INFRAESTRUCTURA</v>
      </c>
    </row>
    <row r="3443" spans="1:4" x14ac:dyDescent="0.2">
      <c r="A3443" t="s">
        <v>9104</v>
      </c>
      <c r="B3443" t="s">
        <v>9105</v>
      </c>
      <c r="C3443" t="str">
        <f t="shared" si="53"/>
        <v>09 - MINISTERIO DE  INFRAESTRUCTURA</v>
      </c>
      <c r="D3443" t="str">
        <f>VLOOKUP(MID(A3443,1,2),[1]Jurisdicciones!$A$2:$B$44,2,FALSE)</f>
        <v>MINISTERIO DE  INFRAESTRUCTURA</v>
      </c>
    </row>
    <row r="3444" spans="1:4" x14ac:dyDescent="0.2">
      <c r="A3444" t="s">
        <v>9106</v>
      </c>
      <c r="B3444" t="s">
        <v>9107</v>
      </c>
      <c r="C3444" t="str">
        <f t="shared" si="53"/>
        <v>09 - MINISTERIO DE  INFRAESTRUCTURA</v>
      </c>
      <c r="D3444" t="str">
        <f>VLOOKUP(MID(A3444,1,2),[1]Jurisdicciones!$A$2:$B$44,2,FALSE)</f>
        <v>MINISTERIO DE  INFRAESTRUCTURA</v>
      </c>
    </row>
    <row r="3445" spans="1:4" x14ac:dyDescent="0.2">
      <c r="A3445" t="s">
        <v>9108</v>
      </c>
      <c r="B3445" t="s">
        <v>9109</v>
      </c>
      <c r="C3445" t="str">
        <f t="shared" si="53"/>
        <v>09 - MINISTERIO DE  INFRAESTRUCTURA</v>
      </c>
      <c r="D3445" t="str">
        <f>VLOOKUP(MID(A3445,1,2),[1]Jurisdicciones!$A$2:$B$44,2,FALSE)</f>
        <v>MINISTERIO DE  INFRAESTRUCTURA</v>
      </c>
    </row>
    <row r="3446" spans="1:4" x14ac:dyDescent="0.2">
      <c r="A3446" t="s">
        <v>9110</v>
      </c>
      <c r="B3446" t="s">
        <v>9111</v>
      </c>
      <c r="C3446" t="str">
        <f t="shared" si="53"/>
        <v>09 - MINISTERIO DE  INFRAESTRUCTURA</v>
      </c>
      <c r="D3446" t="str">
        <f>VLOOKUP(MID(A3446,1,2),[1]Jurisdicciones!$A$2:$B$44,2,FALSE)</f>
        <v>MINISTERIO DE  INFRAESTRUCTURA</v>
      </c>
    </row>
    <row r="3447" spans="1:4" x14ac:dyDescent="0.2">
      <c r="A3447" t="s">
        <v>9112</v>
      </c>
      <c r="B3447" t="s">
        <v>9113</v>
      </c>
      <c r="C3447" t="str">
        <f t="shared" si="53"/>
        <v>09 - MINISTERIO DE  INFRAESTRUCTURA</v>
      </c>
      <c r="D3447" t="str">
        <f>VLOOKUP(MID(A3447,1,2),[1]Jurisdicciones!$A$2:$B$44,2,FALSE)</f>
        <v>MINISTERIO DE  INFRAESTRUCTURA</v>
      </c>
    </row>
    <row r="3448" spans="1:4" x14ac:dyDescent="0.2">
      <c r="A3448" t="s">
        <v>9114</v>
      </c>
      <c r="B3448" t="s">
        <v>9115</v>
      </c>
      <c r="C3448" t="str">
        <f t="shared" si="53"/>
        <v>09 - MINISTERIO DE  INFRAESTRUCTURA</v>
      </c>
      <c r="D3448" t="str">
        <f>VLOOKUP(MID(A3448,1,2),[1]Jurisdicciones!$A$2:$B$44,2,FALSE)</f>
        <v>MINISTERIO DE  INFRAESTRUCTURA</v>
      </c>
    </row>
    <row r="3449" spans="1:4" x14ac:dyDescent="0.2">
      <c r="A3449" t="s">
        <v>9116</v>
      </c>
      <c r="B3449" t="s">
        <v>8859</v>
      </c>
      <c r="C3449" t="str">
        <f t="shared" si="53"/>
        <v>09 - MINISTERIO DE  INFRAESTRUCTURA</v>
      </c>
      <c r="D3449" t="str">
        <f>VLOOKUP(MID(A3449,1,2),[1]Jurisdicciones!$A$2:$B$44,2,FALSE)</f>
        <v>MINISTERIO DE  INFRAESTRUCTURA</v>
      </c>
    </row>
    <row r="3450" spans="1:4" x14ac:dyDescent="0.2">
      <c r="A3450" t="s">
        <v>9117</v>
      </c>
      <c r="B3450" t="s">
        <v>8861</v>
      </c>
      <c r="C3450" t="str">
        <f t="shared" si="53"/>
        <v>09 - MINISTERIO DE  INFRAESTRUCTURA</v>
      </c>
      <c r="D3450" t="str">
        <f>VLOOKUP(MID(A3450,1,2),[1]Jurisdicciones!$A$2:$B$44,2,FALSE)</f>
        <v>MINISTERIO DE  INFRAESTRUCTURA</v>
      </c>
    </row>
    <row r="3451" spans="1:4" x14ac:dyDescent="0.2">
      <c r="A3451" t="s">
        <v>9118</v>
      </c>
      <c r="B3451" t="s">
        <v>8863</v>
      </c>
      <c r="C3451" t="str">
        <f t="shared" si="53"/>
        <v>09 - MINISTERIO DE  INFRAESTRUCTURA</v>
      </c>
      <c r="D3451" t="str">
        <f>VLOOKUP(MID(A3451,1,2),[1]Jurisdicciones!$A$2:$B$44,2,FALSE)</f>
        <v>MINISTERIO DE  INFRAESTRUCTURA</v>
      </c>
    </row>
    <row r="3452" spans="1:4" x14ac:dyDescent="0.2">
      <c r="A3452" t="s">
        <v>9119</v>
      </c>
      <c r="B3452" t="s">
        <v>8865</v>
      </c>
      <c r="C3452" t="str">
        <f t="shared" si="53"/>
        <v>09 - MINISTERIO DE  INFRAESTRUCTURA</v>
      </c>
      <c r="D3452" t="str">
        <f>VLOOKUP(MID(A3452,1,2),[1]Jurisdicciones!$A$2:$B$44,2,FALSE)</f>
        <v>MINISTERIO DE  INFRAESTRUCTURA</v>
      </c>
    </row>
    <row r="3453" spans="1:4" x14ac:dyDescent="0.2">
      <c r="A3453" t="s">
        <v>9120</v>
      </c>
      <c r="B3453" t="s">
        <v>9121</v>
      </c>
      <c r="C3453" t="str">
        <f t="shared" si="53"/>
        <v>09 - MINISTERIO DE  INFRAESTRUCTURA</v>
      </c>
      <c r="D3453" t="str">
        <f>VLOOKUP(MID(A3453,1,2),[1]Jurisdicciones!$A$2:$B$44,2,FALSE)</f>
        <v>MINISTERIO DE  INFRAESTRUCTURA</v>
      </c>
    </row>
    <row r="3454" spans="1:4" x14ac:dyDescent="0.2">
      <c r="A3454" t="s">
        <v>9122</v>
      </c>
      <c r="B3454" t="s">
        <v>9123</v>
      </c>
      <c r="C3454" t="str">
        <f t="shared" si="53"/>
        <v>09 - MINISTERIO DE  INFRAESTRUCTURA</v>
      </c>
      <c r="D3454" t="str">
        <f>VLOOKUP(MID(A3454,1,2),[1]Jurisdicciones!$A$2:$B$44,2,FALSE)</f>
        <v>MINISTERIO DE  INFRAESTRUCTURA</v>
      </c>
    </row>
    <row r="3455" spans="1:4" x14ac:dyDescent="0.2">
      <c r="A3455" t="s">
        <v>9124</v>
      </c>
      <c r="B3455" t="s">
        <v>9125</v>
      </c>
      <c r="C3455" t="str">
        <f t="shared" si="53"/>
        <v>09 - MINISTERIO DE  INFRAESTRUCTURA</v>
      </c>
      <c r="D3455" t="str">
        <f>VLOOKUP(MID(A3455,1,2),[1]Jurisdicciones!$A$2:$B$44,2,FALSE)</f>
        <v>MINISTERIO DE  INFRAESTRUCTURA</v>
      </c>
    </row>
    <row r="3456" spans="1:4" x14ac:dyDescent="0.2">
      <c r="A3456" t="s">
        <v>9126</v>
      </c>
      <c r="B3456" t="s">
        <v>9127</v>
      </c>
      <c r="C3456" t="str">
        <f t="shared" si="53"/>
        <v>09 - MINISTERIO DE  INFRAESTRUCTURA</v>
      </c>
      <c r="D3456" t="str">
        <f>VLOOKUP(MID(A3456,1,2),[1]Jurisdicciones!$A$2:$B$44,2,FALSE)</f>
        <v>MINISTERIO DE  INFRAESTRUCTURA</v>
      </c>
    </row>
    <row r="3457" spans="1:4" x14ac:dyDescent="0.2">
      <c r="A3457" t="s">
        <v>9128</v>
      </c>
      <c r="B3457" t="s">
        <v>9129</v>
      </c>
      <c r="C3457" t="str">
        <f t="shared" si="53"/>
        <v>09 - MINISTERIO DE  INFRAESTRUCTURA</v>
      </c>
      <c r="D3457" t="str">
        <f>VLOOKUP(MID(A3457,1,2),[1]Jurisdicciones!$A$2:$B$44,2,FALSE)</f>
        <v>MINISTERIO DE  INFRAESTRUCTURA</v>
      </c>
    </row>
    <row r="3458" spans="1:4" x14ac:dyDescent="0.2">
      <c r="A3458" t="s">
        <v>9130</v>
      </c>
      <c r="B3458" t="s">
        <v>9131</v>
      </c>
      <c r="C3458" t="str">
        <f t="shared" si="53"/>
        <v>09 - MINISTERIO DE  INFRAESTRUCTURA</v>
      </c>
      <c r="D3458" t="str">
        <f>VLOOKUP(MID(A3458,1,2),[1]Jurisdicciones!$A$2:$B$44,2,FALSE)</f>
        <v>MINISTERIO DE  INFRAESTRUCTURA</v>
      </c>
    </row>
    <row r="3459" spans="1:4" x14ac:dyDescent="0.2">
      <c r="A3459" t="s">
        <v>9132</v>
      </c>
      <c r="B3459" t="s">
        <v>9133</v>
      </c>
      <c r="C3459" t="str">
        <f t="shared" si="53"/>
        <v>09 - MINISTERIO DE  INFRAESTRUCTURA</v>
      </c>
      <c r="D3459" t="str">
        <f>VLOOKUP(MID(A3459,1,2),[1]Jurisdicciones!$A$2:$B$44,2,FALSE)</f>
        <v>MINISTERIO DE  INFRAESTRUCTURA</v>
      </c>
    </row>
    <row r="3460" spans="1:4" x14ac:dyDescent="0.2">
      <c r="A3460" t="s">
        <v>9134</v>
      </c>
      <c r="B3460" t="s">
        <v>9135</v>
      </c>
      <c r="C3460" t="str">
        <f t="shared" ref="C3460:C3523" si="54">CONCATENATE(MID(A3460,1,2), " - ",D3460)</f>
        <v>09 - MINISTERIO DE  INFRAESTRUCTURA</v>
      </c>
      <c r="D3460" t="str">
        <f>VLOOKUP(MID(A3460,1,2),[1]Jurisdicciones!$A$2:$B$44,2,FALSE)</f>
        <v>MINISTERIO DE  INFRAESTRUCTURA</v>
      </c>
    </row>
    <row r="3461" spans="1:4" x14ac:dyDescent="0.2">
      <c r="A3461" t="s">
        <v>9136</v>
      </c>
      <c r="B3461" t="s">
        <v>9137</v>
      </c>
      <c r="C3461" t="str">
        <f t="shared" si="54"/>
        <v>09 - MINISTERIO DE  INFRAESTRUCTURA</v>
      </c>
      <c r="D3461" t="str">
        <f>VLOOKUP(MID(A3461,1,2),[1]Jurisdicciones!$A$2:$B$44,2,FALSE)</f>
        <v>MINISTERIO DE  INFRAESTRUCTURA</v>
      </c>
    </row>
    <row r="3462" spans="1:4" x14ac:dyDescent="0.2">
      <c r="A3462" t="s">
        <v>9138</v>
      </c>
      <c r="B3462" t="s">
        <v>9139</v>
      </c>
      <c r="C3462" t="str">
        <f t="shared" si="54"/>
        <v>09 - MINISTERIO DE  INFRAESTRUCTURA</v>
      </c>
      <c r="D3462" t="str">
        <f>VLOOKUP(MID(A3462,1,2),[1]Jurisdicciones!$A$2:$B$44,2,FALSE)</f>
        <v>MINISTERIO DE  INFRAESTRUCTURA</v>
      </c>
    </row>
    <row r="3463" spans="1:4" x14ac:dyDescent="0.2">
      <c r="A3463" t="s">
        <v>9140</v>
      </c>
      <c r="B3463" t="s">
        <v>9141</v>
      </c>
      <c r="C3463" t="str">
        <f t="shared" si="54"/>
        <v>09 - MINISTERIO DE  INFRAESTRUCTURA</v>
      </c>
      <c r="D3463" t="str">
        <f>VLOOKUP(MID(A3463,1,2),[1]Jurisdicciones!$A$2:$B$44,2,FALSE)</f>
        <v>MINISTERIO DE  INFRAESTRUCTURA</v>
      </c>
    </row>
    <row r="3464" spans="1:4" x14ac:dyDescent="0.2">
      <c r="A3464" t="s">
        <v>9142</v>
      </c>
      <c r="B3464" t="s">
        <v>9143</v>
      </c>
      <c r="C3464" t="str">
        <f t="shared" si="54"/>
        <v>09 - MINISTERIO DE  INFRAESTRUCTURA</v>
      </c>
      <c r="D3464" t="str">
        <f>VLOOKUP(MID(A3464,1,2),[1]Jurisdicciones!$A$2:$B$44,2,FALSE)</f>
        <v>MINISTERIO DE  INFRAESTRUCTURA</v>
      </c>
    </row>
    <row r="3465" spans="1:4" x14ac:dyDescent="0.2">
      <c r="A3465" t="s">
        <v>9144</v>
      </c>
      <c r="B3465" t="s">
        <v>9145</v>
      </c>
      <c r="C3465" t="str">
        <f t="shared" si="54"/>
        <v>09 - MINISTERIO DE  INFRAESTRUCTURA</v>
      </c>
      <c r="D3465" t="str">
        <f>VLOOKUP(MID(A3465,1,2),[1]Jurisdicciones!$A$2:$B$44,2,FALSE)</f>
        <v>MINISTERIO DE  INFRAESTRUCTURA</v>
      </c>
    </row>
    <row r="3466" spans="1:4" x14ac:dyDescent="0.2">
      <c r="A3466" t="s">
        <v>9146</v>
      </c>
      <c r="B3466" t="s">
        <v>9147</v>
      </c>
      <c r="C3466" t="str">
        <f t="shared" si="54"/>
        <v>09 - MINISTERIO DE  INFRAESTRUCTURA</v>
      </c>
      <c r="D3466" t="str">
        <f>VLOOKUP(MID(A3466,1,2),[1]Jurisdicciones!$A$2:$B$44,2,FALSE)</f>
        <v>MINISTERIO DE  INFRAESTRUCTURA</v>
      </c>
    </row>
    <row r="3467" spans="1:4" x14ac:dyDescent="0.2">
      <c r="A3467" t="s">
        <v>9148</v>
      </c>
      <c r="B3467" t="s">
        <v>9149</v>
      </c>
      <c r="C3467" t="str">
        <f t="shared" si="54"/>
        <v>09 - MINISTERIO DE  INFRAESTRUCTURA</v>
      </c>
      <c r="D3467" t="str">
        <f>VLOOKUP(MID(A3467,1,2),[1]Jurisdicciones!$A$2:$B$44,2,FALSE)</f>
        <v>MINISTERIO DE  INFRAESTRUCTURA</v>
      </c>
    </row>
    <row r="3468" spans="1:4" x14ac:dyDescent="0.2">
      <c r="A3468" t="s">
        <v>9150</v>
      </c>
      <c r="B3468" t="s">
        <v>9151</v>
      </c>
      <c r="C3468" t="str">
        <f t="shared" si="54"/>
        <v>09 - MINISTERIO DE  INFRAESTRUCTURA</v>
      </c>
      <c r="D3468" t="str">
        <f>VLOOKUP(MID(A3468,1,2),[1]Jurisdicciones!$A$2:$B$44,2,FALSE)</f>
        <v>MINISTERIO DE  INFRAESTRUCTURA</v>
      </c>
    </row>
    <row r="3469" spans="1:4" x14ac:dyDescent="0.2">
      <c r="A3469" t="s">
        <v>9152</v>
      </c>
      <c r="B3469" t="s">
        <v>9153</v>
      </c>
      <c r="C3469" t="str">
        <f t="shared" si="54"/>
        <v>09 - MINISTERIO DE  INFRAESTRUCTURA</v>
      </c>
      <c r="D3469" t="str">
        <f>VLOOKUP(MID(A3469,1,2),[1]Jurisdicciones!$A$2:$B$44,2,FALSE)</f>
        <v>MINISTERIO DE  INFRAESTRUCTURA</v>
      </c>
    </row>
    <row r="3470" spans="1:4" x14ac:dyDescent="0.2">
      <c r="A3470" t="s">
        <v>9154</v>
      </c>
      <c r="B3470" t="s">
        <v>9155</v>
      </c>
      <c r="C3470" t="str">
        <f t="shared" si="54"/>
        <v>09 - MINISTERIO DE  INFRAESTRUCTURA</v>
      </c>
      <c r="D3470" t="str">
        <f>VLOOKUP(MID(A3470,1,2),[1]Jurisdicciones!$A$2:$B$44,2,FALSE)</f>
        <v>MINISTERIO DE  INFRAESTRUCTURA</v>
      </c>
    </row>
    <row r="3471" spans="1:4" x14ac:dyDescent="0.2">
      <c r="A3471" t="s">
        <v>9156</v>
      </c>
      <c r="B3471" t="s">
        <v>9157</v>
      </c>
      <c r="C3471" t="str">
        <f t="shared" si="54"/>
        <v>09 - MINISTERIO DE  INFRAESTRUCTURA</v>
      </c>
      <c r="D3471" t="str">
        <f>VLOOKUP(MID(A3471,1,2),[1]Jurisdicciones!$A$2:$B$44,2,FALSE)</f>
        <v>MINISTERIO DE  INFRAESTRUCTURA</v>
      </c>
    </row>
    <row r="3472" spans="1:4" x14ac:dyDescent="0.2">
      <c r="A3472" t="s">
        <v>9158</v>
      </c>
      <c r="B3472" t="s">
        <v>9159</v>
      </c>
      <c r="C3472" t="str">
        <f t="shared" si="54"/>
        <v>09 - MINISTERIO DE  INFRAESTRUCTURA</v>
      </c>
      <c r="D3472" t="str">
        <f>VLOOKUP(MID(A3472,1,2),[1]Jurisdicciones!$A$2:$B$44,2,FALSE)</f>
        <v>MINISTERIO DE  INFRAESTRUCTURA</v>
      </c>
    </row>
    <row r="3473" spans="1:4" x14ac:dyDescent="0.2">
      <c r="A3473" t="s">
        <v>9160</v>
      </c>
      <c r="B3473" t="s">
        <v>9161</v>
      </c>
      <c r="C3473" t="str">
        <f t="shared" si="54"/>
        <v>09 - MINISTERIO DE  INFRAESTRUCTURA</v>
      </c>
      <c r="D3473" t="str">
        <f>VLOOKUP(MID(A3473,1,2),[1]Jurisdicciones!$A$2:$B$44,2,FALSE)</f>
        <v>MINISTERIO DE  INFRAESTRUCTURA</v>
      </c>
    </row>
    <row r="3474" spans="1:4" x14ac:dyDescent="0.2">
      <c r="A3474" t="s">
        <v>9162</v>
      </c>
      <c r="B3474" t="s">
        <v>9163</v>
      </c>
      <c r="C3474" t="str">
        <f t="shared" si="54"/>
        <v>09 - MINISTERIO DE  INFRAESTRUCTURA</v>
      </c>
      <c r="D3474" t="str">
        <f>VLOOKUP(MID(A3474,1,2),[1]Jurisdicciones!$A$2:$B$44,2,FALSE)</f>
        <v>MINISTERIO DE  INFRAESTRUCTURA</v>
      </c>
    </row>
    <row r="3475" spans="1:4" x14ac:dyDescent="0.2">
      <c r="A3475" t="s">
        <v>9164</v>
      </c>
      <c r="B3475" t="s">
        <v>9165</v>
      </c>
      <c r="C3475" t="str">
        <f t="shared" si="54"/>
        <v>09 - MINISTERIO DE  INFRAESTRUCTURA</v>
      </c>
      <c r="D3475" t="str">
        <f>VLOOKUP(MID(A3475,1,2),[1]Jurisdicciones!$A$2:$B$44,2,FALSE)</f>
        <v>MINISTERIO DE  INFRAESTRUCTURA</v>
      </c>
    </row>
    <row r="3476" spans="1:4" x14ac:dyDescent="0.2">
      <c r="A3476" t="s">
        <v>9166</v>
      </c>
      <c r="B3476" t="s">
        <v>9167</v>
      </c>
      <c r="C3476" t="str">
        <f t="shared" si="54"/>
        <v>09 - MINISTERIO DE  INFRAESTRUCTURA</v>
      </c>
      <c r="D3476" t="str">
        <f>VLOOKUP(MID(A3476,1,2),[1]Jurisdicciones!$A$2:$B$44,2,FALSE)</f>
        <v>MINISTERIO DE  INFRAESTRUCTURA</v>
      </c>
    </row>
    <row r="3477" spans="1:4" x14ac:dyDescent="0.2">
      <c r="A3477" t="s">
        <v>9168</v>
      </c>
      <c r="B3477" t="s">
        <v>9169</v>
      </c>
      <c r="C3477" t="str">
        <f t="shared" si="54"/>
        <v>09 - MINISTERIO DE  INFRAESTRUCTURA</v>
      </c>
      <c r="D3477" t="str">
        <f>VLOOKUP(MID(A3477,1,2),[1]Jurisdicciones!$A$2:$B$44,2,FALSE)</f>
        <v>MINISTERIO DE  INFRAESTRUCTURA</v>
      </c>
    </row>
    <row r="3478" spans="1:4" x14ac:dyDescent="0.2">
      <c r="A3478" t="s">
        <v>9170</v>
      </c>
      <c r="B3478" t="s">
        <v>9171</v>
      </c>
      <c r="C3478" t="str">
        <f t="shared" si="54"/>
        <v>09 - MINISTERIO DE  INFRAESTRUCTURA</v>
      </c>
      <c r="D3478" t="str">
        <f>VLOOKUP(MID(A3478,1,2),[1]Jurisdicciones!$A$2:$B$44,2,FALSE)</f>
        <v>MINISTERIO DE  INFRAESTRUCTURA</v>
      </c>
    </row>
    <row r="3479" spans="1:4" x14ac:dyDescent="0.2">
      <c r="A3479" t="s">
        <v>9172</v>
      </c>
      <c r="B3479" t="s">
        <v>9173</v>
      </c>
      <c r="C3479" t="str">
        <f t="shared" si="54"/>
        <v>09 - MINISTERIO DE  INFRAESTRUCTURA</v>
      </c>
      <c r="D3479" t="str">
        <f>VLOOKUP(MID(A3479,1,2),[1]Jurisdicciones!$A$2:$B$44,2,FALSE)</f>
        <v>MINISTERIO DE  INFRAESTRUCTURA</v>
      </c>
    </row>
    <row r="3480" spans="1:4" x14ac:dyDescent="0.2">
      <c r="A3480" t="s">
        <v>9174</v>
      </c>
      <c r="B3480" t="s">
        <v>9175</v>
      </c>
      <c r="C3480" t="str">
        <f t="shared" si="54"/>
        <v>09 - MINISTERIO DE  INFRAESTRUCTURA</v>
      </c>
      <c r="D3480" t="str">
        <f>VLOOKUP(MID(A3480,1,2),[1]Jurisdicciones!$A$2:$B$44,2,FALSE)</f>
        <v>MINISTERIO DE  INFRAESTRUCTURA</v>
      </c>
    </row>
    <row r="3481" spans="1:4" x14ac:dyDescent="0.2">
      <c r="A3481" t="s">
        <v>9176</v>
      </c>
      <c r="B3481" t="s">
        <v>9177</v>
      </c>
      <c r="C3481" t="str">
        <f t="shared" si="54"/>
        <v>09 - MINISTERIO DE  INFRAESTRUCTURA</v>
      </c>
      <c r="D3481" t="str">
        <f>VLOOKUP(MID(A3481,1,2),[1]Jurisdicciones!$A$2:$B$44,2,FALSE)</f>
        <v>MINISTERIO DE  INFRAESTRUCTURA</v>
      </c>
    </row>
    <row r="3482" spans="1:4" x14ac:dyDescent="0.2">
      <c r="A3482" t="s">
        <v>9178</v>
      </c>
      <c r="B3482" t="s">
        <v>9179</v>
      </c>
      <c r="C3482" t="str">
        <f t="shared" si="54"/>
        <v>09 - MINISTERIO DE  INFRAESTRUCTURA</v>
      </c>
      <c r="D3482" t="str">
        <f>VLOOKUP(MID(A3482,1,2),[1]Jurisdicciones!$A$2:$B$44,2,FALSE)</f>
        <v>MINISTERIO DE  INFRAESTRUCTURA</v>
      </c>
    </row>
    <row r="3483" spans="1:4" x14ac:dyDescent="0.2">
      <c r="A3483" t="s">
        <v>9180</v>
      </c>
      <c r="B3483" t="s">
        <v>9181</v>
      </c>
      <c r="C3483" t="str">
        <f t="shared" si="54"/>
        <v>09 - MINISTERIO DE  INFRAESTRUCTURA</v>
      </c>
      <c r="D3483" t="str">
        <f>VLOOKUP(MID(A3483,1,2),[1]Jurisdicciones!$A$2:$B$44,2,FALSE)</f>
        <v>MINISTERIO DE  INFRAESTRUCTURA</v>
      </c>
    </row>
    <row r="3484" spans="1:4" x14ac:dyDescent="0.2">
      <c r="A3484" t="s">
        <v>9182</v>
      </c>
      <c r="B3484" t="s">
        <v>9183</v>
      </c>
      <c r="C3484" t="str">
        <f t="shared" si="54"/>
        <v>09 - MINISTERIO DE  INFRAESTRUCTURA</v>
      </c>
      <c r="D3484" t="str">
        <f>VLOOKUP(MID(A3484,1,2),[1]Jurisdicciones!$A$2:$B$44,2,FALSE)</f>
        <v>MINISTERIO DE  INFRAESTRUCTURA</v>
      </c>
    </row>
    <row r="3485" spans="1:4" x14ac:dyDescent="0.2">
      <c r="A3485" t="s">
        <v>9184</v>
      </c>
      <c r="B3485" t="s">
        <v>9185</v>
      </c>
      <c r="C3485" t="str">
        <f t="shared" si="54"/>
        <v>09 - MINISTERIO DE  INFRAESTRUCTURA</v>
      </c>
      <c r="D3485" t="str">
        <f>VLOOKUP(MID(A3485,1,2),[1]Jurisdicciones!$A$2:$B$44,2,FALSE)</f>
        <v>MINISTERIO DE  INFRAESTRUCTURA</v>
      </c>
    </row>
    <row r="3486" spans="1:4" x14ac:dyDescent="0.2">
      <c r="A3486" t="s">
        <v>9186</v>
      </c>
      <c r="B3486" t="s">
        <v>9187</v>
      </c>
      <c r="C3486" t="str">
        <f t="shared" si="54"/>
        <v>09 - MINISTERIO DE  INFRAESTRUCTURA</v>
      </c>
      <c r="D3486" t="str">
        <f>VLOOKUP(MID(A3486,1,2),[1]Jurisdicciones!$A$2:$B$44,2,FALSE)</f>
        <v>MINISTERIO DE  INFRAESTRUCTURA</v>
      </c>
    </row>
    <row r="3487" spans="1:4" x14ac:dyDescent="0.2">
      <c r="A3487" t="s">
        <v>9188</v>
      </c>
      <c r="B3487" t="s">
        <v>9189</v>
      </c>
      <c r="C3487" t="str">
        <f t="shared" si="54"/>
        <v>09 - MINISTERIO DE  INFRAESTRUCTURA</v>
      </c>
      <c r="D3487" t="str">
        <f>VLOOKUP(MID(A3487,1,2),[1]Jurisdicciones!$A$2:$B$44,2,FALSE)</f>
        <v>MINISTERIO DE  INFRAESTRUCTURA</v>
      </c>
    </row>
    <row r="3488" spans="1:4" x14ac:dyDescent="0.2">
      <c r="A3488" t="s">
        <v>9190</v>
      </c>
      <c r="B3488" t="s">
        <v>9191</v>
      </c>
      <c r="C3488" t="str">
        <f t="shared" si="54"/>
        <v>09 - MINISTERIO DE  INFRAESTRUCTURA</v>
      </c>
      <c r="D3488" t="str">
        <f>VLOOKUP(MID(A3488,1,2),[1]Jurisdicciones!$A$2:$B$44,2,FALSE)</f>
        <v>MINISTERIO DE  INFRAESTRUCTURA</v>
      </c>
    </row>
    <row r="3489" spans="1:4" x14ac:dyDescent="0.2">
      <c r="A3489" t="s">
        <v>9192</v>
      </c>
      <c r="B3489" t="s">
        <v>9193</v>
      </c>
      <c r="C3489" t="str">
        <f t="shared" si="54"/>
        <v>09 - MINISTERIO DE  INFRAESTRUCTURA</v>
      </c>
      <c r="D3489" t="str">
        <f>VLOOKUP(MID(A3489,1,2),[1]Jurisdicciones!$A$2:$B$44,2,FALSE)</f>
        <v>MINISTERIO DE  INFRAESTRUCTURA</v>
      </c>
    </row>
    <row r="3490" spans="1:4" x14ac:dyDescent="0.2">
      <c r="A3490" t="s">
        <v>9194</v>
      </c>
      <c r="B3490" t="s">
        <v>9195</v>
      </c>
      <c r="C3490" t="str">
        <f t="shared" si="54"/>
        <v>09 - MINISTERIO DE  INFRAESTRUCTURA</v>
      </c>
      <c r="D3490" t="str">
        <f>VLOOKUP(MID(A3490,1,2),[1]Jurisdicciones!$A$2:$B$44,2,FALSE)</f>
        <v>MINISTERIO DE  INFRAESTRUCTURA</v>
      </c>
    </row>
    <row r="3491" spans="1:4" x14ac:dyDescent="0.2">
      <c r="A3491" t="s">
        <v>9196</v>
      </c>
      <c r="B3491" t="s">
        <v>9197</v>
      </c>
      <c r="C3491" t="str">
        <f t="shared" si="54"/>
        <v>09 - MINISTERIO DE  INFRAESTRUCTURA</v>
      </c>
      <c r="D3491" t="str">
        <f>VLOOKUP(MID(A3491,1,2),[1]Jurisdicciones!$A$2:$B$44,2,FALSE)</f>
        <v>MINISTERIO DE  INFRAESTRUCTURA</v>
      </c>
    </row>
    <row r="3492" spans="1:4" x14ac:dyDescent="0.2">
      <c r="A3492" t="s">
        <v>9198</v>
      </c>
      <c r="B3492" t="s">
        <v>9199</v>
      </c>
      <c r="C3492" t="str">
        <f t="shared" si="54"/>
        <v>09 - MINISTERIO DE  INFRAESTRUCTURA</v>
      </c>
      <c r="D3492" t="str">
        <f>VLOOKUP(MID(A3492,1,2),[1]Jurisdicciones!$A$2:$B$44,2,FALSE)</f>
        <v>MINISTERIO DE  INFRAESTRUCTURA</v>
      </c>
    </row>
    <row r="3493" spans="1:4" x14ac:dyDescent="0.2">
      <c r="A3493" t="s">
        <v>9200</v>
      </c>
      <c r="B3493" t="s">
        <v>9201</v>
      </c>
      <c r="C3493" t="str">
        <f t="shared" si="54"/>
        <v>09 - MINISTERIO DE  INFRAESTRUCTURA</v>
      </c>
      <c r="D3493" t="str">
        <f>VLOOKUP(MID(A3493,1,2),[1]Jurisdicciones!$A$2:$B$44,2,FALSE)</f>
        <v>MINISTERIO DE  INFRAESTRUCTURA</v>
      </c>
    </row>
    <row r="3494" spans="1:4" x14ac:dyDescent="0.2">
      <c r="A3494" t="s">
        <v>9202</v>
      </c>
      <c r="B3494" t="s">
        <v>9203</v>
      </c>
      <c r="C3494" t="str">
        <f t="shared" si="54"/>
        <v>09 - MINISTERIO DE  INFRAESTRUCTURA</v>
      </c>
      <c r="D3494" t="str">
        <f>VLOOKUP(MID(A3494,1,2),[1]Jurisdicciones!$A$2:$B$44,2,FALSE)</f>
        <v>MINISTERIO DE  INFRAESTRUCTURA</v>
      </c>
    </row>
    <row r="3495" spans="1:4" x14ac:dyDescent="0.2">
      <c r="A3495" t="s">
        <v>9204</v>
      </c>
      <c r="B3495" t="s">
        <v>9205</v>
      </c>
      <c r="C3495" t="str">
        <f t="shared" si="54"/>
        <v>09 - MINISTERIO DE  INFRAESTRUCTURA</v>
      </c>
      <c r="D3495" t="str">
        <f>VLOOKUP(MID(A3495,1,2),[1]Jurisdicciones!$A$2:$B$44,2,FALSE)</f>
        <v>MINISTERIO DE  INFRAESTRUCTURA</v>
      </c>
    </row>
    <row r="3496" spans="1:4" x14ac:dyDescent="0.2">
      <c r="A3496" t="s">
        <v>9206</v>
      </c>
      <c r="B3496" t="s">
        <v>9207</v>
      </c>
      <c r="C3496" t="str">
        <f t="shared" si="54"/>
        <v>09 - MINISTERIO DE  INFRAESTRUCTURA</v>
      </c>
      <c r="D3496" t="str">
        <f>VLOOKUP(MID(A3496,1,2),[1]Jurisdicciones!$A$2:$B$44,2,FALSE)</f>
        <v>MINISTERIO DE  INFRAESTRUCTURA</v>
      </c>
    </row>
    <row r="3497" spans="1:4" x14ac:dyDescent="0.2">
      <c r="A3497" t="s">
        <v>9208</v>
      </c>
      <c r="B3497" t="s">
        <v>9209</v>
      </c>
      <c r="C3497" t="str">
        <f t="shared" si="54"/>
        <v>09 - MINISTERIO DE  INFRAESTRUCTURA</v>
      </c>
      <c r="D3497" t="str">
        <f>VLOOKUP(MID(A3497,1,2),[1]Jurisdicciones!$A$2:$B$44,2,FALSE)</f>
        <v>MINISTERIO DE  INFRAESTRUCTURA</v>
      </c>
    </row>
    <row r="3498" spans="1:4" x14ac:dyDescent="0.2">
      <c r="A3498" t="s">
        <v>9210</v>
      </c>
      <c r="B3498" t="s">
        <v>9211</v>
      </c>
      <c r="C3498" t="str">
        <f t="shared" si="54"/>
        <v>09 - MINISTERIO DE  INFRAESTRUCTURA</v>
      </c>
      <c r="D3498" t="str">
        <f>VLOOKUP(MID(A3498,1,2),[1]Jurisdicciones!$A$2:$B$44,2,FALSE)</f>
        <v>MINISTERIO DE  INFRAESTRUCTURA</v>
      </c>
    </row>
    <row r="3499" spans="1:4" x14ac:dyDescent="0.2">
      <c r="A3499" t="s">
        <v>9212</v>
      </c>
      <c r="B3499" t="s">
        <v>9213</v>
      </c>
      <c r="C3499" t="str">
        <f t="shared" si="54"/>
        <v>09 - MINISTERIO DE  INFRAESTRUCTURA</v>
      </c>
      <c r="D3499" t="str">
        <f>VLOOKUP(MID(A3499,1,2),[1]Jurisdicciones!$A$2:$B$44,2,FALSE)</f>
        <v>MINISTERIO DE  INFRAESTRUCTURA</v>
      </c>
    </row>
    <row r="3500" spans="1:4" x14ac:dyDescent="0.2">
      <c r="A3500" t="s">
        <v>9214</v>
      </c>
      <c r="B3500" t="s">
        <v>9215</v>
      </c>
      <c r="C3500" t="str">
        <f t="shared" si="54"/>
        <v>09 - MINISTERIO DE  INFRAESTRUCTURA</v>
      </c>
      <c r="D3500" t="str">
        <f>VLOOKUP(MID(A3500,1,2),[1]Jurisdicciones!$A$2:$B$44,2,FALSE)</f>
        <v>MINISTERIO DE  INFRAESTRUCTURA</v>
      </c>
    </row>
    <row r="3501" spans="1:4" x14ac:dyDescent="0.2">
      <c r="A3501" t="s">
        <v>9216</v>
      </c>
      <c r="B3501" t="s">
        <v>9217</v>
      </c>
      <c r="C3501" t="str">
        <f t="shared" si="54"/>
        <v>09 - MINISTERIO DE  INFRAESTRUCTURA</v>
      </c>
      <c r="D3501" t="str">
        <f>VLOOKUP(MID(A3501,1,2),[1]Jurisdicciones!$A$2:$B$44,2,FALSE)</f>
        <v>MINISTERIO DE  INFRAESTRUCTURA</v>
      </c>
    </row>
    <row r="3502" spans="1:4" x14ac:dyDescent="0.2">
      <c r="A3502" t="s">
        <v>9218</v>
      </c>
      <c r="B3502" t="s">
        <v>9219</v>
      </c>
      <c r="C3502" t="str">
        <f t="shared" si="54"/>
        <v>09 - MINISTERIO DE  INFRAESTRUCTURA</v>
      </c>
      <c r="D3502" t="str">
        <f>VLOOKUP(MID(A3502,1,2),[1]Jurisdicciones!$A$2:$B$44,2,FALSE)</f>
        <v>MINISTERIO DE  INFRAESTRUCTURA</v>
      </c>
    </row>
    <row r="3503" spans="1:4" x14ac:dyDescent="0.2">
      <c r="A3503" t="s">
        <v>9220</v>
      </c>
      <c r="B3503" t="s">
        <v>9221</v>
      </c>
      <c r="C3503" t="str">
        <f t="shared" si="54"/>
        <v>09 - MINISTERIO DE  INFRAESTRUCTURA</v>
      </c>
      <c r="D3503" t="str">
        <f>VLOOKUP(MID(A3503,1,2),[1]Jurisdicciones!$A$2:$B$44,2,FALSE)</f>
        <v>MINISTERIO DE  INFRAESTRUCTURA</v>
      </c>
    </row>
    <row r="3504" spans="1:4" x14ac:dyDescent="0.2">
      <c r="A3504" t="s">
        <v>9222</v>
      </c>
      <c r="B3504" t="s">
        <v>9223</v>
      </c>
      <c r="C3504" t="str">
        <f t="shared" si="54"/>
        <v>09 - MINISTERIO DE  INFRAESTRUCTURA</v>
      </c>
      <c r="D3504" t="str">
        <f>VLOOKUP(MID(A3504,1,2),[1]Jurisdicciones!$A$2:$B$44,2,FALSE)</f>
        <v>MINISTERIO DE  INFRAESTRUCTURA</v>
      </c>
    </row>
    <row r="3505" spans="1:4" x14ac:dyDescent="0.2">
      <c r="A3505" t="s">
        <v>9224</v>
      </c>
      <c r="B3505" t="s">
        <v>9225</v>
      </c>
      <c r="C3505" t="str">
        <f t="shared" si="54"/>
        <v>09 - MINISTERIO DE  INFRAESTRUCTURA</v>
      </c>
      <c r="D3505" t="str">
        <f>VLOOKUP(MID(A3505,1,2),[1]Jurisdicciones!$A$2:$B$44,2,FALSE)</f>
        <v>MINISTERIO DE  INFRAESTRUCTURA</v>
      </c>
    </row>
    <row r="3506" spans="1:4" x14ac:dyDescent="0.2">
      <c r="A3506" t="s">
        <v>9226</v>
      </c>
      <c r="B3506" t="s">
        <v>9227</v>
      </c>
      <c r="C3506" t="str">
        <f t="shared" si="54"/>
        <v>09 - MINISTERIO DE  INFRAESTRUCTURA</v>
      </c>
      <c r="D3506" t="str">
        <f>VLOOKUP(MID(A3506,1,2),[1]Jurisdicciones!$A$2:$B$44,2,FALSE)</f>
        <v>MINISTERIO DE  INFRAESTRUCTURA</v>
      </c>
    </row>
    <row r="3507" spans="1:4" x14ac:dyDescent="0.2">
      <c r="A3507" t="s">
        <v>9228</v>
      </c>
      <c r="B3507" t="s">
        <v>9229</v>
      </c>
      <c r="C3507" t="str">
        <f t="shared" si="54"/>
        <v>09 - MINISTERIO DE  INFRAESTRUCTURA</v>
      </c>
      <c r="D3507" t="str">
        <f>VLOOKUP(MID(A3507,1,2),[1]Jurisdicciones!$A$2:$B$44,2,FALSE)</f>
        <v>MINISTERIO DE  INFRAESTRUCTURA</v>
      </c>
    </row>
    <row r="3508" spans="1:4" x14ac:dyDescent="0.2">
      <c r="A3508" t="s">
        <v>9230</v>
      </c>
      <c r="B3508" t="s">
        <v>9231</v>
      </c>
      <c r="C3508" t="str">
        <f t="shared" si="54"/>
        <v>09 - MINISTERIO DE  INFRAESTRUCTURA</v>
      </c>
      <c r="D3508" t="str">
        <f>VLOOKUP(MID(A3508,1,2),[1]Jurisdicciones!$A$2:$B$44,2,FALSE)</f>
        <v>MINISTERIO DE  INFRAESTRUCTURA</v>
      </c>
    </row>
    <row r="3509" spans="1:4" x14ac:dyDescent="0.2">
      <c r="A3509" t="s">
        <v>9232</v>
      </c>
      <c r="B3509" t="s">
        <v>9233</v>
      </c>
      <c r="C3509" t="str">
        <f t="shared" si="54"/>
        <v>09 - MINISTERIO DE  INFRAESTRUCTURA</v>
      </c>
      <c r="D3509" t="str">
        <f>VLOOKUP(MID(A3509,1,2),[1]Jurisdicciones!$A$2:$B$44,2,FALSE)</f>
        <v>MINISTERIO DE  INFRAESTRUCTURA</v>
      </c>
    </row>
    <row r="3510" spans="1:4" x14ac:dyDescent="0.2">
      <c r="A3510" t="s">
        <v>9234</v>
      </c>
      <c r="B3510" t="s">
        <v>9235</v>
      </c>
      <c r="C3510" t="str">
        <f t="shared" si="54"/>
        <v>09 - MINISTERIO DE  INFRAESTRUCTURA</v>
      </c>
      <c r="D3510" t="str">
        <f>VLOOKUP(MID(A3510,1,2),[1]Jurisdicciones!$A$2:$B$44,2,FALSE)</f>
        <v>MINISTERIO DE  INFRAESTRUCTURA</v>
      </c>
    </row>
    <row r="3511" spans="1:4" x14ac:dyDescent="0.2">
      <c r="A3511" t="s">
        <v>9236</v>
      </c>
      <c r="B3511" t="s">
        <v>9237</v>
      </c>
      <c r="C3511" t="str">
        <f t="shared" si="54"/>
        <v>09 - MINISTERIO DE  INFRAESTRUCTURA</v>
      </c>
      <c r="D3511" t="str">
        <f>VLOOKUP(MID(A3511,1,2),[1]Jurisdicciones!$A$2:$B$44,2,FALSE)</f>
        <v>MINISTERIO DE  INFRAESTRUCTURA</v>
      </c>
    </row>
    <row r="3512" spans="1:4" x14ac:dyDescent="0.2">
      <c r="A3512" t="s">
        <v>9238</v>
      </c>
      <c r="B3512" t="s">
        <v>9239</v>
      </c>
      <c r="C3512" t="str">
        <f t="shared" si="54"/>
        <v>09 - MINISTERIO DE  INFRAESTRUCTURA</v>
      </c>
      <c r="D3512" t="str">
        <f>VLOOKUP(MID(A3512,1,2),[1]Jurisdicciones!$A$2:$B$44,2,FALSE)</f>
        <v>MINISTERIO DE  INFRAESTRUCTURA</v>
      </c>
    </row>
    <row r="3513" spans="1:4" x14ac:dyDescent="0.2">
      <c r="A3513" t="s">
        <v>9240</v>
      </c>
      <c r="B3513" t="s">
        <v>9241</v>
      </c>
      <c r="C3513" t="str">
        <f t="shared" si="54"/>
        <v>09 - MINISTERIO DE  INFRAESTRUCTURA</v>
      </c>
      <c r="D3513" t="str">
        <f>VLOOKUP(MID(A3513,1,2),[1]Jurisdicciones!$A$2:$B$44,2,FALSE)</f>
        <v>MINISTERIO DE  INFRAESTRUCTURA</v>
      </c>
    </row>
    <row r="3514" spans="1:4" x14ac:dyDescent="0.2">
      <c r="A3514" t="s">
        <v>9242</v>
      </c>
      <c r="B3514" t="s">
        <v>9243</v>
      </c>
      <c r="C3514" t="str">
        <f t="shared" si="54"/>
        <v>09 - MINISTERIO DE  INFRAESTRUCTURA</v>
      </c>
      <c r="D3514" t="str">
        <f>VLOOKUP(MID(A3514,1,2),[1]Jurisdicciones!$A$2:$B$44,2,FALSE)</f>
        <v>MINISTERIO DE  INFRAESTRUCTURA</v>
      </c>
    </row>
    <row r="3515" spans="1:4" x14ac:dyDescent="0.2">
      <c r="A3515" t="s">
        <v>9244</v>
      </c>
      <c r="B3515" t="s">
        <v>9245</v>
      </c>
      <c r="C3515" t="str">
        <f t="shared" si="54"/>
        <v>09 - MINISTERIO DE  INFRAESTRUCTURA</v>
      </c>
      <c r="D3515" t="str">
        <f>VLOOKUP(MID(A3515,1,2),[1]Jurisdicciones!$A$2:$B$44,2,FALSE)</f>
        <v>MINISTERIO DE  INFRAESTRUCTURA</v>
      </c>
    </row>
    <row r="3516" spans="1:4" x14ac:dyDescent="0.2">
      <c r="A3516" t="s">
        <v>9246</v>
      </c>
      <c r="B3516" t="s">
        <v>9247</v>
      </c>
      <c r="C3516" t="str">
        <f t="shared" si="54"/>
        <v>09 - MINISTERIO DE  INFRAESTRUCTURA</v>
      </c>
      <c r="D3516" t="str">
        <f>VLOOKUP(MID(A3516,1,2),[1]Jurisdicciones!$A$2:$B$44,2,FALSE)</f>
        <v>MINISTERIO DE  INFRAESTRUCTURA</v>
      </c>
    </row>
    <row r="3517" spans="1:4" x14ac:dyDescent="0.2">
      <c r="A3517" t="s">
        <v>9248</v>
      </c>
      <c r="B3517" t="s">
        <v>8871</v>
      </c>
      <c r="C3517" t="str">
        <f t="shared" si="54"/>
        <v>09 - MINISTERIO DE  INFRAESTRUCTURA</v>
      </c>
      <c r="D3517" t="str">
        <f>VLOOKUP(MID(A3517,1,2),[1]Jurisdicciones!$A$2:$B$44,2,FALSE)</f>
        <v>MINISTERIO DE  INFRAESTRUCTURA</v>
      </c>
    </row>
    <row r="3518" spans="1:4" x14ac:dyDescent="0.2">
      <c r="A3518" t="s">
        <v>9249</v>
      </c>
      <c r="B3518" t="s">
        <v>9250</v>
      </c>
      <c r="C3518" t="str">
        <f t="shared" si="54"/>
        <v>09 - MINISTERIO DE  INFRAESTRUCTURA</v>
      </c>
      <c r="D3518" t="str">
        <f>VLOOKUP(MID(A3518,1,2),[1]Jurisdicciones!$A$2:$B$44,2,FALSE)</f>
        <v>MINISTERIO DE  INFRAESTRUCTURA</v>
      </c>
    </row>
    <row r="3519" spans="1:4" x14ac:dyDescent="0.2">
      <c r="A3519" t="s">
        <v>9251</v>
      </c>
      <c r="B3519" t="s">
        <v>9252</v>
      </c>
      <c r="C3519" t="str">
        <f t="shared" si="54"/>
        <v>09 - MINISTERIO DE  INFRAESTRUCTURA</v>
      </c>
      <c r="D3519" t="str">
        <f>VLOOKUP(MID(A3519,1,2),[1]Jurisdicciones!$A$2:$B$44,2,FALSE)</f>
        <v>MINISTERIO DE  INFRAESTRUCTURA</v>
      </c>
    </row>
    <row r="3520" spans="1:4" x14ac:dyDescent="0.2">
      <c r="A3520" t="s">
        <v>9253</v>
      </c>
      <c r="B3520" t="s">
        <v>9254</v>
      </c>
      <c r="C3520" t="str">
        <f t="shared" si="54"/>
        <v>09 - MINISTERIO DE  INFRAESTRUCTURA</v>
      </c>
      <c r="D3520" t="str">
        <f>VLOOKUP(MID(A3520,1,2),[1]Jurisdicciones!$A$2:$B$44,2,FALSE)</f>
        <v>MINISTERIO DE  INFRAESTRUCTURA</v>
      </c>
    </row>
    <row r="3521" spans="1:4" x14ac:dyDescent="0.2">
      <c r="A3521" t="s">
        <v>9255</v>
      </c>
      <c r="B3521" t="s">
        <v>9256</v>
      </c>
      <c r="C3521" t="str">
        <f t="shared" si="54"/>
        <v>09 - MINISTERIO DE  INFRAESTRUCTURA</v>
      </c>
      <c r="D3521" t="str">
        <f>VLOOKUP(MID(A3521,1,2),[1]Jurisdicciones!$A$2:$B$44,2,FALSE)</f>
        <v>MINISTERIO DE  INFRAESTRUCTURA</v>
      </c>
    </row>
    <row r="3522" spans="1:4" x14ac:dyDescent="0.2">
      <c r="A3522" t="s">
        <v>9257</v>
      </c>
      <c r="B3522" t="s">
        <v>9258</v>
      </c>
      <c r="C3522" t="str">
        <f t="shared" si="54"/>
        <v>09 - MINISTERIO DE  INFRAESTRUCTURA</v>
      </c>
      <c r="D3522" t="str">
        <f>VLOOKUP(MID(A3522,1,2),[1]Jurisdicciones!$A$2:$B$44,2,FALSE)</f>
        <v>MINISTERIO DE  INFRAESTRUCTURA</v>
      </c>
    </row>
    <row r="3523" spans="1:4" x14ac:dyDescent="0.2">
      <c r="A3523" t="s">
        <v>9259</v>
      </c>
      <c r="B3523" t="s">
        <v>9260</v>
      </c>
      <c r="C3523" t="str">
        <f t="shared" si="54"/>
        <v>09 - MINISTERIO DE  INFRAESTRUCTURA</v>
      </c>
      <c r="D3523" t="str">
        <f>VLOOKUP(MID(A3523,1,2),[1]Jurisdicciones!$A$2:$B$44,2,FALSE)</f>
        <v>MINISTERIO DE  INFRAESTRUCTURA</v>
      </c>
    </row>
    <row r="3524" spans="1:4" x14ac:dyDescent="0.2">
      <c r="A3524" t="s">
        <v>9261</v>
      </c>
      <c r="B3524" t="s">
        <v>9262</v>
      </c>
      <c r="C3524" t="str">
        <f t="shared" ref="C3524:C3587" si="55">CONCATENATE(MID(A3524,1,2), " - ",D3524)</f>
        <v>09 - MINISTERIO DE  INFRAESTRUCTURA</v>
      </c>
      <c r="D3524" t="str">
        <f>VLOOKUP(MID(A3524,1,2),[1]Jurisdicciones!$A$2:$B$44,2,FALSE)</f>
        <v>MINISTERIO DE  INFRAESTRUCTURA</v>
      </c>
    </row>
    <row r="3525" spans="1:4" x14ac:dyDescent="0.2">
      <c r="A3525" t="s">
        <v>9263</v>
      </c>
      <c r="B3525" t="s">
        <v>8875</v>
      </c>
      <c r="C3525" t="str">
        <f t="shared" si="55"/>
        <v>09 - MINISTERIO DE  INFRAESTRUCTURA</v>
      </c>
      <c r="D3525" t="str">
        <f>VLOOKUP(MID(A3525,1,2),[1]Jurisdicciones!$A$2:$B$44,2,FALSE)</f>
        <v>MINISTERIO DE  INFRAESTRUCTURA</v>
      </c>
    </row>
    <row r="3526" spans="1:4" x14ac:dyDescent="0.2">
      <c r="A3526" t="s">
        <v>9264</v>
      </c>
      <c r="B3526" t="s">
        <v>9265</v>
      </c>
      <c r="C3526" t="str">
        <f t="shared" si="55"/>
        <v>09 - MINISTERIO DE  INFRAESTRUCTURA</v>
      </c>
      <c r="D3526" t="str">
        <f>VLOOKUP(MID(A3526,1,2),[1]Jurisdicciones!$A$2:$B$44,2,FALSE)</f>
        <v>MINISTERIO DE  INFRAESTRUCTURA</v>
      </c>
    </row>
    <row r="3527" spans="1:4" x14ac:dyDescent="0.2">
      <c r="A3527" t="s">
        <v>9266</v>
      </c>
      <c r="B3527" t="s">
        <v>8873</v>
      </c>
      <c r="C3527" t="str">
        <f t="shared" si="55"/>
        <v>09 - MINISTERIO DE  INFRAESTRUCTURA</v>
      </c>
      <c r="D3527" t="str">
        <f>VLOOKUP(MID(A3527,1,2),[1]Jurisdicciones!$A$2:$B$44,2,FALSE)</f>
        <v>MINISTERIO DE  INFRAESTRUCTURA</v>
      </c>
    </row>
    <row r="3528" spans="1:4" x14ac:dyDescent="0.2">
      <c r="A3528" t="s">
        <v>9267</v>
      </c>
      <c r="B3528" t="s">
        <v>9268</v>
      </c>
      <c r="C3528" t="str">
        <f t="shared" si="55"/>
        <v>09 - MINISTERIO DE  INFRAESTRUCTURA</v>
      </c>
      <c r="D3528" t="str">
        <f>VLOOKUP(MID(A3528,1,2),[1]Jurisdicciones!$A$2:$B$44,2,FALSE)</f>
        <v>MINISTERIO DE  INFRAESTRUCTURA</v>
      </c>
    </row>
    <row r="3529" spans="1:4" x14ac:dyDescent="0.2">
      <c r="A3529" t="s">
        <v>9269</v>
      </c>
      <c r="B3529" t="s">
        <v>9270</v>
      </c>
      <c r="C3529" t="str">
        <f t="shared" si="55"/>
        <v>09 - MINISTERIO DE  INFRAESTRUCTURA</v>
      </c>
      <c r="D3529" t="str">
        <f>VLOOKUP(MID(A3529,1,2),[1]Jurisdicciones!$A$2:$B$44,2,FALSE)</f>
        <v>MINISTERIO DE  INFRAESTRUCTURA</v>
      </c>
    </row>
    <row r="3530" spans="1:4" x14ac:dyDescent="0.2">
      <c r="A3530" t="s">
        <v>9271</v>
      </c>
      <c r="B3530" t="s">
        <v>9272</v>
      </c>
      <c r="C3530" t="str">
        <f t="shared" si="55"/>
        <v>09 - MINISTERIO DE  INFRAESTRUCTURA</v>
      </c>
      <c r="D3530" t="str">
        <f>VLOOKUP(MID(A3530,1,2),[1]Jurisdicciones!$A$2:$B$44,2,FALSE)</f>
        <v>MINISTERIO DE  INFRAESTRUCTURA</v>
      </c>
    </row>
    <row r="3531" spans="1:4" x14ac:dyDescent="0.2">
      <c r="A3531" t="s">
        <v>9273</v>
      </c>
      <c r="B3531" t="s">
        <v>9268</v>
      </c>
      <c r="C3531" t="str">
        <f t="shared" si="55"/>
        <v>09 - MINISTERIO DE  INFRAESTRUCTURA</v>
      </c>
      <c r="D3531" t="str">
        <f>VLOOKUP(MID(A3531,1,2),[1]Jurisdicciones!$A$2:$B$44,2,FALSE)</f>
        <v>MINISTERIO DE  INFRAESTRUCTURA</v>
      </c>
    </row>
    <row r="3532" spans="1:4" x14ac:dyDescent="0.2">
      <c r="A3532" t="s">
        <v>9274</v>
      </c>
      <c r="B3532" t="s">
        <v>9270</v>
      </c>
      <c r="C3532" t="str">
        <f t="shared" si="55"/>
        <v>09 - MINISTERIO DE  INFRAESTRUCTURA</v>
      </c>
      <c r="D3532" t="str">
        <f>VLOOKUP(MID(A3532,1,2),[1]Jurisdicciones!$A$2:$B$44,2,FALSE)</f>
        <v>MINISTERIO DE  INFRAESTRUCTURA</v>
      </c>
    </row>
    <row r="3533" spans="1:4" x14ac:dyDescent="0.2">
      <c r="A3533" t="s">
        <v>9275</v>
      </c>
      <c r="B3533" t="s">
        <v>9272</v>
      </c>
      <c r="C3533" t="str">
        <f t="shared" si="55"/>
        <v>09 - MINISTERIO DE  INFRAESTRUCTURA</v>
      </c>
      <c r="D3533" t="str">
        <f>VLOOKUP(MID(A3533,1,2),[1]Jurisdicciones!$A$2:$B$44,2,FALSE)</f>
        <v>MINISTERIO DE  INFRAESTRUCTURA</v>
      </c>
    </row>
    <row r="3534" spans="1:4" x14ac:dyDescent="0.2">
      <c r="A3534" t="s">
        <v>9276</v>
      </c>
      <c r="B3534" t="s">
        <v>9277</v>
      </c>
      <c r="C3534" t="str">
        <f t="shared" si="55"/>
        <v>09 - MINISTERIO DE  INFRAESTRUCTURA</v>
      </c>
      <c r="D3534" t="str">
        <f>VLOOKUP(MID(A3534,1,2),[1]Jurisdicciones!$A$2:$B$44,2,FALSE)</f>
        <v>MINISTERIO DE  INFRAESTRUCTURA</v>
      </c>
    </row>
    <row r="3535" spans="1:4" x14ac:dyDescent="0.2">
      <c r="A3535" t="s">
        <v>9278</v>
      </c>
      <c r="B3535" t="s">
        <v>9279</v>
      </c>
      <c r="C3535" t="str">
        <f t="shared" si="55"/>
        <v>09 - MINISTERIO DE  INFRAESTRUCTURA</v>
      </c>
      <c r="D3535" t="str">
        <f>VLOOKUP(MID(A3535,1,2),[1]Jurisdicciones!$A$2:$B$44,2,FALSE)</f>
        <v>MINISTERIO DE  INFRAESTRUCTURA</v>
      </c>
    </row>
    <row r="3536" spans="1:4" x14ac:dyDescent="0.2">
      <c r="A3536" t="s">
        <v>9280</v>
      </c>
      <c r="B3536" t="s">
        <v>9281</v>
      </c>
      <c r="C3536" t="str">
        <f t="shared" si="55"/>
        <v>09 - MINISTERIO DE  INFRAESTRUCTURA</v>
      </c>
      <c r="D3536" t="str">
        <f>VLOOKUP(MID(A3536,1,2),[1]Jurisdicciones!$A$2:$B$44,2,FALSE)</f>
        <v>MINISTERIO DE  INFRAESTRUCTURA</v>
      </c>
    </row>
    <row r="3537" spans="1:4" x14ac:dyDescent="0.2">
      <c r="A3537" t="s">
        <v>9282</v>
      </c>
      <c r="B3537" t="s">
        <v>9283</v>
      </c>
      <c r="C3537" t="str">
        <f t="shared" si="55"/>
        <v>09 - MINISTERIO DE  INFRAESTRUCTURA</v>
      </c>
      <c r="D3537" t="str">
        <f>VLOOKUP(MID(A3537,1,2),[1]Jurisdicciones!$A$2:$B$44,2,FALSE)</f>
        <v>MINISTERIO DE  INFRAESTRUCTURA</v>
      </c>
    </row>
    <row r="3538" spans="1:4" x14ac:dyDescent="0.2">
      <c r="A3538" t="s">
        <v>9284</v>
      </c>
      <c r="B3538" t="s">
        <v>8869</v>
      </c>
      <c r="C3538" t="str">
        <f t="shared" si="55"/>
        <v>09 - MINISTERIO DE  INFRAESTRUCTURA</v>
      </c>
      <c r="D3538" t="str">
        <f>VLOOKUP(MID(A3538,1,2),[1]Jurisdicciones!$A$2:$B$44,2,FALSE)</f>
        <v>MINISTERIO DE  INFRAESTRUCTURA</v>
      </c>
    </row>
    <row r="3539" spans="1:4" x14ac:dyDescent="0.2">
      <c r="A3539" t="s">
        <v>9285</v>
      </c>
      <c r="B3539" t="s">
        <v>9286</v>
      </c>
      <c r="C3539" t="str">
        <f t="shared" si="55"/>
        <v>09 - MINISTERIO DE  INFRAESTRUCTURA</v>
      </c>
      <c r="D3539" t="str">
        <f>VLOOKUP(MID(A3539,1,2),[1]Jurisdicciones!$A$2:$B$44,2,FALSE)</f>
        <v>MINISTERIO DE  INFRAESTRUCTURA</v>
      </c>
    </row>
    <row r="3540" spans="1:4" x14ac:dyDescent="0.2">
      <c r="A3540" t="s">
        <v>9287</v>
      </c>
      <c r="B3540" t="s">
        <v>9288</v>
      </c>
      <c r="C3540" t="str">
        <f t="shared" si="55"/>
        <v>09 - MINISTERIO DE  INFRAESTRUCTURA</v>
      </c>
      <c r="D3540" t="str">
        <f>VLOOKUP(MID(A3540,1,2),[1]Jurisdicciones!$A$2:$B$44,2,FALSE)</f>
        <v>MINISTERIO DE  INFRAESTRUCTURA</v>
      </c>
    </row>
    <row r="3541" spans="1:4" x14ac:dyDescent="0.2">
      <c r="A3541" t="s">
        <v>9289</v>
      </c>
      <c r="B3541" t="s">
        <v>9290</v>
      </c>
      <c r="C3541" t="str">
        <f t="shared" si="55"/>
        <v>09 - MINISTERIO DE  INFRAESTRUCTURA</v>
      </c>
      <c r="D3541" t="str">
        <f>VLOOKUP(MID(A3541,1,2),[1]Jurisdicciones!$A$2:$B$44,2,FALSE)</f>
        <v>MINISTERIO DE  INFRAESTRUCTURA</v>
      </c>
    </row>
    <row r="3542" spans="1:4" x14ac:dyDescent="0.2">
      <c r="A3542" t="s">
        <v>9291</v>
      </c>
      <c r="B3542" t="s">
        <v>9292</v>
      </c>
      <c r="C3542" t="str">
        <f t="shared" si="55"/>
        <v>09 - MINISTERIO DE  INFRAESTRUCTURA</v>
      </c>
      <c r="D3542" t="str">
        <f>VLOOKUP(MID(A3542,1,2),[1]Jurisdicciones!$A$2:$B$44,2,FALSE)</f>
        <v>MINISTERIO DE  INFRAESTRUCTURA</v>
      </c>
    </row>
    <row r="3543" spans="1:4" x14ac:dyDescent="0.2">
      <c r="A3543" t="s">
        <v>9293</v>
      </c>
      <c r="B3543" t="s">
        <v>9294</v>
      </c>
      <c r="C3543" t="str">
        <f t="shared" si="55"/>
        <v>09 - MINISTERIO DE  INFRAESTRUCTURA</v>
      </c>
      <c r="D3543" t="str">
        <f>VLOOKUP(MID(A3543,1,2),[1]Jurisdicciones!$A$2:$B$44,2,FALSE)</f>
        <v>MINISTERIO DE  INFRAESTRUCTURA</v>
      </c>
    </row>
    <row r="3544" spans="1:4" x14ac:dyDescent="0.2">
      <c r="A3544" t="s">
        <v>9295</v>
      </c>
      <c r="B3544" t="s">
        <v>9296</v>
      </c>
      <c r="C3544" t="str">
        <f t="shared" si="55"/>
        <v>09 - MINISTERIO DE  INFRAESTRUCTURA</v>
      </c>
      <c r="D3544" t="str">
        <f>VLOOKUP(MID(A3544,1,2),[1]Jurisdicciones!$A$2:$B$44,2,FALSE)</f>
        <v>MINISTERIO DE  INFRAESTRUCTURA</v>
      </c>
    </row>
    <row r="3545" spans="1:4" x14ac:dyDescent="0.2">
      <c r="A3545" t="s">
        <v>9297</v>
      </c>
      <c r="B3545" t="s">
        <v>9298</v>
      </c>
      <c r="C3545" t="str">
        <f t="shared" si="55"/>
        <v>09 - MINISTERIO DE  INFRAESTRUCTURA</v>
      </c>
      <c r="D3545" t="str">
        <f>VLOOKUP(MID(A3545,1,2),[1]Jurisdicciones!$A$2:$B$44,2,FALSE)</f>
        <v>MINISTERIO DE  INFRAESTRUCTURA</v>
      </c>
    </row>
    <row r="3546" spans="1:4" x14ac:dyDescent="0.2">
      <c r="A3546" t="s">
        <v>9299</v>
      </c>
      <c r="B3546" t="s">
        <v>9300</v>
      </c>
      <c r="C3546" t="str">
        <f t="shared" si="55"/>
        <v>09 - MINISTERIO DE  INFRAESTRUCTURA</v>
      </c>
      <c r="D3546" t="str">
        <f>VLOOKUP(MID(A3546,1,2),[1]Jurisdicciones!$A$2:$B$44,2,FALSE)</f>
        <v>MINISTERIO DE  INFRAESTRUCTURA</v>
      </c>
    </row>
    <row r="3547" spans="1:4" x14ac:dyDescent="0.2">
      <c r="A3547" t="s">
        <v>9301</v>
      </c>
      <c r="B3547" t="s">
        <v>9302</v>
      </c>
      <c r="C3547" t="str">
        <f t="shared" si="55"/>
        <v>09 - MINISTERIO DE  INFRAESTRUCTURA</v>
      </c>
      <c r="D3547" t="str">
        <f>VLOOKUP(MID(A3547,1,2),[1]Jurisdicciones!$A$2:$B$44,2,FALSE)</f>
        <v>MINISTERIO DE  INFRAESTRUCTURA</v>
      </c>
    </row>
    <row r="3548" spans="1:4" x14ac:dyDescent="0.2">
      <c r="A3548" t="s">
        <v>9303</v>
      </c>
      <c r="B3548" t="s">
        <v>9304</v>
      </c>
      <c r="C3548" t="str">
        <f t="shared" si="55"/>
        <v>09 - MINISTERIO DE  INFRAESTRUCTURA</v>
      </c>
      <c r="D3548" t="str">
        <f>VLOOKUP(MID(A3548,1,2),[1]Jurisdicciones!$A$2:$B$44,2,FALSE)</f>
        <v>MINISTERIO DE  INFRAESTRUCTURA</v>
      </c>
    </row>
    <row r="3549" spans="1:4" x14ac:dyDescent="0.2">
      <c r="A3549" t="s">
        <v>9305</v>
      </c>
      <c r="B3549" t="s">
        <v>9306</v>
      </c>
      <c r="C3549" t="str">
        <f t="shared" si="55"/>
        <v>09 - MINISTERIO DE  INFRAESTRUCTURA</v>
      </c>
      <c r="D3549" t="str">
        <f>VLOOKUP(MID(A3549,1,2),[1]Jurisdicciones!$A$2:$B$44,2,FALSE)</f>
        <v>MINISTERIO DE  INFRAESTRUCTURA</v>
      </c>
    </row>
    <row r="3550" spans="1:4" x14ac:dyDescent="0.2">
      <c r="A3550" t="s">
        <v>9307</v>
      </c>
      <c r="B3550" t="s">
        <v>9055</v>
      </c>
      <c r="C3550" t="str">
        <f t="shared" si="55"/>
        <v>09 - MINISTERIO DE  INFRAESTRUCTURA</v>
      </c>
      <c r="D3550" t="str">
        <f>VLOOKUP(MID(A3550,1,2),[1]Jurisdicciones!$A$2:$B$44,2,FALSE)</f>
        <v>MINISTERIO DE  INFRAESTRUCTURA</v>
      </c>
    </row>
    <row r="3551" spans="1:4" x14ac:dyDescent="0.2">
      <c r="A3551" t="s">
        <v>9308</v>
      </c>
      <c r="B3551" t="s">
        <v>9309</v>
      </c>
      <c r="C3551" t="str">
        <f t="shared" si="55"/>
        <v>09 - MINISTERIO DE  INFRAESTRUCTURA</v>
      </c>
      <c r="D3551" t="str">
        <f>VLOOKUP(MID(A3551,1,2),[1]Jurisdicciones!$A$2:$B$44,2,FALSE)</f>
        <v>MINISTERIO DE  INFRAESTRUCTURA</v>
      </c>
    </row>
    <row r="3552" spans="1:4" x14ac:dyDescent="0.2">
      <c r="A3552" t="s">
        <v>9310</v>
      </c>
      <c r="B3552" t="s">
        <v>9311</v>
      </c>
      <c r="C3552" t="str">
        <f t="shared" si="55"/>
        <v>09 - MINISTERIO DE  INFRAESTRUCTURA</v>
      </c>
      <c r="D3552" t="str">
        <f>VLOOKUP(MID(A3552,1,2),[1]Jurisdicciones!$A$2:$B$44,2,FALSE)</f>
        <v>MINISTERIO DE  INFRAESTRUCTURA</v>
      </c>
    </row>
    <row r="3553" spans="1:4" x14ac:dyDescent="0.2">
      <c r="A3553" t="s">
        <v>9312</v>
      </c>
      <c r="B3553" t="s">
        <v>9313</v>
      </c>
      <c r="C3553" t="str">
        <f t="shared" si="55"/>
        <v>09 - MINISTERIO DE  INFRAESTRUCTURA</v>
      </c>
      <c r="D3553" t="str">
        <f>VLOOKUP(MID(A3553,1,2),[1]Jurisdicciones!$A$2:$B$44,2,FALSE)</f>
        <v>MINISTERIO DE  INFRAESTRUCTURA</v>
      </c>
    </row>
    <row r="3554" spans="1:4" x14ac:dyDescent="0.2">
      <c r="A3554" t="s">
        <v>9314</v>
      </c>
      <c r="B3554" t="s">
        <v>9315</v>
      </c>
      <c r="C3554" t="str">
        <f t="shared" si="55"/>
        <v>09 - MINISTERIO DE  INFRAESTRUCTURA</v>
      </c>
      <c r="D3554" t="str">
        <f>VLOOKUP(MID(A3554,1,2),[1]Jurisdicciones!$A$2:$B$44,2,FALSE)</f>
        <v>MINISTERIO DE  INFRAESTRUCTURA</v>
      </c>
    </row>
    <row r="3555" spans="1:4" x14ac:dyDescent="0.2">
      <c r="A3555" t="s">
        <v>9316</v>
      </c>
      <c r="B3555" t="s">
        <v>9317</v>
      </c>
      <c r="C3555" t="str">
        <f t="shared" si="55"/>
        <v>09 - MINISTERIO DE  INFRAESTRUCTURA</v>
      </c>
      <c r="D3555" t="str">
        <f>VLOOKUP(MID(A3555,1,2),[1]Jurisdicciones!$A$2:$B$44,2,FALSE)</f>
        <v>MINISTERIO DE  INFRAESTRUCTURA</v>
      </c>
    </row>
    <row r="3556" spans="1:4" x14ac:dyDescent="0.2">
      <c r="A3556" t="s">
        <v>9318</v>
      </c>
      <c r="B3556" t="s">
        <v>9319</v>
      </c>
      <c r="C3556" t="str">
        <f t="shared" si="55"/>
        <v>09 - MINISTERIO DE  INFRAESTRUCTURA</v>
      </c>
      <c r="D3556" t="str">
        <f>VLOOKUP(MID(A3556,1,2),[1]Jurisdicciones!$A$2:$B$44,2,FALSE)</f>
        <v>MINISTERIO DE  INFRAESTRUCTURA</v>
      </c>
    </row>
    <row r="3557" spans="1:4" x14ac:dyDescent="0.2">
      <c r="A3557" t="s">
        <v>9320</v>
      </c>
      <c r="B3557" t="s">
        <v>9321</v>
      </c>
      <c r="C3557" t="str">
        <f t="shared" si="55"/>
        <v>09 - MINISTERIO DE  INFRAESTRUCTURA</v>
      </c>
      <c r="D3557" t="str">
        <f>VLOOKUP(MID(A3557,1,2),[1]Jurisdicciones!$A$2:$B$44,2,FALSE)</f>
        <v>MINISTERIO DE  INFRAESTRUCTURA</v>
      </c>
    </row>
    <row r="3558" spans="1:4" x14ac:dyDescent="0.2">
      <c r="A3558" t="s">
        <v>9322</v>
      </c>
      <c r="B3558" t="s">
        <v>9323</v>
      </c>
      <c r="C3558" t="str">
        <f t="shared" si="55"/>
        <v>09 - MINISTERIO DE  INFRAESTRUCTURA</v>
      </c>
      <c r="D3558" t="str">
        <f>VLOOKUP(MID(A3558,1,2),[1]Jurisdicciones!$A$2:$B$44,2,FALSE)</f>
        <v>MINISTERIO DE  INFRAESTRUCTURA</v>
      </c>
    </row>
    <row r="3559" spans="1:4" x14ac:dyDescent="0.2">
      <c r="A3559" t="s">
        <v>9324</v>
      </c>
      <c r="B3559" t="s">
        <v>9325</v>
      </c>
      <c r="C3559" t="str">
        <f t="shared" si="55"/>
        <v>09 - MINISTERIO DE  INFRAESTRUCTURA</v>
      </c>
      <c r="D3559" t="str">
        <f>VLOOKUP(MID(A3559,1,2),[1]Jurisdicciones!$A$2:$B$44,2,FALSE)</f>
        <v>MINISTERIO DE  INFRAESTRUCTURA</v>
      </c>
    </row>
    <row r="3560" spans="1:4" x14ac:dyDescent="0.2">
      <c r="A3560" t="s">
        <v>9326</v>
      </c>
      <c r="B3560" t="s">
        <v>9327</v>
      </c>
      <c r="C3560" t="str">
        <f t="shared" si="55"/>
        <v>09 - MINISTERIO DE  INFRAESTRUCTURA</v>
      </c>
      <c r="D3560" t="str">
        <f>VLOOKUP(MID(A3560,1,2),[1]Jurisdicciones!$A$2:$B$44,2,FALSE)</f>
        <v>MINISTERIO DE  INFRAESTRUCTURA</v>
      </c>
    </row>
    <row r="3561" spans="1:4" x14ac:dyDescent="0.2">
      <c r="A3561" t="s">
        <v>9328</v>
      </c>
      <c r="B3561" t="s">
        <v>9329</v>
      </c>
      <c r="C3561" t="str">
        <f t="shared" si="55"/>
        <v>09 - MINISTERIO DE  INFRAESTRUCTURA</v>
      </c>
      <c r="D3561" t="str">
        <f>VLOOKUP(MID(A3561,1,2),[1]Jurisdicciones!$A$2:$B$44,2,FALSE)</f>
        <v>MINISTERIO DE  INFRAESTRUCTURA</v>
      </c>
    </row>
    <row r="3562" spans="1:4" x14ac:dyDescent="0.2">
      <c r="A3562" t="s">
        <v>9330</v>
      </c>
      <c r="B3562" t="s">
        <v>9331</v>
      </c>
      <c r="C3562" t="str">
        <f t="shared" si="55"/>
        <v>09 - MINISTERIO DE  INFRAESTRUCTURA</v>
      </c>
      <c r="D3562" t="str">
        <f>VLOOKUP(MID(A3562,1,2),[1]Jurisdicciones!$A$2:$B$44,2,FALSE)</f>
        <v>MINISTERIO DE  INFRAESTRUCTURA</v>
      </c>
    </row>
    <row r="3563" spans="1:4" x14ac:dyDescent="0.2">
      <c r="A3563" t="s">
        <v>9332</v>
      </c>
      <c r="B3563" t="s">
        <v>9333</v>
      </c>
      <c r="C3563" t="str">
        <f t="shared" si="55"/>
        <v>09 - MINISTERIO DE  INFRAESTRUCTURA</v>
      </c>
      <c r="D3563" t="str">
        <f>VLOOKUP(MID(A3563,1,2),[1]Jurisdicciones!$A$2:$B$44,2,FALSE)</f>
        <v>MINISTERIO DE  INFRAESTRUCTURA</v>
      </c>
    </row>
    <row r="3564" spans="1:4" x14ac:dyDescent="0.2">
      <c r="A3564" t="s">
        <v>9334</v>
      </c>
      <c r="B3564" t="s">
        <v>9335</v>
      </c>
      <c r="C3564" t="str">
        <f t="shared" si="55"/>
        <v>09 - MINISTERIO DE  INFRAESTRUCTURA</v>
      </c>
      <c r="D3564" t="str">
        <f>VLOOKUP(MID(A3564,1,2),[1]Jurisdicciones!$A$2:$B$44,2,FALSE)</f>
        <v>MINISTERIO DE  INFRAESTRUCTURA</v>
      </c>
    </row>
    <row r="3565" spans="1:4" x14ac:dyDescent="0.2">
      <c r="A3565" t="s">
        <v>9336</v>
      </c>
      <c r="B3565" t="s">
        <v>9337</v>
      </c>
      <c r="C3565" t="str">
        <f t="shared" si="55"/>
        <v>09 - MINISTERIO DE  INFRAESTRUCTURA</v>
      </c>
      <c r="D3565" t="str">
        <f>VLOOKUP(MID(A3565,1,2),[1]Jurisdicciones!$A$2:$B$44,2,FALSE)</f>
        <v>MINISTERIO DE  INFRAESTRUCTURA</v>
      </c>
    </row>
    <row r="3566" spans="1:4" x14ac:dyDescent="0.2">
      <c r="A3566" t="s">
        <v>9338</v>
      </c>
      <c r="B3566" t="s">
        <v>9339</v>
      </c>
      <c r="C3566" t="str">
        <f t="shared" si="55"/>
        <v>09 - MINISTERIO DE  INFRAESTRUCTURA</v>
      </c>
      <c r="D3566" t="str">
        <f>VLOOKUP(MID(A3566,1,2),[1]Jurisdicciones!$A$2:$B$44,2,FALSE)</f>
        <v>MINISTERIO DE  INFRAESTRUCTURA</v>
      </c>
    </row>
    <row r="3567" spans="1:4" x14ac:dyDescent="0.2">
      <c r="A3567" t="s">
        <v>9340</v>
      </c>
      <c r="B3567" t="s">
        <v>9341</v>
      </c>
      <c r="C3567" t="str">
        <f t="shared" si="55"/>
        <v>09 - MINISTERIO DE  INFRAESTRUCTURA</v>
      </c>
      <c r="D3567" t="str">
        <f>VLOOKUP(MID(A3567,1,2),[1]Jurisdicciones!$A$2:$B$44,2,FALSE)</f>
        <v>MINISTERIO DE  INFRAESTRUCTURA</v>
      </c>
    </row>
    <row r="3568" spans="1:4" x14ac:dyDescent="0.2">
      <c r="A3568" t="s">
        <v>9342</v>
      </c>
      <c r="B3568" t="s">
        <v>9343</v>
      </c>
      <c r="C3568" t="str">
        <f t="shared" si="55"/>
        <v>09 - MINISTERIO DE  INFRAESTRUCTURA</v>
      </c>
      <c r="D3568" t="str">
        <f>VLOOKUP(MID(A3568,1,2),[1]Jurisdicciones!$A$2:$B$44,2,FALSE)</f>
        <v>MINISTERIO DE  INFRAESTRUCTURA</v>
      </c>
    </row>
    <row r="3569" spans="1:4" x14ac:dyDescent="0.2">
      <c r="A3569" t="s">
        <v>9344</v>
      </c>
      <c r="B3569" t="s">
        <v>9345</v>
      </c>
      <c r="C3569" t="str">
        <f t="shared" si="55"/>
        <v>09 - MINISTERIO DE  INFRAESTRUCTURA</v>
      </c>
      <c r="D3569" t="str">
        <f>VLOOKUP(MID(A3569,1,2),[1]Jurisdicciones!$A$2:$B$44,2,FALSE)</f>
        <v>MINISTERIO DE  INFRAESTRUCTURA</v>
      </c>
    </row>
    <row r="3570" spans="1:4" x14ac:dyDescent="0.2">
      <c r="A3570" t="s">
        <v>9346</v>
      </c>
      <c r="B3570" t="s">
        <v>9347</v>
      </c>
      <c r="C3570" t="str">
        <f t="shared" si="55"/>
        <v>09 - MINISTERIO DE  INFRAESTRUCTURA</v>
      </c>
      <c r="D3570" t="str">
        <f>VLOOKUP(MID(A3570,1,2),[1]Jurisdicciones!$A$2:$B$44,2,FALSE)</f>
        <v>MINISTERIO DE  INFRAESTRUCTURA</v>
      </c>
    </row>
    <row r="3571" spans="1:4" x14ac:dyDescent="0.2">
      <c r="A3571" t="s">
        <v>9348</v>
      </c>
      <c r="B3571" t="s">
        <v>9349</v>
      </c>
      <c r="C3571" t="str">
        <f t="shared" si="55"/>
        <v>09 - MINISTERIO DE  INFRAESTRUCTURA</v>
      </c>
      <c r="D3571" t="str">
        <f>VLOOKUP(MID(A3571,1,2),[1]Jurisdicciones!$A$2:$B$44,2,FALSE)</f>
        <v>MINISTERIO DE  INFRAESTRUCTURA</v>
      </c>
    </row>
    <row r="3572" spans="1:4" x14ac:dyDescent="0.2">
      <c r="A3572" t="s">
        <v>9350</v>
      </c>
      <c r="B3572" t="s">
        <v>9351</v>
      </c>
      <c r="C3572" t="str">
        <f t="shared" si="55"/>
        <v>09 - MINISTERIO DE  INFRAESTRUCTURA</v>
      </c>
      <c r="D3572" t="str">
        <f>VLOOKUP(MID(A3572,1,2),[1]Jurisdicciones!$A$2:$B$44,2,FALSE)</f>
        <v>MINISTERIO DE  INFRAESTRUCTURA</v>
      </c>
    </row>
    <row r="3573" spans="1:4" x14ac:dyDescent="0.2">
      <c r="A3573" t="s">
        <v>9352</v>
      </c>
      <c r="B3573" t="s">
        <v>9351</v>
      </c>
      <c r="C3573" t="str">
        <f t="shared" si="55"/>
        <v>09 - MINISTERIO DE  INFRAESTRUCTURA</v>
      </c>
      <c r="D3573" t="str">
        <f>VLOOKUP(MID(A3573,1,2),[1]Jurisdicciones!$A$2:$B$44,2,FALSE)</f>
        <v>MINISTERIO DE  INFRAESTRUCTURA</v>
      </c>
    </row>
    <row r="3574" spans="1:4" x14ac:dyDescent="0.2">
      <c r="A3574" t="s">
        <v>9353</v>
      </c>
      <c r="B3574" t="s">
        <v>9354</v>
      </c>
      <c r="C3574" t="str">
        <f t="shared" si="55"/>
        <v>09 - MINISTERIO DE  INFRAESTRUCTURA</v>
      </c>
      <c r="D3574" t="str">
        <f>VLOOKUP(MID(A3574,1,2),[1]Jurisdicciones!$A$2:$B$44,2,FALSE)</f>
        <v>MINISTERIO DE  INFRAESTRUCTURA</v>
      </c>
    </row>
    <row r="3575" spans="1:4" x14ac:dyDescent="0.2">
      <c r="A3575" t="s">
        <v>9355</v>
      </c>
      <c r="B3575" t="s">
        <v>9356</v>
      </c>
      <c r="C3575" t="str">
        <f t="shared" si="55"/>
        <v>09 - MINISTERIO DE  INFRAESTRUCTURA</v>
      </c>
      <c r="D3575" t="str">
        <f>VLOOKUP(MID(A3575,1,2),[1]Jurisdicciones!$A$2:$B$44,2,FALSE)</f>
        <v>MINISTERIO DE  INFRAESTRUCTURA</v>
      </c>
    </row>
    <row r="3576" spans="1:4" x14ac:dyDescent="0.2">
      <c r="A3576" t="s">
        <v>9357</v>
      </c>
      <c r="B3576" t="s">
        <v>9358</v>
      </c>
      <c r="C3576" t="str">
        <f t="shared" si="55"/>
        <v>09 - MINISTERIO DE  INFRAESTRUCTURA</v>
      </c>
      <c r="D3576" t="str">
        <f>VLOOKUP(MID(A3576,1,2),[1]Jurisdicciones!$A$2:$B$44,2,FALSE)</f>
        <v>MINISTERIO DE  INFRAESTRUCTURA</v>
      </c>
    </row>
    <row r="3577" spans="1:4" x14ac:dyDescent="0.2">
      <c r="A3577" t="s">
        <v>9359</v>
      </c>
      <c r="B3577" t="s">
        <v>9360</v>
      </c>
      <c r="C3577" t="str">
        <f t="shared" si="55"/>
        <v>09 - MINISTERIO DE  INFRAESTRUCTURA</v>
      </c>
      <c r="D3577" t="str">
        <f>VLOOKUP(MID(A3577,1,2),[1]Jurisdicciones!$A$2:$B$44,2,FALSE)</f>
        <v>MINISTERIO DE  INFRAESTRUCTURA</v>
      </c>
    </row>
    <row r="3578" spans="1:4" x14ac:dyDescent="0.2">
      <c r="A3578" t="s">
        <v>9361</v>
      </c>
      <c r="B3578" t="s">
        <v>9362</v>
      </c>
      <c r="C3578" t="str">
        <f t="shared" si="55"/>
        <v>09 - MINISTERIO DE  INFRAESTRUCTURA</v>
      </c>
      <c r="D3578" t="str">
        <f>VLOOKUP(MID(A3578,1,2),[1]Jurisdicciones!$A$2:$B$44,2,FALSE)</f>
        <v>MINISTERIO DE  INFRAESTRUCTURA</v>
      </c>
    </row>
    <row r="3579" spans="1:4" x14ac:dyDescent="0.2">
      <c r="A3579" t="s">
        <v>9363</v>
      </c>
      <c r="B3579" t="s">
        <v>9294</v>
      </c>
      <c r="C3579" t="str">
        <f t="shared" si="55"/>
        <v>09 - MINISTERIO DE  INFRAESTRUCTURA</v>
      </c>
      <c r="D3579" t="str">
        <f>VLOOKUP(MID(A3579,1,2),[1]Jurisdicciones!$A$2:$B$44,2,FALSE)</f>
        <v>MINISTERIO DE  INFRAESTRUCTURA</v>
      </c>
    </row>
    <row r="3580" spans="1:4" x14ac:dyDescent="0.2">
      <c r="A3580" t="s">
        <v>9364</v>
      </c>
      <c r="B3580" t="s">
        <v>9365</v>
      </c>
      <c r="C3580" t="str">
        <f t="shared" si="55"/>
        <v>09 - MINISTERIO DE  INFRAESTRUCTURA</v>
      </c>
      <c r="D3580" t="str">
        <f>VLOOKUP(MID(A3580,1,2),[1]Jurisdicciones!$A$2:$B$44,2,FALSE)</f>
        <v>MINISTERIO DE  INFRAESTRUCTURA</v>
      </c>
    </row>
    <row r="3581" spans="1:4" x14ac:dyDescent="0.2">
      <c r="A3581" t="s">
        <v>9366</v>
      </c>
      <c r="B3581" t="s">
        <v>9367</v>
      </c>
      <c r="C3581" t="str">
        <f t="shared" si="55"/>
        <v>09 - MINISTERIO DE  INFRAESTRUCTURA</v>
      </c>
      <c r="D3581" t="str">
        <f>VLOOKUP(MID(A3581,1,2),[1]Jurisdicciones!$A$2:$B$44,2,FALSE)</f>
        <v>MINISTERIO DE  INFRAESTRUCTURA</v>
      </c>
    </row>
    <row r="3582" spans="1:4" x14ac:dyDescent="0.2">
      <c r="A3582" t="s">
        <v>9368</v>
      </c>
      <c r="B3582" t="s">
        <v>9369</v>
      </c>
      <c r="C3582" t="str">
        <f t="shared" si="55"/>
        <v>09 - MINISTERIO DE  INFRAESTRUCTURA</v>
      </c>
      <c r="D3582" t="str">
        <f>VLOOKUP(MID(A3582,1,2),[1]Jurisdicciones!$A$2:$B$44,2,FALSE)</f>
        <v>MINISTERIO DE  INFRAESTRUCTURA</v>
      </c>
    </row>
    <row r="3583" spans="1:4" x14ac:dyDescent="0.2">
      <c r="A3583" t="s">
        <v>9370</v>
      </c>
      <c r="B3583" t="s">
        <v>9371</v>
      </c>
      <c r="C3583" t="str">
        <f t="shared" si="55"/>
        <v>09 - MINISTERIO DE  INFRAESTRUCTURA</v>
      </c>
      <c r="D3583" t="str">
        <f>VLOOKUP(MID(A3583,1,2),[1]Jurisdicciones!$A$2:$B$44,2,FALSE)</f>
        <v>MINISTERIO DE  INFRAESTRUCTURA</v>
      </c>
    </row>
    <row r="3584" spans="1:4" x14ac:dyDescent="0.2">
      <c r="A3584" t="s">
        <v>9372</v>
      </c>
      <c r="B3584" t="s">
        <v>9373</v>
      </c>
      <c r="C3584" t="str">
        <f t="shared" si="55"/>
        <v>09 - MINISTERIO DE  INFRAESTRUCTURA</v>
      </c>
      <c r="D3584" t="str">
        <f>VLOOKUP(MID(A3584,1,2),[1]Jurisdicciones!$A$2:$B$44,2,FALSE)</f>
        <v>MINISTERIO DE  INFRAESTRUCTURA</v>
      </c>
    </row>
    <row r="3585" spans="1:4" x14ac:dyDescent="0.2">
      <c r="A3585" t="s">
        <v>9374</v>
      </c>
      <c r="B3585" t="s">
        <v>9375</v>
      </c>
      <c r="C3585" t="str">
        <f t="shared" si="55"/>
        <v>09 - MINISTERIO DE  INFRAESTRUCTURA</v>
      </c>
      <c r="D3585" t="str">
        <f>VLOOKUP(MID(A3585,1,2),[1]Jurisdicciones!$A$2:$B$44,2,FALSE)</f>
        <v>MINISTERIO DE  INFRAESTRUCTURA</v>
      </c>
    </row>
    <row r="3586" spans="1:4" x14ac:dyDescent="0.2">
      <c r="A3586" t="s">
        <v>9376</v>
      </c>
      <c r="B3586" t="s">
        <v>9377</v>
      </c>
      <c r="C3586" t="str">
        <f t="shared" si="55"/>
        <v>09 - MINISTERIO DE  INFRAESTRUCTURA</v>
      </c>
      <c r="D3586" t="str">
        <f>VLOOKUP(MID(A3586,1,2),[1]Jurisdicciones!$A$2:$B$44,2,FALSE)</f>
        <v>MINISTERIO DE  INFRAESTRUCTURA</v>
      </c>
    </row>
    <row r="3587" spans="1:4" x14ac:dyDescent="0.2">
      <c r="A3587" t="s">
        <v>9378</v>
      </c>
      <c r="B3587" t="s">
        <v>9379</v>
      </c>
      <c r="C3587" t="str">
        <f t="shared" si="55"/>
        <v>09 - MINISTERIO DE  INFRAESTRUCTURA</v>
      </c>
      <c r="D3587" t="str">
        <f>VLOOKUP(MID(A3587,1,2),[1]Jurisdicciones!$A$2:$B$44,2,FALSE)</f>
        <v>MINISTERIO DE  INFRAESTRUCTURA</v>
      </c>
    </row>
    <row r="3588" spans="1:4" x14ac:dyDescent="0.2">
      <c r="A3588" t="s">
        <v>9380</v>
      </c>
      <c r="B3588" t="s">
        <v>9381</v>
      </c>
      <c r="C3588" t="str">
        <f t="shared" ref="C3588:C3651" si="56">CONCATENATE(MID(A3588,1,2), " - ",D3588)</f>
        <v>09 - MINISTERIO DE  INFRAESTRUCTURA</v>
      </c>
      <c r="D3588" t="str">
        <f>VLOOKUP(MID(A3588,1,2),[1]Jurisdicciones!$A$2:$B$44,2,FALSE)</f>
        <v>MINISTERIO DE  INFRAESTRUCTURA</v>
      </c>
    </row>
    <row r="3589" spans="1:4" x14ac:dyDescent="0.2">
      <c r="A3589" t="s">
        <v>9382</v>
      </c>
      <c r="B3589" t="s">
        <v>9383</v>
      </c>
      <c r="C3589" t="str">
        <f t="shared" si="56"/>
        <v>09 - MINISTERIO DE  INFRAESTRUCTURA</v>
      </c>
      <c r="D3589" t="str">
        <f>VLOOKUP(MID(A3589,1,2),[1]Jurisdicciones!$A$2:$B$44,2,FALSE)</f>
        <v>MINISTERIO DE  INFRAESTRUCTURA</v>
      </c>
    </row>
    <row r="3590" spans="1:4" x14ac:dyDescent="0.2">
      <c r="A3590" t="s">
        <v>9384</v>
      </c>
      <c r="B3590" t="s">
        <v>9385</v>
      </c>
      <c r="C3590" t="str">
        <f t="shared" si="56"/>
        <v>09 - MINISTERIO DE  INFRAESTRUCTURA</v>
      </c>
      <c r="D3590" t="str">
        <f>VLOOKUP(MID(A3590,1,2),[1]Jurisdicciones!$A$2:$B$44,2,FALSE)</f>
        <v>MINISTERIO DE  INFRAESTRUCTURA</v>
      </c>
    </row>
    <row r="3591" spans="1:4" x14ac:dyDescent="0.2">
      <c r="A3591" t="s">
        <v>9386</v>
      </c>
      <c r="B3591" t="s">
        <v>9387</v>
      </c>
      <c r="C3591" t="str">
        <f t="shared" si="56"/>
        <v>09 - MINISTERIO DE  INFRAESTRUCTURA</v>
      </c>
      <c r="D3591" t="str">
        <f>VLOOKUP(MID(A3591,1,2),[1]Jurisdicciones!$A$2:$B$44,2,FALSE)</f>
        <v>MINISTERIO DE  INFRAESTRUCTURA</v>
      </c>
    </row>
    <row r="3592" spans="1:4" x14ac:dyDescent="0.2">
      <c r="A3592" t="s">
        <v>9388</v>
      </c>
      <c r="B3592" t="s">
        <v>9389</v>
      </c>
      <c r="C3592" t="str">
        <f t="shared" si="56"/>
        <v>09 - MINISTERIO DE  INFRAESTRUCTURA</v>
      </c>
      <c r="D3592" t="str">
        <f>VLOOKUP(MID(A3592,1,2),[1]Jurisdicciones!$A$2:$B$44,2,FALSE)</f>
        <v>MINISTERIO DE  INFRAESTRUCTURA</v>
      </c>
    </row>
    <row r="3593" spans="1:4" x14ac:dyDescent="0.2">
      <c r="A3593" t="s">
        <v>9390</v>
      </c>
      <c r="B3593" t="s">
        <v>9391</v>
      </c>
      <c r="C3593" t="str">
        <f t="shared" si="56"/>
        <v>09 - MINISTERIO DE  INFRAESTRUCTURA</v>
      </c>
      <c r="D3593" t="str">
        <f>VLOOKUP(MID(A3593,1,2),[1]Jurisdicciones!$A$2:$B$44,2,FALSE)</f>
        <v>MINISTERIO DE  INFRAESTRUCTURA</v>
      </c>
    </row>
    <row r="3594" spans="1:4" x14ac:dyDescent="0.2">
      <c r="A3594" t="s">
        <v>9392</v>
      </c>
      <c r="B3594" t="s">
        <v>9393</v>
      </c>
      <c r="C3594" t="str">
        <f t="shared" si="56"/>
        <v>09 - MINISTERIO DE  INFRAESTRUCTURA</v>
      </c>
      <c r="D3594" t="str">
        <f>VLOOKUP(MID(A3594,1,2),[1]Jurisdicciones!$A$2:$B$44,2,FALSE)</f>
        <v>MINISTERIO DE  INFRAESTRUCTURA</v>
      </c>
    </row>
    <row r="3595" spans="1:4" x14ac:dyDescent="0.2">
      <c r="A3595" t="s">
        <v>9394</v>
      </c>
      <c r="B3595" t="s">
        <v>9395</v>
      </c>
      <c r="C3595" t="str">
        <f t="shared" si="56"/>
        <v>09 - MINISTERIO DE  INFRAESTRUCTURA</v>
      </c>
      <c r="D3595" t="str">
        <f>VLOOKUP(MID(A3595,1,2),[1]Jurisdicciones!$A$2:$B$44,2,FALSE)</f>
        <v>MINISTERIO DE  INFRAESTRUCTURA</v>
      </c>
    </row>
    <row r="3596" spans="1:4" x14ac:dyDescent="0.2">
      <c r="A3596" t="s">
        <v>9396</v>
      </c>
      <c r="B3596" t="s">
        <v>9397</v>
      </c>
      <c r="C3596" t="str">
        <f t="shared" si="56"/>
        <v>09 - MINISTERIO DE  INFRAESTRUCTURA</v>
      </c>
      <c r="D3596" t="str">
        <f>VLOOKUP(MID(A3596,1,2),[1]Jurisdicciones!$A$2:$B$44,2,FALSE)</f>
        <v>MINISTERIO DE  INFRAESTRUCTURA</v>
      </c>
    </row>
    <row r="3597" spans="1:4" x14ac:dyDescent="0.2">
      <c r="A3597" t="s">
        <v>9398</v>
      </c>
      <c r="B3597" t="s">
        <v>9399</v>
      </c>
      <c r="C3597" t="str">
        <f t="shared" si="56"/>
        <v>09 - MINISTERIO DE  INFRAESTRUCTURA</v>
      </c>
      <c r="D3597" t="str">
        <f>VLOOKUP(MID(A3597,1,2),[1]Jurisdicciones!$A$2:$B$44,2,FALSE)</f>
        <v>MINISTERIO DE  INFRAESTRUCTURA</v>
      </c>
    </row>
    <row r="3598" spans="1:4" x14ac:dyDescent="0.2">
      <c r="A3598" t="s">
        <v>9400</v>
      </c>
      <c r="B3598" t="s">
        <v>9401</v>
      </c>
      <c r="C3598" t="str">
        <f t="shared" si="56"/>
        <v>09 - MINISTERIO DE  INFRAESTRUCTURA</v>
      </c>
      <c r="D3598" t="str">
        <f>VLOOKUP(MID(A3598,1,2),[1]Jurisdicciones!$A$2:$B$44,2,FALSE)</f>
        <v>MINISTERIO DE  INFRAESTRUCTURA</v>
      </c>
    </row>
    <row r="3599" spans="1:4" x14ac:dyDescent="0.2">
      <c r="A3599" t="s">
        <v>9402</v>
      </c>
      <c r="B3599" t="s">
        <v>9403</v>
      </c>
      <c r="C3599" t="str">
        <f t="shared" si="56"/>
        <v>09 - MINISTERIO DE  INFRAESTRUCTURA</v>
      </c>
      <c r="D3599" t="str">
        <f>VLOOKUP(MID(A3599,1,2),[1]Jurisdicciones!$A$2:$B$44,2,FALSE)</f>
        <v>MINISTERIO DE  INFRAESTRUCTURA</v>
      </c>
    </row>
    <row r="3600" spans="1:4" x14ac:dyDescent="0.2">
      <c r="A3600" t="s">
        <v>9404</v>
      </c>
      <c r="B3600" t="s">
        <v>9405</v>
      </c>
      <c r="C3600" t="str">
        <f t="shared" si="56"/>
        <v>09 - MINISTERIO DE  INFRAESTRUCTURA</v>
      </c>
      <c r="D3600" t="str">
        <f>VLOOKUP(MID(A3600,1,2),[1]Jurisdicciones!$A$2:$B$44,2,FALSE)</f>
        <v>MINISTERIO DE  INFRAESTRUCTURA</v>
      </c>
    </row>
    <row r="3601" spans="1:4" x14ac:dyDescent="0.2">
      <c r="A3601" t="s">
        <v>9406</v>
      </c>
      <c r="B3601" t="s">
        <v>9296</v>
      </c>
      <c r="C3601" t="str">
        <f t="shared" si="56"/>
        <v>09 - MINISTERIO DE  INFRAESTRUCTURA</v>
      </c>
      <c r="D3601" t="str">
        <f>VLOOKUP(MID(A3601,1,2),[1]Jurisdicciones!$A$2:$B$44,2,FALSE)</f>
        <v>MINISTERIO DE  INFRAESTRUCTURA</v>
      </c>
    </row>
    <row r="3602" spans="1:4" x14ac:dyDescent="0.2">
      <c r="A3602" t="s">
        <v>9407</v>
      </c>
      <c r="B3602" t="s">
        <v>9286</v>
      </c>
      <c r="C3602" t="str">
        <f t="shared" si="56"/>
        <v>09 - MINISTERIO DE  INFRAESTRUCTURA</v>
      </c>
      <c r="D3602" t="str">
        <f>VLOOKUP(MID(A3602,1,2),[1]Jurisdicciones!$A$2:$B$44,2,FALSE)</f>
        <v>MINISTERIO DE  INFRAESTRUCTURA</v>
      </c>
    </row>
    <row r="3603" spans="1:4" x14ac:dyDescent="0.2">
      <c r="A3603" t="s">
        <v>9408</v>
      </c>
      <c r="B3603" t="s">
        <v>9409</v>
      </c>
      <c r="C3603" t="str">
        <f t="shared" si="56"/>
        <v>09 - MINISTERIO DE  INFRAESTRUCTURA</v>
      </c>
      <c r="D3603" t="str">
        <f>VLOOKUP(MID(A3603,1,2),[1]Jurisdicciones!$A$2:$B$44,2,FALSE)</f>
        <v>MINISTERIO DE  INFRAESTRUCTURA</v>
      </c>
    </row>
    <row r="3604" spans="1:4" x14ac:dyDescent="0.2">
      <c r="A3604" t="s">
        <v>9410</v>
      </c>
      <c r="B3604" t="s">
        <v>9288</v>
      </c>
      <c r="C3604" t="str">
        <f t="shared" si="56"/>
        <v>09 - MINISTERIO DE  INFRAESTRUCTURA</v>
      </c>
      <c r="D3604" t="str">
        <f>VLOOKUP(MID(A3604,1,2),[1]Jurisdicciones!$A$2:$B$44,2,FALSE)</f>
        <v>MINISTERIO DE  INFRAESTRUCTURA</v>
      </c>
    </row>
    <row r="3605" spans="1:4" x14ac:dyDescent="0.2">
      <c r="A3605" t="s">
        <v>9411</v>
      </c>
      <c r="B3605" t="s">
        <v>9412</v>
      </c>
      <c r="C3605" t="str">
        <f t="shared" si="56"/>
        <v>09 - MINISTERIO DE  INFRAESTRUCTURA</v>
      </c>
      <c r="D3605" t="str">
        <f>VLOOKUP(MID(A3605,1,2),[1]Jurisdicciones!$A$2:$B$44,2,FALSE)</f>
        <v>MINISTERIO DE  INFRAESTRUCTURA</v>
      </c>
    </row>
    <row r="3606" spans="1:4" x14ac:dyDescent="0.2">
      <c r="A3606" t="s">
        <v>9413</v>
      </c>
      <c r="B3606" t="s">
        <v>9414</v>
      </c>
      <c r="C3606" t="str">
        <f t="shared" si="56"/>
        <v>09 - MINISTERIO DE  INFRAESTRUCTURA</v>
      </c>
      <c r="D3606" t="str">
        <f>VLOOKUP(MID(A3606,1,2),[1]Jurisdicciones!$A$2:$B$44,2,FALSE)</f>
        <v>MINISTERIO DE  INFRAESTRUCTURA</v>
      </c>
    </row>
    <row r="3607" spans="1:4" x14ac:dyDescent="0.2">
      <c r="A3607" t="s">
        <v>9415</v>
      </c>
      <c r="B3607" t="s">
        <v>9416</v>
      </c>
      <c r="C3607" t="str">
        <f t="shared" si="56"/>
        <v>09 - MINISTERIO DE  INFRAESTRUCTURA</v>
      </c>
      <c r="D3607" t="str">
        <f>VLOOKUP(MID(A3607,1,2),[1]Jurisdicciones!$A$2:$B$44,2,FALSE)</f>
        <v>MINISTERIO DE  INFRAESTRUCTURA</v>
      </c>
    </row>
    <row r="3608" spans="1:4" x14ac:dyDescent="0.2">
      <c r="A3608" t="s">
        <v>9417</v>
      </c>
      <c r="B3608" t="s">
        <v>9418</v>
      </c>
      <c r="C3608" t="str">
        <f t="shared" si="56"/>
        <v>09 - MINISTERIO DE  INFRAESTRUCTURA</v>
      </c>
      <c r="D3608" t="str">
        <f>VLOOKUP(MID(A3608,1,2),[1]Jurisdicciones!$A$2:$B$44,2,FALSE)</f>
        <v>MINISTERIO DE  INFRAESTRUCTURA</v>
      </c>
    </row>
    <row r="3609" spans="1:4" x14ac:dyDescent="0.2">
      <c r="A3609" t="s">
        <v>9419</v>
      </c>
      <c r="B3609" t="s">
        <v>9420</v>
      </c>
      <c r="C3609" t="str">
        <f t="shared" si="56"/>
        <v>09 - MINISTERIO DE  INFRAESTRUCTURA</v>
      </c>
      <c r="D3609" t="str">
        <f>VLOOKUP(MID(A3609,1,2),[1]Jurisdicciones!$A$2:$B$44,2,FALSE)</f>
        <v>MINISTERIO DE  INFRAESTRUCTURA</v>
      </c>
    </row>
    <row r="3610" spans="1:4" x14ac:dyDescent="0.2">
      <c r="A3610" t="s">
        <v>9421</v>
      </c>
      <c r="B3610" t="s">
        <v>9290</v>
      </c>
      <c r="C3610" t="str">
        <f t="shared" si="56"/>
        <v>09 - MINISTERIO DE  INFRAESTRUCTURA</v>
      </c>
      <c r="D3610" t="str">
        <f>VLOOKUP(MID(A3610,1,2),[1]Jurisdicciones!$A$2:$B$44,2,FALSE)</f>
        <v>MINISTERIO DE  INFRAESTRUCTURA</v>
      </c>
    </row>
    <row r="3611" spans="1:4" x14ac:dyDescent="0.2">
      <c r="A3611" t="s">
        <v>9422</v>
      </c>
      <c r="B3611" t="s">
        <v>9423</v>
      </c>
      <c r="C3611" t="str">
        <f t="shared" si="56"/>
        <v>09 - MINISTERIO DE  INFRAESTRUCTURA</v>
      </c>
      <c r="D3611" t="str">
        <f>VLOOKUP(MID(A3611,1,2),[1]Jurisdicciones!$A$2:$B$44,2,FALSE)</f>
        <v>MINISTERIO DE  INFRAESTRUCTURA</v>
      </c>
    </row>
    <row r="3612" spans="1:4" x14ac:dyDescent="0.2">
      <c r="A3612" t="s">
        <v>9424</v>
      </c>
      <c r="B3612" t="s">
        <v>9425</v>
      </c>
      <c r="C3612" t="str">
        <f t="shared" si="56"/>
        <v>09 - MINISTERIO DE  INFRAESTRUCTURA</v>
      </c>
      <c r="D3612" t="str">
        <f>VLOOKUP(MID(A3612,1,2),[1]Jurisdicciones!$A$2:$B$44,2,FALSE)</f>
        <v>MINISTERIO DE  INFRAESTRUCTURA</v>
      </c>
    </row>
    <row r="3613" spans="1:4" x14ac:dyDescent="0.2">
      <c r="A3613" t="s">
        <v>9426</v>
      </c>
      <c r="B3613" t="s">
        <v>9427</v>
      </c>
      <c r="C3613" t="str">
        <f t="shared" si="56"/>
        <v>09 - MINISTERIO DE  INFRAESTRUCTURA</v>
      </c>
      <c r="D3613" t="str">
        <f>VLOOKUP(MID(A3613,1,2),[1]Jurisdicciones!$A$2:$B$44,2,FALSE)</f>
        <v>MINISTERIO DE  INFRAESTRUCTURA</v>
      </c>
    </row>
    <row r="3614" spans="1:4" x14ac:dyDescent="0.2">
      <c r="A3614" t="s">
        <v>9428</v>
      </c>
      <c r="B3614" t="s">
        <v>9429</v>
      </c>
      <c r="C3614" t="str">
        <f t="shared" si="56"/>
        <v>09 - MINISTERIO DE  INFRAESTRUCTURA</v>
      </c>
      <c r="D3614" t="str">
        <f>VLOOKUP(MID(A3614,1,2),[1]Jurisdicciones!$A$2:$B$44,2,FALSE)</f>
        <v>MINISTERIO DE  INFRAESTRUCTURA</v>
      </c>
    </row>
    <row r="3615" spans="1:4" x14ac:dyDescent="0.2">
      <c r="A3615" t="s">
        <v>9430</v>
      </c>
      <c r="B3615" t="s">
        <v>9431</v>
      </c>
      <c r="C3615" t="str">
        <f t="shared" si="56"/>
        <v>09 - MINISTERIO DE  INFRAESTRUCTURA</v>
      </c>
      <c r="D3615" t="str">
        <f>VLOOKUP(MID(A3615,1,2),[1]Jurisdicciones!$A$2:$B$44,2,FALSE)</f>
        <v>MINISTERIO DE  INFRAESTRUCTURA</v>
      </c>
    </row>
    <row r="3616" spans="1:4" x14ac:dyDescent="0.2">
      <c r="A3616" t="s">
        <v>9432</v>
      </c>
      <c r="B3616" t="s">
        <v>9292</v>
      </c>
      <c r="C3616" t="str">
        <f t="shared" si="56"/>
        <v>09 - MINISTERIO DE  INFRAESTRUCTURA</v>
      </c>
      <c r="D3616" t="str">
        <f>VLOOKUP(MID(A3616,1,2),[1]Jurisdicciones!$A$2:$B$44,2,FALSE)</f>
        <v>MINISTERIO DE  INFRAESTRUCTURA</v>
      </c>
    </row>
    <row r="3617" spans="1:4" x14ac:dyDescent="0.2">
      <c r="A3617" t="s">
        <v>9433</v>
      </c>
      <c r="B3617" t="s">
        <v>9434</v>
      </c>
      <c r="C3617" t="str">
        <f t="shared" si="56"/>
        <v>09 - MINISTERIO DE  INFRAESTRUCTURA</v>
      </c>
      <c r="D3617" t="str">
        <f>VLOOKUP(MID(A3617,1,2),[1]Jurisdicciones!$A$2:$B$44,2,FALSE)</f>
        <v>MINISTERIO DE  INFRAESTRUCTURA</v>
      </c>
    </row>
    <row r="3618" spans="1:4" x14ac:dyDescent="0.2">
      <c r="A3618" t="s">
        <v>9435</v>
      </c>
      <c r="B3618" t="s">
        <v>9436</v>
      </c>
      <c r="C3618" t="str">
        <f t="shared" si="56"/>
        <v>09 - MINISTERIO DE  INFRAESTRUCTURA</v>
      </c>
      <c r="D3618" t="str">
        <f>VLOOKUP(MID(A3618,1,2),[1]Jurisdicciones!$A$2:$B$44,2,FALSE)</f>
        <v>MINISTERIO DE  INFRAESTRUCTURA</v>
      </c>
    </row>
    <row r="3619" spans="1:4" x14ac:dyDescent="0.2">
      <c r="A3619" t="s">
        <v>9437</v>
      </c>
      <c r="B3619" t="s">
        <v>9438</v>
      </c>
      <c r="C3619" t="str">
        <f t="shared" si="56"/>
        <v>09 - MINISTERIO DE  INFRAESTRUCTURA</v>
      </c>
      <c r="D3619" t="str">
        <f>VLOOKUP(MID(A3619,1,2),[1]Jurisdicciones!$A$2:$B$44,2,FALSE)</f>
        <v>MINISTERIO DE  INFRAESTRUCTURA</v>
      </c>
    </row>
    <row r="3620" spans="1:4" x14ac:dyDescent="0.2">
      <c r="A3620" t="s">
        <v>9439</v>
      </c>
      <c r="B3620" t="s">
        <v>9440</v>
      </c>
      <c r="C3620" t="str">
        <f t="shared" si="56"/>
        <v>09 - MINISTERIO DE  INFRAESTRUCTURA</v>
      </c>
      <c r="D3620" t="str">
        <f>VLOOKUP(MID(A3620,1,2),[1]Jurisdicciones!$A$2:$B$44,2,FALSE)</f>
        <v>MINISTERIO DE  INFRAESTRUCTURA</v>
      </c>
    </row>
    <row r="3621" spans="1:4" x14ac:dyDescent="0.2">
      <c r="A3621" t="s">
        <v>9441</v>
      </c>
      <c r="B3621" t="s">
        <v>9442</v>
      </c>
      <c r="C3621" t="str">
        <f t="shared" si="56"/>
        <v>09 - MINISTERIO DE  INFRAESTRUCTURA</v>
      </c>
      <c r="D3621" t="str">
        <f>VLOOKUP(MID(A3621,1,2),[1]Jurisdicciones!$A$2:$B$44,2,FALSE)</f>
        <v>MINISTERIO DE  INFRAESTRUCTURA</v>
      </c>
    </row>
    <row r="3622" spans="1:4" x14ac:dyDescent="0.2">
      <c r="A3622" t="s">
        <v>9443</v>
      </c>
      <c r="B3622" t="s">
        <v>9444</v>
      </c>
      <c r="C3622" t="str">
        <f t="shared" si="56"/>
        <v>09 - MINISTERIO DE  INFRAESTRUCTURA</v>
      </c>
      <c r="D3622" t="str">
        <f>VLOOKUP(MID(A3622,1,2),[1]Jurisdicciones!$A$2:$B$44,2,FALSE)</f>
        <v>MINISTERIO DE  INFRAESTRUCTURA</v>
      </c>
    </row>
    <row r="3623" spans="1:4" x14ac:dyDescent="0.2">
      <c r="A3623" t="s">
        <v>9445</v>
      </c>
      <c r="B3623" t="s">
        <v>9446</v>
      </c>
      <c r="C3623" t="str">
        <f t="shared" si="56"/>
        <v>09 - MINISTERIO DE  INFRAESTRUCTURA</v>
      </c>
      <c r="D3623" t="str">
        <f>VLOOKUP(MID(A3623,1,2),[1]Jurisdicciones!$A$2:$B$44,2,FALSE)</f>
        <v>MINISTERIO DE  INFRAESTRUCTURA</v>
      </c>
    </row>
    <row r="3624" spans="1:4" x14ac:dyDescent="0.2">
      <c r="A3624" t="s">
        <v>9447</v>
      </c>
      <c r="B3624" t="s">
        <v>9448</v>
      </c>
      <c r="C3624" t="str">
        <f t="shared" si="56"/>
        <v>09 - MINISTERIO DE  INFRAESTRUCTURA</v>
      </c>
      <c r="D3624" t="str">
        <f>VLOOKUP(MID(A3624,1,2),[1]Jurisdicciones!$A$2:$B$44,2,FALSE)</f>
        <v>MINISTERIO DE  INFRAESTRUCTURA</v>
      </c>
    </row>
    <row r="3625" spans="1:4" x14ac:dyDescent="0.2">
      <c r="A3625" t="s">
        <v>9449</v>
      </c>
      <c r="B3625" t="s">
        <v>9450</v>
      </c>
      <c r="C3625" t="str">
        <f t="shared" si="56"/>
        <v>09 - MINISTERIO DE  INFRAESTRUCTURA</v>
      </c>
      <c r="D3625" t="str">
        <f>VLOOKUP(MID(A3625,1,2),[1]Jurisdicciones!$A$2:$B$44,2,FALSE)</f>
        <v>MINISTERIO DE  INFRAESTRUCTURA</v>
      </c>
    </row>
    <row r="3626" spans="1:4" x14ac:dyDescent="0.2">
      <c r="A3626" t="s">
        <v>9451</v>
      </c>
      <c r="B3626" t="s">
        <v>9452</v>
      </c>
      <c r="C3626" t="str">
        <f t="shared" si="56"/>
        <v>09 - MINISTERIO DE  INFRAESTRUCTURA</v>
      </c>
      <c r="D3626" t="str">
        <f>VLOOKUP(MID(A3626,1,2),[1]Jurisdicciones!$A$2:$B$44,2,FALSE)</f>
        <v>MINISTERIO DE  INFRAESTRUCTURA</v>
      </c>
    </row>
    <row r="3627" spans="1:4" x14ac:dyDescent="0.2">
      <c r="A3627" t="s">
        <v>9453</v>
      </c>
      <c r="B3627" t="s">
        <v>9454</v>
      </c>
      <c r="C3627" t="str">
        <f t="shared" si="56"/>
        <v>09 - MINISTERIO DE  INFRAESTRUCTURA</v>
      </c>
      <c r="D3627" t="str">
        <f>VLOOKUP(MID(A3627,1,2),[1]Jurisdicciones!$A$2:$B$44,2,FALSE)</f>
        <v>MINISTERIO DE  INFRAESTRUCTURA</v>
      </c>
    </row>
    <row r="3628" spans="1:4" x14ac:dyDescent="0.2">
      <c r="A3628" t="s">
        <v>9455</v>
      </c>
      <c r="B3628" t="s">
        <v>9298</v>
      </c>
      <c r="C3628" t="str">
        <f t="shared" si="56"/>
        <v>09 - MINISTERIO DE  INFRAESTRUCTURA</v>
      </c>
      <c r="D3628" t="str">
        <f>VLOOKUP(MID(A3628,1,2),[1]Jurisdicciones!$A$2:$B$44,2,FALSE)</f>
        <v>MINISTERIO DE  INFRAESTRUCTURA</v>
      </c>
    </row>
    <row r="3629" spans="1:4" x14ac:dyDescent="0.2">
      <c r="A3629" t="s">
        <v>9456</v>
      </c>
      <c r="B3629" t="s">
        <v>9457</v>
      </c>
      <c r="C3629" t="str">
        <f t="shared" si="56"/>
        <v>09 - MINISTERIO DE  INFRAESTRUCTURA</v>
      </c>
      <c r="D3629" t="str">
        <f>VLOOKUP(MID(A3629,1,2),[1]Jurisdicciones!$A$2:$B$44,2,FALSE)</f>
        <v>MINISTERIO DE  INFRAESTRUCTURA</v>
      </c>
    </row>
    <row r="3630" spans="1:4" x14ac:dyDescent="0.2">
      <c r="A3630" t="s">
        <v>9458</v>
      </c>
      <c r="B3630" t="s">
        <v>9300</v>
      </c>
      <c r="C3630" t="str">
        <f t="shared" si="56"/>
        <v>09 - MINISTERIO DE  INFRAESTRUCTURA</v>
      </c>
      <c r="D3630" t="str">
        <f>VLOOKUP(MID(A3630,1,2),[1]Jurisdicciones!$A$2:$B$44,2,FALSE)</f>
        <v>MINISTERIO DE  INFRAESTRUCTURA</v>
      </c>
    </row>
    <row r="3631" spans="1:4" x14ac:dyDescent="0.2">
      <c r="A3631" t="s">
        <v>9459</v>
      </c>
      <c r="B3631" t="s">
        <v>9302</v>
      </c>
      <c r="C3631" t="str">
        <f t="shared" si="56"/>
        <v>09 - MINISTERIO DE  INFRAESTRUCTURA</v>
      </c>
      <c r="D3631" t="str">
        <f>VLOOKUP(MID(A3631,1,2),[1]Jurisdicciones!$A$2:$B$44,2,FALSE)</f>
        <v>MINISTERIO DE  INFRAESTRUCTURA</v>
      </c>
    </row>
    <row r="3632" spans="1:4" x14ac:dyDescent="0.2">
      <c r="A3632" t="s">
        <v>9460</v>
      </c>
      <c r="B3632" t="s">
        <v>9304</v>
      </c>
      <c r="C3632" t="str">
        <f t="shared" si="56"/>
        <v>09 - MINISTERIO DE  INFRAESTRUCTURA</v>
      </c>
      <c r="D3632" t="str">
        <f>VLOOKUP(MID(A3632,1,2),[1]Jurisdicciones!$A$2:$B$44,2,FALSE)</f>
        <v>MINISTERIO DE  INFRAESTRUCTURA</v>
      </c>
    </row>
    <row r="3633" spans="1:4" x14ac:dyDescent="0.2">
      <c r="A3633" t="s">
        <v>9461</v>
      </c>
      <c r="B3633" t="s">
        <v>9462</v>
      </c>
      <c r="C3633" t="str">
        <f t="shared" si="56"/>
        <v>09 - MINISTERIO DE  INFRAESTRUCTURA</v>
      </c>
      <c r="D3633" t="str">
        <f>VLOOKUP(MID(A3633,1,2),[1]Jurisdicciones!$A$2:$B$44,2,FALSE)</f>
        <v>MINISTERIO DE  INFRAESTRUCTURA</v>
      </c>
    </row>
    <row r="3634" spans="1:4" x14ac:dyDescent="0.2">
      <c r="A3634" t="s">
        <v>9463</v>
      </c>
      <c r="B3634" t="s">
        <v>9464</v>
      </c>
      <c r="C3634" t="str">
        <f t="shared" si="56"/>
        <v>09 - MINISTERIO DE  INFRAESTRUCTURA</v>
      </c>
      <c r="D3634" t="str">
        <f>VLOOKUP(MID(A3634,1,2),[1]Jurisdicciones!$A$2:$B$44,2,FALSE)</f>
        <v>MINISTERIO DE  INFRAESTRUCTURA</v>
      </c>
    </row>
    <row r="3635" spans="1:4" x14ac:dyDescent="0.2">
      <c r="A3635" t="s">
        <v>9465</v>
      </c>
      <c r="B3635" t="s">
        <v>9466</v>
      </c>
      <c r="C3635" t="str">
        <f t="shared" si="56"/>
        <v>09 - MINISTERIO DE  INFRAESTRUCTURA</v>
      </c>
      <c r="D3635" t="str">
        <f>VLOOKUP(MID(A3635,1,2),[1]Jurisdicciones!$A$2:$B$44,2,FALSE)</f>
        <v>MINISTERIO DE  INFRAESTRUCTURA</v>
      </c>
    </row>
    <row r="3636" spans="1:4" x14ac:dyDescent="0.2">
      <c r="A3636" t="s">
        <v>9467</v>
      </c>
      <c r="B3636" t="s">
        <v>9468</v>
      </c>
      <c r="C3636" t="str">
        <f t="shared" si="56"/>
        <v>09 - MINISTERIO DE  INFRAESTRUCTURA</v>
      </c>
      <c r="D3636" t="str">
        <f>VLOOKUP(MID(A3636,1,2),[1]Jurisdicciones!$A$2:$B$44,2,FALSE)</f>
        <v>MINISTERIO DE  INFRAESTRUCTURA</v>
      </c>
    </row>
    <row r="3637" spans="1:4" x14ac:dyDescent="0.2">
      <c r="A3637" t="s">
        <v>9469</v>
      </c>
      <c r="B3637" t="s">
        <v>9470</v>
      </c>
      <c r="C3637" t="str">
        <f t="shared" si="56"/>
        <v>09 - MINISTERIO DE  INFRAESTRUCTURA</v>
      </c>
      <c r="D3637" t="str">
        <f>VLOOKUP(MID(A3637,1,2),[1]Jurisdicciones!$A$2:$B$44,2,FALSE)</f>
        <v>MINISTERIO DE  INFRAESTRUCTURA</v>
      </c>
    </row>
    <row r="3638" spans="1:4" x14ac:dyDescent="0.2">
      <c r="A3638" t="s">
        <v>9471</v>
      </c>
      <c r="B3638" t="s">
        <v>9306</v>
      </c>
      <c r="C3638" t="str">
        <f t="shared" si="56"/>
        <v>09 - MINISTERIO DE  INFRAESTRUCTURA</v>
      </c>
      <c r="D3638" t="str">
        <f>VLOOKUP(MID(A3638,1,2),[1]Jurisdicciones!$A$2:$B$44,2,FALSE)</f>
        <v>MINISTERIO DE  INFRAESTRUCTURA</v>
      </c>
    </row>
    <row r="3639" spans="1:4" x14ac:dyDescent="0.2">
      <c r="A3639" t="s">
        <v>9472</v>
      </c>
      <c r="B3639" t="s">
        <v>9473</v>
      </c>
      <c r="C3639" t="str">
        <f t="shared" si="56"/>
        <v>09 - MINISTERIO DE  INFRAESTRUCTURA</v>
      </c>
      <c r="D3639" t="str">
        <f>VLOOKUP(MID(A3639,1,2),[1]Jurisdicciones!$A$2:$B$44,2,FALSE)</f>
        <v>MINISTERIO DE  INFRAESTRUCTURA</v>
      </c>
    </row>
    <row r="3640" spans="1:4" x14ac:dyDescent="0.2">
      <c r="A3640" t="s">
        <v>9474</v>
      </c>
      <c r="B3640" t="s">
        <v>9475</v>
      </c>
      <c r="C3640" t="str">
        <f t="shared" si="56"/>
        <v>09 - MINISTERIO DE  INFRAESTRUCTURA</v>
      </c>
      <c r="D3640" t="str">
        <f>VLOOKUP(MID(A3640,1,2),[1]Jurisdicciones!$A$2:$B$44,2,FALSE)</f>
        <v>MINISTERIO DE  INFRAESTRUCTURA</v>
      </c>
    </row>
    <row r="3641" spans="1:4" x14ac:dyDescent="0.2">
      <c r="A3641" t="s">
        <v>9476</v>
      </c>
      <c r="B3641" t="s">
        <v>9477</v>
      </c>
      <c r="C3641" t="str">
        <f t="shared" si="56"/>
        <v>09 - MINISTERIO DE  INFRAESTRUCTURA</v>
      </c>
      <c r="D3641" t="str">
        <f>VLOOKUP(MID(A3641,1,2),[1]Jurisdicciones!$A$2:$B$44,2,FALSE)</f>
        <v>MINISTERIO DE  INFRAESTRUCTURA</v>
      </c>
    </row>
    <row r="3642" spans="1:4" x14ac:dyDescent="0.2">
      <c r="A3642" t="s">
        <v>9478</v>
      </c>
      <c r="B3642" t="s">
        <v>9479</v>
      </c>
      <c r="C3642" t="str">
        <f t="shared" si="56"/>
        <v>09 - MINISTERIO DE  INFRAESTRUCTURA</v>
      </c>
      <c r="D3642" t="str">
        <f>VLOOKUP(MID(A3642,1,2),[1]Jurisdicciones!$A$2:$B$44,2,FALSE)</f>
        <v>MINISTERIO DE  INFRAESTRUCTURA</v>
      </c>
    </row>
    <row r="3643" spans="1:4" x14ac:dyDescent="0.2">
      <c r="A3643" t="s">
        <v>9480</v>
      </c>
      <c r="B3643" t="s">
        <v>9481</v>
      </c>
      <c r="C3643" t="str">
        <f t="shared" si="56"/>
        <v>09 - MINISTERIO DE  INFRAESTRUCTURA</v>
      </c>
      <c r="D3643" t="str">
        <f>VLOOKUP(MID(A3643,1,2),[1]Jurisdicciones!$A$2:$B$44,2,FALSE)</f>
        <v>MINISTERIO DE  INFRAESTRUCTURA</v>
      </c>
    </row>
    <row r="3644" spans="1:4" x14ac:dyDescent="0.2">
      <c r="A3644" t="s">
        <v>9482</v>
      </c>
      <c r="B3644" t="s">
        <v>9483</v>
      </c>
      <c r="C3644" t="str">
        <f t="shared" si="56"/>
        <v>09 - MINISTERIO DE  INFRAESTRUCTURA</v>
      </c>
      <c r="D3644" t="str">
        <f>VLOOKUP(MID(A3644,1,2),[1]Jurisdicciones!$A$2:$B$44,2,FALSE)</f>
        <v>MINISTERIO DE  INFRAESTRUCTURA</v>
      </c>
    </row>
    <row r="3645" spans="1:4" x14ac:dyDescent="0.2">
      <c r="A3645" t="s">
        <v>9484</v>
      </c>
      <c r="B3645" t="s">
        <v>9485</v>
      </c>
      <c r="C3645" t="str">
        <f t="shared" si="56"/>
        <v>09 - MINISTERIO DE  INFRAESTRUCTURA</v>
      </c>
      <c r="D3645" t="str">
        <f>VLOOKUP(MID(A3645,1,2),[1]Jurisdicciones!$A$2:$B$44,2,FALSE)</f>
        <v>MINISTERIO DE  INFRAESTRUCTURA</v>
      </c>
    </row>
    <row r="3646" spans="1:4" x14ac:dyDescent="0.2">
      <c r="A3646" t="s">
        <v>9486</v>
      </c>
      <c r="B3646" t="s">
        <v>9487</v>
      </c>
      <c r="C3646" t="str">
        <f t="shared" si="56"/>
        <v>09 - MINISTERIO DE  INFRAESTRUCTURA</v>
      </c>
      <c r="D3646" t="str">
        <f>VLOOKUP(MID(A3646,1,2),[1]Jurisdicciones!$A$2:$B$44,2,FALSE)</f>
        <v>MINISTERIO DE  INFRAESTRUCTURA</v>
      </c>
    </row>
    <row r="3647" spans="1:4" x14ac:dyDescent="0.2">
      <c r="A3647" t="s">
        <v>9488</v>
      </c>
      <c r="B3647" t="s">
        <v>9489</v>
      </c>
      <c r="C3647" t="str">
        <f t="shared" si="56"/>
        <v>09 - MINISTERIO DE  INFRAESTRUCTURA</v>
      </c>
      <c r="D3647" t="str">
        <f>VLOOKUP(MID(A3647,1,2),[1]Jurisdicciones!$A$2:$B$44,2,FALSE)</f>
        <v>MINISTERIO DE  INFRAESTRUCTURA</v>
      </c>
    </row>
    <row r="3648" spans="1:4" x14ac:dyDescent="0.2">
      <c r="A3648" t="s">
        <v>9490</v>
      </c>
      <c r="B3648" t="s">
        <v>9491</v>
      </c>
      <c r="C3648" t="str">
        <f t="shared" si="56"/>
        <v>09 - MINISTERIO DE  INFRAESTRUCTURA</v>
      </c>
      <c r="D3648" t="str">
        <f>VLOOKUP(MID(A3648,1,2),[1]Jurisdicciones!$A$2:$B$44,2,FALSE)</f>
        <v>MINISTERIO DE  INFRAESTRUCTURA</v>
      </c>
    </row>
    <row r="3649" spans="1:4" x14ac:dyDescent="0.2">
      <c r="A3649" t="s">
        <v>9492</v>
      </c>
      <c r="B3649" t="s">
        <v>9493</v>
      </c>
      <c r="C3649" t="str">
        <f t="shared" si="56"/>
        <v>09 - MINISTERIO DE  INFRAESTRUCTURA</v>
      </c>
      <c r="D3649" t="str">
        <f>VLOOKUP(MID(A3649,1,2),[1]Jurisdicciones!$A$2:$B$44,2,FALSE)</f>
        <v>MINISTERIO DE  INFRAESTRUCTURA</v>
      </c>
    </row>
    <row r="3650" spans="1:4" x14ac:dyDescent="0.2">
      <c r="A3650" t="s">
        <v>9494</v>
      </c>
      <c r="B3650" t="s">
        <v>9495</v>
      </c>
      <c r="C3650" t="str">
        <f t="shared" si="56"/>
        <v>09 - MINISTERIO DE  INFRAESTRUCTURA</v>
      </c>
      <c r="D3650" t="str">
        <f>VLOOKUP(MID(A3650,1,2),[1]Jurisdicciones!$A$2:$B$44,2,FALSE)</f>
        <v>MINISTERIO DE  INFRAESTRUCTURA</v>
      </c>
    </row>
    <row r="3651" spans="1:4" x14ac:dyDescent="0.2">
      <c r="A3651" t="s">
        <v>9496</v>
      </c>
      <c r="B3651" t="s">
        <v>9497</v>
      </c>
      <c r="C3651" t="str">
        <f t="shared" si="56"/>
        <v>09 - MINISTERIO DE  INFRAESTRUCTURA</v>
      </c>
      <c r="D3651" t="str">
        <f>VLOOKUP(MID(A3651,1,2),[1]Jurisdicciones!$A$2:$B$44,2,FALSE)</f>
        <v>MINISTERIO DE  INFRAESTRUCTURA</v>
      </c>
    </row>
    <row r="3652" spans="1:4" x14ac:dyDescent="0.2">
      <c r="A3652" t="s">
        <v>9498</v>
      </c>
      <c r="B3652" t="s">
        <v>9499</v>
      </c>
      <c r="C3652" t="str">
        <f t="shared" ref="C3652:C3715" si="57">CONCATENATE(MID(A3652,1,2), " - ",D3652)</f>
        <v>09 - MINISTERIO DE  INFRAESTRUCTURA</v>
      </c>
      <c r="D3652" t="str">
        <f>VLOOKUP(MID(A3652,1,2),[1]Jurisdicciones!$A$2:$B$44,2,FALSE)</f>
        <v>MINISTERIO DE  INFRAESTRUCTURA</v>
      </c>
    </row>
    <row r="3653" spans="1:4" x14ac:dyDescent="0.2">
      <c r="A3653" t="s">
        <v>9500</v>
      </c>
      <c r="B3653" t="s">
        <v>9501</v>
      </c>
      <c r="C3653" t="str">
        <f t="shared" si="57"/>
        <v>09 - MINISTERIO DE  INFRAESTRUCTURA</v>
      </c>
      <c r="D3653" t="str">
        <f>VLOOKUP(MID(A3653,1,2),[1]Jurisdicciones!$A$2:$B$44,2,FALSE)</f>
        <v>MINISTERIO DE  INFRAESTRUCTURA</v>
      </c>
    </row>
    <row r="3654" spans="1:4" x14ac:dyDescent="0.2">
      <c r="A3654" t="s">
        <v>9502</v>
      </c>
      <c r="B3654" t="s">
        <v>9503</v>
      </c>
      <c r="C3654" t="str">
        <f t="shared" si="57"/>
        <v>09 - MINISTERIO DE  INFRAESTRUCTURA</v>
      </c>
      <c r="D3654" t="str">
        <f>VLOOKUP(MID(A3654,1,2),[1]Jurisdicciones!$A$2:$B$44,2,FALSE)</f>
        <v>MINISTERIO DE  INFRAESTRUCTURA</v>
      </c>
    </row>
    <row r="3655" spans="1:4" x14ac:dyDescent="0.2">
      <c r="A3655" t="s">
        <v>9504</v>
      </c>
      <c r="B3655" t="s">
        <v>9505</v>
      </c>
      <c r="C3655" t="str">
        <f t="shared" si="57"/>
        <v>09 - MINISTERIO DE  INFRAESTRUCTURA</v>
      </c>
      <c r="D3655" t="str">
        <f>VLOOKUP(MID(A3655,1,2),[1]Jurisdicciones!$A$2:$B$44,2,FALSE)</f>
        <v>MINISTERIO DE  INFRAESTRUCTURA</v>
      </c>
    </row>
    <row r="3656" spans="1:4" x14ac:dyDescent="0.2">
      <c r="A3656" t="s">
        <v>9506</v>
      </c>
      <c r="B3656" t="s">
        <v>9507</v>
      </c>
      <c r="C3656" t="str">
        <f t="shared" si="57"/>
        <v>09 - MINISTERIO DE  INFRAESTRUCTURA</v>
      </c>
      <c r="D3656" t="str">
        <f>VLOOKUP(MID(A3656,1,2),[1]Jurisdicciones!$A$2:$B$44,2,FALSE)</f>
        <v>MINISTERIO DE  INFRAESTRUCTURA</v>
      </c>
    </row>
    <row r="3657" spans="1:4" x14ac:dyDescent="0.2">
      <c r="A3657" t="s">
        <v>9508</v>
      </c>
      <c r="B3657" t="s">
        <v>9509</v>
      </c>
      <c r="C3657" t="str">
        <f t="shared" si="57"/>
        <v>09 - MINISTERIO DE  INFRAESTRUCTURA</v>
      </c>
      <c r="D3657" t="str">
        <f>VLOOKUP(MID(A3657,1,2),[1]Jurisdicciones!$A$2:$B$44,2,FALSE)</f>
        <v>MINISTERIO DE  INFRAESTRUCTURA</v>
      </c>
    </row>
    <row r="3658" spans="1:4" x14ac:dyDescent="0.2">
      <c r="A3658" t="s">
        <v>9510</v>
      </c>
      <c r="B3658" t="s">
        <v>9511</v>
      </c>
      <c r="C3658" t="str">
        <f t="shared" si="57"/>
        <v>09 - MINISTERIO DE  INFRAESTRUCTURA</v>
      </c>
      <c r="D3658" t="str">
        <f>VLOOKUP(MID(A3658,1,2),[1]Jurisdicciones!$A$2:$B$44,2,FALSE)</f>
        <v>MINISTERIO DE  INFRAESTRUCTURA</v>
      </c>
    </row>
    <row r="3659" spans="1:4" x14ac:dyDescent="0.2">
      <c r="A3659" t="s">
        <v>9512</v>
      </c>
      <c r="B3659" t="s">
        <v>9513</v>
      </c>
      <c r="C3659" t="str">
        <f t="shared" si="57"/>
        <v>09 - MINISTERIO DE  INFRAESTRUCTURA</v>
      </c>
      <c r="D3659" t="str">
        <f>VLOOKUP(MID(A3659,1,2),[1]Jurisdicciones!$A$2:$B$44,2,FALSE)</f>
        <v>MINISTERIO DE  INFRAESTRUCTURA</v>
      </c>
    </row>
    <row r="3660" spans="1:4" x14ac:dyDescent="0.2">
      <c r="A3660" t="s">
        <v>9514</v>
      </c>
      <c r="B3660" t="s">
        <v>9515</v>
      </c>
      <c r="C3660" t="str">
        <f t="shared" si="57"/>
        <v>09 - MINISTERIO DE  INFRAESTRUCTURA</v>
      </c>
      <c r="D3660" t="str">
        <f>VLOOKUP(MID(A3660,1,2),[1]Jurisdicciones!$A$2:$B$44,2,FALSE)</f>
        <v>MINISTERIO DE  INFRAESTRUCTURA</v>
      </c>
    </row>
    <row r="3661" spans="1:4" x14ac:dyDescent="0.2">
      <c r="A3661" t="s">
        <v>9516</v>
      </c>
      <c r="B3661" t="s">
        <v>9517</v>
      </c>
      <c r="C3661" t="str">
        <f t="shared" si="57"/>
        <v>09 - MINISTERIO DE  INFRAESTRUCTURA</v>
      </c>
      <c r="D3661" t="str">
        <f>VLOOKUP(MID(A3661,1,2),[1]Jurisdicciones!$A$2:$B$44,2,FALSE)</f>
        <v>MINISTERIO DE  INFRAESTRUCTURA</v>
      </c>
    </row>
    <row r="3662" spans="1:4" x14ac:dyDescent="0.2">
      <c r="A3662" t="s">
        <v>9518</v>
      </c>
      <c r="B3662" t="s">
        <v>9519</v>
      </c>
      <c r="C3662" t="str">
        <f t="shared" si="57"/>
        <v>09 - MINISTERIO DE  INFRAESTRUCTURA</v>
      </c>
      <c r="D3662" t="str">
        <f>VLOOKUP(MID(A3662,1,2),[1]Jurisdicciones!$A$2:$B$44,2,FALSE)</f>
        <v>MINISTERIO DE  INFRAESTRUCTURA</v>
      </c>
    </row>
    <row r="3663" spans="1:4" x14ac:dyDescent="0.2">
      <c r="A3663" t="s">
        <v>9520</v>
      </c>
      <c r="B3663" t="s">
        <v>9521</v>
      </c>
      <c r="C3663" t="str">
        <f t="shared" si="57"/>
        <v>09 - MINISTERIO DE  INFRAESTRUCTURA</v>
      </c>
      <c r="D3663" t="str">
        <f>VLOOKUP(MID(A3663,1,2),[1]Jurisdicciones!$A$2:$B$44,2,FALSE)</f>
        <v>MINISTERIO DE  INFRAESTRUCTURA</v>
      </c>
    </row>
    <row r="3664" spans="1:4" x14ac:dyDescent="0.2">
      <c r="A3664" t="s">
        <v>9522</v>
      </c>
      <c r="B3664" t="s">
        <v>9523</v>
      </c>
      <c r="C3664" t="str">
        <f t="shared" si="57"/>
        <v>09 - MINISTERIO DE  INFRAESTRUCTURA</v>
      </c>
      <c r="D3664" t="str">
        <f>VLOOKUP(MID(A3664,1,2),[1]Jurisdicciones!$A$2:$B$44,2,FALSE)</f>
        <v>MINISTERIO DE  INFRAESTRUCTURA</v>
      </c>
    </row>
    <row r="3665" spans="1:4" x14ac:dyDescent="0.2">
      <c r="A3665" t="s">
        <v>9524</v>
      </c>
      <c r="B3665" t="s">
        <v>9523</v>
      </c>
      <c r="C3665" t="str">
        <f t="shared" si="57"/>
        <v>09 - MINISTERIO DE  INFRAESTRUCTURA</v>
      </c>
      <c r="D3665" t="str">
        <f>VLOOKUP(MID(A3665,1,2),[1]Jurisdicciones!$A$2:$B$44,2,FALSE)</f>
        <v>MINISTERIO DE  INFRAESTRUCTURA</v>
      </c>
    </row>
    <row r="3666" spans="1:4" x14ac:dyDescent="0.2">
      <c r="A3666" t="s">
        <v>341</v>
      </c>
      <c r="B3666" t="s">
        <v>9523</v>
      </c>
      <c r="C3666" t="str">
        <f t="shared" si="57"/>
        <v>09 - MINISTERIO DE  INFRAESTRUCTURA</v>
      </c>
      <c r="D3666" t="str">
        <f>VLOOKUP(MID(A3666,1,2),[1]Jurisdicciones!$A$2:$B$44,2,FALSE)</f>
        <v>MINISTERIO DE  INFRAESTRUCTURA</v>
      </c>
    </row>
    <row r="3667" spans="1:4" x14ac:dyDescent="0.2">
      <c r="A3667" t="s">
        <v>9525</v>
      </c>
      <c r="B3667" t="s">
        <v>9526</v>
      </c>
      <c r="C3667" t="str">
        <f t="shared" si="57"/>
        <v>09 - MINISTERIO DE  INFRAESTRUCTURA</v>
      </c>
      <c r="D3667" t="str">
        <f>VLOOKUP(MID(A3667,1,2),[1]Jurisdicciones!$A$2:$B$44,2,FALSE)</f>
        <v>MINISTERIO DE  INFRAESTRUCTURA</v>
      </c>
    </row>
    <row r="3668" spans="1:4" x14ac:dyDescent="0.2">
      <c r="A3668" t="s">
        <v>9527</v>
      </c>
      <c r="B3668" t="s">
        <v>9528</v>
      </c>
      <c r="C3668" t="str">
        <f t="shared" si="57"/>
        <v>09 - MINISTERIO DE  INFRAESTRUCTURA</v>
      </c>
      <c r="D3668" t="str">
        <f>VLOOKUP(MID(A3668,1,2),[1]Jurisdicciones!$A$2:$B$44,2,FALSE)</f>
        <v>MINISTERIO DE  INFRAESTRUCTURA</v>
      </c>
    </row>
    <row r="3669" spans="1:4" x14ac:dyDescent="0.2">
      <c r="A3669" t="s">
        <v>9529</v>
      </c>
      <c r="B3669" t="s">
        <v>9530</v>
      </c>
      <c r="C3669" t="str">
        <f t="shared" si="57"/>
        <v>09 - MINISTERIO DE  INFRAESTRUCTURA</v>
      </c>
      <c r="D3669" t="str">
        <f>VLOOKUP(MID(A3669,1,2),[1]Jurisdicciones!$A$2:$B$44,2,FALSE)</f>
        <v>MINISTERIO DE  INFRAESTRUCTURA</v>
      </c>
    </row>
    <row r="3670" spans="1:4" x14ac:dyDescent="0.2">
      <c r="A3670" t="s">
        <v>9531</v>
      </c>
      <c r="B3670" t="s">
        <v>9532</v>
      </c>
      <c r="C3670" t="str">
        <f t="shared" si="57"/>
        <v>09 - MINISTERIO DE  INFRAESTRUCTURA</v>
      </c>
      <c r="D3670" t="str">
        <f>VLOOKUP(MID(A3670,1,2),[1]Jurisdicciones!$A$2:$B$44,2,FALSE)</f>
        <v>MINISTERIO DE  INFRAESTRUCTURA</v>
      </c>
    </row>
    <row r="3671" spans="1:4" x14ac:dyDescent="0.2">
      <c r="A3671" t="s">
        <v>9533</v>
      </c>
      <c r="B3671" t="s">
        <v>9534</v>
      </c>
      <c r="C3671" t="str">
        <f t="shared" si="57"/>
        <v>09 - MINISTERIO DE  INFRAESTRUCTURA</v>
      </c>
      <c r="D3671" t="str">
        <f>VLOOKUP(MID(A3671,1,2),[1]Jurisdicciones!$A$2:$B$44,2,FALSE)</f>
        <v>MINISTERIO DE  INFRAESTRUCTURA</v>
      </c>
    </row>
    <row r="3672" spans="1:4" x14ac:dyDescent="0.2">
      <c r="A3672" t="s">
        <v>9535</v>
      </c>
      <c r="B3672" t="s">
        <v>9536</v>
      </c>
      <c r="C3672" t="str">
        <f t="shared" si="57"/>
        <v>09 - MINISTERIO DE  INFRAESTRUCTURA</v>
      </c>
      <c r="D3672" t="str">
        <f>VLOOKUP(MID(A3672,1,2),[1]Jurisdicciones!$A$2:$B$44,2,FALSE)</f>
        <v>MINISTERIO DE  INFRAESTRUCTURA</v>
      </c>
    </row>
    <row r="3673" spans="1:4" x14ac:dyDescent="0.2">
      <c r="A3673" t="s">
        <v>9537</v>
      </c>
      <c r="B3673" t="s">
        <v>9538</v>
      </c>
      <c r="C3673" t="str">
        <f t="shared" si="57"/>
        <v>09 - MINISTERIO DE  INFRAESTRUCTURA</v>
      </c>
      <c r="D3673" t="str">
        <f>VLOOKUP(MID(A3673,1,2),[1]Jurisdicciones!$A$2:$B$44,2,FALSE)</f>
        <v>MINISTERIO DE  INFRAESTRUCTURA</v>
      </c>
    </row>
    <row r="3674" spans="1:4" x14ac:dyDescent="0.2">
      <c r="A3674" t="s">
        <v>2670</v>
      </c>
      <c r="B3674" t="s">
        <v>9539</v>
      </c>
      <c r="C3674" t="str">
        <f t="shared" si="57"/>
        <v>09 - MINISTERIO DE  INFRAESTRUCTURA</v>
      </c>
      <c r="D3674" t="str">
        <f>VLOOKUP(MID(A3674,1,2),[1]Jurisdicciones!$A$2:$B$44,2,FALSE)</f>
        <v>MINISTERIO DE  INFRAESTRUCTURA</v>
      </c>
    </row>
    <row r="3675" spans="1:4" x14ac:dyDescent="0.2">
      <c r="A3675" t="s">
        <v>9540</v>
      </c>
      <c r="B3675" t="s">
        <v>9541</v>
      </c>
      <c r="C3675" t="str">
        <f t="shared" si="57"/>
        <v>09 - MINISTERIO DE  INFRAESTRUCTURA</v>
      </c>
      <c r="D3675" t="str">
        <f>VLOOKUP(MID(A3675,1,2),[1]Jurisdicciones!$A$2:$B$44,2,FALSE)</f>
        <v>MINISTERIO DE  INFRAESTRUCTURA</v>
      </c>
    </row>
    <row r="3676" spans="1:4" x14ac:dyDescent="0.2">
      <c r="A3676" t="s">
        <v>9542</v>
      </c>
      <c r="B3676" t="s">
        <v>9543</v>
      </c>
      <c r="C3676" t="str">
        <f t="shared" si="57"/>
        <v>09 - MINISTERIO DE  INFRAESTRUCTURA</v>
      </c>
      <c r="D3676" t="str">
        <f>VLOOKUP(MID(A3676,1,2),[1]Jurisdicciones!$A$2:$B$44,2,FALSE)</f>
        <v>MINISTERIO DE  INFRAESTRUCTURA</v>
      </c>
    </row>
    <row r="3677" spans="1:4" x14ac:dyDescent="0.2">
      <c r="A3677" t="s">
        <v>9544</v>
      </c>
      <c r="B3677" t="s">
        <v>9543</v>
      </c>
      <c r="C3677" t="str">
        <f t="shared" si="57"/>
        <v>09 - MINISTERIO DE  INFRAESTRUCTURA</v>
      </c>
      <c r="D3677" t="str">
        <f>VLOOKUP(MID(A3677,1,2),[1]Jurisdicciones!$A$2:$B$44,2,FALSE)</f>
        <v>MINISTERIO DE  INFRAESTRUCTURA</v>
      </c>
    </row>
    <row r="3678" spans="1:4" x14ac:dyDescent="0.2">
      <c r="A3678" t="s">
        <v>9545</v>
      </c>
      <c r="B3678" t="s">
        <v>9546</v>
      </c>
      <c r="C3678" t="str">
        <f t="shared" si="57"/>
        <v>09 - MINISTERIO DE  INFRAESTRUCTURA</v>
      </c>
      <c r="D3678" t="str">
        <f>VLOOKUP(MID(A3678,1,2),[1]Jurisdicciones!$A$2:$B$44,2,FALSE)</f>
        <v>MINISTERIO DE  INFRAESTRUCTURA</v>
      </c>
    </row>
    <row r="3679" spans="1:4" x14ac:dyDescent="0.2">
      <c r="A3679" t="s">
        <v>9547</v>
      </c>
      <c r="B3679" t="s">
        <v>9546</v>
      </c>
      <c r="C3679" t="str">
        <f t="shared" si="57"/>
        <v>09 - MINISTERIO DE  INFRAESTRUCTURA</v>
      </c>
      <c r="D3679" t="str">
        <f>VLOOKUP(MID(A3679,1,2),[1]Jurisdicciones!$A$2:$B$44,2,FALSE)</f>
        <v>MINISTERIO DE  INFRAESTRUCTURA</v>
      </c>
    </row>
    <row r="3680" spans="1:4" x14ac:dyDescent="0.2">
      <c r="A3680" t="s">
        <v>9548</v>
      </c>
      <c r="B3680" t="s">
        <v>9549</v>
      </c>
      <c r="C3680" t="str">
        <f t="shared" si="57"/>
        <v>09 - MINISTERIO DE  INFRAESTRUCTURA</v>
      </c>
      <c r="D3680" t="str">
        <f>VLOOKUP(MID(A3680,1,2),[1]Jurisdicciones!$A$2:$B$44,2,FALSE)</f>
        <v>MINISTERIO DE  INFRAESTRUCTURA</v>
      </c>
    </row>
    <row r="3681" spans="1:4" x14ac:dyDescent="0.2">
      <c r="A3681" t="s">
        <v>9550</v>
      </c>
      <c r="B3681" t="s">
        <v>9551</v>
      </c>
      <c r="C3681" t="str">
        <f t="shared" si="57"/>
        <v>09 - MINISTERIO DE  INFRAESTRUCTURA</v>
      </c>
      <c r="D3681" t="str">
        <f>VLOOKUP(MID(A3681,1,2),[1]Jurisdicciones!$A$2:$B$44,2,FALSE)</f>
        <v>MINISTERIO DE  INFRAESTRUCTURA</v>
      </c>
    </row>
    <row r="3682" spans="1:4" x14ac:dyDescent="0.2">
      <c r="A3682" t="s">
        <v>9552</v>
      </c>
      <c r="B3682" t="s">
        <v>9553</v>
      </c>
      <c r="C3682" t="str">
        <f t="shared" si="57"/>
        <v>09 - MINISTERIO DE  INFRAESTRUCTURA</v>
      </c>
      <c r="D3682" t="str">
        <f>VLOOKUP(MID(A3682,1,2),[1]Jurisdicciones!$A$2:$B$44,2,FALSE)</f>
        <v>MINISTERIO DE  INFRAESTRUCTURA</v>
      </c>
    </row>
    <row r="3683" spans="1:4" x14ac:dyDescent="0.2">
      <c r="A3683" t="s">
        <v>9554</v>
      </c>
      <c r="B3683" t="s">
        <v>9555</v>
      </c>
      <c r="C3683" t="str">
        <f t="shared" si="57"/>
        <v>09 - MINISTERIO DE  INFRAESTRUCTURA</v>
      </c>
      <c r="D3683" t="str">
        <f>VLOOKUP(MID(A3683,1,2),[1]Jurisdicciones!$A$2:$B$44,2,FALSE)</f>
        <v>MINISTERIO DE  INFRAESTRUCTURA</v>
      </c>
    </row>
    <row r="3684" spans="1:4" x14ac:dyDescent="0.2">
      <c r="A3684" t="s">
        <v>9556</v>
      </c>
      <c r="B3684" t="s">
        <v>9555</v>
      </c>
      <c r="C3684" t="str">
        <f t="shared" si="57"/>
        <v>09 - MINISTERIO DE  INFRAESTRUCTURA</v>
      </c>
      <c r="D3684" t="str">
        <f>VLOOKUP(MID(A3684,1,2),[1]Jurisdicciones!$A$2:$B$44,2,FALSE)</f>
        <v>MINISTERIO DE  INFRAESTRUCTURA</v>
      </c>
    </row>
    <row r="3685" spans="1:4" x14ac:dyDescent="0.2">
      <c r="A3685" t="s">
        <v>9557</v>
      </c>
      <c r="B3685" t="s">
        <v>9558</v>
      </c>
      <c r="C3685" t="str">
        <f t="shared" si="57"/>
        <v>09 - MINISTERIO DE  INFRAESTRUCTURA</v>
      </c>
      <c r="D3685" t="str">
        <f>VLOOKUP(MID(A3685,1,2),[1]Jurisdicciones!$A$2:$B$44,2,FALSE)</f>
        <v>MINISTERIO DE  INFRAESTRUCTURA</v>
      </c>
    </row>
    <row r="3686" spans="1:4" x14ac:dyDescent="0.2">
      <c r="A3686" t="s">
        <v>9559</v>
      </c>
      <c r="B3686" t="s">
        <v>9560</v>
      </c>
      <c r="C3686" t="str">
        <f t="shared" si="57"/>
        <v>09 - MINISTERIO DE  INFRAESTRUCTURA</v>
      </c>
      <c r="D3686" t="str">
        <f>VLOOKUP(MID(A3686,1,2),[1]Jurisdicciones!$A$2:$B$44,2,FALSE)</f>
        <v>MINISTERIO DE  INFRAESTRUCTURA</v>
      </c>
    </row>
    <row r="3687" spans="1:4" x14ac:dyDescent="0.2">
      <c r="A3687" t="s">
        <v>9561</v>
      </c>
      <c r="B3687" t="s">
        <v>9562</v>
      </c>
      <c r="C3687" t="str">
        <f t="shared" si="57"/>
        <v>09 - MINISTERIO DE  INFRAESTRUCTURA</v>
      </c>
      <c r="D3687" t="str">
        <f>VLOOKUP(MID(A3687,1,2),[1]Jurisdicciones!$A$2:$B$44,2,FALSE)</f>
        <v>MINISTERIO DE  INFRAESTRUCTURA</v>
      </c>
    </row>
    <row r="3688" spans="1:4" x14ac:dyDescent="0.2">
      <c r="A3688" t="s">
        <v>9563</v>
      </c>
      <c r="B3688" t="s">
        <v>9564</v>
      </c>
      <c r="C3688" t="str">
        <f t="shared" si="57"/>
        <v>09 - MINISTERIO DE  INFRAESTRUCTURA</v>
      </c>
      <c r="D3688" t="str">
        <f>VLOOKUP(MID(A3688,1,2),[1]Jurisdicciones!$A$2:$B$44,2,FALSE)</f>
        <v>MINISTERIO DE  INFRAESTRUCTURA</v>
      </c>
    </row>
    <row r="3689" spans="1:4" x14ac:dyDescent="0.2">
      <c r="A3689" t="s">
        <v>9565</v>
      </c>
      <c r="B3689" t="s">
        <v>9566</v>
      </c>
      <c r="C3689" t="str">
        <f t="shared" si="57"/>
        <v>09 - MINISTERIO DE  INFRAESTRUCTURA</v>
      </c>
      <c r="D3689" t="str">
        <f>VLOOKUP(MID(A3689,1,2),[1]Jurisdicciones!$A$2:$B$44,2,FALSE)</f>
        <v>MINISTERIO DE  INFRAESTRUCTURA</v>
      </c>
    </row>
    <row r="3690" spans="1:4" x14ac:dyDescent="0.2">
      <c r="A3690" t="s">
        <v>9567</v>
      </c>
      <c r="B3690" t="s">
        <v>9568</v>
      </c>
      <c r="C3690" t="str">
        <f t="shared" si="57"/>
        <v>09 - MINISTERIO DE  INFRAESTRUCTURA</v>
      </c>
      <c r="D3690" t="str">
        <f>VLOOKUP(MID(A3690,1,2),[1]Jurisdicciones!$A$2:$B$44,2,FALSE)</f>
        <v>MINISTERIO DE  INFRAESTRUCTURA</v>
      </c>
    </row>
    <row r="3691" spans="1:4" x14ac:dyDescent="0.2">
      <c r="A3691" t="s">
        <v>9569</v>
      </c>
      <c r="B3691" t="s">
        <v>9570</v>
      </c>
      <c r="C3691" t="str">
        <f t="shared" si="57"/>
        <v>09 - MINISTERIO DE  INFRAESTRUCTURA</v>
      </c>
      <c r="D3691" t="str">
        <f>VLOOKUP(MID(A3691,1,2),[1]Jurisdicciones!$A$2:$B$44,2,FALSE)</f>
        <v>MINISTERIO DE  INFRAESTRUCTURA</v>
      </c>
    </row>
    <row r="3692" spans="1:4" x14ac:dyDescent="0.2">
      <c r="A3692" t="s">
        <v>9571</v>
      </c>
      <c r="B3692" t="s">
        <v>9572</v>
      </c>
      <c r="C3692" t="str">
        <f t="shared" si="57"/>
        <v>09 - MINISTERIO DE  INFRAESTRUCTURA</v>
      </c>
      <c r="D3692" t="str">
        <f>VLOOKUP(MID(A3692,1,2),[1]Jurisdicciones!$A$2:$B$44,2,FALSE)</f>
        <v>MINISTERIO DE  INFRAESTRUCTURA</v>
      </c>
    </row>
    <row r="3693" spans="1:4" x14ac:dyDescent="0.2">
      <c r="A3693" t="s">
        <v>9573</v>
      </c>
      <c r="B3693" t="s">
        <v>9574</v>
      </c>
      <c r="C3693" t="str">
        <f t="shared" si="57"/>
        <v>09 - MINISTERIO DE  INFRAESTRUCTURA</v>
      </c>
      <c r="D3693" t="str">
        <f>VLOOKUP(MID(A3693,1,2),[1]Jurisdicciones!$A$2:$B$44,2,FALSE)</f>
        <v>MINISTERIO DE  INFRAESTRUCTURA</v>
      </c>
    </row>
    <row r="3694" spans="1:4" x14ac:dyDescent="0.2">
      <c r="A3694" t="s">
        <v>9575</v>
      </c>
      <c r="B3694" t="s">
        <v>9576</v>
      </c>
      <c r="C3694" t="str">
        <f t="shared" si="57"/>
        <v>09 - MINISTERIO DE  INFRAESTRUCTURA</v>
      </c>
      <c r="D3694" t="str">
        <f>VLOOKUP(MID(A3694,1,2),[1]Jurisdicciones!$A$2:$B$44,2,FALSE)</f>
        <v>MINISTERIO DE  INFRAESTRUCTURA</v>
      </c>
    </row>
    <row r="3695" spans="1:4" x14ac:dyDescent="0.2">
      <c r="A3695" t="s">
        <v>9577</v>
      </c>
      <c r="B3695" t="s">
        <v>9578</v>
      </c>
      <c r="C3695" t="str">
        <f t="shared" si="57"/>
        <v>09 - MINISTERIO DE  INFRAESTRUCTURA</v>
      </c>
      <c r="D3695" t="str">
        <f>VLOOKUP(MID(A3695,1,2),[1]Jurisdicciones!$A$2:$B$44,2,FALSE)</f>
        <v>MINISTERIO DE  INFRAESTRUCTURA</v>
      </c>
    </row>
    <row r="3696" spans="1:4" x14ac:dyDescent="0.2">
      <c r="A3696" t="s">
        <v>9579</v>
      </c>
      <c r="B3696" t="s">
        <v>9580</v>
      </c>
      <c r="C3696" t="str">
        <f t="shared" si="57"/>
        <v>09 - MINISTERIO DE  INFRAESTRUCTURA</v>
      </c>
      <c r="D3696" t="str">
        <f>VLOOKUP(MID(A3696,1,2),[1]Jurisdicciones!$A$2:$B$44,2,FALSE)</f>
        <v>MINISTERIO DE  INFRAESTRUCTURA</v>
      </c>
    </row>
    <row r="3697" spans="1:4" x14ac:dyDescent="0.2">
      <c r="A3697" t="s">
        <v>9581</v>
      </c>
      <c r="B3697" t="s">
        <v>9582</v>
      </c>
      <c r="C3697" t="str">
        <f t="shared" si="57"/>
        <v>09 - MINISTERIO DE  INFRAESTRUCTURA</v>
      </c>
      <c r="D3697" t="str">
        <f>VLOOKUP(MID(A3697,1,2),[1]Jurisdicciones!$A$2:$B$44,2,FALSE)</f>
        <v>MINISTERIO DE  INFRAESTRUCTURA</v>
      </c>
    </row>
    <row r="3698" spans="1:4" x14ac:dyDescent="0.2">
      <c r="A3698" t="s">
        <v>9583</v>
      </c>
      <c r="B3698" t="s">
        <v>9584</v>
      </c>
      <c r="C3698" t="str">
        <f t="shared" si="57"/>
        <v>09 - MINISTERIO DE  INFRAESTRUCTURA</v>
      </c>
      <c r="D3698" t="str">
        <f>VLOOKUP(MID(A3698,1,2),[1]Jurisdicciones!$A$2:$B$44,2,FALSE)</f>
        <v>MINISTERIO DE  INFRAESTRUCTURA</v>
      </c>
    </row>
    <row r="3699" spans="1:4" x14ac:dyDescent="0.2">
      <c r="A3699" t="s">
        <v>9585</v>
      </c>
      <c r="B3699" t="s">
        <v>9586</v>
      </c>
      <c r="C3699" t="str">
        <f t="shared" si="57"/>
        <v>09 - MINISTERIO DE  INFRAESTRUCTURA</v>
      </c>
      <c r="D3699" t="str">
        <f>VLOOKUP(MID(A3699,1,2),[1]Jurisdicciones!$A$2:$B$44,2,FALSE)</f>
        <v>MINISTERIO DE  INFRAESTRUCTURA</v>
      </c>
    </row>
    <row r="3700" spans="1:4" x14ac:dyDescent="0.2">
      <c r="A3700" t="s">
        <v>9587</v>
      </c>
      <c r="B3700" t="s">
        <v>9588</v>
      </c>
      <c r="C3700" t="str">
        <f t="shared" si="57"/>
        <v>09 - MINISTERIO DE  INFRAESTRUCTURA</v>
      </c>
      <c r="D3700" t="str">
        <f>VLOOKUP(MID(A3700,1,2),[1]Jurisdicciones!$A$2:$B$44,2,FALSE)</f>
        <v>MINISTERIO DE  INFRAESTRUCTURA</v>
      </c>
    </row>
    <row r="3701" spans="1:4" x14ac:dyDescent="0.2">
      <c r="A3701" t="s">
        <v>9589</v>
      </c>
      <c r="B3701" t="s">
        <v>9590</v>
      </c>
      <c r="C3701" t="str">
        <f t="shared" si="57"/>
        <v>09 - MINISTERIO DE  INFRAESTRUCTURA</v>
      </c>
      <c r="D3701" t="str">
        <f>VLOOKUP(MID(A3701,1,2),[1]Jurisdicciones!$A$2:$B$44,2,FALSE)</f>
        <v>MINISTERIO DE  INFRAESTRUCTURA</v>
      </c>
    </row>
    <row r="3702" spans="1:4" x14ac:dyDescent="0.2">
      <c r="A3702" t="s">
        <v>9591</v>
      </c>
      <c r="B3702" t="s">
        <v>9592</v>
      </c>
      <c r="C3702" t="str">
        <f t="shared" si="57"/>
        <v>09 - MINISTERIO DE  INFRAESTRUCTURA</v>
      </c>
      <c r="D3702" t="str">
        <f>VLOOKUP(MID(A3702,1,2),[1]Jurisdicciones!$A$2:$B$44,2,FALSE)</f>
        <v>MINISTERIO DE  INFRAESTRUCTURA</v>
      </c>
    </row>
    <row r="3703" spans="1:4" x14ac:dyDescent="0.2">
      <c r="A3703" t="s">
        <v>9593</v>
      </c>
      <c r="B3703" t="s">
        <v>9594</v>
      </c>
      <c r="C3703" t="str">
        <f t="shared" si="57"/>
        <v>09 - MINISTERIO DE  INFRAESTRUCTURA</v>
      </c>
      <c r="D3703" t="str">
        <f>VLOOKUP(MID(A3703,1,2),[1]Jurisdicciones!$A$2:$B$44,2,FALSE)</f>
        <v>MINISTERIO DE  INFRAESTRUCTURA</v>
      </c>
    </row>
    <row r="3704" spans="1:4" x14ac:dyDescent="0.2">
      <c r="A3704" t="s">
        <v>9595</v>
      </c>
      <c r="B3704" t="s">
        <v>9596</v>
      </c>
      <c r="C3704" t="str">
        <f t="shared" si="57"/>
        <v>09 - MINISTERIO DE  INFRAESTRUCTURA</v>
      </c>
      <c r="D3704" t="str">
        <f>VLOOKUP(MID(A3704,1,2),[1]Jurisdicciones!$A$2:$B$44,2,FALSE)</f>
        <v>MINISTERIO DE  INFRAESTRUCTURA</v>
      </c>
    </row>
    <row r="3705" spans="1:4" x14ac:dyDescent="0.2">
      <c r="A3705" t="s">
        <v>9597</v>
      </c>
      <c r="B3705" t="s">
        <v>9598</v>
      </c>
      <c r="C3705" t="str">
        <f t="shared" si="57"/>
        <v>09 - MINISTERIO DE  INFRAESTRUCTURA</v>
      </c>
      <c r="D3705" t="str">
        <f>VLOOKUP(MID(A3705,1,2),[1]Jurisdicciones!$A$2:$B$44,2,FALSE)</f>
        <v>MINISTERIO DE  INFRAESTRUCTURA</v>
      </c>
    </row>
    <row r="3706" spans="1:4" x14ac:dyDescent="0.2">
      <c r="A3706" t="s">
        <v>9599</v>
      </c>
      <c r="B3706" t="s">
        <v>9600</v>
      </c>
      <c r="C3706" t="str">
        <f t="shared" si="57"/>
        <v>09 - MINISTERIO DE  INFRAESTRUCTURA</v>
      </c>
      <c r="D3706" t="str">
        <f>VLOOKUP(MID(A3706,1,2),[1]Jurisdicciones!$A$2:$B$44,2,FALSE)</f>
        <v>MINISTERIO DE  INFRAESTRUCTURA</v>
      </c>
    </row>
    <row r="3707" spans="1:4" x14ac:dyDescent="0.2">
      <c r="A3707" t="s">
        <v>9601</v>
      </c>
      <c r="B3707" t="s">
        <v>9602</v>
      </c>
      <c r="C3707" t="str">
        <f t="shared" si="57"/>
        <v>09 - MINISTERIO DE  INFRAESTRUCTURA</v>
      </c>
      <c r="D3707" t="str">
        <f>VLOOKUP(MID(A3707,1,2),[1]Jurisdicciones!$A$2:$B$44,2,FALSE)</f>
        <v>MINISTERIO DE  INFRAESTRUCTURA</v>
      </c>
    </row>
    <row r="3708" spans="1:4" x14ac:dyDescent="0.2">
      <c r="A3708" t="s">
        <v>9603</v>
      </c>
      <c r="B3708" t="s">
        <v>9604</v>
      </c>
      <c r="C3708" t="str">
        <f t="shared" si="57"/>
        <v>09 - MINISTERIO DE  INFRAESTRUCTURA</v>
      </c>
      <c r="D3708" t="str">
        <f>VLOOKUP(MID(A3708,1,2),[1]Jurisdicciones!$A$2:$B$44,2,FALSE)</f>
        <v>MINISTERIO DE  INFRAESTRUCTURA</v>
      </c>
    </row>
    <row r="3709" spans="1:4" x14ac:dyDescent="0.2">
      <c r="A3709" t="s">
        <v>9605</v>
      </c>
      <c r="B3709" t="s">
        <v>9606</v>
      </c>
      <c r="C3709" t="str">
        <f t="shared" si="57"/>
        <v>09 - MINISTERIO DE  INFRAESTRUCTURA</v>
      </c>
      <c r="D3709" t="str">
        <f>VLOOKUP(MID(A3709,1,2),[1]Jurisdicciones!$A$2:$B$44,2,FALSE)</f>
        <v>MINISTERIO DE  INFRAESTRUCTURA</v>
      </c>
    </row>
    <row r="3710" spans="1:4" x14ac:dyDescent="0.2">
      <c r="A3710" t="s">
        <v>9607</v>
      </c>
      <c r="B3710" t="s">
        <v>9608</v>
      </c>
      <c r="C3710" t="str">
        <f t="shared" si="57"/>
        <v>09 - MINISTERIO DE  INFRAESTRUCTURA</v>
      </c>
      <c r="D3710" t="str">
        <f>VLOOKUP(MID(A3710,1,2),[1]Jurisdicciones!$A$2:$B$44,2,FALSE)</f>
        <v>MINISTERIO DE  INFRAESTRUCTURA</v>
      </c>
    </row>
    <row r="3711" spans="1:4" x14ac:dyDescent="0.2">
      <c r="A3711" t="s">
        <v>9609</v>
      </c>
      <c r="B3711" t="s">
        <v>9610</v>
      </c>
      <c r="C3711" t="str">
        <f t="shared" si="57"/>
        <v>09 - MINISTERIO DE  INFRAESTRUCTURA</v>
      </c>
      <c r="D3711" t="str">
        <f>VLOOKUP(MID(A3711,1,2),[1]Jurisdicciones!$A$2:$B$44,2,FALSE)</f>
        <v>MINISTERIO DE  INFRAESTRUCTURA</v>
      </c>
    </row>
    <row r="3712" spans="1:4" x14ac:dyDescent="0.2">
      <c r="A3712" t="s">
        <v>9611</v>
      </c>
      <c r="B3712" t="s">
        <v>9612</v>
      </c>
      <c r="C3712" t="str">
        <f t="shared" si="57"/>
        <v>09 - MINISTERIO DE  INFRAESTRUCTURA</v>
      </c>
      <c r="D3712" t="str">
        <f>VLOOKUP(MID(A3712,1,2),[1]Jurisdicciones!$A$2:$B$44,2,FALSE)</f>
        <v>MINISTERIO DE  INFRAESTRUCTURA</v>
      </c>
    </row>
    <row r="3713" spans="1:4" x14ac:dyDescent="0.2">
      <c r="A3713" t="s">
        <v>9613</v>
      </c>
      <c r="B3713" t="s">
        <v>9614</v>
      </c>
      <c r="C3713" t="str">
        <f t="shared" si="57"/>
        <v>09 - MINISTERIO DE  INFRAESTRUCTURA</v>
      </c>
      <c r="D3713" t="str">
        <f>VLOOKUP(MID(A3713,1,2),[1]Jurisdicciones!$A$2:$B$44,2,FALSE)</f>
        <v>MINISTERIO DE  INFRAESTRUCTURA</v>
      </c>
    </row>
    <row r="3714" spans="1:4" x14ac:dyDescent="0.2">
      <c r="A3714" t="s">
        <v>9615</v>
      </c>
      <c r="B3714" t="s">
        <v>9616</v>
      </c>
      <c r="C3714" t="str">
        <f t="shared" si="57"/>
        <v>09 - MINISTERIO DE  INFRAESTRUCTURA</v>
      </c>
      <c r="D3714" t="str">
        <f>VLOOKUP(MID(A3714,1,2),[1]Jurisdicciones!$A$2:$B$44,2,FALSE)</f>
        <v>MINISTERIO DE  INFRAESTRUCTURA</v>
      </c>
    </row>
    <row r="3715" spans="1:4" x14ac:dyDescent="0.2">
      <c r="A3715" t="s">
        <v>9617</v>
      </c>
      <c r="B3715" t="s">
        <v>9618</v>
      </c>
      <c r="C3715" t="str">
        <f t="shared" si="57"/>
        <v>09 - MINISTERIO DE  INFRAESTRUCTURA</v>
      </c>
      <c r="D3715" t="str">
        <f>VLOOKUP(MID(A3715,1,2),[1]Jurisdicciones!$A$2:$B$44,2,FALSE)</f>
        <v>MINISTERIO DE  INFRAESTRUCTURA</v>
      </c>
    </row>
    <row r="3716" spans="1:4" x14ac:dyDescent="0.2">
      <c r="A3716" t="s">
        <v>9619</v>
      </c>
      <c r="B3716" t="s">
        <v>9620</v>
      </c>
      <c r="C3716" t="str">
        <f t="shared" ref="C3716:C3779" si="58">CONCATENATE(MID(A3716,1,2), " - ",D3716)</f>
        <v>09 - MINISTERIO DE  INFRAESTRUCTURA</v>
      </c>
      <c r="D3716" t="str">
        <f>VLOOKUP(MID(A3716,1,2),[1]Jurisdicciones!$A$2:$B$44,2,FALSE)</f>
        <v>MINISTERIO DE  INFRAESTRUCTURA</v>
      </c>
    </row>
    <row r="3717" spans="1:4" x14ac:dyDescent="0.2">
      <c r="A3717" t="s">
        <v>9621</v>
      </c>
      <c r="B3717" t="s">
        <v>9622</v>
      </c>
      <c r="C3717" t="str">
        <f t="shared" si="58"/>
        <v>09 - MINISTERIO DE  INFRAESTRUCTURA</v>
      </c>
      <c r="D3717" t="str">
        <f>VLOOKUP(MID(A3717,1,2),[1]Jurisdicciones!$A$2:$B$44,2,FALSE)</f>
        <v>MINISTERIO DE  INFRAESTRUCTURA</v>
      </c>
    </row>
    <row r="3718" spans="1:4" x14ac:dyDescent="0.2">
      <c r="A3718" t="s">
        <v>9623</v>
      </c>
      <c r="B3718" t="s">
        <v>9624</v>
      </c>
      <c r="C3718" t="str">
        <f t="shared" si="58"/>
        <v>09 - MINISTERIO DE  INFRAESTRUCTURA</v>
      </c>
      <c r="D3718" t="str">
        <f>VLOOKUP(MID(A3718,1,2),[1]Jurisdicciones!$A$2:$B$44,2,FALSE)</f>
        <v>MINISTERIO DE  INFRAESTRUCTURA</v>
      </c>
    </row>
    <row r="3719" spans="1:4" x14ac:dyDescent="0.2">
      <c r="A3719" t="s">
        <v>9625</v>
      </c>
      <c r="B3719" t="s">
        <v>9626</v>
      </c>
      <c r="C3719" t="str">
        <f t="shared" si="58"/>
        <v>09 - MINISTERIO DE  INFRAESTRUCTURA</v>
      </c>
      <c r="D3719" t="str">
        <f>VLOOKUP(MID(A3719,1,2),[1]Jurisdicciones!$A$2:$B$44,2,FALSE)</f>
        <v>MINISTERIO DE  INFRAESTRUCTURA</v>
      </c>
    </row>
    <row r="3720" spans="1:4" x14ac:dyDescent="0.2">
      <c r="A3720" t="s">
        <v>1690</v>
      </c>
      <c r="B3720" t="s">
        <v>9627</v>
      </c>
      <c r="C3720" t="str">
        <f t="shared" si="58"/>
        <v>09 - MINISTERIO DE  INFRAESTRUCTURA</v>
      </c>
      <c r="D3720" t="str">
        <f>VLOOKUP(MID(A3720,1,2),[1]Jurisdicciones!$A$2:$B$44,2,FALSE)</f>
        <v>MINISTERIO DE  INFRAESTRUCTURA</v>
      </c>
    </row>
    <row r="3721" spans="1:4" x14ac:dyDescent="0.2">
      <c r="A3721" t="s">
        <v>9628</v>
      </c>
      <c r="B3721" t="s">
        <v>9629</v>
      </c>
      <c r="C3721" t="str">
        <f t="shared" si="58"/>
        <v>09 - MINISTERIO DE  INFRAESTRUCTURA</v>
      </c>
      <c r="D3721" t="str">
        <f>VLOOKUP(MID(A3721,1,2),[1]Jurisdicciones!$A$2:$B$44,2,FALSE)</f>
        <v>MINISTERIO DE  INFRAESTRUCTURA</v>
      </c>
    </row>
    <row r="3722" spans="1:4" x14ac:dyDescent="0.2">
      <c r="A3722" t="s">
        <v>1691</v>
      </c>
      <c r="B3722" t="s">
        <v>9630</v>
      </c>
      <c r="C3722" t="str">
        <f t="shared" si="58"/>
        <v>09 - MINISTERIO DE  INFRAESTRUCTURA</v>
      </c>
      <c r="D3722" t="str">
        <f>VLOOKUP(MID(A3722,1,2),[1]Jurisdicciones!$A$2:$B$44,2,FALSE)</f>
        <v>MINISTERIO DE  INFRAESTRUCTURA</v>
      </c>
    </row>
    <row r="3723" spans="1:4" x14ac:dyDescent="0.2">
      <c r="A3723" t="s">
        <v>9631</v>
      </c>
      <c r="B3723" t="s">
        <v>9632</v>
      </c>
      <c r="C3723" t="str">
        <f t="shared" si="58"/>
        <v>09 - MINISTERIO DE  INFRAESTRUCTURA</v>
      </c>
      <c r="D3723" t="str">
        <f>VLOOKUP(MID(A3723,1,2),[1]Jurisdicciones!$A$2:$B$44,2,FALSE)</f>
        <v>MINISTERIO DE  INFRAESTRUCTURA</v>
      </c>
    </row>
    <row r="3724" spans="1:4" x14ac:dyDescent="0.2">
      <c r="A3724" t="s">
        <v>9633</v>
      </c>
      <c r="B3724" t="s">
        <v>9634</v>
      </c>
      <c r="C3724" t="str">
        <f t="shared" si="58"/>
        <v>09 - MINISTERIO DE  INFRAESTRUCTURA</v>
      </c>
      <c r="D3724" t="str">
        <f>VLOOKUP(MID(A3724,1,2),[1]Jurisdicciones!$A$2:$B$44,2,FALSE)</f>
        <v>MINISTERIO DE  INFRAESTRUCTURA</v>
      </c>
    </row>
    <row r="3725" spans="1:4" x14ac:dyDescent="0.2">
      <c r="A3725" t="s">
        <v>1692</v>
      </c>
      <c r="B3725" t="s">
        <v>9635</v>
      </c>
      <c r="C3725" t="str">
        <f t="shared" si="58"/>
        <v>09 - MINISTERIO DE  INFRAESTRUCTURA</v>
      </c>
      <c r="D3725" t="str">
        <f>VLOOKUP(MID(A3725,1,2),[1]Jurisdicciones!$A$2:$B$44,2,FALSE)</f>
        <v>MINISTERIO DE  INFRAESTRUCTURA</v>
      </c>
    </row>
    <row r="3726" spans="1:4" x14ac:dyDescent="0.2">
      <c r="A3726" t="s">
        <v>9636</v>
      </c>
      <c r="B3726" t="s">
        <v>9637</v>
      </c>
      <c r="C3726" t="str">
        <f t="shared" si="58"/>
        <v>09 - MINISTERIO DE  INFRAESTRUCTURA</v>
      </c>
      <c r="D3726" t="str">
        <f>VLOOKUP(MID(A3726,1,2),[1]Jurisdicciones!$A$2:$B$44,2,FALSE)</f>
        <v>MINISTERIO DE  INFRAESTRUCTURA</v>
      </c>
    </row>
    <row r="3727" spans="1:4" x14ac:dyDescent="0.2">
      <c r="A3727" t="s">
        <v>9638</v>
      </c>
      <c r="B3727" t="s">
        <v>9639</v>
      </c>
      <c r="C3727" t="str">
        <f t="shared" si="58"/>
        <v>09 - MINISTERIO DE  INFRAESTRUCTURA</v>
      </c>
      <c r="D3727" t="str">
        <f>VLOOKUP(MID(A3727,1,2),[1]Jurisdicciones!$A$2:$B$44,2,FALSE)</f>
        <v>MINISTERIO DE  INFRAESTRUCTURA</v>
      </c>
    </row>
    <row r="3728" spans="1:4" x14ac:dyDescent="0.2">
      <c r="A3728" t="s">
        <v>9640</v>
      </c>
      <c r="B3728" t="s">
        <v>9641</v>
      </c>
      <c r="C3728" t="str">
        <f t="shared" si="58"/>
        <v>09 - MINISTERIO DE  INFRAESTRUCTURA</v>
      </c>
      <c r="D3728" t="str">
        <f>VLOOKUP(MID(A3728,1,2),[1]Jurisdicciones!$A$2:$B$44,2,FALSE)</f>
        <v>MINISTERIO DE  INFRAESTRUCTURA</v>
      </c>
    </row>
    <row r="3729" spans="1:4" x14ac:dyDescent="0.2">
      <c r="A3729" t="s">
        <v>9642</v>
      </c>
      <c r="B3729" t="s">
        <v>9643</v>
      </c>
      <c r="C3729" t="str">
        <f t="shared" si="58"/>
        <v>09 - MINISTERIO DE  INFRAESTRUCTURA</v>
      </c>
      <c r="D3729" t="str">
        <f>VLOOKUP(MID(A3729,1,2),[1]Jurisdicciones!$A$2:$B$44,2,FALSE)</f>
        <v>MINISTERIO DE  INFRAESTRUCTURA</v>
      </c>
    </row>
    <row r="3730" spans="1:4" x14ac:dyDescent="0.2">
      <c r="A3730" t="s">
        <v>1693</v>
      </c>
      <c r="B3730" t="s">
        <v>9644</v>
      </c>
      <c r="C3730" t="str">
        <f t="shared" si="58"/>
        <v>09 - MINISTERIO DE  INFRAESTRUCTURA</v>
      </c>
      <c r="D3730" t="str">
        <f>VLOOKUP(MID(A3730,1,2),[1]Jurisdicciones!$A$2:$B$44,2,FALSE)</f>
        <v>MINISTERIO DE  INFRAESTRUCTURA</v>
      </c>
    </row>
    <row r="3731" spans="1:4" x14ac:dyDescent="0.2">
      <c r="A3731" t="s">
        <v>9645</v>
      </c>
      <c r="B3731" t="s">
        <v>9646</v>
      </c>
      <c r="C3731" t="str">
        <f t="shared" si="58"/>
        <v>09 - MINISTERIO DE  INFRAESTRUCTURA</v>
      </c>
      <c r="D3731" t="str">
        <f>VLOOKUP(MID(A3731,1,2),[1]Jurisdicciones!$A$2:$B$44,2,FALSE)</f>
        <v>MINISTERIO DE  INFRAESTRUCTURA</v>
      </c>
    </row>
    <row r="3732" spans="1:4" x14ac:dyDescent="0.2">
      <c r="A3732" t="s">
        <v>1694</v>
      </c>
      <c r="B3732" t="s">
        <v>9647</v>
      </c>
      <c r="C3732" t="str">
        <f t="shared" si="58"/>
        <v>09 - MINISTERIO DE  INFRAESTRUCTURA</v>
      </c>
      <c r="D3732" t="str">
        <f>VLOOKUP(MID(A3732,1,2),[1]Jurisdicciones!$A$2:$B$44,2,FALSE)</f>
        <v>MINISTERIO DE  INFRAESTRUCTURA</v>
      </c>
    </row>
    <row r="3733" spans="1:4" x14ac:dyDescent="0.2">
      <c r="A3733" t="s">
        <v>1695</v>
      </c>
      <c r="B3733" t="s">
        <v>9648</v>
      </c>
      <c r="C3733" t="str">
        <f t="shared" si="58"/>
        <v>09 - MINISTERIO DE  INFRAESTRUCTURA</v>
      </c>
      <c r="D3733" t="str">
        <f>VLOOKUP(MID(A3733,1,2),[1]Jurisdicciones!$A$2:$B$44,2,FALSE)</f>
        <v>MINISTERIO DE  INFRAESTRUCTURA</v>
      </c>
    </row>
    <row r="3734" spans="1:4" x14ac:dyDescent="0.2">
      <c r="A3734" t="s">
        <v>1696</v>
      </c>
      <c r="B3734" t="s">
        <v>9649</v>
      </c>
      <c r="C3734" t="str">
        <f t="shared" si="58"/>
        <v>09 - MINISTERIO DE  INFRAESTRUCTURA</v>
      </c>
      <c r="D3734" t="str">
        <f>VLOOKUP(MID(A3734,1,2),[1]Jurisdicciones!$A$2:$B$44,2,FALSE)</f>
        <v>MINISTERIO DE  INFRAESTRUCTURA</v>
      </c>
    </row>
    <row r="3735" spans="1:4" x14ac:dyDescent="0.2">
      <c r="A3735" t="s">
        <v>1697</v>
      </c>
      <c r="B3735" t="s">
        <v>9650</v>
      </c>
      <c r="C3735" t="str">
        <f t="shared" si="58"/>
        <v>09 - MINISTERIO DE  INFRAESTRUCTURA</v>
      </c>
      <c r="D3735" t="str">
        <f>VLOOKUP(MID(A3735,1,2),[1]Jurisdicciones!$A$2:$B$44,2,FALSE)</f>
        <v>MINISTERIO DE  INFRAESTRUCTURA</v>
      </c>
    </row>
    <row r="3736" spans="1:4" x14ac:dyDescent="0.2">
      <c r="A3736" t="s">
        <v>2671</v>
      </c>
      <c r="B3736" t="s">
        <v>9651</v>
      </c>
      <c r="C3736" t="str">
        <f t="shared" si="58"/>
        <v>09 - MINISTERIO DE  INFRAESTRUCTURA</v>
      </c>
      <c r="D3736" t="str">
        <f>VLOOKUP(MID(A3736,1,2),[1]Jurisdicciones!$A$2:$B$44,2,FALSE)</f>
        <v>MINISTERIO DE  INFRAESTRUCTURA</v>
      </c>
    </row>
    <row r="3737" spans="1:4" x14ac:dyDescent="0.2">
      <c r="A3737" t="s">
        <v>2672</v>
      </c>
      <c r="B3737" t="s">
        <v>9652</v>
      </c>
      <c r="C3737" t="str">
        <f t="shared" si="58"/>
        <v>09 - MINISTERIO DE  INFRAESTRUCTURA</v>
      </c>
      <c r="D3737" t="str">
        <f>VLOOKUP(MID(A3737,1,2),[1]Jurisdicciones!$A$2:$B$44,2,FALSE)</f>
        <v>MINISTERIO DE  INFRAESTRUCTURA</v>
      </c>
    </row>
    <row r="3738" spans="1:4" x14ac:dyDescent="0.2">
      <c r="A3738" t="s">
        <v>1698</v>
      </c>
      <c r="B3738" t="s">
        <v>9653</v>
      </c>
      <c r="C3738" t="str">
        <f t="shared" si="58"/>
        <v>09 - MINISTERIO DE  INFRAESTRUCTURA</v>
      </c>
      <c r="D3738" t="str">
        <f>VLOOKUP(MID(A3738,1,2),[1]Jurisdicciones!$A$2:$B$44,2,FALSE)</f>
        <v>MINISTERIO DE  INFRAESTRUCTURA</v>
      </c>
    </row>
    <row r="3739" spans="1:4" x14ac:dyDescent="0.2">
      <c r="A3739" t="s">
        <v>9654</v>
      </c>
      <c r="B3739" t="s">
        <v>9653</v>
      </c>
      <c r="C3739" t="str">
        <f t="shared" si="58"/>
        <v>09 - MINISTERIO DE  INFRAESTRUCTURA</v>
      </c>
      <c r="D3739" t="str">
        <f>VLOOKUP(MID(A3739,1,2),[1]Jurisdicciones!$A$2:$B$44,2,FALSE)</f>
        <v>MINISTERIO DE  INFRAESTRUCTURA</v>
      </c>
    </row>
    <row r="3740" spans="1:4" x14ac:dyDescent="0.2">
      <c r="A3740" t="s">
        <v>1699</v>
      </c>
      <c r="B3740" t="s">
        <v>9655</v>
      </c>
      <c r="C3740" t="str">
        <f t="shared" si="58"/>
        <v>09 - MINISTERIO DE  INFRAESTRUCTURA</v>
      </c>
      <c r="D3740" t="str">
        <f>VLOOKUP(MID(A3740,1,2),[1]Jurisdicciones!$A$2:$B$44,2,FALSE)</f>
        <v>MINISTERIO DE  INFRAESTRUCTURA</v>
      </c>
    </row>
    <row r="3741" spans="1:4" x14ac:dyDescent="0.2">
      <c r="A3741" t="s">
        <v>1700</v>
      </c>
      <c r="B3741" t="s">
        <v>9656</v>
      </c>
      <c r="C3741" t="str">
        <f t="shared" si="58"/>
        <v>09 - MINISTERIO DE  INFRAESTRUCTURA</v>
      </c>
      <c r="D3741" t="str">
        <f>VLOOKUP(MID(A3741,1,2),[1]Jurisdicciones!$A$2:$B$44,2,FALSE)</f>
        <v>MINISTERIO DE  INFRAESTRUCTURA</v>
      </c>
    </row>
    <row r="3742" spans="1:4" x14ac:dyDescent="0.2">
      <c r="A3742" t="s">
        <v>2673</v>
      </c>
      <c r="B3742" t="s">
        <v>9657</v>
      </c>
      <c r="C3742" t="str">
        <f t="shared" si="58"/>
        <v>09 - MINISTERIO DE  INFRAESTRUCTURA</v>
      </c>
      <c r="D3742" t="str">
        <f>VLOOKUP(MID(A3742,1,2),[1]Jurisdicciones!$A$2:$B$44,2,FALSE)</f>
        <v>MINISTERIO DE  INFRAESTRUCTURA</v>
      </c>
    </row>
    <row r="3743" spans="1:4" x14ac:dyDescent="0.2">
      <c r="A3743" t="s">
        <v>9658</v>
      </c>
      <c r="B3743" t="s">
        <v>9659</v>
      </c>
      <c r="C3743" t="str">
        <f t="shared" si="58"/>
        <v>09 - MINISTERIO DE  INFRAESTRUCTURA</v>
      </c>
      <c r="D3743" t="str">
        <f>VLOOKUP(MID(A3743,1,2),[1]Jurisdicciones!$A$2:$B$44,2,FALSE)</f>
        <v>MINISTERIO DE  INFRAESTRUCTURA</v>
      </c>
    </row>
    <row r="3744" spans="1:4" x14ac:dyDescent="0.2">
      <c r="A3744" t="s">
        <v>9660</v>
      </c>
      <c r="B3744" t="s">
        <v>9661</v>
      </c>
      <c r="C3744" t="str">
        <f t="shared" si="58"/>
        <v>09 - MINISTERIO DE  INFRAESTRUCTURA</v>
      </c>
      <c r="D3744" t="str">
        <f>VLOOKUP(MID(A3744,1,2),[1]Jurisdicciones!$A$2:$B$44,2,FALSE)</f>
        <v>MINISTERIO DE  INFRAESTRUCTURA</v>
      </c>
    </row>
    <row r="3745" spans="1:4" x14ac:dyDescent="0.2">
      <c r="A3745" t="s">
        <v>9662</v>
      </c>
      <c r="B3745" t="s">
        <v>9663</v>
      </c>
      <c r="C3745" t="str">
        <f t="shared" si="58"/>
        <v>09 - MINISTERIO DE  INFRAESTRUCTURA</v>
      </c>
      <c r="D3745" t="str">
        <f>VLOOKUP(MID(A3745,1,2),[1]Jurisdicciones!$A$2:$B$44,2,FALSE)</f>
        <v>MINISTERIO DE  INFRAESTRUCTURA</v>
      </c>
    </row>
    <row r="3746" spans="1:4" x14ac:dyDescent="0.2">
      <c r="A3746" t="s">
        <v>9664</v>
      </c>
      <c r="B3746" t="s">
        <v>9665</v>
      </c>
      <c r="C3746" t="str">
        <f t="shared" si="58"/>
        <v>09 - MINISTERIO DE  INFRAESTRUCTURA</v>
      </c>
      <c r="D3746" t="str">
        <f>VLOOKUP(MID(A3746,1,2),[1]Jurisdicciones!$A$2:$B$44,2,FALSE)</f>
        <v>MINISTERIO DE  INFRAESTRUCTURA</v>
      </c>
    </row>
    <row r="3747" spans="1:4" x14ac:dyDescent="0.2">
      <c r="A3747" t="s">
        <v>9666</v>
      </c>
      <c r="B3747" t="s">
        <v>9667</v>
      </c>
      <c r="C3747" t="str">
        <f t="shared" si="58"/>
        <v>09 - MINISTERIO DE  INFRAESTRUCTURA</v>
      </c>
      <c r="D3747" t="str">
        <f>VLOOKUP(MID(A3747,1,2),[1]Jurisdicciones!$A$2:$B$44,2,FALSE)</f>
        <v>MINISTERIO DE  INFRAESTRUCTURA</v>
      </c>
    </row>
    <row r="3748" spans="1:4" x14ac:dyDescent="0.2">
      <c r="A3748" t="s">
        <v>9668</v>
      </c>
      <c r="B3748" t="s">
        <v>9669</v>
      </c>
      <c r="C3748" t="str">
        <f t="shared" si="58"/>
        <v>09 - MINISTERIO DE  INFRAESTRUCTURA</v>
      </c>
      <c r="D3748" t="str">
        <f>VLOOKUP(MID(A3748,1,2),[1]Jurisdicciones!$A$2:$B$44,2,FALSE)</f>
        <v>MINISTERIO DE  INFRAESTRUCTURA</v>
      </c>
    </row>
    <row r="3749" spans="1:4" x14ac:dyDescent="0.2">
      <c r="A3749" t="s">
        <v>9670</v>
      </c>
      <c r="B3749" t="s">
        <v>9671</v>
      </c>
      <c r="C3749" t="str">
        <f t="shared" si="58"/>
        <v>09 - MINISTERIO DE  INFRAESTRUCTURA</v>
      </c>
      <c r="D3749" t="str">
        <f>VLOOKUP(MID(A3749,1,2),[1]Jurisdicciones!$A$2:$B$44,2,FALSE)</f>
        <v>MINISTERIO DE  INFRAESTRUCTURA</v>
      </c>
    </row>
    <row r="3750" spans="1:4" x14ac:dyDescent="0.2">
      <c r="A3750" t="s">
        <v>9672</v>
      </c>
      <c r="B3750" t="s">
        <v>9673</v>
      </c>
      <c r="C3750" t="str">
        <f t="shared" si="58"/>
        <v>09 - MINISTERIO DE  INFRAESTRUCTURA</v>
      </c>
      <c r="D3750" t="str">
        <f>VLOOKUP(MID(A3750,1,2),[1]Jurisdicciones!$A$2:$B$44,2,FALSE)</f>
        <v>MINISTERIO DE  INFRAESTRUCTURA</v>
      </c>
    </row>
    <row r="3751" spans="1:4" x14ac:dyDescent="0.2">
      <c r="A3751" t="s">
        <v>9674</v>
      </c>
      <c r="B3751" t="s">
        <v>9675</v>
      </c>
      <c r="C3751" t="str">
        <f t="shared" si="58"/>
        <v>09 - MINISTERIO DE  INFRAESTRUCTURA</v>
      </c>
      <c r="D3751" t="str">
        <f>VLOOKUP(MID(A3751,1,2),[1]Jurisdicciones!$A$2:$B$44,2,FALSE)</f>
        <v>MINISTERIO DE  INFRAESTRUCTURA</v>
      </c>
    </row>
    <row r="3752" spans="1:4" x14ac:dyDescent="0.2">
      <c r="A3752" t="s">
        <v>9676</v>
      </c>
      <c r="B3752" t="s">
        <v>9677</v>
      </c>
      <c r="C3752" t="str">
        <f t="shared" si="58"/>
        <v>09 - MINISTERIO DE  INFRAESTRUCTURA</v>
      </c>
      <c r="D3752" t="str">
        <f>VLOOKUP(MID(A3752,1,2),[1]Jurisdicciones!$A$2:$B$44,2,FALSE)</f>
        <v>MINISTERIO DE  INFRAESTRUCTURA</v>
      </c>
    </row>
    <row r="3753" spans="1:4" x14ac:dyDescent="0.2">
      <c r="A3753" t="s">
        <v>9678</v>
      </c>
      <c r="B3753" t="s">
        <v>9679</v>
      </c>
      <c r="C3753" t="str">
        <f t="shared" si="58"/>
        <v>09 - MINISTERIO DE  INFRAESTRUCTURA</v>
      </c>
      <c r="D3753" t="str">
        <f>VLOOKUP(MID(A3753,1,2),[1]Jurisdicciones!$A$2:$B$44,2,FALSE)</f>
        <v>MINISTERIO DE  INFRAESTRUCTURA</v>
      </c>
    </row>
    <row r="3754" spans="1:4" x14ac:dyDescent="0.2">
      <c r="A3754" t="s">
        <v>9680</v>
      </c>
      <c r="B3754" t="s">
        <v>9681</v>
      </c>
      <c r="C3754" t="str">
        <f t="shared" si="58"/>
        <v>09 - MINISTERIO DE  INFRAESTRUCTURA</v>
      </c>
      <c r="D3754" t="str">
        <f>VLOOKUP(MID(A3754,1,2),[1]Jurisdicciones!$A$2:$B$44,2,FALSE)</f>
        <v>MINISTERIO DE  INFRAESTRUCTURA</v>
      </c>
    </row>
    <row r="3755" spans="1:4" x14ac:dyDescent="0.2">
      <c r="A3755" t="s">
        <v>9682</v>
      </c>
      <c r="B3755" t="s">
        <v>9683</v>
      </c>
      <c r="C3755" t="str">
        <f t="shared" si="58"/>
        <v>09 - MINISTERIO DE  INFRAESTRUCTURA</v>
      </c>
      <c r="D3755" t="str">
        <f>VLOOKUP(MID(A3755,1,2),[1]Jurisdicciones!$A$2:$B$44,2,FALSE)</f>
        <v>MINISTERIO DE  INFRAESTRUCTURA</v>
      </c>
    </row>
    <row r="3756" spans="1:4" x14ac:dyDescent="0.2">
      <c r="A3756" t="s">
        <v>9684</v>
      </c>
      <c r="B3756" t="s">
        <v>9685</v>
      </c>
      <c r="C3756" t="str">
        <f t="shared" si="58"/>
        <v>09 - MINISTERIO DE  INFRAESTRUCTURA</v>
      </c>
      <c r="D3756" t="str">
        <f>VLOOKUP(MID(A3756,1,2),[1]Jurisdicciones!$A$2:$B$44,2,FALSE)</f>
        <v>MINISTERIO DE  INFRAESTRUCTURA</v>
      </c>
    </row>
    <row r="3757" spans="1:4" x14ac:dyDescent="0.2">
      <c r="A3757" t="s">
        <v>9686</v>
      </c>
      <c r="B3757" t="s">
        <v>9687</v>
      </c>
      <c r="C3757" t="str">
        <f t="shared" si="58"/>
        <v>09 - MINISTERIO DE  INFRAESTRUCTURA</v>
      </c>
      <c r="D3757" t="str">
        <f>VLOOKUP(MID(A3757,1,2),[1]Jurisdicciones!$A$2:$B$44,2,FALSE)</f>
        <v>MINISTERIO DE  INFRAESTRUCTURA</v>
      </c>
    </row>
    <row r="3758" spans="1:4" x14ac:dyDescent="0.2">
      <c r="A3758" t="s">
        <v>9688</v>
      </c>
      <c r="B3758" t="s">
        <v>9689</v>
      </c>
      <c r="C3758" t="str">
        <f t="shared" si="58"/>
        <v>09 - MINISTERIO DE  INFRAESTRUCTURA</v>
      </c>
      <c r="D3758" t="str">
        <f>VLOOKUP(MID(A3758,1,2),[1]Jurisdicciones!$A$2:$B$44,2,FALSE)</f>
        <v>MINISTERIO DE  INFRAESTRUCTURA</v>
      </c>
    </row>
    <row r="3759" spans="1:4" x14ac:dyDescent="0.2">
      <c r="A3759" t="s">
        <v>9690</v>
      </c>
      <c r="B3759" t="s">
        <v>9691</v>
      </c>
      <c r="C3759" t="str">
        <f t="shared" si="58"/>
        <v>09 - MINISTERIO DE  INFRAESTRUCTURA</v>
      </c>
      <c r="D3759" t="str">
        <f>VLOOKUP(MID(A3759,1,2),[1]Jurisdicciones!$A$2:$B$44,2,FALSE)</f>
        <v>MINISTERIO DE  INFRAESTRUCTURA</v>
      </c>
    </row>
    <row r="3760" spans="1:4" x14ac:dyDescent="0.2">
      <c r="A3760" t="s">
        <v>9692</v>
      </c>
      <c r="B3760" t="s">
        <v>9693</v>
      </c>
      <c r="C3760" t="str">
        <f t="shared" si="58"/>
        <v>09 - MINISTERIO DE  INFRAESTRUCTURA</v>
      </c>
      <c r="D3760" t="str">
        <f>VLOOKUP(MID(A3760,1,2),[1]Jurisdicciones!$A$2:$B$44,2,FALSE)</f>
        <v>MINISTERIO DE  INFRAESTRUCTURA</v>
      </c>
    </row>
    <row r="3761" spans="1:4" x14ac:dyDescent="0.2">
      <c r="A3761" t="s">
        <v>9694</v>
      </c>
      <c r="B3761" t="s">
        <v>9695</v>
      </c>
      <c r="C3761" t="str">
        <f t="shared" si="58"/>
        <v>09 - MINISTERIO DE  INFRAESTRUCTURA</v>
      </c>
      <c r="D3761" t="str">
        <f>VLOOKUP(MID(A3761,1,2),[1]Jurisdicciones!$A$2:$B$44,2,FALSE)</f>
        <v>MINISTERIO DE  INFRAESTRUCTURA</v>
      </c>
    </row>
    <row r="3762" spans="1:4" x14ac:dyDescent="0.2">
      <c r="A3762" t="s">
        <v>9696</v>
      </c>
      <c r="B3762" t="s">
        <v>9697</v>
      </c>
      <c r="C3762" t="str">
        <f t="shared" si="58"/>
        <v>09 - MINISTERIO DE  INFRAESTRUCTURA</v>
      </c>
      <c r="D3762" t="str">
        <f>VLOOKUP(MID(A3762,1,2),[1]Jurisdicciones!$A$2:$B$44,2,FALSE)</f>
        <v>MINISTERIO DE  INFRAESTRUCTURA</v>
      </c>
    </row>
    <row r="3763" spans="1:4" x14ac:dyDescent="0.2">
      <c r="A3763" t="s">
        <v>9698</v>
      </c>
      <c r="B3763" t="s">
        <v>9699</v>
      </c>
      <c r="C3763" t="str">
        <f t="shared" si="58"/>
        <v>09 - MINISTERIO DE  INFRAESTRUCTURA</v>
      </c>
      <c r="D3763" t="str">
        <f>VLOOKUP(MID(A3763,1,2),[1]Jurisdicciones!$A$2:$B$44,2,FALSE)</f>
        <v>MINISTERIO DE  INFRAESTRUCTURA</v>
      </c>
    </row>
    <row r="3764" spans="1:4" x14ac:dyDescent="0.2">
      <c r="A3764" t="s">
        <v>9700</v>
      </c>
      <c r="B3764" t="s">
        <v>9701</v>
      </c>
      <c r="C3764" t="str">
        <f t="shared" si="58"/>
        <v>09 - MINISTERIO DE  INFRAESTRUCTURA</v>
      </c>
      <c r="D3764" t="str">
        <f>VLOOKUP(MID(A3764,1,2),[1]Jurisdicciones!$A$2:$B$44,2,FALSE)</f>
        <v>MINISTERIO DE  INFRAESTRUCTURA</v>
      </c>
    </row>
    <row r="3765" spans="1:4" x14ac:dyDescent="0.2">
      <c r="A3765" t="s">
        <v>9702</v>
      </c>
      <c r="B3765" t="s">
        <v>9703</v>
      </c>
      <c r="C3765" t="str">
        <f t="shared" si="58"/>
        <v>09 - MINISTERIO DE  INFRAESTRUCTURA</v>
      </c>
      <c r="D3765" t="str">
        <f>VLOOKUP(MID(A3765,1,2),[1]Jurisdicciones!$A$2:$B$44,2,FALSE)</f>
        <v>MINISTERIO DE  INFRAESTRUCTURA</v>
      </c>
    </row>
    <row r="3766" spans="1:4" x14ac:dyDescent="0.2">
      <c r="A3766" t="s">
        <v>9704</v>
      </c>
      <c r="B3766" t="s">
        <v>9705</v>
      </c>
      <c r="C3766" t="str">
        <f t="shared" si="58"/>
        <v>09 - MINISTERIO DE  INFRAESTRUCTURA</v>
      </c>
      <c r="D3766" t="str">
        <f>VLOOKUP(MID(A3766,1,2),[1]Jurisdicciones!$A$2:$B$44,2,FALSE)</f>
        <v>MINISTERIO DE  INFRAESTRUCTURA</v>
      </c>
    </row>
    <row r="3767" spans="1:4" x14ac:dyDescent="0.2">
      <c r="A3767" t="s">
        <v>9706</v>
      </c>
      <c r="B3767" t="s">
        <v>9707</v>
      </c>
      <c r="C3767" t="str">
        <f t="shared" si="58"/>
        <v>09 - MINISTERIO DE  INFRAESTRUCTURA</v>
      </c>
      <c r="D3767" t="str">
        <f>VLOOKUP(MID(A3767,1,2),[1]Jurisdicciones!$A$2:$B$44,2,FALSE)</f>
        <v>MINISTERIO DE  INFRAESTRUCTURA</v>
      </c>
    </row>
    <row r="3768" spans="1:4" x14ac:dyDescent="0.2">
      <c r="A3768" t="s">
        <v>9708</v>
      </c>
      <c r="B3768" t="s">
        <v>9707</v>
      </c>
      <c r="C3768" t="str">
        <f t="shared" si="58"/>
        <v>09 - MINISTERIO DE  INFRAESTRUCTURA</v>
      </c>
      <c r="D3768" t="str">
        <f>VLOOKUP(MID(A3768,1,2),[1]Jurisdicciones!$A$2:$B$44,2,FALSE)</f>
        <v>MINISTERIO DE  INFRAESTRUCTURA</v>
      </c>
    </row>
    <row r="3769" spans="1:4" x14ac:dyDescent="0.2">
      <c r="A3769" t="s">
        <v>9709</v>
      </c>
      <c r="B3769" t="s">
        <v>9710</v>
      </c>
      <c r="C3769" t="str">
        <f t="shared" si="58"/>
        <v>09 - MINISTERIO DE  INFRAESTRUCTURA</v>
      </c>
      <c r="D3769" t="str">
        <f>VLOOKUP(MID(A3769,1,2),[1]Jurisdicciones!$A$2:$B$44,2,FALSE)</f>
        <v>MINISTERIO DE  INFRAESTRUCTURA</v>
      </c>
    </row>
    <row r="3770" spans="1:4" x14ac:dyDescent="0.2">
      <c r="A3770" t="s">
        <v>9711</v>
      </c>
      <c r="B3770" t="s">
        <v>9712</v>
      </c>
      <c r="C3770" t="str">
        <f t="shared" si="58"/>
        <v>09 - MINISTERIO DE  INFRAESTRUCTURA</v>
      </c>
      <c r="D3770" t="str">
        <f>VLOOKUP(MID(A3770,1,2),[1]Jurisdicciones!$A$2:$B$44,2,FALSE)</f>
        <v>MINISTERIO DE  INFRAESTRUCTURA</v>
      </c>
    </row>
    <row r="3771" spans="1:4" x14ac:dyDescent="0.2">
      <c r="A3771" t="s">
        <v>9713</v>
      </c>
      <c r="B3771" t="s">
        <v>9714</v>
      </c>
      <c r="C3771" t="str">
        <f t="shared" si="58"/>
        <v>09 - MINISTERIO DE  INFRAESTRUCTURA</v>
      </c>
      <c r="D3771" t="str">
        <f>VLOOKUP(MID(A3771,1,2),[1]Jurisdicciones!$A$2:$B$44,2,FALSE)</f>
        <v>MINISTERIO DE  INFRAESTRUCTURA</v>
      </c>
    </row>
    <row r="3772" spans="1:4" x14ac:dyDescent="0.2">
      <c r="A3772" t="s">
        <v>9715</v>
      </c>
      <c r="B3772" t="s">
        <v>9716</v>
      </c>
      <c r="C3772" t="str">
        <f t="shared" si="58"/>
        <v>09 - MINISTERIO DE  INFRAESTRUCTURA</v>
      </c>
      <c r="D3772" t="str">
        <f>VLOOKUP(MID(A3772,1,2),[1]Jurisdicciones!$A$2:$B$44,2,FALSE)</f>
        <v>MINISTERIO DE  INFRAESTRUCTURA</v>
      </c>
    </row>
    <row r="3773" spans="1:4" x14ac:dyDescent="0.2">
      <c r="A3773" t="s">
        <v>9717</v>
      </c>
      <c r="B3773" t="s">
        <v>9718</v>
      </c>
      <c r="C3773" t="str">
        <f t="shared" si="58"/>
        <v>09 - MINISTERIO DE  INFRAESTRUCTURA</v>
      </c>
      <c r="D3773" t="str">
        <f>VLOOKUP(MID(A3773,1,2),[1]Jurisdicciones!$A$2:$B$44,2,FALSE)</f>
        <v>MINISTERIO DE  INFRAESTRUCTURA</v>
      </c>
    </row>
    <row r="3774" spans="1:4" x14ac:dyDescent="0.2">
      <c r="A3774" t="s">
        <v>9719</v>
      </c>
      <c r="B3774" t="s">
        <v>9720</v>
      </c>
      <c r="C3774" t="str">
        <f t="shared" si="58"/>
        <v>09 - MINISTERIO DE  INFRAESTRUCTURA</v>
      </c>
      <c r="D3774" t="str">
        <f>VLOOKUP(MID(A3774,1,2),[1]Jurisdicciones!$A$2:$B$44,2,FALSE)</f>
        <v>MINISTERIO DE  INFRAESTRUCTURA</v>
      </c>
    </row>
    <row r="3775" spans="1:4" x14ac:dyDescent="0.2">
      <c r="A3775" t="s">
        <v>9721</v>
      </c>
      <c r="B3775" t="s">
        <v>9722</v>
      </c>
      <c r="C3775" t="str">
        <f t="shared" si="58"/>
        <v>09 - MINISTERIO DE  INFRAESTRUCTURA</v>
      </c>
      <c r="D3775" t="str">
        <f>VLOOKUP(MID(A3775,1,2),[1]Jurisdicciones!$A$2:$B$44,2,FALSE)</f>
        <v>MINISTERIO DE  INFRAESTRUCTURA</v>
      </c>
    </row>
    <row r="3776" spans="1:4" x14ac:dyDescent="0.2">
      <c r="A3776" t="s">
        <v>9723</v>
      </c>
      <c r="B3776" t="s">
        <v>9722</v>
      </c>
      <c r="C3776" t="str">
        <f t="shared" si="58"/>
        <v>09 - MINISTERIO DE  INFRAESTRUCTURA</v>
      </c>
      <c r="D3776" t="str">
        <f>VLOOKUP(MID(A3776,1,2),[1]Jurisdicciones!$A$2:$B$44,2,FALSE)</f>
        <v>MINISTERIO DE  INFRAESTRUCTURA</v>
      </c>
    </row>
    <row r="3777" spans="1:4" x14ac:dyDescent="0.2">
      <c r="A3777" t="s">
        <v>9724</v>
      </c>
      <c r="B3777" t="s">
        <v>9725</v>
      </c>
      <c r="C3777" t="str">
        <f t="shared" si="58"/>
        <v>09 - MINISTERIO DE  INFRAESTRUCTURA</v>
      </c>
      <c r="D3777" t="str">
        <f>VLOOKUP(MID(A3777,1,2),[1]Jurisdicciones!$A$2:$B$44,2,FALSE)</f>
        <v>MINISTERIO DE  INFRAESTRUCTURA</v>
      </c>
    </row>
    <row r="3778" spans="1:4" x14ac:dyDescent="0.2">
      <c r="A3778" t="s">
        <v>9726</v>
      </c>
      <c r="B3778" t="s">
        <v>9727</v>
      </c>
      <c r="C3778" t="str">
        <f t="shared" si="58"/>
        <v>09 - MINISTERIO DE  INFRAESTRUCTURA</v>
      </c>
      <c r="D3778" t="str">
        <f>VLOOKUP(MID(A3778,1,2),[1]Jurisdicciones!$A$2:$B$44,2,FALSE)</f>
        <v>MINISTERIO DE  INFRAESTRUCTURA</v>
      </c>
    </row>
    <row r="3779" spans="1:4" x14ac:dyDescent="0.2">
      <c r="A3779" t="s">
        <v>9728</v>
      </c>
      <c r="B3779" t="s">
        <v>9729</v>
      </c>
      <c r="C3779" t="str">
        <f t="shared" si="58"/>
        <v>09 - MINISTERIO DE  INFRAESTRUCTURA</v>
      </c>
      <c r="D3779" t="str">
        <f>VLOOKUP(MID(A3779,1,2),[1]Jurisdicciones!$A$2:$B$44,2,FALSE)</f>
        <v>MINISTERIO DE  INFRAESTRUCTURA</v>
      </c>
    </row>
    <row r="3780" spans="1:4" x14ac:dyDescent="0.2">
      <c r="A3780" t="s">
        <v>9730</v>
      </c>
      <c r="B3780" t="s">
        <v>9731</v>
      </c>
      <c r="C3780" t="str">
        <f t="shared" ref="C3780:C3843" si="59">CONCATENATE(MID(A3780,1,2), " - ",D3780)</f>
        <v>09 - MINISTERIO DE  INFRAESTRUCTURA</v>
      </c>
      <c r="D3780" t="str">
        <f>VLOOKUP(MID(A3780,1,2),[1]Jurisdicciones!$A$2:$B$44,2,FALSE)</f>
        <v>MINISTERIO DE  INFRAESTRUCTURA</v>
      </c>
    </row>
    <row r="3781" spans="1:4" x14ac:dyDescent="0.2">
      <c r="A3781" t="s">
        <v>9732</v>
      </c>
      <c r="B3781" t="s">
        <v>9733</v>
      </c>
      <c r="C3781" t="str">
        <f t="shared" si="59"/>
        <v>09 - MINISTERIO DE  INFRAESTRUCTURA</v>
      </c>
      <c r="D3781" t="str">
        <f>VLOOKUP(MID(A3781,1,2),[1]Jurisdicciones!$A$2:$B$44,2,FALSE)</f>
        <v>MINISTERIO DE  INFRAESTRUCTURA</v>
      </c>
    </row>
    <row r="3782" spans="1:4" x14ac:dyDescent="0.2">
      <c r="A3782" t="s">
        <v>9734</v>
      </c>
      <c r="B3782" t="s">
        <v>9735</v>
      </c>
      <c r="C3782" t="str">
        <f t="shared" si="59"/>
        <v>09 - MINISTERIO DE  INFRAESTRUCTURA</v>
      </c>
      <c r="D3782" t="str">
        <f>VLOOKUP(MID(A3782,1,2),[1]Jurisdicciones!$A$2:$B$44,2,FALSE)</f>
        <v>MINISTERIO DE  INFRAESTRUCTURA</v>
      </c>
    </row>
    <row r="3783" spans="1:4" x14ac:dyDescent="0.2">
      <c r="A3783" t="s">
        <v>9736</v>
      </c>
      <c r="B3783" t="s">
        <v>9737</v>
      </c>
      <c r="C3783" t="str">
        <f t="shared" si="59"/>
        <v>09 - MINISTERIO DE  INFRAESTRUCTURA</v>
      </c>
      <c r="D3783" t="str">
        <f>VLOOKUP(MID(A3783,1,2),[1]Jurisdicciones!$A$2:$B$44,2,FALSE)</f>
        <v>MINISTERIO DE  INFRAESTRUCTURA</v>
      </c>
    </row>
    <row r="3784" spans="1:4" x14ac:dyDescent="0.2">
      <c r="A3784" t="s">
        <v>9738</v>
      </c>
      <c r="B3784" t="s">
        <v>9739</v>
      </c>
      <c r="C3784" t="str">
        <f t="shared" si="59"/>
        <v>09 - MINISTERIO DE  INFRAESTRUCTURA</v>
      </c>
      <c r="D3784" t="str">
        <f>VLOOKUP(MID(A3784,1,2),[1]Jurisdicciones!$A$2:$B$44,2,FALSE)</f>
        <v>MINISTERIO DE  INFRAESTRUCTURA</v>
      </c>
    </row>
    <row r="3785" spans="1:4" x14ac:dyDescent="0.2">
      <c r="A3785" t="s">
        <v>9740</v>
      </c>
      <c r="B3785" t="s">
        <v>9741</v>
      </c>
      <c r="C3785" t="str">
        <f t="shared" si="59"/>
        <v>09 - MINISTERIO DE  INFRAESTRUCTURA</v>
      </c>
      <c r="D3785" t="str">
        <f>VLOOKUP(MID(A3785,1,2),[1]Jurisdicciones!$A$2:$B$44,2,FALSE)</f>
        <v>MINISTERIO DE  INFRAESTRUCTURA</v>
      </c>
    </row>
    <row r="3786" spans="1:4" x14ac:dyDescent="0.2">
      <c r="A3786" t="s">
        <v>9742</v>
      </c>
      <c r="B3786" t="s">
        <v>9743</v>
      </c>
      <c r="C3786" t="str">
        <f t="shared" si="59"/>
        <v>09 - MINISTERIO DE  INFRAESTRUCTURA</v>
      </c>
      <c r="D3786" t="str">
        <f>VLOOKUP(MID(A3786,1,2),[1]Jurisdicciones!$A$2:$B$44,2,FALSE)</f>
        <v>MINISTERIO DE  INFRAESTRUCTURA</v>
      </c>
    </row>
    <row r="3787" spans="1:4" x14ac:dyDescent="0.2">
      <c r="A3787" t="s">
        <v>9744</v>
      </c>
      <c r="B3787" t="s">
        <v>9745</v>
      </c>
      <c r="C3787" t="str">
        <f t="shared" si="59"/>
        <v>09 - MINISTERIO DE  INFRAESTRUCTURA</v>
      </c>
      <c r="D3787" t="str">
        <f>VLOOKUP(MID(A3787,1,2),[1]Jurisdicciones!$A$2:$B$44,2,FALSE)</f>
        <v>MINISTERIO DE  INFRAESTRUCTURA</v>
      </c>
    </row>
    <row r="3788" spans="1:4" x14ac:dyDescent="0.2">
      <c r="A3788" t="s">
        <v>9746</v>
      </c>
      <c r="B3788" t="s">
        <v>9747</v>
      </c>
      <c r="C3788" t="str">
        <f t="shared" si="59"/>
        <v>09 - MINISTERIO DE  INFRAESTRUCTURA</v>
      </c>
      <c r="D3788" t="str">
        <f>VLOOKUP(MID(A3788,1,2),[1]Jurisdicciones!$A$2:$B$44,2,FALSE)</f>
        <v>MINISTERIO DE  INFRAESTRUCTURA</v>
      </c>
    </row>
    <row r="3789" spans="1:4" x14ac:dyDescent="0.2">
      <c r="A3789" t="s">
        <v>9748</v>
      </c>
      <c r="B3789" t="s">
        <v>9749</v>
      </c>
      <c r="C3789" t="str">
        <f t="shared" si="59"/>
        <v>09 - MINISTERIO DE  INFRAESTRUCTURA</v>
      </c>
      <c r="D3789" t="str">
        <f>VLOOKUP(MID(A3789,1,2),[1]Jurisdicciones!$A$2:$B$44,2,FALSE)</f>
        <v>MINISTERIO DE  INFRAESTRUCTURA</v>
      </c>
    </row>
    <row r="3790" spans="1:4" x14ac:dyDescent="0.2">
      <c r="A3790" t="s">
        <v>9750</v>
      </c>
      <c r="B3790" t="s">
        <v>9751</v>
      </c>
      <c r="C3790" t="str">
        <f t="shared" si="59"/>
        <v>09 - MINISTERIO DE  INFRAESTRUCTURA</v>
      </c>
      <c r="D3790" t="str">
        <f>VLOOKUP(MID(A3790,1,2),[1]Jurisdicciones!$A$2:$B$44,2,FALSE)</f>
        <v>MINISTERIO DE  INFRAESTRUCTURA</v>
      </c>
    </row>
    <row r="3791" spans="1:4" x14ac:dyDescent="0.2">
      <c r="A3791" t="s">
        <v>9752</v>
      </c>
      <c r="B3791" t="s">
        <v>9753</v>
      </c>
      <c r="C3791" t="str">
        <f t="shared" si="59"/>
        <v>09 - MINISTERIO DE  INFRAESTRUCTURA</v>
      </c>
      <c r="D3791" t="str">
        <f>VLOOKUP(MID(A3791,1,2),[1]Jurisdicciones!$A$2:$B$44,2,FALSE)</f>
        <v>MINISTERIO DE  INFRAESTRUCTURA</v>
      </c>
    </row>
    <row r="3792" spans="1:4" x14ac:dyDescent="0.2">
      <c r="A3792" t="s">
        <v>9754</v>
      </c>
      <c r="B3792" t="s">
        <v>9755</v>
      </c>
      <c r="C3792" t="str">
        <f t="shared" si="59"/>
        <v>09 - MINISTERIO DE  INFRAESTRUCTURA</v>
      </c>
      <c r="D3792" t="str">
        <f>VLOOKUP(MID(A3792,1,2),[1]Jurisdicciones!$A$2:$B$44,2,FALSE)</f>
        <v>MINISTERIO DE  INFRAESTRUCTURA</v>
      </c>
    </row>
    <row r="3793" spans="1:4" x14ac:dyDescent="0.2">
      <c r="A3793" t="s">
        <v>9756</v>
      </c>
      <c r="B3793" t="s">
        <v>9757</v>
      </c>
      <c r="C3793" t="str">
        <f t="shared" si="59"/>
        <v>09 - MINISTERIO DE  INFRAESTRUCTURA</v>
      </c>
      <c r="D3793" t="str">
        <f>VLOOKUP(MID(A3793,1,2),[1]Jurisdicciones!$A$2:$B$44,2,FALSE)</f>
        <v>MINISTERIO DE  INFRAESTRUCTURA</v>
      </c>
    </row>
    <row r="3794" spans="1:4" x14ac:dyDescent="0.2">
      <c r="A3794" t="s">
        <v>9758</v>
      </c>
      <c r="B3794" t="s">
        <v>9759</v>
      </c>
      <c r="C3794" t="str">
        <f t="shared" si="59"/>
        <v>09 - MINISTERIO DE  INFRAESTRUCTURA</v>
      </c>
      <c r="D3794" t="str">
        <f>VLOOKUP(MID(A3794,1,2),[1]Jurisdicciones!$A$2:$B$44,2,FALSE)</f>
        <v>MINISTERIO DE  INFRAESTRUCTURA</v>
      </c>
    </row>
    <row r="3795" spans="1:4" x14ac:dyDescent="0.2">
      <c r="A3795" t="s">
        <v>9760</v>
      </c>
      <c r="B3795" t="s">
        <v>9761</v>
      </c>
      <c r="C3795" t="str">
        <f t="shared" si="59"/>
        <v>09 - MINISTERIO DE  INFRAESTRUCTURA</v>
      </c>
      <c r="D3795" t="str">
        <f>VLOOKUP(MID(A3795,1,2),[1]Jurisdicciones!$A$2:$B$44,2,FALSE)</f>
        <v>MINISTERIO DE  INFRAESTRUCTURA</v>
      </c>
    </row>
    <row r="3796" spans="1:4" x14ac:dyDescent="0.2">
      <c r="A3796" t="s">
        <v>9762</v>
      </c>
      <c r="B3796" t="s">
        <v>9763</v>
      </c>
      <c r="C3796" t="str">
        <f t="shared" si="59"/>
        <v>09 - MINISTERIO DE  INFRAESTRUCTURA</v>
      </c>
      <c r="D3796" t="str">
        <f>VLOOKUP(MID(A3796,1,2),[1]Jurisdicciones!$A$2:$B$44,2,FALSE)</f>
        <v>MINISTERIO DE  INFRAESTRUCTURA</v>
      </c>
    </row>
    <row r="3797" spans="1:4" x14ac:dyDescent="0.2">
      <c r="A3797" t="s">
        <v>9764</v>
      </c>
      <c r="B3797" t="s">
        <v>9765</v>
      </c>
      <c r="C3797" t="str">
        <f t="shared" si="59"/>
        <v>09 - MINISTERIO DE  INFRAESTRUCTURA</v>
      </c>
      <c r="D3797" t="str">
        <f>VLOOKUP(MID(A3797,1,2),[1]Jurisdicciones!$A$2:$B$44,2,FALSE)</f>
        <v>MINISTERIO DE  INFRAESTRUCTURA</v>
      </c>
    </row>
    <row r="3798" spans="1:4" x14ac:dyDescent="0.2">
      <c r="A3798" t="s">
        <v>9766</v>
      </c>
      <c r="B3798" t="s">
        <v>9767</v>
      </c>
      <c r="C3798" t="str">
        <f t="shared" si="59"/>
        <v>09 - MINISTERIO DE  INFRAESTRUCTURA</v>
      </c>
      <c r="D3798" t="str">
        <f>VLOOKUP(MID(A3798,1,2),[1]Jurisdicciones!$A$2:$B$44,2,FALSE)</f>
        <v>MINISTERIO DE  INFRAESTRUCTURA</v>
      </c>
    </row>
    <row r="3799" spans="1:4" x14ac:dyDescent="0.2">
      <c r="A3799" t="s">
        <v>9768</v>
      </c>
      <c r="B3799" t="s">
        <v>9769</v>
      </c>
      <c r="C3799" t="str">
        <f t="shared" si="59"/>
        <v>09 - MINISTERIO DE  INFRAESTRUCTURA</v>
      </c>
      <c r="D3799" t="str">
        <f>VLOOKUP(MID(A3799,1,2),[1]Jurisdicciones!$A$2:$B$44,2,FALSE)</f>
        <v>MINISTERIO DE  INFRAESTRUCTURA</v>
      </c>
    </row>
    <row r="3800" spans="1:4" x14ac:dyDescent="0.2">
      <c r="A3800" t="s">
        <v>9770</v>
      </c>
      <c r="B3800" t="s">
        <v>9771</v>
      </c>
      <c r="C3800" t="str">
        <f t="shared" si="59"/>
        <v>09 - MINISTERIO DE  INFRAESTRUCTURA</v>
      </c>
      <c r="D3800" t="str">
        <f>VLOOKUP(MID(A3800,1,2),[1]Jurisdicciones!$A$2:$B$44,2,FALSE)</f>
        <v>MINISTERIO DE  INFRAESTRUCTURA</v>
      </c>
    </row>
    <row r="3801" spans="1:4" x14ac:dyDescent="0.2">
      <c r="A3801" t="s">
        <v>9772</v>
      </c>
      <c r="B3801" t="s">
        <v>9773</v>
      </c>
      <c r="C3801" t="str">
        <f t="shared" si="59"/>
        <v>09 - MINISTERIO DE  INFRAESTRUCTURA</v>
      </c>
      <c r="D3801" t="str">
        <f>VLOOKUP(MID(A3801,1,2),[1]Jurisdicciones!$A$2:$B$44,2,FALSE)</f>
        <v>MINISTERIO DE  INFRAESTRUCTURA</v>
      </c>
    </row>
    <row r="3802" spans="1:4" x14ac:dyDescent="0.2">
      <c r="A3802" t="s">
        <v>9774</v>
      </c>
      <c r="B3802" t="s">
        <v>9775</v>
      </c>
      <c r="C3802" t="str">
        <f t="shared" si="59"/>
        <v>09 - MINISTERIO DE  INFRAESTRUCTURA</v>
      </c>
      <c r="D3802" t="str">
        <f>VLOOKUP(MID(A3802,1,2),[1]Jurisdicciones!$A$2:$B$44,2,FALSE)</f>
        <v>MINISTERIO DE  INFRAESTRUCTURA</v>
      </c>
    </row>
    <row r="3803" spans="1:4" x14ac:dyDescent="0.2">
      <c r="A3803" t="s">
        <v>9776</v>
      </c>
      <c r="B3803" t="s">
        <v>9777</v>
      </c>
      <c r="C3803" t="str">
        <f t="shared" si="59"/>
        <v>09 - MINISTERIO DE  INFRAESTRUCTURA</v>
      </c>
      <c r="D3803" t="str">
        <f>VLOOKUP(MID(A3803,1,2),[1]Jurisdicciones!$A$2:$B$44,2,FALSE)</f>
        <v>MINISTERIO DE  INFRAESTRUCTURA</v>
      </c>
    </row>
    <row r="3804" spans="1:4" x14ac:dyDescent="0.2">
      <c r="A3804" t="s">
        <v>9778</v>
      </c>
      <c r="B3804" t="s">
        <v>9779</v>
      </c>
      <c r="C3804" t="str">
        <f t="shared" si="59"/>
        <v>09 - MINISTERIO DE  INFRAESTRUCTURA</v>
      </c>
      <c r="D3804" t="str">
        <f>VLOOKUP(MID(A3804,1,2),[1]Jurisdicciones!$A$2:$B$44,2,FALSE)</f>
        <v>MINISTERIO DE  INFRAESTRUCTURA</v>
      </c>
    </row>
    <row r="3805" spans="1:4" x14ac:dyDescent="0.2">
      <c r="A3805" t="s">
        <v>9780</v>
      </c>
      <c r="B3805" t="s">
        <v>9781</v>
      </c>
      <c r="C3805" t="str">
        <f t="shared" si="59"/>
        <v>09 - MINISTERIO DE  INFRAESTRUCTURA</v>
      </c>
      <c r="D3805" t="str">
        <f>VLOOKUP(MID(A3805,1,2),[1]Jurisdicciones!$A$2:$B$44,2,FALSE)</f>
        <v>MINISTERIO DE  INFRAESTRUCTURA</v>
      </c>
    </row>
    <row r="3806" spans="1:4" x14ac:dyDescent="0.2">
      <c r="A3806" t="s">
        <v>9782</v>
      </c>
      <c r="B3806" t="s">
        <v>9783</v>
      </c>
      <c r="C3806" t="str">
        <f t="shared" si="59"/>
        <v>09 - MINISTERIO DE  INFRAESTRUCTURA</v>
      </c>
      <c r="D3806" t="str">
        <f>VLOOKUP(MID(A3806,1,2),[1]Jurisdicciones!$A$2:$B$44,2,FALSE)</f>
        <v>MINISTERIO DE  INFRAESTRUCTURA</v>
      </c>
    </row>
    <row r="3807" spans="1:4" x14ac:dyDescent="0.2">
      <c r="A3807" t="s">
        <v>9784</v>
      </c>
      <c r="B3807" t="s">
        <v>9785</v>
      </c>
      <c r="C3807" t="str">
        <f t="shared" si="59"/>
        <v>09 - MINISTERIO DE  INFRAESTRUCTURA</v>
      </c>
      <c r="D3807" t="str">
        <f>VLOOKUP(MID(A3807,1,2),[1]Jurisdicciones!$A$2:$B$44,2,FALSE)</f>
        <v>MINISTERIO DE  INFRAESTRUCTURA</v>
      </c>
    </row>
    <row r="3808" spans="1:4" x14ac:dyDescent="0.2">
      <c r="A3808" t="s">
        <v>9786</v>
      </c>
      <c r="B3808" t="s">
        <v>9787</v>
      </c>
      <c r="C3808" t="str">
        <f t="shared" si="59"/>
        <v>09 - MINISTERIO DE  INFRAESTRUCTURA</v>
      </c>
      <c r="D3808" t="str">
        <f>VLOOKUP(MID(A3808,1,2),[1]Jurisdicciones!$A$2:$B$44,2,FALSE)</f>
        <v>MINISTERIO DE  INFRAESTRUCTURA</v>
      </c>
    </row>
    <row r="3809" spans="1:4" x14ac:dyDescent="0.2">
      <c r="A3809" t="s">
        <v>9788</v>
      </c>
      <c r="B3809" t="s">
        <v>9789</v>
      </c>
      <c r="C3809" t="str">
        <f t="shared" si="59"/>
        <v>09 - MINISTERIO DE  INFRAESTRUCTURA</v>
      </c>
      <c r="D3809" t="str">
        <f>VLOOKUP(MID(A3809,1,2),[1]Jurisdicciones!$A$2:$B$44,2,FALSE)</f>
        <v>MINISTERIO DE  INFRAESTRUCTURA</v>
      </c>
    </row>
    <row r="3810" spans="1:4" x14ac:dyDescent="0.2">
      <c r="A3810" t="s">
        <v>9790</v>
      </c>
      <c r="B3810" t="s">
        <v>9791</v>
      </c>
      <c r="C3810" t="str">
        <f t="shared" si="59"/>
        <v>09 - MINISTERIO DE  INFRAESTRUCTURA</v>
      </c>
      <c r="D3810" t="str">
        <f>VLOOKUP(MID(A3810,1,2),[1]Jurisdicciones!$A$2:$B$44,2,FALSE)</f>
        <v>MINISTERIO DE  INFRAESTRUCTURA</v>
      </c>
    </row>
    <row r="3811" spans="1:4" x14ac:dyDescent="0.2">
      <c r="A3811" t="s">
        <v>9792</v>
      </c>
      <c r="B3811" t="s">
        <v>9793</v>
      </c>
      <c r="C3811" t="str">
        <f t="shared" si="59"/>
        <v>09 - MINISTERIO DE  INFRAESTRUCTURA</v>
      </c>
      <c r="D3811" t="str">
        <f>VLOOKUP(MID(A3811,1,2),[1]Jurisdicciones!$A$2:$B$44,2,FALSE)</f>
        <v>MINISTERIO DE  INFRAESTRUCTURA</v>
      </c>
    </row>
    <row r="3812" spans="1:4" x14ac:dyDescent="0.2">
      <c r="A3812" t="s">
        <v>9794</v>
      </c>
      <c r="B3812" t="s">
        <v>9795</v>
      </c>
      <c r="C3812" t="str">
        <f t="shared" si="59"/>
        <v>09 - MINISTERIO DE  INFRAESTRUCTURA</v>
      </c>
      <c r="D3812" t="str">
        <f>VLOOKUP(MID(A3812,1,2),[1]Jurisdicciones!$A$2:$B$44,2,FALSE)</f>
        <v>MINISTERIO DE  INFRAESTRUCTURA</v>
      </c>
    </row>
    <row r="3813" spans="1:4" x14ac:dyDescent="0.2">
      <c r="A3813" t="s">
        <v>9796</v>
      </c>
      <c r="B3813" t="s">
        <v>9797</v>
      </c>
      <c r="C3813" t="str">
        <f t="shared" si="59"/>
        <v>09 - MINISTERIO DE  INFRAESTRUCTURA</v>
      </c>
      <c r="D3813" t="str">
        <f>VLOOKUP(MID(A3813,1,2),[1]Jurisdicciones!$A$2:$B$44,2,FALSE)</f>
        <v>MINISTERIO DE  INFRAESTRUCTURA</v>
      </c>
    </row>
    <row r="3814" spans="1:4" x14ac:dyDescent="0.2">
      <c r="A3814" t="s">
        <v>9798</v>
      </c>
      <c r="B3814" t="s">
        <v>9799</v>
      </c>
      <c r="C3814" t="str">
        <f t="shared" si="59"/>
        <v>09 - MINISTERIO DE  INFRAESTRUCTURA</v>
      </c>
      <c r="D3814" t="str">
        <f>VLOOKUP(MID(A3814,1,2),[1]Jurisdicciones!$A$2:$B$44,2,FALSE)</f>
        <v>MINISTERIO DE  INFRAESTRUCTURA</v>
      </c>
    </row>
    <row r="3815" spans="1:4" x14ac:dyDescent="0.2">
      <c r="A3815" t="s">
        <v>9800</v>
      </c>
      <c r="B3815" t="s">
        <v>9801</v>
      </c>
      <c r="C3815" t="str">
        <f t="shared" si="59"/>
        <v>09 - MINISTERIO DE  INFRAESTRUCTURA</v>
      </c>
      <c r="D3815" t="str">
        <f>VLOOKUP(MID(A3815,1,2),[1]Jurisdicciones!$A$2:$B$44,2,FALSE)</f>
        <v>MINISTERIO DE  INFRAESTRUCTURA</v>
      </c>
    </row>
    <row r="3816" spans="1:4" x14ac:dyDescent="0.2">
      <c r="A3816" t="s">
        <v>9802</v>
      </c>
      <c r="B3816" t="s">
        <v>9803</v>
      </c>
      <c r="C3816" t="str">
        <f t="shared" si="59"/>
        <v>09 - MINISTERIO DE  INFRAESTRUCTURA</v>
      </c>
      <c r="D3816" t="str">
        <f>VLOOKUP(MID(A3816,1,2),[1]Jurisdicciones!$A$2:$B$44,2,FALSE)</f>
        <v>MINISTERIO DE  INFRAESTRUCTURA</v>
      </c>
    </row>
    <row r="3817" spans="1:4" x14ac:dyDescent="0.2">
      <c r="A3817" t="s">
        <v>9804</v>
      </c>
      <c r="B3817" t="s">
        <v>9805</v>
      </c>
      <c r="C3817" t="str">
        <f t="shared" si="59"/>
        <v>09 - MINISTERIO DE  INFRAESTRUCTURA</v>
      </c>
      <c r="D3817" t="str">
        <f>VLOOKUP(MID(A3817,1,2),[1]Jurisdicciones!$A$2:$B$44,2,FALSE)</f>
        <v>MINISTERIO DE  INFRAESTRUCTURA</v>
      </c>
    </row>
    <row r="3818" spans="1:4" x14ac:dyDescent="0.2">
      <c r="A3818" t="s">
        <v>9806</v>
      </c>
      <c r="B3818" t="s">
        <v>9807</v>
      </c>
      <c r="C3818" t="str">
        <f t="shared" si="59"/>
        <v>09 - MINISTERIO DE  INFRAESTRUCTURA</v>
      </c>
      <c r="D3818" t="str">
        <f>VLOOKUP(MID(A3818,1,2),[1]Jurisdicciones!$A$2:$B$44,2,FALSE)</f>
        <v>MINISTERIO DE  INFRAESTRUCTURA</v>
      </c>
    </row>
    <row r="3819" spans="1:4" x14ac:dyDescent="0.2">
      <c r="A3819" t="s">
        <v>9808</v>
      </c>
      <c r="B3819" t="s">
        <v>9809</v>
      </c>
      <c r="C3819" t="str">
        <f t="shared" si="59"/>
        <v>09 - MINISTERIO DE  INFRAESTRUCTURA</v>
      </c>
      <c r="D3819" t="str">
        <f>VLOOKUP(MID(A3819,1,2),[1]Jurisdicciones!$A$2:$B$44,2,FALSE)</f>
        <v>MINISTERIO DE  INFRAESTRUCTURA</v>
      </c>
    </row>
    <row r="3820" spans="1:4" x14ac:dyDescent="0.2">
      <c r="A3820" t="s">
        <v>9810</v>
      </c>
      <c r="B3820" t="s">
        <v>9811</v>
      </c>
      <c r="C3820" t="str">
        <f t="shared" si="59"/>
        <v>09 - MINISTERIO DE  INFRAESTRUCTURA</v>
      </c>
      <c r="D3820" t="str">
        <f>VLOOKUP(MID(A3820,1,2),[1]Jurisdicciones!$A$2:$B$44,2,FALSE)</f>
        <v>MINISTERIO DE  INFRAESTRUCTURA</v>
      </c>
    </row>
    <row r="3821" spans="1:4" x14ac:dyDescent="0.2">
      <c r="A3821" t="s">
        <v>9812</v>
      </c>
      <c r="B3821" t="s">
        <v>9813</v>
      </c>
      <c r="C3821" t="str">
        <f t="shared" si="59"/>
        <v>09 - MINISTERIO DE  INFRAESTRUCTURA</v>
      </c>
      <c r="D3821" t="str">
        <f>VLOOKUP(MID(A3821,1,2),[1]Jurisdicciones!$A$2:$B$44,2,FALSE)</f>
        <v>MINISTERIO DE  INFRAESTRUCTURA</v>
      </c>
    </row>
    <row r="3822" spans="1:4" x14ac:dyDescent="0.2">
      <c r="A3822" t="s">
        <v>9814</v>
      </c>
      <c r="B3822" t="s">
        <v>9815</v>
      </c>
      <c r="C3822" t="str">
        <f t="shared" si="59"/>
        <v>09 - MINISTERIO DE  INFRAESTRUCTURA</v>
      </c>
      <c r="D3822" t="str">
        <f>VLOOKUP(MID(A3822,1,2),[1]Jurisdicciones!$A$2:$B$44,2,FALSE)</f>
        <v>MINISTERIO DE  INFRAESTRUCTURA</v>
      </c>
    </row>
    <row r="3823" spans="1:4" x14ac:dyDescent="0.2">
      <c r="A3823" t="s">
        <v>1701</v>
      </c>
      <c r="B3823" t="s">
        <v>9816</v>
      </c>
      <c r="C3823" t="str">
        <f t="shared" si="59"/>
        <v>09 - MINISTERIO DE  INFRAESTRUCTURA</v>
      </c>
      <c r="D3823" t="str">
        <f>VLOOKUP(MID(A3823,1,2),[1]Jurisdicciones!$A$2:$B$44,2,FALSE)</f>
        <v>MINISTERIO DE  INFRAESTRUCTURA</v>
      </c>
    </row>
    <row r="3824" spans="1:4" x14ac:dyDescent="0.2">
      <c r="A3824" t="s">
        <v>9817</v>
      </c>
      <c r="B3824" t="s">
        <v>9818</v>
      </c>
      <c r="C3824" t="str">
        <f t="shared" si="59"/>
        <v>09 - MINISTERIO DE  INFRAESTRUCTURA</v>
      </c>
      <c r="D3824" t="str">
        <f>VLOOKUP(MID(A3824,1,2),[1]Jurisdicciones!$A$2:$B$44,2,FALSE)</f>
        <v>MINISTERIO DE  INFRAESTRUCTURA</v>
      </c>
    </row>
    <row r="3825" spans="1:4" x14ac:dyDescent="0.2">
      <c r="A3825" t="s">
        <v>9819</v>
      </c>
      <c r="B3825" t="s">
        <v>9820</v>
      </c>
      <c r="C3825" t="str">
        <f t="shared" si="59"/>
        <v>09 - MINISTERIO DE  INFRAESTRUCTURA</v>
      </c>
      <c r="D3825" t="str">
        <f>VLOOKUP(MID(A3825,1,2),[1]Jurisdicciones!$A$2:$B$44,2,FALSE)</f>
        <v>MINISTERIO DE  INFRAESTRUCTURA</v>
      </c>
    </row>
    <row r="3826" spans="1:4" x14ac:dyDescent="0.2">
      <c r="A3826" t="s">
        <v>9821</v>
      </c>
      <c r="B3826" t="s">
        <v>9822</v>
      </c>
      <c r="C3826" t="str">
        <f t="shared" si="59"/>
        <v>09 - MINISTERIO DE  INFRAESTRUCTURA</v>
      </c>
      <c r="D3826" t="str">
        <f>VLOOKUP(MID(A3826,1,2),[1]Jurisdicciones!$A$2:$B$44,2,FALSE)</f>
        <v>MINISTERIO DE  INFRAESTRUCTURA</v>
      </c>
    </row>
    <row r="3827" spans="1:4" x14ac:dyDescent="0.2">
      <c r="A3827" t="s">
        <v>9823</v>
      </c>
      <c r="B3827" t="s">
        <v>9824</v>
      </c>
      <c r="C3827" t="str">
        <f t="shared" si="59"/>
        <v>09 - MINISTERIO DE  INFRAESTRUCTURA</v>
      </c>
      <c r="D3827" t="str">
        <f>VLOOKUP(MID(A3827,1,2),[1]Jurisdicciones!$A$2:$B$44,2,FALSE)</f>
        <v>MINISTERIO DE  INFRAESTRUCTURA</v>
      </c>
    </row>
    <row r="3828" spans="1:4" x14ac:dyDescent="0.2">
      <c r="A3828" t="s">
        <v>9825</v>
      </c>
      <c r="B3828" t="s">
        <v>9826</v>
      </c>
      <c r="C3828" t="str">
        <f t="shared" si="59"/>
        <v>09 - MINISTERIO DE  INFRAESTRUCTURA</v>
      </c>
      <c r="D3828" t="str">
        <f>VLOOKUP(MID(A3828,1,2),[1]Jurisdicciones!$A$2:$B$44,2,FALSE)</f>
        <v>MINISTERIO DE  INFRAESTRUCTURA</v>
      </c>
    </row>
    <row r="3829" spans="1:4" x14ac:dyDescent="0.2">
      <c r="A3829" t="s">
        <v>9827</v>
      </c>
      <c r="B3829" t="s">
        <v>9828</v>
      </c>
      <c r="C3829" t="str">
        <f t="shared" si="59"/>
        <v>09 - MINISTERIO DE  INFRAESTRUCTURA</v>
      </c>
      <c r="D3829" t="str">
        <f>VLOOKUP(MID(A3829,1,2),[1]Jurisdicciones!$A$2:$B$44,2,FALSE)</f>
        <v>MINISTERIO DE  INFRAESTRUCTURA</v>
      </c>
    </row>
    <row r="3830" spans="1:4" x14ac:dyDescent="0.2">
      <c r="A3830" t="s">
        <v>9829</v>
      </c>
      <c r="B3830" t="s">
        <v>9828</v>
      </c>
      <c r="C3830" t="str">
        <f t="shared" si="59"/>
        <v>09 - MINISTERIO DE  INFRAESTRUCTURA</v>
      </c>
      <c r="D3830" t="str">
        <f>VLOOKUP(MID(A3830,1,2),[1]Jurisdicciones!$A$2:$B$44,2,FALSE)</f>
        <v>MINISTERIO DE  INFRAESTRUCTURA</v>
      </c>
    </row>
    <row r="3831" spans="1:4" x14ac:dyDescent="0.2">
      <c r="A3831" t="s">
        <v>9830</v>
      </c>
      <c r="B3831" t="s">
        <v>9831</v>
      </c>
      <c r="C3831" t="str">
        <f t="shared" si="59"/>
        <v>09 - MINISTERIO DE  INFRAESTRUCTURA</v>
      </c>
      <c r="D3831" t="str">
        <f>VLOOKUP(MID(A3831,1,2),[1]Jurisdicciones!$A$2:$B$44,2,FALSE)</f>
        <v>MINISTERIO DE  INFRAESTRUCTURA</v>
      </c>
    </row>
    <row r="3832" spans="1:4" x14ac:dyDescent="0.2">
      <c r="A3832" t="s">
        <v>9832</v>
      </c>
      <c r="B3832" t="s">
        <v>9833</v>
      </c>
      <c r="C3832" t="str">
        <f t="shared" si="59"/>
        <v>09 - MINISTERIO DE  INFRAESTRUCTURA</v>
      </c>
      <c r="D3832" t="str">
        <f>VLOOKUP(MID(A3832,1,2),[1]Jurisdicciones!$A$2:$B$44,2,FALSE)</f>
        <v>MINISTERIO DE  INFRAESTRUCTURA</v>
      </c>
    </row>
    <row r="3833" spans="1:4" x14ac:dyDescent="0.2">
      <c r="A3833" t="s">
        <v>9834</v>
      </c>
      <c r="B3833" t="s">
        <v>9835</v>
      </c>
      <c r="C3833" t="str">
        <f t="shared" si="59"/>
        <v>09 - MINISTERIO DE  INFRAESTRUCTURA</v>
      </c>
      <c r="D3833" t="str">
        <f>VLOOKUP(MID(A3833,1,2),[1]Jurisdicciones!$A$2:$B$44,2,FALSE)</f>
        <v>MINISTERIO DE  INFRAESTRUCTURA</v>
      </c>
    </row>
    <row r="3834" spans="1:4" x14ac:dyDescent="0.2">
      <c r="A3834" t="s">
        <v>9836</v>
      </c>
      <c r="B3834" t="s">
        <v>9837</v>
      </c>
      <c r="C3834" t="str">
        <f t="shared" si="59"/>
        <v>09 - MINISTERIO DE  INFRAESTRUCTURA</v>
      </c>
      <c r="D3834" t="str">
        <f>VLOOKUP(MID(A3834,1,2),[1]Jurisdicciones!$A$2:$B$44,2,FALSE)</f>
        <v>MINISTERIO DE  INFRAESTRUCTURA</v>
      </c>
    </row>
    <row r="3835" spans="1:4" x14ac:dyDescent="0.2">
      <c r="A3835" t="s">
        <v>9838</v>
      </c>
      <c r="B3835" t="s">
        <v>9839</v>
      </c>
      <c r="C3835" t="str">
        <f t="shared" si="59"/>
        <v>09 - MINISTERIO DE  INFRAESTRUCTURA</v>
      </c>
      <c r="D3835" t="str">
        <f>VLOOKUP(MID(A3835,1,2),[1]Jurisdicciones!$A$2:$B$44,2,FALSE)</f>
        <v>MINISTERIO DE  INFRAESTRUCTURA</v>
      </c>
    </row>
    <row r="3836" spans="1:4" x14ac:dyDescent="0.2">
      <c r="A3836" t="s">
        <v>9840</v>
      </c>
      <c r="B3836" t="s">
        <v>9841</v>
      </c>
      <c r="C3836" t="str">
        <f t="shared" si="59"/>
        <v>09 - MINISTERIO DE  INFRAESTRUCTURA</v>
      </c>
      <c r="D3836" t="str">
        <f>VLOOKUP(MID(A3836,1,2),[1]Jurisdicciones!$A$2:$B$44,2,FALSE)</f>
        <v>MINISTERIO DE  INFRAESTRUCTURA</v>
      </c>
    </row>
    <row r="3837" spans="1:4" x14ac:dyDescent="0.2">
      <c r="A3837" t="s">
        <v>9842</v>
      </c>
      <c r="B3837" t="s">
        <v>9843</v>
      </c>
      <c r="C3837" t="str">
        <f t="shared" si="59"/>
        <v>09 - MINISTERIO DE  INFRAESTRUCTURA</v>
      </c>
      <c r="D3837" t="str">
        <f>VLOOKUP(MID(A3837,1,2),[1]Jurisdicciones!$A$2:$B$44,2,FALSE)</f>
        <v>MINISTERIO DE  INFRAESTRUCTURA</v>
      </c>
    </row>
    <row r="3838" spans="1:4" x14ac:dyDescent="0.2">
      <c r="A3838" t="s">
        <v>9844</v>
      </c>
      <c r="B3838" t="s">
        <v>9845</v>
      </c>
      <c r="C3838" t="str">
        <f t="shared" si="59"/>
        <v>09 - MINISTERIO DE  INFRAESTRUCTURA</v>
      </c>
      <c r="D3838" t="str">
        <f>VLOOKUP(MID(A3838,1,2),[1]Jurisdicciones!$A$2:$B$44,2,FALSE)</f>
        <v>MINISTERIO DE  INFRAESTRUCTURA</v>
      </c>
    </row>
    <row r="3839" spans="1:4" x14ac:dyDescent="0.2">
      <c r="A3839" t="s">
        <v>9846</v>
      </c>
      <c r="B3839" t="s">
        <v>9847</v>
      </c>
      <c r="C3839" t="str">
        <f t="shared" si="59"/>
        <v>09 - MINISTERIO DE  INFRAESTRUCTURA</v>
      </c>
      <c r="D3839" t="str">
        <f>VLOOKUP(MID(A3839,1,2),[1]Jurisdicciones!$A$2:$B$44,2,FALSE)</f>
        <v>MINISTERIO DE  INFRAESTRUCTURA</v>
      </c>
    </row>
    <row r="3840" spans="1:4" x14ac:dyDescent="0.2">
      <c r="A3840" t="s">
        <v>9848</v>
      </c>
      <c r="B3840" t="s">
        <v>9849</v>
      </c>
      <c r="C3840" t="str">
        <f t="shared" si="59"/>
        <v>09 - MINISTERIO DE  INFRAESTRUCTURA</v>
      </c>
      <c r="D3840" t="str">
        <f>VLOOKUP(MID(A3840,1,2),[1]Jurisdicciones!$A$2:$B$44,2,FALSE)</f>
        <v>MINISTERIO DE  INFRAESTRUCTURA</v>
      </c>
    </row>
    <row r="3841" spans="1:4" x14ac:dyDescent="0.2">
      <c r="A3841" t="s">
        <v>9850</v>
      </c>
      <c r="B3841" t="s">
        <v>9851</v>
      </c>
      <c r="C3841" t="str">
        <f t="shared" si="59"/>
        <v>09 - MINISTERIO DE  INFRAESTRUCTURA</v>
      </c>
      <c r="D3841" t="str">
        <f>VLOOKUP(MID(A3841,1,2),[1]Jurisdicciones!$A$2:$B$44,2,FALSE)</f>
        <v>MINISTERIO DE  INFRAESTRUCTURA</v>
      </c>
    </row>
    <row r="3842" spans="1:4" x14ac:dyDescent="0.2">
      <c r="A3842" t="s">
        <v>9852</v>
      </c>
      <c r="B3842" t="s">
        <v>9853</v>
      </c>
      <c r="C3842" t="str">
        <f t="shared" si="59"/>
        <v>09 - MINISTERIO DE  INFRAESTRUCTURA</v>
      </c>
      <c r="D3842" t="str">
        <f>VLOOKUP(MID(A3842,1,2),[1]Jurisdicciones!$A$2:$B$44,2,FALSE)</f>
        <v>MINISTERIO DE  INFRAESTRUCTURA</v>
      </c>
    </row>
    <row r="3843" spans="1:4" x14ac:dyDescent="0.2">
      <c r="A3843" t="s">
        <v>9854</v>
      </c>
      <c r="B3843" t="s">
        <v>9855</v>
      </c>
      <c r="C3843" t="str">
        <f t="shared" si="59"/>
        <v>09 - MINISTERIO DE  INFRAESTRUCTURA</v>
      </c>
      <c r="D3843" t="str">
        <f>VLOOKUP(MID(A3843,1,2),[1]Jurisdicciones!$A$2:$B$44,2,FALSE)</f>
        <v>MINISTERIO DE  INFRAESTRUCTURA</v>
      </c>
    </row>
    <row r="3844" spans="1:4" x14ac:dyDescent="0.2">
      <c r="A3844" t="s">
        <v>9856</v>
      </c>
      <c r="B3844" t="s">
        <v>9857</v>
      </c>
      <c r="C3844" t="str">
        <f t="shared" ref="C3844:C3907" si="60">CONCATENATE(MID(A3844,1,2), " - ",D3844)</f>
        <v>09 - MINISTERIO DE  INFRAESTRUCTURA</v>
      </c>
      <c r="D3844" t="str">
        <f>VLOOKUP(MID(A3844,1,2),[1]Jurisdicciones!$A$2:$B$44,2,FALSE)</f>
        <v>MINISTERIO DE  INFRAESTRUCTURA</v>
      </c>
    </row>
    <row r="3845" spans="1:4" x14ac:dyDescent="0.2">
      <c r="A3845" t="s">
        <v>9858</v>
      </c>
      <c r="B3845" t="s">
        <v>9859</v>
      </c>
      <c r="C3845" t="str">
        <f t="shared" si="60"/>
        <v>09 - MINISTERIO DE  INFRAESTRUCTURA</v>
      </c>
      <c r="D3845" t="str">
        <f>VLOOKUP(MID(A3845,1,2),[1]Jurisdicciones!$A$2:$B$44,2,FALSE)</f>
        <v>MINISTERIO DE  INFRAESTRUCTURA</v>
      </c>
    </row>
    <row r="3846" spans="1:4" x14ac:dyDescent="0.2">
      <c r="A3846" t="s">
        <v>9860</v>
      </c>
      <c r="B3846" t="s">
        <v>9861</v>
      </c>
      <c r="C3846" t="str">
        <f t="shared" si="60"/>
        <v>09 - MINISTERIO DE  INFRAESTRUCTURA</v>
      </c>
      <c r="D3846" t="str">
        <f>VLOOKUP(MID(A3846,1,2),[1]Jurisdicciones!$A$2:$B$44,2,FALSE)</f>
        <v>MINISTERIO DE  INFRAESTRUCTURA</v>
      </c>
    </row>
    <row r="3847" spans="1:4" x14ac:dyDescent="0.2">
      <c r="A3847" t="s">
        <v>9862</v>
      </c>
      <c r="B3847" t="s">
        <v>9863</v>
      </c>
      <c r="C3847" t="str">
        <f t="shared" si="60"/>
        <v>09 - MINISTERIO DE  INFRAESTRUCTURA</v>
      </c>
      <c r="D3847" t="str">
        <f>VLOOKUP(MID(A3847,1,2),[1]Jurisdicciones!$A$2:$B$44,2,FALSE)</f>
        <v>MINISTERIO DE  INFRAESTRUCTURA</v>
      </c>
    </row>
    <row r="3848" spans="1:4" x14ac:dyDescent="0.2">
      <c r="A3848" t="s">
        <v>9864</v>
      </c>
      <c r="B3848" t="s">
        <v>9865</v>
      </c>
      <c r="C3848" t="str">
        <f t="shared" si="60"/>
        <v>09 - MINISTERIO DE  INFRAESTRUCTURA</v>
      </c>
      <c r="D3848" t="str">
        <f>VLOOKUP(MID(A3848,1,2),[1]Jurisdicciones!$A$2:$B$44,2,FALSE)</f>
        <v>MINISTERIO DE  INFRAESTRUCTURA</v>
      </c>
    </row>
    <row r="3849" spans="1:4" x14ac:dyDescent="0.2">
      <c r="A3849" t="s">
        <v>9866</v>
      </c>
      <c r="B3849" t="s">
        <v>9867</v>
      </c>
      <c r="C3849" t="str">
        <f t="shared" si="60"/>
        <v>09 - MINISTERIO DE  INFRAESTRUCTURA</v>
      </c>
      <c r="D3849" t="str">
        <f>VLOOKUP(MID(A3849,1,2),[1]Jurisdicciones!$A$2:$B$44,2,FALSE)</f>
        <v>MINISTERIO DE  INFRAESTRUCTURA</v>
      </c>
    </row>
    <row r="3850" spans="1:4" x14ac:dyDescent="0.2">
      <c r="A3850" t="s">
        <v>9868</v>
      </c>
      <c r="B3850" t="s">
        <v>9869</v>
      </c>
      <c r="C3850" t="str">
        <f t="shared" si="60"/>
        <v>09 - MINISTERIO DE  INFRAESTRUCTURA</v>
      </c>
      <c r="D3850" t="str">
        <f>VLOOKUP(MID(A3850,1,2),[1]Jurisdicciones!$A$2:$B$44,2,FALSE)</f>
        <v>MINISTERIO DE  INFRAESTRUCTURA</v>
      </c>
    </row>
    <row r="3851" spans="1:4" x14ac:dyDescent="0.2">
      <c r="A3851" t="s">
        <v>9870</v>
      </c>
      <c r="B3851" t="s">
        <v>9871</v>
      </c>
      <c r="C3851" t="str">
        <f t="shared" si="60"/>
        <v>09 - MINISTERIO DE  INFRAESTRUCTURA</v>
      </c>
      <c r="D3851" t="str">
        <f>VLOOKUP(MID(A3851,1,2),[1]Jurisdicciones!$A$2:$B$44,2,FALSE)</f>
        <v>MINISTERIO DE  INFRAESTRUCTURA</v>
      </c>
    </row>
    <row r="3852" spans="1:4" x14ac:dyDescent="0.2">
      <c r="A3852" t="s">
        <v>9872</v>
      </c>
      <c r="B3852" t="s">
        <v>9873</v>
      </c>
      <c r="C3852" t="str">
        <f t="shared" si="60"/>
        <v>09 - MINISTERIO DE  INFRAESTRUCTURA</v>
      </c>
      <c r="D3852" t="str">
        <f>VLOOKUP(MID(A3852,1,2),[1]Jurisdicciones!$A$2:$B$44,2,FALSE)</f>
        <v>MINISTERIO DE  INFRAESTRUCTURA</v>
      </c>
    </row>
    <row r="3853" spans="1:4" x14ac:dyDescent="0.2">
      <c r="A3853" t="s">
        <v>9874</v>
      </c>
      <c r="B3853" t="s">
        <v>9875</v>
      </c>
      <c r="C3853" t="str">
        <f t="shared" si="60"/>
        <v>09 - MINISTERIO DE  INFRAESTRUCTURA</v>
      </c>
      <c r="D3853" t="str">
        <f>VLOOKUP(MID(A3853,1,2),[1]Jurisdicciones!$A$2:$B$44,2,FALSE)</f>
        <v>MINISTERIO DE  INFRAESTRUCTURA</v>
      </c>
    </row>
    <row r="3854" spans="1:4" x14ac:dyDescent="0.2">
      <c r="A3854" t="s">
        <v>9876</v>
      </c>
      <c r="B3854" t="s">
        <v>9877</v>
      </c>
      <c r="C3854" t="str">
        <f t="shared" si="60"/>
        <v>09 - MINISTERIO DE  INFRAESTRUCTURA</v>
      </c>
      <c r="D3854" t="str">
        <f>VLOOKUP(MID(A3854,1,2),[1]Jurisdicciones!$A$2:$B$44,2,FALSE)</f>
        <v>MINISTERIO DE  INFRAESTRUCTURA</v>
      </c>
    </row>
    <row r="3855" spans="1:4" x14ac:dyDescent="0.2">
      <c r="A3855" t="s">
        <v>9878</v>
      </c>
      <c r="B3855" t="s">
        <v>9879</v>
      </c>
      <c r="C3855" t="str">
        <f t="shared" si="60"/>
        <v>09 - MINISTERIO DE  INFRAESTRUCTURA</v>
      </c>
      <c r="D3855" t="str">
        <f>VLOOKUP(MID(A3855,1,2),[1]Jurisdicciones!$A$2:$B$44,2,FALSE)</f>
        <v>MINISTERIO DE  INFRAESTRUCTURA</v>
      </c>
    </row>
    <row r="3856" spans="1:4" x14ac:dyDescent="0.2">
      <c r="A3856" t="s">
        <v>9880</v>
      </c>
      <c r="B3856" t="s">
        <v>9881</v>
      </c>
      <c r="C3856" t="str">
        <f t="shared" si="60"/>
        <v>09 - MINISTERIO DE  INFRAESTRUCTURA</v>
      </c>
      <c r="D3856" t="str">
        <f>VLOOKUP(MID(A3856,1,2),[1]Jurisdicciones!$A$2:$B$44,2,FALSE)</f>
        <v>MINISTERIO DE  INFRAESTRUCTURA</v>
      </c>
    </row>
    <row r="3857" spans="1:4" x14ac:dyDescent="0.2">
      <c r="A3857" t="s">
        <v>9882</v>
      </c>
      <c r="B3857" t="s">
        <v>9881</v>
      </c>
      <c r="C3857" t="str">
        <f t="shared" si="60"/>
        <v>09 - MINISTERIO DE  INFRAESTRUCTURA</v>
      </c>
      <c r="D3857" t="str">
        <f>VLOOKUP(MID(A3857,1,2),[1]Jurisdicciones!$A$2:$B$44,2,FALSE)</f>
        <v>MINISTERIO DE  INFRAESTRUCTURA</v>
      </c>
    </row>
    <row r="3858" spans="1:4" x14ac:dyDescent="0.2">
      <c r="A3858" t="s">
        <v>9883</v>
      </c>
      <c r="B3858" t="s">
        <v>9884</v>
      </c>
      <c r="C3858" t="str">
        <f t="shared" si="60"/>
        <v>09 - MINISTERIO DE  INFRAESTRUCTURA</v>
      </c>
      <c r="D3858" t="str">
        <f>VLOOKUP(MID(A3858,1,2),[1]Jurisdicciones!$A$2:$B$44,2,FALSE)</f>
        <v>MINISTERIO DE  INFRAESTRUCTURA</v>
      </c>
    </row>
    <row r="3859" spans="1:4" x14ac:dyDescent="0.2">
      <c r="A3859" t="s">
        <v>9885</v>
      </c>
      <c r="B3859" t="s">
        <v>9886</v>
      </c>
      <c r="C3859" t="str">
        <f t="shared" si="60"/>
        <v>09 - MINISTERIO DE  INFRAESTRUCTURA</v>
      </c>
      <c r="D3859" t="str">
        <f>VLOOKUP(MID(A3859,1,2),[1]Jurisdicciones!$A$2:$B$44,2,FALSE)</f>
        <v>MINISTERIO DE  INFRAESTRUCTURA</v>
      </c>
    </row>
    <row r="3860" spans="1:4" x14ac:dyDescent="0.2">
      <c r="A3860" t="s">
        <v>9887</v>
      </c>
      <c r="B3860" t="s">
        <v>9888</v>
      </c>
      <c r="C3860" t="str">
        <f t="shared" si="60"/>
        <v>09 - MINISTERIO DE  INFRAESTRUCTURA</v>
      </c>
      <c r="D3860" t="str">
        <f>VLOOKUP(MID(A3860,1,2),[1]Jurisdicciones!$A$2:$B$44,2,FALSE)</f>
        <v>MINISTERIO DE  INFRAESTRUCTURA</v>
      </c>
    </row>
    <row r="3861" spans="1:4" x14ac:dyDescent="0.2">
      <c r="A3861" t="s">
        <v>9889</v>
      </c>
      <c r="B3861" t="s">
        <v>9890</v>
      </c>
      <c r="C3861" t="str">
        <f t="shared" si="60"/>
        <v>09 - MINISTERIO DE  INFRAESTRUCTURA</v>
      </c>
      <c r="D3861" t="str">
        <f>VLOOKUP(MID(A3861,1,2),[1]Jurisdicciones!$A$2:$B$44,2,FALSE)</f>
        <v>MINISTERIO DE  INFRAESTRUCTURA</v>
      </c>
    </row>
    <row r="3862" spans="1:4" x14ac:dyDescent="0.2">
      <c r="A3862" t="s">
        <v>9891</v>
      </c>
      <c r="B3862" t="s">
        <v>9892</v>
      </c>
      <c r="C3862" t="str">
        <f t="shared" si="60"/>
        <v>09 - MINISTERIO DE  INFRAESTRUCTURA</v>
      </c>
      <c r="D3862" t="str">
        <f>VLOOKUP(MID(A3862,1,2),[1]Jurisdicciones!$A$2:$B$44,2,FALSE)</f>
        <v>MINISTERIO DE  INFRAESTRUCTURA</v>
      </c>
    </row>
    <row r="3863" spans="1:4" x14ac:dyDescent="0.2">
      <c r="A3863" t="s">
        <v>9893</v>
      </c>
      <c r="B3863" t="s">
        <v>9894</v>
      </c>
      <c r="C3863" t="str">
        <f t="shared" si="60"/>
        <v>09 - MINISTERIO DE  INFRAESTRUCTURA</v>
      </c>
      <c r="D3863" t="str">
        <f>VLOOKUP(MID(A3863,1,2),[1]Jurisdicciones!$A$2:$B$44,2,FALSE)</f>
        <v>MINISTERIO DE  INFRAESTRUCTURA</v>
      </c>
    </row>
    <row r="3864" spans="1:4" x14ac:dyDescent="0.2">
      <c r="A3864" t="s">
        <v>9895</v>
      </c>
      <c r="B3864" t="s">
        <v>9896</v>
      </c>
      <c r="C3864" t="str">
        <f t="shared" si="60"/>
        <v>09 - MINISTERIO DE  INFRAESTRUCTURA</v>
      </c>
      <c r="D3864" t="str">
        <f>VLOOKUP(MID(A3864,1,2),[1]Jurisdicciones!$A$2:$B$44,2,FALSE)</f>
        <v>MINISTERIO DE  INFRAESTRUCTURA</v>
      </c>
    </row>
    <row r="3865" spans="1:4" x14ac:dyDescent="0.2">
      <c r="A3865" t="s">
        <v>9897</v>
      </c>
      <c r="B3865" t="s">
        <v>9898</v>
      </c>
      <c r="C3865" t="str">
        <f t="shared" si="60"/>
        <v>09 - MINISTERIO DE  INFRAESTRUCTURA</v>
      </c>
      <c r="D3865" t="str">
        <f>VLOOKUP(MID(A3865,1,2),[1]Jurisdicciones!$A$2:$B$44,2,FALSE)</f>
        <v>MINISTERIO DE  INFRAESTRUCTURA</v>
      </c>
    </row>
    <row r="3866" spans="1:4" x14ac:dyDescent="0.2">
      <c r="A3866" t="s">
        <v>9899</v>
      </c>
      <c r="B3866" t="s">
        <v>9900</v>
      </c>
      <c r="C3866" t="str">
        <f t="shared" si="60"/>
        <v>09 - MINISTERIO DE  INFRAESTRUCTURA</v>
      </c>
      <c r="D3866" t="str">
        <f>VLOOKUP(MID(A3866,1,2),[1]Jurisdicciones!$A$2:$B$44,2,FALSE)</f>
        <v>MINISTERIO DE  INFRAESTRUCTURA</v>
      </c>
    </row>
    <row r="3867" spans="1:4" x14ac:dyDescent="0.2">
      <c r="A3867" t="s">
        <v>9901</v>
      </c>
      <c r="B3867" t="s">
        <v>9902</v>
      </c>
      <c r="C3867" t="str">
        <f t="shared" si="60"/>
        <v>09 - MINISTERIO DE  INFRAESTRUCTURA</v>
      </c>
      <c r="D3867" t="str">
        <f>VLOOKUP(MID(A3867,1,2),[1]Jurisdicciones!$A$2:$B$44,2,FALSE)</f>
        <v>MINISTERIO DE  INFRAESTRUCTURA</v>
      </c>
    </row>
    <row r="3868" spans="1:4" x14ac:dyDescent="0.2">
      <c r="A3868" t="s">
        <v>9903</v>
      </c>
      <c r="B3868" t="s">
        <v>9904</v>
      </c>
      <c r="C3868" t="str">
        <f t="shared" si="60"/>
        <v>09 - MINISTERIO DE  INFRAESTRUCTURA</v>
      </c>
      <c r="D3868" t="str">
        <f>VLOOKUP(MID(A3868,1,2),[1]Jurisdicciones!$A$2:$B$44,2,FALSE)</f>
        <v>MINISTERIO DE  INFRAESTRUCTURA</v>
      </c>
    </row>
    <row r="3869" spans="1:4" x14ac:dyDescent="0.2">
      <c r="A3869" t="s">
        <v>9905</v>
      </c>
      <c r="B3869" t="s">
        <v>9906</v>
      </c>
      <c r="C3869" t="str">
        <f t="shared" si="60"/>
        <v>09 - MINISTERIO DE  INFRAESTRUCTURA</v>
      </c>
      <c r="D3869" t="str">
        <f>VLOOKUP(MID(A3869,1,2),[1]Jurisdicciones!$A$2:$B$44,2,FALSE)</f>
        <v>MINISTERIO DE  INFRAESTRUCTURA</v>
      </c>
    </row>
    <row r="3870" spans="1:4" x14ac:dyDescent="0.2">
      <c r="A3870" t="s">
        <v>9907</v>
      </c>
      <c r="B3870" t="s">
        <v>9689</v>
      </c>
      <c r="C3870" t="str">
        <f t="shared" si="60"/>
        <v>09 - MINISTERIO DE  INFRAESTRUCTURA</v>
      </c>
      <c r="D3870" t="str">
        <f>VLOOKUP(MID(A3870,1,2),[1]Jurisdicciones!$A$2:$B$44,2,FALSE)</f>
        <v>MINISTERIO DE  INFRAESTRUCTURA</v>
      </c>
    </row>
    <row r="3871" spans="1:4" x14ac:dyDescent="0.2">
      <c r="A3871" t="s">
        <v>9908</v>
      </c>
      <c r="B3871" t="s">
        <v>9689</v>
      </c>
      <c r="C3871" t="str">
        <f t="shared" si="60"/>
        <v>09 - MINISTERIO DE  INFRAESTRUCTURA</v>
      </c>
      <c r="D3871" t="str">
        <f>VLOOKUP(MID(A3871,1,2),[1]Jurisdicciones!$A$2:$B$44,2,FALSE)</f>
        <v>MINISTERIO DE  INFRAESTRUCTURA</v>
      </c>
    </row>
    <row r="3872" spans="1:4" x14ac:dyDescent="0.2">
      <c r="A3872" t="s">
        <v>9909</v>
      </c>
      <c r="B3872" t="s">
        <v>9910</v>
      </c>
      <c r="C3872" t="str">
        <f t="shared" si="60"/>
        <v>09 - MINISTERIO DE  INFRAESTRUCTURA</v>
      </c>
      <c r="D3872" t="str">
        <f>VLOOKUP(MID(A3872,1,2),[1]Jurisdicciones!$A$2:$B$44,2,FALSE)</f>
        <v>MINISTERIO DE  INFRAESTRUCTURA</v>
      </c>
    </row>
    <row r="3873" spans="1:4" x14ac:dyDescent="0.2">
      <c r="A3873" t="s">
        <v>9911</v>
      </c>
      <c r="B3873" t="s">
        <v>9912</v>
      </c>
      <c r="C3873" t="str">
        <f t="shared" si="60"/>
        <v>09 - MINISTERIO DE  INFRAESTRUCTURA</v>
      </c>
      <c r="D3873" t="str">
        <f>VLOOKUP(MID(A3873,1,2),[1]Jurisdicciones!$A$2:$B$44,2,FALSE)</f>
        <v>MINISTERIO DE  INFRAESTRUCTURA</v>
      </c>
    </row>
    <row r="3874" spans="1:4" x14ac:dyDescent="0.2">
      <c r="A3874" t="s">
        <v>9913</v>
      </c>
      <c r="B3874" t="s">
        <v>9914</v>
      </c>
      <c r="C3874" t="str">
        <f t="shared" si="60"/>
        <v>09 - MINISTERIO DE  INFRAESTRUCTURA</v>
      </c>
      <c r="D3874" t="str">
        <f>VLOOKUP(MID(A3874,1,2),[1]Jurisdicciones!$A$2:$B$44,2,FALSE)</f>
        <v>MINISTERIO DE  INFRAESTRUCTURA</v>
      </c>
    </row>
    <row r="3875" spans="1:4" x14ac:dyDescent="0.2">
      <c r="A3875" t="s">
        <v>261</v>
      </c>
      <c r="B3875" t="s">
        <v>9915</v>
      </c>
      <c r="C3875" t="str">
        <f t="shared" si="60"/>
        <v>09 - MINISTERIO DE  INFRAESTRUCTURA</v>
      </c>
      <c r="D3875" t="str">
        <f>VLOOKUP(MID(A3875,1,2),[1]Jurisdicciones!$A$2:$B$44,2,FALSE)</f>
        <v>MINISTERIO DE  INFRAESTRUCTURA</v>
      </c>
    </row>
    <row r="3876" spans="1:4" x14ac:dyDescent="0.2">
      <c r="A3876" t="s">
        <v>9916</v>
      </c>
      <c r="B3876" t="s">
        <v>9917</v>
      </c>
      <c r="C3876" t="str">
        <f t="shared" si="60"/>
        <v>09 - MINISTERIO DE  INFRAESTRUCTURA</v>
      </c>
      <c r="D3876" t="str">
        <f>VLOOKUP(MID(A3876,1,2),[1]Jurisdicciones!$A$2:$B$44,2,FALSE)</f>
        <v>MINISTERIO DE  INFRAESTRUCTURA</v>
      </c>
    </row>
    <row r="3877" spans="1:4" x14ac:dyDescent="0.2">
      <c r="A3877" t="s">
        <v>9918</v>
      </c>
      <c r="B3877" t="s">
        <v>9919</v>
      </c>
      <c r="C3877" t="str">
        <f t="shared" si="60"/>
        <v>09 - MINISTERIO DE  INFRAESTRUCTURA</v>
      </c>
      <c r="D3877" t="str">
        <f>VLOOKUP(MID(A3877,1,2),[1]Jurisdicciones!$A$2:$B$44,2,FALSE)</f>
        <v>MINISTERIO DE  INFRAESTRUCTURA</v>
      </c>
    </row>
    <row r="3878" spans="1:4" x14ac:dyDescent="0.2">
      <c r="A3878" t="s">
        <v>9920</v>
      </c>
      <c r="B3878" t="s">
        <v>9921</v>
      </c>
      <c r="C3878" t="str">
        <f t="shared" si="60"/>
        <v>09 - MINISTERIO DE  INFRAESTRUCTURA</v>
      </c>
      <c r="D3878" t="str">
        <f>VLOOKUP(MID(A3878,1,2),[1]Jurisdicciones!$A$2:$B$44,2,FALSE)</f>
        <v>MINISTERIO DE  INFRAESTRUCTURA</v>
      </c>
    </row>
    <row r="3879" spans="1:4" x14ac:dyDescent="0.2">
      <c r="A3879" t="s">
        <v>9922</v>
      </c>
      <c r="B3879" t="s">
        <v>9921</v>
      </c>
      <c r="C3879" t="str">
        <f t="shared" si="60"/>
        <v>09 - MINISTERIO DE  INFRAESTRUCTURA</v>
      </c>
      <c r="D3879" t="str">
        <f>VLOOKUP(MID(A3879,1,2),[1]Jurisdicciones!$A$2:$B$44,2,FALSE)</f>
        <v>MINISTERIO DE  INFRAESTRUCTURA</v>
      </c>
    </row>
    <row r="3880" spans="1:4" x14ac:dyDescent="0.2">
      <c r="A3880" t="s">
        <v>9923</v>
      </c>
      <c r="B3880" t="s">
        <v>9924</v>
      </c>
      <c r="C3880" t="str">
        <f t="shared" si="60"/>
        <v>09 - MINISTERIO DE  INFRAESTRUCTURA</v>
      </c>
      <c r="D3880" t="str">
        <f>VLOOKUP(MID(A3880,1,2),[1]Jurisdicciones!$A$2:$B$44,2,FALSE)</f>
        <v>MINISTERIO DE  INFRAESTRUCTURA</v>
      </c>
    </row>
    <row r="3881" spans="1:4" x14ac:dyDescent="0.2">
      <c r="A3881" t="s">
        <v>9925</v>
      </c>
      <c r="B3881" t="s">
        <v>9926</v>
      </c>
      <c r="C3881" t="str">
        <f t="shared" si="60"/>
        <v>09 - MINISTERIO DE  INFRAESTRUCTURA</v>
      </c>
      <c r="D3881" t="str">
        <f>VLOOKUP(MID(A3881,1,2),[1]Jurisdicciones!$A$2:$B$44,2,FALSE)</f>
        <v>MINISTERIO DE  INFRAESTRUCTURA</v>
      </c>
    </row>
    <row r="3882" spans="1:4" x14ac:dyDescent="0.2">
      <c r="A3882" t="s">
        <v>9927</v>
      </c>
      <c r="B3882" t="s">
        <v>9928</v>
      </c>
      <c r="C3882" t="str">
        <f t="shared" si="60"/>
        <v>09 - MINISTERIO DE  INFRAESTRUCTURA</v>
      </c>
      <c r="D3882" t="str">
        <f>VLOOKUP(MID(A3882,1,2),[1]Jurisdicciones!$A$2:$B$44,2,FALSE)</f>
        <v>MINISTERIO DE  INFRAESTRUCTURA</v>
      </c>
    </row>
    <row r="3883" spans="1:4" x14ac:dyDescent="0.2">
      <c r="A3883" t="s">
        <v>9929</v>
      </c>
      <c r="B3883" t="s">
        <v>9930</v>
      </c>
      <c r="C3883" t="str">
        <f t="shared" si="60"/>
        <v>09 - MINISTERIO DE  INFRAESTRUCTURA</v>
      </c>
      <c r="D3883" t="str">
        <f>VLOOKUP(MID(A3883,1,2),[1]Jurisdicciones!$A$2:$B$44,2,FALSE)</f>
        <v>MINISTERIO DE  INFRAESTRUCTURA</v>
      </c>
    </row>
    <row r="3884" spans="1:4" x14ac:dyDescent="0.2">
      <c r="A3884" t="s">
        <v>9931</v>
      </c>
      <c r="B3884" t="s">
        <v>9932</v>
      </c>
      <c r="C3884" t="str">
        <f t="shared" si="60"/>
        <v>09 - MINISTERIO DE  INFRAESTRUCTURA</v>
      </c>
      <c r="D3884" t="str">
        <f>VLOOKUP(MID(A3884,1,2),[1]Jurisdicciones!$A$2:$B$44,2,FALSE)</f>
        <v>MINISTERIO DE  INFRAESTRUCTURA</v>
      </c>
    </row>
    <row r="3885" spans="1:4" x14ac:dyDescent="0.2">
      <c r="A3885" t="s">
        <v>2674</v>
      </c>
      <c r="B3885" t="s">
        <v>9933</v>
      </c>
      <c r="C3885" t="str">
        <f t="shared" si="60"/>
        <v>09 - MINISTERIO DE  INFRAESTRUCTURA</v>
      </c>
      <c r="D3885" t="str">
        <f>VLOOKUP(MID(A3885,1,2),[1]Jurisdicciones!$A$2:$B$44,2,FALSE)</f>
        <v>MINISTERIO DE  INFRAESTRUCTURA</v>
      </c>
    </row>
    <row r="3886" spans="1:4" x14ac:dyDescent="0.2">
      <c r="A3886" t="s">
        <v>2675</v>
      </c>
      <c r="B3886" t="s">
        <v>9934</v>
      </c>
      <c r="C3886" t="str">
        <f t="shared" si="60"/>
        <v>09 - MINISTERIO DE  INFRAESTRUCTURA</v>
      </c>
      <c r="D3886" t="str">
        <f>VLOOKUP(MID(A3886,1,2),[1]Jurisdicciones!$A$2:$B$44,2,FALSE)</f>
        <v>MINISTERIO DE  INFRAESTRUCTURA</v>
      </c>
    </row>
    <row r="3887" spans="1:4" x14ac:dyDescent="0.2">
      <c r="A3887" t="s">
        <v>9935</v>
      </c>
      <c r="B3887" t="s">
        <v>9936</v>
      </c>
      <c r="C3887" t="str">
        <f t="shared" si="60"/>
        <v>09 - MINISTERIO DE  INFRAESTRUCTURA</v>
      </c>
      <c r="D3887" t="str">
        <f>VLOOKUP(MID(A3887,1,2),[1]Jurisdicciones!$A$2:$B$44,2,FALSE)</f>
        <v>MINISTERIO DE  INFRAESTRUCTURA</v>
      </c>
    </row>
    <row r="3888" spans="1:4" x14ac:dyDescent="0.2">
      <c r="A3888" t="s">
        <v>9937</v>
      </c>
      <c r="B3888" t="s">
        <v>9938</v>
      </c>
      <c r="C3888" t="str">
        <f t="shared" si="60"/>
        <v>09 - MINISTERIO DE  INFRAESTRUCTURA</v>
      </c>
      <c r="D3888" t="str">
        <f>VLOOKUP(MID(A3888,1,2),[1]Jurisdicciones!$A$2:$B$44,2,FALSE)</f>
        <v>MINISTERIO DE  INFRAESTRUCTURA</v>
      </c>
    </row>
    <row r="3889" spans="1:4" x14ac:dyDescent="0.2">
      <c r="A3889" t="s">
        <v>9939</v>
      </c>
      <c r="B3889" t="s">
        <v>9940</v>
      </c>
      <c r="C3889" t="str">
        <f t="shared" si="60"/>
        <v>09 - MINISTERIO DE  INFRAESTRUCTURA</v>
      </c>
      <c r="D3889" t="str">
        <f>VLOOKUP(MID(A3889,1,2),[1]Jurisdicciones!$A$2:$B$44,2,FALSE)</f>
        <v>MINISTERIO DE  INFRAESTRUCTURA</v>
      </c>
    </row>
    <row r="3890" spans="1:4" x14ac:dyDescent="0.2">
      <c r="A3890" t="s">
        <v>9941</v>
      </c>
      <c r="B3890" t="s">
        <v>9942</v>
      </c>
      <c r="C3890" t="str">
        <f t="shared" si="60"/>
        <v>09 - MINISTERIO DE  INFRAESTRUCTURA</v>
      </c>
      <c r="D3890" t="str">
        <f>VLOOKUP(MID(A3890,1,2),[1]Jurisdicciones!$A$2:$B$44,2,FALSE)</f>
        <v>MINISTERIO DE  INFRAESTRUCTURA</v>
      </c>
    </row>
    <row r="3891" spans="1:4" x14ac:dyDescent="0.2">
      <c r="A3891" t="s">
        <v>9943</v>
      </c>
      <c r="B3891" t="s">
        <v>9942</v>
      </c>
      <c r="C3891" t="str">
        <f t="shared" si="60"/>
        <v>09 - MINISTERIO DE  INFRAESTRUCTURA</v>
      </c>
      <c r="D3891" t="str">
        <f>VLOOKUP(MID(A3891,1,2),[1]Jurisdicciones!$A$2:$B$44,2,FALSE)</f>
        <v>MINISTERIO DE  INFRAESTRUCTURA</v>
      </c>
    </row>
    <row r="3892" spans="1:4" x14ac:dyDescent="0.2">
      <c r="A3892" t="s">
        <v>1702</v>
      </c>
      <c r="B3892" t="s">
        <v>9944</v>
      </c>
      <c r="C3892" t="str">
        <f t="shared" si="60"/>
        <v>09 - MINISTERIO DE  INFRAESTRUCTURA</v>
      </c>
      <c r="D3892" t="str">
        <f>VLOOKUP(MID(A3892,1,2),[1]Jurisdicciones!$A$2:$B$44,2,FALSE)</f>
        <v>MINISTERIO DE  INFRAESTRUCTURA</v>
      </c>
    </row>
    <row r="3893" spans="1:4" x14ac:dyDescent="0.2">
      <c r="A3893" t="s">
        <v>9945</v>
      </c>
      <c r="B3893" t="s">
        <v>9946</v>
      </c>
      <c r="C3893" t="str">
        <f t="shared" si="60"/>
        <v>09 - MINISTERIO DE  INFRAESTRUCTURA</v>
      </c>
      <c r="D3893" t="str">
        <f>VLOOKUP(MID(A3893,1,2),[1]Jurisdicciones!$A$2:$B$44,2,FALSE)</f>
        <v>MINISTERIO DE  INFRAESTRUCTURA</v>
      </c>
    </row>
    <row r="3894" spans="1:4" x14ac:dyDescent="0.2">
      <c r="A3894" t="s">
        <v>9947</v>
      </c>
      <c r="B3894" t="s">
        <v>9948</v>
      </c>
      <c r="C3894" t="str">
        <f t="shared" si="60"/>
        <v>09 - MINISTERIO DE  INFRAESTRUCTURA</v>
      </c>
      <c r="D3894" t="str">
        <f>VLOOKUP(MID(A3894,1,2),[1]Jurisdicciones!$A$2:$B$44,2,FALSE)</f>
        <v>MINISTERIO DE  INFRAESTRUCTURA</v>
      </c>
    </row>
    <row r="3895" spans="1:4" x14ac:dyDescent="0.2">
      <c r="A3895" t="s">
        <v>9949</v>
      </c>
      <c r="B3895" t="s">
        <v>9950</v>
      </c>
      <c r="C3895" t="str">
        <f t="shared" si="60"/>
        <v>09 - MINISTERIO DE  INFRAESTRUCTURA</v>
      </c>
      <c r="D3895" t="str">
        <f>VLOOKUP(MID(A3895,1,2),[1]Jurisdicciones!$A$2:$B$44,2,FALSE)</f>
        <v>MINISTERIO DE  INFRAESTRUCTURA</v>
      </c>
    </row>
    <row r="3896" spans="1:4" x14ac:dyDescent="0.2">
      <c r="A3896" t="s">
        <v>9951</v>
      </c>
      <c r="B3896" t="s">
        <v>9952</v>
      </c>
      <c r="C3896" t="str">
        <f t="shared" si="60"/>
        <v>09 - MINISTERIO DE  INFRAESTRUCTURA</v>
      </c>
      <c r="D3896" t="str">
        <f>VLOOKUP(MID(A3896,1,2),[1]Jurisdicciones!$A$2:$B$44,2,FALSE)</f>
        <v>MINISTERIO DE  INFRAESTRUCTURA</v>
      </c>
    </row>
    <row r="3897" spans="1:4" x14ac:dyDescent="0.2">
      <c r="A3897" t="s">
        <v>9953</v>
      </c>
      <c r="B3897" t="s">
        <v>9954</v>
      </c>
      <c r="C3897" t="str">
        <f t="shared" si="60"/>
        <v>09 - MINISTERIO DE  INFRAESTRUCTURA</v>
      </c>
      <c r="D3897" t="str">
        <f>VLOOKUP(MID(A3897,1,2),[1]Jurisdicciones!$A$2:$B$44,2,FALSE)</f>
        <v>MINISTERIO DE  INFRAESTRUCTURA</v>
      </c>
    </row>
    <row r="3898" spans="1:4" x14ac:dyDescent="0.2">
      <c r="A3898" t="s">
        <v>9955</v>
      </c>
      <c r="B3898" t="s">
        <v>9956</v>
      </c>
      <c r="C3898" t="str">
        <f t="shared" si="60"/>
        <v>09 - MINISTERIO DE  INFRAESTRUCTURA</v>
      </c>
      <c r="D3898" t="str">
        <f>VLOOKUP(MID(A3898,1,2),[1]Jurisdicciones!$A$2:$B$44,2,FALSE)</f>
        <v>MINISTERIO DE  INFRAESTRUCTURA</v>
      </c>
    </row>
    <row r="3899" spans="1:4" x14ac:dyDescent="0.2">
      <c r="A3899" t="s">
        <v>9957</v>
      </c>
      <c r="B3899" t="s">
        <v>9958</v>
      </c>
      <c r="C3899" t="str">
        <f t="shared" si="60"/>
        <v>09 - MINISTERIO DE  INFRAESTRUCTURA</v>
      </c>
      <c r="D3899" t="str">
        <f>VLOOKUP(MID(A3899,1,2),[1]Jurisdicciones!$A$2:$B$44,2,FALSE)</f>
        <v>MINISTERIO DE  INFRAESTRUCTURA</v>
      </c>
    </row>
    <row r="3900" spans="1:4" x14ac:dyDescent="0.2">
      <c r="A3900" t="s">
        <v>9959</v>
      </c>
      <c r="B3900" t="s">
        <v>9960</v>
      </c>
      <c r="C3900" t="str">
        <f t="shared" si="60"/>
        <v>09 - MINISTERIO DE  INFRAESTRUCTURA</v>
      </c>
      <c r="D3900" t="str">
        <f>VLOOKUP(MID(A3900,1,2),[1]Jurisdicciones!$A$2:$B$44,2,FALSE)</f>
        <v>MINISTERIO DE  INFRAESTRUCTURA</v>
      </c>
    </row>
    <row r="3901" spans="1:4" x14ac:dyDescent="0.2">
      <c r="A3901" t="s">
        <v>9961</v>
      </c>
      <c r="B3901" t="s">
        <v>9962</v>
      </c>
      <c r="C3901" t="str">
        <f t="shared" si="60"/>
        <v>09 - MINISTERIO DE  INFRAESTRUCTURA</v>
      </c>
      <c r="D3901" t="str">
        <f>VLOOKUP(MID(A3901,1,2),[1]Jurisdicciones!$A$2:$B$44,2,FALSE)</f>
        <v>MINISTERIO DE  INFRAESTRUCTURA</v>
      </c>
    </row>
    <row r="3902" spans="1:4" x14ac:dyDescent="0.2">
      <c r="A3902" t="s">
        <v>9963</v>
      </c>
      <c r="B3902" t="s">
        <v>9964</v>
      </c>
      <c r="C3902" t="str">
        <f t="shared" si="60"/>
        <v>09 - MINISTERIO DE  INFRAESTRUCTURA</v>
      </c>
      <c r="D3902" t="str">
        <f>VLOOKUP(MID(A3902,1,2),[1]Jurisdicciones!$A$2:$B$44,2,FALSE)</f>
        <v>MINISTERIO DE  INFRAESTRUCTURA</v>
      </c>
    </row>
    <row r="3903" spans="1:4" x14ac:dyDescent="0.2">
      <c r="A3903" t="s">
        <v>9965</v>
      </c>
      <c r="B3903" t="s">
        <v>9966</v>
      </c>
      <c r="C3903" t="str">
        <f t="shared" si="60"/>
        <v>09 - MINISTERIO DE  INFRAESTRUCTURA</v>
      </c>
      <c r="D3903" t="str">
        <f>VLOOKUP(MID(A3903,1,2),[1]Jurisdicciones!$A$2:$B$44,2,FALSE)</f>
        <v>MINISTERIO DE  INFRAESTRUCTURA</v>
      </c>
    </row>
    <row r="3904" spans="1:4" x14ac:dyDescent="0.2">
      <c r="A3904" t="s">
        <v>9967</v>
      </c>
      <c r="B3904" t="s">
        <v>9968</v>
      </c>
      <c r="C3904" t="str">
        <f t="shared" si="60"/>
        <v>09 - MINISTERIO DE  INFRAESTRUCTURA</v>
      </c>
      <c r="D3904" t="str">
        <f>VLOOKUP(MID(A3904,1,2),[1]Jurisdicciones!$A$2:$B$44,2,FALSE)</f>
        <v>MINISTERIO DE  INFRAESTRUCTURA</v>
      </c>
    </row>
    <row r="3905" spans="1:4" x14ac:dyDescent="0.2">
      <c r="A3905" t="s">
        <v>1703</v>
      </c>
      <c r="B3905" t="s">
        <v>9969</v>
      </c>
      <c r="C3905" t="str">
        <f t="shared" si="60"/>
        <v>09 - MINISTERIO DE  INFRAESTRUCTURA</v>
      </c>
      <c r="D3905" t="str">
        <f>VLOOKUP(MID(A3905,1,2),[1]Jurisdicciones!$A$2:$B$44,2,FALSE)</f>
        <v>MINISTERIO DE  INFRAESTRUCTURA</v>
      </c>
    </row>
    <row r="3906" spans="1:4" x14ac:dyDescent="0.2">
      <c r="A3906" t="s">
        <v>9970</v>
      </c>
      <c r="B3906" t="s">
        <v>9971</v>
      </c>
      <c r="C3906" t="str">
        <f t="shared" si="60"/>
        <v>09 - MINISTERIO DE  INFRAESTRUCTURA</v>
      </c>
      <c r="D3906" t="str">
        <f>VLOOKUP(MID(A3906,1,2),[1]Jurisdicciones!$A$2:$B$44,2,FALSE)</f>
        <v>MINISTERIO DE  INFRAESTRUCTURA</v>
      </c>
    </row>
    <row r="3907" spans="1:4" x14ac:dyDescent="0.2">
      <c r="A3907" t="s">
        <v>1704</v>
      </c>
      <c r="B3907" t="s">
        <v>9972</v>
      </c>
      <c r="C3907" t="str">
        <f t="shared" si="60"/>
        <v>09 - MINISTERIO DE  INFRAESTRUCTURA</v>
      </c>
      <c r="D3907" t="str">
        <f>VLOOKUP(MID(A3907,1,2),[1]Jurisdicciones!$A$2:$B$44,2,FALSE)</f>
        <v>MINISTERIO DE  INFRAESTRUCTURA</v>
      </c>
    </row>
    <row r="3908" spans="1:4" x14ac:dyDescent="0.2">
      <c r="A3908" t="s">
        <v>9973</v>
      </c>
      <c r="B3908" t="s">
        <v>9974</v>
      </c>
      <c r="C3908" t="str">
        <f t="shared" ref="C3908:C3971" si="61">CONCATENATE(MID(A3908,1,2), " - ",D3908)</f>
        <v>09 - MINISTERIO DE  INFRAESTRUCTURA</v>
      </c>
      <c r="D3908" t="str">
        <f>VLOOKUP(MID(A3908,1,2),[1]Jurisdicciones!$A$2:$B$44,2,FALSE)</f>
        <v>MINISTERIO DE  INFRAESTRUCTURA</v>
      </c>
    </row>
    <row r="3909" spans="1:4" x14ac:dyDescent="0.2">
      <c r="A3909" t="s">
        <v>9975</v>
      </c>
      <c r="B3909" t="s">
        <v>9976</v>
      </c>
      <c r="C3909" t="str">
        <f t="shared" si="61"/>
        <v>09 - MINISTERIO DE  INFRAESTRUCTURA</v>
      </c>
      <c r="D3909" t="str">
        <f>VLOOKUP(MID(A3909,1,2),[1]Jurisdicciones!$A$2:$B$44,2,FALSE)</f>
        <v>MINISTERIO DE  INFRAESTRUCTURA</v>
      </c>
    </row>
    <row r="3910" spans="1:4" x14ac:dyDescent="0.2">
      <c r="A3910" t="s">
        <v>2676</v>
      </c>
      <c r="B3910" t="s">
        <v>9977</v>
      </c>
      <c r="C3910" t="str">
        <f t="shared" si="61"/>
        <v>09 - MINISTERIO DE  INFRAESTRUCTURA</v>
      </c>
      <c r="D3910" t="str">
        <f>VLOOKUP(MID(A3910,1,2),[1]Jurisdicciones!$A$2:$B$44,2,FALSE)</f>
        <v>MINISTERIO DE  INFRAESTRUCTURA</v>
      </c>
    </row>
    <row r="3911" spans="1:4" x14ac:dyDescent="0.2">
      <c r="A3911" t="s">
        <v>2677</v>
      </c>
      <c r="B3911" t="s">
        <v>9978</v>
      </c>
      <c r="C3911" t="str">
        <f t="shared" si="61"/>
        <v>09 - MINISTERIO DE  INFRAESTRUCTURA</v>
      </c>
      <c r="D3911" t="str">
        <f>VLOOKUP(MID(A3911,1,2),[1]Jurisdicciones!$A$2:$B$44,2,FALSE)</f>
        <v>MINISTERIO DE  INFRAESTRUCTURA</v>
      </c>
    </row>
    <row r="3912" spans="1:4" x14ac:dyDescent="0.2">
      <c r="A3912" t="s">
        <v>2678</v>
      </c>
      <c r="B3912" t="s">
        <v>9979</v>
      </c>
      <c r="C3912" t="str">
        <f t="shared" si="61"/>
        <v>09 - MINISTERIO DE  INFRAESTRUCTURA</v>
      </c>
      <c r="D3912" t="str">
        <f>VLOOKUP(MID(A3912,1,2),[1]Jurisdicciones!$A$2:$B$44,2,FALSE)</f>
        <v>MINISTERIO DE  INFRAESTRUCTURA</v>
      </c>
    </row>
    <row r="3913" spans="1:4" x14ac:dyDescent="0.2">
      <c r="A3913" t="s">
        <v>9980</v>
      </c>
      <c r="B3913" t="s">
        <v>9981</v>
      </c>
      <c r="C3913" t="str">
        <f t="shared" si="61"/>
        <v>09 - MINISTERIO DE  INFRAESTRUCTURA</v>
      </c>
      <c r="D3913" t="str">
        <f>VLOOKUP(MID(A3913,1,2),[1]Jurisdicciones!$A$2:$B$44,2,FALSE)</f>
        <v>MINISTERIO DE  INFRAESTRUCTURA</v>
      </c>
    </row>
    <row r="3914" spans="1:4" x14ac:dyDescent="0.2">
      <c r="A3914" t="s">
        <v>9982</v>
      </c>
      <c r="B3914" t="s">
        <v>9983</v>
      </c>
      <c r="C3914" t="str">
        <f t="shared" si="61"/>
        <v>09 - MINISTERIO DE  INFRAESTRUCTURA</v>
      </c>
      <c r="D3914" t="str">
        <f>VLOOKUP(MID(A3914,1,2),[1]Jurisdicciones!$A$2:$B$44,2,FALSE)</f>
        <v>MINISTERIO DE  INFRAESTRUCTURA</v>
      </c>
    </row>
    <row r="3915" spans="1:4" x14ac:dyDescent="0.2">
      <c r="A3915" t="s">
        <v>9984</v>
      </c>
      <c r="B3915" t="s">
        <v>9985</v>
      </c>
      <c r="C3915" t="str">
        <f t="shared" si="61"/>
        <v>09 - MINISTERIO DE  INFRAESTRUCTURA</v>
      </c>
      <c r="D3915" t="str">
        <f>VLOOKUP(MID(A3915,1,2),[1]Jurisdicciones!$A$2:$B$44,2,FALSE)</f>
        <v>MINISTERIO DE  INFRAESTRUCTURA</v>
      </c>
    </row>
    <row r="3916" spans="1:4" x14ac:dyDescent="0.2">
      <c r="A3916" t="s">
        <v>9986</v>
      </c>
      <c r="B3916" t="s">
        <v>9987</v>
      </c>
      <c r="C3916" t="str">
        <f t="shared" si="61"/>
        <v>09 - MINISTERIO DE  INFRAESTRUCTURA</v>
      </c>
      <c r="D3916" t="str">
        <f>VLOOKUP(MID(A3916,1,2),[1]Jurisdicciones!$A$2:$B$44,2,FALSE)</f>
        <v>MINISTERIO DE  INFRAESTRUCTURA</v>
      </c>
    </row>
    <row r="3917" spans="1:4" x14ac:dyDescent="0.2">
      <c r="A3917" t="s">
        <v>9988</v>
      </c>
      <c r="B3917" t="s">
        <v>9989</v>
      </c>
      <c r="C3917" t="str">
        <f t="shared" si="61"/>
        <v>09 - MINISTERIO DE  INFRAESTRUCTURA</v>
      </c>
      <c r="D3917" t="str">
        <f>VLOOKUP(MID(A3917,1,2),[1]Jurisdicciones!$A$2:$B$44,2,FALSE)</f>
        <v>MINISTERIO DE  INFRAESTRUCTURA</v>
      </c>
    </row>
    <row r="3918" spans="1:4" x14ac:dyDescent="0.2">
      <c r="A3918" t="s">
        <v>9990</v>
      </c>
      <c r="B3918" t="s">
        <v>9991</v>
      </c>
      <c r="C3918" t="str">
        <f t="shared" si="61"/>
        <v>09 - MINISTERIO DE  INFRAESTRUCTURA</v>
      </c>
      <c r="D3918" t="str">
        <f>VLOOKUP(MID(A3918,1,2),[1]Jurisdicciones!$A$2:$B$44,2,FALSE)</f>
        <v>MINISTERIO DE  INFRAESTRUCTURA</v>
      </c>
    </row>
    <row r="3919" spans="1:4" x14ac:dyDescent="0.2">
      <c r="A3919" t="s">
        <v>9992</v>
      </c>
      <c r="B3919" t="s">
        <v>9993</v>
      </c>
      <c r="C3919" t="str">
        <f t="shared" si="61"/>
        <v>09 - MINISTERIO DE  INFRAESTRUCTURA</v>
      </c>
      <c r="D3919" t="str">
        <f>VLOOKUP(MID(A3919,1,2),[1]Jurisdicciones!$A$2:$B$44,2,FALSE)</f>
        <v>MINISTERIO DE  INFRAESTRUCTURA</v>
      </c>
    </row>
    <row r="3920" spans="1:4" x14ac:dyDescent="0.2">
      <c r="A3920" t="s">
        <v>9994</v>
      </c>
      <c r="B3920" t="s">
        <v>9995</v>
      </c>
      <c r="C3920" t="str">
        <f t="shared" si="61"/>
        <v>09 - MINISTERIO DE  INFRAESTRUCTURA</v>
      </c>
      <c r="D3920" t="str">
        <f>VLOOKUP(MID(A3920,1,2),[1]Jurisdicciones!$A$2:$B$44,2,FALSE)</f>
        <v>MINISTERIO DE  INFRAESTRUCTURA</v>
      </c>
    </row>
    <row r="3921" spans="1:4" x14ac:dyDescent="0.2">
      <c r="A3921" t="s">
        <v>9996</v>
      </c>
      <c r="B3921" t="s">
        <v>9997</v>
      </c>
      <c r="C3921" t="str">
        <f t="shared" si="61"/>
        <v>09 - MINISTERIO DE  INFRAESTRUCTURA</v>
      </c>
      <c r="D3921" t="str">
        <f>VLOOKUP(MID(A3921,1,2),[1]Jurisdicciones!$A$2:$B$44,2,FALSE)</f>
        <v>MINISTERIO DE  INFRAESTRUCTURA</v>
      </c>
    </row>
    <row r="3922" spans="1:4" x14ac:dyDescent="0.2">
      <c r="A3922" t="s">
        <v>9998</v>
      </c>
      <c r="B3922" t="s">
        <v>9999</v>
      </c>
      <c r="C3922" t="str">
        <f t="shared" si="61"/>
        <v>09 - MINISTERIO DE  INFRAESTRUCTURA</v>
      </c>
      <c r="D3922" t="str">
        <f>VLOOKUP(MID(A3922,1,2),[1]Jurisdicciones!$A$2:$B$44,2,FALSE)</f>
        <v>MINISTERIO DE  INFRAESTRUCTURA</v>
      </c>
    </row>
    <row r="3923" spans="1:4" x14ac:dyDescent="0.2">
      <c r="A3923" t="s">
        <v>10000</v>
      </c>
      <c r="B3923" t="s">
        <v>10001</v>
      </c>
      <c r="C3923" t="str">
        <f t="shared" si="61"/>
        <v>09 - MINISTERIO DE  INFRAESTRUCTURA</v>
      </c>
      <c r="D3923" t="str">
        <f>VLOOKUP(MID(A3923,1,2),[1]Jurisdicciones!$A$2:$B$44,2,FALSE)</f>
        <v>MINISTERIO DE  INFRAESTRUCTURA</v>
      </c>
    </row>
    <row r="3924" spans="1:4" x14ac:dyDescent="0.2">
      <c r="A3924" t="s">
        <v>10002</v>
      </c>
      <c r="B3924" t="s">
        <v>10003</v>
      </c>
      <c r="C3924" t="str">
        <f t="shared" si="61"/>
        <v>09 - MINISTERIO DE  INFRAESTRUCTURA</v>
      </c>
      <c r="D3924" t="str">
        <f>VLOOKUP(MID(A3924,1,2),[1]Jurisdicciones!$A$2:$B$44,2,FALSE)</f>
        <v>MINISTERIO DE  INFRAESTRUCTURA</v>
      </c>
    </row>
    <row r="3925" spans="1:4" x14ac:dyDescent="0.2">
      <c r="A3925" t="s">
        <v>10004</v>
      </c>
      <c r="B3925" t="s">
        <v>10005</v>
      </c>
      <c r="C3925" t="str">
        <f t="shared" si="61"/>
        <v>09 - MINISTERIO DE  INFRAESTRUCTURA</v>
      </c>
      <c r="D3925" t="str">
        <f>VLOOKUP(MID(A3925,1,2),[1]Jurisdicciones!$A$2:$B$44,2,FALSE)</f>
        <v>MINISTERIO DE  INFRAESTRUCTURA</v>
      </c>
    </row>
    <row r="3926" spans="1:4" x14ac:dyDescent="0.2">
      <c r="A3926" t="s">
        <v>10006</v>
      </c>
      <c r="B3926" t="s">
        <v>10007</v>
      </c>
      <c r="C3926" t="str">
        <f t="shared" si="61"/>
        <v>09 - MINISTERIO DE  INFRAESTRUCTURA</v>
      </c>
      <c r="D3926" t="str">
        <f>VLOOKUP(MID(A3926,1,2),[1]Jurisdicciones!$A$2:$B$44,2,FALSE)</f>
        <v>MINISTERIO DE  INFRAESTRUCTURA</v>
      </c>
    </row>
    <row r="3927" spans="1:4" x14ac:dyDescent="0.2">
      <c r="A3927" t="s">
        <v>10008</v>
      </c>
      <c r="B3927" t="s">
        <v>10009</v>
      </c>
      <c r="C3927" t="str">
        <f t="shared" si="61"/>
        <v>09 - MINISTERIO DE  INFRAESTRUCTURA</v>
      </c>
      <c r="D3927" t="str">
        <f>VLOOKUP(MID(A3927,1,2),[1]Jurisdicciones!$A$2:$B$44,2,FALSE)</f>
        <v>MINISTERIO DE  INFRAESTRUCTURA</v>
      </c>
    </row>
    <row r="3928" spans="1:4" x14ac:dyDescent="0.2">
      <c r="A3928" t="s">
        <v>10010</v>
      </c>
      <c r="B3928" t="s">
        <v>10011</v>
      </c>
      <c r="C3928" t="str">
        <f t="shared" si="61"/>
        <v>09 - MINISTERIO DE  INFRAESTRUCTURA</v>
      </c>
      <c r="D3928" t="str">
        <f>VLOOKUP(MID(A3928,1,2),[1]Jurisdicciones!$A$2:$B$44,2,FALSE)</f>
        <v>MINISTERIO DE  INFRAESTRUCTURA</v>
      </c>
    </row>
    <row r="3929" spans="1:4" x14ac:dyDescent="0.2">
      <c r="A3929" t="s">
        <v>10012</v>
      </c>
      <c r="B3929" t="s">
        <v>10013</v>
      </c>
      <c r="C3929" t="str">
        <f t="shared" si="61"/>
        <v>09 - MINISTERIO DE  INFRAESTRUCTURA</v>
      </c>
      <c r="D3929" t="str">
        <f>VLOOKUP(MID(A3929,1,2),[1]Jurisdicciones!$A$2:$B$44,2,FALSE)</f>
        <v>MINISTERIO DE  INFRAESTRUCTURA</v>
      </c>
    </row>
    <row r="3930" spans="1:4" x14ac:dyDescent="0.2">
      <c r="A3930" t="s">
        <v>10014</v>
      </c>
      <c r="B3930" t="s">
        <v>10015</v>
      </c>
      <c r="C3930" t="str">
        <f t="shared" si="61"/>
        <v>09 - MINISTERIO DE  INFRAESTRUCTURA</v>
      </c>
      <c r="D3930" t="str">
        <f>VLOOKUP(MID(A3930,1,2),[1]Jurisdicciones!$A$2:$B$44,2,FALSE)</f>
        <v>MINISTERIO DE  INFRAESTRUCTURA</v>
      </c>
    </row>
    <row r="3931" spans="1:4" x14ac:dyDescent="0.2">
      <c r="A3931" t="s">
        <v>10016</v>
      </c>
      <c r="B3931" t="s">
        <v>10017</v>
      </c>
      <c r="C3931" t="str">
        <f t="shared" si="61"/>
        <v>09 - MINISTERIO DE  INFRAESTRUCTURA</v>
      </c>
      <c r="D3931" t="str">
        <f>VLOOKUP(MID(A3931,1,2),[1]Jurisdicciones!$A$2:$B$44,2,FALSE)</f>
        <v>MINISTERIO DE  INFRAESTRUCTURA</v>
      </c>
    </row>
    <row r="3932" spans="1:4" x14ac:dyDescent="0.2">
      <c r="A3932" t="s">
        <v>10018</v>
      </c>
      <c r="B3932" t="s">
        <v>10019</v>
      </c>
      <c r="C3932" t="str">
        <f t="shared" si="61"/>
        <v>09 - MINISTERIO DE  INFRAESTRUCTURA</v>
      </c>
      <c r="D3932" t="str">
        <f>VLOOKUP(MID(A3932,1,2),[1]Jurisdicciones!$A$2:$B$44,2,FALSE)</f>
        <v>MINISTERIO DE  INFRAESTRUCTURA</v>
      </c>
    </row>
    <row r="3933" spans="1:4" x14ac:dyDescent="0.2">
      <c r="A3933" t="s">
        <v>10020</v>
      </c>
      <c r="B3933" t="s">
        <v>10021</v>
      </c>
      <c r="C3933" t="str">
        <f t="shared" si="61"/>
        <v>09 - MINISTERIO DE  INFRAESTRUCTURA</v>
      </c>
      <c r="D3933" t="str">
        <f>VLOOKUP(MID(A3933,1,2),[1]Jurisdicciones!$A$2:$B$44,2,FALSE)</f>
        <v>MINISTERIO DE  INFRAESTRUCTURA</v>
      </c>
    </row>
    <row r="3934" spans="1:4" x14ac:dyDescent="0.2">
      <c r="A3934" t="s">
        <v>10022</v>
      </c>
      <c r="B3934" t="s">
        <v>10023</v>
      </c>
      <c r="C3934" t="str">
        <f t="shared" si="61"/>
        <v>09 - MINISTERIO DE  INFRAESTRUCTURA</v>
      </c>
      <c r="D3934" t="str">
        <f>VLOOKUP(MID(A3934,1,2),[1]Jurisdicciones!$A$2:$B$44,2,FALSE)</f>
        <v>MINISTERIO DE  INFRAESTRUCTURA</v>
      </c>
    </row>
    <row r="3935" spans="1:4" x14ac:dyDescent="0.2">
      <c r="A3935" t="s">
        <v>10024</v>
      </c>
      <c r="B3935" t="s">
        <v>10025</v>
      </c>
      <c r="C3935" t="str">
        <f t="shared" si="61"/>
        <v>09 - MINISTERIO DE  INFRAESTRUCTURA</v>
      </c>
      <c r="D3935" t="str">
        <f>VLOOKUP(MID(A3935,1,2),[1]Jurisdicciones!$A$2:$B$44,2,FALSE)</f>
        <v>MINISTERIO DE  INFRAESTRUCTURA</v>
      </c>
    </row>
    <row r="3936" spans="1:4" x14ac:dyDescent="0.2">
      <c r="A3936" t="s">
        <v>10026</v>
      </c>
      <c r="B3936" t="s">
        <v>10027</v>
      </c>
      <c r="C3936" t="str">
        <f t="shared" si="61"/>
        <v>09 - MINISTERIO DE  INFRAESTRUCTURA</v>
      </c>
      <c r="D3936" t="str">
        <f>VLOOKUP(MID(A3936,1,2),[1]Jurisdicciones!$A$2:$B$44,2,FALSE)</f>
        <v>MINISTERIO DE  INFRAESTRUCTURA</v>
      </c>
    </row>
    <row r="3937" spans="1:4" x14ac:dyDescent="0.2">
      <c r="A3937" t="s">
        <v>10028</v>
      </c>
      <c r="B3937" t="s">
        <v>10029</v>
      </c>
      <c r="C3937" t="str">
        <f t="shared" si="61"/>
        <v>09 - MINISTERIO DE  INFRAESTRUCTURA</v>
      </c>
      <c r="D3937" t="str">
        <f>VLOOKUP(MID(A3937,1,2),[1]Jurisdicciones!$A$2:$B$44,2,FALSE)</f>
        <v>MINISTERIO DE  INFRAESTRUCTURA</v>
      </c>
    </row>
    <row r="3938" spans="1:4" x14ac:dyDescent="0.2">
      <c r="A3938" t="s">
        <v>10030</v>
      </c>
      <c r="B3938" t="s">
        <v>10031</v>
      </c>
      <c r="C3938" t="str">
        <f t="shared" si="61"/>
        <v>09 - MINISTERIO DE  INFRAESTRUCTURA</v>
      </c>
      <c r="D3938" t="str">
        <f>VLOOKUP(MID(A3938,1,2),[1]Jurisdicciones!$A$2:$B$44,2,FALSE)</f>
        <v>MINISTERIO DE  INFRAESTRUCTURA</v>
      </c>
    </row>
    <row r="3939" spans="1:4" x14ac:dyDescent="0.2">
      <c r="A3939" t="s">
        <v>10032</v>
      </c>
      <c r="B3939" t="s">
        <v>10033</v>
      </c>
      <c r="C3939" t="str">
        <f t="shared" si="61"/>
        <v>09 - MINISTERIO DE  INFRAESTRUCTURA</v>
      </c>
      <c r="D3939" t="str">
        <f>VLOOKUP(MID(A3939,1,2),[1]Jurisdicciones!$A$2:$B$44,2,FALSE)</f>
        <v>MINISTERIO DE  INFRAESTRUCTURA</v>
      </c>
    </row>
    <row r="3940" spans="1:4" x14ac:dyDescent="0.2">
      <c r="A3940" t="s">
        <v>10034</v>
      </c>
      <c r="B3940" t="s">
        <v>10035</v>
      </c>
      <c r="C3940" t="str">
        <f t="shared" si="61"/>
        <v>09 - MINISTERIO DE  INFRAESTRUCTURA</v>
      </c>
      <c r="D3940" t="str">
        <f>VLOOKUP(MID(A3940,1,2),[1]Jurisdicciones!$A$2:$B$44,2,FALSE)</f>
        <v>MINISTERIO DE  INFRAESTRUCTURA</v>
      </c>
    </row>
    <row r="3941" spans="1:4" x14ac:dyDescent="0.2">
      <c r="A3941" t="s">
        <v>10036</v>
      </c>
      <c r="B3941" t="s">
        <v>10037</v>
      </c>
      <c r="C3941" t="str">
        <f t="shared" si="61"/>
        <v>09 - MINISTERIO DE  INFRAESTRUCTURA</v>
      </c>
      <c r="D3941" t="str">
        <f>VLOOKUP(MID(A3941,1,2),[1]Jurisdicciones!$A$2:$B$44,2,FALSE)</f>
        <v>MINISTERIO DE  INFRAESTRUCTURA</v>
      </c>
    </row>
    <row r="3942" spans="1:4" x14ac:dyDescent="0.2">
      <c r="A3942" t="s">
        <v>10038</v>
      </c>
      <c r="B3942" t="s">
        <v>10039</v>
      </c>
      <c r="C3942" t="str">
        <f t="shared" si="61"/>
        <v>09 - MINISTERIO DE  INFRAESTRUCTURA</v>
      </c>
      <c r="D3942" t="str">
        <f>VLOOKUP(MID(A3942,1,2),[1]Jurisdicciones!$A$2:$B$44,2,FALSE)</f>
        <v>MINISTERIO DE  INFRAESTRUCTURA</v>
      </c>
    </row>
    <row r="3943" spans="1:4" x14ac:dyDescent="0.2">
      <c r="A3943" t="s">
        <v>10040</v>
      </c>
      <c r="B3943" t="s">
        <v>10041</v>
      </c>
      <c r="C3943" t="str">
        <f t="shared" si="61"/>
        <v>09 - MINISTERIO DE  INFRAESTRUCTURA</v>
      </c>
      <c r="D3943" t="str">
        <f>VLOOKUP(MID(A3943,1,2),[1]Jurisdicciones!$A$2:$B$44,2,FALSE)</f>
        <v>MINISTERIO DE  INFRAESTRUCTURA</v>
      </c>
    </row>
    <row r="3944" spans="1:4" x14ac:dyDescent="0.2">
      <c r="A3944" t="s">
        <v>10042</v>
      </c>
      <c r="B3944" t="s">
        <v>10043</v>
      </c>
      <c r="C3944" t="str">
        <f t="shared" si="61"/>
        <v>09 - MINISTERIO DE  INFRAESTRUCTURA</v>
      </c>
      <c r="D3944" t="str">
        <f>VLOOKUP(MID(A3944,1,2),[1]Jurisdicciones!$A$2:$B$44,2,FALSE)</f>
        <v>MINISTERIO DE  INFRAESTRUCTURA</v>
      </c>
    </row>
    <row r="3945" spans="1:4" x14ac:dyDescent="0.2">
      <c r="A3945" t="s">
        <v>1705</v>
      </c>
      <c r="B3945" t="s">
        <v>10044</v>
      </c>
      <c r="C3945" t="str">
        <f t="shared" si="61"/>
        <v>09 - MINISTERIO DE  INFRAESTRUCTURA</v>
      </c>
      <c r="D3945" t="str">
        <f>VLOOKUP(MID(A3945,1,2),[1]Jurisdicciones!$A$2:$B$44,2,FALSE)</f>
        <v>MINISTERIO DE  INFRAESTRUCTURA</v>
      </c>
    </row>
    <row r="3946" spans="1:4" x14ac:dyDescent="0.2">
      <c r="A3946" t="s">
        <v>10045</v>
      </c>
      <c r="B3946" t="s">
        <v>10044</v>
      </c>
      <c r="C3946" t="str">
        <f t="shared" si="61"/>
        <v>09 - MINISTERIO DE  INFRAESTRUCTURA</v>
      </c>
      <c r="D3946" t="str">
        <f>VLOOKUP(MID(A3946,1,2),[1]Jurisdicciones!$A$2:$B$44,2,FALSE)</f>
        <v>MINISTERIO DE  INFRAESTRUCTURA</v>
      </c>
    </row>
    <row r="3947" spans="1:4" x14ac:dyDescent="0.2">
      <c r="A3947" t="s">
        <v>10046</v>
      </c>
      <c r="B3947" t="s">
        <v>10047</v>
      </c>
      <c r="C3947" t="str">
        <f t="shared" si="61"/>
        <v>09 - MINISTERIO DE  INFRAESTRUCTURA</v>
      </c>
      <c r="D3947" t="str">
        <f>VLOOKUP(MID(A3947,1,2),[1]Jurisdicciones!$A$2:$B$44,2,FALSE)</f>
        <v>MINISTERIO DE  INFRAESTRUCTURA</v>
      </c>
    </row>
    <row r="3948" spans="1:4" x14ac:dyDescent="0.2">
      <c r="A3948" t="s">
        <v>10048</v>
      </c>
      <c r="B3948" t="s">
        <v>10049</v>
      </c>
      <c r="C3948" t="str">
        <f t="shared" si="61"/>
        <v>09 - MINISTERIO DE  INFRAESTRUCTURA</v>
      </c>
      <c r="D3948" t="str">
        <f>VLOOKUP(MID(A3948,1,2),[1]Jurisdicciones!$A$2:$B$44,2,FALSE)</f>
        <v>MINISTERIO DE  INFRAESTRUCTURA</v>
      </c>
    </row>
    <row r="3949" spans="1:4" x14ac:dyDescent="0.2">
      <c r="A3949" t="s">
        <v>10050</v>
      </c>
      <c r="B3949" t="s">
        <v>10051</v>
      </c>
      <c r="C3949" t="str">
        <f t="shared" si="61"/>
        <v>09 - MINISTERIO DE  INFRAESTRUCTURA</v>
      </c>
      <c r="D3949" t="str">
        <f>VLOOKUP(MID(A3949,1,2),[1]Jurisdicciones!$A$2:$B$44,2,FALSE)</f>
        <v>MINISTERIO DE  INFRAESTRUCTURA</v>
      </c>
    </row>
    <row r="3950" spans="1:4" x14ac:dyDescent="0.2">
      <c r="A3950" t="s">
        <v>10052</v>
      </c>
      <c r="B3950" t="s">
        <v>10053</v>
      </c>
      <c r="C3950" t="str">
        <f t="shared" si="61"/>
        <v>09 - MINISTERIO DE  INFRAESTRUCTURA</v>
      </c>
      <c r="D3950" t="str">
        <f>VLOOKUP(MID(A3950,1,2),[1]Jurisdicciones!$A$2:$B$44,2,FALSE)</f>
        <v>MINISTERIO DE  INFRAESTRUCTURA</v>
      </c>
    </row>
    <row r="3951" spans="1:4" x14ac:dyDescent="0.2">
      <c r="A3951" t="s">
        <v>10054</v>
      </c>
      <c r="B3951" t="s">
        <v>10055</v>
      </c>
      <c r="C3951" t="str">
        <f t="shared" si="61"/>
        <v>09 - MINISTERIO DE  INFRAESTRUCTURA</v>
      </c>
      <c r="D3951" t="str">
        <f>VLOOKUP(MID(A3951,1,2),[1]Jurisdicciones!$A$2:$B$44,2,FALSE)</f>
        <v>MINISTERIO DE  INFRAESTRUCTURA</v>
      </c>
    </row>
    <row r="3952" spans="1:4" x14ac:dyDescent="0.2">
      <c r="A3952" t="s">
        <v>10056</v>
      </c>
      <c r="B3952" t="s">
        <v>10057</v>
      </c>
      <c r="C3952" t="str">
        <f t="shared" si="61"/>
        <v>09 - MINISTERIO DE  INFRAESTRUCTURA</v>
      </c>
      <c r="D3952" t="str">
        <f>VLOOKUP(MID(A3952,1,2),[1]Jurisdicciones!$A$2:$B$44,2,FALSE)</f>
        <v>MINISTERIO DE  INFRAESTRUCTURA</v>
      </c>
    </row>
    <row r="3953" spans="1:4" x14ac:dyDescent="0.2">
      <c r="A3953" t="s">
        <v>10058</v>
      </c>
      <c r="B3953" t="s">
        <v>10059</v>
      </c>
      <c r="C3953" t="str">
        <f t="shared" si="61"/>
        <v>09 - MINISTERIO DE  INFRAESTRUCTURA</v>
      </c>
      <c r="D3953" t="str">
        <f>VLOOKUP(MID(A3953,1,2),[1]Jurisdicciones!$A$2:$B$44,2,FALSE)</f>
        <v>MINISTERIO DE  INFRAESTRUCTURA</v>
      </c>
    </row>
    <row r="3954" spans="1:4" x14ac:dyDescent="0.2">
      <c r="A3954" t="s">
        <v>10060</v>
      </c>
      <c r="B3954" t="s">
        <v>10061</v>
      </c>
      <c r="C3954" t="str">
        <f t="shared" si="61"/>
        <v>09 - MINISTERIO DE  INFRAESTRUCTURA</v>
      </c>
      <c r="D3954" t="str">
        <f>VLOOKUP(MID(A3954,1,2),[1]Jurisdicciones!$A$2:$B$44,2,FALSE)</f>
        <v>MINISTERIO DE  INFRAESTRUCTURA</v>
      </c>
    </row>
    <row r="3955" spans="1:4" x14ac:dyDescent="0.2">
      <c r="A3955" t="s">
        <v>10062</v>
      </c>
      <c r="B3955" t="s">
        <v>10063</v>
      </c>
      <c r="C3955" t="str">
        <f t="shared" si="61"/>
        <v>09 - MINISTERIO DE  INFRAESTRUCTURA</v>
      </c>
      <c r="D3955" t="str">
        <f>VLOOKUP(MID(A3955,1,2),[1]Jurisdicciones!$A$2:$B$44,2,FALSE)</f>
        <v>MINISTERIO DE  INFRAESTRUCTURA</v>
      </c>
    </row>
    <row r="3956" spans="1:4" x14ac:dyDescent="0.2">
      <c r="A3956" t="s">
        <v>10064</v>
      </c>
      <c r="B3956" t="s">
        <v>10065</v>
      </c>
      <c r="C3956" t="str">
        <f t="shared" si="61"/>
        <v>09 - MINISTERIO DE  INFRAESTRUCTURA</v>
      </c>
      <c r="D3956" t="str">
        <f>VLOOKUP(MID(A3956,1,2),[1]Jurisdicciones!$A$2:$B$44,2,FALSE)</f>
        <v>MINISTERIO DE  INFRAESTRUCTURA</v>
      </c>
    </row>
    <row r="3957" spans="1:4" x14ac:dyDescent="0.2">
      <c r="A3957" t="s">
        <v>10066</v>
      </c>
      <c r="B3957" t="s">
        <v>10067</v>
      </c>
      <c r="C3957" t="str">
        <f t="shared" si="61"/>
        <v>09 - MINISTERIO DE  INFRAESTRUCTURA</v>
      </c>
      <c r="D3957" t="str">
        <f>VLOOKUP(MID(A3957,1,2),[1]Jurisdicciones!$A$2:$B$44,2,FALSE)</f>
        <v>MINISTERIO DE  INFRAESTRUCTURA</v>
      </c>
    </row>
    <row r="3958" spans="1:4" x14ac:dyDescent="0.2">
      <c r="A3958" t="s">
        <v>10068</v>
      </c>
      <c r="B3958" t="s">
        <v>10069</v>
      </c>
      <c r="C3958" t="str">
        <f t="shared" si="61"/>
        <v>09 - MINISTERIO DE  INFRAESTRUCTURA</v>
      </c>
      <c r="D3958" t="str">
        <f>VLOOKUP(MID(A3958,1,2),[1]Jurisdicciones!$A$2:$B$44,2,FALSE)</f>
        <v>MINISTERIO DE  INFRAESTRUCTURA</v>
      </c>
    </row>
    <row r="3959" spans="1:4" x14ac:dyDescent="0.2">
      <c r="A3959" t="s">
        <v>10070</v>
      </c>
      <c r="B3959" t="s">
        <v>10071</v>
      </c>
      <c r="C3959" t="str">
        <f t="shared" si="61"/>
        <v>09 - MINISTERIO DE  INFRAESTRUCTURA</v>
      </c>
      <c r="D3959" t="str">
        <f>VLOOKUP(MID(A3959,1,2),[1]Jurisdicciones!$A$2:$B$44,2,FALSE)</f>
        <v>MINISTERIO DE  INFRAESTRUCTURA</v>
      </c>
    </row>
    <row r="3960" spans="1:4" x14ac:dyDescent="0.2">
      <c r="A3960" t="s">
        <v>10072</v>
      </c>
      <c r="B3960" t="s">
        <v>10073</v>
      </c>
      <c r="C3960" t="str">
        <f t="shared" si="61"/>
        <v>09 - MINISTERIO DE  INFRAESTRUCTURA</v>
      </c>
      <c r="D3960" t="str">
        <f>VLOOKUP(MID(A3960,1,2),[1]Jurisdicciones!$A$2:$B$44,2,FALSE)</f>
        <v>MINISTERIO DE  INFRAESTRUCTURA</v>
      </c>
    </row>
    <row r="3961" spans="1:4" x14ac:dyDescent="0.2">
      <c r="A3961" t="s">
        <v>10074</v>
      </c>
      <c r="B3961" t="s">
        <v>10075</v>
      </c>
      <c r="C3961" t="str">
        <f t="shared" si="61"/>
        <v>09 - MINISTERIO DE  INFRAESTRUCTURA</v>
      </c>
      <c r="D3961" t="str">
        <f>VLOOKUP(MID(A3961,1,2),[1]Jurisdicciones!$A$2:$B$44,2,FALSE)</f>
        <v>MINISTERIO DE  INFRAESTRUCTURA</v>
      </c>
    </row>
    <row r="3962" spans="1:4" x14ac:dyDescent="0.2">
      <c r="A3962" t="s">
        <v>10076</v>
      </c>
      <c r="B3962" t="s">
        <v>10077</v>
      </c>
      <c r="C3962" t="str">
        <f t="shared" si="61"/>
        <v>09 - MINISTERIO DE  INFRAESTRUCTURA</v>
      </c>
      <c r="D3962" t="str">
        <f>VLOOKUP(MID(A3962,1,2),[1]Jurisdicciones!$A$2:$B$44,2,FALSE)</f>
        <v>MINISTERIO DE  INFRAESTRUCTURA</v>
      </c>
    </row>
    <row r="3963" spans="1:4" x14ac:dyDescent="0.2">
      <c r="A3963" t="s">
        <v>10078</v>
      </c>
      <c r="B3963" t="s">
        <v>10079</v>
      </c>
      <c r="C3963" t="str">
        <f t="shared" si="61"/>
        <v>09 - MINISTERIO DE  INFRAESTRUCTURA</v>
      </c>
      <c r="D3963" t="str">
        <f>VLOOKUP(MID(A3963,1,2),[1]Jurisdicciones!$A$2:$B$44,2,FALSE)</f>
        <v>MINISTERIO DE  INFRAESTRUCTURA</v>
      </c>
    </row>
    <row r="3964" spans="1:4" x14ac:dyDescent="0.2">
      <c r="A3964" t="s">
        <v>10080</v>
      </c>
      <c r="B3964" t="s">
        <v>10081</v>
      </c>
      <c r="C3964" t="str">
        <f t="shared" si="61"/>
        <v>09 - MINISTERIO DE  INFRAESTRUCTURA</v>
      </c>
      <c r="D3964" t="str">
        <f>VLOOKUP(MID(A3964,1,2),[1]Jurisdicciones!$A$2:$B$44,2,FALSE)</f>
        <v>MINISTERIO DE  INFRAESTRUCTURA</v>
      </c>
    </row>
    <row r="3965" spans="1:4" x14ac:dyDescent="0.2">
      <c r="A3965" t="s">
        <v>10082</v>
      </c>
      <c r="B3965" t="s">
        <v>10083</v>
      </c>
      <c r="C3965" t="str">
        <f t="shared" si="61"/>
        <v>09 - MINISTERIO DE  INFRAESTRUCTURA</v>
      </c>
      <c r="D3965" t="str">
        <f>VLOOKUP(MID(A3965,1,2),[1]Jurisdicciones!$A$2:$B$44,2,FALSE)</f>
        <v>MINISTERIO DE  INFRAESTRUCTURA</v>
      </c>
    </row>
    <row r="3966" spans="1:4" x14ac:dyDescent="0.2">
      <c r="A3966" t="s">
        <v>10084</v>
      </c>
      <c r="B3966" t="s">
        <v>10085</v>
      </c>
      <c r="C3966" t="str">
        <f t="shared" si="61"/>
        <v>09 - MINISTERIO DE  INFRAESTRUCTURA</v>
      </c>
      <c r="D3966" t="str">
        <f>VLOOKUP(MID(A3966,1,2),[1]Jurisdicciones!$A$2:$B$44,2,FALSE)</f>
        <v>MINISTERIO DE  INFRAESTRUCTURA</v>
      </c>
    </row>
    <row r="3967" spans="1:4" x14ac:dyDescent="0.2">
      <c r="A3967" t="s">
        <v>10086</v>
      </c>
      <c r="B3967" t="s">
        <v>10087</v>
      </c>
      <c r="C3967" t="str">
        <f t="shared" si="61"/>
        <v>09 - MINISTERIO DE  INFRAESTRUCTURA</v>
      </c>
      <c r="D3967" t="str">
        <f>VLOOKUP(MID(A3967,1,2),[1]Jurisdicciones!$A$2:$B$44,2,FALSE)</f>
        <v>MINISTERIO DE  INFRAESTRUCTURA</v>
      </c>
    </row>
    <row r="3968" spans="1:4" x14ac:dyDescent="0.2">
      <c r="A3968" t="s">
        <v>10088</v>
      </c>
      <c r="B3968" t="s">
        <v>10089</v>
      </c>
      <c r="C3968" t="str">
        <f t="shared" si="61"/>
        <v>09 - MINISTERIO DE  INFRAESTRUCTURA</v>
      </c>
      <c r="D3968" t="str">
        <f>VLOOKUP(MID(A3968,1,2),[1]Jurisdicciones!$A$2:$B$44,2,FALSE)</f>
        <v>MINISTERIO DE  INFRAESTRUCTURA</v>
      </c>
    </row>
    <row r="3969" spans="1:4" x14ac:dyDescent="0.2">
      <c r="A3969" t="s">
        <v>10090</v>
      </c>
      <c r="B3969" t="s">
        <v>10091</v>
      </c>
      <c r="C3969" t="str">
        <f t="shared" si="61"/>
        <v>09 - MINISTERIO DE  INFRAESTRUCTURA</v>
      </c>
      <c r="D3969" t="str">
        <f>VLOOKUP(MID(A3969,1,2),[1]Jurisdicciones!$A$2:$B$44,2,FALSE)</f>
        <v>MINISTERIO DE  INFRAESTRUCTURA</v>
      </c>
    </row>
    <row r="3970" spans="1:4" x14ac:dyDescent="0.2">
      <c r="A3970" t="s">
        <v>10092</v>
      </c>
      <c r="B3970" t="s">
        <v>10093</v>
      </c>
      <c r="C3970" t="str">
        <f t="shared" si="61"/>
        <v>09 - MINISTERIO DE  INFRAESTRUCTURA</v>
      </c>
      <c r="D3970" t="str">
        <f>VLOOKUP(MID(A3970,1,2),[1]Jurisdicciones!$A$2:$B$44,2,FALSE)</f>
        <v>MINISTERIO DE  INFRAESTRUCTURA</v>
      </c>
    </row>
    <row r="3971" spans="1:4" x14ac:dyDescent="0.2">
      <c r="A3971" t="s">
        <v>10094</v>
      </c>
      <c r="B3971" t="s">
        <v>10095</v>
      </c>
      <c r="C3971" t="str">
        <f t="shared" si="61"/>
        <v>09 - MINISTERIO DE  INFRAESTRUCTURA</v>
      </c>
      <c r="D3971" t="str">
        <f>VLOOKUP(MID(A3971,1,2),[1]Jurisdicciones!$A$2:$B$44,2,FALSE)</f>
        <v>MINISTERIO DE  INFRAESTRUCTURA</v>
      </c>
    </row>
    <row r="3972" spans="1:4" x14ac:dyDescent="0.2">
      <c r="A3972" t="s">
        <v>10096</v>
      </c>
      <c r="B3972" t="s">
        <v>10097</v>
      </c>
      <c r="C3972" t="str">
        <f t="shared" ref="C3972:C4035" si="62">CONCATENATE(MID(A3972,1,2), " - ",D3972)</f>
        <v>09 - MINISTERIO DE  INFRAESTRUCTURA</v>
      </c>
      <c r="D3972" t="str">
        <f>VLOOKUP(MID(A3972,1,2),[1]Jurisdicciones!$A$2:$B$44,2,FALSE)</f>
        <v>MINISTERIO DE  INFRAESTRUCTURA</v>
      </c>
    </row>
    <row r="3973" spans="1:4" x14ac:dyDescent="0.2">
      <c r="A3973" t="s">
        <v>10098</v>
      </c>
      <c r="B3973" t="s">
        <v>10099</v>
      </c>
      <c r="C3973" t="str">
        <f t="shared" si="62"/>
        <v>09 - MINISTERIO DE  INFRAESTRUCTURA</v>
      </c>
      <c r="D3973" t="str">
        <f>VLOOKUP(MID(A3973,1,2),[1]Jurisdicciones!$A$2:$B$44,2,FALSE)</f>
        <v>MINISTERIO DE  INFRAESTRUCTURA</v>
      </c>
    </row>
    <row r="3974" spans="1:4" x14ac:dyDescent="0.2">
      <c r="A3974" t="s">
        <v>10100</v>
      </c>
      <c r="B3974" t="s">
        <v>10101</v>
      </c>
      <c r="C3974" t="str">
        <f t="shared" si="62"/>
        <v>09 - MINISTERIO DE  INFRAESTRUCTURA</v>
      </c>
      <c r="D3974" t="str">
        <f>VLOOKUP(MID(A3974,1,2),[1]Jurisdicciones!$A$2:$B$44,2,FALSE)</f>
        <v>MINISTERIO DE  INFRAESTRUCTURA</v>
      </c>
    </row>
    <row r="3975" spans="1:4" x14ac:dyDescent="0.2">
      <c r="A3975" t="s">
        <v>10102</v>
      </c>
      <c r="B3975" t="s">
        <v>10103</v>
      </c>
      <c r="C3975" t="str">
        <f t="shared" si="62"/>
        <v>09 - MINISTERIO DE  INFRAESTRUCTURA</v>
      </c>
      <c r="D3975" t="str">
        <f>VLOOKUP(MID(A3975,1,2),[1]Jurisdicciones!$A$2:$B$44,2,FALSE)</f>
        <v>MINISTERIO DE  INFRAESTRUCTURA</v>
      </c>
    </row>
    <row r="3976" spans="1:4" x14ac:dyDescent="0.2">
      <c r="A3976" t="s">
        <v>10104</v>
      </c>
      <c r="B3976" t="s">
        <v>10105</v>
      </c>
      <c r="C3976" t="str">
        <f t="shared" si="62"/>
        <v>09 - MINISTERIO DE  INFRAESTRUCTURA</v>
      </c>
      <c r="D3976" t="str">
        <f>VLOOKUP(MID(A3976,1,2),[1]Jurisdicciones!$A$2:$B$44,2,FALSE)</f>
        <v>MINISTERIO DE  INFRAESTRUCTURA</v>
      </c>
    </row>
    <row r="3977" spans="1:4" x14ac:dyDescent="0.2">
      <c r="A3977" t="s">
        <v>10106</v>
      </c>
      <c r="B3977" t="s">
        <v>10107</v>
      </c>
      <c r="C3977" t="str">
        <f t="shared" si="62"/>
        <v>09 - MINISTERIO DE  INFRAESTRUCTURA</v>
      </c>
      <c r="D3977" t="str">
        <f>VLOOKUP(MID(A3977,1,2),[1]Jurisdicciones!$A$2:$B$44,2,FALSE)</f>
        <v>MINISTERIO DE  INFRAESTRUCTURA</v>
      </c>
    </row>
    <row r="3978" spans="1:4" x14ac:dyDescent="0.2">
      <c r="A3978" t="s">
        <v>10108</v>
      </c>
      <c r="B3978" t="s">
        <v>10109</v>
      </c>
      <c r="C3978" t="str">
        <f t="shared" si="62"/>
        <v>09 - MINISTERIO DE  INFRAESTRUCTURA</v>
      </c>
      <c r="D3978" t="str">
        <f>VLOOKUP(MID(A3978,1,2),[1]Jurisdicciones!$A$2:$B$44,2,FALSE)</f>
        <v>MINISTERIO DE  INFRAESTRUCTURA</v>
      </c>
    </row>
    <row r="3979" spans="1:4" x14ac:dyDescent="0.2">
      <c r="A3979" t="s">
        <v>10110</v>
      </c>
      <c r="B3979" t="s">
        <v>10111</v>
      </c>
      <c r="C3979" t="str">
        <f t="shared" si="62"/>
        <v>09 - MINISTERIO DE  INFRAESTRUCTURA</v>
      </c>
      <c r="D3979" t="str">
        <f>VLOOKUP(MID(A3979,1,2),[1]Jurisdicciones!$A$2:$B$44,2,FALSE)</f>
        <v>MINISTERIO DE  INFRAESTRUCTURA</v>
      </c>
    </row>
    <row r="3980" spans="1:4" x14ac:dyDescent="0.2">
      <c r="A3980" t="s">
        <v>10112</v>
      </c>
      <c r="B3980" t="s">
        <v>10113</v>
      </c>
      <c r="C3980" t="str">
        <f t="shared" si="62"/>
        <v>09 - MINISTERIO DE  INFRAESTRUCTURA</v>
      </c>
      <c r="D3980" t="str">
        <f>VLOOKUP(MID(A3980,1,2),[1]Jurisdicciones!$A$2:$B$44,2,FALSE)</f>
        <v>MINISTERIO DE  INFRAESTRUCTURA</v>
      </c>
    </row>
    <row r="3981" spans="1:4" x14ac:dyDescent="0.2">
      <c r="A3981" t="s">
        <v>10114</v>
      </c>
      <c r="B3981" t="s">
        <v>10115</v>
      </c>
      <c r="C3981" t="str">
        <f t="shared" si="62"/>
        <v>09 - MINISTERIO DE  INFRAESTRUCTURA</v>
      </c>
      <c r="D3981" t="str">
        <f>VLOOKUP(MID(A3981,1,2),[1]Jurisdicciones!$A$2:$B$44,2,FALSE)</f>
        <v>MINISTERIO DE  INFRAESTRUCTURA</v>
      </c>
    </row>
    <row r="3982" spans="1:4" x14ac:dyDescent="0.2">
      <c r="A3982" t="s">
        <v>10116</v>
      </c>
      <c r="B3982" t="s">
        <v>10117</v>
      </c>
      <c r="C3982" t="str">
        <f t="shared" si="62"/>
        <v>09 - MINISTERIO DE  INFRAESTRUCTURA</v>
      </c>
      <c r="D3982" t="str">
        <f>VLOOKUP(MID(A3982,1,2),[1]Jurisdicciones!$A$2:$B$44,2,FALSE)</f>
        <v>MINISTERIO DE  INFRAESTRUCTURA</v>
      </c>
    </row>
    <row r="3983" spans="1:4" x14ac:dyDescent="0.2">
      <c r="A3983" t="s">
        <v>10118</v>
      </c>
      <c r="B3983" t="s">
        <v>10119</v>
      </c>
      <c r="C3983" t="str">
        <f t="shared" si="62"/>
        <v>09 - MINISTERIO DE  INFRAESTRUCTURA</v>
      </c>
      <c r="D3983" t="str">
        <f>VLOOKUP(MID(A3983,1,2),[1]Jurisdicciones!$A$2:$B$44,2,FALSE)</f>
        <v>MINISTERIO DE  INFRAESTRUCTURA</v>
      </c>
    </row>
    <row r="3984" spans="1:4" x14ac:dyDescent="0.2">
      <c r="A3984" t="s">
        <v>10120</v>
      </c>
      <c r="B3984" t="s">
        <v>10121</v>
      </c>
      <c r="C3984" t="str">
        <f t="shared" si="62"/>
        <v>09 - MINISTERIO DE  INFRAESTRUCTURA</v>
      </c>
      <c r="D3984" t="str">
        <f>VLOOKUP(MID(A3984,1,2),[1]Jurisdicciones!$A$2:$B$44,2,FALSE)</f>
        <v>MINISTERIO DE  INFRAESTRUCTURA</v>
      </c>
    </row>
    <row r="3985" spans="1:4" x14ac:dyDescent="0.2">
      <c r="A3985" t="s">
        <v>10122</v>
      </c>
      <c r="B3985" t="s">
        <v>10123</v>
      </c>
      <c r="C3985" t="str">
        <f t="shared" si="62"/>
        <v>09 - MINISTERIO DE  INFRAESTRUCTURA</v>
      </c>
      <c r="D3985" t="str">
        <f>VLOOKUP(MID(A3985,1,2),[1]Jurisdicciones!$A$2:$B$44,2,FALSE)</f>
        <v>MINISTERIO DE  INFRAESTRUCTURA</v>
      </c>
    </row>
    <row r="3986" spans="1:4" x14ac:dyDescent="0.2">
      <c r="A3986" t="s">
        <v>10124</v>
      </c>
      <c r="B3986" t="s">
        <v>10125</v>
      </c>
      <c r="C3986" t="str">
        <f t="shared" si="62"/>
        <v>09 - MINISTERIO DE  INFRAESTRUCTURA</v>
      </c>
      <c r="D3986" t="str">
        <f>VLOOKUP(MID(A3986,1,2),[1]Jurisdicciones!$A$2:$B$44,2,FALSE)</f>
        <v>MINISTERIO DE  INFRAESTRUCTURA</v>
      </c>
    </row>
    <row r="3987" spans="1:4" x14ac:dyDescent="0.2">
      <c r="A3987" t="s">
        <v>10126</v>
      </c>
      <c r="B3987" t="s">
        <v>10127</v>
      </c>
      <c r="C3987" t="str">
        <f t="shared" si="62"/>
        <v>09 - MINISTERIO DE  INFRAESTRUCTURA</v>
      </c>
      <c r="D3987" t="str">
        <f>VLOOKUP(MID(A3987,1,2),[1]Jurisdicciones!$A$2:$B$44,2,FALSE)</f>
        <v>MINISTERIO DE  INFRAESTRUCTURA</v>
      </c>
    </row>
    <row r="3988" spans="1:4" x14ac:dyDescent="0.2">
      <c r="A3988" t="s">
        <v>10128</v>
      </c>
      <c r="B3988" t="s">
        <v>10129</v>
      </c>
      <c r="C3988" t="str">
        <f t="shared" si="62"/>
        <v>09 - MINISTERIO DE  INFRAESTRUCTURA</v>
      </c>
      <c r="D3988" t="str">
        <f>VLOOKUP(MID(A3988,1,2),[1]Jurisdicciones!$A$2:$B$44,2,FALSE)</f>
        <v>MINISTERIO DE  INFRAESTRUCTURA</v>
      </c>
    </row>
    <row r="3989" spans="1:4" x14ac:dyDescent="0.2">
      <c r="A3989" t="s">
        <v>10130</v>
      </c>
      <c r="B3989" t="s">
        <v>10131</v>
      </c>
      <c r="C3989" t="str">
        <f t="shared" si="62"/>
        <v>09 - MINISTERIO DE  INFRAESTRUCTURA</v>
      </c>
      <c r="D3989" t="str">
        <f>VLOOKUP(MID(A3989,1,2),[1]Jurisdicciones!$A$2:$B$44,2,FALSE)</f>
        <v>MINISTERIO DE  INFRAESTRUCTURA</v>
      </c>
    </row>
    <row r="3990" spans="1:4" x14ac:dyDescent="0.2">
      <c r="A3990" t="s">
        <v>10132</v>
      </c>
      <c r="B3990" t="s">
        <v>10133</v>
      </c>
      <c r="C3990" t="str">
        <f t="shared" si="62"/>
        <v>09 - MINISTERIO DE  INFRAESTRUCTURA</v>
      </c>
      <c r="D3990" t="str">
        <f>VLOOKUP(MID(A3990,1,2),[1]Jurisdicciones!$A$2:$B$44,2,FALSE)</f>
        <v>MINISTERIO DE  INFRAESTRUCTURA</v>
      </c>
    </row>
    <row r="3991" spans="1:4" x14ac:dyDescent="0.2">
      <c r="A3991" t="s">
        <v>10134</v>
      </c>
      <c r="B3991" t="s">
        <v>10135</v>
      </c>
      <c r="C3991" t="str">
        <f t="shared" si="62"/>
        <v>09 - MINISTERIO DE  INFRAESTRUCTURA</v>
      </c>
      <c r="D3991" t="str">
        <f>VLOOKUP(MID(A3991,1,2),[1]Jurisdicciones!$A$2:$B$44,2,FALSE)</f>
        <v>MINISTERIO DE  INFRAESTRUCTURA</v>
      </c>
    </row>
    <row r="3992" spans="1:4" x14ac:dyDescent="0.2">
      <c r="A3992" t="s">
        <v>10136</v>
      </c>
      <c r="B3992" t="s">
        <v>10137</v>
      </c>
      <c r="C3992" t="str">
        <f t="shared" si="62"/>
        <v>09 - MINISTERIO DE  INFRAESTRUCTURA</v>
      </c>
      <c r="D3992" t="str">
        <f>VLOOKUP(MID(A3992,1,2),[1]Jurisdicciones!$A$2:$B$44,2,FALSE)</f>
        <v>MINISTERIO DE  INFRAESTRUCTURA</v>
      </c>
    </row>
    <row r="3993" spans="1:4" x14ac:dyDescent="0.2">
      <c r="A3993" t="s">
        <v>10138</v>
      </c>
      <c r="B3993" t="s">
        <v>10139</v>
      </c>
      <c r="C3993" t="str">
        <f t="shared" si="62"/>
        <v>09 - MINISTERIO DE  INFRAESTRUCTURA</v>
      </c>
      <c r="D3993" t="str">
        <f>VLOOKUP(MID(A3993,1,2),[1]Jurisdicciones!$A$2:$B$44,2,FALSE)</f>
        <v>MINISTERIO DE  INFRAESTRUCTURA</v>
      </c>
    </row>
    <row r="3994" spans="1:4" x14ac:dyDescent="0.2">
      <c r="A3994" t="s">
        <v>10140</v>
      </c>
      <c r="B3994" t="s">
        <v>10141</v>
      </c>
      <c r="C3994" t="str">
        <f t="shared" si="62"/>
        <v>09 - MINISTERIO DE  INFRAESTRUCTURA</v>
      </c>
      <c r="D3994" t="str">
        <f>VLOOKUP(MID(A3994,1,2),[1]Jurisdicciones!$A$2:$B$44,2,FALSE)</f>
        <v>MINISTERIO DE  INFRAESTRUCTURA</v>
      </c>
    </row>
    <row r="3995" spans="1:4" x14ac:dyDescent="0.2">
      <c r="A3995" t="s">
        <v>10142</v>
      </c>
      <c r="B3995" t="s">
        <v>10143</v>
      </c>
      <c r="C3995" t="str">
        <f t="shared" si="62"/>
        <v>09 - MINISTERIO DE  INFRAESTRUCTURA</v>
      </c>
      <c r="D3995" t="str">
        <f>VLOOKUP(MID(A3995,1,2),[1]Jurisdicciones!$A$2:$B$44,2,FALSE)</f>
        <v>MINISTERIO DE  INFRAESTRUCTURA</v>
      </c>
    </row>
    <row r="3996" spans="1:4" x14ac:dyDescent="0.2">
      <c r="A3996" t="s">
        <v>10144</v>
      </c>
      <c r="B3996" t="s">
        <v>10145</v>
      </c>
      <c r="C3996" t="str">
        <f t="shared" si="62"/>
        <v>09 - MINISTERIO DE  INFRAESTRUCTURA</v>
      </c>
      <c r="D3996" t="str">
        <f>VLOOKUP(MID(A3996,1,2),[1]Jurisdicciones!$A$2:$B$44,2,FALSE)</f>
        <v>MINISTERIO DE  INFRAESTRUCTURA</v>
      </c>
    </row>
    <row r="3997" spans="1:4" x14ac:dyDescent="0.2">
      <c r="A3997" t="s">
        <v>10146</v>
      </c>
      <c r="B3997" t="s">
        <v>10147</v>
      </c>
      <c r="C3997" t="str">
        <f t="shared" si="62"/>
        <v>09 - MINISTERIO DE  INFRAESTRUCTURA</v>
      </c>
      <c r="D3997" t="str">
        <f>VLOOKUP(MID(A3997,1,2),[1]Jurisdicciones!$A$2:$B$44,2,FALSE)</f>
        <v>MINISTERIO DE  INFRAESTRUCTURA</v>
      </c>
    </row>
    <row r="3998" spans="1:4" x14ac:dyDescent="0.2">
      <c r="A3998" t="s">
        <v>10148</v>
      </c>
      <c r="B3998" t="s">
        <v>10149</v>
      </c>
      <c r="C3998" t="str">
        <f t="shared" si="62"/>
        <v>09 - MINISTERIO DE  INFRAESTRUCTURA</v>
      </c>
      <c r="D3998" t="str">
        <f>VLOOKUP(MID(A3998,1,2),[1]Jurisdicciones!$A$2:$B$44,2,FALSE)</f>
        <v>MINISTERIO DE  INFRAESTRUCTURA</v>
      </c>
    </row>
    <row r="3999" spans="1:4" x14ac:dyDescent="0.2">
      <c r="A3999" t="s">
        <v>10150</v>
      </c>
      <c r="B3999" t="s">
        <v>10151</v>
      </c>
      <c r="C3999" t="str">
        <f t="shared" si="62"/>
        <v>09 - MINISTERIO DE  INFRAESTRUCTURA</v>
      </c>
      <c r="D3999" t="str">
        <f>VLOOKUP(MID(A3999,1,2),[1]Jurisdicciones!$A$2:$B$44,2,FALSE)</f>
        <v>MINISTERIO DE  INFRAESTRUCTURA</v>
      </c>
    </row>
    <row r="4000" spans="1:4" x14ac:dyDescent="0.2">
      <c r="A4000" t="s">
        <v>10152</v>
      </c>
      <c r="B4000" t="s">
        <v>10153</v>
      </c>
      <c r="C4000" t="str">
        <f t="shared" si="62"/>
        <v>09 - MINISTERIO DE  INFRAESTRUCTURA</v>
      </c>
      <c r="D4000" t="str">
        <f>VLOOKUP(MID(A4000,1,2),[1]Jurisdicciones!$A$2:$B$44,2,FALSE)</f>
        <v>MINISTERIO DE  INFRAESTRUCTURA</v>
      </c>
    </row>
    <row r="4001" spans="1:4" x14ac:dyDescent="0.2">
      <c r="A4001" t="s">
        <v>10154</v>
      </c>
      <c r="B4001" t="s">
        <v>10153</v>
      </c>
      <c r="C4001" t="str">
        <f t="shared" si="62"/>
        <v>09 - MINISTERIO DE  INFRAESTRUCTURA</v>
      </c>
      <c r="D4001" t="str">
        <f>VLOOKUP(MID(A4001,1,2),[1]Jurisdicciones!$A$2:$B$44,2,FALSE)</f>
        <v>MINISTERIO DE  INFRAESTRUCTURA</v>
      </c>
    </row>
    <row r="4002" spans="1:4" x14ac:dyDescent="0.2">
      <c r="A4002" t="s">
        <v>10155</v>
      </c>
      <c r="B4002" t="s">
        <v>10156</v>
      </c>
      <c r="C4002" t="str">
        <f t="shared" si="62"/>
        <v>09 - MINISTERIO DE  INFRAESTRUCTURA</v>
      </c>
      <c r="D4002" t="str">
        <f>VLOOKUP(MID(A4002,1,2),[1]Jurisdicciones!$A$2:$B$44,2,FALSE)</f>
        <v>MINISTERIO DE  INFRAESTRUCTURA</v>
      </c>
    </row>
    <row r="4003" spans="1:4" x14ac:dyDescent="0.2">
      <c r="A4003" t="s">
        <v>10157</v>
      </c>
      <c r="B4003" t="s">
        <v>10158</v>
      </c>
      <c r="C4003" t="str">
        <f t="shared" si="62"/>
        <v>09 - MINISTERIO DE  INFRAESTRUCTURA</v>
      </c>
      <c r="D4003" t="str">
        <f>VLOOKUP(MID(A4003,1,2),[1]Jurisdicciones!$A$2:$B$44,2,FALSE)</f>
        <v>MINISTERIO DE  INFRAESTRUCTURA</v>
      </c>
    </row>
    <row r="4004" spans="1:4" x14ac:dyDescent="0.2">
      <c r="A4004" t="s">
        <v>10159</v>
      </c>
      <c r="B4004" t="s">
        <v>10160</v>
      </c>
      <c r="C4004" t="str">
        <f t="shared" si="62"/>
        <v>09 - MINISTERIO DE  INFRAESTRUCTURA</v>
      </c>
      <c r="D4004" t="str">
        <f>VLOOKUP(MID(A4004,1,2),[1]Jurisdicciones!$A$2:$B$44,2,FALSE)</f>
        <v>MINISTERIO DE  INFRAESTRUCTURA</v>
      </c>
    </row>
    <row r="4005" spans="1:4" x14ac:dyDescent="0.2">
      <c r="A4005" t="s">
        <v>10161</v>
      </c>
      <c r="B4005" t="s">
        <v>10162</v>
      </c>
      <c r="C4005" t="str">
        <f t="shared" si="62"/>
        <v>09 - MINISTERIO DE  INFRAESTRUCTURA</v>
      </c>
      <c r="D4005" t="str">
        <f>VLOOKUP(MID(A4005,1,2),[1]Jurisdicciones!$A$2:$B$44,2,FALSE)</f>
        <v>MINISTERIO DE  INFRAESTRUCTURA</v>
      </c>
    </row>
    <row r="4006" spans="1:4" x14ac:dyDescent="0.2">
      <c r="A4006" t="s">
        <v>10163</v>
      </c>
      <c r="B4006" t="s">
        <v>10164</v>
      </c>
      <c r="C4006" t="str">
        <f t="shared" si="62"/>
        <v>09 - MINISTERIO DE  INFRAESTRUCTURA</v>
      </c>
      <c r="D4006" t="str">
        <f>VLOOKUP(MID(A4006,1,2),[1]Jurisdicciones!$A$2:$B$44,2,FALSE)</f>
        <v>MINISTERIO DE  INFRAESTRUCTURA</v>
      </c>
    </row>
    <row r="4007" spans="1:4" x14ac:dyDescent="0.2">
      <c r="A4007" t="s">
        <v>10165</v>
      </c>
      <c r="B4007" t="s">
        <v>10166</v>
      </c>
      <c r="C4007" t="str">
        <f t="shared" si="62"/>
        <v>09 - MINISTERIO DE  INFRAESTRUCTURA</v>
      </c>
      <c r="D4007" t="str">
        <f>VLOOKUP(MID(A4007,1,2),[1]Jurisdicciones!$A$2:$B$44,2,FALSE)</f>
        <v>MINISTERIO DE  INFRAESTRUCTURA</v>
      </c>
    </row>
    <row r="4008" spans="1:4" x14ac:dyDescent="0.2">
      <c r="A4008" t="s">
        <v>10167</v>
      </c>
      <c r="B4008" t="s">
        <v>10168</v>
      </c>
      <c r="C4008" t="str">
        <f t="shared" si="62"/>
        <v>09 - MINISTERIO DE  INFRAESTRUCTURA</v>
      </c>
      <c r="D4008" t="str">
        <f>VLOOKUP(MID(A4008,1,2),[1]Jurisdicciones!$A$2:$B$44,2,FALSE)</f>
        <v>MINISTERIO DE  INFRAESTRUCTURA</v>
      </c>
    </row>
    <row r="4009" spans="1:4" x14ac:dyDescent="0.2">
      <c r="A4009" t="s">
        <v>10169</v>
      </c>
      <c r="B4009" t="s">
        <v>10170</v>
      </c>
      <c r="C4009" t="str">
        <f t="shared" si="62"/>
        <v>09 - MINISTERIO DE  INFRAESTRUCTURA</v>
      </c>
      <c r="D4009" t="str">
        <f>VLOOKUP(MID(A4009,1,2),[1]Jurisdicciones!$A$2:$B$44,2,FALSE)</f>
        <v>MINISTERIO DE  INFRAESTRUCTURA</v>
      </c>
    </row>
    <row r="4010" spans="1:4" x14ac:dyDescent="0.2">
      <c r="A4010" t="s">
        <v>10171</v>
      </c>
      <c r="B4010" t="s">
        <v>10172</v>
      </c>
      <c r="C4010" t="str">
        <f t="shared" si="62"/>
        <v>09 - MINISTERIO DE  INFRAESTRUCTURA</v>
      </c>
      <c r="D4010" t="str">
        <f>VLOOKUP(MID(A4010,1,2),[1]Jurisdicciones!$A$2:$B$44,2,FALSE)</f>
        <v>MINISTERIO DE  INFRAESTRUCTURA</v>
      </c>
    </row>
    <row r="4011" spans="1:4" x14ac:dyDescent="0.2">
      <c r="A4011" t="s">
        <v>10173</v>
      </c>
      <c r="B4011" t="s">
        <v>10174</v>
      </c>
      <c r="C4011" t="str">
        <f t="shared" si="62"/>
        <v>09 - MINISTERIO DE  INFRAESTRUCTURA</v>
      </c>
      <c r="D4011" t="str">
        <f>VLOOKUP(MID(A4011,1,2),[1]Jurisdicciones!$A$2:$B$44,2,FALSE)</f>
        <v>MINISTERIO DE  INFRAESTRUCTURA</v>
      </c>
    </row>
    <row r="4012" spans="1:4" x14ac:dyDescent="0.2">
      <c r="A4012" t="s">
        <v>10175</v>
      </c>
      <c r="B4012" t="s">
        <v>10176</v>
      </c>
      <c r="C4012" t="str">
        <f t="shared" si="62"/>
        <v>09 - MINISTERIO DE  INFRAESTRUCTURA</v>
      </c>
      <c r="D4012" t="str">
        <f>VLOOKUP(MID(A4012,1,2),[1]Jurisdicciones!$A$2:$B$44,2,FALSE)</f>
        <v>MINISTERIO DE  INFRAESTRUCTURA</v>
      </c>
    </row>
    <row r="4013" spans="1:4" x14ac:dyDescent="0.2">
      <c r="A4013" t="s">
        <v>10177</v>
      </c>
      <c r="B4013" t="s">
        <v>10178</v>
      </c>
      <c r="C4013" t="str">
        <f t="shared" si="62"/>
        <v>09 - MINISTERIO DE  INFRAESTRUCTURA</v>
      </c>
      <c r="D4013" t="str">
        <f>VLOOKUP(MID(A4013,1,2),[1]Jurisdicciones!$A$2:$B$44,2,FALSE)</f>
        <v>MINISTERIO DE  INFRAESTRUCTURA</v>
      </c>
    </row>
    <row r="4014" spans="1:4" x14ac:dyDescent="0.2">
      <c r="A4014" t="s">
        <v>10179</v>
      </c>
      <c r="B4014" t="s">
        <v>10178</v>
      </c>
      <c r="C4014" t="str">
        <f t="shared" si="62"/>
        <v>09 - MINISTERIO DE  INFRAESTRUCTURA</v>
      </c>
      <c r="D4014" t="str">
        <f>VLOOKUP(MID(A4014,1,2),[1]Jurisdicciones!$A$2:$B$44,2,FALSE)</f>
        <v>MINISTERIO DE  INFRAESTRUCTURA</v>
      </c>
    </row>
    <row r="4015" spans="1:4" x14ac:dyDescent="0.2">
      <c r="A4015" t="s">
        <v>10180</v>
      </c>
      <c r="B4015" t="s">
        <v>10178</v>
      </c>
      <c r="C4015" t="str">
        <f t="shared" si="62"/>
        <v>09 - MINISTERIO DE  INFRAESTRUCTURA</v>
      </c>
      <c r="D4015" t="str">
        <f>VLOOKUP(MID(A4015,1,2),[1]Jurisdicciones!$A$2:$B$44,2,FALSE)</f>
        <v>MINISTERIO DE  INFRAESTRUCTURA</v>
      </c>
    </row>
    <row r="4016" spans="1:4" x14ac:dyDescent="0.2">
      <c r="A4016" t="s">
        <v>10181</v>
      </c>
      <c r="B4016" t="s">
        <v>10182</v>
      </c>
      <c r="C4016" t="str">
        <f t="shared" si="62"/>
        <v>09 - MINISTERIO DE  INFRAESTRUCTURA</v>
      </c>
      <c r="D4016" t="str">
        <f>VLOOKUP(MID(A4016,1,2),[1]Jurisdicciones!$A$2:$B$44,2,FALSE)</f>
        <v>MINISTERIO DE  INFRAESTRUCTURA</v>
      </c>
    </row>
    <row r="4017" spans="1:4" x14ac:dyDescent="0.2">
      <c r="A4017" t="s">
        <v>10183</v>
      </c>
      <c r="B4017" t="s">
        <v>10184</v>
      </c>
      <c r="C4017" t="str">
        <f t="shared" si="62"/>
        <v>09 - MINISTERIO DE  INFRAESTRUCTURA</v>
      </c>
      <c r="D4017" t="str">
        <f>VLOOKUP(MID(A4017,1,2),[1]Jurisdicciones!$A$2:$B$44,2,FALSE)</f>
        <v>MINISTERIO DE  INFRAESTRUCTURA</v>
      </c>
    </row>
    <row r="4018" spans="1:4" x14ac:dyDescent="0.2">
      <c r="A4018" t="s">
        <v>10185</v>
      </c>
      <c r="B4018" t="s">
        <v>10186</v>
      </c>
      <c r="C4018" t="str">
        <f t="shared" si="62"/>
        <v>09 - MINISTERIO DE  INFRAESTRUCTURA</v>
      </c>
      <c r="D4018" t="str">
        <f>VLOOKUP(MID(A4018,1,2),[1]Jurisdicciones!$A$2:$B$44,2,FALSE)</f>
        <v>MINISTERIO DE  INFRAESTRUCTURA</v>
      </c>
    </row>
    <row r="4019" spans="1:4" x14ac:dyDescent="0.2">
      <c r="A4019" t="s">
        <v>10187</v>
      </c>
      <c r="B4019" t="s">
        <v>10188</v>
      </c>
      <c r="C4019" t="str">
        <f t="shared" si="62"/>
        <v>09 - MINISTERIO DE  INFRAESTRUCTURA</v>
      </c>
      <c r="D4019" t="str">
        <f>VLOOKUP(MID(A4019,1,2),[1]Jurisdicciones!$A$2:$B$44,2,FALSE)</f>
        <v>MINISTERIO DE  INFRAESTRUCTURA</v>
      </c>
    </row>
    <row r="4020" spans="1:4" x14ac:dyDescent="0.2">
      <c r="A4020" t="s">
        <v>10189</v>
      </c>
      <c r="B4020" t="s">
        <v>10190</v>
      </c>
      <c r="C4020" t="str">
        <f t="shared" si="62"/>
        <v>09 - MINISTERIO DE  INFRAESTRUCTURA</v>
      </c>
      <c r="D4020" t="str">
        <f>VLOOKUP(MID(A4020,1,2),[1]Jurisdicciones!$A$2:$B$44,2,FALSE)</f>
        <v>MINISTERIO DE  INFRAESTRUCTURA</v>
      </c>
    </row>
    <row r="4021" spans="1:4" x14ac:dyDescent="0.2">
      <c r="A4021" t="s">
        <v>10191</v>
      </c>
      <c r="B4021" t="s">
        <v>10192</v>
      </c>
      <c r="C4021" t="str">
        <f t="shared" si="62"/>
        <v>09 - MINISTERIO DE  INFRAESTRUCTURA</v>
      </c>
      <c r="D4021" t="str">
        <f>VLOOKUP(MID(A4021,1,2),[1]Jurisdicciones!$A$2:$B$44,2,FALSE)</f>
        <v>MINISTERIO DE  INFRAESTRUCTURA</v>
      </c>
    </row>
    <row r="4022" spans="1:4" x14ac:dyDescent="0.2">
      <c r="A4022" t="s">
        <v>10193</v>
      </c>
      <c r="B4022" t="s">
        <v>10194</v>
      </c>
      <c r="C4022" t="str">
        <f t="shared" si="62"/>
        <v>09 - MINISTERIO DE  INFRAESTRUCTURA</v>
      </c>
      <c r="D4022" t="str">
        <f>VLOOKUP(MID(A4022,1,2),[1]Jurisdicciones!$A$2:$B$44,2,FALSE)</f>
        <v>MINISTERIO DE  INFRAESTRUCTURA</v>
      </c>
    </row>
    <row r="4023" spans="1:4" x14ac:dyDescent="0.2">
      <c r="A4023" t="s">
        <v>10195</v>
      </c>
      <c r="B4023" t="s">
        <v>10196</v>
      </c>
      <c r="C4023" t="str">
        <f t="shared" si="62"/>
        <v>09 - MINISTERIO DE  INFRAESTRUCTURA</v>
      </c>
      <c r="D4023" t="str">
        <f>VLOOKUP(MID(A4023,1,2),[1]Jurisdicciones!$A$2:$B$44,2,FALSE)</f>
        <v>MINISTERIO DE  INFRAESTRUCTURA</v>
      </c>
    </row>
    <row r="4024" spans="1:4" x14ac:dyDescent="0.2">
      <c r="A4024" t="s">
        <v>10197</v>
      </c>
      <c r="B4024" t="s">
        <v>10198</v>
      </c>
      <c r="C4024" t="str">
        <f t="shared" si="62"/>
        <v>09 - MINISTERIO DE  INFRAESTRUCTURA</v>
      </c>
      <c r="D4024" t="str">
        <f>VLOOKUP(MID(A4024,1,2),[1]Jurisdicciones!$A$2:$B$44,2,FALSE)</f>
        <v>MINISTERIO DE  INFRAESTRUCTURA</v>
      </c>
    </row>
    <row r="4025" spans="1:4" x14ac:dyDescent="0.2">
      <c r="A4025" t="s">
        <v>10199</v>
      </c>
      <c r="B4025" t="s">
        <v>10200</v>
      </c>
      <c r="C4025" t="str">
        <f t="shared" si="62"/>
        <v>09 - MINISTERIO DE  INFRAESTRUCTURA</v>
      </c>
      <c r="D4025" t="str">
        <f>VLOOKUP(MID(A4025,1,2),[1]Jurisdicciones!$A$2:$B$44,2,FALSE)</f>
        <v>MINISTERIO DE  INFRAESTRUCTURA</v>
      </c>
    </row>
    <row r="4026" spans="1:4" x14ac:dyDescent="0.2">
      <c r="A4026" t="s">
        <v>10201</v>
      </c>
      <c r="B4026" t="s">
        <v>10202</v>
      </c>
      <c r="C4026" t="str">
        <f t="shared" si="62"/>
        <v>09 - MINISTERIO DE  INFRAESTRUCTURA</v>
      </c>
      <c r="D4026" t="str">
        <f>VLOOKUP(MID(A4026,1,2),[1]Jurisdicciones!$A$2:$B$44,2,FALSE)</f>
        <v>MINISTERIO DE  INFRAESTRUCTURA</v>
      </c>
    </row>
    <row r="4027" spans="1:4" x14ac:dyDescent="0.2">
      <c r="A4027" t="s">
        <v>10203</v>
      </c>
      <c r="B4027" t="s">
        <v>10204</v>
      </c>
      <c r="C4027" t="str">
        <f t="shared" si="62"/>
        <v>09 - MINISTERIO DE  INFRAESTRUCTURA</v>
      </c>
      <c r="D4027" t="str">
        <f>VLOOKUP(MID(A4027,1,2),[1]Jurisdicciones!$A$2:$B$44,2,FALSE)</f>
        <v>MINISTERIO DE  INFRAESTRUCTURA</v>
      </c>
    </row>
    <row r="4028" spans="1:4" x14ac:dyDescent="0.2">
      <c r="A4028" t="s">
        <v>10205</v>
      </c>
      <c r="B4028" t="s">
        <v>10206</v>
      </c>
      <c r="C4028" t="str">
        <f t="shared" si="62"/>
        <v>09 - MINISTERIO DE  INFRAESTRUCTURA</v>
      </c>
      <c r="D4028" t="str">
        <f>VLOOKUP(MID(A4028,1,2),[1]Jurisdicciones!$A$2:$B$44,2,FALSE)</f>
        <v>MINISTERIO DE  INFRAESTRUCTURA</v>
      </c>
    </row>
    <row r="4029" spans="1:4" x14ac:dyDescent="0.2">
      <c r="A4029" t="s">
        <v>10207</v>
      </c>
      <c r="B4029" t="s">
        <v>10208</v>
      </c>
      <c r="C4029" t="str">
        <f t="shared" si="62"/>
        <v>09 - MINISTERIO DE  INFRAESTRUCTURA</v>
      </c>
      <c r="D4029" t="str">
        <f>VLOOKUP(MID(A4029,1,2),[1]Jurisdicciones!$A$2:$B$44,2,FALSE)</f>
        <v>MINISTERIO DE  INFRAESTRUCTURA</v>
      </c>
    </row>
    <row r="4030" spans="1:4" x14ac:dyDescent="0.2">
      <c r="A4030" t="s">
        <v>10209</v>
      </c>
      <c r="B4030" t="s">
        <v>10210</v>
      </c>
      <c r="C4030" t="str">
        <f t="shared" si="62"/>
        <v>09 - MINISTERIO DE  INFRAESTRUCTURA</v>
      </c>
      <c r="D4030" t="str">
        <f>VLOOKUP(MID(A4030,1,2),[1]Jurisdicciones!$A$2:$B$44,2,FALSE)</f>
        <v>MINISTERIO DE  INFRAESTRUCTURA</v>
      </c>
    </row>
    <row r="4031" spans="1:4" x14ac:dyDescent="0.2">
      <c r="A4031" t="s">
        <v>10211</v>
      </c>
      <c r="B4031" t="s">
        <v>10212</v>
      </c>
      <c r="C4031" t="str">
        <f t="shared" si="62"/>
        <v>09 - MINISTERIO DE  INFRAESTRUCTURA</v>
      </c>
      <c r="D4031" t="str">
        <f>VLOOKUP(MID(A4031,1,2),[1]Jurisdicciones!$A$2:$B$44,2,FALSE)</f>
        <v>MINISTERIO DE  INFRAESTRUCTURA</v>
      </c>
    </row>
    <row r="4032" spans="1:4" x14ac:dyDescent="0.2">
      <c r="A4032" t="s">
        <v>10213</v>
      </c>
      <c r="B4032" t="s">
        <v>10214</v>
      </c>
      <c r="C4032" t="str">
        <f t="shared" si="62"/>
        <v>09 - MINISTERIO DE  INFRAESTRUCTURA</v>
      </c>
      <c r="D4032" t="str">
        <f>VLOOKUP(MID(A4032,1,2),[1]Jurisdicciones!$A$2:$B$44,2,FALSE)</f>
        <v>MINISTERIO DE  INFRAESTRUCTURA</v>
      </c>
    </row>
    <row r="4033" spans="1:4" x14ac:dyDescent="0.2">
      <c r="A4033" t="s">
        <v>10215</v>
      </c>
      <c r="B4033" t="s">
        <v>10216</v>
      </c>
      <c r="C4033" t="str">
        <f t="shared" si="62"/>
        <v>09 - MINISTERIO DE  INFRAESTRUCTURA</v>
      </c>
      <c r="D4033" t="str">
        <f>VLOOKUP(MID(A4033,1,2),[1]Jurisdicciones!$A$2:$B$44,2,FALSE)</f>
        <v>MINISTERIO DE  INFRAESTRUCTURA</v>
      </c>
    </row>
    <row r="4034" spans="1:4" x14ac:dyDescent="0.2">
      <c r="A4034" t="s">
        <v>10217</v>
      </c>
      <c r="B4034" t="s">
        <v>10218</v>
      </c>
      <c r="C4034" t="str">
        <f t="shared" si="62"/>
        <v>09 - MINISTERIO DE  INFRAESTRUCTURA</v>
      </c>
      <c r="D4034" t="str">
        <f>VLOOKUP(MID(A4034,1,2),[1]Jurisdicciones!$A$2:$B$44,2,FALSE)</f>
        <v>MINISTERIO DE  INFRAESTRUCTURA</v>
      </c>
    </row>
    <row r="4035" spans="1:4" x14ac:dyDescent="0.2">
      <c r="A4035" t="s">
        <v>10219</v>
      </c>
      <c r="B4035" t="s">
        <v>10220</v>
      </c>
      <c r="C4035" t="str">
        <f t="shared" si="62"/>
        <v>09 - MINISTERIO DE  INFRAESTRUCTURA</v>
      </c>
      <c r="D4035" t="str">
        <f>VLOOKUP(MID(A4035,1,2),[1]Jurisdicciones!$A$2:$B$44,2,FALSE)</f>
        <v>MINISTERIO DE  INFRAESTRUCTURA</v>
      </c>
    </row>
    <row r="4036" spans="1:4" x14ac:dyDescent="0.2">
      <c r="A4036" t="s">
        <v>10221</v>
      </c>
      <c r="B4036" t="s">
        <v>7553</v>
      </c>
      <c r="C4036" t="str">
        <f t="shared" ref="C4036:C4099" si="63">CONCATENATE(MID(A4036,1,2), " - ",D4036)</f>
        <v>09 - MINISTERIO DE  INFRAESTRUCTURA</v>
      </c>
      <c r="D4036" t="str">
        <f>VLOOKUP(MID(A4036,1,2),[1]Jurisdicciones!$A$2:$B$44,2,FALSE)</f>
        <v>MINISTERIO DE  INFRAESTRUCTURA</v>
      </c>
    </row>
    <row r="4037" spans="1:4" x14ac:dyDescent="0.2">
      <c r="A4037" t="s">
        <v>10222</v>
      </c>
      <c r="B4037" t="s">
        <v>10223</v>
      </c>
      <c r="C4037" t="str">
        <f t="shared" si="63"/>
        <v>09 - MINISTERIO DE  INFRAESTRUCTURA</v>
      </c>
      <c r="D4037" t="str">
        <f>VLOOKUP(MID(A4037,1,2),[1]Jurisdicciones!$A$2:$B$44,2,FALSE)</f>
        <v>MINISTERIO DE  INFRAESTRUCTURA</v>
      </c>
    </row>
    <row r="4038" spans="1:4" x14ac:dyDescent="0.2">
      <c r="A4038" t="s">
        <v>10224</v>
      </c>
      <c r="B4038" t="s">
        <v>10225</v>
      </c>
      <c r="C4038" t="str">
        <f t="shared" si="63"/>
        <v>09 - MINISTERIO DE  INFRAESTRUCTURA</v>
      </c>
      <c r="D4038" t="str">
        <f>VLOOKUP(MID(A4038,1,2),[1]Jurisdicciones!$A$2:$B$44,2,FALSE)</f>
        <v>MINISTERIO DE  INFRAESTRUCTURA</v>
      </c>
    </row>
    <row r="4039" spans="1:4" x14ac:dyDescent="0.2">
      <c r="A4039" t="s">
        <v>10226</v>
      </c>
      <c r="B4039" t="s">
        <v>10227</v>
      </c>
      <c r="C4039" t="str">
        <f t="shared" si="63"/>
        <v>09 - MINISTERIO DE  INFRAESTRUCTURA</v>
      </c>
      <c r="D4039" t="str">
        <f>VLOOKUP(MID(A4039,1,2),[1]Jurisdicciones!$A$2:$B$44,2,FALSE)</f>
        <v>MINISTERIO DE  INFRAESTRUCTURA</v>
      </c>
    </row>
    <row r="4040" spans="1:4" x14ac:dyDescent="0.2">
      <c r="A4040" t="s">
        <v>10228</v>
      </c>
      <c r="B4040" t="s">
        <v>10229</v>
      </c>
      <c r="C4040" t="str">
        <f t="shared" si="63"/>
        <v>09 - MINISTERIO DE  INFRAESTRUCTURA</v>
      </c>
      <c r="D4040" t="str">
        <f>VLOOKUP(MID(A4040,1,2),[1]Jurisdicciones!$A$2:$B$44,2,FALSE)</f>
        <v>MINISTERIO DE  INFRAESTRUCTURA</v>
      </c>
    </row>
    <row r="4041" spans="1:4" x14ac:dyDescent="0.2">
      <c r="A4041" t="s">
        <v>10230</v>
      </c>
      <c r="B4041" t="s">
        <v>10231</v>
      </c>
      <c r="C4041" t="str">
        <f t="shared" si="63"/>
        <v>09 - MINISTERIO DE  INFRAESTRUCTURA</v>
      </c>
      <c r="D4041" t="str">
        <f>VLOOKUP(MID(A4041,1,2),[1]Jurisdicciones!$A$2:$B$44,2,FALSE)</f>
        <v>MINISTERIO DE  INFRAESTRUCTURA</v>
      </c>
    </row>
    <row r="4042" spans="1:4" x14ac:dyDescent="0.2">
      <c r="A4042" t="s">
        <v>10232</v>
      </c>
      <c r="B4042" t="s">
        <v>10233</v>
      </c>
      <c r="C4042" t="str">
        <f t="shared" si="63"/>
        <v>09 - MINISTERIO DE  INFRAESTRUCTURA</v>
      </c>
      <c r="D4042" t="str">
        <f>VLOOKUP(MID(A4042,1,2),[1]Jurisdicciones!$A$2:$B$44,2,FALSE)</f>
        <v>MINISTERIO DE  INFRAESTRUCTURA</v>
      </c>
    </row>
    <row r="4043" spans="1:4" x14ac:dyDescent="0.2">
      <c r="A4043" t="s">
        <v>10234</v>
      </c>
      <c r="B4043" t="s">
        <v>10235</v>
      </c>
      <c r="C4043" t="str">
        <f t="shared" si="63"/>
        <v>09 - MINISTERIO DE  INFRAESTRUCTURA</v>
      </c>
      <c r="D4043" t="str">
        <f>VLOOKUP(MID(A4043,1,2),[1]Jurisdicciones!$A$2:$B$44,2,FALSE)</f>
        <v>MINISTERIO DE  INFRAESTRUCTURA</v>
      </c>
    </row>
    <row r="4044" spans="1:4" x14ac:dyDescent="0.2">
      <c r="A4044" t="s">
        <v>10236</v>
      </c>
      <c r="B4044" t="s">
        <v>10237</v>
      </c>
      <c r="C4044" t="str">
        <f t="shared" si="63"/>
        <v>09 - MINISTERIO DE  INFRAESTRUCTURA</v>
      </c>
      <c r="D4044" t="str">
        <f>VLOOKUP(MID(A4044,1,2),[1]Jurisdicciones!$A$2:$B$44,2,FALSE)</f>
        <v>MINISTERIO DE  INFRAESTRUCTURA</v>
      </c>
    </row>
    <row r="4045" spans="1:4" x14ac:dyDescent="0.2">
      <c r="A4045" t="s">
        <v>10238</v>
      </c>
      <c r="B4045" t="s">
        <v>10239</v>
      </c>
      <c r="C4045" t="str">
        <f t="shared" si="63"/>
        <v>09 - MINISTERIO DE  INFRAESTRUCTURA</v>
      </c>
      <c r="D4045" t="str">
        <f>VLOOKUP(MID(A4045,1,2),[1]Jurisdicciones!$A$2:$B$44,2,FALSE)</f>
        <v>MINISTERIO DE  INFRAESTRUCTURA</v>
      </c>
    </row>
    <row r="4046" spans="1:4" x14ac:dyDescent="0.2">
      <c r="A4046" t="s">
        <v>10240</v>
      </c>
      <c r="B4046" t="s">
        <v>10241</v>
      </c>
      <c r="C4046" t="str">
        <f t="shared" si="63"/>
        <v>09 - MINISTERIO DE  INFRAESTRUCTURA</v>
      </c>
      <c r="D4046" t="str">
        <f>VLOOKUP(MID(A4046,1,2),[1]Jurisdicciones!$A$2:$B$44,2,FALSE)</f>
        <v>MINISTERIO DE  INFRAESTRUCTURA</v>
      </c>
    </row>
    <row r="4047" spans="1:4" x14ac:dyDescent="0.2">
      <c r="A4047" t="s">
        <v>10242</v>
      </c>
      <c r="B4047" t="s">
        <v>10243</v>
      </c>
      <c r="C4047" t="str">
        <f t="shared" si="63"/>
        <v>09 - MINISTERIO DE  INFRAESTRUCTURA</v>
      </c>
      <c r="D4047" t="str">
        <f>VLOOKUP(MID(A4047,1,2),[1]Jurisdicciones!$A$2:$B$44,2,FALSE)</f>
        <v>MINISTERIO DE  INFRAESTRUCTURA</v>
      </c>
    </row>
    <row r="4048" spans="1:4" x14ac:dyDescent="0.2">
      <c r="A4048" t="s">
        <v>10244</v>
      </c>
      <c r="B4048" t="s">
        <v>10245</v>
      </c>
      <c r="C4048" t="str">
        <f t="shared" si="63"/>
        <v>09 - MINISTERIO DE  INFRAESTRUCTURA</v>
      </c>
      <c r="D4048" t="str">
        <f>VLOOKUP(MID(A4048,1,2),[1]Jurisdicciones!$A$2:$B$44,2,FALSE)</f>
        <v>MINISTERIO DE  INFRAESTRUCTURA</v>
      </c>
    </row>
    <row r="4049" spans="1:4" x14ac:dyDescent="0.2">
      <c r="A4049" t="s">
        <v>10246</v>
      </c>
      <c r="B4049" t="s">
        <v>10247</v>
      </c>
      <c r="C4049" t="str">
        <f t="shared" si="63"/>
        <v>09 - MINISTERIO DE  INFRAESTRUCTURA</v>
      </c>
      <c r="D4049" t="str">
        <f>VLOOKUP(MID(A4049,1,2),[1]Jurisdicciones!$A$2:$B$44,2,FALSE)</f>
        <v>MINISTERIO DE  INFRAESTRUCTURA</v>
      </c>
    </row>
    <row r="4050" spans="1:4" x14ac:dyDescent="0.2">
      <c r="A4050" t="s">
        <v>10248</v>
      </c>
      <c r="B4050" t="s">
        <v>10249</v>
      </c>
      <c r="C4050" t="str">
        <f t="shared" si="63"/>
        <v>09 - MINISTERIO DE  INFRAESTRUCTURA</v>
      </c>
      <c r="D4050" t="str">
        <f>VLOOKUP(MID(A4050,1,2),[1]Jurisdicciones!$A$2:$B$44,2,FALSE)</f>
        <v>MINISTERIO DE  INFRAESTRUCTURA</v>
      </c>
    </row>
    <row r="4051" spans="1:4" x14ac:dyDescent="0.2">
      <c r="A4051" t="s">
        <v>10250</v>
      </c>
      <c r="B4051" t="s">
        <v>10251</v>
      </c>
      <c r="C4051" t="str">
        <f t="shared" si="63"/>
        <v>09 - MINISTERIO DE  INFRAESTRUCTURA</v>
      </c>
      <c r="D4051" t="str">
        <f>VLOOKUP(MID(A4051,1,2),[1]Jurisdicciones!$A$2:$B$44,2,FALSE)</f>
        <v>MINISTERIO DE  INFRAESTRUCTURA</v>
      </c>
    </row>
    <row r="4052" spans="1:4" x14ac:dyDescent="0.2">
      <c r="A4052" t="s">
        <v>10252</v>
      </c>
      <c r="B4052" t="s">
        <v>10253</v>
      </c>
      <c r="C4052" t="str">
        <f t="shared" si="63"/>
        <v>09 - MINISTERIO DE  INFRAESTRUCTURA</v>
      </c>
      <c r="D4052" t="str">
        <f>VLOOKUP(MID(A4052,1,2),[1]Jurisdicciones!$A$2:$B$44,2,FALSE)</f>
        <v>MINISTERIO DE  INFRAESTRUCTURA</v>
      </c>
    </row>
    <row r="4053" spans="1:4" x14ac:dyDescent="0.2">
      <c r="A4053" t="s">
        <v>10254</v>
      </c>
      <c r="B4053" t="s">
        <v>10255</v>
      </c>
      <c r="C4053" t="str">
        <f t="shared" si="63"/>
        <v>09 - MINISTERIO DE  INFRAESTRUCTURA</v>
      </c>
      <c r="D4053" t="str">
        <f>VLOOKUP(MID(A4053,1,2),[1]Jurisdicciones!$A$2:$B$44,2,FALSE)</f>
        <v>MINISTERIO DE  INFRAESTRUCTURA</v>
      </c>
    </row>
    <row r="4054" spans="1:4" x14ac:dyDescent="0.2">
      <c r="A4054" t="s">
        <v>10256</v>
      </c>
      <c r="B4054" t="s">
        <v>10257</v>
      </c>
      <c r="C4054" t="str">
        <f t="shared" si="63"/>
        <v>09 - MINISTERIO DE  INFRAESTRUCTURA</v>
      </c>
      <c r="D4054" t="str">
        <f>VLOOKUP(MID(A4054,1,2),[1]Jurisdicciones!$A$2:$B$44,2,FALSE)</f>
        <v>MINISTERIO DE  INFRAESTRUCTURA</v>
      </c>
    </row>
    <row r="4055" spans="1:4" x14ac:dyDescent="0.2">
      <c r="A4055" t="s">
        <v>10258</v>
      </c>
      <c r="B4055" t="s">
        <v>10259</v>
      </c>
      <c r="C4055" t="str">
        <f t="shared" si="63"/>
        <v>09 - MINISTERIO DE  INFRAESTRUCTURA</v>
      </c>
      <c r="D4055" t="str">
        <f>VLOOKUP(MID(A4055,1,2),[1]Jurisdicciones!$A$2:$B$44,2,FALSE)</f>
        <v>MINISTERIO DE  INFRAESTRUCTURA</v>
      </c>
    </row>
    <row r="4056" spans="1:4" x14ac:dyDescent="0.2">
      <c r="A4056" t="s">
        <v>10260</v>
      </c>
      <c r="B4056" t="s">
        <v>10261</v>
      </c>
      <c r="C4056" t="str">
        <f t="shared" si="63"/>
        <v>09 - MINISTERIO DE  INFRAESTRUCTURA</v>
      </c>
      <c r="D4056" t="str">
        <f>VLOOKUP(MID(A4056,1,2),[1]Jurisdicciones!$A$2:$B$44,2,FALSE)</f>
        <v>MINISTERIO DE  INFRAESTRUCTURA</v>
      </c>
    </row>
    <row r="4057" spans="1:4" x14ac:dyDescent="0.2">
      <c r="A4057" t="s">
        <v>10262</v>
      </c>
      <c r="B4057" t="s">
        <v>10263</v>
      </c>
      <c r="C4057" t="str">
        <f t="shared" si="63"/>
        <v>09 - MINISTERIO DE  INFRAESTRUCTURA</v>
      </c>
      <c r="D4057" t="str">
        <f>VLOOKUP(MID(A4057,1,2),[1]Jurisdicciones!$A$2:$B$44,2,FALSE)</f>
        <v>MINISTERIO DE  INFRAESTRUCTURA</v>
      </c>
    </row>
    <row r="4058" spans="1:4" x14ac:dyDescent="0.2">
      <c r="A4058" t="s">
        <v>10264</v>
      </c>
      <c r="B4058" t="s">
        <v>10265</v>
      </c>
      <c r="C4058" t="str">
        <f t="shared" si="63"/>
        <v>09 - MINISTERIO DE  INFRAESTRUCTURA</v>
      </c>
      <c r="D4058" t="str">
        <f>VLOOKUP(MID(A4058,1,2),[1]Jurisdicciones!$A$2:$B$44,2,FALSE)</f>
        <v>MINISTERIO DE  INFRAESTRUCTURA</v>
      </c>
    </row>
    <row r="4059" spans="1:4" x14ac:dyDescent="0.2">
      <c r="A4059" t="s">
        <v>10266</v>
      </c>
      <c r="B4059" t="s">
        <v>10267</v>
      </c>
      <c r="C4059" t="str">
        <f t="shared" si="63"/>
        <v>09 - MINISTERIO DE  INFRAESTRUCTURA</v>
      </c>
      <c r="D4059" t="str">
        <f>VLOOKUP(MID(A4059,1,2),[1]Jurisdicciones!$A$2:$B$44,2,FALSE)</f>
        <v>MINISTERIO DE  INFRAESTRUCTURA</v>
      </c>
    </row>
    <row r="4060" spans="1:4" x14ac:dyDescent="0.2">
      <c r="A4060" t="s">
        <v>10268</v>
      </c>
      <c r="B4060" t="s">
        <v>10269</v>
      </c>
      <c r="C4060" t="str">
        <f t="shared" si="63"/>
        <v>09 - MINISTERIO DE  INFRAESTRUCTURA</v>
      </c>
      <c r="D4060" t="str">
        <f>VLOOKUP(MID(A4060,1,2),[1]Jurisdicciones!$A$2:$B$44,2,FALSE)</f>
        <v>MINISTERIO DE  INFRAESTRUCTURA</v>
      </c>
    </row>
    <row r="4061" spans="1:4" x14ac:dyDescent="0.2">
      <c r="A4061" t="s">
        <v>10270</v>
      </c>
      <c r="B4061" t="s">
        <v>10271</v>
      </c>
      <c r="C4061" t="str">
        <f t="shared" si="63"/>
        <v>09 - MINISTERIO DE  INFRAESTRUCTURA</v>
      </c>
      <c r="D4061" t="str">
        <f>VLOOKUP(MID(A4061,1,2),[1]Jurisdicciones!$A$2:$B$44,2,FALSE)</f>
        <v>MINISTERIO DE  INFRAESTRUCTURA</v>
      </c>
    </row>
    <row r="4062" spans="1:4" x14ac:dyDescent="0.2">
      <c r="A4062" t="s">
        <v>10272</v>
      </c>
      <c r="B4062" t="s">
        <v>10273</v>
      </c>
      <c r="C4062" t="str">
        <f t="shared" si="63"/>
        <v>09 - MINISTERIO DE  INFRAESTRUCTURA</v>
      </c>
      <c r="D4062" t="str">
        <f>VLOOKUP(MID(A4062,1,2),[1]Jurisdicciones!$A$2:$B$44,2,FALSE)</f>
        <v>MINISTERIO DE  INFRAESTRUCTURA</v>
      </c>
    </row>
    <row r="4063" spans="1:4" x14ac:dyDescent="0.2">
      <c r="A4063" t="s">
        <v>10274</v>
      </c>
      <c r="B4063" t="s">
        <v>10275</v>
      </c>
      <c r="C4063" t="str">
        <f t="shared" si="63"/>
        <v>09 - MINISTERIO DE  INFRAESTRUCTURA</v>
      </c>
      <c r="D4063" t="str">
        <f>VLOOKUP(MID(A4063,1,2),[1]Jurisdicciones!$A$2:$B$44,2,FALSE)</f>
        <v>MINISTERIO DE  INFRAESTRUCTURA</v>
      </c>
    </row>
    <row r="4064" spans="1:4" x14ac:dyDescent="0.2">
      <c r="A4064" t="s">
        <v>10276</v>
      </c>
      <c r="B4064" t="s">
        <v>10277</v>
      </c>
      <c r="C4064" t="str">
        <f t="shared" si="63"/>
        <v>09 - MINISTERIO DE  INFRAESTRUCTURA</v>
      </c>
      <c r="D4064" t="str">
        <f>VLOOKUP(MID(A4064,1,2),[1]Jurisdicciones!$A$2:$B$44,2,FALSE)</f>
        <v>MINISTERIO DE  INFRAESTRUCTURA</v>
      </c>
    </row>
    <row r="4065" spans="1:4" x14ac:dyDescent="0.2">
      <c r="A4065" t="s">
        <v>10278</v>
      </c>
      <c r="B4065" t="s">
        <v>10279</v>
      </c>
      <c r="C4065" t="str">
        <f t="shared" si="63"/>
        <v>09 - MINISTERIO DE  INFRAESTRUCTURA</v>
      </c>
      <c r="D4065" t="str">
        <f>VLOOKUP(MID(A4065,1,2),[1]Jurisdicciones!$A$2:$B$44,2,FALSE)</f>
        <v>MINISTERIO DE  INFRAESTRUCTURA</v>
      </c>
    </row>
    <row r="4066" spans="1:4" x14ac:dyDescent="0.2">
      <c r="A4066" t="s">
        <v>10280</v>
      </c>
      <c r="B4066" t="s">
        <v>10281</v>
      </c>
      <c r="C4066" t="str">
        <f t="shared" si="63"/>
        <v>09 - MINISTERIO DE  INFRAESTRUCTURA</v>
      </c>
      <c r="D4066" t="str">
        <f>VLOOKUP(MID(A4066,1,2),[1]Jurisdicciones!$A$2:$B$44,2,FALSE)</f>
        <v>MINISTERIO DE  INFRAESTRUCTURA</v>
      </c>
    </row>
    <row r="4067" spans="1:4" x14ac:dyDescent="0.2">
      <c r="A4067" t="s">
        <v>10282</v>
      </c>
      <c r="B4067" t="s">
        <v>10283</v>
      </c>
      <c r="C4067" t="str">
        <f t="shared" si="63"/>
        <v>09 - MINISTERIO DE  INFRAESTRUCTURA</v>
      </c>
      <c r="D4067" t="str">
        <f>VLOOKUP(MID(A4067,1,2),[1]Jurisdicciones!$A$2:$B$44,2,FALSE)</f>
        <v>MINISTERIO DE  INFRAESTRUCTURA</v>
      </c>
    </row>
    <row r="4068" spans="1:4" x14ac:dyDescent="0.2">
      <c r="A4068" t="s">
        <v>10284</v>
      </c>
      <c r="B4068" t="s">
        <v>10285</v>
      </c>
      <c r="C4068" t="str">
        <f t="shared" si="63"/>
        <v>09 - MINISTERIO DE  INFRAESTRUCTURA</v>
      </c>
      <c r="D4068" t="str">
        <f>VLOOKUP(MID(A4068,1,2),[1]Jurisdicciones!$A$2:$B$44,2,FALSE)</f>
        <v>MINISTERIO DE  INFRAESTRUCTURA</v>
      </c>
    </row>
    <row r="4069" spans="1:4" x14ac:dyDescent="0.2">
      <c r="A4069" t="s">
        <v>10286</v>
      </c>
      <c r="B4069" t="s">
        <v>10285</v>
      </c>
      <c r="C4069" t="str">
        <f t="shared" si="63"/>
        <v>09 - MINISTERIO DE  INFRAESTRUCTURA</v>
      </c>
      <c r="D4069" t="str">
        <f>VLOOKUP(MID(A4069,1,2),[1]Jurisdicciones!$A$2:$B$44,2,FALSE)</f>
        <v>MINISTERIO DE  INFRAESTRUCTURA</v>
      </c>
    </row>
    <row r="4070" spans="1:4" x14ac:dyDescent="0.2">
      <c r="A4070" t="s">
        <v>10287</v>
      </c>
      <c r="B4070" t="s">
        <v>10288</v>
      </c>
      <c r="C4070" t="str">
        <f t="shared" si="63"/>
        <v>09 - MINISTERIO DE  INFRAESTRUCTURA</v>
      </c>
      <c r="D4070" t="str">
        <f>VLOOKUP(MID(A4070,1,2),[1]Jurisdicciones!$A$2:$B$44,2,FALSE)</f>
        <v>MINISTERIO DE  INFRAESTRUCTURA</v>
      </c>
    </row>
    <row r="4071" spans="1:4" x14ac:dyDescent="0.2">
      <c r="A4071" t="s">
        <v>10289</v>
      </c>
      <c r="B4071" t="s">
        <v>10290</v>
      </c>
      <c r="C4071" t="str">
        <f t="shared" si="63"/>
        <v>09 - MINISTERIO DE  INFRAESTRUCTURA</v>
      </c>
      <c r="D4071" t="str">
        <f>VLOOKUP(MID(A4071,1,2),[1]Jurisdicciones!$A$2:$B$44,2,FALSE)</f>
        <v>MINISTERIO DE  INFRAESTRUCTURA</v>
      </c>
    </row>
    <row r="4072" spans="1:4" x14ac:dyDescent="0.2">
      <c r="A4072" t="s">
        <v>10291</v>
      </c>
      <c r="B4072" t="s">
        <v>10290</v>
      </c>
      <c r="C4072" t="str">
        <f t="shared" si="63"/>
        <v>09 - MINISTERIO DE  INFRAESTRUCTURA</v>
      </c>
      <c r="D4072" t="str">
        <f>VLOOKUP(MID(A4072,1,2),[1]Jurisdicciones!$A$2:$B$44,2,FALSE)</f>
        <v>MINISTERIO DE  INFRAESTRUCTURA</v>
      </c>
    </row>
    <row r="4073" spans="1:4" x14ac:dyDescent="0.2">
      <c r="A4073" t="s">
        <v>10292</v>
      </c>
      <c r="B4073" t="s">
        <v>10293</v>
      </c>
      <c r="C4073" t="str">
        <f t="shared" si="63"/>
        <v>09 - MINISTERIO DE  INFRAESTRUCTURA</v>
      </c>
      <c r="D4073" t="str">
        <f>VLOOKUP(MID(A4073,1,2),[1]Jurisdicciones!$A$2:$B$44,2,FALSE)</f>
        <v>MINISTERIO DE  INFRAESTRUCTURA</v>
      </c>
    </row>
    <row r="4074" spans="1:4" x14ac:dyDescent="0.2">
      <c r="A4074" t="s">
        <v>10294</v>
      </c>
      <c r="B4074" t="s">
        <v>10295</v>
      </c>
      <c r="C4074" t="str">
        <f t="shared" si="63"/>
        <v>09 - MINISTERIO DE  INFRAESTRUCTURA</v>
      </c>
      <c r="D4074" t="str">
        <f>VLOOKUP(MID(A4074,1,2),[1]Jurisdicciones!$A$2:$B$44,2,FALSE)</f>
        <v>MINISTERIO DE  INFRAESTRUCTURA</v>
      </c>
    </row>
    <row r="4075" spans="1:4" x14ac:dyDescent="0.2">
      <c r="A4075" t="s">
        <v>10296</v>
      </c>
      <c r="B4075" t="s">
        <v>10295</v>
      </c>
      <c r="C4075" t="str">
        <f t="shared" si="63"/>
        <v>09 - MINISTERIO DE  INFRAESTRUCTURA</v>
      </c>
      <c r="D4075" t="str">
        <f>VLOOKUP(MID(A4075,1,2),[1]Jurisdicciones!$A$2:$B$44,2,FALSE)</f>
        <v>MINISTERIO DE  INFRAESTRUCTURA</v>
      </c>
    </row>
    <row r="4076" spans="1:4" x14ac:dyDescent="0.2">
      <c r="A4076" t="s">
        <v>10297</v>
      </c>
      <c r="B4076" t="s">
        <v>10298</v>
      </c>
      <c r="C4076" t="str">
        <f t="shared" si="63"/>
        <v>09 - MINISTERIO DE  INFRAESTRUCTURA</v>
      </c>
      <c r="D4076" t="str">
        <f>VLOOKUP(MID(A4076,1,2),[1]Jurisdicciones!$A$2:$B$44,2,FALSE)</f>
        <v>MINISTERIO DE  INFRAESTRUCTURA</v>
      </c>
    </row>
    <row r="4077" spans="1:4" x14ac:dyDescent="0.2">
      <c r="A4077" t="s">
        <v>10299</v>
      </c>
      <c r="B4077" t="s">
        <v>10300</v>
      </c>
      <c r="C4077" t="str">
        <f t="shared" si="63"/>
        <v>09 - MINISTERIO DE  INFRAESTRUCTURA</v>
      </c>
      <c r="D4077" t="str">
        <f>VLOOKUP(MID(A4077,1,2),[1]Jurisdicciones!$A$2:$B$44,2,FALSE)</f>
        <v>MINISTERIO DE  INFRAESTRUCTURA</v>
      </c>
    </row>
    <row r="4078" spans="1:4" x14ac:dyDescent="0.2">
      <c r="A4078" t="s">
        <v>10301</v>
      </c>
      <c r="B4078" t="s">
        <v>10300</v>
      </c>
      <c r="C4078" t="str">
        <f t="shared" si="63"/>
        <v>09 - MINISTERIO DE  INFRAESTRUCTURA</v>
      </c>
      <c r="D4078" t="str">
        <f>VLOOKUP(MID(A4078,1,2),[1]Jurisdicciones!$A$2:$B$44,2,FALSE)</f>
        <v>MINISTERIO DE  INFRAESTRUCTURA</v>
      </c>
    </row>
    <row r="4079" spans="1:4" x14ac:dyDescent="0.2">
      <c r="A4079" t="s">
        <v>10302</v>
      </c>
      <c r="B4079" t="s">
        <v>10303</v>
      </c>
      <c r="C4079" t="str">
        <f t="shared" si="63"/>
        <v>09 - MINISTERIO DE  INFRAESTRUCTURA</v>
      </c>
      <c r="D4079" t="str">
        <f>VLOOKUP(MID(A4079,1,2),[1]Jurisdicciones!$A$2:$B$44,2,FALSE)</f>
        <v>MINISTERIO DE  INFRAESTRUCTURA</v>
      </c>
    </row>
    <row r="4080" spans="1:4" x14ac:dyDescent="0.2">
      <c r="A4080" t="s">
        <v>10304</v>
      </c>
      <c r="B4080" t="s">
        <v>10305</v>
      </c>
      <c r="C4080" t="str">
        <f t="shared" si="63"/>
        <v>09 - MINISTERIO DE  INFRAESTRUCTURA</v>
      </c>
      <c r="D4080" t="str">
        <f>VLOOKUP(MID(A4080,1,2),[1]Jurisdicciones!$A$2:$B$44,2,FALSE)</f>
        <v>MINISTERIO DE  INFRAESTRUCTURA</v>
      </c>
    </row>
    <row r="4081" spans="1:4" x14ac:dyDescent="0.2">
      <c r="A4081" t="s">
        <v>10306</v>
      </c>
      <c r="B4081" t="s">
        <v>10307</v>
      </c>
      <c r="C4081" t="str">
        <f t="shared" si="63"/>
        <v>09 - MINISTERIO DE  INFRAESTRUCTURA</v>
      </c>
      <c r="D4081" t="str">
        <f>VLOOKUP(MID(A4081,1,2),[1]Jurisdicciones!$A$2:$B$44,2,FALSE)</f>
        <v>MINISTERIO DE  INFRAESTRUCTURA</v>
      </c>
    </row>
    <row r="4082" spans="1:4" x14ac:dyDescent="0.2">
      <c r="A4082" t="s">
        <v>10308</v>
      </c>
      <c r="B4082" t="s">
        <v>10309</v>
      </c>
      <c r="C4082" t="str">
        <f t="shared" si="63"/>
        <v>09 - MINISTERIO DE  INFRAESTRUCTURA</v>
      </c>
      <c r="D4082" t="str">
        <f>VLOOKUP(MID(A4082,1,2),[1]Jurisdicciones!$A$2:$B$44,2,FALSE)</f>
        <v>MINISTERIO DE  INFRAESTRUCTURA</v>
      </c>
    </row>
    <row r="4083" spans="1:4" x14ac:dyDescent="0.2">
      <c r="A4083" t="s">
        <v>10310</v>
      </c>
      <c r="B4083" t="s">
        <v>10311</v>
      </c>
      <c r="C4083" t="str">
        <f t="shared" si="63"/>
        <v>09 - MINISTERIO DE  INFRAESTRUCTURA</v>
      </c>
      <c r="D4083" t="str">
        <f>VLOOKUP(MID(A4083,1,2),[1]Jurisdicciones!$A$2:$B$44,2,FALSE)</f>
        <v>MINISTERIO DE  INFRAESTRUCTURA</v>
      </c>
    </row>
    <row r="4084" spans="1:4" x14ac:dyDescent="0.2">
      <c r="A4084" t="s">
        <v>10312</v>
      </c>
      <c r="B4084" t="s">
        <v>10313</v>
      </c>
      <c r="C4084" t="str">
        <f t="shared" si="63"/>
        <v>09 - MINISTERIO DE  INFRAESTRUCTURA</v>
      </c>
      <c r="D4084" t="str">
        <f>VLOOKUP(MID(A4084,1,2),[1]Jurisdicciones!$A$2:$B$44,2,FALSE)</f>
        <v>MINISTERIO DE  INFRAESTRUCTURA</v>
      </c>
    </row>
    <row r="4085" spans="1:4" x14ac:dyDescent="0.2">
      <c r="A4085" t="s">
        <v>10314</v>
      </c>
      <c r="B4085" t="s">
        <v>10313</v>
      </c>
      <c r="C4085" t="str">
        <f t="shared" si="63"/>
        <v>09 - MINISTERIO DE  INFRAESTRUCTURA</v>
      </c>
      <c r="D4085" t="str">
        <f>VLOOKUP(MID(A4085,1,2),[1]Jurisdicciones!$A$2:$B$44,2,FALSE)</f>
        <v>MINISTERIO DE  INFRAESTRUCTURA</v>
      </c>
    </row>
    <row r="4086" spans="1:4" x14ac:dyDescent="0.2">
      <c r="A4086" t="s">
        <v>10315</v>
      </c>
      <c r="B4086" t="s">
        <v>10316</v>
      </c>
      <c r="C4086" t="str">
        <f t="shared" si="63"/>
        <v>09 - MINISTERIO DE  INFRAESTRUCTURA</v>
      </c>
      <c r="D4086" t="str">
        <f>VLOOKUP(MID(A4086,1,2),[1]Jurisdicciones!$A$2:$B$44,2,FALSE)</f>
        <v>MINISTERIO DE  INFRAESTRUCTURA</v>
      </c>
    </row>
    <row r="4087" spans="1:4" x14ac:dyDescent="0.2">
      <c r="A4087" t="s">
        <v>10317</v>
      </c>
      <c r="B4087" t="s">
        <v>10316</v>
      </c>
      <c r="C4087" t="str">
        <f t="shared" si="63"/>
        <v>09 - MINISTERIO DE  INFRAESTRUCTURA</v>
      </c>
      <c r="D4087" t="str">
        <f>VLOOKUP(MID(A4087,1,2),[1]Jurisdicciones!$A$2:$B$44,2,FALSE)</f>
        <v>MINISTERIO DE  INFRAESTRUCTURA</v>
      </c>
    </row>
    <row r="4088" spans="1:4" x14ac:dyDescent="0.2">
      <c r="A4088" t="s">
        <v>10318</v>
      </c>
      <c r="B4088" t="s">
        <v>10319</v>
      </c>
      <c r="C4088" t="str">
        <f t="shared" si="63"/>
        <v>09 - MINISTERIO DE  INFRAESTRUCTURA</v>
      </c>
      <c r="D4088" t="str">
        <f>VLOOKUP(MID(A4088,1,2),[1]Jurisdicciones!$A$2:$B$44,2,FALSE)</f>
        <v>MINISTERIO DE  INFRAESTRUCTURA</v>
      </c>
    </row>
    <row r="4089" spans="1:4" x14ac:dyDescent="0.2">
      <c r="A4089" t="s">
        <v>10320</v>
      </c>
      <c r="B4089" t="s">
        <v>10319</v>
      </c>
      <c r="C4089" t="str">
        <f t="shared" si="63"/>
        <v>09 - MINISTERIO DE  INFRAESTRUCTURA</v>
      </c>
      <c r="D4089" t="str">
        <f>VLOOKUP(MID(A4089,1,2),[1]Jurisdicciones!$A$2:$B$44,2,FALSE)</f>
        <v>MINISTERIO DE  INFRAESTRUCTURA</v>
      </c>
    </row>
    <row r="4090" spans="1:4" x14ac:dyDescent="0.2">
      <c r="A4090" t="s">
        <v>10321</v>
      </c>
      <c r="B4090" t="s">
        <v>10322</v>
      </c>
      <c r="C4090" t="str">
        <f t="shared" si="63"/>
        <v>09 - MINISTERIO DE  INFRAESTRUCTURA</v>
      </c>
      <c r="D4090" t="str">
        <f>VLOOKUP(MID(A4090,1,2),[1]Jurisdicciones!$A$2:$B$44,2,FALSE)</f>
        <v>MINISTERIO DE  INFRAESTRUCTURA</v>
      </c>
    </row>
    <row r="4091" spans="1:4" x14ac:dyDescent="0.2">
      <c r="A4091" t="s">
        <v>10323</v>
      </c>
      <c r="B4091" t="s">
        <v>10322</v>
      </c>
      <c r="C4091" t="str">
        <f t="shared" si="63"/>
        <v>09 - MINISTERIO DE  INFRAESTRUCTURA</v>
      </c>
      <c r="D4091" t="str">
        <f>VLOOKUP(MID(A4091,1,2),[1]Jurisdicciones!$A$2:$B$44,2,FALSE)</f>
        <v>MINISTERIO DE  INFRAESTRUCTURA</v>
      </c>
    </row>
    <row r="4092" spans="1:4" x14ac:dyDescent="0.2">
      <c r="A4092" t="s">
        <v>10324</v>
      </c>
      <c r="B4092" t="s">
        <v>10325</v>
      </c>
      <c r="C4092" t="str">
        <f t="shared" si="63"/>
        <v>09 - MINISTERIO DE  INFRAESTRUCTURA</v>
      </c>
      <c r="D4092" t="str">
        <f>VLOOKUP(MID(A4092,1,2),[1]Jurisdicciones!$A$2:$B$44,2,FALSE)</f>
        <v>MINISTERIO DE  INFRAESTRUCTURA</v>
      </c>
    </row>
    <row r="4093" spans="1:4" x14ac:dyDescent="0.2">
      <c r="A4093" t="s">
        <v>10326</v>
      </c>
      <c r="B4093" t="s">
        <v>10325</v>
      </c>
      <c r="C4093" t="str">
        <f t="shared" si="63"/>
        <v>09 - MINISTERIO DE  INFRAESTRUCTURA</v>
      </c>
      <c r="D4093" t="str">
        <f>VLOOKUP(MID(A4093,1,2),[1]Jurisdicciones!$A$2:$B$44,2,FALSE)</f>
        <v>MINISTERIO DE  INFRAESTRUCTURA</v>
      </c>
    </row>
    <row r="4094" spans="1:4" x14ac:dyDescent="0.2">
      <c r="A4094" t="s">
        <v>10327</v>
      </c>
      <c r="B4094" t="s">
        <v>10328</v>
      </c>
      <c r="C4094" t="str">
        <f t="shared" si="63"/>
        <v>09 - MINISTERIO DE  INFRAESTRUCTURA</v>
      </c>
      <c r="D4094" t="str">
        <f>VLOOKUP(MID(A4094,1,2),[1]Jurisdicciones!$A$2:$B$44,2,FALSE)</f>
        <v>MINISTERIO DE  INFRAESTRUCTURA</v>
      </c>
    </row>
    <row r="4095" spans="1:4" x14ac:dyDescent="0.2">
      <c r="A4095" t="s">
        <v>10329</v>
      </c>
      <c r="B4095" t="s">
        <v>10328</v>
      </c>
      <c r="C4095" t="str">
        <f t="shared" si="63"/>
        <v>09 - MINISTERIO DE  INFRAESTRUCTURA</v>
      </c>
      <c r="D4095" t="str">
        <f>VLOOKUP(MID(A4095,1,2),[1]Jurisdicciones!$A$2:$B$44,2,FALSE)</f>
        <v>MINISTERIO DE  INFRAESTRUCTURA</v>
      </c>
    </row>
    <row r="4096" spans="1:4" x14ac:dyDescent="0.2">
      <c r="A4096" t="s">
        <v>10330</v>
      </c>
      <c r="B4096" t="s">
        <v>10331</v>
      </c>
      <c r="C4096" t="str">
        <f t="shared" si="63"/>
        <v>09 - MINISTERIO DE  INFRAESTRUCTURA</v>
      </c>
      <c r="D4096" t="str">
        <f>VLOOKUP(MID(A4096,1,2),[1]Jurisdicciones!$A$2:$B$44,2,FALSE)</f>
        <v>MINISTERIO DE  INFRAESTRUCTURA</v>
      </c>
    </row>
    <row r="4097" spans="1:4" x14ac:dyDescent="0.2">
      <c r="A4097" t="s">
        <v>10332</v>
      </c>
      <c r="B4097" t="s">
        <v>10331</v>
      </c>
      <c r="C4097" t="str">
        <f t="shared" si="63"/>
        <v>09 - MINISTERIO DE  INFRAESTRUCTURA</v>
      </c>
      <c r="D4097" t="str">
        <f>VLOOKUP(MID(A4097,1,2),[1]Jurisdicciones!$A$2:$B$44,2,FALSE)</f>
        <v>MINISTERIO DE  INFRAESTRUCTURA</v>
      </c>
    </row>
    <row r="4098" spans="1:4" x14ac:dyDescent="0.2">
      <c r="A4098" t="s">
        <v>10333</v>
      </c>
      <c r="B4098" t="s">
        <v>10334</v>
      </c>
      <c r="C4098" t="str">
        <f t="shared" si="63"/>
        <v>09 - MINISTERIO DE  INFRAESTRUCTURA</v>
      </c>
      <c r="D4098" t="str">
        <f>VLOOKUP(MID(A4098,1,2),[1]Jurisdicciones!$A$2:$B$44,2,FALSE)</f>
        <v>MINISTERIO DE  INFRAESTRUCTURA</v>
      </c>
    </row>
    <row r="4099" spans="1:4" x14ac:dyDescent="0.2">
      <c r="A4099" t="s">
        <v>10335</v>
      </c>
      <c r="B4099" t="s">
        <v>10334</v>
      </c>
      <c r="C4099" t="str">
        <f t="shared" si="63"/>
        <v>09 - MINISTERIO DE  INFRAESTRUCTURA</v>
      </c>
      <c r="D4099" t="str">
        <f>VLOOKUP(MID(A4099,1,2),[1]Jurisdicciones!$A$2:$B$44,2,FALSE)</f>
        <v>MINISTERIO DE  INFRAESTRUCTURA</v>
      </c>
    </row>
    <row r="4100" spans="1:4" x14ac:dyDescent="0.2">
      <c r="A4100" t="s">
        <v>10336</v>
      </c>
      <c r="B4100" t="s">
        <v>10337</v>
      </c>
      <c r="C4100" t="str">
        <f t="shared" ref="C4100:C4163" si="64">CONCATENATE(MID(A4100,1,2), " - ",D4100)</f>
        <v>09 - MINISTERIO DE  INFRAESTRUCTURA</v>
      </c>
      <c r="D4100" t="str">
        <f>VLOOKUP(MID(A4100,1,2),[1]Jurisdicciones!$A$2:$B$44,2,FALSE)</f>
        <v>MINISTERIO DE  INFRAESTRUCTURA</v>
      </c>
    </row>
    <row r="4101" spans="1:4" x14ac:dyDescent="0.2">
      <c r="A4101" t="s">
        <v>10338</v>
      </c>
      <c r="B4101" t="s">
        <v>10337</v>
      </c>
      <c r="C4101" t="str">
        <f t="shared" si="64"/>
        <v>09 - MINISTERIO DE  INFRAESTRUCTURA</v>
      </c>
      <c r="D4101" t="str">
        <f>VLOOKUP(MID(A4101,1,2),[1]Jurisdicciones!$A$2:$B$44,2,FALSE)</f>
        <v>MINISTERIO DE  INFRAESTRUCTURA</v>
      </c>
    </row>
    <row r="4102" spans="1:4" x14ac:dyDescent="0.2">
      <c r="A4102" t="s">
        <v>10339</v>
      </c>
      <c r="B4102" t="s">
        <v>10340</v>
      </c>
      <c r="C4102" t="str">
        <f t="shared" si="64"/>
        <v>09 - MINISTERIO DE  INFRAESTRUCTURA</v>
      </c>
      <c r="D4102" t="str">
        <f>VLOOKUP(MID(A4102,1,2),[1]Jurisdicciones!$A$2:$B$44,2,FALSE)</f>
        <v>MINISTERIO DE  INFRAESTRUCTURA</v>
      </c>
    </row>
    <row r="4103" spans="1:4" x14ac:dyDescent="0.2">
      <c r="A4103" t="s">
        <v>10341</v>
      </c>
      <c r="B4103" t="s">
        <v>10340</v>
      </c>
      <c r="C4103" t="str">
        <f t="shared" si="64"/>
        <v>09 - MINISTERIO DE  INFRAESTRUCTURA</v>
      </c>
      <c r="D4103" t="str">
        <f>VLOOKUP(MID(A4103,1,2),[1]Jurisdicciones!$A$2:$B$44,2,FALSE)</f>
        <v>MINISTERIO DE  INFRAESTRUCTURA</v>
      </c>
    </row>
    <row r="4104" spans="1:4" x14ac:dyDescent="0.2">
      <c r="A4104" t="s">
        <v>10342</v>
      </c>
      <c r="B4104" t="s">
        <v>10343</v>
      </c>
      <c r="C4104" t="str">
        <f t="shared" si="64"/>
        <v>09 - MINISTERIO DE  INFRAESTRUCTURA</v>
      </c>
      <c r="D4104" t="str">
        <f>VLOOKUP(MID(A4104,1,2),[1]Jurisdicciones!$A$2:$B$44,2,FALSE)</f>
        <v>MINISTERIO DE  INFRAESTRUCTURA</v>
      </c>
    </row>
    <row r="4105" spans="1:4" x14ac:dyDescent="0.2">
      <c r="A4105" t="s">
        <v>10344</v>
      </c>
      <c r="B4105" t="s">
        <v>10343</v>
      </c>
      <c r="C4105" t="str">
        <f t="shared" si="64"/>
        <v>09 - MINISTERIO DE  INFRAESTRUCTURA</v>
      </c>
      <c r="D4105" t="str">
        <f>VLOOKUP(MID(A4105,1,2),[1]Jurisdicciones!$A$2:$B$44,2,FALSE)</f>
        <v>MINISTERIO DE  INFRAESTRUCTURA</v>
      </c>
    </row>
    <row r="4106" spans="1:4" x14ac:dyDescent="0.2">
      <c r="A4106" t="s">
        <v>10345</v>
      </c>
      <c r="B4106" t="s">
        <v>10346</v>
      </c>
      <c r="C4106" t="str">
        <f t="shared" si="64"/>
        <v>09 - MINISTERIO DE  INFRAESTRUCTURA</v>
      </c>
      <c r="D4106" t="str">
        <f>VLOOKUP(MID(A4106,1,2),[1]Jurisdicciones!$A$2:$B$44,2,FALSE)</f>
        <v>MINISTERIO DE  INFRAESTRUCTURA</v>
      </c>
    </row>
    <row r="4107" spans="1:4" x14ac:dyDescent="0.2">
      <c r="A4107" t="s">
        <v>10347</v>
      </c>
      <c r="B4107" t="s">
        <v>10346</v>
      </c>
      <c r="C4107" t="str">
        <f t="shared" si="64"/>
        <v>09 - MINISTERIO DE  INFRAESTRUCTURA</v>
      </c>
      <c r="D4107" t="str">
        <f>VLOOKUP(MID(A4107,1,2),[1]Jurisdicciones!$A$2:$B$44,2,FALSE)</f>
        <v>MINISTERIO DE  INFRAESTRUCTURA</v>
      </c>
    </row>
    <row r="4108" spans="1:4" x14ac:dyDescent="0.2">
      <c r="A4108" t="s">
        <v>10348</v>
      </c>
      <c r="B4108" t="s">
        <v>10349</v>
      </c>
      <c r="C4108" t="str">
        <f t="shared" si="64"/>
        <v>09 - MINISTERIO DE  INFRAESTRUCTURA</v>
      </c>
      <c r="D4108" t="str">
        <f>VLOOKUP(MID(A4108,1,2),[1]Jurisdicciones!$A$2:$B$44,2,FALSE)</f>
        <v>MINISTERIO DE  INFRAESTRUCTURA</v>
      </c>
    </row>
    <row r="4109" spans="1:4" x14ac:dyDescent="0.2">
      <c r="A4109" t="s">
        <v>10350</v>
      </c>
      <c r="B4109" t="s">
        <v>10349</v>
      </c>
      <c r="C4109" t="str">
        <f t="shared" si="64"/>
        <v>09 - MINISTERIO DE  INFRAESTRUCTURA</v>
      </c>
      <c r="D4109" t="str">
        <f>VLOOKUP(MID(A4109,1,2),[1]Jurisdicciones!$A$2:$B$44,2,FALSE)</f>
        <v>MINISTERIO DE  INFRAESTRUCTURA</v>
      </c>
    </row>
    <row r="4110" spans="1:4" x14ac:dyDescent="0.2">
      <c r="A4110" t="s">
        <v>10351</v>
      </c>
      <c r="B4110" t="s">
        <v>10352</v>
      </c>
      <c r="C4110" t="str">
        <f t="shared" si="64"/>
        <v>09 - MINISTERIO DE  INFRAESTRUCTURA</v>
      </c>
      <c r="D4110" t="str">
        <f>VLOOKUP(MID(A4110,1,2),[1]Jurisdicciones!$A$2:$B$44,2,FALSE)</f>
        <v>MINISTERIO DE  INFRAESTRUCTURA</v>
      </c>
    </row>
    <row r="4111" spans="1:4" x14ac:dyDescent="0.2">
      <c r="A4111" t="s">
        <v>10353</v>
      </c>
      <c r="B4111" t="s">
        <v>10354</v>
      </c>
      <c r="C4111" t="str">
        <f t="shared" si="64"/>
        <v>09 - MINISTERIO DE  INFRAESTRUCTURA</v>
      </c>
      <c r="D4111" t="str">
        <f>VLOOKUP(MID(A4111,1,2),[1]Jurisdicciones!$A$2:$B$44,2,FALSE)</f>
        <v>MINISTERIO DE  INFRAESTRUCTURA</v>
      </c>
    </row>
    <row r="4112" spans="1:4" x14ac:dyDescent="0.2">
      <c r="A4112" t="s">
        <v>10355</v>
      </c>
      <c r="B4112" t="s">
        <v>10356</v>
      </c>
      <c r="C4112" t="str">
        <f t="shared" si="64"/>
        <v>09 - MINISTERIO DE  INFRAESTRUCTURA</v>
      </c>
      <c r="D4112" t="str">
        <f>VLOOKUP(MID(A4112,1,2),[1]Jurisdicciones!$A$2:$B$44,2,FALSE)</f>
        <v>MINISTERIO DE  INFRAESTRUCTURA</v>
      </c>
    </row>
    <row r="4113" spans="1:4" x14ac:dyDescent="0.2">
      <c r="A4113" t="s">
        <v>10357</v>
      </c>
      <c r="B4113" t="s">
        <v>10356</v>
      </c>
      <c r="C4113" t="str">
        <f t="shared" si="64"/>
        <v>09 - MINISTERIO DE  INFRAESTRUCTURA</v>
      </c>
      <c r="D4113" t="str">
        <f>VLOOKUP(MID(A4113,1,2),[1]Jurisdicciones!$A$2:$B$44,2,FALSE)</f>
        <v>MINISTERIO DE  INFRAESTRUCTURA</v>
      </c>
    </row>
    <row r="4114" spans="1:4" x14ac:dyDescent="0.2">
      <c r="A4114" t="s">
        <v>10358</v>
      </c>
      <c r="B4114" t="s">
        <v>10359</v>
      </c>
      <c r="C4114" t="str">
        <f t="shared" si="64"/>
        <v>09 - MINISTERIO DE  INFRAESTRUCTURA</v>
      </c>
      <c r="D4114" t="str">
        <f>VLOOKUP(MID(A4114,1,2),[1]Jurisdicciones!$A$2:$B$44,2,FALSE)</f>
        <v>MINISTERIO DE  INFRAESTRUCTURA</v>
      </c>
    </row>
    <row r="4115" spans="1:4" x14ac:dyDescent="0.2">
      <c r="A4115" t="s">
        <v>10360</v>
      </c>
      <c r="B4115" t="s">
        <v>10359</v>
      </c>
      <c r="C4115" t="str">
        <f t="shared" si="64"/>
        <v>09 - MINISTERIO DE  INFRAESTRUCTURA</v>
      </c>
      <c r="D4115" t="str">
        <f>VLOOKUP(MID(A4115,1,2),[1]Jurisdicciones!$A$2:$B$44,2,FALSE)</f>
        <v>MINISTERIO DE  INFRAESTRUCTURA</v>
      </c>
    </row>
    <row r="4116" spans="1:4" x14ac:dyDescent="0.2">
      <c r="A4116" t="s">
        <v>10361</v>
      </c>
      <c r="B4116" t="s">
        <v>10362</v>
      </c>
      <c r="C4116" t="str">
        <f t="shared" si="64"/>
        <v>09 - MINISTERIO DE  INFRAESTRUCTURA</v>
      </c>
      <c r="D4116" t="str">
        <f>VLOOKUP(MID(A4116,1,2),[1]Jurisdicciones!$A$2:$B$44,2,FALSE)</f>
        <v>MINISTERIO DE  INFRAESTRUCTURA</v>
      </c>
    </row>
    <row r="4117" spans="1:4" x14ac:dyDescent="0.2">
      <c r="A4117" t="s">
        <v>10363</v>
      </c>
      <c r="B4117" t="s">
        <v>10362</v>
      </c>
      <c r="C4117" t="str">
        <f t="shared" si="64"/>
        <v>09 - MINISTERIO DE  INFRAESTRUCTURA</v>
      </c>
      <c r="D4117" t="str">
        <f>VLOOKUP(MID(A4117,1,2),[1]Jurisdicciones!$A$2:$B$44,2,FALSE)</f>
        <v>MINISTERIO DE  INFRAESTRUCTURA</v>
      </c>
    </row>
    <row r="4118" spans="1:4" x14ac:dyDescent="0.2">
      <c r="A4118" t="s">
        <v>10364</v>
      </c>
      <c r="B4118" t="s">
        <v>10365</v>
      </c>
      <c r="C4118" t="str">
        <f t="shared" si="64"/>
        <v>09 - MINISTERIO DE  INFRAESTRUCTURA</v>
      </c>
      <c r="D4118" t="str">
        <f>VLOOKUP(MID(A4118,1,2),[1]Jurisdicciones!$A$2:$B$44,2,FALSE)</f>
        <v>MINISTERIO DE  INFRAESTRUCTURA</v>
      </c>
    </row>
    <row r="4119" spans="1:4" x14ac:dyDescent="0.2">
      <c r="A4119" t="s">
        <v>10366</v>
      </c>
      <c r="B4119" t="s">
        <v>10365</v>
      </c>
      <c r="C4119" t="str">
        <f t="shared" si="64"/>
        <v>09 - MINISTERIO DE  INFRAESTRUCTURA</v>
      </c>
      <c r="D4119" t="str">
        <f>VLOOKUP(MID(A4119,1,2),[1]Jurisdicciones!$A$2:$B$44,2,FALSE)</f>
        <v>MINISTERIO DE  INFRAESTRUCTURA</v>
      </c>
    </row>
    <row r="4120" spans="1:4" x14ac:dyDescent="0.2">
      <c r="A4120" t="s">
        <v>10367</v>
      </c>
      <c r="B4120" t="s">
        <v>10368</v>
      </c>
      <c r="C4120" t="str">
        <f t="shared" si="64"/>
        <v>09 - MINISTERIO DE  INFRAESTRUCTURA</v>
      </c>
      <c r="D4120" t="str">
        <f>VLOOKUP(MID(A4120,1,2),[1]Jurisdicciones!$A$2:$B$44,2,FALSE)</f>
        <v>MINISTERIO DE  INFRAESTRUCTURA</v>
      </c>
    </row>
    <row r="4121" spans="1:4" x14ac:dyDescent="0.2">
      <c r="A4121" t="s">
        <v>10369</v>
      </c>
      <c r="B4121" t="s">
        <v>10368</v>
      </c>
      <c r="C4121" t="str">
        <f t="shared" si="64"/>
        <v>09 - MINISTERIO DE  INFRAESTRUCTURA</v>
      </c>
      <c r="D4121" t="str">
        <f>VLOOKUP(MID(A4121,1,2),[1]Jurisdicciones!$A$2:$B$44,2,FALSE)</f>
        <v>MINISTERIO DE  INFRAESTRUCTURA</v>
      </c>
    </row>
    <row r="4122" spans="1:4" x14ac:dyDescent="0.2">
      <c r="A4122" t="s">
        <v>10370</v>
      </c>
      <c r="B4122" t="s">
        <v>10371</v>
      </c>
      <c r="C4122" t="str">
        <f t="shared" si="64"/>
        <v>09 - MINISTERIO DE  INFRAESTRUCTURA</v>
      </c>
      <c r="D4122" t="str">
        <f>VLOOKUP(MID(A4122,1,2),[1]Jurisdicciones!$A$2:$B$44,2,FALSE)</f>
        <v>MINISTERIO DE  INFRAESTRUCTURA</v>
      </c>
    </row>
    <row r="4123" spans="1:4" x14ac:dyDescent="0.2">
      <c r="A4123" t="s">
        <v>10372</v>
      </c>
      <c r="B4123" t="s">
        <v>10371</v>
      </c>
      <c r="C4123" t="str">
        <f t="shared" si="64"/>
        <v>09 - MINISTERIO DE  INFRAESTRUCTURA</v>
      </c>
      <c r="D4123" t="str">
        <f>VLOOKUP(MID(A4123,1,2),[1]Jurisdicciones!$A$2:$B$44,2,FALSE)</f>
        <v>MINISTERIO DE  INFRAESTRUCTURA</v>
      </c>
    </row>
    <row r="4124" spans="1:4" x14ac:dyDescent="0.2">
      <c r="A4124" t="s">
        <v>10373</v>
      </c>
      <c r="B4124" t="s">
        <v>10374</v>
      </c>
      <c r="C4124" t="str">
        <f t="shared" si="64"/>
        <v>09 - MINISTERIO DE  INFRAESTRUCTURA</v>
      </c>
      <c r="D4124" t="str">
        <f>VLOOKUP(MID(A4124,1,2),[1]Jurisdicciones!$A$2:$B$44,2,FALSE)</f>
        <v>MINISTERIO DE  INFRAESTRUCTURA</v>
      </c>
    </row>
    <row r="4125" spans="1:4" x14ac:dyDescent="0.2">
      <c r="A4125" t="s">
        <v>10375</v>
      </c>
      <c r="B4125" t="s">
        <v>10374</v>
      </c>
      <c r="C4125" t="str">
        <f t="shared" si="64"/>
        <v>09 - MINISTERIO DE  INFRAESTRUCTURA</v>
      </c>
      <c r="D4125" t="str">
        <f>VLOOKUP(MID(A4125,1,2),[1]Jurisdicciones!$A$2:$B$44,2,FALSE)</f>
        <v>MINISTERIO DE  INFRAESTRUCTURA</v>
      </c>
    </row>
    <row r="4126" spans="1:4" x14ac:dyDescent="0.2">
      <c r="A4126" t="s">
        <v>10376</v>
      </c>
      <c r="B4126" t="s">
        <v>10377</v>
      </c>
      <c r="C4126" t="str">
        <f t="shared" si="64"/>
        <v>09 - MINISTERIO DE  INFRAESTRUCTURA</v>
      </c>
      <c r="D4126" t="str">
        <f>VLOOKUP(MID(A4126,1,2),[1]Jurisdicciones!$A$2:$B$44,2,FALSE)</f>
        <v>MINISTERIO DE  INFRAESTRUCTURA</v>
      </c>
    </row>
    <row r="4127" spans="1:4" x14ac:dyDescent="0.2">
      <c r="A4127" t="s">
        <v>10378</v>
      </c>
      <c r="B4127" t="s">
        <v>10377</v>
      </c>
      <c r="C4127" t="str">
        <f t="shared" si="64"/>
        <v>09 - MINISTERIO DE  INFRAESTRUCTURA</v>
      </c>
      <c r="D4127" t="str">
        <f>VLOOKUP(MID(A4127,1,2),[1]Jurisdicciones!$A$2:$B$44,2,FALSE)</f>
        <v>MINISTERIO DE  INFRAESTRUCTURA</v>
      </c>
    </row>
    <row r="4128" spans="1:4" x14ac:dyDescent="0.2">
      <c r="A4128" t="s">
        <v>10379</v>
      </c>
      <c r="B4128" t="s">
        <v>10380</v>
      </c>
      <c r="C4128" t="str">
        <f t="shared" si="64"/>
        <v>09 - MINISTERIO DE  INFRAESTRUCTURA</v>
      </c>
      <c r="D4128" t="str">
        <f>VLOOKUP(MID(A4128,1,2),[1]Jurisdicciones!$A$2:$B$44,2,FALSE)</f>
        <v>MINISTERIO DE  INFRAESTRUCTURA</v>
      </c>
    </row>
    <row r="4129" spans="1:4" x14ac:dyDescent="0.2">
      <c r="A4129" t="s">
        <v>10381</v>
      </c>
      <c r="B4129" t="s">
        <v>10380</v>
      </c>
      <c r="C4129" t="str">
        <f t="shared" si="64"/>
        <v>09 - MINISTERIO DE  INFRAESTRUCTURA</v>
      </c>
      <c r="D4129" t="str">
        <f>VLOOKUP(MID(A4129,1,2),[1]Jurisdicciones!$A$2:$B$44,2,FALSE)</f>
        <v>MINISTERIO DE  INFRAESTRUCTURA</v>
      </c>
    </row>
    <row r="4130" spans="1:4" x14ac:dyDescent="0.2">
      <c r="A4130" t="s">
        <v>10382</v>
      </c>
      <c r="B4130" t="s">
        <v>10380</v>
      </c>
      <c r="C4130" t="str">
        <f t="shared" si="64"/>
        <v>09 - MINISTERIO DE  INFRAESTRUCTURA</v>
      </c>
      <c r="D4130" t="str">
        <f>VLOOKUP(MID(A4130,1,2),[1]Jurisdicciones!$A$2:$B$44,2,FALSE)</f>
        <v>MINISTERIO DE  INFRAESTRUCTURA</v>
      </c>
    </row>
    <row r="4131" spans="1:4" x14ac:dyDescent="0.2">
      <c r="A4131" t="s">
        <v>10383</v>
      </c>
      <c r="B4131" t="s">
        <v>10384</v>
      </c>
      <c r="C4131" t="str">
        <f t="shared" si="64"/>
        <v>09 - MINISTERIO DE  INFRAESTRUCTURA</v>
      </c>
      <c r="D4131" t="str">
        <f>VLOOKUP(MID(A4131,1,2),[1]Jurisdicciones!$A$2:$B$44,2,FALSE)</f>
        <v>MINISTERIO DE  INFRAESTRUCTURA</v>
      </c>
    </row>
    <row r="4132" spans="1:4" x14ac:dyDescent="0.2">
      <c r="A4132" t="s">
        <v>10385</v>
      </c>
      <c r="B4132" t="s">
        <v>10386</v>
      </c>
      <c r="C4132" t="str">
        <f t="shared" si="64"/>
        <v>09 - MINISTERIO DE  INFRAESTRUCTURA</v>
      </c>
      <c r="D4132" t="str">
        <f>VLOOKUP(MID(A4132,1,2),[1]Jurisdicciones!$A$2:$B$44,2,FALSE)</f>
        <v>MINISTERIO DE  INFRAESTRUCTURA</v>
      </c>
    </row>
    <row r="4133" spans="1:4" x14ac:dyDescent="0.2">
      <c r="A4133" t="s">
        <v>10387</v>
      </c>
      <c r="B4133" t="s">
        <v>10386</v>
      </c>
      <c r="C4133" t="str">
        <f t="shared" si="64"/>
        <v>09 - MINISTERIO DE  INFRAESTRUCTURA</v>
      </c>
      <c r="D4133" t="str">
        <f>VLOOKUP(MID(A4133,1,2),[1]Jurisdicciones!$A$2:$B$44,2,FALSE)</f>
        <v>MINISTERIO DE  INFRAESTRUCTURA</v>
      </c>
    </row>
    <row r="4134" spans="1:4" x14ac:dyDescent="0.2">
      <c r="A4134" t="s">
        <v>10388</v>
      </c>
      <c r="B4134" t="s">
        <v>10389</v>
      </c>
      <c r="C4134" t="str">
        <f t="shared" si="64"/>
        <v>09 - MINISTERIO DE  INFRAESTRUCTURA</v>
      </c>
      <c r="D4134" t="str">
        <f>VLOOKUP(MID(A4134,1,2),[1]Jurisdicciones!$A$2:$B$44,2,FALSE)</f>
        <v>MINISTERIO DE  INFRAESTRUCTURA</v>
      </c>
    </row>
    <row r="4135" spans="1:4" x14ac:dyDescent="0.2">
      <c r="A4135" t="s">
        <v>10390</v>
      </c>
      <c r="B4135" t="s">
        <v>10391</v>
      </c>
      <c r="C4135" t="str">
        <f t="shared" si="64"/>
        <v>09 - MINISTERIO DE  INFRAESTRUCTURA</v>
      </c>
      <c r="D4135" t="str">
        <f>VLOOKUP(MID(A4135,1,2),[1]Jurisdicciones!$A$2:$B$44,2,FALSE)</f>
        <v>MINISTERIO DE  INFRAESTRUCTURA</v>
      </c>
    </row>
    <row r="4136" spans="1:4" x14ac:dyDescent="0.2">
      <c r="A4136" t="s">
        <v>10392</v>
      </c>
      <c r="B4136" t="s">
        <v>10393</v>
      </c>
      <c r="C4136" t="str">
        <f t="shared" si="64"/>
        <v>09 - MINISTERIO DE  INFRAESTRUCTURA</v>
      </c>
      <c r="D4136" t="str">
        <f>VLOOKUP(MID(A4136,1,2),[1]Jurisdicciones!$A$2:$B$44,2,FALSE)</f>
        <v>MINISTERIO DE  INFRAESTRUCTURA</v>
      </c>
    </row>
    <row r="4137" spans="1:4" x14ac:dyDescent="0.2">
      <c r="A4137" t="s">
        <v>10394</v>
      </c>
      <c r="B4137" t="s">
        <v>10393</v>
      </c>
      <c r="C4137" t="str">
        <f t="shared" si="64"/>
        <v>09 - MINISTERIO DE  INFRAESTRUCTURA</v>
      </c>
      <c r="D4137" t="str">
        <f>VLOOKUP(MID(A4137,1,2),[1]Jurisdicciones!$A$2:$B$44,2,FALSE)</f>
        <v>MINISTERIO DE  INFRAESTRUCTURA</v>
      </c>
    </row>
    <row r="4138" spans="1:4" x14ac:dyDescent="0.2">
      <c r="A4138" t="s">
        <v>10395</v>
      </c>
      <c r="B4138" t="s">
        <v>10393</v>
      </c>
      <c r="C4138" t="str">
        <f t="shared" si="64"/>
        <v>09 - MINISTERIO DE  INFRAESTRUCTURA</v>
      </c>
      <c r="D4138" t="str">
        <f>VLOOKUP(MID(A4138,1,2),[1]Jurisdicciones!$A$2:$B$44,2,FALSE)</f>
        <v>MINISTERIO DE  INFRAESTRUCTURA</v>
      </c>
    </row>
    <row r="4139" spans="1:4" x14ac:dyDescent="0.2">
      <c r="A4139" t="s">
        <v>10396</v>
      </c>
      <c r="B4139" t="s">
        <v>10397</v>
      </c>
      <c r="C4139" t="str">
        <f t="shared" si="64"/>
        <v>09 - MINISTERIO DE  INFRAESTRUCTURA</v>
      </c>
      <c r="D4139" t="str">
        <f>VLOOKUP(MID(A4139,1,2),[1]Jurisdicciones!$A$2:$B$44,2,FALSE)</f>
        <v>MINISTERIO DE  INFRAESTRUCTURA</v>
      </c>
    </row>
    <row r="4140" spans="1:4" x14ac:dyDescent="0.2">
      <c r="A4140" t="s">
        <v>10398</v>
      </c>
      <c r="B4140" t="s">
        <v>10397</v>
      </c>
      <c r="C4140" t="str">
        <f t="shared" si="64"/>
        <v>09 - MINISTERIO DE  INFRAESTRUCTURA</v>
      </c>
      <c r="D4140" t="str">
        <f>VLOOKUP(MID(A4140,1,2),[1]Jurisdicciones!$A$2:$B$44,2,FALSE)</f>
        <v>MINISTERIO DE  INFRAESTRUCTURA</v>
      </c>
    </row>
    <row r="4141" spans="1:4" x14ac:dyDescent="0.2">
      <c r="A4141" t="s">
        <v>10399</v>
      </c>
      <c r="B4141" t="s">
        <v>10397</v>
      </c>
      <c r="C4141" t="str">
        <f t="shared" si="64"/>
        <v>09 - MINISTERIO DE  INFRAESTRUCTURA</v>
      </c>
      <c r="D4141" t="str">
        <f>VLOOKUP(MID(A4141,1,2),[1]Jurisdicciones!$A$2:$B$44,2,FALSE)</f>
        <v>MINISTERIO DE  INFRAESTRUCTURA</v>
      </c>
    </row>
    <row r="4142" spans="1:4" x14ac:dyDescent="0.2">
      <c r="A4142" t="s">
        <v>10400</v>
      </c>
      <c r="B4142" t="s">
        <v>10401</v>
      </c>
      <c r="C4142" t="str">
        <f t="shared" si="64"/>
        <v>09 - MINISTERIO DE  INFRAESTRUCTURA</v>
      </c>
      <c r="D4142" t="str">
        <f>VLOOKUP(MID(A4142,1,2),[1]Jurisdicciones!$A$2:$B$44,2,FALSE)</f>
        <v>MINISTERIO DE  INFRAESTRUCTURA</v>
      </c>
    </row>
    <row r="4143" spans="1:4" x14ac:dyDescent="0.2">
      <c r="A4143" t="s">
        <v>10402</v>
      </c>
      <c r="B4143" t="s">
        <v>10401</v>
      </c>
      <c r="C4143" t="str">
        <f t="shared" si="64"/>
        <v>09 - MINISTERIO DE  INFRAESTRUCTURA</v>
      </c>
      <c r="D4143" t="str">
        <f>VLOOKUP(MID(A4143,1,2),[1]Jurisdicciones!$A$2:$B$44,2,FALSE)</f>
        <v>MINISTERIO DE  INFRAESTRUCTURA</v>
      </c>
    </row>
    <row r="4144" spans="1:4" x14ac:dyDescent="0.2">
      <c r="A4144" t="s">
        <v>10403</v>
      </c>
      <c r="B4144" t="s">
        <v>10401</v>
      </c>
      <c r="C4144" t="str">
        <f t="shared" si="64"/>
        <v>09 - MINISTERIO DE  INFRAESTRUCTURA</v>
      </c>
      <c r="D4144" t="str">
        <f>VLOOKUP(MID(A4144,1,2),[1]Jurisdicciones!$A$2:$B$44,2,FALSE)</f>
        <v>MINISTERIO DE  INFRAESTRUCTURA</v>
      </c>
    </row>
    <row r="4145" spans="1:4" x14ac:dyDescent="0.2">
      <c r="A4145" t="s">
        <v>10404</v>
      </c>
      <c r="B4145" t="s">
        <v>10405</v>
      </c>
      <c r="C4145" t="str">
        <f t="shared" si="64"/>
        <v>09 - MINISTERIO DE  INFRAESTRUCTURA</v>
      </c>
      <c r="D4145" t="str">
        <f>VLOOKUP(MID(A4145,1,2),[1]Jurisdicciones!$A$2:$B$44,2,FALSE)</f>
        <v>MINISTERIO DE  INFRAESTRUCTURA</v>
      </c>
    </row>
    <row r="4146" spans="1:4" x14ac:dyDescent="0.2">
      <c r="A4146" t="s">
        <v>10406</v>
      </c>
      <c r="B4146" t="s">
        <v>10407</v>
      </c>
      <c r="C4146" t="str">
        <f t="shared" si="64"/>
        <v>09 - MINISTERIO DE  INFRAESTRUCTURA</v>
      </c>
      <c r="D4146" t="str">
        <f>VLOOKUP(MID(A4146,1,2),[1]Jurisdicciones!$A$2:$B$44,2,FALSE)</f>
        <v>MINISTERIO DE  INFRAESTRUCTURA</v>
      </c>
    </row>
    <row r="4147" spans="1:4" x14ac:dyDescent="0.2">
      <c r="A4147" t="s">
        <v>10408</v>
      </c>
      <c r="B4147" t="s">
        <v>10409</v>
      </c>
      <c r="C4147" t="str">
        <f t="shared" si="64"/>
        <v>09 - MINISTERIO DE  INFRAESTRUCTURA</v>
      </c>
      <c r="D4147" t="str">
        <f>VLOOKUP(MID(A4147,1,2),[1]Jurisdicciones!$A$2:$B$44,2,FALSE)</f>
        <v>MINISTERIO DE  INFRAESTRUCTURA</v>
      </c>
    </row>
    <row r="4148" spans="1:4" x14ac:dyDescent="0.2">
      <c r="A4148" t="s">
        <v>10410</v>
      </c>
      <c r="B4148" t="s">
        <v>10411</v>
      </c>
      <c r="C4148" t="str">
        <f t="shared" si="64"/>
        <v>09 - MINISTERIO DE  INFRAESTRUCTURA</v>
      </c>
      <c r="D4148" t="str">
        <f>VLOOKUP(MID(A4148,1,2),[1]Jurisdicciones!$A$2:$B$44,2,FALSE)</f>
        <v>MINISTERIO DE  INFRAESTRUCTURA</v>
      </c>
    </row>
    <row r="4149" spans="1:4" x14ac:dyDescent="0.2">
      <c r="A4149" t="s">
        <v>10412</v>
      </c>
      <c r="B4149" t="s">
        <v>10411</v>
      </c>
      <c r="C4149" t="str">
        <f t="shared" si="64"/>
        <v>09 - MINISTERIO DE  INFRAESTRUCTURA</v>
      </c>
      <c r="D4149" t="str">
        <f>VLOOKUP(MID(A4149,1,2),[1]Jurisdicciones!$A$2:$B$44,2,FALSE)</f>
        <v>MINISTERIO DE  INFRAESTRUCTURA</v>
      </c>
    </row>
    <row r="4150" spans="1:4" x14ac:dyDescent="0.2">
      <c r="A4150" t="s">
        <v>10413</v>
      </c>
      <c r="B4150" t="s">
        <v>10414</v>
      </c>
      <c r="C4150" t="str">
        <f t="shared" si="64"/>
        <v>09 - MINISTERIO DE  INFRAESTRUCTURA</v>
      </c>
      <c r="D4150" t="str">
        <f>VLOOKUP(MID(A4150,1,2),[1]Jurisdicciones!$A$2:$B$44,2,FALSE)</f>
        <v>MINISTERIO DE  INFRAESTRUCTURA</v>
      </c>
    </row>
    <row r="4151" spans="1:4" x14ac:dyDescent="0.2">
      <c r="A4151" t="s">
        <v>10415</v>
      </c>
      <c r="B4151" t="s">
        <v>10416</v>
      </c>
      <c r="C4151" t="str">
        <f t="shared" si="64"/>
        <v>09 - MINISTERIO DE  INFRAESTRUCTURA</v>
      </c>
      <c r="D4151" t="str">
        <f>VLOOKUP(MID(A4151,1,2),[1]Jurisdicciones!$A$2:$B$44,2,FALSE)</f>
        <v>MINISTERIO DE  INFRAESTRUCTURA</v>
      </c>
    </row>
    <row r="4152" spans="1:4" x14ac:dyDescent="0.2">
      <c r="A4152" t="s">
        <v>10417</v>
      </c>
      <c r="B4152" t="s">
        <v>10418</v>
      </c>
      <c r="C4152" t="str">
        <f t="shared" si="64"/>
        <v>09 - MINISTERIO DE  INFRAESTRUCTURA</v>
      </c>
      <c r="D4152" t="str">
        <f>VLOOKUP(MID(A4152,1,2),[1]Jurisdicciones!$A$2:$B$44,2,FALSE)</f>
        <v>MINISTERIO DE  INFRAESTRUCTURA</v>
      </c>
    </row>
    <row r="4153" spans="1:4" x14ac:dyDescent="0.2">
      <c r="A4153" t="s">
        <v>10419</v>
      </c>
      <c r="B4153" t="s">
        <v>10420</v>
      </c>
      <c r="C4153" t="str">
        <f t="shared" si="64"/>
        <v>09 - MINISTERIO DE  INFRAESTRUCTURA</v>
      </c>
      <c r="D4153" t="str">
        <f>VLOOKUP(MID(A4153,1,2),[1]Jurisdicciones!$A$2:$B$44,2,FALSE)</f>
        <v>MINISTERIO DE  INFRAESTRUCTURA</v>
      </c>
    </row>
    <row r="4154" spans="1:4" x14ac:dyDescent="0.2">
      <c r="A4154" t="s">
        <v>10421</v>
      </c>
      <c r="B4154" t="s">
        <v>10422</v>
      </c>
      <c r="C4154" t="str">
        <f t="shared" si="64"/>
        <v>09 - MINISTERIO DE  INFRAESTRUCTURA</v>
      </c>
      <c r="D4154" t="str">
        <f>VLOOKUP(MID(A4154,1,2),[1]Jurisdicciones!$A$2:$B$44,2,FALSE)</f>
        <v>MINISTERIO DE  INFRAESTRUCTURA</v>
      </c>
    </row>
    <row r="4155" spans="1:4" x14ac:dyDescent="0.2">
      <c r="A4155" t="s">
        <v>10423</v>
      </c>
      <c r="B4155" t="s">
        <v>10424</v>
      </c>
      <c r="C4155" t="str">
        <f t="shared" si="64"/>
        <v>09 - MINISTERIO DE  INFRAESTRUCTURA</v>
      </c>
      <c r="D4155" t="str">
        <f>VLOOKUP(MID(A4155,1,2),[1]Jurisdicciones!$A$2:$B$44,2,FALSE)</f>
        <v>MINISTERIO DE  INFRAESTRUCTURA</v>
      </c>
    </row>
    <row r="4156" spans="1:4" x14ac:dyDescent="0.2">
      <c r="A4156" t="s">
        <v>10425</v>
      </c>
      <c r="B4156" t="s">
        <v>10426</v>
      </c>
      <c r="C4156" t="str">
        <f t="shared" si="64"/>
        <v>09 - MINISTERIO DE  INFRAESTRUCTURA</v>
      </c>
      <c r="D4156" t="str">
        <f>VLOOKUP(MID(A4156,1,2),[1]Jurisdicciones!$A$2:$B$44,2,FALSE)</f>
        <v>MINISTERIO DE  INFRAESTRUCTURA</v>
      </c>
    </row>
    <row r="4157" spans="1:4" x14ac:dyDescent="0.2">
      <c r="A4157" t="s">
        <v>10427</v>
      </c>
      <c r="B4157" t="s">
        <v>10426</v>
      </c>
      <c r="C4157" t="str">
        <f t="shared" si="64"/>
        <v>09 - MINISTERIO DE  INFRAESTRUCTURA</v>
      </c>
      <c r="D4157" t="str">
        <f>VLOOKUP(MID(A4157,1,2),[1]Jurisdicciones!$A$2:$B$44,2,FALSE)</f>
        <v>MINISTERIO DE  INFRAESTRUCTURA</v>
      </c>
    </row>
    <row r="4158" spans="1:4" x14ac:dyDescent="0.2">
      <c r="A4158" t="s">
        <v>10428</v>
      </c>
      <c r="B4158" t="s">
        <v>10429</v>
      </c>
      <c r="C4158" t="str">
        <f t="shared" si="64"/>
        <v>09 - MINISTERIO DE  INFRAESTRUCTURA</v>
      </c>
      <c r="D4158" t="str">
        <f>VLOOKUP(MID(A4158,1,2),[1]Jurisdicciones!$A$2:$B$44,2,FALSE)</f>
        <v>MINISTERIO DE  INFRAESTRUCTURA</v>
      </c>
    </row>
    <row r="4159" spans="1:4" x14ac:dyDescent="0.2">
      <c r="A4159" t="s">
        <v>10430</v>
      </c>
      <c r="B4159" t="s">
        <v>10431</v>
      </c>
      <c r="C4159" t="str">
        <f t="shared" si="64"/>
        <v>09 - MINISTERIO DE  INFRAESTRUCTURA</v>
      </c>
      <c r="D4159" t="str">
        <f>VLOOKUP(MID(A4159,1,2),[1]Jurisdicciones!$A$2:$B$44,2,FALSE)</f>
        <v>MINISTERIO DE  INFRAESTRUCTURA</v>
      </c>
    </row>
    <row r="4160" spans="1:4" x14ac:dyDescent="0.2">
      <c r="A4160" t="s">
        <v>10432</v>
      </c>
      <c r="B4160" t="s">
        <v>10433</v>
      </c>
      <c r="C4160" t="str">
        <f t="shared" si="64"/>
        <v>09 - MINISTERIO DE  INFRAESTRUCTURA</v>
      </c>
      <c r="D4160" t="str">
        <f>VLOOKUP(MID(A4160,1,2),[1]Jurisdicciones!$A$2:$B$44,2,FALSE)</f>
        <v>MINISTERIO DE  INFRAESTRUCTURA</v>
      </c>
    </row>
    <row r="4161" spans="1:4" x14ac:dyDescent="0.2">
      <c r="A4161" t="s">
        <v>10434</v>
      </c>
      <c r="B4161" t="s">
        <v>10435</v>
      </c>
      <c r="C4161" t="str">
        <f t="shared" si="64"/>
        <v>09 - MINISTERIO DE  INFRAESTRUCTURA</v>
      </c>
      <c r="D4161" t="str">
        <f>VLOOKUP(MID(A4161,1,2),[1]Jurisdicciones!$A$2:$B$44,2,FALSE)</f>
        <v>MINISTERIO DE  INFRAESTRUCTURA</v>
      </c>
    </row>
    <row r="4162" spans="1:4" x14ac:dyDescent="0.2">
      <c r="A4162" t="s">
        <v>10436</v>
      </c>
      <c r="B4162" t="s">
        <v>10435</v>
      </c>
      <c r="C4162" t="str">
        <f t="shared" si="64"/>
        <v>09 - MINISTERIO DE  INFRAESTRUCTURA</v>
      </c>
      <c r="D4162" t="str">
        <f>VLOOKUP(MID(A4162,1,2),[1]Jurisdicciones!$A$2:$B$44,2,FALSE)</f>
        <v>MINISTERIO DE  INFRAESTRUCTURA</v>
      </c>
    </row>
    <row r="4163" spans="1:4" x14ac:dyDescent="0.2">
      <c r="A4163" t="s">
        <v>10437</v>
      </c>
      <c r="B4163" t="s">
        <v>10438</v>
      </c>
      <c r="C4163" t="str">
        <f t="shared" si="64"/>
        <v>09 - MINISTERIO DE  INFRAESTRUCTURA</v>
      </c>
      <c r="D4163" t="str">
        <f>VLOOKUP(MID(A4163,1,2),[1]Jurisdicciones!$A$2:$B$44,2,FALSE)</f>
        <v>MINISTERIO DE  INFRAESTRUCTURA</v>
      </c>
    </row>
    <row r="4164" spans="1:4" x14ac:dyDescent="0.2">
      <c r="A4164" t="s">
        <v>10439</v>
      </c>
      <c r="B4164" t="s">
        <v>10440</v>
      </c>
      <c r="C4164" t="str">
        <f t="shared" ref="C4164:C4227" si="65">CONCATENATE(MID(A4164,1,2), " - ",D4164)</f>
        <v>09 - MINISTERIO DE  INFRAESTRUCTURA</v>
      </c>
      <c r="D4164" t="str">
        <f>VLOOKUP(MID(A4164,1,2),[1]Jurisdicciones!$A$2:$B$44,2,FALSE)</f>
        <v>MINISTERIO DE  INFRAESTRUCTURA</v>
      </c>
    </row>
    <row r="4165" spans="1:4" x14ac:dyDescent="0.2">
      <c r="A4165" t="s">
        <v>10441</v>
      </c>
      <c r="B4165" t="s">
        <v>10442</v>
      </c>
      <c r="C4165" t="str">
        <f t="shared" si="65"/>
        <v>09 - MINISTERIO DE  INFRAESTRUCTURA</v>
      </c>
      <c r="D4165" t="str">
        <f>VLOOKUP(MID(A4165,1,2),[1]Jurisdicciones!$A$2:$B$44,2,FALSE)</f>
        <v>MINISTERIO DE  INFRAESTRUCTURA</v>
      </c>
    </row>
    <row r="4166" spans="1:4" x14ac:dyDescent="0.2">
      <c r="A4166" t="s">
        <v>10443</v>
      </c>
      <c r="B4166" t="s">
        <v>10442</v>
      </c>
      <c r="C4166" t="str">
        <f t="shared" si="65"/>
        <v>09 - MINISTERIO DE  INFRAESTRUCTURA</v>
      </c>
      <c r="D4166" t="str">
        <f>VLOOKUP(MID(A4166,1,2),[1]Jurisdicciones!$A$2:$B$44,2,FALSE)</f>
        <v>MINISTERIO DE  INFRAESTRUCTURA</v>
      </c>
    </row>
    <row r="4167" spans="1:4" x14ac:dyDescent="0.2">
      <c r="A4167" t="s">
        <v>10444</v>
      </c>
      <c r="B4167" t="s">
        <v>10445</v>
      </c>
      <c r="C4167" t="str">
        <f t="shared" si="65"/>
        <v>09 - MINISTERIO DE  INFRAESTRUCTURA</v>
      </c>
      <c r="D4167" t="str">
        <f>VLOOKUP(MID(A4167,1,2),[1]Jurisdicciones!$A$2:$B$44,2,FALSE)</f>
        <v>MINISTERIO DE  INFRAESTRUCTURA</v>
      </c>
    </row>
    <row r="4168" spans="1:4" x14ac:dyDescent="0.2">
      <c r="A4168" t="s">
        <v>10446</v>
      </c>
      <c r="B4168" t="s">
        <v>10445</v>
      </c>
      <c r="C4168" t="str">
        <f t="shared" si="65"/>
        <v>09 - MINISTERIO DE  INFRAESTRUCTURA</v>
      </c>
      <c r="D4168" t="str">
        <f>VLOOKUP(MID(A4168,1,2),[1]Jurisdicciones!$A$2:$B$44,2,FALSE)</f>
        <v>MINISTERIO DE  INFRAESTRUCTURA</v>
      </c>
    </row>
    <row r="4169" spans="1:4" x14ac:dyDescent="0.2">
      <c r="A4169" t="s">
        <v>342</v>
      </c>
      <c r="B4169" t="s">
        <v>10445</v>
      </c>
      <c r="C4169" t="str">
        <f t="shared" si="65"/>
        <v>09 - MINISTERIO DE  INFRAESTRUCTURA</v>
      </c>
      <c r="D4169" t="str">
        <f>VLOOKUP(MID(A4169,1,2),[1]Jurisdicciones!$A$2:$B$44,2,FALSE)</f>
        <v>MINISTERIO DE  INFRAESTRUCTURA</v>
      </c>
    </row>
    <row r="4170" spans="1:4" x14ac:dyDescent="0.2">
      <c r="A4170" t="s">
        <v>10447</v>
      </c>
      <c r="B4170" t="s">
        <v>8282</v>
      </c>
      <c r="C4170" t="str">
        <f t="shared" si="65"/>
        <v>09 - MINISTERIO DE  INFRAESTRUCTURA</v>
      </c>
      <c r="D4170" t="str">
        <f>VLOOKUP(MID(A4170,1,2),[1]Jurisdicciones!$A$2:$B$44,2,FALSE)</f>
        <v>MINISTERIO DE  INFRAESTRUCTURA</v>
      </c>
    </row>
    <row r="4171" spans="1:4" x14ac:dyDescent="0.2">
      <c r="A4171" t="s">
        <v>10448</v>
      </c>
      <c r="B4171" t="s">
        <v>8282</v>
      </c>
      <c r="C4171" t="str">
        <f t="shared" si="65"/>
        <v>09 - MINISTERIO DE  INFRAESTRUCTURA</v>
      </c>
      <c r="D4171" t="str">
        <f>VLOOKUP(MID(A4171,1,2),[1]Jurisdicciones!$A$2:$B$44,2,FALSE)</f>
        <v>MINISTERIO DE  INFRAESTRUCTURA</v>
      </c>
    </row>
    <row r="4172" spans="1:4" x14ac:dyDescent="0.2">
      <c r="A4172" t="s">
        <v>10449</v>
      </c>
      <c r="B4172" t="s">
        <v>8282</v>
      </c>
      <c r="C4172" t="str">
        <f t="shared" si="65"/>
        <v>09 - MINISTERIO DE  INFRAESTRUCTURA</v>
      </c>
      <c r="D4172" t="str">
        <f>VLOOKUP(MID(A4172,1,2),[1]Jurisdicciones!$A$2:$B$44,2,FALSE)</f>
        <v>MINISTERIO DE  INFRAESTRUCTURA</v>
      </c>
    </row>
    <row r="4173" spans="1:4" x14ac:dyDescent="0.2">
      <c r="A4173" t="s">
        <v>343</v>
      </c>
      <c r="B4173" t="s">
        <v>8282</v>
      </c>
      <c r="C4173" t="str">
        <f t="shared" si="65"/>
        <v>09 - MINISTERIO DE  INFRAESTRUCTURA</v>
      </c>
      <c r="D4173" t="str">
        <f>VLOOKUP(MID(A4173,1,2),[1]Jurisdicciones!$A$2:$B$44,2,FALSE)</f>
        <v>MINISTERIO DE  INFRAESTRUCTURA</v>
      </c>
    </row>
    <row r="4174" spans="1:4" x14ac:dyDescent="0.2">
      <c r="A4174" t="s">
        <v>10450</v>
      </c>
      <c r="B4174" t="s">
        <v>10451</v>
      </c>
      <c r="C4174" t="str">
        <f t="shared" si="65"/>
        <v>09 - MINISTERIO DE  INFRAESTRUCTURA</v>
      </c>
      <c r="D4174" t="str">
        <f>VLOOKUP(MID(A4174,1,2),[1]Jurisdicciones!$A$2:$B$44,2,FALSE)</f>
        <v>MINISTERIO DE  INFRAESTRUCTURA</v>
      </c>
    </row>
    <row r="4175" spans="1:4" x14ac:dyDescent="0.2">
      <c r="A4175" t="s">
        <v>10452</v>
      </c>
      <c r="B4175" t="s">
        <v>10451</v>
      </c>
      <c r="C4175" t="str">
        <f t="shared" si="65"/>
        <v>09 - MINISTERIO DE  INFRAESTRUCTURA</v>
      </c>
      <c r="D4175" t="str">
        <f>VLOOKUP(MID(A4175,1,2),[1]Jurisdicciones!$A$2:$B$44,2,FALSE)</f>
        <v>MINISTERIO DE  INFRAESTRUCTURA</v>
      </c>
    </row>
    <row r="4176" spans="1:4" x14ac:dyDescent="0.2">
      <c r="A4176" t="s">
        <v>10453</v>
      </c>
      <c r="B4176" t="s">
        <v>8282</v>
      </c>
      <c r="C4176" t="str">
        <f t="shared" si="65"/>
        <v>09 - MINISTERIO DE  INFRAESTRUCTURA</v>
      </c>
      <c r="D4176" t="str">
        <f>VLOOKUP(MID(A4176,1,2),[1]Jurisdicciones!$A$2:$B$44,2,FALSE)</f>
        <v>MINISTERIO DE  INFRAESTRUCTURA</v>
      </c>
    </row>
    <row r="4177" spans="1:4" x14ac:dyDescent="0.2">
      <c r="A4177" t="s">
        <v>10454</v>
      </c>
      <c r="B4177" t="s">
        <v>10455</v>
      </c>
      <c r="C4177" t="str">
        <f t="shared" si="65"/>
        <v>09 - MINISTERIO DE  INFRAESTRUCTURA</v>
      </c>
      <c r="D4177" t="str">
        <f>VLOOKUP(MID(A4177,1,2),[1]Jurisdicciones!$A$2:$B$44,2,FALSE)</f>
        <v>MINISTERIO DE  INFRAESTRUCTURA</v>
      </c>
    </row>
    <row r="4178" spans="1:4" x14ac:dyDescent="0.2">
      <c r="A4178" t="s">
        <v>344</v>
      </c>
      <c r="B4178" t="s">
        <v>10455</v>
      </c>
      <c r="C4178" t="str">
        <f t="shared" si="65"/>
        <v>09 - MINISTERIO DE  INFRAESTRUCTURA</v>
      </c>
      <c r="D4178" t="str">
        <f>VLOOKUP(MID(A4178,1,2),[1]Jurisdicciones!$A$2:$B$44,2,FALSE)</f>
        <v>MINISTERIO DE  INFRAESTRUCTURA</v>
      </c>
    </row>
    <row r="4179" spans="1:4" x14ac:dyDescent="0.2">
      <c r="A4179" t="s">
        <v>10456</v>
      </c>
      <c r="B4179" t="s">
        <v>10457</v>
      </c>
      <c r="C4179" t="str">
        <f t="shared" si="65"/>
        <v>09 - MINISTERIO DE  INFRAESTRUCTURA</v>
      </c>
      <c r="D4179" t="str">
        <f>VLOOKUP(MID(A4179,1,2),[1]Jurisdicciones!$A$2:$B$44,2,FALSE)</f>
        <v>MINISTERIO DE  INFRAESTRUCTURA</v>
      </c>
    </row>
    <row r="4180" spans="1:4" x14ac:dyDescent="0.2">
      <c r="A4180" t="s">
        <v>10458</v>
      </c>
      <c r="B4180" t="s">
        <v>10459</v>
      </c>
      <c r="C4180" t="str">
        <f t="shared" si="65"/>
        <v>09 - MINISTERIO DE  INFRAESTRUCTURA</v>
      </c>
      <c r="D4180" t="str">
        <f>VLOOKUP(MID(A4180,1,2),[1]Jurisdicciones!$A$2:$B$44,2,FALSE)</f>
        <v>MINISTERIO DE  INFRAESTRUCTURA</v>
      </c>
    </row>
    <row r="4181" spans="1:4" x14ac:dyDescent="0.2">
      <c r="A4181" t="s">
        <v>10460</v>
      </c>
      <c r="B4181" t="s">
        <v>10459</v>
      </c>
      <c r="C4181" t="str">
        <f t="shared" si="65"/>
        <v>09 - MINISTERIO DE  INFRAESTRUCTURA</v>
      </c>
      <c r="D4181" t="str">
        <f>VLOOKUP(MID(A4181,1,2),[1]Jurisdicciones!$A$2:$B$44,2,FALSE)</f>
        <v>MINISTERIO DE  INFRAESTRUCTURA</v>
      </c>
    </row>
    <row r="4182" spans="1:4" x14ac:dyDescent="0.2">
      <c r="A4182" t="s">
        <v>10461</v>
      </c>
      <c r="B4182" t="s">
        <v>10462</v>
      </c>
      <c r="C4182" t="str">
        <f t="shared" si="65"/>
        <v>09 - MINISTERIO DE  INFRAESTRUCTURA</v>
      </c>
      <c r="D4182" t="str">
        <f>VLOOKUP(MID(A4182,1,2),[1]Jurisdicciones!$A$2:$B$44,2,FALSE)</f>
        <v>MINISTERIO DE  INFRAESTRUCTURA</v>
      </c>
    </row>
    <row r="4183" spans="1:4" x14ac:dyDescent="0.2">
      <c r="A4183" t="s">
        <v>10463</v>
      </c>
      <c r="B4183" t="s">
        <v>10462</v>
      </c>
      <c r="C4183" t="str">
        <f t="shared" si="65"/>
        <v>09 - MINISTERIO DE  INFRAESTRUCTURA</v>
      </c>
      <c r="D4183" t="str">
        <f>VLOOKUP(MID(A4183,1,2),[1]Jurisdicciones!$A$2:$B$44,2,FALSE)</f>
        <v>MINISTERIO DE  INFRAESTRUCTURA</v>
      </c>
    </row>
    <row r="4184" spans="1:4" x14ac:dyDescent="0.2">
      <c r="A4184" t="s">
        <v>10464</v>
      </c>
      <c r="B4184" t="s">
        <v>10465</v>
      </c>
      <c r="C4184" t="str">
        <f t="shared" si="65"/>
        <v>09 - MINISTERIO DE  INFRAESTRUCTURA</v>
      </c>
      <c r="D4184" t="str">
        <f>VLOOKUP(MID(A4184,1,2),[1]Jurisdicciones!$A$2:$B$44,2,FALSE)</f>
        <v>MINISTERIO DE  INFRAESTRUCTURA</v>
      </c>
    </row>
    <row r="4185" spans="1:4" x14ac:dyDescent="0.2">
      <c r="A4185" t="s">
        <v>10466</v>
      </c>
      <c r="B4185" t="s">
        <v>10465</v>
      </c>
      <c r="C4185" t="str">
        <f t="shared" si="65"/>
        <v>09 - MINISTERIO DE  INFRAESTRUCTURA</v>
      </c>
      <c r="D4185" t="str">
        <f>VLOOKUP(MID(A4185,1,2),[1]Jurisdicciones!$A$2:$B$44,2,FALSE)</f>
        <v>MINISTERIO DE  INFRAESTRUCTURA</v>
      </c>
    </row>
    <row r="4186" spans="1:4" x14ac:dyDescent="0.2">
      <c r="A4186" t="s">
        <v>10467</v>
      </c>
      <c r="B4186" t="s">
        <v>10468</v>
      </c>
      <c r="C4186" t="str">
        <f t="shared" si="65"/>
        <v>09 - MINISTERIO DE  INFRAESTRUCTURA</v>
      </c>
      <c r="D4186" t="str">
        <f>VLOOKUP(MID(A4186,1,2),[1]Jurisdicciones!$A$2:$B$44,2,FALSE)</f>
        <v>MINISTERIO DE  INFRAESTRUCTURA</v>
      </c>
    </row>
    <row r="4187" spans="1:4" x14ac:dyDescent="0.2">
      <c r="A4187" t="s">
        <v>10469</v>
      </c>
      <c r="B4187" t="s">
        <v>10470</v>
      </c>
      <c r="C4187" t="str">
        <f t="shared" si="65"/>
        <v>09 - MINISTERIO DE  INFRAESTRUCTURA</v>
      </c>
      <c r="D4187" t="str">
        <f>VLOOKUP(MID(A4187,1,2),[1]Jurisdicciones!$A$2:$B$44,2,FALSE)</f>
        <v>MINISTERIO DE  INFRAESTRUCTURA</v>
      </c>
    </row>
    <row r="4188" spans="1:4" x14ac:dyDescent="0.2">
      <c r="A4188" t="s">
        <v>10471</v>
      </c>
      <c r="B4188" t="s">
        <v>10472</v>
      </c>
      <c r="C4188" t="str">
        <f t="shared" si="65"/>
        <v>09 - MINISTERIO DE  INFRAESTRUCTURA</v>
      </c>
      <c r="D4188" t="str">
        <f>VLOOKUP(MID(A4188,1,2),[1]Jurisdicciones!$A$2:$B$44,2,FALSE)</f>
        <v>MINISTERIO DE  INFRAESTRUCTURA</v>
      </c>
    </row>
    <row r="4189" spans="1:4" x14ac:dyDescent="0.2">
      <c r="A4189" t="s">
        <v>10473</v>
      </c>
      <c r="B4189" t="s">
        <v>10474</v>
      </c>
      <c r="C4189" t="str">
        <f t="shared" si="65"/>
        <v>09 - MINISTERIO DE  INFRAESTRUCTURA</v>
      </c>
      <c r="D4189" t="str">
        <f>VLOOKUP(MID(A4189,1,2),[1]Jurisdicciones!$A$2:$B$44,2,FALSE)</f>
        <v>MINISTERIO DE  INFRAESTRUCTURA</v>
      </c>
    </row>
    <row r="4190" spans="1:4" x14ac:dyDescent="0.2">
      <c r="A4190" t="s">
        <v>10475</v>
      </c>
      <c r="B4190" t="s">
        <v>10476</v>
      </c>
      <c r="C4190" t="str">
        <f t="shared" si="65"/>
        <v>09 - MINISTERIO DE  INFRAESTRUCTURA</v>
      </c>
      <c r="D4190" t="str">
        <f>VLOOKUP(MID(A4190,1,2),[1]Jurisdicciones!$A$2:$B$44,2,FALSE)</f>
        <v>MINISTERIO DE  INFRAESTRUCTURA</v>
      </c>
    </row>
    <row r="4191" spans="1:4" x14ac:dyDescent="0.2">
      <c r="A4191" t="s">
        <v>10477</v>
      </c>
      <c r="B4191" t="s">
        <v>10478</v>
      </c>
      <c r="C4191" t="str">
        <f t="shared" si="65"/>
        <v>09 - MINISTERIO DE  INFRAESTRUCTURA</v>
      </c>
      <c r="D4191" t="str">
        <f>VLOOKUP(MID(A4191,1,2),[1]Jurisdicciones!$A$2:$B$44,2,FALSE)</f>
        <v>MINISTERIO DE  INFRAESTRUCTURA</v>
      </c>
    </row>
    <row r="4192" spans="1:4" x14ac:dyDescent="0.2">
      <c r="A4192" t="s">
        <v>10479</v>
      </c>
      <c r="B4192" t="s">
        <v>10480</v>
      </c>
      <c r="C4192" t="str">
        <f t="shared" si="65"/>
        <v>09 - MINISTERIO DE  INFRAESTRUCTURA</v>
      </c>
      <c r="D4192" t="str">
        <f>VLOOKUP(MID(A4192,1,2),[1]Jurisdicciones!$A$2:$B$44,2,FALSE)</f>
        <v>MINISTERIO DE  INFRAESTRUCTURA</v>
      </c>
    </row>
    <row r="4193" spans="1:4" x14ac:dyDescent="0.2">
      <c r="A4193" t="s">
        <v>10481</v>
      </c>
      <c r="B4193" t="s">
        <v>10482</v>
      </c>
      <c r="C4193" t="str">
        <f t="shared" si="65"/>
        <v>09 - MINISTERIO DE  INFRAESTRUCTURA</v>
      </c>
      <c r="D4193" t="str">
        <f>VLOOKUP(MID(A4193,1,2),[1]Jurisdicciones!$A$2:$B$44,2,FALSE)</f>
        <v>MINISTERIO DE  INFRAESTRUCTURA</v>
      </c>
    </row>
    <row r="4194" spans="1:4" x14ac:dyDescent="0.2">
      <c r="A4194" t="s">
        <v>10483</v>
      </c>
      <c r="B4194" t="s">
        <v>10484</v>
      </c>
      <c r="C4194" t="str">
        <f t="shared" si="65"/>
        <v>09 - MINISTERIO DE  INFRAESTRUCTURA</v>
      </c>
      <c r="D4194" t="str">
        <f>VLOOKUP(MID(A4194,1,2),[1]Jurisdicciones!$A$2:$B$44,2,FALSE)</f>
        <v>MINISTERIO DE  INFRAESTRUCTURA</v>
      </c>
    </row>
    <row r="4195" spans="1:4" x14ac:dyDescent="0.2">
      <c r="A4195" t="s">
        <v>10485</v>
      </c>
      <c r="B4195" t="s">
        <v>10486</v>
      </c>
      <c r="C4195" t="str">
        <f t="shared" si="65"/>
        <v>09 - MINISTERIO DE  INFRAESTRUCTURA</v>
      </c>
      <c r="D4195" t="str">
        <f>VLOOKUP(MID(A4195,1,2),[1]Jurisdicciones!$A$2:$B$44,2,FALSE)</f>
        <v>MINISTERIO DE  INFRAESTRUCTURA</v>
      </c>
    </row>
    <row r="4196" spans="1:4" x14ac:dyDescent="0.2">
      <c r="A4196" t="s">
        <v>10487</v>
      </c>
      <c r="B4196" t="s">
        <v>10488</v>
      </c>
      <c r="C4196" t="str">
        <f t="shared" si="65"/>
        <v>09 - MINISTERIO DE  INFRAESTRUCTURA</v>
      </c>
      <c r="D4196" t="str">
        <f>VLOOKUP(MID(A4196,1,2),[1]Jurisdicciones!$A$2:$B$44,2,FALSE)</f>
        <v>MINISTERIO DE  INFRAESTRUCTURA</v>
      </c>
    </row>
    <row r="4197" spans="1:4" x14ac:dyDescent="0.2">
      <c r="A4197" t="s">
        <v>10489</v>
      </c>
      <c r="B4197" t="s">
        <v>10490</v>
      </c>
      <c r="C4197" t="str">
        <f t="shared" si="65"/>
        <v>09 - MINISTERIO DE  INFRAESTRUCTURA</v>
      </c>
      <c r="D4197" t="str">
        <f>VLOOKUP(MID(A4197,1,2),[1]Jurisdicciones!$A$2:$B$44,2,FALSE)</f>
        <v>MINISTERIO DE  INFRAESTRUCTURA</v>
      </c>
    </row>
    <row r="4198" spans="1:4" x14ac:dyDescent="0.2">
      <c r="A4198" t="s">
        <v>10491</v>
      </c>
      <c r="B4198" t="s">
        <v>10492</v>
      </c>
      <c r="C4198" t="str">
        <f t="shared" si="65"/>
        <v>09 - MINISTERIO DE  INFRAESTRUCTURA</v>
      </c>
      <c r="D4198" t="str">
        <f>VLOOKUP(MID(A4198,1,2),[1]Jurisdicciones!$A$2:$B$44,2,FALSE)</f>
        <v>MINISTERIO DE  INFRAESTRUCTURA</v>
      </c>
    </row>
    <row r="4199" spans="1:4" x14ac:dyDescent="0.2">
      <c r="A4199" t="s">
        <v>10493</v>
      </c>
      <c r="B4199" t="s">
        <v>10494</v>
      </c>
      <c r="C4199" t="str">
        <f t="shared" si="65"/>
        <v>09 - MINISTERIO DE  INFRAESTRUCTURA</v>
      </c>
      <c r="D4199" t="str">
        <f>VLOOKUP(MID(A4199,1,2),[1]Jurisdicciones!$A$2:$B$44,2,FALSE)</f>
        <v>MINISTERIO DE  INFRAESTRUCTURA</v>
      </c>
    </row>
    <row r="4200" spans="1:4" x14ac:dyDescent="0.2">
      <c r="A4200" t="s">
        <v>10495</v>
      </c>
      <c r="B4200" t="s">
        <v>10496</v>
      </c>
      <c r="C4200" t="str">
        <f t="shared" si="65"/>
        <v>09 - MINISTERIO DE  INFRAESTRUCTURA</v>
      </c>
      <c r="D4200" t="str">
        <f>VLOOKUP(MID(A4200,1,2),[1]Jurisdicciones!$A$2:$B$44,2,FALSE)</f>
        <v>MINISTERIO DE  INFRAESTRUCTURA</v>
      </c>
    </row>
    <row r="4201" spans="1:4" x14ac:dyDescent="0.2">
      <c r="A4201" t="s">
        <v>10497</v>
      </c>
      <c r="B4201" t="s">
        <v>10498</v>
      </c>
      <c r="C4201" t="str">
        <f t="shared" si="65"/>
        <v>09 - MINISTERIO DE  INFRAESTRUCTURA</v>
      </c>
      <c r="D4201" t="str">
        <f>VLOOKUP(MID(A4201,1,2),[1]Jurisdicciones!$A$2:$B$44,2,FALSE)</f>
        <v>MINISTERIO DE  INFRAESTRUCTURA</v>
      </c>
    </row>
    <row r="4202" spans="1:4" x14ac:dyDescent="0.2">
      <c r="A4202" t="s">
        <v>10499</v>
      </c>
      <c r="B4202" t="s">
        <v>10500</v>
      </c>
      <c r="C4202" t="str">
        <f t="shared" si="65"/>
        <v>09 - MINISTERIO DE  INFRAESTRUCTURA</v>
      </c>
      <c r="D4202" t="str">
        <f>VLOOKUP(MID(A4202,1,2),[1]Jurisdicciones!$A$2:$B$44,2,FALSE)</f>
        <v>MINISTERIO DE  INFRAESTRUCTURA</v>
      </c>
    </row>
    <row r="4203" spans="1:4" x14ac:dyDescent="0.2">
      <c r="A4203" t="s">
        <v>10501</v>
      </c>
      <c r="B4203" t="s">
        <v>10502</v>
      </c>
      <c r="C4203" t="str">
        <f t="shared" si="65"/>
        <v>09 - MINISTERIO DE  INFRAESTRUCTURA</v>
      </c>
      <c r="D4203" t="str">
        <f>VLOOKUP(MID(A4203,1,2),[1]Jurisdicciones!$A$2:$B$44,2,FALSE)</f>
        <v>MINISTERIO DE  INFRAESTRUCTURA</v>
      </c>
    </row>
    <row r="4204" spans="1:4" x14ac:dyDescent="0.2">
      <c r="A4204" t="s">
        <v>10503</v>
      </c>
      <c r="B4204" t="s">
        <v>10504</v>
      </c>
      <c r="C4204" t="str">
        <f t="shared" si="65"/>
        <v>09 - MINISTERIO DE  INFRAESTRUCTURA</v>
      </c>
      <c r="D4204" t="str">
        <f>VLOOKUP(MID(A4204,1,2),[1]Jurisdicciones!$A$2:$B$44,2,FALSE)</f>
        <v>MINISTERIO DE  INFRAESTRUCTURA</v>
      </c>
    </row>
    <row r="4205" spans="1:4" x14ac:dyDescent="0.2">
      <c r="A4205" t="s">
        <v>10505</v>
      </c>
      <c r="B4205" t="s">
        <v>10506</v>
      </c>
      <c r="C4205" t="str">
        <f t="shared" si="65"/>
        <v>09 - MINISTERIO DE  INFRAESTRUCTURA</v>
      </c>
      <c r="D4205" t="str">
        <f>VLOOKUP(MID(A4205,1,2),[1]Jurisdicciones!$A$2:$B$44,2,FALSE)</f>
        <v>MINISTERIO DE  INFRAESTRUCTURA</v>
      </c>
    </row>
    <row r="4206" spans="1:4" x14ac:dyDescent="0.2">
      <c r="A4206" t="s">
        <v>10507</v>
      </c>
      <c r="B4206" t="s">
        <v>10508</v>
      </c>
      <c r="C4206" t="str">
        <f t="shared" si="65"/>
        <v>09 - MINISTERIO DE  INFRAESTRUCTURA</v>
      </c>
      <c r="D4206" t="str">
        <f>VLOOKUP(MID(A4206,1,2),[1]Jurisdicciones!$A$2:$B$44,2,FALSE)</f>
        <v>MINISTERIO DE  INFRAESTRUCTURA</v>
      </c>
    </row>
    <row r="4207" spans="1:4" x14ac:dyDescent="0.2">
      <c r="A4207" t="s">
        <v>10509</v>
      </c>
      <c r="B4207" t="s">
        <v>10510</v>
      </c>
      <c r="C4207" t="str">
        <f t="shared" si="65"/>
        <v>09 - MINISTERIO DE  INFRAESTRUCTURA</v>
      </c>
      <c r="D4207" t="str">
        <f>VLOOKUP(MID(A4207,1,2),[1]Jurisdicciones!$A$2:$B$44,2,FALSE)</f>
        <v>MINISTERIO DE  INFRAESTRUCTURA</v>
      </c>
    </row>
    <row r="4208" spans="1:4" x14ac:dyDescent="0.2">
      <c r="A4208" t="s">
        <v>10511</v>
      </c>
      <c r="B4208" t="s">
        <v>10512</v>
      </c>
      <c r="C4208" t="str">
        <f t="shared" si="65"/>
        <v>09 - MINISTERIO DE  INFRAESTRUCTURA</v>
      </c>
      <c r="D4208" t="str">
        <f>VLOOKUP(MID(A4208,1,2),[1]Jurisdicciones!$A$2:$B$44,2,FALSE)</f>
        <v>MINISTERIO DE  INFRAESTRUCTURA</v>
      </c>
    </row>
    <row r="4209" spans="1:4" x14ac:dyDescent="0.2">
      <c r="A4209" t="s">
        <v>10513</v>
      </c>
      <c r="B4209" t="s">
        <v>10514</v>
      </c>
      <c r="C4209" t="str">
        <f t="shared" si="65"/>
        <v>09 - MINISTERIO DE  INFRAESTRUCTURA</v>
      </c>
      <c r="D4209" t="str">
        <f>VLOOKUP(MID(A4209,1,2),[1]Jurisdicciones!$A$2:$B$44,2,FALSE)</f>
        <v>MINISTERIO DE  INFRAESTRUCTURA</v>
      </c>
    </row>
    <row r="4210" spans="1:4" x14ac:dyDescent="0.2">
      <c r="A4210" t="s">
        <v>10515</v>
      </c>
      <c r="B4210" t="s">
        <v>10516</v>
      </c>
      <c r="C4210" t="str">
        <f t="shared" si="65"/>
        <v>09 - MINISTERIO DE  INFRAESTRUCTURA</v>
      </c>
      <c r="D4210" t="str">
        <f>VLOOKUP(MID(A4210,1,2),[1]Jurisdicciones!$A$2:$B$44,2,FALSE)</f>
        <v>MINISTERIO DE  INFRAESTRUCTURA</v>
      </c>
    </row>
    <row r="4211" spans="1:4" x14ac:dyDescent="0.2">
      <c r="A4211" t="s">
        <v>10517</v>
      </c>
      <c r="B4211" t="s">
        <v>10516</v>
      </c>
      <c r="C4211" t="str">
        <f t="shared" si="65"/>
        <v>09 - MINISTERIO DE  INFRAESTRUCTURA</v>
      </c>
      <c r="D4211" t="str">
        <f>VLOOKUP(MID(A4211,1,2),[1]Jurisdicciones!$A$2:$B$44,2,FALSE)</f>
        <v>MINISTERIO DE  INFRAESTRUCTURA</v>
      </c>
    </row>
    <row r="4212" spans="1:4" x14ac:dyDescent="0.2">
      <c r="A4212" t="s">
        <v>10518</v>
      </c>
      <c r="B4212" t="s">
        <v>10516</v>
      </c>
      <c r="C4212" t="str">
        <f t="shared" si="65"/>
        <v>09 - MINISTERIO DE  INFRAESTRUCTURA</v>
      </c>
      <c r="D4212" t="str">
        <f>VLOOKUP(MID(A4212,1,2),[1]Jurisdicciones!$A$2:$B$44,2,FALSE)</f>
        <v>MINISTERIO DE  INFRAESTRUCTURA</v>
      </c>
    </row>
    <row r="4213" spans="1:4" x14ac:dyDescent="0.2">
      <c r="A4213" t="s">
        <v>10519</v>
      </c>
      <c r="B4213" t="s">
        <v>10520</v>
      </c>
      <c r="C4213" t="str">
        <f t="shared" si="65"/>
        <v>09 - MINISTERIO DE  INFRAESTRUCTURA</v>
      </c>
      <c r="D4213" t="str">
        <f>VLOOKUP(MID(A4213,1,2),[1]Jurisdicciones!$A$2:$B$44,2,FALSE)</f>
        <v>MINISTERIO DE  INFRAESTRUCTURA</v>
      </c>
    </row>
    <row r="4214" spans="1:4" x14ac:dyDescent="0.2">
      <c r="A4214" t="s">
        <v>10521</v>
      </c>
      <c r="B4214" t="s">
        <v>10522</v>
      </c>
      <c r="C4214" t="str">
        <f t="shared" si="65"/>
        <v>09 - MINISTERIO DE  INFRAESTRUCTURA</v>
      </c>
      <c r="D4214" t="str">
        <f>VLOOKUP(MID(A4214,1,2),[1]Jurisdicciones!$A$2:$B$44,2,FALSE)</f>
        <v>MINISTERIO DE  INFRAESTRUCTURA</v>
      </c>
    </row>
    <row r="4215" spans="1:4" x14ac:dyDescent="0.2">
      <c r="A4215" t="s">
        <v>10523</v>
      </c>
      <c r="B4215" t="s">
        <v>10524</v>
      </c>
      <c r="C4215" t="str">
        <f t="shared" si="65"/>
        <v>09 - MINISTERIO DE  INFRAESTRUCTURA</v>
      </c>
      <c r="D4215" t="str">
        <f>VLOOKUP(MID(A4215,1,2),[1]Jurisdicciones!$A$2:$B$44,2,FALSE)</f>
        <v>MINISTERIO DE  INFRAESTRUCTURA</v>
      </c>
    </row>
    <row r="4216" spans="1:4" x14ac:dyDescent="0.2">
      <c r="A4216" t="s">
        <v>10525</v>
      </c>
      <c r="B4216" t="s">
        <v>10526</v>
      </c>
      <c r="C4216" t="str">
        <f t="shared" si="65"/>
        <v>09 - MINISTERIO DE  INFRAESTRUCTURA</v>
      </c>
      <c r="D4216" t="str">
        <f>VLOOKUP(MID(A4216,1,2),[1]Jurisdicciones!$A$2:$B$44,2,FALSE)</f>
        <v>MINISTERIO DE  INFRAESTRUCTURA</v>
      </c>
    </row>
    <row r="4217" spans="1:4" x14ac:dyDescent="0.2">
      <c r="A4217" t="s">
        <v>10527</v>
      </c>
      <c r="B4217" t="s">
        <v>10528</v>
      </c>
      <c r="C4217" t="str">
        <f t="shared" si="65"/>
        <v>09 - MINISTERIO DE  INFRAESTRUCTURA</v>
      </c>
      <c r="D4217" t="str">
        <f>VLOOKUP(MID(A4217,1,2),[1]Jurisdicciones!$A$2:$B$44,2,FALSE)</f>
        <v>MINISTERIO DE  INFRAESTRUCTURA</v>
      </c>
    </row>
    <row r="4218" spans="1:4" x14ac:dyDescent="0.2">
      <c r="A4218" t="s">
        <v>10529</v>
      </c>
      <c r="B4218" t="s">
        <v>10530</v>
      </c>
      <c r="C4218" t="str">
        <f t="shared" si="65"/>
        <v>09 - MINISTERIO DE  INFRAESTRUCTURA</v>
      </c>
      <c r="D4218" t="str">
        <f>VLOOKUP(MID(A4218,1,2),[1]Jurisdicciones!$A$2:$B$44,2,FALSE)</f>
        <v>MINISTERIO DE  INFRAESTRUCTURA</v>
      </c>
    </row>
    <row r="4219" spans="1:4" x14ac:dyDescent="0.2">
      <c r="A4219" t="s">
        <v>10531</v>
      </c>
      <c r="B4219" t="s">
        <v>10532</v>
      </c>
      <c r="C4219" t="str">
        <f t="shared" si="65"/>
        <v>09 - MINISTERIO DE  INFRAESTRUCTURA</v>
      </c>
      <c r="D4219" t="str">
        <f>VLOOKUP(MID(A4219,1,2),[1]Jurisdicciones!$A$2:$B$44,2,FALSE)</f>
        <v>MINISTERIO DE  INFRAESTRUCTURA</v>
      </c>
    </row>
    <row r="4220" spans="1:4" x14ac:dyDescent="0.2">
      <c r="A4220" t="s">
        <v>10533</v>
      </c>
      <c r="B4220" t="s">
        <v>10534</v>
      </c>
      <c r="C4220" t="str">
        <f t="shared" si="65"/>
        <v>09 - MINISTERIO DE  INFRAESTRUCTURA</v>
      </c>
      <c r="D4220" t="str">
        <f>VLOOKUP(MID(A4220,1,2),[1]Jurisdicciones!$A$2:$B$44,2,FALSE)</f>
        <v>MINISTERIO DE  INFRAESTRUCTURA</v>
      </c>
    </row>
    <row r="4221" spans="1:4" x14ac:dyDescent="0.2">
      <c r="A4221" t="s">
        <v>10535</v>
      </c>
      <c r="B4221" t="s">
        <v>10536</v>
      </c>
      <c r="C4221" t="str">
        <f t="shared" si="65"/>
        <v>09 - MINISTERIO DE  INFRAESTRUCTURA</v>
      </c>
      <c r="D4221" t="str">
        <f>VLOOKUP(MID(A4221,1,2),[1]Jurisdicciones!$A$2:$B$44,2,FALSE)</f>
        <v>MINISTERIO DE  INFRAESTRUCTURA</v>
      </c>
    </row>
    <row r="4222" spans="1:4" x14ac:dyDescent="0.2">
      <c r="A4222" t="s">
        <v>10537</v>
      </c>
      <c r="B4222" t="s">
        <v>10538</v>
      </c>
      <c r="C4222" t="str">
        <f t="shared" si="65"/>
        <v>09 - MINISTERIO DE  INFRAESTRUCTURA</v>
      </c>
      <c r="D4222" t="str">
        <f>VLOOKUP(MID(A4222,1,2),[1]Jurisdicciones!$A$2:$B$44,2,FALSE)</f>
        <v>MINISTERIO DE  INFRAESTRUCTURA</v>
      </c>
    </row>
    <row r="4223" spans="1:4" x14ac:dyDescent="0.2">
      <c r="A4223" t="s">
        <v>10539</v>
      </c>
      <c r="B4223" t="s">
        <v>10540</v>
      </c>
      <c r="C4223" t="str">
        <f t="shared" si="65"/>
        <v>09 - MINISTERIO DE  INFRAESTRUCTURA</v>
      </c>
      <c r="D4223" t="str">
        <f>VLOOKUP(MID(A4223,1,2),[1]Jurisdicciones!$A$2:$B$44,2,FALSE)</f>
        <v>MINISTERIO DE  INFRAESTRUCTURA</v>
      </c>
    </row>
    <row r="4224" spans="1:4" x14ac:dyDescent="0.2">
      <c r="A4224" t="s">
        <v>10541</v>
      </c>
      <c r="B4224" t="s">
        <v>10542</v>
      </c>
      <c r="C4224" t="str">
        <f t="shared" si="65"/>
        <v>09 - MINISTERIO DE  INFRAESTRUCTURA</v>
      </c>
      <c r="D4224" t="str">
        <f>VLOOKUP(MID(A4224,1,2),[1]Jurisdicciones!$A$2:$B$44,2,FALSE)</f>
        <v>MINISTERIO DE  INFRAESTRUCTURA</v>
      </c>
    </row>
    <row r="4225" spans="1:4" x14ac:dyDescent="0.2">
      <c r="A4225" t="s">
        <v>10543</v>
      </c>
      <c r="B4225" t="s">
        <v>10544</v>
      </c>
      <c r="C4225" t="str">
        <f t="shared" si="65"/>
        <v>09 - MINISTERIO DE  INFRAESTRUCTURA</v>
      </c>
      <c r="D4225" t="str">
        <f>VLOOKUP(MID(A4225,1,2),[1]Jurisdicciones!$A$2:$B$44,2,FALSE)</f>
        <v>MINISTERIO DE  INFRAESTRUCTURA</v>
      </c>
    </row>
    <row r="4226" spans="1:4" x14ac:dyDescent="0.2">
      <c r="A4226" t="s">
        <v>10545</v>
      </c>
      <c r="B4226" t="s">
        <v>10546</v>
      </c>
      <c r="C4226" t="str">
        <f t="shared" si="65"/>
        <v>09 - MINISTERIO DE  INFRAESTRUCTURA</v>
      </c>
      <c r="D4226" t="str">
        <f>VLOOKUP(MID(A4226,1,2),[1]Jurisdicciones!$A$2:$B$44,2,FALSE)</f>
        <v>MINISTERIO DE  INFRAESTRUCTURA</v>
      </c>
    </row>
    <row r="4227" spans="1:4" x14ac:dyDescent="0.2">
      <c r="A4227" t="s">
        <v>10547</v>
      </c>
      <c r="B4227" t="s">
        <v>10548</v>
      </c>
      <c r="C4227" t="str">
        <f t="shared" si="65"/>
        <v>09 - MINISTERIO DE  INFRAESTRUCTURA</v>
      </c>
      <c r="D4227" t="str">
        <f>VLOOKUP(MID(A4227,1,2),[1]Jurisdicciones!$A$2:$B$44,2,FALSE)</f>
        <v>MINISTERIO DE  INFRAESTRUCTURA</v>
      </c>
    </row>
    <row r="4228" spans="1:4" x14ac:dyDescent="0.2">
      <c r="A4228" t="s">
        <v>10549</v>
      </c>
      <c r="B4228" t="s">
        <v>10550</v>
      </c>
      <c r="C4228" t="str">
        <f t="shared" ref="C4228:C4291" si="66">CONCATENATE(MID(A4228,1,2), " - ",D4228)</f>
        <v>09 - MINISTERIO DE  INFRAESTRUCTURA</v>
      </c>
      <c r="D4228" t="str">
        <f>VLOOKUP(MID(A4228,1,2),[1]Jurisdicciones!$A$2:$B$44,2,FALSE)</f>
        <v>MINISTERIO DE  INFRAESTRUCTURA</v>
      </c>
    </row>
    <row r="4229" spans="1:4" x14ac:dyDescent="0.2">
      <c r="A4229" t="s">
        <v>10551</v>
      </c>
      <c r="B4229" t="s">
        <v>10552</v>
      </c>
      <c r="C4229" t="str">
        <f t="shared" si="66"/>
        <v>09 - MINISTERIO DE  INFRAESTRUCTURA</v>
      </c>
      <c r="D4229" t="str">
        <f>VLOOKUP(MID(A4229,1,2),[1]Jurisdicciones!$A$2:$B$44,2,FALSE)</f>
        <v>MINISTERIO DE  INFRAESTRUCTURA</v>
      </c>
    </row>
    <row r="4230" spans="1:4" x14ac:dyDescent="0.2">
      <c r="A4230" t="s">
        <v>10553</v>
      </c>
      <c r="B4230" t="s">
        <v>10554</v>
      </c>
      <c r="C4230" t="str">
        <f t="shared" si="66"/>
        <v>09 - MINISTERIO DE  INFRAESTRUCTURA</v>
      </c>
      <c r="D4230" t="str">
        <f>VLOOKUP(MID(A4230,1,2),[1]Jurisdicciones!$A$2:$B$44,2,FALSE)</f>
        <v>MINISTERIO DE  INFRAESTRUCTURA</v>
      </c>
    </row>
    <row r="4231" spans="1:4" x14ac:dyDescent="0.2">
      <c r="A4231" t="s">
        <v>10555</v>
      </c>
      <c r="B4231" t="s">
        <v>10556</v>
      </c>
      <c r="C4231" t="str">
        <f t="shared" si="66"/>
        <v>09 - MINISTERIO DE  INFRAESTRUCTURA</v>
      </c>
      <c r="D4231" t="str">
        <f>VLOOKUP(MID(A4231,1,2),[1]Jurisdicciones!$A$2:$B$44,2,FALSE)</f>
        <v>MINISTERIO DE  INFRAESTRUCTURA</v>
      </c>
    </row>
    <row r="4232" spans="1:4" x14ac:dyDescent="0.2">
      <c r="A4232" t="s">
        <v>10557</v>
      </c>
      <c r="B4232" t="s">
        <v>10558</v>
      </c>
      <c r="C4232" t="str">
        <f t="shared" si="66"/>
        <v>09 - MINISTERIO DE  INFRAESTRUCTURA</v>
      </c>
      <c r="D4232" t="str">
        <f>VLOOKUP(MID(A4232,1,2),[1]Jurisdicciones!$A$2:$B$44,2,FALSE)</f>
        <v>MINISTERIO DE  INFRAESTRUCTURA</v>
      </c>
    </row>
    <row r="4233" spans="1:4" x14ac:dyDescent="0.2">
      <c r="A4233" t="s">
        <v>10559</v>
      </c>
      <c r="B4233" t="s">
        <v>10560</v>
      </c>
      <c r="C4233" t="str">
        <f t="shared" si="66"/>
        <v>09 - MINISTERIO DE  INFRAESTRUCTURA</v>
      </c>
      <c r="D4233" t="str">
        <f>VLOOKUP(MID(A4233,1,2),[1]Jurisdicciones!$A$2:$B$44,2,FALSE)</f>
        <v>MINISTERIO DE  INFRAESTRUCTURA</v>
      </c>
    </row>
    <row r="4234" spans="1:4" x14ac:dyDescent="0.2">
      <c r="A4234" t="s">
        <v>10561</v>
      </c>
      <c r="B4234" t="s">
        <v>10562</v>
      </c>
      <c r="C4234" t="str">
        <f t="shared" si="66"/>
        <v>09 - MINISTERIO DE  INFRAESTRUCTURA</v>
      </c>
      <c r="D4234" t="str">
        <f>VLOOKUP(MID(A4234,1,2),[1]Jurisdicciones!$A$2:$B$44,2,FALSE)</f>
        <v>MINISTERIO DE  INFRAESTRUCTURA</v>
      </c>
    </row>
    <row r="4235" spans="1:4" x14ac:dyDescent="0.2">
      <c r="A4235" t="s">
        <v>10563</v>
      </c>
      <c r="B4235" t="s">
        <v>10564</v>
      </c>
      <c r="C4235" t="str">
        <f t="shared" si="66"/>
        <v>09 - MINISTERIO DE  INFRAESTRUCTURA</v>
      </c>
      <c r="D4235" t="str">
        <f>VLOOKUP(MID(A4235,1,2),[1]Jurisdicciones!$A$2:$B$44,2,FALSE)</f>
        <v>MINISTERIO DE  INFRAESTRUCTURA</v>
      </c>
    </row>
    <row r="4236" spans="1:4" x14ac:dyDescent="0.2">
      <c r="A4236" t="s">
        <v>10565</v>
      </c>
      <c r="B4236" t="s">
        <v>10566</v>
      </c>
      <c r="C4236" t="str">
        <f t="shared" si="66"/>
        <v>09 - MINISTERIO DE  INFRAESTRUCTURA</v>
      </c>
      <c r="D4236" t="str">
        <f>VLOOKUP(MID(A4236,1,2),[1]Jurisdicciones!$A$2:$B$44,2,FALSE)</f>
        <v>MINISTERIO DE  INFRAESTRUCTURA</v>
      </c>
    </row>
    <row r="4237" spans="1:4" x14ac:dyDescent="0.2">
      <c r="A4237" t="s">
        <v>10567</v>
      </c>
      <c r="B4237" t="s">
        <v>10568</v>
      </c>
      <c r="C4237" t="str">
        <f t="shared" si="66"/>
        <v>09 - MINISTERIO DE  INFRAESTRUCTURA</v>
      </c>
      <c r="D4237" t="str">
        <f>VLOOKUP(MID(A4237,1,2),[1]Jurisdicciones!$A$2:$B$44,2,FALSE)</f>
        <v>MINISTERIO DE  INFRAESTRUCTURA</v>
      </c>
    </row>
    <row r="4238" spans="1:4" x14ac:dyDescent="0.2">
      <c r="A4238" t="s">
        <v>10569</v>
      </c>
      <c r="B4238" t="s">
        <v>10570</v>
      </c>
      <c r="C4238" t="str">
        <f t="shared" si="66"/>
        <v>09 - MINISTERIO DE  INFRAESTRUCTURA</v>
      </c>
      <c r="D4238" t="str">
        <f>VLOOKUP(MID(A4238,1,2),[1]Jurisdicciones!$A$2:$B$44,2,FALSE)</f>
        <v>MINISTERIO DE  INFRAESTRUCTURA</v>
      </c>
    </row>
    <row r="4239" spans="1:4" x14ac:dyDescent="0.2">
      <c r="A4239" t="s">
        <v>10571</v>
      </c>
      <c r="B4239" t="s">
        <v>10572</v>
      </c>
      <c r="C4239" t="str">
        <f t="shared" si="66"/>
        <v>09 - MINISTERIO DE  INFRAESTRUCTURA</v>
      </c>
      <c r="D4239" t="str">
        <f>VLOOKUP(MID(A4239,1,2),[1]Jurisdicciones!$A$2:$B$44,2,FALSE)</f>
        <v>MINISTERIO DE  INFRAESTRUCTURA</v>
      </c>
    </row>
    <row r="4240" spans="1:4" x14ac:dyDescent="0.2">
      <c r="A4240" t="s">
        <v>10573</v>
      </c>
      <c r="B4240" t="s">
        <v>10574</v>
      </c>
      <c r="C4240" t="str">
        <f t="shared" si="66"/>
        <v>09 - MINISTERIO DE  INFRAESTRUCTURA</v>
      </c>
      <c r="D4240" t="str">
        <f>VLOOKUP(MID(A4240,1,2),[1]Jurisdicciones!$A$2:$B$44,2,FALSE)</f>
        <v>MINISTERIO DE  INFRAESTRUCTURA</v>
      </c>
    </row>
    <row r="4241" spans="1:4" x14ac:dyDescent="0.2">
      <c r="A4241" t="s">
        <v>10575</v>
      </c>
      <c r="B4241" t="s">
        <v>10576</v>
      </c>
      <c r="C4241" t="str">
        <f t="shared" si="66"/>
        <v>09 - MINISTERIO DE  INFRAESTRUCTURA</v>
      </c>
      <c r="D4241" t="str">
        <f>VLOOKUP(MID(A4241,1,2),[1]Jurisdicciones!$A$2:$B$44,2,FALSE)</f>
        <v>MINISTERIO DE  INFRAESTRUCTURA</v>
      </c>
    </row>
    <row r="4242" spans="1:4" x14ac:dyDescent="0.2">
      <c r="A4242" t="s">
        <v>10577</v>
      </c>
      <c r="B4242" t="s">
        <v>10578</v>
      </c>
      <c r="C4242" t="str">
        <f t="shared" si="66"/>
        <v>09 - MINISTERIO DE  INFRAESTRUCTURA</v>
      </c>
      <c r="D4242" t="str">
        <f>VLOOKUP(MID(A4242,1,2),[1]Jurisdicciones!$A$2:$B$44,2,FALSE)</f>
        <v>MINISTERIO DE  INFRAESTRUCTURA</v>
      </c>
    </row>
    <row r="4243" spans="1:4" x14ac:dyDescent="0.2">
      <c r="A4243" t="s">
        <v>10579</v>
      </c>
      <c r="B4243" t="s">
        <v>10580</v>
      </c>
      <c r="C4243" t="str">
        <f t="shared" si="66"/>
        <v>09 - MINISTERIO DE  INFRAESTRUCTURA</v>
      </c>
      <c r="D4243" t="str">
        <f>VLOOKUP(MID(A4243,1,2),[1]Jurisdicciones!$A$2:$B$44,2,FALSE)</f>
        <v>MINISTERIO DE  INFRAESTRUCTURA</v>
      </c>
    </row>
    <row r="4244" spans="1:4" x14ac:dyDescent="0.2">
      <c r="A4244" t="s">
        <v>10581</v>
      </c>
      <c r="B4244" t="s">
        <v>10582</v>
      </c>
      <c r="C4244" t="str">
        <f t="shared" si="66"/>
        <v>09 - MINISTERIO DE  INFRAESTRUCTURA</v>
      </c>
      <c r="D4244" t="str">
        <f>VLOOKUP(MID(A4244,1,2),[1]Jurisdicciones!$A$2:$B$44,2,FALSE)</f>
        <v>MINISTERIO DE  INFRAESTRUCTURA</v>
      </c>
    </row>
    <row r="4245" spans="1:4" x14ac:dyDescent="0.2">
      <c r="A4245" t="s">
        <v>10583</v>
      </c>
      <c r="B4245" t="s">
        <v>10584</v>
      </c>
      <c r="C4245" t="str">
        <f t="shared" si="66"/>
        <v>09 - MINISTERIO DE  INFRAESTRUCTURA</v>
      </c>
      <c r="D4245" t="str">
        <f>VLOOKUP(MID(A4245,1,2),[1]Jurisdicciones!$A$2:$B$44,2,FALSE)</f>
        <v>MINISTERIO DE  INFRAESTRUCTURA</v>
      </c>
    </row>
    <row r="4246" spans="1:4" x14ac:dyDescent="0.2">
      <c r="A4246" t="s">
        <v>10585</v>
      </c>
      <c r="B4246" t="s">
        <v>10586</v>
      </c>
      <c r="C4246" t="str">
        <f t="shared" si="66"/>
        <v>09 - MINISTERIO DE  INFRAESTRUCTURA</v>
      </c>
      <c r="D4246" t="str">
        <f>VLOOKUP(MID(A4246,1,2),[1]Jurisdicciones!$A$2:$B$44,2,FALSE)</f>
        <v>MINISTERIO DE  INFRAESTRUCTURA</v>
      </c>
    </row>
    <row r="4247" spans="1:4" x14ac:dyDescent="0.2">
      <c r="A4247" t="s">
        <v>10587</v>
      </c>
      <c r="B4247" t="s">
        <v>10588</v>
      </c>
      <c r="C4247" t="str">
        <f t="shared" si="66"/>
        <v>09 - MINISTERIO DE  INFRAESTRUCTURA</v>
      </c>
      <c r="D4247" t="str">
        <f>VLOOKUP(MID(A4247,1,2),[1]Jurisdicciones!$A$2:$B$44,2,FALSE)</f>
        <v>MINISTERIO DE  INFRAESTRUCTURA</v>
      </c>
    </row>
    <row r="4248" spans="1:4" x14ac:dyDescent="0.2">
      <c r="A4248" t="s">
        <v>10589</v>
      </c>
      <c r="B4248" t="s">
        <v>10590</v>
      </c>
      <c r="C4248" t="str">
        <f t="shared" si="66"/>
        <v>09 - MINISTERIO DE  INFRAESTRUCTURA</v>
      </c>
      <c r="D4248" t="str">
        <f>VLOOKUP(MID(A4248,1,2),[1]Jurisdicciones!$A$2:$B$44,2,FALSE)</f>
        <v>MINISTERIO DE  INFRAESTRUCTURA</v>
      </c>
    </row>
    <row r="4249" spans="1:4" x14ac:dyDescent="0.2">
      <c r="A4249" t="s">
        <v>10591</v>
      </c>
      <c r="B4249" t="s">
        <v>10592</v>
      </c>
      <c r="C4249" t="str">
        <f t="shared" si="66"/>
        <v>09 - MINISTERIO DE  INFRAESTRUCTURA</v>
      </c>
      <c r="D4249" t="str">
        <f>VLOOKUP(MID(A4249,1,2),[1]Jurisdicciones!$A$2:$B$44,2,FALSE)</f>
        <v>MINISTERIO DE  INFRAESTRUCTURA</v>
      </c>
    </row>
    <row r="4250" spans="1:4" x14ac:dyDescent="0.2">
      <c r="A4250" t="s">
        <v>10593</v>
      </c>
      <c r="B4250" t="s">
        <v>10594</v>
      </c>
      <c r="C4250" t="str">
        <f t="shared" si="66"/>
        <v>09 - MINISTERIO DE  INFRAESTRUCTURA</v>
      </c>
      <c r="D4250" t="str">
        <f>VLOOKUP(MID(A4250,1,2),[1]Jurisdicciones!$A$2:$B$44,2,FALSE)</f>
        <v>MINISTERIO DE  INFRAESTRUCTURA</v>
      </c>
    </row>
    <row r="4251" spans="1:4" x14ac:dyDescent="0.2">
      <c r="A4251" t="s">
        <v>10595</v>
      </c>
      <c r="B4251" t="s">
        <v>10596</v>
      </c>
      <c r="C4251" t="str">
        <f t="shared" si="66"/>
        <v>09 - MINISTERIO DE  INFRAESTRUCTURA</v>
      </c>
      <c r="D4251" t="str">
        <f>VLOOKUP(MID(A4251,1,2),[1]Jurisdicciones!$A$2:$B$44,2,FALSE)</f>
        <v>MINISTERIO DE  INFRAESTRUCTURA</v>
      </c>
    </row>
    <row r="4252" spans="1:4" x14ac:dyDescent="0.2">
      <c r="A4252" t="s">
        <v>10597</v>
      </c>
      <c r="B4252" t="s">
        <v>10598</v>
      </c>
      <c r="C4252" t="str">
        <f t="shared" si="66"/>
        <v>09 - MINISTERIO DE  INFRAESTRUCTURA</v>
      </c>
      <c r="D4252" t="str">
        <f>VLOOKUP(MID(A4252,1,2),[1]Jurisdicciones!$A$2:$B$44,2,FALSE)</f>
        <v>MINISTERIO DE  INFRAESTRUCTURA</v>
      </c>
    </row>
    <row r="4253" spans="1:4" x14ac:dyDescent="0.2">
      <c r="A4253" t="s">
        <v>10599</v>
      </c>
      <c r="B4253" t="s">
        <v>10600</v>
      </c>
      <c r="C4253" t="str">
        <f t="shared" si="66"/>
        <v>09 - MINISTERIO DE  INFRAESTRUCTURA</v>
      </c>
      <c r="D4253" t="str">
        <f>VLOOKUP(MID(A4253,1,2),[1]Jurisdicciones!$A$2:$B$44,2,FALSE)</f>
        <v>MINISTERIO DE  INFRAESTRUCTURA</v>
      </c>
    </row>
    <row r="4254" spans="1:4" x14ac:dyDescent="0.2">
      <c r="A4254" t="s">
        <v>10601</v>
      </c>
      <c r="B4254" t="s">
        <v>10602</v>
      </c>
      <c r="C4254" t="str">
        <f t="shared" si="66"/>
        <v>09 - MINISTERIO DE  INFRAESTRUCTURA</v>
      </c>
      <c r="D4254" t="str">
        <f>VLOOKUP(MID(A4254,1,2),[1]Jurisdicciones!$A$2:$B$44,2,FALSE)</f>
        <v>MINISTERIO DE  INFRAESTRUCTURA</v>
      </c>
    </row>
    <row r="4255" spans="1:4" x14ac:dyDescent="0.2">
      <c r="A4255" t="s">
        <v>10603</v>
      </c>
      <c r="B4255" t="s">
        <v>10604</v>
      </c>
      <c r="C4255" t="str">
        <f t="shared" si="66"/>
        <v>09 - MINISTERIO DE  INFRAESTRUCTURA</v>
      </c>
      <c r="D4255" t="str">
        <f>VLOOKUP(MID(A4255,1,2),[1]Jurisdicciones!$A$2:$B$44,2,FALSE)</f>
        <v>MINISTERIO DE  INFRAESTRUCTURA</v>
      </c>
    </row>
    <row r="4256" spans="1:4" x14ac:dyDescent="0.2">
      <c r="A4256" t="s">
        <v>10605</v>
      </c>
      <c r="B4256" t="s">
        <v>10606</v>
      </c>
      <c r="C4256" t="str">
        <f t="shared" si="66"/>
        <v>09 - MINISTERIO DE  INFRAESTRUCTURA</v>
      </c>
      <c r="D4256" t="str">
        <f>VLOOKUP(MID(A4256,1,2),[1]Jurisdicciones!$A$2:$B$44,2,FALSE)</f>
        <v>MINISTERIO DE  INFRAESTRUCTURA</v>
      </c>
    </row>
    <row r="4257" spans="1:4" x14ac:dyDescent="0.2">
      <c r="A4257" t="s">
        <v>10607</v>
      </c>
      <c r="B4257" t="s">
        <v>10608</v>
      </c>
      <c r="C4257" t="str">
        <f t="shared" si="66"/>
        <v>09 - MINISTERIO DE  INFRAESTRUCTURA</v>
      </c>
      <c r="D4257" t="str">
        <f>VLOOKUP(MID(A4257,1,2),[1]Jurisdicciones!$A$2:$B$44,2,FALSE)</f>
        <v>MINISTERIO DE  INFRAESTRUCTURA</v>
      </c>
    </row>
    <row r="4258" spans="1:4" x14ac:dyDescent="0.2">
      <c r="A4258" t="s">
        <v>10609</v>
      </c>
      <c r="B4258" t="s">
        <v>10608</v>
      </c>
      <c r="C4258" t="str">
        <f t="shared" si="66"/>
        <v>09 - MINISTERIO DE  INFRAESTRUCTURA</v>
      </c>
      <c r="D4258" t="str">
        <f>VLOOKUP(MID(A4258,1,2),[1]Jurisdicciones!$A$2:$B$44,2,FALSE)</f>
        <v>MINISTERIO DE  INFRAESTRUCTURA</v>
      </c>
    </row>
    <row r="4259" spans="1:4" x14ac:dyDescent="0.2">
      <c r="A4259" t="s">
        <v>10610</v>
      </c>
      <c r="B4259" t="s">
        <v>10611</v>
      </c>
      <c r="C4259" t="str">
        <f t="shared" si="66"/>
        <v>09 - MINISTERIO DE  INFRAESTRUCTURA</v>
      </c>
      <c r="D4259" t="str">
        <f>VLOOKUP(MID(A4259,1,2),[1]Jurisdicciones!$A$2:$B$44,2,FALSE)</f>
        <v>MINISTERIO DE  INFRAESTRUCTURA</v>
      </c>
    </row>
    <row r="4260" spans="1:4" x14ac:dyDescent="0.2">
      <c r="A4260" t="s">
        <v>10612</v>
      </c>
      <c r="B4260" t="s">
        <v>10611</v>
      </c>
      <c r="C4260" t="str">
        <f t="shared" si="66"/>
        <v>09 - MINISTERIO DE  INFRAESTRUCTURA</v>
      </c>
      <c r="D4260" t="str">
        <f>VLOOKUP(MID(A4260,1,2),[1]Jurisdicciones!$A$2:$B$44,2,FALSE)</f>
        <v>MINISTERIO DE  INFRAESTRUCTURA</v>
      </c>
    </row>
    <row r="4261" spans="1:4" x14ac:dyDescent="0.2">
      <c r="A4261" t="s">
        <v>10613</v>
      </c>
      <c r="B4261" t="s">
        <v>10614</v>
      </c>
      <c r="C4261" t="str">
        <f t="shared" si="66"/>
        <v>09 - MINISTERIO DE  INFRAESTRUCTURA</v>
      </c>
      <c r="D4261" t="str">
        <f>VLOOKUP(MID(A4261,1,2),[1]Jurisdicciones!$A$2:$B$44,2,FALSE)</f>
        <v>MINISTERIO DE  INFRAESTRUCTURA</v>
      </c>
    </row>
    <row r="4262" spans="1:4" x14ac:dyDescent="0.2">
      <c r="A4262" t="s">
        <v>10615</v>
      </c>
      <c r="B4262" t="s">
        <v>10616</v>
      </c>
      <c r="C4262" t="str">
        <f t="shared" si="66"/>
        <v>09 - MINISTERIO DE  INFRAESTRUCTURA</v>
      </c>
      <c r="D4262" t="str">
        <f>VLOOKUP(MID(A4262,1,2),[1]Jurisdicciones!$A$2:$B$44,2,FALSE)</f>
        <v>MINISTERIO DE  INFRAESTRUCTURA</v>
      </c>
    </row>
    <row r="4263" spans="1:4" x14ac:dyDescent="0.2">
      <c r="A4263" t="s">
        <v>10617</v>
      </c>
      <c r="B4263" t="s">
        <v>10618</v>
      </c>
      <c r="C4263" t="str">
        <f t="shared" si="66"/>
        <v>09 - MINISTERIO DE  INFRAESTRUCTURA</v>
      </c>
      <c r="D4263" t="str">
        <f>VLOOKUP(MID(A4263,1,2),[1]Jurisdicciones!$A$2:$B$44,2,FALSE)</f>
        <v>MINISTERIO DE  INFRAESTRUCTURA</v>
      </c>
    </row>
    <row r="4264" spans="1:4" x14ac:dyDescent="0.2">
      <c r="A4264" t="s">
        <v>10619</v>
      </c>
      <c r="B4264" t="s">
        <v>10620</v>
      </c>
      <c r="C4264" t="str">
        <f t="shared" si="66"/>
        <v>09 - MINISTERIO DE  INFRAESTRUCTURA</v>
      </c>
      <c r="D4264" t="str">
        <f>VLOOKUP(MID(A4264,1,2),[1]Jurisdicciones!$A$2:$B$44,2,FALSE)</f>
        <v>MINISTERIO DE  INFRAESTRUCTURA</v>
      </c>
    </row>
    <row r="4265" spans="1:4" x14ac:dyDescent="0.2">
      <c r="A4265" t="s">
        <v>10621</v>
      </c>
      <c r="B4265" t="s">
        <v>10622</v>
      </c>
      <c r="C4265" t="str">
        <f t="shared" si="66"/>
        <v>09 - MINISTERIO DE  INFRAESTRUCTURA</v>
      </c>
      <c r="D4265" t="str">
        <f>VLOOKUP(MID(A4265,1,2),[1]Jurisdicciones!$A$2:$B$44,2,FALSE)</f>
        <v>MINISTERIO DE  INFRAESTRUCTURA</v>
      </c>
    </row>
    <row r="4266" spans="1:4" x14ac:dyDescent="0.2">
      <c r="A4266" t="s">
        <v>10623</v>
      </c>
      <c r="B4266" t="s">
        <v>10624</v>
      </c>
      <c r="C4266" t="str">
        <f t="shared" si="66"/>
        <v>09 - MINISTERIO DE  INFRAESTRUCTURA</v>
      </c>
      <c r="D4266" t="str">
        <f>VLOOKUP(MID(A4266,1,2),[1]Jurisdicciones!$A$2:$B$44,2,FALSE)</f>
        <v>MINISTERIO DE  INFRAESTRUCTURA</v>
      </c>
    </row>
    <row r="4267" spans="1:4" x14ac:dyDescent="0.2">
      <c r="A4267" t="s">
        <v>10625</v>
      </c>
      <c r="B4267" t="s">
        <v>10626</v>
      </c>
      <c r="C4267" t="str">
        <f t="shared" si="66"/>
        <v>09 - MINISTERIO DE  INFRAESTRUCTURA</v>
      </c>
      <c r="D4267" t="str">
        <f>VLOOKUP(MID(A4267,1,2),[1]Jurisdicciones!$A$2:$B$44,2,FALSE)</f>
        <v>MINISTERIO DE  INFRAESTRUCTURA</v>
      </c>
    </row>
    <row r="4268" spans="1:4" x14ac:dyDescent="0.2">
      <c r="A4268" t="s">
        <v>10627</v>
      </c>
      <c r="B4268" t="s">
        <v>10628</v>
      </c>
      <c r="C4268" t="str">
        <f t="shared" si="66"/>
        <v>09 - MINISTERIO DE  INFRAESTRUCTURA</v>
      </c>
      <c r="D4268" t="str">
        <f>VLOOKUP(MID(A4268,1,2),[1]Jurisdicciones!$A$2:$B$44,2,FALSE)</f>
        <v>MINISTERIO DE  INFRAESTRUCTURA</v>
      </c>
    </row>
    <row r="4269" spans="1:4" x14ac:dyDescent="0.2">
      <c r="A4269" t="s">
        <v>10629</v>
      </c>
      <c r="B4269" t="s">
        <v>10628</v>
      </c>
      <c r="C4269" t="str">
        <f t="shared" si="66"/>
        <v>09 - MINISTERIO DE  INFRAESTRUCTURA</v>
      </c>
      <c r="D4269" t="str">
        <f>VLOOKUP(MID(A4269,1,2),[1]Jurisdicciones!$A$2:$B$44,2,FALSE)</f>
        <v>MINISTERIO DE  INFRAESTRUCTURA</v>
      </c>
    </row>
    <row r="4270" spans="1:4" x14ac:dyDescent="0.2">
      <c r="A4270" t="s">
        <v>10630</v>
      </c>
      <c r="B4270" t="s">
        <v>10628</v>
      </c>
      <c r="C4270" t="str">
        <f t="shared" si="66"/>
        <v>09 - MINISTERIO DE  INFRAESTRUCTURA</v>
      </c>
      <c r="D4270" t="str">
        <f>VLOOKUP(MID(A4270,1,2),[1]Jurisdicciones!$A$2:$B$44,2,FALSE)</f>
        <v>MINISTERIO DE  INFRAESTRUCTURA</v>
      </c>
    </row>
    <row r="4271" spans="1:4" x14ac:dyDescent="0.2">
      <c r="A4271" t="s">
        <v>10631</v>
      </c>
      <c r="B4271" t="s">
        <v>10632</v>
      </c>
      <c r="C4271" t="str">
        <f t="shared" si="66"/>
        <v>09 - MINISTERIO DE  INFRAESTRUCTURA</v>
      </c>
      <c r="D4271" t="str">
        <f>VLOOKUP(MID(A4271,1,2),[1]Jurisdicciones!$A$2:$B$44,2,FALSE)</f>
        <v>MINISTERIO DE  INFRAESTRUCTURA</v>
      </c>
    </row>
    <row r="4272" spans="1:4" x14ac:dyDescent="0.2">
      <c r="A4272" t="s">
        <v>10633</v>
      </c>
      <c r="B4272" t="s">
        <v>10634</v>
      </c>
      <c r="C4272" t="str">
        <f t="shared" si="66"/>
        <v>09 - MINISTERIO DE  INFRAESTRUCTURA</v>
      </c>
      <c r="D4272" t="str">
        <f>VLOOKUP(MID(A4272,1,2),[1]Jurisdicciones!$A$2:$B$44,2,FALSE)</f>
        <v>MINISTERIO DE  INFRAESTRUCTURA</v>
      </c>
    </row>
    <row r="4273" spans="1:4" x14ac:dyDescent="0.2">
      <c r="A4273" t="s">
        <v>10635</v>
      </c>
      <c r="B4273" t="s">
        <v>10636</v>
      </c>
      <c r="C4273" t="str">
        <f t="shared" si="66"/>
        <v>09 - MINISTERIO DE  INFRAESTRUCTURA</v>
      </c>
      <c r="D4273" t="str">
        <f>VLOOKUP(MID(A4273,1,2),[1]Jurisdicciones!$A$2:$B$44,2,FALSE)</f>
        <v>MINISTERIO DE  INFRAESTRUCTURA</v>
      </c>
    </row>
    <row r="4274" spans="1:4" x14ac:dyDescent="0.2">
      <c r="A4274" t="s">
        <v>10637</v>
      </c>
      <c r="B4274" t="s">
        <v>10638</v>
      </c>
      <c r="C4274" t="str">
        <f t="shared" si="66"/>
        <v>09 - MINISTERIO DE  INFRAESTRUCTURA</v>
      </c>
      <c r="D4274" t="str">
        <f>VLOOKUP(MID(A4274,1,2),[1]Jurisdicciones!$A$2:$B$44,2,FALSE)</f>
        <v>MINISTERIO DE  INFRAESTRUCTURA</v>
      </c>
    </row>
    <row r="4275" spans="1:4" x14ac:dyDescent="0.2">
      <c r="A4275" t="s">
        <v>10639</v>
      </c>
      <c r="B4275" t="s">
        <v>10640</v>
      </c>
      <c r="C4275" t="str">
        <f t="shared" si="66"/>
        <v>09 - MINISTERIO DE  INFRAESTRUCTURA</v>
      </c>
      <c r="D4275" t="str">
        <f>VLOOKUP(MID(A4275,1,2),[1]Jurisdicciones!$A$2:$B$44,2,FALSE)</f>
        <v>MINISTERIO DE  INFRAESTRUCTURA</v>
      </c>
    </row>
    <row r="4276" spans="1:4" x14ac:dyDescent="0.2">
      <c r="A4276" t="s">
        <v>10641</v>
      </c>
      <c r="B4276" t="s">
        <v>10642</v>
      </c>
      <c r="C4276" t="str">
        <f t="shared" si="66"/>
        <v>09 - MINISTERIO DE  INFRAESTRUCTURA</v>
      </c>
      <c r="D4276" t="str">
        <f>VLOOKUP(MID(A4276,1,2),[1]Jurisdicciones!$A$2:$B$44,2,FALSE)</f>
        <v>MINISTERIO DE  INFRAESTRUCTURA</v>
      </c>
    </row>
    <row r="4277" spans="1:4" x14ac:dyDescent="0.2">
      <c r="A4277" t="s">
        <v>10643</v>
      </c>
      <c r="B4277" t="s">
        <v>10644</v>
      </c>
      <c r="C4277" t="str">
        <f t="shared" si="66"/>
        <v>09 - MINISTERIO DE  INFRAESTRUCTURA</v>
      </c>
      <c r="D4277" t="str">
        <f>VLOOKUP(MID(A4277,1,2),[1]Jurisdicciones!$A$2:$B$44,2,FALSE)</f>
        <v>MINISTERIO DE  INFRAESTRUCTURA</v>
      </c>
    </row>
    <row r="4278" spans="1:4" x14ac:dyDescent="0.2">
      <c r="A4278" t="s">
        <v>10645</v>
      </c>
      <c r="B4278" t="s">
        <v>10646</v>
      </c>
      <c r="C4278" t="str">
        <f t="shared" si="66"/>
        <v>09 - MINISTERIO DE  INFRAESTRUCTURA</v>
      </c>
      <c r="D4278" t="str">
        <f>VLOOKUP(MID(A4278,1,2),[1]Jurisdicciones!$A$2:$B$44,2,FALSE)</f>
        <v>MINISTERIO DE  INFRAESTRUCTURA</v>
      </c>
    </row>
    <row r="4279" spans="1:4" x14ac:dyDescent="0.2">
      <c r="A4279" t="s">
        <v>10647</v>
      </c>
      <c r="B4279" t="s">
        <v>10648</v>
      </c>
      <c r="C4279" t="str">
        <f t="shared" si="66"/>
        <v>09 - MINISTERIO DE  INFRAESTRUCTURA</v>
      </c>
      <c r="D4279" t="str">
        <f>VLOOKUP(MID(A4279,1,2),[1]Jurisdicciones!$A$2:$B$44,2,FALSE)</f>
        <v>MINISTERIO DE  INFRAESTRUCTURA</v>
      </c>
    </row>
    <row r="4280" spans="1:4" x14ac:dyDescent="0.2">
      <c r="A4280" t="s">
        <v>10649</v>
      </c>
      <c r="B4280" t="s">
        <v>10650</v>
      </c>
      <c r="C4280" t="str">
        <f t="shared" si="66"/>
        <v>09 - MINISTERIO DE  INFRAESTRUCTURA</v>
      </c>
      <c r="D4280" t="str">
        <f>VLOOKUP(MID(A4280,1,2),[1]Jurisdicciones!$A$2:$B$44,2,FALSE)</f>
        <v>MINISTERIO DE  INFRAESTRUCTURA</v>
      </c>
    </row>
    <row r="4281" spans="1:4" x14ac:dyDescent="0.2">
      <c r="A4281" t="s">
        <v>10651</v>
      </c>
      <c r="B4281" t="s">
        <v>10652</v>
      </c>
      <c r="C4281" t="str">
        <f t="shared" si="66"/>
        <v>09 - MINISTERIO DE  INFRAESTRUCTURA</v>
      </c>
      <c r="D4281" t="str">
        <f>VLOOKUP(MID(A4281,1,2),[1]Jurisdicciones!$A$2:$B$44,2,FALSE)</f>
        <v>MINISTERIO DE  INFRAESTRUCTURA</v>
      </c>
    </row>
    <row r="4282" spans="1:4" x14ac:dyDescent="0.2">
      <c r="A4282" t="s">
        <v>10653</v>
      </c>
      <c r="B4282" t="s">
        <v>10654</v>
      </c>
      <c r="C4282" t="str">
        <f t="shared" si="66"/>
        <v>09 - MINISTERIO DE  INFRAESTRUCTURA</v>
      </c>
      <c r="D4282" t="str">
        <f>VLOOKUP(MID(A4282,1,2),[1]Jurisdicciones!$A$2:$B$44,2,FALSE)</f>
        <v>MINISTERIO DE  INFRAESTRUCTURA</v>
      </c>
    </row>
    <row r="4283" spans="1:4" x14ac:dyDescent="0.2">
      <c r="A4283" t="s">
        <v>10655</v>
      </c>
      <c r="B4283" t="s">
        <v>10656</v>
      </c>
      <c r="C4283" t="str">
        <f t="shared" si="66"/>
        <v>09 - MINISTERIO DE  INFRAESTRUCTURA</v>
      </c>
      <c r="D4283" t="str">
        <f>VLOOKUP(MID(A4283,1,2),[1]Jurisdicciones!$A$2:$B$44,2,FALSE)</f>
        <v>MINISTERIO DE  INFRAESTRUCTURA</v>
      </c>
    </row>
    <row r="4284" spans="1:4" x14ac:dyDescent="0.2">
      <c r="A4284" t="s">
        <v>10657</v>
      </c>
      <c r="B4284" t="s">
        <v>10658</v>
      </c>
      <c r="C4284" t="str">
        <f t="shared" si="66"/>
        <v>09 - MINISTERIO DE  INFRAESTRUCTURA</v>
      </c>
      <c r="D4284" t="str">
        <f>VLOOKUP(MID(A4284,1,2),[1]Jurisdicciones!$A$2:$B$44,2,FALSE)</f>
        <v>MINISTERIO DE  INFRAESTRUCTURA</v>
      </c>
    </row>
    <row r="4285" spans="1:4" x14ac:dyDescent="0.2">
      <c r="A4285" t="s">
        <v>10659</v>
      </c>
      <c r="B4285" t="s">
        <v>10660</v>
      </c>
      <c r="C4285" t="str">
        <f t="shared" si="66"/>
        <v>09 - MINISTERIO DE  INFRAESTRUCTURA</v>
      </c>
      <c r="D4285" t="str">
        <f>VLOOKUP(MID(A4285,1,2),[1]Jurisdicciones!$A$2:$B$44,2,FALSE)</f>
        <v>MINISTERIO DE  INFRAESTRUCTURA</v>
      </c>
    </row>
    <row r="4286" spans="1:4" x14ac:dyDescent="0.2">
      <c r="A4286" t="s">
        <v>10661</v>
      </c>
      <c r="B4286" t="s">
        <v>10662</v>
      </c>
      <c r="C4286" t="str">
        <f t="shared" si="66"/>
        <v>09 - MINISTERIO DE  INFRAESTRUCTURA</v>
      </c>
      <c r="D4286" t="str">
        <f>VLOOKUP(MID(A4286,1,2),[1]Jurisdicciones!$A$2:$B$44,2,FALSE)</f>
        <v>MINISTERIO DE  INFRAESTRUCTURA</v>
      </c>
    </row>
    <row r="4287" spans="1:4" x14ac:dyDescent="0.2">
      <c r="A4287" t="s">
        <v>10663</v>
      </c>
      <c r="B4287" t="s">
        <v>10664</v>
      </c>
      <c r="C4287" t="str">
        <f t="shared" si="66"/>
        <v>09 - MINISTERIO DE  INFRAESTRUCTURA</v>
      </c>
      <c r="D4287" t="str">
        <f>VLOOKUP(MID(A4287,1,2),[1]Jurisdicciones!$A$2:$B$44,2,FALSE)</f>
        <v>MINISTERIO DE  INFRAESTRUCTURA</v>
      </c>
    </row>
    <row r="4288" spans="1:4" x14ac:dyDescent="0.2">
      <c r="A4288" t="s">
        <v>10665</v>
      </c>
      <c r="B4288" t="s">
        <v>10664</v>
      </c>
      <c r="C4288" t="str">
        <f t="shared" si="66"/>
        <v>09 - MINISTERIO DE  INFRAESTRUCTURA</v>
      </c>
      <c r="D4288" t="str">
        <f>VLOOKUP(MID(A4288,1,2),[1]Jurisdicciones!$A$2:$B$44,2,FALSE)</f>
        <v>MINISTERIO DE  INFRAESTRUCTURA</v>
      </c>
    </row>
    <row r="4289" spans="1:4" x14ac:dyDescent="0.2">
      <c r="A4289" t="s">
        <v>10666</v>
      </c>
      <c r="B4289" t="s">
        <v>10667</v>
      </c>
      <c r="C4289" t="str">
        <f t="shared" si="66"/>
        <v>09 - MINISTERIO DE  INFRAESTRUCTURA</v>
      </c>
      <c r="D4289" t="str">
        <f>VLOOKUP(MID(A4289,1,2),[1]Jurisdicciones!$A$2:$B$44,2,FALSE)</f>
        <v>MINISTERIO DE  INFRAESTRUCTURA</v>
      </c>
    </row>
    <row r="4290" spans="1:4" x14ac:dyDescent="0.2">
      <c r="A4290" t="s">
        <v>10668</v>
      </c>
      <c r="B4290" t="s">
        <v>10669</v>
      </c>
      <c r="C4290" t="str">
        <f t="shared" si="66"/>
        <v>09 - MINISTERIO DE  INFRAESTRUCTURA</v>
      </c>
      <c r="D4290" t="str">
        <f>VLOOKUP(MID(A4290,1,2),[1]Jurisdicciones!$A$2:$B$44,2,FALSE)</f>
        <v>MINISTERIO DE  INFRAESTRUCTURA</v>
      </c>
    </row>
    <row r="4291" spans="1:4" x14ac:dyDescent="0.2">
      <c r="A4291" t="s">
        <v>10670</v>
      </c>
      <c r="B4291" t="s">
        <v>10671</v>
      </c>
      <c r="C4291" t="str">
        <f t="shared" si="66"/>
        <v>09 - MINISTERIO DE  INFRAESTRUCTURA</v>
      </c>
      <c r="D4291" t="str">
        <f>VLOOKUP(MID(A4291,1,2),[1]Jurisdicciones!$A$2:$B$44,2,FALSE)</f>
        <v>MINISTERIO DE  INFRAESTRUCTURA</v>
      </c>
    </row>
    <row r="4292" spans="1:4" x14ac:dyDescent="0.2">
      <c r="A4292" t="s">
        <v>10672</v>
      </c>
      <c r="B4292" t="s">
        <v>10673</v>
      </c>
      <c r="C4292" t="str">
        <f t="shared" ref="C4292:C4355" si="67">CONCATENATE(MID(A4292,1,2), " - ",D4292)</f>
        <v>09 - MINISTERIO DE  INFRAESTRUCTURA</v>
      </c>
      <c r="D4292" t="str">
        <f>VLOOKUP(MID(A4292,1,2),[1]Jurisdicciones!$A$2:$B$44,2,FALSE)</f>
        <v>MINISTERIO DE  INFRAESTRUCTURA</v>
      </c>
    </row>
    <row r="4293" spans="1:4" x14ac:dyDescent="0.2">
      <c r="A4293" t="s">
        <v>10674</v>
      </c>
      <c r="B4293" t="s">
        <v>10675</v>
      </c>
      <c r="C4293" t="str">
        <f t="shared" si="67"/>
        <v>09 - MINISTERIO DE  INFRAESTRUCTURA</v>
      </c>
      <c r="D4293" t="str">
        <f>VLOOKUP(MID(A4293,1,2),[1]Jurisdicciones!$A$2:$B$44,2,FALSE)</f>
        <v>MINISTERIO DE  INFRAESTRUCTURA</v>
      </c>
    </row>
    <row r="4294" spans="1:4" x14ac:dyDescent="0.2">
      <c r="A4294" t="s">
        <v>10676</v>
      </c>
      <c r="B4294" t="s">
        <v>10677</v>
      </c>
      <c r="C4294" t="str">
        <f t="shared" si="67"/>
        <v>09 - MINISTERIO DE  INFRAESTRUCTURA</v>
      </c>
      <c r="D4294" t="str">
        <f>VLOOKUP(MID(A4294,1,2),[1]Jurisdicciones!$A$2:$B$44,2,FALSE)</f>
        <v>MINISTERIO DE  INFRAESTRUCTURA</v>
      </c>
    </row>
    <row r="4295" spans="1:4" x14ac:dyDescent="0.2">
      <c r="A4295" t="s">
        <v>10678</v>
      </c>
      <c r="B4295" t="s">
        <v>10679</v>
      </c>
      <c r="C4295" t="str">
        <f t="shared" si="67"/>
        <v>09 - MINISTERIO DE  INFRAESTRUCTURA</v>
      </c>
      <c r="D4295" t="str">
        <f>VLOOKUP(MID(A4295,1,2),[1]Jurisdicciones!$A$2:$B$44,2,FALSE)</f>
        <v>MINISTERIO DE  INFRAESTRUCTURA</v>
      </c>
    </row>
    <row r="4296" spans="1:4" x14ac:dyDescent="0.2">
      <c r="A4296" t="s">
        <v>10680</v>
      </c>
      <c r="B4296" t="s">
        <v>10681</v>
      </c>
      <c r="C4296" t="str">
        <f t="shared" si="67"/>
        <v>09 - MINISTERIO DE  INFRAESTRUCTURA</v>
      </c>
      <c r="D4296" t="str">
        <f>VLOOKUP(MID(A4296,1,2),[1]Jurisdicciones!$A$2:$B$44,2,FALSE)</f>
        <v>MINISTERIO DE  INFRAESTRUCTURA</v>
      </c>
    </row>
    <row r="4297" spans="1:4" x14ac:dyDescent="0.2">
      <c r="A4297" t="s">
        <v>10682</v>
      </c>
      <c r="B4297" t="s">
        <v>10681</v>
      </c>
      <c r="C4297" t="str">
        <f t="shared" si="67"/>
        <v>09 - MINISTERIO DE  INFRAESTRUCTURA</v>
      </c>
      <c r="D4297" t="str">
        <f>VLOOKUP(MID(A4297,1,2),[1]Jurisdicciones!$A$2:$B$44,2,FALSE)</f>
        <v>MINISTERIO DE  INFRAESTRUCTURA</v>
      </c>
    </row>
    <row r="4298" spans="1:4" x14ac:dyDescent="0.2">
      <c r="A4298" t="s">
        <v>10683</v>
      </c>
      <c r="B4298" t="s">
        <v>10684</v>
      </c>
      <c r="C4298" t="str">
        <f t="shared" si="67"/>
        <v>09 - MINISTERIO DE  INFRAESTRUCTURA</v>
      </c>
      <c r="D4298" t="str">
        <f>VLOOKUP(MID(A4298,1,2),[1]Jurisdicciones!$A$2:$B$44,2,FALSE)</f>
        <v>MINISTERIO DE  INFRAESTRUCTURA</v>
      </c>
    </row>
    <row r="4299" spans="1:4" x14ac:dyDescent="0.2">
      <c r="A4299" t="s">
        <v>10685</v>
      </c>
      <c r="B4299" t="s">
        <v>10686</v>
      </c>
      <c r="C4299" t="str">
        <f t="shared" si="67"/>
        <v>09 - MINISTERIO DE  INFRAESTRUCTURA</v>
      </c>
      <c r="D4299" t="str">
        <f>VLOOKUP(MID(A4299,1,2),[1]Jurisdicciones!$A$2:$B$44,2,FALSE)</f>
        <v>MINISTERIO DE  INFRAESTRUCTURA</v>
      </c>
    </row>
    <row r="4300" spans="1:4" x14ac:dyDescent="0.2">
      <c r="A4300" t="s">
        <v>10687</v>
      </c>
      <c r="B4300" t="s">
        <v>10688</v>
      </c>
      <c r="C4300" t="str">
        <f t="shared" si="67"/>
        <v>09 - MINISTERIO DE  INFRAESTRUCTURA</v>
      </c>
      <c r="D4300" t="str">
        <f>VLOOKUP(MID(A4300,1,2),[1]Jurisdicciones!$A$2:$B$44,2,FALSE)</f>
        <v>MINISTERIO DE  INFRAESTRUCTURA</v>
      </c>
    </row>
    <row r="4301" spans="1:4" x14ac:dyDescent="0.2">
      <c r="A4301" t="s">
        <v>10689</v>
      </c>
      <c r="B4301" t="s">
        <v>10690</v>
      </c>
      <c r="C4301" t="str">
        <f t="shared" si="67"/>
        <v>09 - MINISTERIO DE  INFRAESTRUCTURA</v>
      </c>
      <c r="D4301" t="str">
        <f>VLOOKUP(MID(A4301,1,2),[1]Jurisdicciones!$A$2:$B$44,2,FALSE)</f>
        <v>MINISTERIO DE  INFRAESTRUCTURA</v>
      </c>
    </row>
    <row r="4302" spans="1:4" x14ac:dyDescent="0.2">
      <c r="A4302" t="s">
        <v>10691</v>
      </c>
      <c r="B4302" t="s">
        <v>10690</v>
      </c>
      <c r="C4302" t="str">
        <f t="shared" si="67"/>
        <v>09 - MINISTERIO DE  INFRAESTRUCTURA</v>
      </c>
      <c r="D4302" t="str">
        <f>VLOOKUP(MID(A4302,1,2),[1]Jurisdicciones!$A$2:$B$44,2,FALSE)</f>
        <v>MINISTERIO DE  INFRAESTRUCTURA</v>
      </c>
    </row>
    <row r="4303" spans="1:4" x14ac:dyDescent="0.2">
      <c r="A4303" t="s">
        <v>10692</v>
      </c>
      <c r="B4303" t="s">
        <v>10693</v>
      </c>
      <c r="C4303" t="str">
        <f t="shared" si="67"/>
        <v>09 - MINISTERIO DE  INFRAESTRUCTURA</v>
      </c>
      <c r="D4303" t="str">
        <f>VLOOKUP(MID(A4303,1,2),[1]Jurisdicciones!$A$2:$B$44,2,FALSE)</f>
        <v>MINISTERIO DE  INFRAESTRUCTURA</v>
      </c>
    </row>
    <row r="4304" spans="1:4" x14ac:dyDescent="0.2">
      <c r="A4304" t="s">
        <v>10694</v>
      </c>
      <c r="B4304" t="s">
        <v>10695</v>
      </c>
      <c r="C4304" t="str">
        <f t="shared" si="67"/>
        <v>09 - MINISTERIO DE  INFRAESTRUCTURA</v>
      </c>
      <c r="D4304" t="str">
        <f>VLOOKUP(MID(A4304,1,2),[1]Jurisdicciones!$A$2:$B$44,2,FALSE)</f>
        <v>MINISTERIO DE  INFRAESTRUCTURA</v>
      </c>
    </row>
    <row r="4305" spans="1:4" x14ac:dyDescent="0.2">
      <c r="A4305" t="s">
        <v>10696</v>
      </c>
      <c r="B4305" t="s">
        <v>10697</v>
      </c>
      <c r="C4305" t="str">
        <f t="shared" si="67"/>
        <v>09 - MINISTERIO DE  INFRAESTRUCTURA</v>
      </c>
      <c r="D4305" t="str">
        <f>VLOOKUP(MID(A4305,1,2),[1]Jurisdicciones!$A$2:$B$44,2,FALSE)</f>
        <v>MINISTERIO DE  INFRAESTRUCTURA</v>
      </c>
    </row>
    <row r="4306" spans="1:4" x14ac:dyDescent="0.2">
      <c r="A4306" t="s">
        <v>10698</v>
      </c>
      <c r="B4306" t="s">
        <v>10699</v>
      </c>
      <c r="C4306" t="str">
        <f t="shared" si="67"/>
        <v>09 - MINISTERIO DE  INFRAESTRUCTURA</v>
      </c>
      <c r="D4306" t="str">
        <f>VLOOKUP(MID(A4306,1,2),[1]Jurisdicciones!$A$2:$B$44,2,FALSE)</f>
        <v>MINISTERIO DE  INFRAESTRUCTURA</v>
      </c>
    </row>
    <row r="4307" spans="1:4" x14ac:dyDescent="0.2">
      <c r="A4307" t="s">
        <v>10700</v>
      </c>
      <c r="B4307" t="s">
        <v>10701</v>
      </c>
      <c r="C4307" t="str">
        <f t="shared" si="67"/>
        <v>09 - MINISTERIO DE  INFRAESTRUCTURA</v>
      </c>
      <c r="D4307" t="str">
        <f>VLOOKUP(MID(A4307,1,2),[1]Jurisdicciones!$A$2:$B$44,2,FALSE)</f>
        <v>MINISTERIO DE  INFRAESTRUCTURA</v>
      </c>
    </row>
    <row r="4308" spans="1:4" x14ac:dyDescent="0.2">
      <c r="A4308" t="s">
        <v>10702</v>
      </c>
      <c r="B4308" t="s">
        <v>10703</v>
      </c>
      <c r="C4308" t="str">
        <f t="shared" si="67"/>
        <v>09 - MINISTERIO DE  INFRAESTRUCTURA</v>
      </c>
      <c r="D4308" t="str">
        <f>VLOOKUP(MID(A4308,1,2),[1]Jurisdicciones!$A$2:$B$44,2,FALSE)</f>
        <v>MINISTERIO DE  INFRAESTRUCTURA</v>
      </c>
    </row>
    <row r="4309" spans="1:4" x14ac:dyDescent="0.2">
      <c r="A4309" t="s">
        <v>10704</v>
      </c>
      <c r="B4309" t="s">
        <v>10705</v>
      </c>
      <c r="C4309" t="str">
        <f t="shared" si="67"/>
        <v>09 - MINISTERIO DE  INFRAESTRUCTURA</v>
      </c>
      <c r="D4309" t="str">
        <f>VLOOKUP(MID(A4309,1,2),[1]Jurisdicciones!$A$2:$B$44,2,FALSE)</f>
        <v>MINISTERIO DE  INFRAESTRUCTURA</v>
      </c>
    </row>
    <row r="4310" spans="1:4" x14ac:dyDescent="0.2">
      <c r="A4310" t="s">
        <v>10706</v>
      </c>
      <c r="B4310" t="s">
        <v>10707</v>
      </c>
      <c r="C4310" t="str">
        <f t="shared" si="67"/>
        <v>09 - MINISTERIO DE  INFRAESTRUCTURA</v>
      </c>
      <c r="D4310" t="str">
        <f>VLOOKUP(MID(A4310,1,2),[1]Jurisdicciones!$A$2:$B$44,2,FALSE)</f>
        <v>MINISTERIO DE  INFRAESTRUCTURA</v>
      </c>
    </row>
    <row r="4311" spans="1:4" x14ac:dyDescent="0.2">
      <c r="A4311" t="s">
        <v>10708</v>
      </c>
      <c r="B4311" t="s">
        <v>10709</v>
      </c>
      <c r="C4311" t="str">
        <f t="shared" si="67"/>
        <v>09 - MINISTERIO DE  INFRAESTRUCTURA</v>
      </c>
      <c r="D4311" t="str">
        <f>VLOOKUP(MID(A4311,1,2),[1]Jurisdicciones!$A$2:$B$44,2,FALSE)</f>
        <v>MINISTERIO DE  INFRAESTRUCTURA</v>
      </c>
    </row>
    <row r="4312" spans="1:4" x14ac:dyDescent="0.2">
      <c r="A4312" t="s">
        <v>10710</v>
      </c>
      <c r="B4312" t="s">
        <v>10711</v>
      </c>
      <c r="C4312" t="str">
        <f t="shared" si="67"/>
        <v>09 - MINISTERIO DE  INFRAESTRUCTURA</v>
      </c>
      <c r="D4312" t="str">
        <f>VLOOKUP(MID(A4312,1,2),[1]Jurisdicciones!$A$2:$B$44,2,FALSE)</f>
        <v>MINISTERIO DE  INFRAESTRUCTURA</v>
      </c>
    </row>
    <row r="4313" spans="1:4" x14ac:dyDescent="0.2">
      <c r="A4313" t="s">
        <v>10712</v>
      </c>
      <c r="B4313" t="s">
        <v>10713</v>
      </c>
      <c r="C4313" t="str">
        <f t="shared" si="67"/>
        <v>09 - MINISTERIO DE  INFRAESTRUCTURA</v>
      </c>
      <c r="D4313" t="str">
        <f>VLOOKUP(MID(A4313,1,2),[1]Jurisdicciones!$A$2:$B$44,2,FALSE)</f>
        <v>MINISTERIO DE  INFRAESTRUCTURA</v>
      </c>
    </row>
    <row r="4314" spans="1:4" x14ac:dyDescent="0.2">
      <c r="A4314" t="s">
        <v>10714</v>
      </c>
      <c r="B4314" t="s">
        <v>10715</v>
      </c>
      <c r="C4314" t="str">
        <f t="shared" si="67"/>
        <v>09 - MINISTERIO DE  INFRAESTRUCTURA</v>
      </c>
      <c r="D4314" t="str">
        <f>VLOOKUP(MID(A4314,1,2),[1]Jurisdicciones!$A$2:$B$44,2,FALSE)</f>
        <v>MINISTERIO DE  INFRAESTRUCTURA</v>
      </c>
    </row>
    <row r="4315" spans="1:4" x14ac:dyDescent="0.2">
      <c r="A4315" t="s">
        <v>10716</v>
      </c>
      <c r="B4315" t="s">
        <v>10717</v>
      </c>
      <c r="C4315" t="str">
        <f t="shared" si="67"/>
        <v>09 - MINISTERIO DE  INFRAESTRUCTURA</v>
      </c>
      <c r="D4315" t="str">
        <f>VLOOKUP(MID(A4315,1,2),[1]Jurisdicciones!$A$2:$B$44,2,FALSE)</f>
        <v>MINISTERIO DE  INFRAESTRUCTURA</v>
      </c>
    </row>
    <row r="4316" spans="1:4" x14ac:dyDescent="0.2">
      <c r="A4316" t="s">
        <v>10718</v>
      </c>
      <c r="B4316" t="s">
        <v>10719</v>
      </c>
      <c r="C4316" t="str">
        <f t="shared" si="67"/>
        <v>09 - MINISTERIO DE  INFRAESTRUCTURA</v>
      </c>
      <c r="D4316" t="str">
        <f>VLOOKUP(MID(A4316,1,2),[1]Jurisdicciones!$A$2:$B$44,2,FALSE)</f>
        <v>MINISTERIO DE  INFRAESTRUCTURA</v>
      </c>
    </row>
    <row r="4317" spans="1:4" x14ac:dyDescent="0.2">
      <c r="A4317" t="s">
        <v>10720</v>
      </c>
      <c r="B4317" t="s">
        <v>10721</v>
      </c>
      <c r="C4317" t="str">
        <f t="shared" si="67"/>
        <v>09 - MINISTERIO DE  INFRAESTRUCTURA</v>
      </c>
      <c r="D4317" t="str">
        <f>VLOOKUP(MID(A4317,1,2),[1]Jurisdicciones!$A$2:$B$44,2,FALSE)</f>
        <v>MINISTERIO DE  INFRAESTRUCTURA</v>
      </c>
    </row>
    <row r="4318" spans="1:4" x14ac:dyDescent="0.2">
      <c r="A4318" t="s">
        <v>10722</v>
      </c>
      <c r="B4318" t="s">
        <v>10723</v>
      </c>
      <c r="C4318" t="str">
        <f t="shared" si="67"/>
        <v>09 - MINISTERIO DE  INFRAESTRUCTURA</v>
      </c>
      <c r="D4318" t="str">
        <f>VLOOKUP(MID(A4318,1,2),[1]Jurisdicciones!$A$2:$B$44,2,FALSE)</f>
        <v>MINISTERIO DE  INFRAESTRUCTURA</v>
      </c>
    </row>
    <row r="4319" spans="1:4" x14ac:dyDescent="0.2">
      <c r="A4319" t="s">
        <v>10724</v>
      </c>
      <c r="B4319" t="s">
        <v>10725</v>
      </c>
      <c r="C4319" t="str">
        <f t="shared" si="67"/>
        <v>09 - MINISTERIO DE  INFRAESTRUCTURA</v>
      </c>
      <c r="D4319" t="str">
        <f>VLOOKUP(MID(A4319,1,2),[1]Jurisdicciones!$A$2:$B$44,2,FALSE)</f>
        <v>MINISTERIO DE  INFRAESTRUCTURA</v>
      </c>
    </row>
    <row r="4320" spans="1:4" x14ac:dyDescent="0.2">
      <c r="A4320" t="s">
        <v>10726</v>
      </c>
      <c r="B4320" t="s">
        <v>10727</v>
      </c>
      <c r="C4320" t="str">
        <f t="shared" si="67"/>
        <v>09 - MINISTERIO DE  INFRAESTRUCTURA</v>
      </c>
      <c r="D4320" t="str">
        <f>VLOOKUP(MID(A4320,1,2),[1]Jurisdicciones!$A$2:$B$44,2,FALSE)</f>
        <v>MINISTERIO DE  INFRAESTRUCTURA</v>
      </c>
    </row>
    <row r="4321" spans="1:4" x14ac:dyDescent="0.2">
      <c r="A4321" t="s">
        <v>10728</v>
      </c>
      <c r="B4321" t="s">
        <v>10729</v>
      </c>
      <c r="C4321" t="str">
        <f t="shared" si="67"/>
        <v>09 - MINISTERIO DE  INFRAESTRUCTURA</v>
      </c>
      <c r="D4321" t="str">
        <f>VLOOKUP(MID(A4321,1,2),[1]Jurisdicciones!$A$2:$B$44,2,FALSE)</f>
        <v>MINISTERIO DE  INFRAESTRUCTURA</v>
      </c>
    </row>
    <row r="4322" spans="1:4" x14ac:dyDescent="0.2">
      <c r="A4322" t="s">
        <v>10730</v>
      </c>
      <c r="B4322" t="s">
        <v>10731</v>
      </c>
      <c r="C4322" t="str">
        <f t="shared" si="67"/>
        <v>09 - MINISTERIO DE  INFRAESTRUCTURA</v>
      </c>
      <c r="D4322" t="str">
        <f>VLOOKUP(MID(A4322,1,2),[1]Jurisdicciones!$A$2:$B$44,2,FALSE)</f>
        <v>MINISTERIO DE  INFRAESTRUCTURA</v>
      </c>
    </row>
    <row r="4323" spans="1:4" x14ac:dyDescent="0.2">
      <c r="A4323" t="s">
        <v>10732</v>
      </c>
      <c r="B4323" t="s">
        <v>10733</v>
      </c>
      <c r="C4323" t="str">
        <f t="shared" si="67"/>
        <v>09 - MINISTERIO DE  INFRAESTRUCTURA</v>
      </c>
      <c r="D4323" t="str">
        <f>VLOOKUP(MID(A4323,1,2),[1]Jurisdicciones!$A$2:$B$44,2,FALSE)</f>
        <v>MINISTERIO DE  INFRAESTRUCTURA</v>
      </c>
    </row>
    <row r="4324" spans="1:4" x14ac:dyDescent="0.2">
      <c r="A4324" t="s">
        <v>10734</v>
      </c>
      <c r="B4324" t="s">
        <v>10735</v>
      </c>
      <c r="C4324" t="str">
        <f t="shared" si="67"/>
        <v>09 - MINISTERIO DE  INFRAESTRUCTURA</v>
      </c>
      <c r="D4324" t="str">
        <f>VLOOKUP(MID(A4324,1,2),[1]Jurisdicciones!$A$2:$B$44,2,FALSE)</f>
        <v>MINISTERIO DE  INFRAESTRUCTURA</v>
      </c>
    </row>
    <row r="4325" spans="1:4" x14ac:dyDescent="0.2">
      <c r="A4325" t="s">
        <v>10736</v>
      </c>
      <c r="B4325" t="s">
        <v>10735</v>
      </c>
      <c r="C4325" t="str">
        <f t="shared" si="67"/>
        <v>09 - MINISTERIO DE  INFRAESTRUCTURA</v>
      </c>
      <c r="D4325" t="str">
        <f>VLOOKUP(MID(A4325,1,2),[1]Jurisdicciones!$A$2:$B$44,2,FALSE)</f>
        <v>MINISTERIO DE  INFRAESTRUCTURA</v>
      </c>
    </row>
    <row r="4326" spans="1:4" x14ac:dyDescent="0.2">
      <c r="A4326" t="s">
        <v>10737</v>
      </c>
      <c r="B4326" t="s">
        <v>10738</v>
      </c>
      <c r="C4326" t="str">
        <f t="shared" si="67"/>
        <v>09 - MINISTERIO DE  INFRAESTRUCTURA</v>
      </c>
      <c r="D4326" t="str">
        <f>VLOOKUP(MID(A4326,1,2),[1]Jurisdicciones!$A$2:$B$44,2,FALSE)</f>
        <v>MINISTERIO DE  INFRAESTRUCTURA</v>
      </c>
    </row>
    <row r="4327" spans="1:4" x14ac:dyDescent="0.2">
      <c r="A4327" t="s">
        <v>10739</v>
      </c>
      <c r="B4327" t="s">
        <v>10740</v>
      </c>
      <c r="C4327" t="str">
        <f t="shared" si="67"/>
        <v>09 - MINISTERIO DE  INFRAESTRUCTURA</v>
      </c>
      <c r="D4327" t="str">
        <f>VLOOKUP(MID(A4327,1,2),[1]Jurisdicciones!$A$2:$B$44,2,FALSE)</f>
        <v>MINISTERIO DE  INFRAESTRUCTURA</v>
      </c>
    </row>
    <row r="4328" spans="1:4" x14ac:dyDescent="0.2">
      <c r="A4328" t="s">
        <v>10741</v>
      </c>
      <c r="B4328" t="s">
        <v>10742</v>
      </c>
      <c r="C4328" t="str">
        <f t="shared" si="67"/>
        <v>09 - MINISTERIO DE  INFRAESTRUCTURA</v>
      </c>
      <c r="D4328" t="str">
        <f>VLOOKUP(MID(A4328,1,2),[1]Jurisdicciones!$A$2:$B$44,2,FALSE)</f>
        <v>MINISTERIO DE  INFRAESTRUCTURA</v>
      </c>
    </row>
    <row r="4329" spans="1:4" x14ac:dyDescent="0.2">
      <c r="A4329" t="s">
        <v>10743</v>
      </c>
      <c r="B4329" t="s">
        <v>10744</v>
      </c>
      <c r="C4329" t="str">
        <f t="shared" si="67"/>
        <v>09 - MINISTERIO DE  INFRAESTRUCTURA</v>
      </c>
      <c r="D4329" t="str">
        <f>VLOOKUP(MID(A4329,1,2),[1]Jurisdicciones!$A$2:$B$44,2,FALSE)</f>
        <v>MINISTERIO DE  INFRAESTRUCTURA</v>
      </c>
    </row>
    <row r="4330" spans="1:4" x14ac:dyDescent="0.2">
      <c r="A4330" t="s">
        <v>10745</v>
      </c>
      <c r="B4330" t="s">
        <v>10746</v>
      </c>
      <c r="C4330" t="str">
        <f t="shared" si="67"/>
        <v>09 - MINISTERIO DE  INFRAESTRUCTURA</v>
      </c>
      <c r="D4330" t="str">
        <f>VLOOKUP(MID(A4330,1,2),[1]Jurisdicciones!$A$2:$B$44,2,FALSE)</f>
        <v>MINISTERIO DE  INFRAESTRUCTURA</v>
      </c>
    </row>
    <row r="4331" spans="1:4" x14ac:dyDescent="0.2">
      <c r="A4331" t="s">
        <v>10747</v>
      </c>
      <c r="B4331" t="s">
        <v>10748</v>
      </c>
      <c r="C4331" t="str">
        <f t="shared" si="67"/>
        <v>09 - MINISTERIO DE  INFRAESTRUCTURA</v>
      </c>
      <c r="D4331" t="str">
        <f>VLOOKUP(MID(A4331,1,2),[1]Jurisdicciones!$A$2:$B$44,2,FALSE)</f>
        <v>MINISTERIO DE  INFRAESTRUCTURA</v>
      </c>
    </row>
    <row r="4332" spans="1:4" x14ac:dyDescent="0.2">
      <c r="A4332" t="s">
        <v>10749</v>
      </c>
      <c r="B4332" t="s">
        <v>10750</v>
      </c>
      <c r="C4332" t="str">
        <f t="shared" si="67"/>
        <v>09 - MINISTERIO DE  INFRAESTRUCTURA</v>
      </c>
      <c r="D4332" t="str">
        <f>VLOOKUP(MID(A4332,1,2),[1]Jurisdicciones!$A$2:$B$44,2,FALSE)</f>
        <v>MINISTERIO DE  INFRAESTRUCTURA</v>
      </c>
    </row>
    <row r="4333" spans="1:4" x14ac:dyDescent="0.2">
      <c r="A4333" t="s">
        <v>10751</v>
      </c>
      <c r="B4333" t="s">
        <v>10752</v>
      </c>
      <c r="C4333" t="str">
        <f t="shared" si="67"/>
        <v>09 - MINISTERIO DE  INFRAESTRUCTURA</v>
      </c>
      <c r="D4333" t="str">
        <f>VLOOKUP(MID(A4333,1,2),[1]Jurisdicciones!$A$2:$B$44,2,FALSE)</f>
        <v>MINISTERIO DE  INFRAESTRUCTURA</v>
      </c>
    </row>
    <row r="4334" spans="1:4" x14ac:dyDescent="0.2">
      <c r="A4334" t="s">
        <v>10753</v>
      </c>
      <c r="B4334" t="s">
        <v>10754</v>
      </c>
      <c r="C4334" t="str">
        <f t="shared" si="67"/>
        <v>09 - MINISTERIO DE  INFRAESTRUCTURA</v>
      </c>
      <c r="D4334" t="str">
        <f>VLOOKUP(MID(A4334,1,2),[1]Jurisdicciones!$A$2:$B$44,2,FALSE)</f>
        <v>MINISTERIO DE  INFRAESTRUCTURA</v>
      </c>
    </row>
    <row r="4335" spans="1:4" x14ac:dyDescent="0.2">
      <c r="A4335" t="s">
        <v>10755</v>
      </c>
      <c r="B4335" t="s">
        <v>10756</v>
      </c>
      <c r="C4335" t="str">
        <f t="shared" si="67"/>
        <v>09 - MINISTERIO DE  INFRAESTRUCTURA</v>
      </c>
      <c r="D4335" t="str">
        <f>VLOOKUP(MID(A4335,1,2),[1]Jurisdicciones!$A$2:$B$44,2,FALSE)</f>
        <v>MINISTERIO DE  INFRAESTRUCTURA</v>
      </c>
    </row>
    <row r="4336" spans="1:4" x14ac:dyDescent="0.2">
      <c r="A4336" t="s">
        <v>10757</v>
      </c>
      <c r="B4336" t="s">
        <v>10758</v>
      </c>
      <c r="C4336" t="str">
        <f t="shared" si="67"/>
        <v>09 - MINISTERIO DE  INFRAESTRUCTURA</v>
      </c>
      <c r="D4336" t="str">
        <f>VLOOKUP(MID(A4336,1,2),[1]Jurisdicciones!$A$2:$B$44,2,FALSE)</f>
        <v>MINISTERIO DE  INFRAESTRUCTURA</v>
      </c>
    </row>
    <row r="4337" spans="1:4" x14ac:dyDescent="0.2">
      <c r="A4337" t="s">
        <v>10759</v>
      </c>
      <c r="B4337" t="s">
        <v>10760</v>
      </c>
      <c r="C4337" t="str">
        <f t="shared" si="67"/>
        <v>09 - MINISTERIO DE  INFRAESTRUCTURA</v>
      </c>
      <c r="D4337" t="str">
        <f>VLOOKUP(MID(A4337,1,2),[1]Jurisdicciones!$A$2:$B$44,2,FALSE)</f>
        <v>MINISTERIO DE  INFRAESTRUCTURA</v>
      </c>
    </row>
    <row r="4338" spans="1:4" x14ac:dyDescent="0.2">
      <c r="A4338" t="s">
        <v>10761</v>
      </c>
      <c r="B4338" t="s">
        <v>10762</v>
      </c>
      <c r="C4338" t="str">
        <f t="shared" si="67"/>
        <v>09 - MINISTERIO DE  INFRAESTRUCTURA</v>
      </c>
      <c r="D4338" t="str">
        <f>VLOOKUP(MID(A4338,1,2),[1]Jurisdicciones!$A$2:$B$44,2,FALSE)</f>
        <v>MINISTERIO DE  INFRAESTRUCTURA</v>
      </c>
    </row>
    <row r="4339" spans="1:4" x14ac:dyDescent="0.2">
      <c r="A4339" t="s">
        <v>10763</v>
      </c>
      <c r="B4339" t="s">
        <v>10764</v>
      </c>
      <c r="C4339" t="str">
        <f t="shared" si="67"/>
        <v>09 - MINISTERIO DE  INFRAESTRUCTURA</v>
      </c>
      <c r="D4339" t="str">
        <f>VLOOKUP(MID(A4339,1,2),[1]Jurisdicciones!$A$2:$B$44,2,FALSE)</f>
        <v>MINISTERIO DE  INFRAESTRUCTURA</v>
      </c>
    </row>
    <row r="4340" spans="1:4" x14ac:dyDescent="0.2">
      <c r="A4340" t="s">
        <v>10765</v>
      </c>
      <c r="B4340" t="s">
        <v>10766</v>
      </c>
      <c r="C4340" t="str">
        <f t="shared" si="67"/>
        <v>09 - MINISTERIO DE  INFRAESTRUCTURA</v>
      </c>
      <c r="D4340" t="str">
        <f>VLOOKUP(MID(A4340,1,2),[1]Jurisdicciones!$A$2:$B$44,2,FALSE)</f>
        <v>MINISTERIO DE  INFRAESTRUCTURA</v>
      </c>
    </row>
    <row r="4341" spans="1:4" x14ac:dyDescent="0.2">
      <c r="A4341" t="s">
        <v>10767</v>
      </c>
      <c r="B4341" t="s">
        <v>10768</v>
      </c>
      <c r="C4341" t="str">
        <f t="shared" si="67"/>
        <v>09 - MINISTERIO DE  INFRAESTRUCTURA</v>
      </c>
      <c r="D4341" t="str">
        <f>VLOOKUP(MID(A4341,1,2),[1]Jurisdicciones!$A$2:$B$44,2,FALSE)</f>
        <v>MINISTERIO DE  INFRAESTRUCTURA</v>
      </c>
    </row>
    <row r="4342" spans="1:4" x14ac:dyDescent="0.2">
      <c r="A4342" t="s">
        <v>10769</v>
      </c>
      <c r="B4342" t="s">
        <v>10770</v>
      </c>
      <c r="C4342" t="str">
        <f t="shared" si="67"/>
        <v>09 - MINISTERIO DE  INFRAESTRUCTURA</v>
      </c>
      <c r="D4342" t="str">
        <f>VLOOKUP(MID(A4342,1,2),[1]Jurisdicciones!$A$2:$B$44,2,FALSE)</f>
        <v>MINISTERIO DE  INFRAESTRUCTURA</v>
      </c>
    </row>
    <row r="4343" spans="1:4" x14ac:dyDescent="0.2">
      <c r="A4343" t="s">
        <v>10771</v>
      </c>
      <c r="B4343" t="s">
        <v>10772</v>
      </c>
      <c r="C4343" t="str">
        <f t="shared" si="67"/>
        <v>09 - MINISTERIO DE  INFRAESTRUCTURA</v>
      </c>
      <c r="D4343" t="str">
        <f>VLOOKUP(MID(A4343,1,2),[1]Jurisdicciones!$A$2:$B$44,2,FALSE)</f>
        <v>MINISTERIO DE  INFRAESTRUCTURA</v>
      </c>
    </row>
    <row r="4344" spans="1:4" x14ac:dyDescent="0.2">
      <c r="A4344" t="s">
        <v>10773</v>
      </c>
      <c r="B4344" t="s">
        <v>10774</v>
      </c>
      <c r="C4344" t="str">
        <f t="shared" si="67"/>
        <v>09 - MINISTERIO DE  INFRAESTRUCTURA</v>
      </c>
      <c r="D4344" t="str">
        <f>VLOOKUP(MID(A4344,1,2),[1]Jurisdicciones!$A$2:$B$44,2,FALSE)</f>
        <v>MINISTERIO DE  INFRAESTRUCTURA</v>
      </c>
    </row>
    <row r="4345" spans="1:4" x14ac:dyDescent="0.2">
      <c r="A4345" t="s">
        <v>10775</v>
      </c>
      <c r="B4345" t="s">
        <v>10776</v>
      </c>
      <c r="C4345" t="str">
        <f t="shared" si="67"/>
        <v>09 - MINISTERIO DE  INFRAESTRUCTURA</v>
      </c>
      <c r="D4345" t="str">
        <f>VLOOKUP(MID(A4345,1,2),[1]Jurisdicciones!$A$2:$B$44,2,FALSE)</f>
        <v>MINISTERIO DE  INFRAESTRUCTURA</v>
      </c>
    </row>
    <row r="4346" spans="1:4" x14ac:dyDescent="0.2">
      <c r="A4346" t="s">
        <v>10777</v>
      </c>
      <c r="B4346" t="s">
        <v>10778</v>
      </c>
      <c r="C4346" t="str">
        <f t="shared" si="67"/>
        <v>09 - MINISTERIO DE  INFRAESTRUCTURA</v>
      </c>
      <c r="D4346" t="str">
        <f>VLOOKUP(MID(A4346,1,2),[1]Jurisdicciones!$A$2:$B$44,2,FALSE)</f>
        <v>MINISTERIO DE  INFRAESTRUCTURA</v>
      </c>
    </row>
    <row r="4347" spans="1:4" x14ac:dyDescent="0.2">
      <c r="A4347" t="s">
        <v>10779</v>
      </c>
      <c r="B4347" t="s">
        <v>10780</v>
      </c>
      <c r="C4347" t="str">
        <f t="shared" si="67"/>
        <v>09 - MINISTERIO DE  INFRAESTRUCTURA</v>
      </c>
      <c r="D4347" t="str">
        <f>VLOOKUP(MID(A4347,1,2),[1]Jurisdicciones!$A$2:$B$44,2,FALSE)</f>
        <v>MINISTERIO DE  INFRAESTRUCTURA</v>
      </c>
    </row>
    <row r="4348" spans="1:4" x14ac:dyDescent="0.2">
      <c r="A4348" t="s">
        <v>10781</v>
      </c>
      <c r="B4348" t="s">
        <v>10782</v>
      </c>
      <c r="C4348" t="str">
        <f t="shared" si="67"/>
        <v>09 - MINISTERIO DE  INFRAESTRUCTURA</v>
      </c>
      <c r="D4348" t="str">
        <f>VLOOKUP(MID(A4348,1,2),[1]Jurisdicciones!$A$2:$B$44,2,FALSE)</f>
        <v>MINISTERIO DE  INFRAESTRUCTURA</v>
      </c>
    </row>
    <row r="4349" spans="1:4" x14ac:dyDescent="0.2">
      <c r="A4349" t="s">
        <v>10783</v>
      </c>
      <c r="B4349" t="s">
        <v>10784</v>
      </c>
      <c r="C4349" t="str">
        <f t="shared" si="67"/>
        <v>09 - MINISTERIO DE  INFRAESTRUCTURA</v>
      </c>
      <c r="D4349" t="str">
        <f>VLOOKUP(MID(A4349,1,2),[1]Jurisdicciones!$A$2:$B$44,2,FALSE)</f>
        <v>MINISTERIO DE  INFRAESTRUCTURA</v>
      </c>
    </row>
    <row r="4350" spans="1:4" x14ac:dyDescent="0.2">
      <c r="A4350" t="s">
        <v>10785</v>
      </c>
      <c r="B4350" t="s">
        <v>10786</v>
      </c>
      <c r="C4350" t="str">
        <f t="shared" si="67"/>
        <v>09 - MINISTERIO DE  INFRAESTRUCTURA</v>
      </c>
      <c r="D4350" t="str">
        <f>VLOOKUP(MID(A4350,1,2),[1]Jurisdicciones!$A$2:$B$44,2,FALSE)</f>
        <v>MINISTERIO DE  INFRAESTRUCTURA</v>
      </c>
    </row>
    <row r="4351" spans="1:4" x14ac:dyDescent="0.2">
      <c r="A4351" t="s">
        <v>10787</v>
      </c>
      <c r="B4351" t="s">
        <v>10788</v>
      </c>
      <c r="C4351" t="str">
        <f t="shared" si="67"/>
        <v>09 - MINISTERIO DE  INFRAESTRUCTURA</v>
      </c>
      <c r="D4351" t="str">
        <f>VLOOKUP(MID(A4351,1,2),[1]Jurisdicciones!$A$2:$B$44,2,FALSE)</f>
        <v>MINISTERIO DE  INFRAESTRUCTURA</v>
      </c>
    </row>
    <row r="4352" spans="1:4" x14ac:dyDescent="0.2">
      <c r="A4352" t="s">
        <v>10789</v>
      </c>
      <c r="B4352" t="s">
        <v>10790</v>
      </c>
      <c r="C4352" t="str">
        <f t="shared" si="67"/>
        <v>09 - MINISTERIO DE  INFRAESTRUCTURA</v>
      </c>
      <c r="D4352" t="str">
        <f>VLOOKUP(MID(A4352,1,2),[1]Jurisdicciones!$A$2:$B$44,2,FALSE)</f>
        <v>MINISTERIO DE  INFRAESTRUCTURA</v>
      </c>
    </row>
    <row r="4353" spans="1:4" x14ac:dyDescent="0.2">
      <c r="A4353" t="s">
        <v>10791</v>
      </c>
      <c r="B4353" t="s">
        <v>10792</v>
      </c>
      <c r="C4353" t="str">
        <f t="shared" si="67"/>
        <v>09 - MINISTERIO DE  INFRAESTRUCTURA</v>
      </c>
      <c r="D4353" t="str">
        <f>VLOOKUP(MID(A4353,1,2),[1]Jurisdicciones!$A$2:$B$44,2,FALSE)</f>
        <v>MINISTERIO DE  INFRAESTRUCTURA</v>
      </c>
    </row>
    <row r="4354" spans="1:4" x14ac:dyDescent="0.2">
      <c r="A4354" t="s">
        <v>10793</v>
      </c>
      <c r="B4354" t="s">
        <v>10794</v>
      </c>
      <c r="C4354" t="str">
        <f t="shared" si="67"/>
        <v>09 - MINISTERIO DE  INFRAESTRUCTURA</v>
      </c>
      <c r="D4354" t="str">
        <f>VLOOKUP(MID(A4354,1,2),[1]Jurisdicciones!$A$2:$B$44,2,FALSE)</f>
        <v>MINISTERIO DE  INFRAESTRUCTURA</v>
      </c>
    </row>
    <row r="4355" spans="1:4" x14ac:dyDescent="0.2">
      <c r="A4355" t="s">
        <v>10795</v>
      </c>
      <c r="B4355" t="s">
        <v>10796</v>
      </c>
      <c r="C4355" t="str">
        <f t="shared" si="67"/>
        <v>09 - MINISTERIO DE  INFRAESTRUCTURA</v>
      </c>
      <c r="D4355" t="str">
        <f>VLOOKUP(MID(A4355,1,2),[1]Jurisdicciones!$A$2:$B$44,2,FALSE)</f>
        <v>MINISTERIO DE  INFRAESTRUCTURA</v>
      </c>
    </row>
    <row r="4356" spans="1:4" x14ac:dyDescent="0.2">
      <c r="A4356" t="s">
        <v>10797</v>
      </c>
      <c r="B4356" t="s">
        <v>10798</v>
      </c>
      <c r="C4356" t="str">
        <f t="shared" ref="C4356:C4419" si="68">CONCATENATE(MID(A4356,1,2), " - ",D4356)</f>
        <v>09 - MINISTERIO DE  INFRAESTRUCTURA</v>
      </c>
      <c r="D4356" t="str">
        <f>VLOOKUP(MID(A4356,1,2),[1]Jurisdicciones!$A$2:$B$44,2,FALSE)</f>
        <v>MINISTERIO DE  INFRAESTRUCTURA</v>
      </c>
    </row>
    <row r="4357" spans="1:4" x14ac:dyDescent="0.2">
      <c r="A4357" t="s">
        <v>10799</v>
      </c>
      <c r="B4357" t="s">
        <v>10800</v>
      </c>
      <c r="C4357" t="str">
        <f t="shared" si="68"/>
        <v>09 - MINISTERIO DE  INFRAESTRUCTURA</v>
      </c>
      <c r="D4357" t="str">
        <f>VLOOKUP(MID(A4357,1,2),[1]Jurisdicciones!$A$2:$B$44,2,FALSE)</f>
        <v>MINISTERIO DE  INFRAESTRUCTURA</v>
      </c>
    </row>
    <row r="4358" spans="1:4" x14ac:dyDescent="0.2">
      <c r="A4358" t="s">
        <v>10801</v>
      </c>
      <c r="B4358" t="s">
        <v>10802</v>
      </c>
      <c r="C4358" t="str">
        <f t="shared" si="68"/>
        <v>09 - MINISTERIO DE  INFRAESTRUCTURA</v>
      </c>
      <c r="D4358" t="str">
        <f>VLOOKUP(MID(A4358,1,2),[1]Jurisdicciones!$A$2:$B$44,2,FALSE)</f>
        <v>MINISTERIO DE  INFRAESTRUCTURA</v>
      </c>
    </row>
    <row r="4359" spans="1:4" x14ac:dyDescent="0.2">
      <c r="A4359" t="s">
        <v>10803</v>
      </c>
      <c r="B4359" t="s">
        <v>10804</v>
      </c>
      <c r="C4359" t="str">
        <f t="shared" si="68"/>
        <v>09 - MINISTERIO DE  INFRAESTRUCTURA</v>
      </c>
      <c r="D4359" t="str">
        <f>VLOOKUP(MID(A4359,1,2),[1]Jurisdicciones!$A$2:$B$44,2,FALSE)</f>
        <v>MINISTERIO DE  INFRAESTRUCTURA</v>
      </c>
    </row>
    <row r="4360" spans="1:4" x14ac:dyDescent="0.2">
      <c r="A4360" t="s">
        <v>10805</v>
      </c>
      <c r="B4360" t="s">
        <v>10806</v>
      </c>
      <c r="C4360" t="str">
        <f t="shared" si="68"/>
        <v>09 - MINISTERIO DE  INFRAESTRUCTURA</v>
      </c>
      <c r="D4360" t="str">
        <f>VLOOKUP(MID(A4360,1,2),[1]Jurisdicciones!$A$2:$B$44,2,FALSE)</f>
        <v>MINISTERIO DE  INFRAESTRUCTURA</v>
      </c>
    </row>
    <row r="4361" spans="1:4" x14ac:dyDescent="0.2">
      <c r="A4361" t="s">
        <v>10807</v>
      </c>
      <c r="B4361" t="s">
        <v>10808</v>
      </c>
      <c r="C4361" t="str">
        <f t="shared" si="68"/>
        <v>09 - MINISTERIO DE  INFRAESTRUCTURA</v>
      </c>
      <c r="D4361" t="str">
        <f>VLOOKUP(MID(A4361,1,2),[1]Jurisdicciones!$A$2:$B$44,2,FALSE)</f>
        <v>MINISTERIO DE  INFRAESTRUCTURA</v>
      </c>
    </row>
    <row r="4362" spans="1:4" x14ac:dyDescent="0.2">
      <c r="A4362" t="s">
        <v>10809</v>
      </c>
      <c r="B4362" t="s">
        <v>10810</v>
      </c>
      <c r="C4362" t="str">
        <f t="shared" si="68"/>
        <v>09 - MINISTERIO DE  INFRAESTRUCTURA</v>
      </c>
      <c r="D4362" t="str">
        <f>VLOOKUP(MID(A4362,1,2),[1]Jurisdicciones!$A$2:$B$44,2,FALSE)</f>
        <v>MINISTERIO DE  INFRAESTRUCTURA</v>
      </c>
    </row>
    <row r="4363" spans="1:4" x14ac:dyDescent="0.2">
      <c r="A4363" t="s">
        <v>10811</v>
      </c>
      <c r="B4363" t="s">
        <v>10812</v>
      </c>
      <c r="C4363" t="str">
        <f t="shared" si="68"/>
        <v>09 - MINISTERIO DE  INFRAESTRUCTURA</v>
      </c>
      <c r="D4363" t="str">
        <f>VLOOKUP(MID(A4363,1,2),[1]Jurisdicciones!$A$2:$B$44,2,FALSE)</f>
        <v>MINISTERIO DE  INFRAESTRUCTURA</v>
      </c>
    </row>
    <row r="4364" spans="1:4" x14ac:dyDescent="0.2">
      <c r="A4364" t="s">
        <v>10813</v>
      </c>
      <c r="B4364" t="s">
        <v>10814</v>
      </c>
      <c r="C4364" t="str">
        <f t="shared" si="68"/>
        <v>09 - MINISTERIO DE  INFRAESTRUCTURA</v>
      </c>
      <c r="D4364" t="str">
        <f>VLOOKUP(MID(A4364,1,2),[1]Jurisdicciones!$A$2:$B$44,2,FALSE)</f>
        <v>MINISTERIO DE  INFRAESTRUCTURA</v>
      </c>
    </row>
    <row r="4365" spans="1:4" x14ac:dyDescent="0.2">
      <c r="A4365" t="s">
        <v>10815</v>
      </c>
      <c r="B4365" t="s">
        <v>10816</v>
      </c>
      <c r="C4365" t="str">
        <f t="shared" si="68"/>
        <v>09 - MINISTERIO DE  INFRAESTRUCTURA</v>
      </c>
      <c r="D4365" t="str">
        <f>VLOOKUP(MID(A4365,1,2),[1]Jurisdicciones!$A$2:$B$44,2,FALSE)</f>
        <v>MINISTERIO DE  INFRAESTRUCTURA</v>
      </c>
    </row>
    <row r="4366" spans="1:4" x14ac:dyDescent="0.2">
      <c r="A4366" t="s">
        <v>10817</v>
      </c>
      <c r="B4366" t="s">
        <v>10818</v>
      </c>
      <c r="C4366" t="str">
        <f t="shared" si="68"/>
        <v>09 - MINISTERIO DE  INFRAESTRUCTURA</v>
      </c>
      <c r="D4366" t="str">
        <f>VLOOKUP(MID(A4366,1,2),[1]Jurisdicciones!$A$2:$B$44,2,FALSE)</f>
        <v>MINISTERIO DE  INFRAESTRUCTURA</v>
      </c>
    </row>
    <row r="4367" spans="1:4" x14ac:dyDescent="0.2">
      <c r="A4367" t="s">
        <v>10819</v>
      </c>
      <c r="B4367" t="s">
        <v>10820</v>
      </c>
      <c r="C4367" t="str">
        <f t="shared" si="68"/>
        <v>09 - MINISTERIO DE  INFRAESTRUCTURA</v>
      </c>
      <c r="D4367" t="str">
        <f>VLOOKUP(MID(A4367,1,2),[1]Jurisdicciones!$A$2:$B$44,2,FALSE)</f>
        <v>MINISTERIO DE  INFRAESTRUCTURA</v>
      </c>
    </row>
    <row r="4368" spans="1:4" x14ac:dyDescent="0.2">
      <c r="A4368" t="s">
        <v>10821</v>
      </c>
      <c r="B4368" t="s">
        <v>10822</v>
      </c>
      <c r="C4368" t="str">
        <f t="shared" si="68"/>
        <v>09 - MINISTERIO DE  INFRAESTRUCTURA</v>
      </c>
      <c r="D4368" t="str">
        <f>VLOOKUP(MID(A4368,1,2),[1]Jurisdicciones!$A$2:$B$44,2,FALSE)</f>
        <v>MINISTERIO DE  INFRAESTRUCTURA</v>
      </c>
    </row>
    <row r="4369" spans="1:4" x14ac:dyDescent="0.2">
      <c r="A4369" t="s">
        <v>2679</v>
      </c>
      <c r="B4369" t="s">
        <v>10823</v>
      </c>
      <c r="C4369" t="str">
        <f t="shared" si="68"/>
        <v>09 - MINISTERIO DE  INFRAESTRUCTURA</v>
      </c>
      <c r="D4369" t="str">
        <f>VLOOKUP(MID(A4369,1,2),[1]Jurisdicciones!$A$2:$B$44,2,FALSE)</f>
        <v>MINISTERIO DE  INFRAESTRUCTURA</v>
      </c>
    </row>
    <row r="4370" spans="1:4" x14ac:dyDescent="0.2">
      <c r="A4370" t="s">
        <v>10824</v>
      </c>
      <c r="B4370" t="s">
        <v>10825</v>
      </c>
      <c r="C4370" t="str">
        <f t="shared" si="68"/>
        <v>09 - MINISTERIO DE  INFRAESTRUCTURA</v>
      </c>
      <c r="D4370" t="str">
        <f>VLOOKUP(MID(A4370,1,2),[1]Jurisdicciones!$A$2:$B$44,2,FALSE)</f>
        <v>MINISTERIO DE  INFRAESTRUCTURA</v>
      </c>
    </row>
    <row r="4371" spans="1:4" x14ac:dyDescent="0.2">
      <c r="A4371" t="s">
        <v>10826</v>
      </c>
      <c r="B4371" t="s">
        <v>10827</v>
      </c>
      <c r="C4371" t="str">
        <f t="shared" si="68"/>
        <v>09 - MINISTERIO DE  INFRAESTRUCTURA</v>
      </c>
      <c r="D4371" t="str">
        <f>VLOOKUP(MID(A4371,1,2),[1]Jurisdicciones!$A$2:$B$44,2,FALSE)</f>
        <v>MINISTERIO DE  INFRAESTRUCTURA</v>
      </c>
    </row>
    <row r="4372" spans="1:4" x14ac:dyDescent="0.2">
      <c r="A4372" t="s">
        <v>10828</v>
      </c>
      <c r="B4372" t="s">
        <v>10829</v>
      </c>
      <c r="C4372" t="str">
        <f t="shared" si="68"/>
        <v>09 - MINISTERIO DE  INFRAESTRUCTURA</v>
      </c>
      <c r="D4372" t="str">
        <f>VLOOKUP(MID(A4372,1,2),[1]Jurisdicciones!$A$2:$B$44,2,FALSE)</f>
        <v>MINISTERIO DE  INFRAESTRUCTURA</v>
      </c>
    </row>
    <row r="4373" spans="1:4" x14ac:dyDescent="0.2">
      <c r="A4373" t="s">
        <v>10830</v>
      </c>
      <c r="B4373" t="s">
        <v>10831</v>
      </c>
      <c r="C4373" t="str">
        <f t="shared" si="68"/>
        <v>09 - MINISTERIO DE  INFRAESTRUCTURA</v>
      </c>
      <c r="D4373" t="str">
        <f>VLOOKUP(MID(A4373,1,2),[1]Jurisdicciones!$A$2:$B$44,2,FALSE)</f>
        <v>MINISTERIO DE  INFRAESTRUCTURA</v>
      </c>
    </row>
    <row r="4374" spans="1:4" x14ac:dyDescent="0.2">
      <c r="A4374" t="s">
        <v>10832</v>
      </c>
      <c r="B4374" t="s">
        <v>10833</v>
      </c>
      <c r="C4374" t="str">
        <f t="shared" si="68"/>
        <v>09 - MINISTERIO DE  INFRAESTRUCTURA</v>
      </c>
      <c r="D4374" t="str">
        <f>VLOOKUP(MID(A4374,1,2),[1]Jurisdicciones!$A$2:$B$44,2,FALSE)</f>
        <v>MINISTERIO DE  INFRAESTRUCTURA</v>
      </c>
    </row>
    <row r="4375" spans="1:4" x14ac:dyDescent="0.2">
      <c r="A4375" t="s">
        <v>10834</v>
      </c>
      <c r="B4375" t="s">
        <v>10835</v>
      </c>
      <c r="C4375" t="str">
        <f t="shared" si="68"/>
        <v>09 - MINISTERIO DE  INFRAESTRUCTURA</v>
      </c>
      <c r="D4375" t="str">
        <f>VLOOKUP(MID(A4375,1,2),[1]Jurisdicciones!$A$2:$B$44,2,FALSE)</f>
        <v>MINISTERIO DE  INFRAESTRUCTURA</v>
      </c>
    </row>
    <row r="4376" spans="1:4" x14ac:dyDescent="0.2">
      <c r="A4376" t="s">
        <v>10836</v>
      </c>
      <c r="B4376" t="s">
        <v>10837</v>
      </c>
      <c r="C4376" t="str">
        <f t="shared" si="68"/>
        <v>09 - MINISTERIO DE  INFRAESTRUCTURA</v>
      </c>
      <c r="D4376" t="str">
        <f>VLOOKUP(MID(A4376,1,2),[1]Jurisdicciones!$A$2:$B$44,2,FALSE)</f>
        <v>MINISTERIO DE  INFRAESTRUCTURA</v>
      </c>
    </row>
    <row r="4377" spans="1:4" x14ac:dyDescent="0.2">
      <c r="A4377" t="s">
        <v>10838</v>
      </c>
      <c r="B4377" t="s">
        <v>10839</v>
      </c>
      <c r="C4377" t="str">
        <f t="shared" si="68"/>
        <v>09 - MINISTERIO DE  INFRAESTRUCTURA</v>
      </c>
      <c r="D4377" t="str">
        <f>VLOOKUP(MID(A4377,1,2),[1]Jurisdicciones!$A$2:$B$44,2,FALSE)</f>
        <v>MINISTERIO DE  INFRAESTRUCTURA</v>
      </c>
    </row>
    <row r="4378" spans="1:4" x14ac:dyDescent="0.2">
      <c r="A4378" t="s">
        <v>10840</v>
      </c>
      <c r="B4378" t="s">
        <v>10841</v>
      </c>
      <c r="C4378" t="str">
        <f t="shared" si="68"/>
        <v>09 - MINISTERIO DE  INFRAESTRUCTURA</v>
      </c>
      <c r="D4378" t="str">
        <f>VLOOKUP(MID(A4378,1,2),[1]Jurisdicciones!$A$2:$B$44,2,FALSE)</f>
        <v>MINISTERIO DE  INFRAESTRUCTURA</v>
      </c>
    </row>
    <row r="4379" spans="1:4" x14ac:dyDescent="0.2">
      <c r="A4379" t="s">
        <v>10842</v>
      </c>
      <c r="B4379" t="s">
        <v>10843</v>
      </c>
      <c r="C4379" t="str">
        <f t="shared" si="68"/>
        <v>09 - MINISTERIO DE  INFRAESTRUCTURA</v>
      </c>
      <c r="D4379" t="str">
        <f>VLOOKUP(MID(A4379,1,2),[1]Jurisdicciones!$A$2:$B$44,2,FALSE)</f>
        <v>MINISTERIO DE  INFRAESTRUCTURA</v>
      </c>
    </row>
    <row r="4380" spans="1:4" x14ac:dyDescent="0.2">
      <c r="A4380" t="s">
        <v>10844</v>
      </c>
      <c r="B4380" t="s">
        <v>10843</v>
      </c>
      <c r="C4380" t="str">
        <f t="shared" si="68"/>
        <v>09 - MINISTERIO DE  INFRAESTRUCTURA</v>
      </c>
      <c r="D4380" t="str">
        <f>VLOOKUP(MID(A4380,1,2),[1]Jurisdicciones!$A$2:$B$44,2,FALSE)</f>
        <v>MINISTERIO DE  INFRAESTRUCTURA</v>
      </c>
    </row>
    <row r="4381" spans="1:4" x14ac:dyDescent="0.2">
      <c r="A4381" t="s">
        <v>10845</v>
      </c>
      <c r="B4381" t="s">
        <v>10846</v>
      </c>
      <c r="C4381" t="str">
        <f t="shared" si="68"/>
        <v>09 - MINISTERIO DE  INFRAESTRUCTURA</v>
      </c>
      <c r="D4381" t="str">
        <f>VLOOKUP(MID(A4381,1,2),[1]Jurisdicciones!$A$2:$B$44,2,FALSE)</f>
        <v>MINISTERIO DE  INFRAESTRUCTURA</v>
      </c>
    </row>
    <row r="4382" spans="1:4" x14ac:dyDescent="0.2">
      <c r="A4382" t="s">
        <v>10847</v>
      </c>
      <c r="B4382" t="s">
        <v>10848</v>
      </c>
      <c r="C4382" t="str">
        <f t="shared" si="68"/>
        <v>09 - MINISTERIO DE  INFRAESTRUCTURA</v>
      </c>
      <c r="D4382" t="str">
        <f>VLOOKUP(MID(A4382,1,2),[1]Jurisdicciones!$A$2:$B$44,2,FALSE)</f>
        <v>MINISTERIO DE  INFRAESTRUCTURA</v>
      </c>
    </row>
    <row r="4383" spans="1:4" x14ac:dyDescent="0.2">
      <c r="A4383" t="s">
        <v>10849</v>
      </c>
      <c r="B4383" t="s">
        <v>10850</v>
      </c>
      <c r="C4383" t="str">
        <f t="shared" si="68"/>
        <v>09 - MINISTERIO DE  INFRAESTRUCTURA</v>
      </c>
      <c r="D4383" t="str">
        <f>VLOOKUP(MID(A4383,1,2),[1]Jurisdicciones!$A$2:$B$44,2,FALSE)</f>
        <v>MINISTERIO DE  INFRAESTRUCTURA</v>
      </c>
    </row>
    <row r="4384" spans="1:4" x14ac:dyDescent="0.2">
      <c r="A4384" t="s">
        <v>10851</v>
      </c>
      <c r="B4384" t="s">
        <v>10852</v>
      </c>
      <c r="C4384" t="str">
        <f t="shared" si="68"/>
        <v>09 - MINISTERIO DE  INFRAESTRUCTURA</v>
      </c>
      <c r="D4384" t="str">
        <f>VLOOKUP(MID(A4384,1,2),[1]Jurisdicciones!$A$2:$B$44,2,FALSE)</f>
        <v>MINISTERIO DE  INFRAESTRUCTURA</v>
      </c>
    </row>
    <row r="4385" spans="1:4" x14ac:dyDescent="0.2">
      <c r="A4385" t="s">
        <v>10853</v>
      </c>
      <c r="B4385" t="s">
        <v>10854</v>
      </c>
      <c r="C4385" t="str">
        <f t="shared" si="68"/>
        <v>09 - MINISTERIO DE  INFRAESTRUCTURA</v>
      </c>
      <c r="D4385" t="str">
        <f>VLOOKUP(MID(A4385,1,2),[1]Jurisdicciones!$A$2:$B$44,2,FALSE)</f>
        <v>MINISTERIO DE  INFRAESTRUCTURA</v>
      </c>
    </row>
    <row r="4386" spans="1:4" x14ac:dyDescent="0.2">
      <c r="A4386" t="s">
        <v>10855</v>
      </c>
      <c r="B4386" t="s">
        <v>10856</v>
      </c>
      <c r="C4386" t="str">
        <f t="shared" si="68"/>
        <v>09 - MINISTERIO DE  INFRAESTRUCTURA</v>
      </c>
      <c r="D4386" t="str">
        <f>VLOOKUP(MID(A4386,1,2),[1]Jurisdicciones!$A$2:$B$44,2,FALSE)</f>
        <v>MINISTERIO DE  INFRAESTRUCTURA</v>
      </c>
    </row>
    <row r="4387" spans="1:4" x14ac:dyDescent="0.2">
      <c r="A4387" t="s">
        <v>10857</v>
      </c>
      <c r="B4387" t="s">
        <v>10856</v>
      </c>
      <c r="C4387" t="str">
        <f t="shared" si="68"/>
        <v>09 - MINISTERIO DE  INFRAESTRUCTURA</v>
      </c>
      <c r="D4387" t="str">
        <f>VLOOKUP(MID(A4387,1,2),[1]Jurisdicciones!$A$2:$B$44,2,FALSE)</f>
        <v>MINISTERIO DE  INFRAESTRUCTURA</v>
      </c>
    </row>
    <row r="4388" spans="1:4" x14ac:dyDescent="0.2">
      <c r="A4388" t="s">
        <v>10858</v>
      </c>
      <c r="B4388" t="s">
        <v>10859</v>
      </c>
      <c r="C4388" t="str">
        <f t="shared" si="68"/>
        <v>09 - MINISTERIO DE  INFRAESTRUCTURA</v>
      </c>
      <c r="D4388" t="str">
        <f>VLOOKUP(MID(A4388,1,2),[1]Jurisdicciones!$A$2:$B$44,2,FALSE)</f>
        <v>MINISTERIO DE  INFRAESTRUCTURA</v>
      </c>
    </row>
    <row r="4389" spans="1:4" x14ac:dyDescent="0.2">
      <c r="A4389" t="s">
        <v>10860</v>
      </c>
      <c r="B4389" t="s">
        <v>10861</v>
      </c>
      <c r="C4389" t="str">
        <f t="shared" si="68"/>
        <v>09 - MINISTERIO DE  INFRAESTRUCTURA</v>
      </c>
      <c r="D4389" t="str">
        <f>VLOOKUP(MID(A4389,1,2),[1]Jurisdicciones!$A$2:$B$44,2,FALSE)</f>
        <v>MINISTERIO DE  INFRAESTRUCTURA</v>
      </c>
    </row>
    <row r="4390" spans="1:4" x14ac:dyDescent="0.2">
      <c r="A4390" t="s">
        <v>10862</v>
      </c>
      <c r="B4390" t="s">
        <v>10863</v>
      </c>
      <c r="C4390" t="str">
        <f t="shared" si="68"/>
        <v>09 - MINISTERIO DE  INFRAESTRUCTURA</v>
      </c>
      <c r="D4390" t="str">
        <f>VLOOKUP(MID(A4390,1,2),[1]Jurisdicciones!$A$2:$B$44,2,FALSE)</f>
        <v>MINISTERIO DE  INFRAESTRUCTURA</v>
      </c>
    </row>
    <row r="4391" spans="1:4" x14ac:dyDescent="0.2">
      <c r="A4391" t="s">
        <v>10864</v>
      </c>
      <c r="B4391" t="s">
        <v>10865</v>
      </c>
      <c r="C4391" t="str">
        <f t="shared" si="68"/>
        <v>09 - MINISTERIO DE  INFRAESTRUCTURA</v>
      </c>
      <c r="D4391" t="str">
        <f>VLOOKUP(MID(A4391,1,2),[1]Jurisdicciones!$A$2:$B$44,2,FALSE)</f>
        <v>MINISTERIO DE  INFRAESTRUCTURA</v>
      </c>
    </row>
    <row r="4392" spans="1:4" x14ac:dyDescent="0.2">
      <c r="A4392" t="s">
        <v>10866</v>
      </c>
      <c r="B4392" t="s">
        <v>10867</v>
      </c>
      <c r="C4392" t="str">
        <f t="shared" si="68"/>
        <v>09 - MINISTERIO DE  INFRAESTRUCTURA</v>
      </c>
      <c r="D4392" t="str">
        <f>VLOOKUP(MID(A4392,1,2),[1]Jurisdicciones!$A$2:$B$44,2,FALSE)</f>
        <v>MINISTERIO DE  INFRAESTRUCTURA</v>
      </c>
    </row>
    <row r="4393" spans="1:4" x14ac:dyDescent="0.2">
      <c r="A4393" t="s">
        <v>10868</v>
      </c>
      <c r="B4393" t="s">
        <v>10869</v>
      </c>
      <c r="C4393" t="str">
        <f t="shared" si="68"/>
        <v>09 - MINISTERIO DE  INFRAESTRUCTURA</v>
      </c>
      <c r="D4393" t="str">
        <f>VLOOKUP(MID(A4393,1,2),[1]Jurisdicciones!$A$2:$B$44,2,FALSE)</f>
        <v>MINISTERIO DE  INFRAESTRUCTURA</v>
      </c>
    </row>
    <row r="4394" spans="1:4" x14ac:dyDescent="0.2">
      <c r="A4394" t="s">
        <v>10870</v>
      </c>
      <c r="B4394" t="s">
        <v>10869</v>
      </c>
      <c r="C4394" t="str">
        <f t="shared" si="68"/>
        <v>09 - MINISTERIO DE  INFRAESTRUCTURA</v>
      </c>
      <c r="D4394" t="str">
        <f>VLOOKUP(MID(A4394,1,2),[1]Jurisdicciones!$A$2:$B$44,2,FALSE)</f>
        <v>MINISTERIO DE  INFRAESTRUCTURA</v>
      </c>
    </row>
    <row r="4395" spans="1:4" x14ac:dyDescent="0.2">
      <c r="A4395" t="s">
        <v>10871</v>
      </c>
      <c r="B4395" t="s">
        <v>10872</v>
      </c>
      <c r="C4395" t="str">
        <f t="shared" si="68"/>
        <v>09 - MINISTERIO DE  INFRAESTRUCTURA</v>
      </c>
      <c r="D4395" t="str">
        <f>VLOOKUP(MID(A4395,1,2),[1]Jurisdicciones!$A$2:$B$44,2,FALSE)</f>
        <v>MINISTERIO DE  INFRAESTRUCTURA</v>
      </c>
    </row>
    <row r="4396" spans="1:4" x14ac:dyDescent="0.2">
      <c r="A4396" t="s">
        <v>10873</v>
      </c>
      <c r="B4396" t="s">
        <v>10874</v>
      </c>
      <c r="C4396" t="str">
        <f t="shared" si="68"/>
        <v>09 - MINISTERIO DE  INFRAESTRUCTURA</v>
      </c>
      <c r="D4396" t="str">
        <f>VLOOKUP(MID(A4396,1,2),[1]Jurisdicciones!$A$2:$B$44,2,FALSE)</f>
        <v>MINISTERIO DE  INFRAESTRUCTURA</v>
      </c>
    </row>
    <row r="4397" spans="1:4" x14ac:dyDescent="0.2">
      <c r="A4397" t="s">
        <v>10875</v>
      </c>
      <c r="B4397" t="s">
        <v>10874</v>
      </c>
      <c r="C4397" t="str">
        <f t="shared" si="68"/>
        <v>09 - MINISTERIO DE  INFRAESTRUCTURA</v>
      </c>
      <c r="D4397" t="str">
        <f>VLOOKUP(MID(A4397,1,2),[1]Jurisdicciones!$A$2:$B$44,2,FALSE)</f>
        <v>MINISTERIO DE  INFRAESTRUCTURA</v>
      </c>
    </row>
    <row r="4398" spans="1:4" x14ac:dyDescent="0.2">
      <c r="A4398" t="s">
        <v>10876</v>
      </c>
      <c r="B4398" t="s">
        <v>10877</v>
      </c>
      <c r="C4398" t="str">
        <f t="shared" si="68"/>
        <v>09 - MINISTERIO DE  INFRAESTRUCTURA</v>
      </c>
      <c r="D4398" t="str">
        <f>VLOOKUP(MID(A4398,1,2),[1]Jurisdicciones!$A$2:$B$44,2,FALSE)</f>
        <v>MINISTERIO DE  INFRAESTRUCTURA</v>
      </c>
    </row>
    <row r="4399" spans="1:4" x14ac:dyDescent="0.2">
      <c r="A4399" t="s">
        <v>10878</v>
      </c>
      <c r="B4399" t="s">
        <v>10877</v>
      </c>
      <c r="C4399" t="str">
        <f t="shared" si="68"/>
        <v>09 - MINISTERIO DE  INFRAESTRUCTURA</v>
      </c>
      <c r="D4399" t="str">
        <f>VLOOKUP(MID(A4399,1,2),[1]Jurisdicciones!$A$2:$B$44,2,FALSE)</f>
        <v>MINISTERIO DE  INFRAESTRUCTURA</v>
      </c>
    </row>
    <row r="4400" spans="1:4" x14ac:dyDescent="0.2">
      <c r="A4400" t="s">
        <v>10879</v>
      </c>
      <c r="B4400" t="s">
        <v>10880</v>
      </c>
      <c r="C4400" t="str">
        <f t="shared" si="68"/>
        <v>09 - MINISTERIO DE  INFRAESTRUCTURA</v>
      </c>
      <c r="D4400" t="str">
        <f>VLOOKUP(MID(A4400,1,2),[1]Jurisdicciones!$A$2:$B$44,2,FALSE)</f>
        <v>MINISTERIO DE  INFRAESTRUCTURA</v>
      </c>
    </row>
    <row r="4401" spans="1:4" x14ac:dyDescent="0.2">
      <c r="A4401" t="s">
        <v>10881</v>
      </c>
      <c r="B4401" t="s">
        <v>10880</v>
      </c>
      <c r="C4401" t="str">
        <f t="shared" si="68"/>
        <v>09 - MINISTERIO DE  INFRAESTRUCTURA</v>
      </c>
      <c r="D4401" t="str">
        <f>VLOOKUP(MID(A4401,1,2),[1]Jurisdicciones!$A$2:$B$44,2,FALSE)</f>
        <v>MINISTERIO DE  INFRAESTRUCTURA</v>
      </c>
    </row>
    <row r="4402" spans="1:4" x14ac:dyDescent="0.2">
      <c r="A4402" t="s">
        <v>10882</v>
      </c>
      <c r="B4402" t="s">
        <v>10883</v>
      </c>
      <c r="C4402" t="str">
        <f t="shared" si="68"/>
        <v>09 - MINISTERIO DE  INFRAESTRUCTURA</v>
      </c>
      <c r="D4402" t="str">
        <f>VLOOKUP(MID(A4402,1,2),[1]Jurisdicciones!$A$2:$B$44,2,FALSE)</f>
        <v>MINISTERIO DE  INFRAESTRUCTURA</v>
      </c>
    </row>
    <row r="4403" spans="1:4" x14ac:dyDescent="0.2">
      <c r="A4403" t="s">
        <v>10884</v>
      </c>
      <c r="B4403" t="s">
        <v>10885</v>
      </c>
      <c r="C4403" t="str">
        <f t="shared" si="68"/>
        <v>09 - MINISTERIO DE  INFRAESTRUCTURA</v>
      </c>
      <c r="D4403" t="str">
        <f>VLOOKUP(MID(A4403,1,2),[1]Jurisdicciones!$A$2:$B$44,2,FALSE)</f>
        <v>MINISTERIO DE  INFRAESTRUCTURA</v>
      </c>
    </row>
    <row r="4404" spans="1:4" x14ac:dyDescent="0.2">
      <c r="A4404" t="s">
        <v>10886</v>
      </c>
      <c r="B4404" t="s">
        <v>10887</v>
      </c>
      <c r="C4404" t="str">
        <f t="shared" si="68"/>
        <v>09 - MINISTERIO DE  INFRAESTRUCTURA</v>
      </c>
      <c r="D4404" t="str">
        <f>VLOOKUP(MID(A4404,1,2),[1]Jurisdicciones!$A$2:$B$44,2,FALSE)</f>
        <v>MINISTERIO DE  INFRAESTRUCTURA</v>
      </c>
    </row>
    <row r="4405" spans="1:4" x14ac:dyDescent="0.2">
      <c r="A4405" t="s">
        <v>10888</v>
      </c>
      <c r="B4405" t="s">
        <v>10887</v>
      </c>
      <c r="C4405" t="str">
        <f t="shared" si="68"/>
        <v>09 - MINISTERIO DE  INFRAESTRUCTURA</v>
      </c>
      <c r="D4405" t="str">
        <f>VLOOKUP(MID(A4405,1,2),[1]Jurisdicciones!$A$2:$B$44,2,FALSE)</f>
        <v>MINISTERIO DE  INFRAESTRUCTURA</v>
      </c>
    </row>
    <row r="4406" spans="1:4" x14ac:dyDescent="0.2">
      <c r="A4406" t="s">
        <v>10889</v>
      </c>
      <c r="B4406" t="s">
        <v>10890</v>
      </c>
      <c r="C4406" t="str">
        <f t="shared" si="68"/>
        <v>09 - MINISTERIO DE  INFRAESTRUCTURA</v>
      </c>
      <c r="D4406" t="str">
        <f>VLOOKUP(MID(A4406,1,2),[1]Jurisdicciones!$A$2:$B$44,2,FALSE)</f>
        <v>MINISTERIO DE  INFRAESTRUCTURA</v>
      </c>
    </row>
    <row r="4407" spans="1:4" x14ac:dyDescent="0.2">
      <c r="A4407" t="s">
        <v>10891</v>
      </c>
      <c r="B4407" t="s">
        <v>10890</v>
      </c>
      <c r="C4407" t="str">
        <f t="shared" si="68"/>
        <v>09 - MINISTERIO DE  INFRAESTRUCTURA</v>
      </c>
      <c r="D4407" t="str">
        <f>VLOOKUP(MID(A4407,1,2),[1]Jurisdicciones!$A$2:$B$44,2,FALSE)</f>
        <v>MINISTERIO DE  INFRAESTRUCTURA</v>
      </c>
    </row>
    <row r="4408" spans="1:4" x14ac:dyDescent="0.2">
      <c r="A4408" t="s">
        <v>10892</v>
      </c>
      <c r="B4408" t="s">
        <v>10890</v>
      </c>
      <c r="C4408" t="str">
        <f t="shared" si="68"/>
        <v>09 - MINISTERIO DE  INFRAESTRUCTURA</v>
      </c>
      <c r="D4408" t="str">
        <f>VLOOKUP(MID(A4408,1,2),[1]Jurisdicciones!$A$2:$B$44,2,FALSE)</f>
        <v>MINISTERIO DE  INFRAESTRUCTURA</v>
      </c>
    </row>
    <row r="4409" spans="1:4" x14ac:dyDescent="0.2">
      <c r="A4409" t="s">
        <v>10893</v>
      </c>
      <c r="B4409" t="s">
        <v>10894</v>
      </c>
      <c r="C4409" t="str">
        <f t="shared" si="68"/>
        <v>09 - MINISTERIO DE  INFRAESTRUCTURA</v>
      </c>
      <c r="D4409" t="str">
        <f>VLOOKUP(MID(A4409,1,2),[1]Jurisdicciones!$A$2:$B$44,2,FALSE)</f>
        <v>MINISTERIO DE  INFRAESTRUCTURA</v>
      </c>
    </row>
    <row r="4410" spans="1:4" x14ac:dyDescent="0.2">
      <c r="A4410" t="s">
        <v>10895</v>
      </c>
      <c r="B4410" t="s">
        <v>10896</v>
      </c>
      <c r="C4410" t="str">
        <f t="shared" si="68"/>
        <v>09 - MINISTERIO DE  INFRAESTRUCTURA</v>
      </c>
      <c r="D4410" t="str">
        <f>VLOOKUP(MID(A4410,1,2),[1]Jurisdicciones!$A$2:$B$44,2,FALSE)</f>
        <v>MINISTERIO DE  INFRAESTRUCTURA</v>
      </c>
    </row>
    <row r="4411" spans="1:4" x14ac:dyDescent="0.2">
      <c r="A4411" t="s">
        <v>10897</v>
      </c>
      <c r="B4411" t="s">
        <v>10896</v>
      </c>
      <c r="C4411" t="str">
        <f t="shared" si="68"/>
        <v>09 - MINISTERIO DE  INFRAESTRUCTURA</v>
      </c>
      <c r="D4411" t="str">
        <f>VLOOKUP(MID(A4411,1,2),[1]Jurisdicciones!$A$2:$B$44,2,FALSE)</f>
        <v>MINISTERIO DE  INFRAESTRUCTURA</v>
      </c>
    </row>
    <row r="4412" spans="1:4" x14ac:dyDescent="0.2">
      <c r="A4412" t="s">
        <v>10898</v>
      </c>
      <c r="B4412" t="s">
        <v>10899</v>
      </c>
      <c r="C4412" t="str">
        <f t="shared" si="68"/>
        <v>09 - MINISTERIO DE  INFRAESTRUCTURA</v>
      </c>
      <c r="D4412" t="str">
        <f>VLOOKUP(MID(A4412,1,2),[1]Jurisdicciones!$A$2:$B$44,2,FALSE)</f>
        <v>MINISTERIO DE  INFRAESTRUCTURA</v>
      </c>
    </row>
    <row r="4413" spans="1:4" x14ac:dyDescent="0.2">
      <c r="A4413" t="s">
        <v>10900</v>
      </c>
      <c r="B4413" t="s">
        <v>10899</v>
      </c>
      <c r="C4413" t="str">
        <f t="shared" si="68"/>
        <v>09 - MINISTERIO DE  INFRAESTRUCTURA</v>
      </c>
      <c r="D4413" t="str">
        <f>VLOOKUP(MID(A4413,1,2),[1]Jurisdicciones!$A$2:$B$44,2,FALSE)</f>
        <v>MINISTERIO DE  INFRAESTRUCTURA</v>
      </c>
    </row>
    <row r="4414" spans="1:4" x14ac:dyDescent="0.2">
      <c r="A4414" t="s">
        <v>10901</v>
      </c>
      <c r="B4414" t="s">
        <v>10902</v>
      </c>
      <c r="C4414" t="str">
        <f t="shared" si="68"/>
        <v>09 - MINISTERIO DE  INFRAESTRUCTURA</v>
      </c>
      <c r="D4414" t="str">
        <f>VLOOKUP(MID(A4414,1,2),[1]Jurisdicciones!$A$2:$B$44,2,FALSE)</f>
        <v>MINISTERIO DE  INFRAESTRUCTURA</v>
      </c>
    </row>
    <row r="4415" spans="1:4" x14ac:dyDescent="0.2">
      <c r="A4415" t="s">
        <v>10903</v>
      </c>
      <c r="B4415" t="s">
        <v>10902</v>
      </c>
      <c r="C4415" t="str">
        <f t="shared" si="68"/>
        <v>09 - MINISTERIO DE  INFRAESTRUCTURA</v>
      </c>
      <c r="D4415" t="str">
        <f>VLOOKUP(MID(A4415,1,2),[1]Jurisdicciones!$A$2:$B$44,2,FALSE)</f>
        <v>MINISTERIO DE  INFRAESTRUCTURA</v>
      </c>
    </row>
    <row r="4416" spans="1:4" x14ac:dyDescent="0.2">
      <c r="A4416" t="s">
        <v>10904</v>
      </c>
      <c r="B4416" t="s">
        <v>10905</v>
      </c>
      <c r="C4416" t="str">
        <f t="shared" si="68"/>
        <v>09 - MINISTERIO DE  INFRAESTRUCTURA</v>
      </c>
      <c r="D4416" t="str">
        <f>VLOOKUP(MID(A4416,1,2),[1]Jurisdicciones!$A$2:$B$44,2,FALSE)</f>
        <v>MINISTERIO DE  INFRAESTRUCTURA</v>
      </c>
    </row>
    <row r="4417" spans="1:4" x14ac:dyDescent="0.2">
      <c r="A4417" t="s">
        <v>10906</v>
      </c>
      <c r="B4417" t="s">
        <v>10907</v>
      </c>
      <c r="C4417" t="str">
        <f t="shared" si="68"/>
        <v>09 - MINISTERIO DE  INFRAESTRUCTURA</v>
      </c>
      <c r="D4417" t="str">
        <f>VLOOKUP(MID(A4417,1,2),[1]Jurisdicciones!$A$2:$B$44,2,FALSE)</f>
        <v>MINISTERIO DE  INFRAESTRUCTURA</v>
      </c>
    </row>
    <row r="4418" spans="1:4" x14ac:dyDescent="0.2">
      <c r="A4418" t="s">
        <v>10908</v>
      </c>
      <c r="B4418" t="s">
        <v>10907</v>
      </c>
      <c r="C4418" t="str">
        <f t="shared" si="68"/>
        <v>09 - MINISTERIO DE  INFRAESTRUCTURA</v>
      </c>
      <c r="D4418" t="str">
        <f>VLOOKUP(MID(A4418,1,2),[1]Jurisdicciones!$A$2:$B$44,2,FALSE)</f>
        <v>MINISTERIO DE  INFRAESTRUCTURA</v>
      </c>
    </row>
    <row r="4419" spans="1:4" x14ac:dyDescent="0.2">
      <c r="A4419" t="s">
        <v>10909</v>
      </c>
      <c r="B4419" t="s">
        <v>10910</v>
      </c>
      <c r="C4419" t="str">
        <f t="shared" si="68"/>
        <v>09 - MINISTERIO DE  INFRAESTRUCTURA</v>
      </c>
      <c r="D4419" t="str">
        <f>VLOOKUP(MID(A4419,1,2),[1]Jurisdicciones!$A$2:$B$44,2,FALSE)</f>
        <v>MINISTERIO DE  INFRAESTRUCTURA</v>
      </c>
    </row>
    <row r="4420" spans="1:4" x14ac:dyDescent="0.2">
      <c r="A4420" t="s">
        <v>10911</v>
      </c>
      <c r="B4420" t="s">
        <v>10912</v>
      </c>
      <c r="C4420" t="str">
        <f t="shared" ref="C4420:C4483" si="69">CONCATENATE(MID(A4420,1,2), " - ",D4420)</f>
        <v>09 - MINISTERIO DE  INFRAESTRUCTURA</v>
      </c>
      <c r="D4420" t="str">
        <f>VLOOKUP(MID(A4420,1,2),[1]Jurisdicciones!$A$2:$B$44,2,FALSE)</f>
        <v>MINISTERIO DE  INFRAESTRUCTURA</v>
      </c>
    </row>
    <row r="4421" spans="1:4" x14ac:dyDescent="0.2">
      <c r="A4421" t="s">
        <v>10913</v>
      </c>
      <c r="B4421" t="s">
        <v>10912</v>
      </c>
      <c r="C4421" t="str">
        <f t="shared" si="69"/>
        <v>09 - MINISTERIO DE  INFRAESTRUCTURA</v>
      </c>
      <c r="D4421" t="str">
        <f>VLOOKUP(MID(A4421,1,2),[1]Jurisdicciones!$A$2:$B$44,2,FALSE)</f>
        <v>MINISTERIO DE  INFRAESTRUCTURA</v>
      </c>
    </row>
    <row r="4422" spans="1:4" x14ac:dyDescent="0.2">
      <c r="A4422" t="s">
        <v>10914</v>
      </c>
      <c r="B4422" t="s">
        <v>10915</v>
      </c>
      <c r="C4422" t="str">
        <f t="shared" si="69"/>
        <v>09 - MINISTERIO DE  INFRAESTRUCTURA</v>
      </c>
      <c r="D4422" t="str">
        <f>VLOOKUP(MID(A4422,1,2),[1]Jurisdicciones!$A$2:$B$44,2,FALSE)</f>
        <v>MINISTERIO DE  INFRAESTRUCTURA</v>
      </c>
    </row>
    <row r="4423" spans="1:4" x14ac:dyDescent="0.2">
      <c r="A4423" t="s">
        <v>10916</v>
      </c>
      <c r="B4423" t="s">
        <v>10915</v>
      </c>
      <c r="C4423" t="str">
        <f t="shared" si="69"/>
        <v>09 - MINISTERIO DE  INFRAESTRUCTURA</v>
      </c>
      <c r="D4423" t="str">
        <f>VLOOKUP(MID(A4423,1,2),[1]Jurisdicciones!$A$2:$B$44,2,FALSE)</f>
        <v>MINISTERIO DE  INFRAESTRUCTURA</v>
      </c>
    </row>
    <row r="4424" spans="1:4" x14ac:dyDescent="0.2">
      <c r="A4424" t="s">
        <v>10917</v>
      </c>
      <c r="B4424" t="s">
        <v>10918</v>
      </c>
      <c r="C4424" t="str">
        <f t="shared" si="69"/>
        <v>09 - MINISTERIO DE  INFRAESTRUCTURA</v>
      </c>
      <c r="D4424" t="str">
        <f>VLOOKUP(MID(A4424,1,2),[1]Jurisdicciones!$A$2:$B$44,2,FALSE)</f>
        <v>MINISTERIO DE  INFRAESTRUCTURA</v>
      </c>
    </row>
    <row r="4425" spans="1:4" x14ac:dyDescent="0.2">
      <c r="A4425" t="s">
        <v>10919</v>
      </c>
      <c r="B4425" t="s">
        <v>10918</v>
      </c>
      <c r="C4425" t="str">
        <f t="shared" si="69"/>
        <v>09 - MINISTERIO DE  INFRAESTRUCTURA</v>
      </c>
      <c r="D4425" t="str">
        <f>VLOOKUP(MID(A4425,1,2),[1]Jurisdicciones!$A$2:$B$44,2,FALSE)</f>
        <v>MINISTERIO DE  INFRAESTRUCTURA</v>
      </c>
    </row>
    <row r="4426" spans="1:4" x14ac:dyDescent="0.2">
      <c r="A4426" t="s">
        <v>10920</v>
      </c>
      <c r="B4426" t="s">
        <v>10921</v>
      </c>
      <c r="C4426" t="str">
        <f t="shared" si="69"/>
        <v>09 - MINISTERIO DE  INFRAESTRUCTURA</v>
      </c>
      <c r="D4426" t="str">
        <f>VLOOKUP(MID(A4426,1,2),[1]Jurisdicciones!$A$2:$B$44,2,FALSE)</f>
        <v>MINISTERIO DE  INFRAESTRUCTURA</v>
      </c>
    </row>
    <row r="4427" spans="1:4" x14ac:dyDescent="0.2">
      <c r="A4427" t="s">
        <v>10922</v>
      </c>
      <c r="B4427" t="s">
        <v>10921</v>
      </c>
      <c r="C4427" t="str">
        <f t="shared" si="69"/>
        <v>09 - MINISTERIO DE  INFRAESTRUCTURA</v>
      </c>
      <c r="D4427" t="str">
        <f>VLOOKUP(MID(A4427,1,2),[1]Jurisdicciones!$A$2:$B$44,2,FALSE)</f>
        <v>MINISTERIO DE  INFRAESTRUCTURA</v>
      </c>
    </row>
    <row r="4428" spans="1:4" x14ac:dyDescent="0.2">
      <c r="A4428" t="s">
        <v>10923</v>
      </c>
      <c r="B4428" t="s">
        <v>10924</v>
      </c>
      <c r="C4428" t="str">
        <f t="shared" si="69"/>
        <v>09 - MINISTERIO DE  INFRAESTRUCTURA</v>
      </c>
      <c r="D4428" t="str">
        <f>VLOOKUP(MID(A4428,1,2),[1]Jurisdicciones!$A$2:$B$44,2,FALSE)</f>
        <v>MINISTERIO DE  INFRAESTRUCTURA</v>
      </c>
    </row>
    <row r="4429" spans="1:4" x14ac:dyDescent="0.2">
      <c r="A4429" t="s">
        <v>10925</v>
      </c>
      <c r="B4429" t="s">
        <v>10924</v>
      </c>
      <c r="C4429" t="str">
        <f t="shared" si="69"/>
        <v>09 - MINISTERIO DE  INFRAESTRUCTURA</v>
      </c>
      <c r="D4429" t="str">
        <f>VLOOKUP(MID(A4429,1,2),[1]Jurisdicciones!$A$2:$B$44,2,FALSE)</f>
        <v>MINISTERIO DE  INFRAESTRUCTURA</v>
      </c>
    </row>
    <row r="4430" spans="1:4" x14ac:dyDescent="0.2">
      <c r="A4430" t="s">
        <v>10926</v>
      </c>
      <c r="B4430" t="s">
        <v>10927</v>
      </c>
      <c r="C4430" t="str">
        <f t="shared" si="69"/>
        <v>09 - MINISTERIO DE  INFRAESTRUCTURA</v>
      </c>
      <c r="D4430" t="str">
        <f>VLOOKUP(MID(A4430,1,2),[1]Jurisdicciones!$A$2:$B$44,2,FALSE)</f>
        <v>MINISTERIO DE  INFRAESTRUCTURA</v>
      </c>
    </row>
    <row r="4431" spans="1:4" x14ac:dyDescent="0.2">
      <c r="A4431" t="s">
        <v>10928</v>
      </c>
      <c r="B4431" t="s">
        <v>10927</v>
      </c>
      <c r="C4431" t="str">
        <f t="shared" si="69"/>
        <v>09 - MINISTERIO DE  INFRAESTRUCTURA</v>
      </c>
      <c r="D4431" t="str">
        <f>VLOOKUP(MID(A4431,1,2),[1]Jurisdicciones!$A$2:$B$44,2,FALSE)</f>
        <v>MINISTERIO DE  INFRAESTRUCTURA</v>
      </c>
    </row>
    <row r="4432" spans="1:4" x14ac:dyDescent="0.2">
      <c r="A4432" t="s">
        <v>10929</v>
      </c>
      <c r="B4432" t="s">
        <v>10930</v>
      </c>
      <c r="C4432" t="str">
        <f t="shared" si="69"/>
        <v>09 - MINISTERIO DE  INFRAESTRUCTURA</v>
      </c>
      <c r="D4432" t="str">
        <f>VLOOKUP(MID(A4432,1,2),[1]Jurisdicciones!$A$2:$B$44,2,FALSE)</f>
        <v>MINISTERIO DE  INFRAESTRUCTURA</v>
      </c>
    </row>
    <row r="4433" spans="1:4" x14ac:dyDescent="0.2">
      <c r="A4433" t="s">
        <v>10931</v>
      </c>
      <c r="B4433" t="s">
        <v>10932</v>
      </c>
      <c r="C4433" t="str">
        <f t="shared" si="69"/>
        <v>09 - MINISTERIO DE  INFRAESTRUCTURA</v>
      </c>
      <c r="D4433" t="str">
        <f>VLOOKUP(MID(A4433,1,2),[1]Jurisdicciones!$A$2:$B$44,2,FALSE)</f>
        <v>MINISTERIO DE  INFRAESTRUCTURA</v>
      </c>
    </row>
    <row r="4434" spans="1:4" x14ac:dyDescent="0.2">
      <c r="A4434" t="s">
        <v>10933</v>
      </c>
      <c r="B4434" t="s">
        <v>10932</v>
      </c>
      <c r="C4434" t="str">
        <f t="shared" si="69"/>
        <v>09 - MINISTERIO DE  INFRAESTRUCTURA</v>
      </c>
      <c r="D4434" t="str">
        <f>VLOOKUP(MID(A4434,1,2),[1]Jurisdicciones!$A$2:$B$44,2,FALSE)</f>
        <v>MINISTERIO DE  INFRAESTRUCTURA</v>
      </c>
    </row>
    <row r="4435" spans="1:4" x14ac:dyDescent="0.2">
      <c r="A4435" t="s">
        <v>10934</v>
      </c>
      <c r="B4435" t="s">
        <v>10935</v>
      </c>
      <c r="C4435" t="str">
        <f t="shared" si="69"/>
        <v>09 - MINISTERIO DE  INFRAESTRUCTURA</v>
      </c>
      <c r="D4435" t="str">
        <f>VLOOKUP(MID(A4435,1,2),[1]Jurisdicciones!$A$2:$B$44,2,FALSE)</f>
        <v>MINISTERIO DE  INFRAESTRUCTURA</v>
      </c>
    </row>
    <row r="4436" spans="1:4" x14ac:dyDescent="0.2">
      <c r="A4436" t="s">
        <v>10936</v>
      </c>
      <c r="B4436" t="s">
        <v>10937</v>
      </c>
      <c r="C4436" t="str">
        <f t="shared" si="69"/>
        <v>09 - MINISTERIO DE  INFRAESTRUCTURA</v>
      </c>
      <c r="D4436" t="str">
        <f>VLOOKUP(MID(A4436,1,2),[1]Jurisdicciones!$A$2:$B$44,2,FALSE)</f>
        <v>MINISTERIO DE  INFRAESTRUCTURA</v>
      </c>
    </row>
    <row r="4437" spans="1:4" x14ac:dyDescent="0.2">
      <c r="A4437" t="s">
        <v>10938</v>
      </c>
      <c r="B4437" t="s">
        <v>10937</v>
      </c>
      <c r="C4437" t="str">
        <f t="shared" si="69"/>
        <v>09 - MINISTERIO DE  INFRAESTRUCTURA</v>
      </c>
      <c r="D4437" t="str">
        <f>VLOOKUP(MID(A4437,1,2),[1]Jurisdicciones!$A$2:$B$44,2,FALSE)</f>
        <v>MINISTERIO DE  INFRAESTRUCTURA</v>
      </c>
    </row>
    <row r="4438" spans="1:4" x14ac:dyDescent="0.2">
      <c r="A4438" t="s">
        <v>10939</v>
      </c>
      <c r="B4438" t="s">
        <v>10940</v>
      </c>
      <c r="C4438" t="str">
        <f t="shared" si="69"/>
        <v>09 - MINISTERIO DE  INFRAESTRUCTURA</v>
      </c>
      <c r="D4438" t="str">
        <f>VLOOKUP(MID(A4438,1,2),[1]Jurisdicciones!$A$2:$B$44,2,FALSE)</f>
        <v>MINISTERIO DE  INFRAESTRUCTURA</v>
      </c>
    </row>
    <row r="4439" spans="1:4" x14ac:dyDescent="0.2">
      <c r="A4439" t="s">
        <v>10941</v>
      </c>
      <c r="B4439" t="s">
        <v>10940</v>
      </c>
      <c r="C4439" t="str">
        <f t="shared" si="69"/>
        <v>09 - MINISTERIO DE  INFRAESTRUCTURA</v>
      </c>
      <c r="D4439" t="str">
        <f>VLOOKUP(MID(A4439,1,2),[1]Jurisdicciones!$A$2:$B$44,2,FALSE)</f>
        <v>MINISTERIO DE  INFRAESTRUCTURA</v>
      </c>
    </row>
    <row r="4440" spans="1:4" x14ac:dyDescent="0.2">
      <c r="A4440" t="s">
        <v>10942</v>
      </c>
      <c r="B4440" t="s">
        <v>10943</v>
      </c>
      <c r="C4440" t="str">
        <f t="shared" si="69"/>
        <v>09 - MINISTERIO DE  INFRAESTRUCTURA</v>
      </c>
      <c r="D4440" t="str">
        <f>VLOOKUP(MID(A4440,1,2),[1]Jurisdicciones!$A$2:$B$44,2,FALSE)</f>
        <v>MINISTERIO DE  INFRAESTRUCTURA</v>
      </c>
    </row>
    <row r="4441" spans="1:4" x14ac:dyDescent="0.2">
      <c r="A4441" t="s">
        <v>10944</v>
      </c>
      <c r="B4441" t="s">
        <v>10945</v>
      </c>
      <c r="C4441" t="str">
        <f t="shared" si="69"/>
        <v>09 - MINISTERIO DE  INFRAESTRUCTURA</v>
      </c>
      <c r="D4441" t="str">
        <f>VLOOKUP(MID(A4441,1,2),[1]Jurisdicciones!$A$2:$B$44,2,FALSE)</f>
        <v>MINISTERIO DE  INFRAESTRUCTURA</v>
      </c>
    </row>
    <row r="4442" spans="1:4" x14ac:dyDescent="0.2">
      <c r="A4442" t="s">
        <v>10946</v>
      </c>
      <c r="B4442" t="s">
        <v>10945</v>
      </c>
      <c r="C4442" t="str">
        <f t="shared" si="69"/>
        <v>09 - MINISTERIO DE  INFRAESTRUCTURA</v>
      </c>
      <c r="D4442" t="str">
        <f>VLOOKUP(MID(A4442,1,2),[1]Jurisdicciones!$A$2:$B$44,2,FALSE)</f>
        <v>MINISTERIO DE  INFRAESTRUCTURA</v>
      </c>
    </row>
    <row r="4443" spans="1:4" x14ac:dyDescent="0.2">
      <c r="A4443" t="s">
        <v>10947</v>
      </c>
      <c r="B4443" t="s">
        <v>10948</v>
      </c>
      <c r="C4443" t="str">
        <f t="shared" si="69"/>
        <v>09 - MINISTERIO DE  INFRAESTRUCTURA</v>
      </c>
      <c r="D4443" t="str">
        <f>VLOOKUP(MID(A4443,1,2),[1]Jurisdicciones!$A$2:$B$44,2,FALSE)</f>
        <v>MINISTERIO DE  INFRAESTRUCTURA</v>
      </c>
    </row>
    <row r="4444" spans="1:4" x14ac:dyDescent="0.2">
      <c r="A4444" t="s">
        <v>10949</v>
      </c>
      <c r="B4444" t="s">
        <v>10950</v>
      </c>
      <c r="C4444" t="str">
        <f t="shared" si="69"/>
        <v>09 - MINISTERIO DE  INFRAESTRUCTURA</v>
      </c>
      <c r="D4444" t="str">
        <f>VLOOKUP(MID(A4444,1,2),[1]Jurisdicciones!$A$2:$B$44,2,FALSE)</f>
        <v>MINISTERIO DE  INFRAESTRUCTURA</v>
      </c>
    </row>
    <row r="4445" spans="1:4" x14ac:dyDescent="0.2">
      <c r="A4445" t="s">
        <v>10951</v>
      </c>
      <c r="B4445" t="s">
        <v>10950</v>
      </c>
      <c r="C4445" t="str">
        <f t="shared" si="69"/>
        <v>09 - MINISTERIO DE  INFRAESTRUCTURA</v>
      </c>
      <c r="D4445" t="str">
        <f>VLOOKUP(MID(A4445,1,2),[1]Jurisdicciones!$A$2:$B$44,2,FALSE)</f>
        <v>MINISTERIO DE  INFRAESTRUCTURA</v>
      </c>
    </row>
    <row r="4446" spans="1:4" x14ac:dyDescent="0.2">
      <c r="A4446" t="s">
        <v>10952</v>
      </c>
      <c r="B4446" t="s">
        <v>10950</v>
      </c>
      <c r="C4446" t="str">
        <f t="shared" si="69"/>
        <v>09 - MINISTERIO DE  INFRAESTRUCTURA</v>
      </c>
      <c r="D4446" t="str">
        <f>VLOOKUP(MID(A4446,1,2),[1]Jurisdicciones!$A$2:$B$44,2,FALSE)</f>
        <v>MINISTERIO DE  INFRAESTRUCTURA</v>
      </c>
    </row>
    <row r="4447" spans="1:4" x14ac:dyDescent="0.2">
      <c r="A4447" t="s">
        <v>10953</v>
      </c>
      <c r="B4447" t="s">
        <v>10954</v>
      </c>
      <c r="C4447" t="str">
        <f t="shared" si="69"/>
        <v>09 - MINISTERIO DE  INFRAESTRUCTURA</v>
      </c>
      <c r="D4447" t="str">
        <f>VLOOKUP(MID(A4447,1,2),[1]Jurisdicciones!$A$2:$B$44,2,FALSE)</f>
        <v>MINISTERIO DE  INFRAESTRUCTURA</v>
      </c>
    </row>
    <row r="4448" spans="1:4" x14ac:dyDescent="0.2">
      <c r="A4448" t="s">
        <v>10955</v>
      </c>
      <c r="B4448" t="s">
        <v>10954</v>
      </c>
      <c r="C4448" t="str">
        <f t="shared" si="69"/>
        <v>09 - MINISTERIO DE  INFRAESTRUCTURA</v>
      </c>
      <c r="D4448" t="str">
        <f>VLOOKUP(MID(A4448,1,2),[1]Jurisdicciones!$A$2:$B$44,2,FALSE)</f>
        <v>MINISTERIO DE  INFRAESTRUCTURA</v>
      </c>
    </row>
    <row r="4449" spans="1:4" x14ac:dyDescent="0.2">
      <c r="A4449" t="s">
        <v>10956</v>
      </c>
      <c r="B4449" t="s">
        <v>10954</v>
      </c>
      <c r="C4449" t="str">
        <f t="shared" si="69"/>
        <v>09 - MINISTERIO DE  INFRAESTRUCTURA</v>
      </c>
      <c r="D4449" t="str">
        <f>VLOOKUP(MID(A4449,1,2),[1]Jurisdicciones!$A$2:$B$44,2,FALSE)</f>
        <v>MINISTERIO DE  INFRAESTRUCTURA</v>
      </c>
    </row>
    <row r="4450" spans="1:4" x14ac:dyDescent="0.2">
      <c r="A4450" t="s">
        <v>10957</v>
      </c>
      <c r="B4450" t="s">
        <v>10958</v>
      </c>
      <c r="C4450" t="str">
        <f t="shared" si="69"/>
        <v>09 - MINISTERIO DE  INFRAESTRUCTURA</v>
      </c>
      <c r="D4450" t="str">
        <f>VLOOKUP(MID(A4450,1,2),[1]Jurisdicciones!$A$2:$B$44,2,FALSE)</f>
        <v>MINISTERIO DE  INFRAESTRUCTURA</v>
      </c>
    </row>
    <row r="4451" spans="1:4" x14ac:dyDescent="0.2">
      <c r="A4451" t="s">
        <v>10959</v>
      </c>
      <c r="B4451" t="s">
        <v>10958</v>
      </c>
      <c r="C4451" t="str">
        <f t="shared" si="69"/>
        <v>09 - MINISTERIO DE  INFRAESTRUCTURA</v>
      </c>
      <c r="D4451" t="str">
        <f>VLOOKUP(MID(A4451,1,2),[1]Jurisdicciones!$A$2:$B$44,2,FALSE)</f>
        <v>MINISTERIO DE  INFRAESTRUCTURA</v>
      </c>
    </row>
    <row r="4452" spans="1:4" x14ac:dyDescent="0.2">
      <c r="A4452" t="s">
        <v>10960</v>
      </c>
      <c r="B4452" t="s">
        <v>10961</v>
      </c>
      <c r="C4452" t="str">
        <f t="shared" si="69"/>
        <v>09 - MINISTERIO DE  INFRAESTRUCTURA</v>
      </c>
      <c r="D4452" t="str">
        <f>VLOOKUP(MID(A4452,1,2),[1]Jurisdicciones!$A$2:$B$44,2,FALSE)</f>
        <v>MINISTERIO DE  INFRAESTRUCTURA</v>
      </c>
    </row>
    <row r="4453" spans="1:4" x14ac:dyDescent="0.2">
      <c r="A4453" t="s">
        <v>10962</v>
      </c>
      <c r="B4453" t="s">
        <v>10963</v>
      </c>
      <c r="C4453" t="str">
        <f t="shared" si="69"/>
        <v>09 - MINISTERIO DE  INFRAESTRUCTURA</v>
      </c>
      <c r="D4453" t="str">
        <f>VLOOKUP(MID(A4453,1,2),[1]Jurisdicciones!$A$2:$B$44,2,FALSE)</f>
        <v>MINISTERIO DE  INFRAESTRUCTURA</v>
      </c>
    </row>
    <row r="4454" spans="1:4" x14ac:dyDescent="0.2">
      <c r="A4454" t="s">
        <v>10964</v>
      </c>
      <c r="B4454" t="s">
        <v>10963</v>
      </c>
      <c r="C4454" t="str">
        <f t="shared" si="69"/>
        <v>09 - MINISTERIO DE  INFRAESTRUCTURA</v>
      </c>
      <c r="D4454" t="str">
        <f>VLOOKUP(MID(A4454,1,2),[1]Jurisdicciones!$A$2:$B$44,2,FALSE)</f>
        <v>MINISTERIO DE  INFRAESTRUCTURA</v>
      </c>
    </row>
    <row r="4455" spans="1:4" x14ac:dyDescent="0.2">
      <c r="A4455" t="s">
        <v>10965</v>
      </c>
      <c r="B4455" t="s">
        <v>10966</v>
      </c>
      <c r="C4455" t="str">
        <f t="shared" si="69"/>
        <v>09 - MINISTERIO DE  INFRAESTRUCTURA</v>
      </c>
      <c r="D4455" t="str">
        <f>VLOOKUP(MID(A4455,1,2),[1]Jurisdicciones!$A$2:$B$44,2,FALSE)</f>
        <v>MINISTERIO DE  INFRAESTRUCTURA</v>
      </c>
    </row>
    <row r="4456" spans="1:4" x14ac:dyDescent="0.2">
      <c r="A4456" t="s">
        <v>10967</v>
      </c>
      <c r="B4456" t="s">
        <v>10968</v>
      </c>
      <c r="C4456" t="str">
        <f t="shared" si="69"/>
        <v>09 - MINISTERIO DE  INFRAESTRUCTURA</v>
      </c>
      <c r="D4456" t="str">
        <f>VLOOKUP(MID(A4456,1,2),[1]Jurisdicciones!$A$2:$B$44,2,FALSE)</f>
        <v>MINISTERIO DE  INFRAESTRUCTURA</v>
      </c>
    </row>
    <row r="4457" spans="1:4" x14ac:dyDescent="0.2">
      <c r="A4457" t="s">
        <v>10969</v>
      </c>
      <c r="B4457" t="s">
        <v>10968</v>
      </c>
      <c r="C4457" t="str">
        <f t="shared" si="69"/>
        <v>09 - MINISTERIO DE  INFRAESTRUCTURA</v>
      </c>
      <c r="D4457" t="str">
        <f>VLOOKUP(MID(A4457,1,2),[1]Jurisdicciones!$A$2:$B$44,2,FALSE)</f>
        <v>MINISTERIO DE  INFRAESTRUCTURA</v>
      </c>
    </row>
    <row r="4458" spans="1:4" x14ac:dyDescent="0.2">
      <c r="A4458" t="s">
        <v>10970</v>
      </c>
      <c r="B4458" t="s">
        <v>10971</v>
      </c>
      <c r="C4458" t="str">
        <f t="shared" si="69"/>
        <v>09 - MINISTERIO DE  INFRAESTRUCTURA</v>
      </c>
      <c r="D4458" t="str">
        <f>VLOOKUP(MID(A4458,1,2),[1]Jurisdicciones!$A$2:$B$44,2,FALSE)</f>
        <v>MINISTERIO DE  INFRAESTRUCTURA</v>
      </c>
    </row>
    <row r="4459" spans="1:4" x14ac:dyDescent="0.2">
      <c r="A4459" t="s">
        <v>10972</v>
      </c>
      <c r="B4459" t="s">
        <v>10973</v>
      </c>
      <c r="C4459" t="str">
        <f t="shared" si="69"/>
        <v>09 - MINISTERIO DE  INFRAESTRUCTURA</v>
      </c>
      <c r="D4459" t="str">
        <f>VLOOKUP(MID(A4459,1,2),[1]Jurisdicciones!$A$2:$B$44,2,FALSE)</f>
        <v>MINISTERIO DE  INFRAESTRUCTURA</v>
      </c>
    </row>
    <row r="4460" spans="1:4" x14ac:dyDescent="0.2">
      <c r="A4460" t="s">
        <v>10974</v>
      </c>
      <c r="B4460" t="s">
        <v>10973</v>
      </c>
      <c r="C4460" t="str">
        <f t="shared" si="69"/>
        <v>09 - MINISTERIO DE  INFRAESTRUCTURA</v>
      </c>
      <c r="D4460" t="str">
        <f>VLOOKUP(MID(A4460,1,2),[1]Jurisdicciones!$A$2:$B$44,2,FALSE)</f>
        <v>MINISTERIO DE  INFRAESTRUCTURA</v>
      </c>
    </row>
    <row r="4461" spans="1:4" x14ac:dyDescent="0.2">
      <c r="A4461" t="s">
        <v>10975</v>
      </c>
      <c r="B4461" t="s">
        <v>10976</v>
      </c>
      <c r="C4461" t="str">
        <f t="shared" si="69"/>
        <v>09 - MINISTERIO DE  INFRAESTRUCTURA</v>
      </c>
      <c r="D4461" t="str">
        <f>VLOOKUP(MID(A4461,1,2),[1]Jurisdicciones!$A$2:$B$44,2,FALSE)</f>
        <v>MINISTERIO DE  INFRAESTRUCTURA</v>
      </c>
    </row>
    <row r="4462" spans="1:4" x14ac:dyDescent="0.2">
      <c r="A4462" t="s">
        <v>10977</v>
      </c>
      <c r="B4462" t="s">
        <v>10978</v>
      </c>
      <c r="C4462" t="str">
        <f t="shared" si="69"/>
        <v>09 - MINISTERIO DE  INFRAESTRUCTURA</v>
      </c>
      <c r="D4462" t="str">
        <f>VLOOKUP(MID(A4462,1,2),[1]Jurisdicciones!$A$2:$B$44,2,FALSE)</f>
        <v>MINISTERIO DE  INFRAESTRUCTURA</v>
      </c>
    </row>
    <row r="4463" spans="1:4" x14ac:dyDescent="0.2">
      <c r="A4463" t="s">
        <v>10979</v>
      </c>
      <c r="B4463" t="s">
        <v>10978</v>
      </c>
      <c r="C4463" t="str">
        <f t="shared" si="69"/>
        <v>09 - MINISTERIO DE  INFRAESTRUCTURA</v>
      </c>
      <c r="D4463" t="str">
        <f>VLOOKUP(MID(A4463,1,2),[1]Jurisdicciones!$A$2:$B$44,2,FALSE)</f>
        <v>MINISTERIO DE  INFRAESTRUCTURA</v>
      </c>
    </row>
    <row r="4464" spans="1:4" x14ac:dyDescent="0.2">
      <c r="A4464" t="s">
        <v>10980</v>
      </c>
      <c r="B4464" t="s">
        <v>10981</v>
      </c>
      <c r="C4464" t="str">
        <f t="shared" si="69"/>
        <v>09 - MINISTERIO DE  INFRAESTRUCTURA</v>
      </c>
      <c r="D4464" t="str">
        <f>VLOOKUP(MID(A4464,1,2),[1]Jurisdicciones!$A$2:$B$44,2,FALSE)</f>
        <v>MINISTERIO DE  INFRAESTRUCTURA</v>
      </c>
    </row>
    <row r="4465" spans="1:4" x14ac:dyDescent="0.2">
      <c r="A4465" t="s">
        <v>10982</v>
      </c>
      <c r="B4465" t="s">
        <v>10983</v>
      </c>
      <c r="C4465" t="str">
        <f t="shared" si="69"/>
        <v>09 - MINISTERIO DE  INFRAESTRUCTURA</v>
      </c>
      <c r="D4465" t="str">
        <f>VLOOKUP(MID(A4465,1,2),[1]Jurisdicciones!$A$2:$B$44,2,FALSE)</f>
        <v>MINISTERIO DE  INFRAESTRUCTURA</v>
      </c>
    </row>
    <row r="4466" spans="1:4" x14ac:dyDescent="0.2">
      <c r="A4466" t="s">
        <v>10984</v>
      </c>
      <c r="B4466" t="s">
        <v>10983</v>
      </c>
      <c r="C4466" t="str">
        <f t="shared" si="69"/>
        <v>09 - MINISTERIO DE  INFRAESTRUCTURA</v>
      </c>
      <c r="D4466" t="str">
        <f>VLOOKUP(MID(A4466,1,2),[1]Jurisdicciones!$A$2:$B$44,2,FALSE)</f>
        <v>MINISTERIO DE  INFRAESTRUCTURA</v>
      </c>
    </row>
    <row r="4467" spans="1:4" x14ac:dyDescent="0.2">
      <c r="A4467" t="s">
        <v>10985</v>
      </c>
      <c r="B4467" t="s">
        <v>10986</v>
      </c>
      <c r="C4467" t="str">
        <f t="shared" si="69"/>
        <v>09 - MINISTERIO DE  INFRAESTRUCTURA</v>
      </c>
      <c r="D4467" t="str">
        <f>VLOOKUP(MID(A4467,1,2),[1]Jurisdicciones!$A$2:$B$44,2,FALSE)</f>
        <v>MINISTERIO DE  INFRAESTRUCTURA</v>
      </c>
    </row>
    <row r="4468" spans="1:4" x14ac:dyDescent="0.2">
      <c r="A4468" t="s">
        <v>10987</v>
      </c>
      <c r="B4468" t="s">
        <v>10988</v>
      </c>
      <c r="C4468" t="str">
        <f t="shared" si="69"/>
        <v>09 - MINISTERIO DE  INFRAESTRUCTURA</v>
      </c>
      <c r="D4468" t="str">
        <f>VLOOKUP(MID(A4468,1,2),[1]Jurisdicciones!$A$2:$B$44,2,FALSE)</f>
        <v>MINISTERIO DE  INFRAESTRUCTURA</v>
      </c>
    </row>
    <row r="4469" spans="1:4" x14ac:dyDescent="0.2">
      <c r="A4469" t="s">
        <v>10989</v>
      </c>
      <c r="B4469" t="s">
        <v>10988</v>
      </c>
      <c r="C4469" t="str">
        <f t="shared" si="69"/>
        <v>09 - MINISTERIO DE  INFRAESTRUCTURA</v>
      </c>
      <c r="D4469" t="str">
        <f>VLOOKUP(MID(A4469,1,2),[1]Jurisdicciones!$A$2:$B$44,2,FALSE)</f>
        <v>MINISTERIO DE  INFRAESTRUCTURA</v>
      </c>
    </row>
    <row r="4470" spans="1:4" x14ac:dyDescent="0.2">
      <c r="A4470" t="s">
        <v>10990</v>
      </c>
      <c r="B4470" t="s">
        <v>10991</v>
      </c>
      <c r="C4470" t="str">
        <f t="shared" si="69"/>
        <v>09 - MINISTERIO DE  INFRAESTRUCTURA</v>
      </c>
      <c r="D4470" t="str">
        <f>VLOOKUP(MID(A4470,1,2),[1]Jurisdicciones!$A$2:$B$44,2,FALSE)</f>
        <v>MINISTERIO DE  INFRAESTRUCTURA</v>
      </c>
    </row>
    <row r="4471" spans="1:4" x14ac:dyDescent="0.2">
      <c r="A4471" t="s">
        <v>10992</v>
      </c>
      <c r="B4471" t="s">
        <v>10991</v>
      </c>
      <c r="C4471" t="str">
        <f t="shared" si="69"/>
        <v>09 - MINISTERIO DE  INFRAESTRUCTURA</v>
      </c>
      <c r="D4471" t="str">
        <f>VLOOKUP(MID(A4471,1,2),[1]Jurisdicciones!$A$2:$B$44,2,FALSE)</f>
        <v>MINISTERIO DE  INFRAESTRUCTURA</v>
      </c>
    </row>
    <row r="4472" spans="1:4" x14ac:dyDescent="0.2">
      <c r="A4472" t="s">
        <v>10993</v>
      </c>
      <c r="B4472" t="s">
        <v>10994</v>
      </c>
      <c r="C4472" t="str">
        <f t="shared" si="69"/>
        <v>09 - MINISTERIO DE  INFRAESTRUCTURA</v>
      </c>
      <c r="D4472" t="str">
        <f>VLOOKUP(MID(A4472,1,2),[1]Jurisdicciones!$A$2:$B$44,2,FALSE)</f>
        <v>MINISTERIO DE  INFRAESTRUCTURA</v>
      </c>
    </row>
    <row r="4473" spans="1:4" x14ac:dyDescent="0.2">
      <c r="A4473" t="s">
        <v>10995</v>
      </c>
      <c r="B4473" t="s">
        <v>10994</v>
      </c>
      <c r="C4473" t="str">
        <f t="shared" si="69"/>
        <v>09 - MINISTERIO DE  INFRAESTRUCTURA</v>
      </c>
      <c r="D4473" t="str">
        <f>VLOOKUP(MID(A4473,1,2),[1]Jurisdicciones!$A$2:$B$44,2,FALSE)</f>
        <v>MINISTERIO DE  INFRAESTRUCTURA</v>
      </c>
    </row>
    <row r="4474" spans="1:4" x14ac:dyDescent="0.2">
      <c r="A4474" t="s">
        <v>10996</v>
      </c>
      <c r="B4474" t="s">
        <v>10997</v>
      </c>
      <c r="C4474" t="str">
        <f t="shared" si="69"/>
        <v>09 - MINISTERIO DE  INFRAESTRUCTURA</v>
      </c>
      <c r="D4474" t="str">
        <f>VLOOKUP(MID(A4474,1,2),[1]Jurisdicciones!$A$2:$B$44,2,FALSE)</f>
        <v>MINISTERIO DE  INFRAESTRUCTURA</v>
      </c>
    </row>
    <row r="4475" spans="1:4" x14ac:dyDescent="0.2">
      <c r="A4475" t="s">
        <v>10998</v>
      </c>
      <c r="B4475" t="s">
        <v>10999</v>
      </c>
      <c r="C4475" t="str">
        <f t="shared" si="69"/>
        <v>09 - MINISTERIO DE  INFRAESTRUCTURA</v>
      </c>
      <c r="D4475" t="str">
        <f>VLOOKUP(MID(A4475,1,2),[1]Jurisdicciones!$A$2:$B$44,2,FALSE)</f>
        <v>MINISTERIO DE  INFRAESTRUCTURA</v>
      </c>
    </row>
    <row r="4476" spans="1:4" x14ac:dyDescent="0.2">
      <c r="A4476" t="s">
        <v>11000</v>
      </c>
      <c r="B4476" t="s">
        <v>10999</v>
      </c>
      <c r="C4476" t="str">
        <f t="shared" si="69"/>
        <v>09 - MINISTERIO DE  INFRAESTRUCTURA</v>
      </c>
      <c r="D4476" t="str">
        <f>VLOOKUP(MID(A4476,1,2),[1]Jurisdicciones!$A$2:$B$44,2,FALSE)</f>
        <v>MINISTERIO DE  INFRAESTRUCTURA</v>
      </c>
    </row>
    <row r="4477" spans="1:4" x14ac:dyDescent="0.2">
      <c r="A4477" t="s">
        <v>11001</v>
      </c>
      <c r="B4477" t="s">
        <v>11002</v>
      </c>
      <c r="C4477" t="str">
        <f t="shared" si="69"/>
        <v>09 - MINISTERIO DE  INFRAESTRUCTURA</v>
      </c>
      <c r="D4477" t="str">
        <f>VLOOKUP(MID(A4477,1,2),[1]Jurisdicciones!$A$2:$B$44,2,FALSE)</f>
        <v>MINISTERIO DE  INFRAESTRUCTURA</v>
      </c>
    </row>
    <row r="4478" spans="1:4" x14ac:dyDescent="0.2">
      <c r="A4478" t="s">
        <v>11003</v>
      </c>
      <c r="B4478" t="s">
        <v>11004</v>
      </c>
      <c r="C4478" t="str">
        <f t="shared" si="69"/>
        <v>09 - MINISTERIO DE  INFRAESTRUCTURA</v>
      </c>
      <c r="D4478" t="str">
        <f>VLOOKUP(MID(A4478,1,2),[1]Jurisdicciones!$A$2:$B$44,2,FALSE)</f>
        <v>MINISTERIO DE  INFRAESTRUCTURA</v>
      </c>
    </row>
    <row r="4479" spans="1:4" x14ac:dyDescent="0.2">
      <c r="A4479" t="s">
        <v>11005</v>
      </c>
      <c r="B4479" t="s">
        <v>11004</v>
      </c>
      <c r="C4479" t="str">
        <f t="shared" si="69"/>
        <v>09 - MINISTERIO DE  INFRAESTRUCTURA</v>
      </c>
      <c r="D4479" t="str">
        <f>VLOOKUP(MID(A4479,1,2),[1]Jurisdicciones!$A$2:$B$44,2,FALSE)</f>
        <v>MINISTERIO DE  INFRAESTRUCTURA</v>
      </c>
    </row>
    <row r="4480" spans="1:4" x14ac:dyDescent="0.2">
      <c r="A4480" t="s">
        <v>11006</v>
      </c>
      <c r="B4480" t="s">
        <v>11007</v>
      </c>
      <c r="C4480" t="str">
        <f t="shared" si="69"/>
        <v>09 - MINISTERIO DE  INFRAESTRUCTURA</v>
      </c>
      <c r="D4480" t="str">
        <f>VLOOKUP(MID(A4480,1,2),[1]Jurisdicciones!$A$2:$B$44,2,FALSE)</f>
        <v>MINISTERIO DE  INFRAESTRUCTURA</v>
      </c>
    </row>
    <row r="4481" spans="1:4" x14ac:dyDescent="0.2">
      <c r="A4481" t="s">
        <v>11008</v>
      </c>
      <c r="B4481" t="s">
        <v>11009</v>
      </c>
      <c r="C4481" t="str">
        <f t="shared" si="69"/>
        <v>09 - MINISTERIO DE  INFRAESTRUCTURA</v>
      </c>
      <c r="D4481" t="str">
        <f>VLOOKUP(MID(A4481,1,2),[1]Jurisdicciones!$A$2:$B$44,2,FALSE)</f>
        <v>MINISTERIO DE  INFRAESTRUCTURA</v>
      </c>
    </row>
    <row r="4482" spans="1:4" x14ac:dyDescent="0.2">
      <c r="A4482" t="s">
        <v>11010</v>
      </c>
      <c r="B4482" t="s">
        <v>11009</v>
      </c>
      <c r="C4482" t="str">
        <f t="shared" si="69"/>
        <v>09 - MINISTERIO DE  INFRAESTRUCTURA</v>
      </c>
      <c r="D4482" t="str">
        <f>VLOOKUP(MID(A4482,1,2),[1]Jurisdicciones!$A$2:$B$44,2,FALSE)</f>
        <v>MINISTERIO DE  INFRAESTRUCTURA</v>
      </c>
    </row>
    <row r="4483" spans="1:4" x14ac:dyDescent="0.2">
      <c r="A4483" t="s">
        <v>11011</v>
      </c>
      <c r="B4483" t="s">
        <v>11012</v>
      </c>
      <c r="C4483" t="str">
        <f t="shared" si="69"/>
        <v>09 - MINISTERIO DE  INFRAESTRUCTURA</v>
      </c>
      <c r="D4483" t="str">
        <f>VLOOKUP(MID(A4483,1,2),[1]Jurisdicciones!$A$2:$B$44,2,FALSE)</f>
        <v>MINISTERIO DE  INFRAESTRUCTURA</v>
      </c>
    </row>
    <row r="4484" spans="1:4" x14ac:dyDescent="0.2">
      <c r="A4484" t="s">
        <v>11013</v>
      </c>
      <c r="B4484" t="s">
        <v>11014</v>
      </c>
      <c r="C4484" t="str">
        <f t="shared" ref="C4484:C4547" si="70">CONCATENATE(MID(A4484,1,2), " - ",D4484)</f>
        <v>09 - MINISTERIO DE  INFRAESTRUCTURA</v>
      </c>
      <c r="D4484" t="str">
        <f>VLOOKUP(MID(A4484,1,2),[1]Jurisdicciones!$A$2:$B$44,2,FALSE)</f>
        <v>MINISTERIO DE  INFRAESTRUCTURA</v>
      </c>
    </row>
    <row r="4485" spans="1:4" x14ac:dyDescent="0.2">
      <c r="A4485" t="s">
        <v>11015</v>
      </c>
      <c r="B4485" t="s">
        <v>11014</v>
      </c>
      <c r="C4485" t="str">
        <f t="shared" si="70"/>
        <v>09 - MINISTERIO DE  INFRAESTRUCTURA</v>
      </c>
      <c r="D4485" t="str">
        <f>VLOOKUP(MID(A4485,1,2),[1]Jurisdicciones!$A$2:$B$44,2,FALSE)</f>
        <v>MINISTERIO DE  INFRAESTRUCTURA</v>
      </c>
    </row>
    <row r="4486" spans="1:4" x14ac:dyDescent="0.2">
      <c r="A4486" t="s">
        <v>11016</v>
      </c>
      <c r="B4486" t="s">
        <v>11017</v>
      </c>
      <c r="C4486" t="str">
        <f t="shared" si="70"/>
        <v>09 - MINISTERIO DE  INFRAESTRUCTURA</v>
      </c>
      <c r="D4486" t="str">
        <f>VLOOKUP(MID(A4486,1,2),[1]Jurisdicciones!$A$2:$B$44,2,FALSE)</f>
        <v>MINISTERIO DE  INFRAESTRUCTURA</v>
      </c>
    </row>
    <row r="4487" spans="1:4" x14ac:dyDescent="0.2">
      <c r="A4487" t="s">
        <v>11018</v>
      </c>
      <c r="B4487" t="s">
        <v>11019</v>
      </c>
      <c r="C4487" t="str">
        <f t="shared" si="70"/>
        <v>09 - MINISTERIO DE  INFRAESTRUCTURA</v>
      </c>
      <c r="D4487" t="str">
        <f>VLOOKUP(MID(A4487,1,2),[1]Jurisdicciones!$A$2:$B$44,2,FALSE)</f>
        <v>MINISTERIO DE  INFRAESTRUCTURA</v>
      </c>
    </row>
    <row r="4488" spans="1:4" x14ac:dyDescent="0.2">
      <c r="A4488" t="s">
        <v>11020</v>
      </c>
      <c r="B4488" t="s">
        <v>11019</v>
      </c>
      <c r="C4488" t="str">
        <f t="shared" si="70"/>
        <v>09 - MINISTERIO DE  INFRAESTRUCTURA</v>
      </c>
      <c r="D4488" t="str">
        <f>VLOOKUP(MID(A4488,1,2),[1]Jurisdicciones!$A$2:$B$44,2,FALSE)</f>
        <v>MINISTERIO DE  INFRAESTRUCTURA</v>
      </c>
    </row>
    <row r="4489" spans="1:4" x14ac:dyDescent="0.2">
      <c r="A4489" t="s">
        <v>11021</v>
      </c>
      <c r="B4489" t="s">
        <v>11022</v>
      </c>
      <c r="C4489" t="str">
        <f t="shared" si="70"/>
        <v>09 - MINISTERIO DE  INFRAESTRUCTURA</v>
      </c>
      <c r="D4489" t="str">
        <f>VLOOKUP(MID(A4489,1,2),[1]Jurisdicciones!$A$2:$B$44,2,FALSE)</f>
        <v>MINISTERIO DE  INFRAESTRUCTURA</v>
      </c>
    </row>
    <row r="4490" spans="1:4" x14ac:dyDescent="0.2">
      <c r="A4490" t="s">
        <v>11023</v>
      </c>
      <c r="B4490" t="s">
        <v>11024</v>
      </c>
      <c r="C4490" t="str">
        <f t="shared" si="70"/>
        <v>09 - MINISTERIO DE  INFRAESTRUCTURA</v>
      </c>
      <c r="D4490" t="str">
        <f>VLOOKUP(MID(A4490,1,2),[1]Jurisdicciones!$A$2:$B$44,2,FALSE)</f>
        <v>MINISTERIO DE  INFRAESTRUCTURA</v>
      </c>
    </row>
    <row r="4491" spans="1:4" x14ac:dyDescent="0.2">
      <c r="A4491" t="s">
        <v>11025</v>
      </c>
      <c r="B4491" t="s">
        <v>11026</v>
      </c>
      <c r="C4491" t="str">
        <f t="shared" si="70"/>
        <v>09 - MINISTERIO DE  INFRAESTRUCTURA</v>
      </c>
      <c r="D4491" t="str">
        <f>VLOOKUP(MID(A4491,1,2),[1]Jurisdicciones!$A$2:$B$44,2,FALSE)</f>
        <v>MINISTERIO DE  INFRAESTRUCTURA</v>
      </c>
    </row>
    <row r="4492" spans="1:4" x14ac:dyDescent="0.2">
      <c r="A4492" t="s">
        <v>11027</v>
      </c>
      <c r="B4492" t="s">
        <v>11028</v>
      </c>
      <c r="C4492" t="str">
        <f t="shared" si="70"/>
        <v>09 - MINISTERIO DE  INFRAESTRUCTURA</v>
      </c>
      <c r="D4492" t="str">
        <f>VLOOKUP(MID(A4492,1,2),[1]Jurisdicciones!$A$2:$B$44,2,FALSE)</f>
        <v>MINISTERIO DE  INFRAESTRUCTURA</v>
      </c>
    </row>
    <row r="4493" spans="1:4" x14ac:dyDescent="0.2">
      <c r="A4493" t="s">
        <v>11029</v>
      </c>
      <c r="B4493" t="s">
        <v>11028</v>
      </c>
      <c r="C4493" t="str">
        <f t="shared" si="70"/>
        <v>09 - MINISTERIO DE  INFRAESTRUCTURA</v>
      </c>
      <c r="D4493" t="str">
        <f>VLOOKUP(MID(A4493,1,2),[1]Jurisdicciones!$A$2:$B$44,2,FALSE)</f>
        <v>MINISTERIO DE  INFRAESTRUCTURA</v>
      </c>
    </row>
    <row r="4494" spans="1:4" x14ac:dyDescent="0.2">
      <c r="A4494" t="s">
        <v>11030</v>
      </c>
      <c r="B4494" t="s">
        <v>11031</v>
      </c>
      <c r="C4494" t="str">
        <f t="shared" si="70"/>
        <v>09 - MINISTERIO DE  INFRAESTRUCTURA</v>
      </c>
      <c r="D4494" t="str">
        <f>VLOOKUP(MID(A4494,1,2),[1]Jurisdicciones!$A$2:$B$44,2,FALSE)</f>
        <v>MINISTERIO DE  INFRAESTRUCTURA</v>
      </c>
    </row>
    <row r="4495" spans="1:4" x14ac:dyDescent="0.2">
      <c r="A4495" t="s">
        <v>11032</v>
      </c>
      <c r="B4495" t="s">
        <v>11033</v>
      </c>
      <c r="C4495" t="str">
        <f t="shared" si="70"/>
        <v>09 - MINISTERIO DE  INFRAESTRUCTURA</v>
      </c>
      <c r="D4495" t="str">
        <f>VLOOKUP(MID(A4495,1,2),[1]Jurisdicciones!$A$2:$B$44,2,FALSE)</f>
        <v>MINISTERIO DE  INFRAESTRUCTURA</v>
      </c>
    </row>
    <row r="4496" spans="1:4" x14ac:dyDescent="0.2">
      <c r="A4496" t="s">
        <v>11034</v>
      </c>
      <c r="B4496" t="s">
        <v>11035</v>
      </c>
      <c r="C4496" t="str">
        <f t="shared" si="70"/>
        <v>09 - MINISTERIO DE  INFRAESTRUCTURA</v>
      </c>
      <c r="D4496" t="str">
        <f>VLOOKUP(MID(A4496,1,2),[1]Jurisdicciones!$A$2:$B$44,2,FALSE)</f>
        <v>MINISTERIO DE  INFRAESTRUCTURA</v>
      </c>
    </row>
    <row r="4497" spans="1:4" x14ac:dyDescent="0.2">
      <c r="A4497" t="s">
        <v>11036</v>
      </c>
      <c r="B4497" t="s">
        <v>11035</v>
      </c>
      <c r="C4497" t="str">
        <f t="shared" si="70"/>
        <v>09 - MINISTERIO DE  INFRAESTRUCTURA</v>
      </c>
      <c r="D4497" t="str">
        <f>VLOOKUP(MID(A4497,1,2),[1]Jurisdicciones!$A$2:$B$44,2,FALSE)</f>
        <v>MINISTERIO DE  INFRAESTRUCTURA</v>
      </c>
    </row>
    <row r="4498" spans="1:4" x14ac:dyDescent="0.2">
      <c r="A4498" t="s">
        <v>11037</v>
      </c>
      <c r="B4498" t="s">
        <v>11038</v>
      </c>
      <c r="C4498" t="str">
        <f t="shared" si="70"/>
        <v>09 - MINISTERIO DE  INFRAESTRUCTURA</v>
      </c>
      <c r="D4498" t="str">
        <f>VLOOKUP(MID(A4498,1,2),[1]Jurisdicciones!$A$2:$B$44,2,FALSE)</f>
        <v>MINISTERIO DE  INFRAESTRUCTURA</v>
      </c>
    </row>
    <row r="4499" spans="1:4" x14ac:dyDescent="0.2">
      <c r="A4499" t="s">
        <v>11039</v>
      </c>
      <c r="B4499" t="s">
        <v>11038</v>
      </c>
      <c r="C4499" t="str">
        <f t="shared" si="70"/>
        <v>09 - MINISTERIO DE  INFRAESTRUCTURA</v>
      </c>
      <c r="D4499" t="str">
        <f>VLOOKUP(MID(A4499,1,2),[1]Jurisdicciones!$A$2:$B$44,2,FALSE)</f>
        <v>MINISTERIO DE  INFRAESTRUCTURA</v>
      </c>
    </row>
    <row r="4500" spans="1:4" x14ac:dyDescent="0.2">
      <c r="A4500" t="s">
        <v>11040</v>
      </c>
      <c r="B4500" t="s">
        <v>11041</v>
      </c>
      <c r="C4500" t="str">
        <f t="shared" si="70"/>
        <v>09 - MINISTERIO DE  INFRAESTRUCTURA</v>
      </c>
      <c r="D4500" t="str">
        <f>VLOOKUP(MID(A4500,1,2),[1]Jurisdicciones!$A$2:$B$44,2,FALSE)</f>
        <v>MINISTERIO DE  INFRAESTRUCTURA</v>
      </c>
    </row>
    <row r="4501" spans="1:4" x14ac:dyDescent="0.2">
      <c r="A4501" t="s">
        <v>11042</v>
      </c>
      <c r="B4501" t="s">
        <v>11041</v>
      </c>
      <c r="C4501" t="str">
        <f t="shared" si="70"/>
        <v>09 - MINISTERIO DE  INFRAESTRUCTURA</v>
      </c>
      <c r="D4501" t="str">
        <f>VLOOKUP(MID(A4501,1,2),[1]Jurisdicciones!$A$2:$B$44,2,FALSE)</f>
        <v>MINISTERIO DE  INFRAESTRUCTURA</v>
      </c>
    </row>
    <row r="4502" spans="1:4" x14ac:dyDescent="0.2">
      <c r="A4502" t="s">
        <v>11043</v>
      </c>
      <c r="B4502" t="s">
        <v>11044</v>
      </c>
      <c r="C4502" t="str">
        <f t="shared" si="70"/>
        <v>09 - MINISTERIO DE  INFRAESTRUCTURA</v>
      </c>
      <c r="D4502" t="str">
        <f>VLOOKUP(MID(A4502,1,2),[1]Jurisdicciones!$A$2:$B$44,2,FALSE)</f>
        <v>MINISTERIO DE  INFRAESTRUCTURA</v>
      </c>
    </row>
    <row r="4503" spans="1:4" x14ac:dyDescent="0.2">
      <c r="A4503" t="s">
        <v>11045</v>
      </c>
      <c r="B4503" t="s">
        <v>11046</v>
      </c>
      <c r="C4503" t="str">
        <f t="shared" si="70"/>
        <v>09 - MINISTERIO DE  INFRAESTRUCTURA</v>
      </c>
      <c r="D4503" t="str">
        <f>VLOOKUP(MID(A4503,1,2),[1]Jurisdicciones!$A$2:$B$44,2,FALSE)</f>
        <v>MINISTERIO DE  INFRAESTRUCTURA</v>
      </c>
    </row>
    <row r="4504" spans="1:4" x14ac:dyDescent="0.2">
      <c r="A4504" t="s">
        <v>11047</v>
      </c>
      <c r="B4504" t="s">
        <v>11048</v>
      </c>
      <c r="C4504" t="str">
        <f t="shared" si="70"/>
        <v>09 - MINISTERIO DE  INFRAESTRUCTURA</v>
      </c>
      <c r="D4504" t="str">
        <f>VLOOKUP(MID(A4504,1,2),[1]Jurisdicciones!$A$2:$B$44,2,FALSE)</f>
        <v>MINISTERIO DE  INFRAESTRUCTURA</v>
      </c>
    </row>
    <row r="4505" spans="1:4" x14ac:dyDescent="0.2">
      <c r="A4505" t="s">
        <v>11049</v>
      </c>
      <c r="B4505" t="s">
        <v>11050</v>
      </c>
      <c r="C4505" t="str">
        <f t="shared" si="70"/>
        <v>09 - MINISTERIO DE  INFRAESTRUCTURA</v>
      </c>
      <c r="D4505" t="str">
        <f>VLOOKUP(MID(A4505,1,2),[1]Jurisdicciones!$A$2:$B$44,2,FALSE)</f>
        <v>MINISTERIO DE  INFRAESTRUCTURA</v>
      </c>
    </row>
    <row r="4506" spans="1:4" x14ac:dyDescent="0.2">
      <c r="A4506" t="s">
        <v>11051</v>
      </c>
      <c r="B4506" t="s">
        <v>11052</v>
      </c>
      <c r="C4506" t="str">
        <f t="shared" si="70"/>
        <v>09 - MINISTERIO DE  INFRAESTRUCTURA</v>
      </c>
      <c r="D4506" t="str">
        <f>VLOOKUP(MID(A4506,1,2),[1]Jurisdicciones!$A$2:$B$44,2,FALSE)</f>
        <v>MINISTERIO DE  INFRAESTRUCTURA</v>
      </c>
    </row>
    <row r="4507" spans="1:4" x14ac:dyDescent="0.2">
      <c r="A4507" t="s">
        <v>11053</v>
      </c>
      <c r="B4507" t="s">
        <v>11052</v>
      </c>
      <c r="C4507" t="str">
        <f t="shared" si="70"/>
        <v>09 - MINISTERIO DE  INFRAESTRUCTURA</v>
      </c>
      <c r="D4507" t="str">
        <f>VLOOKUP(MID(A4507,1,2),[1]Jurisdicciones!$A$2:$B$44,2,FALSE)</f>
        <v>MINISTERIO DE  INFRAESTRUCTURA</v>
      </c>
    </row>
    <row r="4508" spans="1:4" x14ac:dyDescent="0.2">
      <c r="A4508" t="s">
        <v>11054</v>
      </c>
      <c r="B4508" t="s">
        <v>11055</v>
      </c>
      <c r="C4508" t="str">
        <f t="shared" si="70"/>
        <v>09 - MINISTERIO DE  INFRAESTRUCTURA</v>
      </c>
      <c r="D4508" t="str">
        <f>VLOOKUP(MID(A4508,1,2),[1]Jurisdicciones!$A$2:$B$44,2,FALSE)</f>
        <v>MINISTERIO DE  INFRAESTRUCTURA</v>
      </c>
    </row>
    <row r="4509" spans="1:4" x14ac:dyDescent="0.2">
      <c r="A4509" t="s">
        <v>11056</v>
      </c>
      <c r="B4509" t="s">
        <v>11057</v>
      </c>
      <c r="C4509" t="str">
        <f t="shared" si="70"/>
        <v>09 - MINISTERIO DE  INFRAESTRUCTURA</v>
      </c>
      <c r="D4509" t="str">
        <f>VLOOKUP(MID(A4509,1,2),[1]Jurisdicciones!$A$2:$B$44,2,FALSE)</f>
        <v>MINISTERIO DE  INFRAESTRUCTURA</v>
      </c>
    </row>
    <row r="4510" spans="1:4" x14ac:dyDescent="0.2">
      <c r="A4510" t="s">
        <v>11058</v>
      </c>
      <c r="B4510" t="s">
        <v>11059</v>
      </c>
      <c r="C4510" t="str">
        <f t="shared" si="70"/>
        <v>09 - MINISTERIO DE  INFRAESTRUCTURA</v>
      </c>
      <c r="D4510" t="str">
        <f>VLOOKUP(MID(A4510,1,2),[1]Jurisdicciones!$A$2:$B$44,2,FALSE)</f>
        <v>MINISTERIO DE  INFRAESTRUCTURA</v>
      </c>
    </row>
    <row r="4511" spans="1:4" x14ac:dyDescent="0.2">
      <c r="A4511" t="s">
        <v>11060</v>
      </c>
      <c r="B4511" t="s">
        <v>11061</v>
      </c>
      <c r="C4511" t="str">
        <f t="shared" si="70"/>
        <v>09 - MINISTERIO DE  INFRAESTRUCTURA</v>
      </c>
      <c r="D4511" t="str">
        <f>VLOOKUP(MID(A4511,1,2),[1]Jurisdicciones!$A$2:$B$44,2,FALSE)</f>
        <v>MINISTERIO DE  INFRAESTRUCTURA</v>
      </c>
    </row>
    <row r="4512" spans="1:4" x14ac:dyDescent="0.2">
      <c r="A4512" t="s">
        <v>11062</v>
      </c>
      <c r="B4512" t="s">
        <v>11061</v>
      </c>
      <c r="C4512" t="str">
        <f t="shared" si="70"/>
        <v>09 - MINISTERIO DE  INFRAESTRUCTURA</v>
      </c>
      <c r="D4512" t="str">
        <f>VLOOKUP(MID(A4512,1,2),[1]Jurisdicciones!$A$2:$B$44,2,FALSE)</f>
        <v>MINISTERIO DE  INFRAESTRUCTURA</v>
      </c>
    </row>
    <row r="4513" spans="1:4" x14ac:dyDescent="0.2">
      <c r="A4513" t="s">
        <v>11063</v>
      </c>
      <c r="B4513" t="s">
        <v>11064</v>
      </c>
      <c r="C4513" t="str">
        <f t="shared" si="70"/>
        <v>09 - MINISTERIO DE  INFRAESTRUCTURA</v>
      </c>
      <c r="D4513" t="str">
        <f>VLOOKUP(MID(A4513,1,2),[1]Jurisdicciones!$A$2:$B$44,2,FALSE)</f>
        <v>MINISTERIO DE  INFRAESTRUCTURA</v>
      </c>
    </row>
    <row r="4514" spans="1:4" x14ac:dyDescent="0.2">
      <c r="A4514" t="s">
        <v>11065</v>
      </c>
      <c r="B4514" t="s">
        <v>11064</v>
      </c>
      <c r="C4514" t="str">
        <f t="shared" si="70"/>
        <v>09 - MINISTERIO DE  INFRAESTRUCTURA</v>
      </c>
      <c r="D4514" t="str">
        <f>VLOOKUP(MID(A4514,1,2),[1]Jurisdicciones!$A$2:$B$44,2,FALSE)</f>
        <v>MINISTERIO DE  INFRAESTRUCTURA</v>
      </c>
    </row>
    <row r="4515" spans="1:4" x14ac:dyDescent="0.2">
      <c r="A4515" t="s">
        <v>11066</v>
      </c>
      <c r="B4515" t="s">
        <v>11067</v>
      </c>
      <c r="C4515" t="str">
        <f t="shared" si="70"/>
        <v>09 - MINISTERIO DE  INFRAESTRUCTURA</v>
      </c>
      <c r="D4515" t="str">
        <f>VLOOKUP(MID(A4515,1,2),[1]Jurisdicciones!$A$2:$B$44,2,FALSE)</f>
        <v>MINISTERIO DE  INFRAESTRUCTURA</v>
      </c>
    </row>
    <row r="4516" spans="1:4" x14ac:dyDescent="0.2">
      <c r="A4516" t="s">
        <v>11068</v>
      </c>
      <c r="B4516" t="s">
        <v>11069</v>
      </c>
      <c r="C4516" t="str">
        <f t="shared" si="70"/>
        <v>09 - MINISTERIO DE  INFRAESTRUCTURA</v>
      </c>
      <c r="D4516" t="str">
        <f>VLOOKUP(MID(A4516,1,2),[1]Jurisdicciones!$A$2:$B$44,2,FALSE)</f>
        <v>MINISTERIO DE  INFRAESTRUCTURA</v>
      </c>
    </row>
    <row r="4517" spans="1:4" x14ac:dyDescent="0.2">
      <c r="A4517" t="s">
        <v>11070</v>
      </c>
      <c r="B4517" t="s">
        <v>11071</v>
      </c>
      <c r="C4517" t="str">
        <f t="shared" si="70"/>
        <v>09 - MINISTERIO DE  INFRAESTRUCTURA</v>
      </c>
      <c r="D4517" t="str">
        <f>VLOOKUP(MID(A4517,1,2),[1]Jurisdicciones!$A$2:$B$44,2,FALSE)</f>
        <v>MINISTERIO DE  INFRAESTRUCTURA</v>
      </c>
    </row>
    <row r="4518" spans="1:4" x14ac:dyDescent="0.2">
      <c r="A4518" t="s">
        <v>11072</v>
      </c>
      <c r="B4518" t="s">
        <v>11073</v>
      </c>
      <c r="C4518" t="str">
        <f t="shared" si="70"/>
        <v>09 - MINISTERIO DE  INFRAESTRUCTURA</v>
      </c>
      <c r="D4518" t="str">
        <f>VLOOKUP(MID(A4518,1,2),[1]Jurisdicciones!$A$2:$B$44,2,FALSE)</f>
        <v>MINISTERIO DE  INFRAESTRUCTURA</v>
      </c>
    </row>
    <row r="4519" spans="1:4" x14ac:dyDescent="0.2">
      <c r="A4519" t="s">
        <v>11074</v>
      </c>
      <c r="B4519" t="s">
        <v>11075</v>
      </c>
      <c r="C4519" t="str">
        <f t="shared" si="70"/>
        <v>09 - MINISTERIO DE  INFRAESTRUCTURA</v>
      </c>
      <c r="D4519" t="str">
        <f>VLOOKUP(MID(A4519,1,2),[1]Jurisdicciones!$A$2:$B$44,2,FALSE)</f>
        <v>MINISTERIO DE  INFRAESTRUCTURA</v>
      </c>
    </row>
    <row r="4520" spans="1:4" x14ac:dyDescent="0.2">
      <c r="A4520" t="s">
        <v>11076</v>
      </c>
      <c r="B4520" t="s">
        <v>11077</v>
      </c>
      <c r="C4520" t="str">
        <f t="shared" si="70"/>
        <v>09 - MINISTERIO DE  INFRAESTRUCTURA</v>
      </c>
      <c r="D4520" t="str">
        <f>VLOOKUP(MID(A4520,1,2),[1]Jurisdicciones!$A$2:$B$44,2,FALSE)</f>
        <v>MINISTERIO DE  INFRAESTRUCTURA</v>
      </c>
    </row>
    <row r="4521" spans="1:4" x14ac:dyDescent="0.2">
      <c r="A4521" t="s">
        <v>11078</v>
      </c>
      <c r="B4521" t="s">
        <v>11079</v>
      </c>
      <c r="C4521" t="str">
        <f t="shared" si="70"/>
        <v>09 - MINISTERIO DE  INFRAESTRUCTURA</v>
      </c>
      <c r="D4521" t="str">
        <f>VLOOKUP(MID(A4521,1,2),[1]Jurisdicciones!$A$2:$B$44,2,FALSE)</f>
        <v>MINISTERIO DE  INFRAESTRUCTURA</v>
      </c>
    </row>
    <row r="4522" spans="1:4" x14ac:dyDescent="0.2">
      <c r="A4522" t="s">
        <v>11080</v>
      </c>
      <c r="B4522" t="s">
        <v>11081</v>
      </c>
      <c r="C4522" t="str">
        <f t="shared" si="70"/>
        <v>09 - MINISTERIO DE  INFRAESTRUCTURA</v>
      </c>
      <c r="D4522" t="str">
        <f>VLOOKUP(MID(A4522,1,2),[1]Jurisdicciones!$A$2:$B$44,2,FALSE)</f>
        <v>MINISTERIO DE  INFRAESTRUCTURA</v>
      </c>
    </row>
    <row r="4523" spans="1:4" x14ac:dyDescent="0.2">
      <c r="A4523" t="s">
        <v>11082</v>
      </c>
      <c r="B4523" t="s">
        <v>11083</v>
      </c>
      <c r="C4523" t="str">
        <f t="shared" si="70"/>
        <v>09 - MINISTERIO DE  INFRAESTRUCTURA</v>
      </c>
      <c r="D4523" t="str">
        <f>VLOOKUP(MID(A4523,1,2),[1]Jurisdicciones!$A$2:$B$44,2,FALSE)</f>
        <v>MINISTERIO DE  INFRAESTRUCTURA</v>
      </c>
    </row>
    <row r="4524" spans="1:4" x14ac:dyDescent="0.2">
      <c r="A4524" t="s">
        <v>11084</v>
      </c>
      <c r="B4524" t="s">
        <v>11085</v>
      </c>
      <c r="C4524" t="str">
        <f t="shared" si="70"/>
        <v>09 - MINISTERIO DE  INFRAESTRUCTURA</v>
      </c>
      <c r="D4524" t="str">
        <f>VLOOKUP(MID(A4524,1,2),[1]Jurisdicciones!$A$2:$B$44,2,FALSE)</f>
        <v>MINISTERIO DE  INFRAESTRUCTURA</v>
      </c>
    </row>
    <row r="4525" spans="1:4" x14ac:dyDescent="0.2">
      <c r="A4525" t="s">
        <v>11086</v>
      </c>
      <c r="B4525" t="s">
        <v>11087</v>
      </c>
      <c r="C4525" t="str">
        <f t="shared" si="70"/>
        <v>09 - MINISTERIO DE  INFRAESTRUCTURA</v>
      </c>
      <c r="D4525" t="str">
        <f>VLOOKUP(MID(A4525,1,2),[1]Jurisdicciones!$A$2:$B$44,2,FALSE)</f>
        <v>MINISTERIO DE  INFRAESTRUCTURA</v>
      </c>
    </row>
    <row r="4526" spans="1:4" x14ac:dyDescent="0.2">
      <c r="A4526" t="s">
        <v>11088</v>
      </c>
      <c r="B4526" t="s">
        <v>11089</v>
      </c>
      <c r="C4526" t="str">
        <f t="shared" si="70"/>
        <v>09 - MINISTERIO DE  INFRAESTRUCTURA</v>
      </c>
      <c r="D4526" t="str">
        <f>VLOOKUP(MID(A4526,1,2),[1]Jurisdicciones!$A$2:$B$44,2,FALSE)</f>
        <v>MINISTERIO DE  INFRAESTRUCTURA</v>
      </c>
    </row>
    <row r="4527" spans="1:4" x14ac:dyDescent="0.2">
      <c r="A4527" t="s">
        <v>11090</v>
      </c>
      <c r="B4527" t="s">
        <v>11091</v>
      </c>
      <c r="C4527" t="str">
        <f t="shared" si="70"/>
        <v>09 - MINISTERIO DE  INFRAESTRUCTURA</v>
      </c>
      <c r="D4527" t="str">
        <f>VLOOKUP(MID(A4527,1,2),[1]Jurisdicciones!$A$2:$B$44,2,FALSE)</f>
        <v>MINISTERIO DE  INFRAESTRUCTURA</v>
      </c>
    </row>
    <row r="4528" spans="1:4" x14ac:dyDescent="0.2">
      <c r="A4528" t="s">
        <v>11092</v>
      </c>
      <c r="B4528" t="s">
        <v>11091</v>
      </c>
      <c r="C4528" t="str">
        <f t="shared" si="70"/>
        <v>09 - MINISTERIO DE  INFRAESTRUCTURA</v>
      </c>
      <c r="D4528" t="str">
        <f>VLOOKUP(MID(A4528,1,2),[1]Jurisdicciones!$A$2:$B$44,2,FALSE)</f>
        <v>MINISTERIO DE  INFRAESTRUCTURA</v>
      </c>
    </row>
    <row r="4529" spans="1:4" x14ac:dyDescent="0.2">
      <c r="A4529" t="s">
        <v>11093</v>
      </c>
      <c r="B4529" t="s">
        <v>11094</v>
      </c>
      <c r="C4529" t="str">
        <f t="shared" si="70"/>
        <v>09 - MINISTERIO DE  INFRAESTRUCTURA</v>
      </c>
      <c r="D4529" t="str">
        <f>VLOOKUP(MID(A4529,1,2),[1]Jurisdicciones!$A$2:$B$44,2,FALSE)</f>
        <v>MINISTERIO DE  INFRAESTRUCTURA</v>
      </c>
    </row>
    <row r="4530" spans="1:4" x14ac:dyDescent="0.2">
      <c r="A4530" t="s">
        <v>11095</v>
      </c>
      <c r="B4530" t="s">
        <v>11096</v>
      </c>
      <c r="C4530" t="str">
        <f t="shared" si="70"/>
        <v>09 - MINISTERIO DE  INFRAESTRUCTURA</v>
      </c>
      <c r="D4530" t="str">
        <f>VLOOKUP(MID(A4530,1,2),[1]Jurisdicciones!$A$2:$B$44,2,FALSE)</f>
        <v>MINISTERIO DE  INFRAESTRUCTURA</v>
      </c>
    </row>
    <row r="4531" spans="1:4" x14ac:dyDescent="0.2">
      <c r="A4531" t="s">
        <v>11097</v>
      </c>
      <c r="B4531" t="s">
        <v>11098</v>
      </c>
      <c r="C4531" t="str">
        <f t="shared" si="70"/>
        <v>09 - MINISTERIO DE  INFRAESTRUCTURA</v>
      </c>
      <c r="D4531" t="str">
        <f>VLOOKUP(MID(A4531,1,2),[1]Jurisdicciones!$A$2:$B$44,2,FALSE)</f>
        <v>MINISTERIO DE  INFRAESTRUCTURA</v>
      </c>
    </row>
    <row r="4532" spans="1:4" x14ac:dyDescent="0.2">
      <c r="A4532" t="s">
        <v>11099</v>
      </c>
      <c r="B4532" t="s">
        <v>11098</v>
      </c>
      <c r="C4532" t="str">
        <f t="shared" si="70"/>
        <v>09 - MINISTERIO DE  INFRAESTRUCTURA</v>
      </c>
      <c r="D4532" t="str">
        <f>VLOOKUP(MID(A4532,1,2),[1]Jurisdicciones!$A$2:$B$44,2,FALSE)</f>
        <v>MINISTERIO DE  INFRAESTRUCTURA</v>
      </c>
    </row>
    <row r="4533" spans="1:4" x14ac:dyDescent="0.2">
      <c r="A4533" t="s">
        <v>11100</v>
      </c>
      <c r="B4533" t="s">
        <v>11098</v>
      </c>
      <c r="C4533" t="str">
        <f t="shared" si="70"/>
        <v>09 - MINISTERIO DE  INFRAESTRUCTURA</v>
      </c>
      <c r="D4533" t="str">
        <f>VLOOKUP(MID(A4533,1,2),[1]Jurisdicciones!$A$2:$B$44,2,FALSE)</f>
        <v>MINISTERIO DE  INFRAESTRUCTURA</v>
      </c>
    </row>
    <row r="4534" spans="1:4" x14ac:dyDescent="0.2">
      <c r="A4534" t="s">
        <v>11101</v>
      </c>
      <c r="B4534" t="s">
        <v>11098</v>
      </c>
      <c r="C4534" t="str">
        <f t="shared" si="70"/>
        <v>09 - MINISTERIO DE  INFRAESTRUCTURA</v>
      </c>
      <c r="D4534" t="str">
        <f>VLOOKUP(MID(A4534,1,2),[1]Jurisdicciones!$A$2:$B$44,2,FALSE)</f>
        <v>MINISTERIO DE  INFRAESTRUCTURA</v>
      </c>
    </row>
    <row r="4535" spans="1:4" x14ac:dyDescent="0.2">
      <c r="A4535" t="s">
        <v>11102</v>
      </c>
      <c r="B4535" t="s">
        <v>11103</v>
      </c>
      <c r="C4535" t="str">
        <f t="shared" si="70"/>
        <v>09 - MINISTERIO DE  INFRAESTRUCTURA</v>
      </c>
      <c r="D4535" t="str">
        <f>VLOOKUP(MID(A4535,1,2),[1]Jurisdicciones!$A$2:$B$44,2,FALSE)</f>
        <v>MINISTERIO DE  INFRAESTRUCTURA</v>
      </c>
    </row>
    <row r="4536" spans="1:4" x14ac:dyDescent="0.2">
      <c r="A4536" t="s">
        <v>11104</v>
      </c>
      <c r="B4536" t="s">
        <v>11105</v>
      </c>
      <c r="C4536" t="str">
        <f t="shared" si="70"/>
        <v>09 - MINISTERIO DE  INFRAESTRUCTURA</v>
      </c>
      <c r="D4536" t="str">
        <f>VLOOKUP(MID(A4536,1,2),[1]Jurisdicciones!$A$2:$B$44,2,FALSE)</f>
        <v>MINISTERIO DE  INFRAESTRUCTURA</v>
      </c>
    </row>
    <row r="4537" spans="1:4" x14ac:dyDescent="0.2">
      <c r="A4537" t="s">
        <v>11106</v>
      </c>
      <c r="B4537" t="s">
        <v>11107</v>
      </c>
      <c r="C4537" t="str">
        <f t="shared" si="70"/>
        <v>09 - MINISTERIO DE  INFRAESTRUCTURA</v>
      </c>
      <c r="D4537" t="str">
        <f>VLOOKUP(MID(A4537,1,2),[1]Jurisdicciones!$A$2:$B$44,2,FALSE)</f>
        <v>MINISTERIO DE  INFRAESTRUCTURA</v>
      </c>
    </row>
    <row r="4538" spans="1:4" x14ac:dyDescent="0.2">
      <c r="A4538" t="s">
        <v>11108</v>
      </c>
      <c r="B4538" t="s">
        <v>11109</v>
      </c>
      <c r="C4538" t="str">
        <f t="shared" si="70"/>
        <v>09 - MINISTERIO DE  INFRAESTRUCTURA</v>
      </c>
      <c r="D4538" t="str">
        <f>VLOOKUP(MID(A4538,1,2),[1]Jurisdicciones!$A$2:$B$44,2,FALSE)</f>
        <v>MINISTERIO DE  INFRAESTRUCTURA</v>
      </c>
    </row>
    <row r="4539" spans="1:4" x14ac:dyDescent="0.2">
      <c r="A4539" t="s">
        <v>11110</v>
      </c>
      <c r="B4539" t="s">
        <v>11111</v>
      </c>
      <c r="C4539" t="str">
        <f t="shared" si="70"/>
        <v>09 - MINISTERIO DE  INFRAESTRUCTURA</v>
      </c>
      <c r="D4539" t="str">
        <f>VLOOKUP(MID(A4539,1,2),[1]Jurisdicciones!$A$2:$B$44,2,FALSE)</f>
        <v>MINISTERIO DE  INFRAESTRUCTURA</v>
      </c>
    </row>
    <row r="4540" spans="1:4" x14ac:dyDescent="0.2">
      <c r="A4540" t="s">
        <v>11112</v>
      </c>
      <c r="B4540" t="s">
        <v>11113</v>
      </c>
      <c r="C4540" t="str">
        <f t="shared" si="70"/>
        <v>09 - MINISTERIO DE  INFRAESTRUCTURA</v>
      </c>
      <c r="D4540" t="str">
        <f>VLOOKUP(MID(A4540,1,2),[1]Jurisdicciones!$A$2:$B$44,2,FALSE)</f>
        <v>MINISTERIO DE  INFRAESTRUCTURA</v>
      </c>
    </row>
    <row r="4541" spans="1:4" x14ac:dyDescent="0.2">
      <c r="A4541" t="s">
        <v>11114</v>
      </c>
      <c r="B4541" t="s">
        <v>11115</v>
      </c>
      <c r="C4541" t="str">
        <f t="shared" si="70"/>
        <v>09 - MINISTERIO DE  INFRAESTRUCTURA</v>
      </c>
      <c r="D4541" t="str">
        <f>VLOOKUP(MID(A4541,1,2),[1]Jurisdicciones!$A$2:$B$44,2,FALSE)</f>
        <v>MINISTERIO DE  INFRAESTRUCTURA</v>
      </c>
    </row>
    <row r="4542" spans="1:4" x14ac:dyDescent="0.2">
      <c r="A4542" t="s">
        <v>11116</v>
      </c>
      <c r="B4542" t="s">
        <v>11117</v>
      </c>
      <c r="C4542" t="str">
        <f t="shared" si="70"/>
        <v>09 - MINISTERIO DE  INFRAESTRUCTURA</v>
      </c>
      <c r="D4542" t="str">
        <f>VLOOKUP(MID(A4542,1,2),[1]Jurisdicciones!$A$2:$B$44,2,FALSE)</f>
        <v>MINISTERIO DE  INFRAESTRUCTURA</v>
      </c>
    </row>
    <row r="4543" spans="1:4" x14ac:dyDescent="0.2">
      <c r="A4543" t="s">
        <v>11118</v>
      </c>
      <c r="B4543" t="s">
        <v>11119</v>
      </c>
      <c r="C4543" t="str">
        <f t="shared" si="70"/>
        <v>09 - MINISTERIO DE  INFRAESTRUCTURA</v>
      </c>
      <c r="D4543" t="str">
        <f>VLOOKUP(MID(A4543,1,2),[1]Jurisdicciones!$A$2:$B$44,2,FALSE)</f>
        <v>MINISTERIO DE  INFRAESTRUCTURA</v>
      </c>
    </row>
    <row r="4544" spans="1:4" x14ac:dyDescent="0.2">
      <c r="A4544" t="s">
        <v>11120</v>
      </c>
      <c r="B4544" t="s">
        <v>11119</v>
      </c>
      <c r="C4544" t="str">
        <f t="shared" si="70"/>
        <v>09 - MINISTERIO DE  INFRAESTRUCTURA</v>
      </c>
      <c r="D4544" t="str">
        <f>VLOOKUP(MID(A4544,1,2),[1]Jurisdicciones!$A$2:$B$44,2,FALSE)</f>
        <v>MINISTERIO DE  INFRAESTRUCTURA</v>
      </c>
    </row>
    <row r="4545" spans="1:4" x14ac:dyDescent="0.2">
      <c r="A4545" t="s">
        <v>11121</v>
      </c>
      <c r="B4545" t="s">
        <v>11122</v>
      </c>
      <c r="C4545" t="str">
        <f t="shared" si="70"/>
        <v>09 - MINISTERIO DE  INFRAESTRUCTURA</v>
      </c>
      <c r="D4545" t="str">
        <f>VLOOKUP(MID(A4545,1,2),[1]Jurisdicciones!$A$2:$B$44,2,FALSE)</f>
        <v>MINISTERIO DE  INFRAESTRUCTURA</v>
      </c>
    </row>
    <row r="4546" spans="1:4" x14ac:dyDescent="0.2">
      <c r="A4546" t="s">
        <v>11123</v>
      </c>
      <c r="B4546" t="s">
        <v>11122</v>
      </c>
      <c r="C4546" t="str">
        <f t="shared" si="70"/>
        <v>09 - MINISTERIO DE  INFRAESTRUCTURA</v>
      </c>
      <c r="D4546" t="str">
        <f>VLOOKUP(MID(A4546,1,2),[1]Jurisdicciones!$A$2:$B$44,2,FALSE)</f>
        <v>MINISTERIO DE  INFRAESTRUCTURA</v>
      </c>
    </row>
    <row r="4547" spans="1:4" x14ac:dyDescent="0.2">
      <c r="A4547" t="s">
        <v>11124</v>
      </c>
      <c r="B4547" t="s">
        <v>11125</v>
      </c>
      <c r="C4547" t="str">
        <f t="shared" si="70"/>
        <v>09 - MINISTERIO DE  INFRAESTRUCTURA</v>
      </c>
      <c r="D4547" t="str">
        <f>VLOOKUP(MID(A4547,1,2),[1]Jurisdicciones!$A$2:$B$44,2,FALSE)</f>
        <v>MINISTERIO DE  INFRAESTRUCTURA</v>
      </c>
    </row>
    <row r="4548" spans="1:4" x14ac:dyDescent="0.2">
      <c r="A4548" t="s">
        <v>11126</v>
      </c>
      <c r="B4548" t="s">
        <v>11127</v>
      </c>
      <c r="C4548" t="str">
        <f t="shared" ref="C4548:C4611" si="71">CONCATENATE(MID(A4548,1,2), " - ",D4548)</f>
        <v>09 - MINISTERIO DE  INFRAESTRUCTURA</v>
      </c>
      <c r="D4548" t="str">
        <f>VLOOKUP(MID(A4548,1,2),[1]Jurisdicciones!$A$2:$B$44,2,FALSE)</f>
        <v>MINISTERIO DE  INFRAESTRUCTURA</v>
      </c>
    </row>
    <row r="4549" spans="1:4" x14ac:dyDescent="0.2">
      <c r="A4549" t="s">
        <v>11128</v>
      </c>
      <c r="B4549" t="s">
        <v>11127</v>
      </c>
      <c r="C4549" t="str">
        <f t="shared" si="71"/>
        <v>09 - MINISTERIO DE  INFRAESTRUCTURA</v>
      </c>
      <c r="D4549" t="str">
        <f>VLOOKUP(MID(A4549,1,2),[1]Jurisdicciones!$A$2:$B$44,2,FALSE)</f>
        <v>MINISTERIO DE  INFRAESTRUCTURA</v>
      </c>
    </row>
    <row r="4550" spans="1:4" x14ac:dyDescent="0.2">
      <c r="A4550" t="s">
        <v>11129</v>
      </c>
      <c r="B4550" t="s">
        <v>11130</v>
      </c>
      <c r="C4550" t="str">
        <f t="shared" si="71"/>
        <v>09 - MINISTERIO DE  INFRAESTRUCTURA</v>
      </c>
      <c r="D4550" t="str">
        <f>VLOOKUP(MID(A4550,1,2),[1]Jurisdicciones!$A$2:$B$44,2,FALSE)</f>
        <v>MINISTERIO DE  INFRAESTRUCTURA</v>
      </c>
    </row>
    <row r="4551" spans="1:4" x14ac:dyDescent="0.2">
      <c r="A4551" t="s">
        <v>11131</v>
      </c>
      <c r="B4551" t="s">
        <v>11130</v>
      </c>
      <c r="C4551" t="str">
        <f t="shared" si="71"/>
        <v>09 - MINISTERIO DE  INFRAESTRUCTURA</v>
      </c>
      <c r="D4551" t="str">
        <f>VLOOKUP(MID(A4551,1,2),[1]Jurisdicciones!$A$2:$B$44,2,FALSE)</f>
        <v>MINISTERIO DE  INFRAESTRUCTURA</v>
      </c>
    </row>
    <row r="4552" spans="1:4" x14ac:dyDescent="0.2">
      <c r="A4552" t="s">
        <v>11132</v>
      </c>
      <c r="B4552" t="s">
        <v>11133</v>
      </c>
      <c r="C4552" t="str">
        <f t="shared" si="71"/>
        <v>09 - MINISTERIO DE  INFRAESTRUCTURA</v>
      </c>
      <c r="D4552" t="str">
        <f>VLOOKUP(MID(A4552,1,2),[1]Jurisdicciones!$A$2:$B$44,2,FALSE)</f>
        <v>MINISTERIO DE  INFRAESTRUCTURA</v>
      </c>
    </row>
    <row r="4553" spans="1:4" x14ac:dyDescent="0.2">
      <c r="A4553" t="s">
        <v>11134</v>
      </c>
      <c r="B4553" t="s">
        <v>11135</v>
      </c>
      <c r="C4553" t="str">
        <f t="shared" si="71"/>
        <v>09 - MINISTERIO DE  INFRAESTRUCTURA</v>
      </c>
      <c r="D4553" t="str">
        <f>VLOOKUP(MID(A4553,1,2),[1]Jurisdicciones!$A$2:$B$44,2,FALSE)</f>
        <v>MINISTERIO DE  INFRAESTRUCTURA</v>
      </c>
    </row>
    <row r="4554" spans="1:4" x14ac:dyDescent="0.2">
      <c r="A4554" t="s">
        <v>11136</v>
      </c>
      <c r="B4554" t="s">
        <v>11135</v>
      </c>
      <c r="C4554" t="str">
        <f t="shared" si="71"/>
        <v>09 - MINISTERIO DE  INFRAESTRUCTURA</v>
      </c>
      <c r="D4554" t="str">
        <f>VLOOKUP(MID(A4554,1,2),[1]Jurisdicciones!$A$2:$B$44,2,FALSE)</f>
        <v>MINISTERIO DE  INFRAESTRUCTURA</v>
      </c>
    </row>
    <row r="4555" spans="1:4" x14ac:dyDescent="0.2">
      <c r="A4555" t="s">
        <v>11137</v>
      </c>
      <c r="B4555" t="s">
        <v>11138</v>
      </c>
      <c r="C4555" t="str">
        <f t="shared" si="71"/>
        <v>09 - MINISTERIO DE  INFRAESTRUCTURA</v>
      </c>
      <c r="D4555" t="str">
        <f>VLOOKUP(MID(A4555,1,2),[1]Jurisdicciones!$A$2:$B$44,2,FALSE)</f>
        <v>MINISTERIO DE  INFRAESTRUCTURA</v>
      </c>
    </row>
    <row r="4556" spans="1:4" x14ac:dyDescent="0.2">
      <c r="A4556" t="s">
        <v>11139</v>
      </c>
      <c r="B4556" t="s">
        <v>11140</v>
      </c>
      <c r="C4556" t="str">
        <f t="shared" si="71"/>
        <v>09 - MINISTERIO DE  INFRAESTRUCTURA</v>
      </c>
      <c r="D4556" t="str">
        <f>VLOOKUP(MID(A4556,1,2),[1]Jurisdicciones!$A$2:$B$44,2,FALSE)</f>
        <v>MINISTERIO DE  INFRAESTRUCTURA</v>
      </c>
    </row>
    <row r="4557" spans="1:4" x14ac:dyDescent="0.2">
      <c r="A4557" t="s">
        <v>11141</v>
      </c>
      <c r="B4557" t="s">
        <v>11140</v>
      </c>
      <c r="C4557" t="str">
        <f t="shared" si="71"/>
        <v>09 - MINISTERIO DE  INFRAESTRUCTURA</v>
      </c>
      <c r="D4557" t="str">
        <f>VLOOKUP(MID(A4557,1,2),[1]Jurisdicciones!$A$2:$B$44,2,FALSE)</f>
        <v>MINISTERIO DE  INFRAESTRUCTURA</v>
      </c>
    </row>
    <row r="4558" spans="1:4" x14ac:dyDescent="0.2">
      <c r="A4558" t="s">
        <v>11142</v>
      </c>
      <c r="B4558" t="s">
        <v>11143</v>
      </c>
      <c r="C4558" t="str">
        <f t="shared" si="71"/>
        <v>09 - MINISTERIO DE  INFRAESTRUCTURA</v>
      </c>
      <c r="D4558" t="str">
        <f>VLOOKUP(MID(A4558,1,2),[1]Jurisdicciones!$A$2:$B$44,2,FALSE)</f>
        <v>MINISTERIO DE  INFRAESTRUCTURA</v>
      </c>
    </row>
    <row r="4559" spans="1:4" x14ac:dyDescent="0.2">
      <c r="A4559" t="s">
        <v>11144</v>
      </c>
      <c r="B4559" t="s">
        <v>11143</v>
      </c>
      <c r="C4559" t="str">
        <f t="shared" si="71"/>
        <v>09 - MINISTERIO DE  INFRAESTRUCTURA</v>
      </c>
      <c r="D4559" t="str">
        <f>VLOOKUP(MID(A4559,1,2),[1]Jurisdicciones!$A$2:$B$44,2,FALSE)</f>
        <v>MINISTERIO DE  INFRAESTRUCTURA</v>
      </c>
    </row>
    <row r="4560" spans="1:4" x14ac:dyDescent="0.2">
      <c r="A4560" t="s">
        <v>11145</v>
      </c>
      <c r="B4560" t="s">
        <v>11146</v>
      </c>
      <c r="C4560" t="str">
        <f t="shared" si="71"/>
        <v>09 - MINISTERIO DE  INFRAESTRUCTURA</v>
      </c>
      <c r="D4560" t="str">
        <f>VLOOKUP(MID(A4560,1,2),[1]Jurisdicciones!$A$2:$B$44,2,FALSE)</f>
        <v>MINISTERIO DE  INFRAESTRUCTURA</v>
      </c>
    </row>
    <row r="4561" spans="1:4" x14ac:dyDescent="0.2">
      <c r="A4561" t="s">
        <v>11147</v>
      </c>
      <c r="B4561" t="s">
        <v>11146</v>
      </c>
      <c r="C4561" t="str">
        <f t="shared" si="71"/>
        <v>09 - MINISTERIO DE  INFRAESTRUCTURA</v>
      </c>
      <c r="D4561" t="str">
        <f>VLOOKUP(MID(A4561,1,2),[1]Jurisdicciones!$A$2:$B$44,2,FALSE)</f>
        <v>MINISTERIO DE  INFRAESTRUCTURA</v>
      </c>
    </row>
    <row r="4562" spans="1:4" x14ac:dyDescent="0.2">
      <c r="A4562" t="s">
        <v>11148</v>
      </c>
      <c r="B4562" t="s">
        <v>11149</v>
      </c>
      <c r="C4562" t="str">
        <f t="shared" si="71"/>
        <v>09 - MINISTERIO DE  INFRAESTRUCTURA</v>
      </c>
      <c r="D4562" t="str">
        <f>VLOOKUP(MID(A4562,1,2),[1]Jurisdicciones!$A$2:$B$44,2,FALSE)</f>
        <v>MINISTERIO DE  INFRAESTRUCTURA</v>
      </c>
    </row>
    <row r="4563" spans="1:4" x14ac:dyDescent="0.2">
      <c r="A4563" t="s">
        <v>11150</v>
      </c>
      <c r="B4563" t="s">
        <v>11151</v>
      </c>
      <c r="C4563" t="str">
        <f t="shared" si="71"/>
        <v>09 - MINISTERIO DE  INFRAESTRUCTURA</v>
      </c>
      <c r="D4563" t="str">
        <f>VLOOKUP(MID(A4563,1,2),[1]Jurisdicciones!$A$2:$B$44,2,FALSE)</f>
        <v>MINISTERIO DE  INFRAESTRUCTURA</v>
      </c>
    </row>
    <row r="4564" spans="1:4" x14ac:dyDescent="0.2">
      <c r="A4564" t="s">
        <v>11152</v>
      </c>
      <c r="B4564" t="s">
        <v>11153</v>
      </c>
      <c r="C4564" t="str">
        <f t="shared" si="71"/>
        <v>09 - MINISTERIO DE  INFRAESTRUCTURA</v>
      </c>
      <c r="D4564" t="str">
        <f>VLOOKUP(MID(A4564,1,2),[1]Jurisdicciones!$A$2:$B$44,2,FALSE)</f>
        <v>MINISTERIO DE  INFRAESTRUCTURA</v>
      </c>
    </row>
    <row r="4565" spans="1:4" x14ac:dyDescent="0.2">
      <c r="A4565" t="s">
        <v>11154</v>
      </c>
      <c r="B4565" t="s">
        <v>11153</v>
      </c>
      <c r="C4565" t="str">
        <f t="shared" si="71"/>
        <v>09 - MINISTERIO DE  INFRAESTRUCTURA</v>
      </c>
      <c r="D4565" t="str">
        <f>VLOOKUP(MID(A4565,1,2),[1]Jurisdicciones!$A$2:$B$44,2,FALSE)</f>
        <v>MINISTERIO DE  INFRAESTRUCTURA</v>
      </c>
    </row>
    <row r="4566" spans="1:4" x14ac:dyDescent="0.2">
      <c r="A4566" t="s">
        <v>11155</v>
      </c>
      <c r="B4566" t="s">
        <v>11156</v>
      </c>
      <c r="C4566" t="str">
        <f t="shared" si="71"/>
        <v>09 - MINISTERIO DE  INFRAESTRUCTURA</v>
      </c>
      <c r="D4566" t="str">
        <f>VLOOKUP(MID(A4566,1,2),[1]Jurisdicciones!$A$2:$B$44,2,FALSE)</f>
        <v>MINISTERIO DE  INFRAESTRUCTURA</v>
      </c>
    </row>
    <row r="4567" spans="1:4" x14ac:dyDescent="0.2">
      <c r="A4567" t="s">
        <v>11157</v>
      </c>
      <c r="B4567" t="s">
        <v>11158</v>
      </c>
      <c r="C4567" t="str">
        <f t="shared" si="71"/>
        <v>09 - MINISTERIO DE  INFRAESTRUCTURA</v>
      </c>
      <c r="D4567" t="str">
        <f>VLOOKUP(MID(A4567,1,2),[1]Jurisdicciones!$A$2:$B$44,2,FALSE)</f>
        <v>MINISTERIO DE  INFRAESTRUCTURA</v>
      </c>
    </row>
    <row r="4568" spans="1:4" x14ac:dyDescent="0.2">
      <c r="A4568" t="s">
        <v>11159</v>
      </c>
      <c r="B4568" t="s">
        <v>11160</v>
      </c>
      <c r="C4568" t="str">
        <f t="shared" si="71"/>
        <v>09 - MINISTERIO DE  INFRAESTRUCTURA</v>
      </c>
      <c r="D4568" t="str">
        <f>VLOOKUP(MID(A4568,1,2),[1]Jurisdicciones!$A$2:$B$44,2,FALSE)</f>
        <v>MINISTERIO DE  INFRAESTRUCTURA</v>
      </c>
    </row>
    <row r="4569" spans="1:4" x14ac:dyDescent="0.2">
      <c r="A4569" t="s">
        <v>11161</v>
      </c>
      <c r="B4569" t="s">
        <v>11162</v>
      </c>
      <c r="C4569" t="str">
        <f t="shared" si="71"/>
        <v>09 - MINISTERIO DE  INFRAESTRUCTURA</v>
      </c>
      <c r="D4569" t="str">
        <f>VLOOKUP(MID(A4569,1,2),[1]Jurisdicciones!$A$2:$B$44,2,FALSE)</f>
        <v>MINISTERIO DE  INFRAESTRUCTURA</v>
      </c>
    </row>
    <row r="4570" spans="1:4" x14ac:dyDescent="0.2">
      <c r="A4570" t="s">
        <v>11163</v>
      </c>
      <c r="B4570" t="s">
        <v>11162</v>
      </c>
      <c r="C4570" t="str">
        <f t="shared" si="71"/>
        <v>09 - MINISTERIO DE  INFRAESTRUCTURA</v>
      </c>
      <c r="D4570" t="str">
        <f>VLOOKUP(MID(A4570,1,2),[1]Jurisdicciones!$A$2:$B$44,2,FALSE)</f>
        <v>MINISTERIO DE  INFRAESTRUCTURA</v>
      </c>
    </row>
    <row r="4571" spans="1:4" x14ac:dyDescent="0.2">
      <c r="A4571" t="s">
        <v>11164</v>
      </c>
      <c r="B4571" t="s">
        <v>11162</v>
      </c>
      <c r="C4571" t="str">
        <f t="shared" si="71"/>
        <v>09 - MINISTERIO DE  INFRAESTRUCTURA</v>
      </c>
      <c r="D4571" t="str">
        <f>VLOOKUP(MID(A4571,1,2),[1]Jurisdicciones!$A$2:$B$44,2,FALSE)</f>
        <v>MINISTERIO DE  INFRAESTRUCTURA</v>
      </c>
    </row>
    <row r="4572" spans="1:4" x14ac:dyDescent="0.2">
      <c r="A4572" t="s">
        <v>11165</v>
      </c>
      <c r="B4572" t="s">
        <v>11166</v>
      </c>
      <c r="C4572" t="str">
        <f t="shared" si="71"/>
        <v>09 - MINISTERIO DE  INFRAESTRUCTURA</v>
      </c>
      <c r="D4572" t="str">
        <f>VLOOKUP(MID(A4572,1,2),[1]Jurisdicciones!$A$2:$B$44,2,FALSE)</f>
        <v>MINISTERIO DE  INFRAESTRUCTURA</v>
      </c>
    </row>
    <row r="4573" spans="1:4" x14ac:dyDescent="0.2">
      <c r="A4573" t="s">
        <v>11167</v>
      </c>
      <c r="B4573" t="s">
        <v>11168</v>
      </c>
      <c r="C4573" t="str">
        <f t="shared" si="71"/>
        <v>09 - MINISTERIO DE  INFRAESTRUCTURA</v>
      </c>
      <c r="D4573" t="str">
        <f>VLOOKUP(MID(A4573,1,2),[1]Jurisdicciones!$A$2:$B$44,2,FALSE)</f>
        <v>MINISTERIO DE  INFRAESTRUCTURA</v>
      </c>
    </row>
    <row r="4574" spans="1:4" x14ac:dyDescent="0.2">
      <c r="A4574" t="s">
        <v>11169</v>
      </c>
      <c r="B4574" t="s">
        <v>11170</v>
      </c>
      <c r="C4574" t="str">
        <f t="shared" si="71"/>
        <v>09 - MINISTERIO DE  INFRAESTRUCTURA</v>
      </c>
      <c r="D4574" t="str">
        <f>VLOOKUP(MID(A4574,1,2),[1]Jurisdicciones!$A$2:$B$44,2,FALSE)</f>
        <v>MINISTERIO DE  INFRAESTRUCTURA</v>
      </c>
    </row>
    <row r="4575" spans="1:4" x14ac:dyDescent="0.2">
      <c r="A4575" t="s">
        <v>11171</v>
      </c>
      <c r="B4575" t="s">
        <v>11172</v>
      </c>
      <c r="C4575" t="str">
        <f t="shared" si="71"/>
        <v>09 - MINISTERIO DE  INFRAESTRUCTURA</v>
      </c>
      <c r="D4575" t="str">
        <f>VLOOKUP(MID(A4575,1,2),[1]Jurisdicciones!$A$2:$B$44,2,FALSE)</f>
        <v>MINISTERIO DE  INFRAESTRUCTURA</v>
      </c>
    </row>
    <row r="4576" spans="1:4" x14ac:dyDescent="0.2">
      <c r="A4576" t="s">
        <v>11173</v>
      </c>
      <c r="B4576" t="s">
        <v>11168</v>
      </c>
      <c r="C4576" t="str">
        <f t="shared" si="71"/>
        <v>09 - MINISTERIO DE  INFRAESTRUCTURA</v>
      </c>
      <c r="D4576" t="str">
        <f>VLOOKUP(MID(A4576,1,2),[1]Jurisdicciones!$A$2:$B$44,2,FALSE)</f>
        <v>MINISTERIO DE  INFRAESTRUCTURA</v>
      </c>
    </row>
    <row r="4577" spans="1:4" x14ac:dyDescent="0.2">
      <c r="A4577" t="s">
        <v>11174</v>
      </c>
      <c r="B4577" t="s">
        <v>11168</v>
      </c>
      <c r="C4577" t="str">
        <f t="shared" si="71"/>
        <v>09 - MINISTERIO DE  INFRAESTRUCTURA</v>
      </c>
      <c r="D4577" t="str">
        <f>VLOOKUP(MID(A4577,1,2),[1]Jurisdicciones!$A$2:$B$44,2,FALSE)</f>
        <v>MINISTERIO DE  INFRAESTRUCTURA</v>
      </c>
    </row>
    <row r="4578" spans="1:4" x14ac:dyDescent="0.2">
      <c r="A4578" t="s">
        <v>11175</v>
      </c>
      <c r="B4578" t="s">
        <v>11176</v>
      </c>
      <c r="C4578" t="str">
        <f t="shared" si="71"/>
        <v>09 - MINISTERIO DE  INFRAESTRUCTURA</v>
      </c>
      <c r="D4578" t="str">
        <f>VLOOKUP(MID(A4578,1,2),[1]Jurisdicciones!$A$2:$B$44,2,FALSE)</f>
        <v>MINISTERIO DE  INFRAESTRUCTURA</v>
      </c>
    </row>
    <row r="4579" spans="1:4" x14ac:dyDescent="0.2">
      <c r="A4579" t="s">
        <v>11177</v>
      </c>
      <c r="B4579" t="s">
        <v>11176</v>
      </c>
      <c r="C4579" t="str">
        <f t="shared" si="71"/>
        <v>09 - MINISTERIO DE  INFRAESTRUCTURA</v>
      </c>
      <c r="D4579" t="str">
        <f>VLOOKUP(MID(A4579,1,2),[1]Jurisdicciones!$A$2:$B$44,2,FALSE)</f>
        <v>MINISTERIO DE  INFRAESTRUCTURA</v>
      </c>
    </row>
    <row r="4580" spans="1:4" x14ac:dyDescent="0.2">
      <c r="A4580" t="s">
        <v>11178</v>
      </c>
      <c r="B4580" t="s">
        <v>11179</v>
      </c>
      <c r="C4580" t="str">
        <f t="shared" si="71"/>
        <v>09 - MINISTERIO DE  INFRAESTRUCTURA</v>
      </c>
      <c r="D4580" t="str">
        <f>VLOOKUP(MID(A4580,1,2),[1]Jurisdicciones!$A$2:$B$44,2,FALSE)</f>
        <v>MINISTERIO DE  INFRAESTRUCTURA</v>
      </c>
    </row>
    <row r="4581" spans="1:4" x14ac:dyDescent="0.2">
      <c r="A4581" t="s">
        <v>11180</v>
      </c>
      <c r="B4581" t="s">
        <v>11181</v>
      </c>
      <c r="C4581" t="str">
        <f t="shared" si="71"/>
        <v>09 - MINISTERIO DE  INFRAESTRUCTURA</v>
      </c>
      <c r="D4581" t="str">
        <f>VLOOKUP(MID(A4581,1,2),[1]Jurisdicciones!$A$2:$B$44,2,FALSE)</f>
        <v>MINISTERIO DE  INFRAESTRUCTURA</v>
      </c>
    </row>
    <row r="4582" spans="1:4" x14ac:dyDescent="0.2">
      <c r="A4582" t="s">
        <v>11182</v>
      </c>
      <c r="B4582" t="s">
        <v>11183</v>
      </c>
      <c r="C4582" t="str">
        <f t="shared" si="71"/>
        <v>09 - MINISTERIO DE  INFRAESTRUCTURA</v>
      </c>
      <c r="D4582" t="str">
        <f>VLOOKUP(MID(A4582,1,2),[1]Jurisdicciones!$A$2:$B$44,2,FALSE)</f>
        <v>MINISTERIO DE  INFRAESTRUCTURA</v>
      </c>
    </row>
    <row r="4583" spans="1:4" x14ac:dyDescent="0.2">
      <c r="A4583" t="s">
        <v>11184</v>
      </c>
      <c r="B4583" t="s">
        <v>11183</v>
      </c>
      <c r="C4583" t="str">
        <f t="shared" si="71"/>
        <v>09 - MINISTERIO DE  INFRAESTRUCTURA</v>
      </c>
      <c r="D4583" t="str">
        <f>VLOOKUP(MID(A4583,1,2),[1]Jurisdicciones!$A$2:$B$44,2,FALSE)</f>
        <v>MINISTERIO DE  INFRAESTRUCTURA</v>
      </c>
    </row>
    <row r="4584" spans="1:4" x14ac:dyDescent="0.2">
      <c r="A4584" t="s">
        <v>11185</v>
      </c>
      <c r="B4584" t="s">
        <v>11186</v>
      </c>
      <c r="C4584" t="str">
        <f t="shared" si="71"/>
        <v>09 - MINISTERIO DE  INFRAESTRUCTURA</v>
      </c>
      <c r="D4584" t="str">
        <f>VLOOKUP(MID(A4584,1,2),[1]Jurisdicciones!$A$2:$B$44,2,FALSE)</f>
        <v>MINISTERIO DE  INFRAESTRUCTURA</v>
      </c>
    </row>
    <row r="4585" spans="1:4" x14ac:dyDescent="0.2">
      <c r="A4585" t="s">
        <v>11187</v>
      </c>
      <c r="B4585" t="s">
        <v>11188</v>
      </c>
      <c r="C4585" t="str">
        <f t="shared" si="71"/>
        <v>09 - MINISTERIO DE  INFRAESTRUCTURA</v>
      </c>
      <c r="D4585" t="str">
        <f>VLOOKUP(MID(A4585,1,2),[1]Jurisdicciones!$A$2:$B$44,2,FALSE)</f>
        <v>MINISTERIO DE  INFRAESTRUCTURA</v>
      </c>
    </row>
    <row r="4586" spans="1:4" x14ac:dyDescent="0.2">
      <c r="A4586" t="s">
        <v>1706</v>
      </c>
      <c r="B4586" t="s">
        <v>11188</v>
      </c>
      <c r="C4586" t="str">
        <f t="shared" si="71"/>
        <v>09 - MINISTERIO DE  INFRAESTRUCTURA</v>
      </c>
      <c r="D4586" t="str">
        <f>VLOOKUP(MID(A4586,1,2),[1]Jurisdicciones!$A$2:$B$44,2,FALSE)</f>
        <v>MINISTERIO DE  INFRAESTRUCTURA</v>
      </c>
    </row>
    <row r="4587" spans="1:4" x14ac:dyDescent="0.2">
      <c r="A4587" t="s">
        <v>11189</v>
      </c>
      <c r="B4587" t="s">
        <v>11190</v>
      </c>
      <c r="C4587" t="str">
        <f t="shared" si="71"/>
        <v>09 - MINISTERIO DE  INFRAESTRUCTURA</v>
      </c>
      <c r="D4587" t="str">
        <f>VLOOKUP(MID(A4587,1,2),[1]Jurisdicciones!$A$2:$B$44,2,FALSE)</f>
        <v>MINISTERIO DE  INFRAESTRUCTURA</v>
      </c>
    </row>
    <row r="4588" spans="1:4" x14ac:dyDescent="0.2">
      <c r="A4588" t="s">
        <v>11191</v>
      </c>
      <c r="B4588" t="s">
        <v>11190</v>
      </c>
      <c r="C4588" t="str">
        <f t="shared" si="71"/>
        <v>09 - MINISTERIO DE  INFRAESTRUCTURA</v>
      </c>
      <c r="D4588" t="str">
        <f>VLOOKUP(MID(A4588,1,2),[1]Jurisdicciones!$A$2:$B$44,2,FALSE)</f>
        <v>MINISTERIO DE  INFRAESTRUCTURA</v>
      </c>
    </row>
    <row r="4589" spans="1:4" x14ac:dyDescent="0.2">
      <c r="A4589" t="s">
        <v>11192</v>
      </c>
      <c r="B4589" t="s">
        <v>11193</v>
      </c>
      <c r="C4589" t="str">
        <f t="shared" si="71"/>
        <v>09 - MINISTERIO DE  INFRAESTRUCTURA</v>
      </c>
      <c r="D4589" t="str">
        <f>VLOOKUP(MID(A4589,1,2),[1]Jurisdicciones!$A$2:$B$44,2,FALSE)</f>
        <v>MINISTERIO DE  INFRAESTRUCTURA</v>
      </c>
    </row>
    <row r="4590" spans="1:4" x14ac:dyDescent="0.2">
      <c r="A4590" t="s">
        <v>11194</v>
      </c>
      <c r="B4590" t="s">
        <v>11195</v>
      </c>
      <c r="C4590" t="str">
        <f t="shared" si="71"/>
        <v>09 - MINISTERIO DE  INFRAESTRUCTURA</v>
      </c>
      <c r="D4590" t="str">
        <f>VLOOKUP(MID(A4590,1,2),[1]Jurisdicciones!$A$2:$B$44,2,FALSE)</f>
        <v>MINISTERIO DE  INFRAESTRUCTURA</v>
      </c>
    </row>
    <row r="4591" spans="1:4" x14ac:dyDescent="0.2">
      <c r="A4591" t="s">
        <v>11196</v>
      </c>
      <c r="B4591" t="s">
        <v>11197</v>
      </c>
      <c r="C4591" t="str">
        <f t="shared" si="71"/>
        <v>09 - MINISTERIO DE  INFRAESTRUCTURA</v>
      </c>
      <c r="D4591" t="str">
        <f>VLOOKUP(MID(A4591,1,2),[1]Jurisdicciones!$A$2:$B$44,2,FALSE)</f>
        <v>MINISTERIO DE  INFRAESTRUCTURA</v>
      </c>
    </row>
    <row r="4592" spans="1:4" x14ac:dyDescent="0.2">
      <c r="A4592" t="s">
        <v>11198</v>
      </c>
      <c r="B4592" t="s">
        <v>11199</v>
      </c>
      <c r="C4592" t="str">
        <f t="shared" si="71"/>
        <v>09 - MINISTERIO DE  INFRAESTRUCTURA</v>
      </c>
      <c r="D4592" t="str">
        <f>VLOOKUP(MID(A4592,1,2),[1]Jurisdicciones!$A$2:$B$44,2,FALSE)</f>
        <v>MINISTERIO DE  INFRAESTRUCTURA</v>
      </c>
    </row>
    <row r="4593" spans="1:4" x14ac:dyDescent="0.2">
      <c r="A4593" t="s">
        <v>11200</v>
      </c>
      <c r="B4593" t="s">
        <v>11201</v>
      </c>
      <c r="C4593" t="str">
        <f t="shared" si="71"/>
        <v>09 - MINISTERIO DE  INFRAESTRUCTURA</v>
      </c>
      <c r="D4593" t="str">
        <f>VLOOKUP(MID(A4593,1,2),[1]Jurisdicciones!$A$2:$B$44,2,FALSE)</f>
        <v>MINISTERIO DE  INFRAESTRUCTURA</v>
      </c>
    </row>
    <row r="4594" spans="1:4" x14ac:dyDescent="0.2">
      <c r="A4594" t="s">
        <v>11202</v>
      </c>
      <c r="B4594" t="s">
        <v>11203</v>
      </c>
      <c r="C4594" t="str">
        <f t="shared" si="71"/>
        <v>09 - MINISTERIO DE  INFRAESTRUCTURA</v>
      </c>
      <c r="D4594" t="str">
        <f>VLOOKUP(MID(A4594,1,2),[1]Jurisdicciones!$A$2:$B$44,2,FALSE)</f>
        <v>MINISTERIO DE  INFRAESTRUCTURA</v>
      </c>
    </row>
    <row r="4595" spans="1:4" x14ac:dyDescent="0.2">
      <c r="A4595" t="s">
        <v>11204</v>
      </c>
      <c r="B4595" t="s">
        <v>11205</v>
      </c>
      <c r="C4595" t="str">
        <f t="shared" si="71"/>
        <v>09 - MINISTERIO DE  INFRAESTRUCTURA</v>
      </c>
      <c r="D4595" t="str">
        <f>VLOOKUP(MID(A4595,1,2),[1]Jurisdicciones!$A$2:$B$44,2,FALSE)</f>
        <v>MINISTERIO DE  INFRAESTRUCTURA</v>
      </c>
    </row>
    <row r="4596" spans="1:4" x14ac:dyDescent="0.2">
      <c r="A4596" t="s">
        <v>11206</v>
      </c>
      <c r="B4596" t="s">
        <v>11207</v>
      </c>
      <c r="C4596" t="str">
        <f t="shared" si="71"/>
        <v>09 - MINISTERIO DE  INFRAESTRUCTURA</v>
      </c>
      <c r="D4596" t="str">
        <f>VLOOKUP(MID(A4596,1,2),[1]Jurisdicciones!$A$2:$B$44,2,FALSE)</f>
        <v>MINISTERIO DE  INFRAESTRUCTURA</v>
      </c>
    </row>
    <row r="4597" spans="1:4" x14ac:dyDescent="0.2">
      <c r="A4597" t="s">
        <v>11208</v>
      </c>
      <c r="B4597" t="s">
        <v>11209</v>
      </c>
      <c r="C4597" t="str">
        <f t="shared" si="71"/>
        <v>09 - MINISTERIO DE  INFRAESTRUCTURA</v>
      </c>
      <c r="D4597" t="str">
        <f>VLOOKUP(MID(A4597,1,2),[1]Jurisdicciones!$A$2:$B$44,2,FALSE)</f>
        <v>MINISTERIO DE  INFRAESTRUCTURA</v>
      </c>
    </row>
    <row r="4598" spans="1:4" x14ac:dyDescent="0.2">
      <c r="A4598" t="s">
        <v>11210</v>
      </c>
      <c r="B4598" t="s">
        <v>11211</v>
      </c>
      <c r="C4598" t="str">
        <f t="shared" si="71"/>
        <v>09 - MINISTERIO DE  INFRAESTRUCTURA</v>
      </c>
      <c r="D4598" t="str">
        <f>VLOOKUP(MID(A4598,1,2),[1]Jurisdicciones!$A$2:$B$44,2,FALSE)</f>
        <v>MINISTERIO DE  INFRAESTRUCTURA</v>
      </c>
    </row>
    <row r="4599" spans="1:4" x14ac:dyDescent="0.2">
      <c r="A4599" t="s">
        <v>11212</v>
      </c>
      <c r="B4599" t="s">
        <v>11211</v>
      </c>
      <c r="C4599" t="str">
        <f t="shared" si="71"/>
        <v>09 - MINISTERIO DE  INFRAESTRUCTURA</v>
      </c>
      <c r="D4599" t="str">
        <f>VLOOKUP(MID(A4599,1,2),[1]Jurisdicciones!$A$2:$B$44,2,FALSE)</f>
        <v>MINISTERIO DE  INFRAESTRUCTURA</v>
      </c>
    </row>
    <row r="4600" spans="1:4" x14ac:dyDescent="0.2">
      <c r="A4600" t="s">
        <v>11213</v>
      </c>
      <c r="B4600" t="s">
        <v>11214</v>
      </c>
      <c r="C4600" t="str">
        <f t="shared" si="71"/>
        <v>09 - MINISTERIO DE  INFRAESTRUCTURA</v>
      </c>
      <c r="D4600" t="str">
        <f>VLOOKUP(MID(A4600,1,2),[1]Jurisdicciones!$A$2:$B$44,2,FALSE)</f>
        <v>MINISTERIO DE  INFRAESTRUCTURA</v>
      </c>
    </row>
    <row r="4601" spans="1:4" x14ac:dyDescent="0.2">
      <c r="A4601" t="s">
        <v>11215</v>
      </c>
      <c r="B4601" t="s">
        <v>11216</v>
      </c>
      <c r="C4601" t="str">
        <f t="shared" si="71"/>
        <v>09 - MINISTERIO DE  INFRAESTRUCTURA</v>
      </c>
      <c r="D4601" t="str">
        <f>VLOOKUP(MID(A4601,1,2),[1]Jurisdicciones!$A$2:$B$44,2,FALSE)</f>
        <v>MINISTERIO DE  INFRAESTRUCTURA</v>
      </c>
    </row>
    <row r="4602" spans="1:4" x14ac:dyDescent="0.2">
      <c r="A4602" t="s">
        <v>11217</v>
      </c>
      <c r="B4602" t="s">
        <v>11218</v>
      </c>
      <c r="C4602" t="str">
        <f t="shared" si="71"/>
        <v>09 - MINISTERIO DE  INFRAESTRUCTURA</v>
      </c>
      <c r="D4602" t="str">
        <f>VLOOKUP(MID(A4602,1,2),[1]Jurisdicciones!$A$2:$B$44,2,FALSE)</f>
        <v>MINISTERIO DE  INFRAESTRUCTURA</v>
      </c>
    </row>
    <row r="4603" spans="1:4" x14ac:dyDescent="0.2">
      <c r="A4603" t="s">
        <v>11219</v>
      </c>
      <c r="B4603" t="s">
        <v>11220</v>
      </c>
      <c r="C4603" t="str">
        <f t="shared" si="71"/>
        <v>09 - MINISTERIO DE  INFRAESTRUCTURA</v>
      </c>
      <c r="D4603" t="str">
        <f>VLOOKUP(MID(A4603,1,2),[1]Jurisdicciones!$A$2:$B$44,2,FALSE)</f>
        <v>MINISTERIO DE  INFRAESTRUCTURA</v>
      </c>
    </row>
    <row r="4604" spans="1:4" x14ac:dyDescent="0.2">
      <c r="A4604" t="s">
        <v>11221</v>
      </c>
      <c r="B4604" t="s">
        <v>11222</v>
      </c>
      <c r="C4604" t="str">
        <f t="shared" si="71"/>
        <v>09 - MINISTERIO DE  INFRAESTRUCTURA</v>
      </c>
      <c r="D4604" t="str">
        <f>VLOOKUP(MID(A4604,1,2),[1]Jurisdicciones!$A$2:$B$44,2,FALSE)</f>
        <v>MINISTERIO DE  INFRAESTRUCTURA</v>
      </c>
    </row>
    <row r="4605" spans="1:4" x14ac:dyDescent="0.2">
      <c r="A4605" t="s">
        <v>11223</v>
      </c>
      <c r="B4605" t="s">
        <v>11224</v>
      </c>
      <c r="C4605" t="str">
        <f t="shared" si="71"/>
        <v>09 - MINISTERIO DE  INFRAESTRUCTURA</v>
      </c>
      <c r="D4605" t="str">
        <f>VLOOKUP(MID(A4605,1,2),[1]Jurisdicciones!$A$2:$B$44,2,FALSE)</f>
        <v>MINISTERIO DE  INFRAESTRUCTURA</v>
      </c>
    </row>
    <row r="4606" spans="1:4" x14ac:dyDescent="0.2">
      <c r="A4606" t="s">
        <v>11225</v>
      </c>
      <c r="B4606" t="s">
        <v>11226</v>
      </c>
      <c r="C4606" t="str">
        <f t="shared" si="71"/>
        <v>09 - MINISTERIO DE  INFRAESTRUCTURA</v>
      </c>
      <c r="D4606" t="str">
        <f>VLOOKUP(MID(A4606,1,2),[1]Jurisdicciones!$A$2:$B$44,2,FALSE)</f>
        <v>MINISTERIO DE  INFRAESTRUCTURA</v>
      </c>
    </row>
    <row r="4607" spans="1:4" x14ac:dyDescent="0.2">
      <c r="A4607" t="s">
        <v>11227</v>
      </c>
      <c r="B4607" t="s">
        <v>11228</v>
      </c>
      <c r="C4607" t="str">
        <f t="shared" si="71"/>
        <v>09 - MINISTERIO DE  INFRAESTRUCTURA</v>
      </c>
      <c r="D4607" t="str">
        <f>VLOOKUP(MID(A4607,1,2),[1]Jurisdicciones!$A$2:$B$44,2,FALSE)</f>
        <v>MINISTERIO DE  INFRAESTRUCTURA</v>
      </c>
    </row>
    <row r="4608" spans="1:4" x14ac:dyDescent="0.2">
      <c r="A4608" t="s">
        <v>11229</v>
      </c>
      <c r="B4608" t="s">
        <v>11228</v>
      </c>
      <c r="C4608" t="str">
        <f t="shared" si="71"/>
        <v>09 - MINISTERIO DE  INFRAESTRUCTURA</v>
      </c>
      <c r="D4608" t="str">
        <f>VLOOKUP(MID(A4608,1,2),[1]Jurisdicciones!$A$2:$B$44,2,FALSE)</f>
        <v>MINISTERIO DE  INFRAESTRUCTURA</v>
      </c>
    </row>
    <row r="4609" spans="1:4" x14ac:dyDescent="0.2">
      <c r="A4609" t="s">
        <v>11230</v>
      </c>
      <c r="B4609" t="s">
        <v>11231</v>
      </c>
      <c r="C4609" t="str">
        <f t="shared" si="71"/>
        <v>09 - MINISTERIO DE  INFRAESTRUCTURA</v>
      </c>
      <c r="D4609" t="str">
        <f>VLOOKUP(MID(A4609,1,2),[1]Jurisdicciones!$A$2:$B$44,2,FALSE)</f>
        <v>MINISTERIO DE  INFRAESTRUCTURA</v>
      </c>
    </row>
    <row r="4610" spans="1:4" x14ac:dyDescent="0.2">
      <c r="A4610" t="s">
        <v>11232</v>
      </c>
      <c r="B4610" t="s">
        <v>11233</v>
      </c>
      <c r="C4610" t="str">
        <f t="shared" si="71"/>
        <v>09 - MINISTERIO DE  INFRAESTRUCTURA</v>
      </c>
      <c r="D4610" t="str">
        <f>VLOOKUP(MID(A4610,1,2),[1]Jurisdicciones!$A$2:$B$44,2,FALSE)</f>
        <v>MINISTERIO DE  INFRAESTRUCTURA</v>
      </c>
    </row>
    <row r="4611" spans="1:4" x14ac:dyDescent="0.2">
      <c r="A4611" t="s">
        <v>11234</v>
      </c>
      <c r="B4611" t="s">
        <v>11235</v>
      </c>
      <c r="C4611" t="str">
        <f t="shared" si="71"/>
        <v>09 - MINISTERIO DE  INFRAESTRUCTURA</v>
      </c>
      <c r="D4611" t="str">
        <f>VLOOKUP(MID(A4611,1,2),[1]Jurisdicciones!$A$2:$B$44,2,FALSE)</f>
        <v>MINISTERIO DE  INFRAESTRUCTURA</v>
      </c>
    </row>
    <row r="4612" spans="1:4" x14ac:dyDescent="0.2">
      <c r="A4612" t="s">
        <v>11236</v>
      </c>
      <c r="B4612" t="s">
        <v>11237</v>
      </c>
      <c r="C4612" t="str">
        <f t="shared" ref="C4612:C4675" si="72">CONCATENATE(MID(A4612,1,2), " - ",D4612)</f>
        <v>09 - MINISTERIO DE  INFRAESTRUCTURA</v>
      </c>
      <c r="D4612" t="str">
        <f>VLOOKUP(MID(A4612,1,2),[1]Jurisdicciones!$A$2:$B$44,2,FALSE)</f>
        <v>MINISTERIO DE  INFRAESTRUCTURA</v>
      </c>
    </row>
    <row r="4613" spans="1:4" x14ac:dyDescent="0.2">
      <c r="A4613" t="s">
        <v>11238</v>
      </c>
      <c r="B4613" t="s">
        <v>11239</v>
      </c>
      <c r="C4613" t="str">
        <f t="shared" si="72"/>
        <v>09 - MINISTERIO DE  INFRAESTRUCTURA</v>
      </c>
      <c r="D4613" t="str">
        <f>VLOOKUP(MID(A4613,1,2),[1]Jurisdicciones!$A$2:$B$44,2,FALSE)</f>
        <v>MINISTERIO DE  INFRAESTRUCTURA</v>
      </c>
    </row>
    <row r="4614" spans="1:4" x14ac:dyDescent="0.2">
      <c r="A4614" t="s">
        <v>11240</v>
      </c>
      <c r="B4614" t="s">
        <v>11241</v>
      </c>
      <c r="C4614" t="str">
        <f t="shared" si="72"/>
        <v>09 - MINISTERIO DE  INFRAESTRUCTURA</v>
      </c>
      <c r="D4614" t="str">
        <f>VLOOKUP(MID(A4614,1,2),[1]Jurisdicciones!$A$2:$B$44,2,FALSE)</f>
        <v>MINISTERIO DE  INFRAESTRUCTURA</v>
      </c>
    </row>
    <row r="4615" spans="1:4" x14ac:dyDescent="0.2">
      <c r="A4615" t="s">
        <v>11242</v>
      </c>
      <c r="B4615" t="s">
        <v>11243</v>
      </c>
      <c r="C4615" t="str">
        <f t="shared" si="72"/>
        <v>09 - MINISTERIO DE  INFRAESTRUCTURA</v>
      </c>
      <c r="D4615" t="str">
        <f>VLOOKUP(MID(A4615,1,2),[1]Jurisdicciones!$A$2:$B$44,2,FALSE)</f>
        <v>MINISTERIO DE  INFRAESTRUCTURA</v>
      </c>
    </row>
    <row r="4616" spans="1:4" x14ac:dyDescent="0.2">
      <c r="A4616" t="s">
        <v>11244</v>
      </c>
      <c r="B4616" t="s">
        <v>11245</v>
      </c>
      <c r="C4616" t="str">
        <f t="shared" si="72"/>
        <v>09 - MINISTERIO DE  INFRAESTRUCTURA</v>
      </c>
      <c r="D4616" t="str">
        <f>VLOOKUP(MID(A4616,1,2),[1]Jurisdicciones!$A$2:$B$44,2,FALSE)</f>
        <v>MINISTERIO DE  INFRAESTRUCTURA</v>
      </c>
    </row>
    <row r="4617" spans="1:4" x14ac:dyDescent="0.2">
      <c r="A4617" t="s">
        <v>11246</v>
      </c>
      <c r="B4617" t="s">
        <v>11247</v>
      </c>
      <c r="C4617" t="str">
        <f t="shared" si="72"/>
        <v>09 - MINISTERIO DE  INFRAESTRUCTURA</v>
      </c>
      <c r="D4617" t="str">
        <f>VLOOKUP(MID(A4617,1,2),[1]Jurisdicciones!$A$2:$B$44,2,FALSE)</f>
        <v>MINISTERIO DE  INFRAESTRUCTURA</v>
      </c>
    </row>
    <row r="4618" spans="1:4" x14ac:dyDescent="0.2">
      <c r="A4618" t="s">
        <v>11248</v>
      </c>
      <c r="B4618" t="s">
        <v>11249</v>
      </c>
      <c r="C4618" t="str">
        <f t="shared" si="72"/>
        <v>09 - MINISTERIO DE  INFRAESTRUCTURA</v>
      </c>
      <c r="D4618" t="str">
        <f>VLOOKUP(MID(A4618,1,2),[1]Jurisdicciones!$A$2:$B$44,2,FALSE)</f>
        <v>MINISTERIO DE  INFRAESTRUCTURA</v>
      </c>
    </row>
    <row r="4619" spans="1:4" x14ac:dyDescent="0.2">
      <c r="A4619" t="s">
        <v>11250</v>
      </c>
      <c r="B4619" t="s">
        <v>11251</v>
      </c>
      <c r="C4619" t="str">
        <f t="shared" si="72"/>
        <v>09 - MINISTERIO DE  INFRAESTRUCTURA</v>
      </c>
      <c r="D4619" t="str">
        <f>VLOOKUP(MID(A4619,1,2),[1]Jurisdicciones!$A$2:$B$44,2,FALSE)</f>
        <v>MINISTERIO DE  INFRAESTRUCTURA</v>
      </c>
    </row>
    <row r="4620" spans="1:4" x14ac:dyDescent="0.2">
      <c r="A4620" t="s">
        <v>11252</v>
      </c>
      <c r="B4620" t="s">
        <v>11253</v>
      </c>
      <c r="C4620" t="str">
        <f t="shared" si="72"/>
        <v>09 - MINISTERIO DE  INFRAESTRUCTURA</v>
      </c>
      <c r="D4620" t="str">
        <f>VLOOKUP(MID(A4620,1,2),[1]Jurisdicciones!$A$2:$B$44,2,FALSE)</f>
        <v>MINISTERIO DE  INFRAESTRUCTURA</v>
      </c>
    </row>
    <row r="4621" spans="1:4" x14ac:dyDescent="0.2">
      <c r="A4621" t="s">
        <v>11254</v>
      </c>
      <c r="B4621" t="s">
        <v>11255</v>
      </c>
      <c r="C4621" t="str">
        <f t="shared" si="72"/>
        <v>09 - MINISTERIO DE  INFRAESTRUCTURA</v>
      </c>
      <c r="D4621" t="str">
        <f>VLOOKUP(MID(A4621,1,2),[1]Jurisdicciones!$A$2:$B$44,2,FALSE)</f>
        <v>MINISTERIO DE  INFRAESTRUCTURA</v>
      </c>
    </row>
    <row r="4622" spans="1:4" x14ac:dyDescent="0.2">
      <c r="A4622" t="s">
        <v>11256</v>
      </c>
      <c r="B4622" t="s">
        <v>11257</v>
      </c>
      <c r="C4622" t="str">
        <f t="shared" si="72"/>
        <v>09 - MINISTERIO DE  INFRAESTRUCTURA</v>
      </c>
      <c r="D4622" t="str">
        <f>VLOOKUP(MID(A4622,1,2),[1]Jurisdicciones!$A$2:$B$44,2,FALSE)</f>
        <v>MINISTERIO DE  INFRAESTRUCTURA</v>
      </c>
    </row>
    <row r="4623" spans="1:4" x14ac:dyDescent="0.2">
      <c r="A4623" t="s">
        <v>11258</v>
      </c>
      <c r="B4623" t="s">
        <v>11259</v>
      </c>
      <c r="C4623" t="str">
        <f t="shared" si="72"/>
        <v>09 - MINISTERIO DE  INFRAESTRUCTURA</v>
      </c>
      <c r="D4623" t="str">
        <f>VLOOKUP(MID(A4623,1,2),[1]Jurisdicciones!$A$2:$B$44,2,FALSE)</f>
        <v>MINISTERIO DE  INFRAESTRUCTURA</v>
      </c>
    </row>
    <row r="4624" spans="1:4" x14ac:dyDescent="0.2">
      <c r="A4624" t="s">
        <v>2680</v>
      </c>
      <c r="B4624" t="s">
        <v>11260</v>
      </c>
      <c r="C4624" t="str">
        <f t="shared" si="72"/>
        <v>09 - MINISTERIO DE  INFRAESTRUCTURA</v>
      </c>
      <c r="D4624" t="str">
        <f>VLOOKUP(MID(A4624,1,2),[1]Jurisdicciones!$A$2:$B$44,2,FALSE)</f>
        <v>MINISTERIO DE  INFRAESTRUCTURA</v>
      </c>
    </row>
    <row r="4625" spans="1:4" x14ac:dyDescent="0.2">
      <c r="A4625" t="s">
        <v>11261</v>
      </c>
      <c r="B4625" t="s">
        <v>11262</v>
      </c>
      <c r="C4625" t="str">
        <f t="shared" si="72"/>
        <v>09 - MINISTERIO DE  INFRAESTRUCTURA</v>
      </c>
      <c r="D4625" t="str">
        <f>VLOOKUP(MID(A4625,1,2),[1]Jurisdicciones!$A$2:$B$44,2,FALSE)</f>
        <v>MINISTERIO DE  INFRAESTRUCTURA</v>
      </c>
    </row>
    <row r="4626" spans="1:4" x14ac:dyDescent="0.2">
      <c r="A4626" t="s">
        <v>11263</v>
      </c>
      <c r="B4626" t="s">
        <v>11264</v>
      </c>
      <c r="C4626" t="str">
        <f t="shared" si="72"/>
        <v>09 - MINISTERIO DE  INFRAESTRUCTURA</v>
      </c>
      <c r="D4626" t="str">
        <f>VLOOKUP(MID(A4626,1,2),[1]Jurisdicciones!$A$2:$B$44,2,FALSE)</f>
        <v>MINISTERIO DE  INFRAESTRUCTURA</v>
      </c>
    </row>
    <row r="4627" spans="1:4" x14ac:dyDescent="0.2">
      <c r="A4627" t="s">
        <v>11265</v>
      </c>
      <c r="B4627" t="s">
        <v>11266</v>
      </c>
      <c r="C4627" t="str">
        <f t="shared" si="72"/>
        <v>09 - MINISTERIO DE  INFRAESTRUCTURA</v>
      </c>
      <c r="D4627" t="str">
        <f>VLOOKUP(MID(A4627,1,2),[1]Jurisdicciones!$A$2:$B$44,2,FALSE)</f>
        <v>MINISTERIO DE  INFRAESTRUCTURA</v>
      </c>
    </row>
    <row r="4628" spans="1:4" x14ac:dyDescent="0.2">
      <c r="A4628" t="s">
        <v>11267</v>
      </c>
      <c r="B4628" t="s">
        <v>11268</v>
      </c>
      <c r="C4628" t="str">
        <f t="shared" si="72"/>
        <v>09 - MINISTERIO DE  INFRAESTRUCTURA</v>
      </c>
      <c r="D4628" t="str">
        <f>VLOOKUP(MID(A4628,1,2),[1]Jurisdicciones!$A$2:$B$44,2,FALSE)</f>
        <v>MINISTERIO DE  INFRAESTRUCTURA</v>
      </c>
    </row>
    <row r="4629" spans="1:4" x14ac:dyDescent="0.2">
      <c r="A4629" t="s">
        <v>11269</v>
      </c>
      <c r="B4629" t="s">
        <v>11268</v>
      </c>
      <c r="C4629" t="str">
        <f t="shared" si="72"/>
        <v>09 - MINISTERIO DE  INFRAESTRUCTURA</v>
      </c>
      <c r="D4629" t="str">
        <f>VLOOKUP(MID(A4629,1,2),[1]Jurisdicciones!$A$2:$B$44,2,FALSE)</f>
        <v>MINISTERIO DE  INFRAESTRUCTURA</v>
      </c>
    </row>
    <row r="4630" spans="1:4" x14ac:dyDescent="0.2">
      <c r="A4630" t="s">
        <v>11270</v>
      </c>
      <c r="B4630" t="s">
        <v>11268</v>
      </c>
      <c r="C4630" t="str">
        <f t="shared" si="72"/>
        <v>09 - MINISTERIO DE  INFRAESTRUCTURA</v>
      </c>
      <c r="D4630" t="str">
        <f>VLOOKUP(MID(A4630,1,2),[1]Jurisdicciones!$A$2:$B$44,2,FALSE)</f>
        <v>MINISTERIO DE  INFRAESTRUCTURA</v>
      </c>
    </row>
    <row r="4631" spans="1:4" x14ac:dyDescent="0.2">
      <c r="A4631" t="s">
        <v>11271</v>
      </c>
      <c r="B4631" t="s">
        <v>11272</v>
      </c>
      <c r="C4631" t="str">
        <f t="shared" si="72"/>
        <v>09 - MINISTERIO DE  INFRAESTRUCTURA</v>
      </c>
      <c r="D4631" t="str">
        <f>VLOOKUP(MID(A4631,1,2),[1]Jurisdicciones!$A$2:$B$44,2,FALSE)</f>
        <v>MINISTERIO DE  INFRAESTRUCTURA</v>
      </c>
    </row>
    <row r="4632" spans="1:4" x14ac:dyDescent="0.2">
      <c r="A4632" t="s">
        <v>11273</v>
      </c>
      <c r="B4632" t="s">
        <v>11274</v>
      </c>
      <c r="C4632" t="str">
        <f t="shared" si="72"/>
        <v>09 - MINISTERIO DE  INFRAESTRUCTURA</v>
      </c>
      <c r="D4632" t="str">
        <f>VLOOKUP(MID(A4632,1,2),[1]Jurisdicciones!$A$2:$B$44,2,FALSE)</f>
        <v>MINISTERIO DE  INFRAESTRUCTURA</v>
      </c>
    </row>
    <row r="4633" spans="1:4" x14ac:dyDescent="0.2">
      <c r="A4633" t="s">
        <v>11275</v>
      </c>
      <c r="B4633" t="s">
        <v>11276</v>
      </c>
      <c r="C4633" t="str">
        <f t="shared" si="72"/>
        <v>09 - MINISTERIO DE  INFRAESTRUCTURA</v>
      </c>
      <c r="D4633" t="str">
        <f>VLOOKUP(MID(A4633,1,2),[1]Jurisdicciones!$A$2:$B$44,2,FALSE)</f>
        <v>MINISTERIO DE  INFRAESTRUCTURA</v>
      </c>
    </row>
    <row r="4634" spans="1:4" x14ac:dyDescent="0.2">
      <c r="A4634" t="s">
        <v>11277</v>
      </c>
      <c r="B4634" t="s">
        <v>11278</v>
      </c>
      <c r="C4634" t="str">
        <f t="shared" si="72"/>
        <v>09 - MINISTERIO DE  INFRAESTRUCTURA</v>
      </c>
      <c r="D4634" t="str">
        <f>VLOOKUP(MID(A4634,1,2),[1]Jurisdicciones!$A$2:$B$44,2,FALSE)</f>
        <v>MINISTERIO DE  INFRAESTRUCTURA</v>
      </c>
    </row>
    <row r="4635" spans="1:4" x14ac:dyDescent="0.2">
      <c r="A4635" t="s">
        <v>11279</v>
      </c>
      <c r="B4635" t="s">
        <v>11280</v>
      </c>
      <c r="C4635" t="str">
        <f t="shared" si="72"/>
        <v>09 - MINISTERIO DE  INFRAESTRUCTURA</v>
      </c>
      <c r="D4635" t="str">
        <f>VLOOKUP(MID(A4635,1,2),[1]Jurisdicciones!$A$2:$B$44,2,FALSE)</f>
        <v>MINISTERIO DE  INFRAESTRUCTURA</v>
      </c>
    </row>
    <row r="4636" spans="1:4" x14ac:dyDescent="0.2">
      <c r="A4636" t="s">
        <v>11281</v>
      </c>
      <c r="B4636" t="s">
        <v>11282</v>
      </c>
      <c r="C4636" t="str">
        <f t="shared" si="72"/>
        <v>09 - MINISTERIO DE  INFRAESTRUCTURA</v>
      </c>
      <c r="D4636" t="str">
        <f>VLOOKUP(MID(A4636,1,2),[1]Jurisdicciones!$A$2:$B$44,2,FALSE)</f>
        <v>MINISTERIO DE  INFRAESTRUCTURA</v>
      </c>
    </row>
    <row r="4637" spans="1:4" x14ac:dyDescent="0.2">
      <c r="A4637" t="s">
        <v>11283</v>
      </c>
      <c r="B4637" t="s">
        <v>11284</v>
      </c>
      <c r="C4637" t="str">
        <f t="shared" si="72"/>
        <v>09 - MINISTERIO DE  INFRAESTRUCTURA</v>
      </c>
      <c r="D4637" t="str">
        <f>VLOOKUP(MID(A4637,1,2),[1]Jurisdicciones!$A$2:$B$44,2,FALSE)</f>
        <v>MINISTERIO DE  INFRAESTRUCTURA</v>
      </c>
    </row>
    <row r="4638" spans="1:4" x14ac:dyDescent="0.2">
      <c r="A4638" t="s">
        <v>11285</v>
      </c>
      <c r="B4638" t="s">
        <v>11286</v>
      </c>
      <c r="C4638" t="str">
        <f t="shared" si="72"/>
        <v>09 - MINISTERIO DE  INFRAESTRUCTURA</v>
      </c>
      <c r="D4638" t="str">
        <f>VLOOKUP(MID(A4638,1,2),[1]Jurisdicciones!$A$2:$B$44,2,FALSE)</f>
        <v>MINISTERIO DE  INFRAESTRUCTURA</v>
      </c>
    </row>
    <row r="4639" spans="1:4" x14ac:dyDescent="0.2">
      <c r="A4639" t="s">
        <v>11287</v>
      </c>
      <c r="B4639" t="s">
        <v>11288</v>
      </c>
      <c r="C4639" t="str">
        <f t="shared" si="72"/>
        <v>09 - MINISTERIO DE  INFRAESTRUCTURA</v>
      </c>
      <c r="D4639" t="str">
        <f>VLOOKUP(MID(A4639,1,2),[1]Jurisdicciones!$A$2:$B$44,2,FALSE)</f>
        <v>MINISTERIO DE  INFRAESTRUCTURA</v>
      </c>
    </row>
    <row r="4640" spans="1:4" x14ac:dyDescent="0.2">
      <c r="A4640" t="s">
        <v>11289</v>
      </c>
      <c r="B4640" t="s">
        <v>11290</v>
      </c>
      <c r="C4640" t="str">
        <f t="shared" si="72"/>
        <v>09 - MINISTERIO DE  INFRAESTRUCTURA</v>
      </c>
      <c r="D4640" t="str">
        <f>VLOOKUP(MID(A4640,1,2),[1]Jurisdicciones!$A$2:$B$44,2,FALSE)</f>
        <v>MINISTERIO DE  INFRAESTRUCTURA</v>
      </c>
    </row>
    <row r="4641" spans="1:4" x14ac:dyDescent="0.2">
      <c r="A4641" t="s">
        <v>11291</v>
      </c>
      <c r="B4641" t="s">
        <v>11292</v>
      </c>
      <c r="C4641" t="str">
        <f t="shared" si="72"/>
        <v>09 - MINISTERIO DE  INFRAESTRUCTURA</v>
      </c>
      <c r="D4641" t="str">
        <f>VLOOKUP(MID(A4641,1,2),[1]Jurisdicciones!$A$2:$B$44,2,FALSE)</f>
        <v>MINISTERIO DE  INFRAESTRUCTURA</v>
      </c>
    </row>
    <row r="4642" spans="1:4" x14ac:dyDescent="0.2">
      <c r="A4642" t="s">
        <v>11293</v>
      </c>
      <c r="B4642" t="s">
        <v>11294</v>
      </c>
      <c r="C4642" t="str">
        <f t="shared" si="72"/>
        <v>09 - MINISTERIO DE  INFRAESTRUCTURA</v>
      </c>
      <c r="D4642" t="str">
        <f>VLOOKUP(MID(A4642,1,2),[1]Jurisdicciones!$A$2:$B$44,2,FALSE)</f>
        <v>MINISTERIO DE  INFRAESTRUCTURA</v>
      </c>
    </row>
    <row r="4643" spans="1:4" x14ac:dyDescent="0.2">
      <c r="A4643" t="s">
        <v>11295</v>
      </c>
      <c r="B4643" t="s">
        <v>11296</v>
      </c>
      <c r="C4643" t="str">
        <f t="shared" si="72"/>
        <v>09 - MINISTERIO DE  INFRAESTRUCTURA</v>
      </c>
      <c r="D4643" t="str">
        <f>VLOOKUP(MID(A4643,1,2),[1]Jurisdicciones!$A$2:$B$44,2,FALSE)</f>
        <v>MINISTERIO DE  INFRAESTRUCTURA</v>
      </c>
    </row>
    <row r="4644" spans="1:4" x14ac:dyDescent="0.2">
      <c r="A4644" t="s">
        <v>11297</v>
      </c>
      <c r="B4644" t="s">
        <v>11298</v>
      </c>
      <c r="C4644" t="str">
        <f t="shared" si="72"/>
        <v>09 - MINISTERIO DE  INFRAESTRUCTURA</v>
      </c>
      <c r="D4644" t="str">
        <f>VLOOKUP(MID(A4644,1,2),[1]Jurisdicciones!$A$2:$B$44,2,FALSE)</f>
        <v>MINISTERIO DE  INFRAESTRUCTURA</v>
      </c>
    </row>
    <row r="4645" spans="1:4" x14ac:dyDescent="0.2">
      <c r="A4645" t="s">
        <v>11299</v>
      </c>
      <c r="B4645" t="s">
        <v>11300</v>
      </c>
      <c r="C4645" t="str">
        <f t="shared" si="72"/>
        <v>09 - MINISTERIO DE  INFRAESTRUCTURA</v>
      </c>
      <c r="D4645" t="str">
        <f>VLOOKUP(MID(A4645,1,2),[1]Jurisdicciones!$A$2:$B$44,2,FALSE)</f>
        <v>MINISTERIO DE  INFRAESTRUCTURA</v>
      </c>
    </row>
    <row r="4646" spans="1:4" x14ac:dyDescent="0.2">
      <c r="A4646" t="s">
        <v>11301</v>
      </c>
      <c r="B4646" t="s">
        <v>11302</v>
      </c>
      <c r="C4646" t="str">
        <f t="shared" si="72"/>
        <v>09 - MINISTERIO DE  INFRAESTRUCTURA</v>
      </c>
      <c r="D4646" t="str">
        <f>VLOOKUP(MID(A4646,1,2),[1]Jurisdicciones!$A$2:$B$44,2,FALSE)</f>
        <v>MINISTERIO DE  INFRAESTRUCTURA</v>
      </c>
    </row>
    <row r="4647" spans="1:4" x14ac:dyDescent="0.2">
      <c r="A4647" t="s">
        <v>11303</v>
      </c>
      <c r="B4647" t="s">
        <v>11298</v>
      </c>
      <c r="C4647" t="str">
        <f t="shared" si="72"/>
        <v>09 - MINISTERIO DE  INFRAESTRUCTURA</v>
      </c>
      <c r="D4647" t="str">
        <f>VLOOKUP(MID(A4647,1,2),[1]Jurisdicciones!$A$2:$B$44,2,FALSE)</f>
        <v>MINISTERIO DE  INFRAESTRUCTURA</v>
      </c>
    </row>
    <row r="4648" spans="1:4" x14ac:dyDescent="0.2">
      <c r="A4648" t="s">
        <v>11304</v>
      </c>
      <c r="B4648" t="s">
        <v>11302</v>
      </c>
      <c r="C4648" t="str">
        <f t="shared" si="72"/>
        <v>09 - MINISTERIO DE  INFRAESTRUCTURA</v>
      </c>
      <c r="D4648" t="str">
        <f>VLOOKUP(MID(A4648,1,2),[1]Jurisdicciones!$A$2:$B$44,2,FALSE)</f>
        <v>MINISTERIO DE  INFRAESTRUCTURA</v>
      </c>
    </row>
    <row r="4649" spans="1:4" x14ac:dyDescent="0.2">
      <c r="A4649" t="s">
        <v>11305</v>
      </c>
      <c r="B4649" t="s">
        <v>11306</v>
      </c>
      <c r="C4649" t="str">
        <f t="shared" si="72"/>
        <v>09 - MINISTERIO DE  INFRAESTRUCTURA</v>
      </c>
      <c r="D4649" t="str">
        <f>VLOOKUP(MID(A4649,1,2),[1]Jurisdicciones!$A$2:$B$44,2,FALSE)</f>
        <v>MINISTERIO DE  INFRAESTRUCTURA</v>
      </c>
    </row>
    <row r="4650" spans="1:4" x14ac:dyDescent="0.2">
      <c r="A4650" t="s">
        <v>11307</v>
      </c>
      <c r="B4650" t="s">
        <v>11306</v>
      </c>
      <c r="C4650" t="str">
        <f t="shared" si="72"/>
        <v>09 - MINISTERIO DE  INFRAESTRUCTURA</v>
      </c>
      <c r="D4650" t="str">
        <f>VLOOKUP(MID(A4650,1,2),[1]Jurisdicciones!$A$2:$B$44,2,FALSE)</f>
        <v>MINISTERIO DE  INFRAESTRUCTURA</v>
      </c>
    </row>
    <row r="4651" spans="1:4" x14ac:dyDescent="0.2">
      <c r="A4651" t="s">
        <v>11308</v>
      </c>
      <c r="B4651" t="s">
        <v>11309</v>
      </c>
      <c r="C4651" t="str">
        <f t="shared" si="72"/>
        <v>09 - MINISTERIO DE  INFRAESTRUCTURA</v>
      </c>
      <c r="D4651" t="str">
        <f>VLOOKUP(MID(A4651,1,2),[1]Jurisdicciones!$A$2:$B$44,2,FALSE)</f>
        <v>MINISTERIO DE  INFRAESTRUCTURA</v>
      </c>
    </row>
    <row r="4652" spans="1:4" x14ac:dyDescent="0.2">
      <c r="A4652" t="s">
        <v>11310</v>
      </c>
      <c r="B4652" t="s">
        <v>11311</v>
      </c>
      <c r="C4652" t="str">
        <f t="shared" si="72"/>
        <v>09 - MINISTERIO DE  INFRAESTRUCTURA</v>
      </c>
      <c r="D4652" t="str">
        <f>VLOOKUP(MID(A4652,1,2),[1]Jurisdicciones!$A$2:$B$44,2,FALSE)</f>
        <v>MINISTERIO DE  INFRAESTRUCTURA</v>
      </c>
    </row>
    <row r="4653" spans="1:4" x14ac:dyDescent="0.2">
      <c r="A4653" t="s">
        <v>11312</v>
      </c>
      <c r="B4653" t="s">
        <v>11313</v>
      </c>
      <c r="C4653" t="str">
        <f t="shared" si="72"/>
        <v>09 - MINISTERIO DE  INFRAESTRUCTURA</v>
      </c>
      <c r="D4653" t="str">
        <f>VLOOKUP(MID(A4653,1,2),[1]Jurisdicciones!$A$2:$B$44,2,FALSE)</f>
        <v>MINISTERIO DE  INFRAESTRUCTURA</v>
      </c>
    </row>
    <row r="4654" spans="1:4" x14ac:dyDescent="0.2">
      <c r="A4654" t="s">
        <v>11314</v>
      </c>
      <c r="B4654" t="s">
        <v>11315</v>
      </c>
      <c r="C4654" t="str">
        <f t="shared" si="72"/>
        <v>09 - MINISTERIO DE  INFRAESTRUCTURA</v>
      </c>
      <c r="D4654" t="str">
        <f>VLOOKUP(MID(A4654,1,2),[1]Jurisdicciones!$A$2:$B$44,2,FALSE)</f>
        <v>MINISTERIO DE  INFRAESTRUCTURA</v>
      </c>
    </row>
    <row r="4655" spans="1:4" x14ac:dyDescent="0.2">
      <c r="A4655" t="s">
        <v>11316</v>
      </c>
      <c r="B4655" t="s">
        <v>11317</v>
      </c>
      <c r="C4655" t="str">
        <f t="shared" si="72"/>
        <v>09 - MINISTERIO DE  INFRAESTRUCTURA</v>
      </c>
      <c r="D4655" t="str">
        <f>VLOOKUP(MID(A4655,1,2),[1]Jurisdicciones!$A$2:$B$44,2,FALSE)</f>
        <v>MINISTERIO DE  INFRAESTRUCTURA</v>
      </c>
    </row>
    <row r="4656" spans="1:4" x14ac:dyDescent="0.2">
      <c r="A4656" t="s">
        <v>11318</v>
      </c>
      <c r="B4656" t="s">
        <v>11319</v>
      </c>
      <c r="C4656" t="str">
        <f t="shared" si="72"/>
        <v>09 - MINISTERIO DE  INFRAESTRUCTURA</v>
      </c>
      <c r="D4656" t="str">
        <f>VLOOKUP(MID(A4656,1,2),[1]Jurisdicciones!$A$2:$B$44,2,FALSE)</f>
        <v>MINISTERIO DE  INFRAESTRUCTURA</v>
      </c>
    </row>
    <row r="4657" spans="1:4" x14ac:dyDescent="0.2">
      <c r="A4657" t="s">
        <v>11320</v>
      </c>
      <c r="B4657" t="s">
        <v>11321</v>
      </c>
      <c r="C4657" t="str">
        <f t="shared" si="72"/>
        <v>09 - MINISTERIO DE  INFRAESTRUCTURA</v>
      </c>
      <c r="D4657" t="str">
        <f>VLOOKUP(MID(A4657,1,2),[1]Jurisdicciones!$A$2:$B$44,2,FALSE)</f>
        <v>MINISTERIO DE  INFRAESTRUCTURA</v>
      </c>
    </row>
    <row r="4658" spans="1:4" x14ac:dyDescent="0.2">
      <c r="A4658" t="s">
        <v>11322</v>
      </c>
      <c r="B4658" t="s">
        <v>11323</v>
      </c>
      <c r="C4658" t="str">
        <f t="shared" si="72"/>
        <v>09 - MINISTERIO DE  INFRAESTRUCTURA</v>
      </c>
      <c r="D4658" t="str">
        <f>VLOOKUP(MID(A4658,1,2),[1]Jurisdicciones!$A$2:$B$44,2,FALSE)</f>
        <v>MINISTERIO DE  INFRAESTRUCTURA</v>
      </c>
    </row>
    <row r="4659" spans="1:4" x14ac:dyDescent="0.2">
      <c r="A4659" t="s">
        <v>11324</v>
      </c>
      <c r="B4659" t="s">
        <v>11325</v>
      </c>
      <c r="C4659" t="str">
        <f t="shared" si="72"/>
        <v>09 - MINISTERIO DE  INFRAESTRUCTURA</v>
      </c>
      <c r="D4659" t="str">
        <f>VLOOKUP(MID(A4659,1,2),[1]Jurisdicciones!$A$2:$B$44,2,FALSE)</f>
        <v>MINISTERIO DE  INFRAESTRUCTURA</v>
      </c>
    </row>
    <row r="4660" spans="1:4" x14ac:dyDescent="0.2">
      <c r="A4660" t="s">
        <v>11326</v>
      </c>
      <c r="B4660" t="s">
        <v>11327</v>
      </c>
      <c r="C4660" t="str">
        <f t="shared" si="72"/>
        <v>09 - MINISTERIO DE  INFRAESTRUCTURA</v>
      </c>
      <c r="D4660" t="str">
        <f>VLOOKUP(MID(A4660,1,2),[1]Jurisdicciones!$A$2:$B$44,2,FALSE)</f>
        <v>MINISTERIO DE  INFRAESTRUCTURA</v>
      </c>
    </row>
    <row r="4661" spans="1:4" x14ac:dyDescent="0.2">
      <c r="A4661" t="s">
        <v>11328</v>
      </c>
      <c r="B4661" t="s">
        <v>11329</v>
      </c>
      <c r="C4661" t="str">
        <f t="shared" si="72"/>
        <v>09 - MINISTERIO DE  INFRAESTRUCTURA</v>
      </c>
      <c r="D4661" t="str">
        <f>VLOOKUP(MID(A4661,1,2),[1]Jurisdicciones!$A$2:$B$44,2,FALSE)</f>
        <v>MINISTERIO DE  INFRAESTRUCTURA</v>
      </c>
    </row>
    <row r="4662" spans="1:4" x14ac:dyDescent="0.2">
      <c r="A4662" t="s">
        <v>11330</v>
      </c>
      <c r="B4662" t="s">
        <v>11331</v>
      </c>
      <c r="C4662" t="str">
        <f t="shared" si="72"/>
        <v>09 - MINISTERIO DE  INFRAESTRUCTURA</v>
      </c>
      <c r="D4662" t="str">
        <f>VLOOKUP(MID(A4662,1,2),[1]Jurisdicciones!$A$2:$B$44,2,FALSE)</f>
        <v>MINISTERIO DE  INFRAESTRUCTURA</v>
      </c>
    </row>
    <row r="4663" spans="1:4" x14ac:dyDescent="0.2">
      <c r="A4663" t="s">
        <v>11332</v>
      </c>
      <c r="B4663" t="s">
        <v>11333</v>
      </c>
      <c r="C4663" t="str">
        <f t="shared" si="72"/>
        <v>09 - MINISTERIO DE  INFRAESTRUCTURA</v>
      </c>
      <c r="D4663" t="str">
        <f>VLOOKUP(MID(A4663,1,2),[1]Jurisdicciones!$A$2:$B$44,2,FALSE)</f>
        <v>MINISTERIO DE  INFRAESTRUCTURA</v>
      </c>
    </row>
    <row r="4664" spans="1:4" x14ac:dyDescent="0.2">
      <c r="A4664" t="s">
        <v>11334</v>
      </c>
      <c r="B4664" t="s">
        <v>11335</v>
      </c>
      <c r="C4664" t="str">
        <f t="shared" si="72"/>
        <v>09 - MINISTERIO DE  INFRAESTRUCTURA</v>
      </c>
      <c r="D4664" t="str">
        <f>VLOOKUP(MID(A4664,1,2),[1]Jurisdicciones!$A$2:$B$44,2,FALSE)</f>
        <v>MINISTERIO DE  INFRAESTRUCTURA</v>
      </c>
    </row>
    <row r="4665" spans="1:4" x14ac:dyDescent="0.2">
      <c r="A4665" t="s">
        <v>11336</v>
      </c>
      <c r="B4665" t="s">
        <v>11337</v>
      </c>
      <c r="C4665" t="str">
        <f t="shared" si="72"/>
        <v>09 - MINISTERIO DE  INFRAESTRUCTURA</v>
      </c>
      <c r="D4665" t="str">
        <f>VLOOKUP(MID(A4665,1,2),[1]Jurisdicciones!$A$2:$B$44,2,FALSE)</f>
        <v>MINISTERIO DE  INFRAESTRUCTURA</v>
      </c>
    </row>
    <row r="4666" spans="1:4" x14ac:dyDescent="0.2">
      <c r="A4666" t="s">
        <v>11338</v>
      </c>
      <c r="B4666" t="s">
        <v>11339</v>
      </c>
      <c r="C4666" t="str">
        <f t="shared" si="72"/>
        <v>09 - MINISTERIO DE  INFRAESTRUCTURA</v>
      </c>
      <c r="D4666" t="str">
        <f>VLOOKUP(MID(A4666,1,2),[1]Jurisdicciones!$A$2:$B$44,2,FALSE)</f>
        <v>MINISTERIO DE  INFRAESTRUCTURA</v>
      </c>
    </row>
    <row r="4667" spans="1:4" x14ac:dyDescent="0.2">
      <c r="A4667" t="s">
        <v>11340</v>
      </c>
      <c r="B4667" t="s">
        <v>11341</v>
      </c>
      <c r="C4667" t="str">
        <f t="shared" si="72"/>
        <v>09 - MINISTERIO DE  INFRAESTRUCTURA</v>
      </c>
      <c r="D4667" t="str">
        <f>VLOOKUP(MID(A4667,1,2),[1]Jurisdicciones!$A$2:$B$44,2,FALSE)</f>
        <v>MINISTERIO DE  INFRAESTRUCTURA</v>
      </c>
    </row>
    <row r="4668" spans="1:4" x14ac:dyDescent="0.2">
      <c r="A4668" t="s">
        <v>11342</v>
      </c>
      <c r="B4668" t="s">
        <v>11343</v>
      </c>
      <c r="C4668" t="str">
        <f t="shared" si="72"/>
        <v>09 - MINISTERIO DE  INFRAESTRUCTURA</v>
      </c>
      <c r="D4668" t="str">
        <f>VLOOKUP(MID(A4668,1,2),[1]Jurisdicciones!$A$2:$B$44,2,FALSE)</f>
        <v>MINISTERIO DE  INFRAESTRUCTURA</v>
      </c>
    </row>
    <row r="4669" spans="1:4" x14ac:dyDescent="0.2">
      <c r="A4669" t="s">
        <v>11344</v>
      </c>
      <c r="B4669" t="s">
        <v>11345</v>
      </c>
      <c r="C4669" t="str">
        <f t="shared" si="72"/>
        <v>09 - MINISTERIO DE  INFRAESTRUCTURA</v>
      </c>
      <c r="D4669" t="str">
        <f>VLOOKUP(MID(A4669,1,2),[1]Jurisdicciones!$A$2:$B$44,2,FALSE)</f>
        <v>MINISTERIO DE  INFRAESTRUCTURA</v>
      </c>
    </row>
    <row r="4670" spans="1:4" x14ac:dyDescent="0.2">
      <c r="A4670" t="s">
        <v>11346</v>
      </c>
      <c r="B4670" t="s">
        <v>11347</v>
      </c>
      <c r="C4670" t="str">
        <f t="shared" si="72"/>
        <v>09 - MINISTERIO DE  INFRAESTRUCTURA</v>
      </c>
      <c r="D4670" t="str">
        <f>VLOOKUP(MID(A4670,1,2),[1]Jurisdicciones!$A$2:$B$44,2,FALSE)</f>
        <v>MINISTERIO DE  INFRAESTRUCTURA</v>
      </c>
    </row>
    <row r="4671" spans="1:4" x14ac:dyDescent="0.2">
      <c r="A4671" t="s">
        <v>11348</v>
      </c>
      <c r="B4671" t="s">
        <v>11349</v>
      </c>
      <c r="C4671" t="str">
        <f t="shared" si="72"/>
        <v>09 - MINISTERIO DE  INFRAESTRUCTURA</v>
      </c>
      <c r="D4671" t="str">
        <f>VLOOKUP(MID(A4671,1,2),[1]Jurisdicciones!$A$2:$B$44,2,FALSE)</f>
        <v>MINISTERIO DE  INFRAESTRUCTURA</v>
      </c>
    </row>
    <row r="4672" spans="1:4" x14ac:dyDescent="0.2">
      <c r="A4672" t="s">
        <v>11350</v>
      </c>
      <c r="B4672" t="s">
        <v>11349</v>
      </c>
      <c r="C4672" t="str">
        <f t="shared" si="72"/>
        <v>09 - MINISTERIO DE  INFRAESTRUCTURA</v>
      </c>
      <c r="D4672" t="str">
        <f>VLOOKUP(MID(A4672,1,2),[1]Jurisdicciones!$A$2:$B$44,2,FALSE)</f>
        <v>MINISTERIO DE  INFRAESTRUCTURA</v>
      </c>
    </row>
    <row r="4673" spans="1:4" x14ac:dyDescent="0.2">
      <c r="A4673" t="s">
        <v>11351</v>
      </c>
      <c r="B4673" t="s">
        <v>11352</v>
      </c>
      <c r="C4673" t="str">
        <f t="shared" si="72"/>
        <v>09 - MINISTERIO DE  INFRAESTRUCTURA</v>
      </c>
      <c r="D4673" t="str">
        <f>VLOOKUP(MID(A4673,1,2),[1]Jurisdicciones!$A$2:$B$44,2,FALSE)</f>
        <v>MINISTERIO DE  INFRAESTRUCTURA</v>
      </c>
    </row>
    <row r="4674" spans="1:4" x14ac:dyDescent="0.2">
      <c r="A4674" t="s">
        <v>11353</v>
      </c>
      <c r="B4674" t="s">
        <v>11354</v>
      </c>
      <c r="C4674" t="str">
        <f t="shared" si="72"/>
        <v>09 - MINISTERIO DE  INFRAESTRUCTURA</v>
      </c>
      <c r="D4674" t="str">
        <f>VLOOKUP(MID(A4674,1,2),[1]Jurisdicciones!$A$2:$B$44,2,FALSE)</f>
        <v>MINISTERIO DE  INFRAESTRUCTURA</v>
      </c>
    </row>
    <row r="4675" spans="1:4" x14ac:dyDescent="0.2">
      <c r="A4675" t="s">
        <v>11355</v>
      </c>
      <c r="B4675" t="s">
        <v>11356</v>
      </c>
      <c r="C4675" t="str">
        <f t="shared" si="72"/>
        <v>09 - MINISTERIO DE  INFRAESTRUCTURA</v>
      </c>
      <c r="D4675" t="str">
        <f>VLOOKUP(MID(A4675,1,2),[1]Jurisdicciones!$A$2:$B$44,2,FALSE)</f>
        <v>MINISTERIO DE  INFRAESTRUCTURA</v>
      </c>
    </row>
    <row r="4676" spans="1:4" x14ac:dyDescent="0.2">
      <c r="A4676" t="s">
        <v>11357</v>
      </c>
      <c r="B4676" t="s">
        <v>11358</v>
      </c>
      <c r="C4676" t="str">
        <f t="shared" ref="C4676:C4739" si="73">CONCATENATE(MID(A4676,1,2), " - ",D4676)</f>
        <v>09 - MINISTERIO DE  INFRAESTRUCTURA</v>
      </c>
      <c r="D4676" t="str">
        <f>VLOOKUP(MID(A4676,1,2),[1]Jurisdicciones!$A$2:$B$44,2,FALSE)</f>
        <v>MINISTERIO DE  INFRAESTRUCTURA</v>
      </c>
    </row>
    <row r="4677" spans="1:4" x14ac:dyDescent="0.2">
      <c r="A4677" t="s">
        <v>11359</v>
      </c>
      <c r="B4677" t="s">
        <v>11360</v>
      </c>
      <c r="C4677" t="str">
        <f t="shared" si="73"/>
        <v>09 - MINISTERIO DE  INFRAESTRUCTURA</v>
      </c>
      <c r="D4677" t="str">
        <f>VLOOKUP(MID(A4677,1,2),[1]Jurisdicciones!$A$2:$B$44,2,FALSE)</f>
        <v>MINISTERIO DE  INFRAESTRUCTURA</v>
      </c>
    </row>
    <row r="4678" spans="1:4" x14ac:dyDescent="0.2">
      <c r="A4678" t="s">
        <v>11361</v>
      </c>
      <c r="B4678" t="s">
        <v>11362</v>
      </c>
      <c r="C4678" t="str">
        <f t="shared" si="73"/>
        <v>09 - MINISTERIO DE  INFRAESTRUCTURA</v>
      </c>
      <c r="D4678" t="str">
        <f>VLOOKUP(MID(A4678,1,2),[1]Jurisdicciones!$A$2:$B$44,2,FALSE)</f>
        <v>MINISTERIO DE  INFRAESTRUCTURA</v>
      </c>
    </row>
    <row r="4679" spans="1:4" x14ac:dyDescent="0.2">
      <c r="A4679" t="s">
        <v>11363</v>
      </c>
      <c r="B4679" t="s">
        <v>11364</v>
      </c>
      <c r="C4679" t="str">
        <f t="shared" si="73"/>
        <v>09 - MINISTERIO DE  INFRAESTRUCTURA</v>
      </c>
      <c r="D4679" t="str">
        <f>VLOOKUP(MID(A4679,1,2),[1]Jurisdicciones!$A$2:$B$44,2,FALSE)</f>
        <v>MINISTERIO DE  INFRAESTRUCTURA</v>
      </c>
    </row>
    <row r="4680" spans="1:4" x14ac:dyDescent="0.2">
      <c r="A4680" t="s">
        <v>11365</v>
      </c>
      <c r="B4680" t="s">
        <v>11366</v>
      </c>
      <c r="C4680" t="str">
        <f t="shared" si="73"/>
        <v>09 - MINISTERIO DE  INFRAESTRUCTURA</v>
      </c>
      <c r="D4680" t="str">
        <f>VLOOKUP(MID(A4680,1,2),[1]Jurisdicciones!$A$2:$B$44,2,FALSE)</f>
        <v>MINISTERIO DE  INFRAESTRUCTURA</v>
      </c>
    </row>
    <row r="4681" spans="1:4" x14ac:dyDescent="0.2">
      <c r="A4681" t="s">
        <v>11367</v>
      </c>
      <c r="B4681" t="s">
        <v>11368</v>
      </c>
      <c r="C4681" t="str">
        <f t="shared" si="73"/>
        <v>09 - MINISTERIO DE  INFRAESTRUCTURA</v>
      </c>
      <c r="D4681" t="str">
        <f>VLOOKUP(MID(A4681,1,2),[1]Jurisdicciones!$A$2:$B$44,2,FALSE)</f>
        <v>MINISTERIO DE  INFRAESTRUCTURA</v>
      </c>
    </row>
    <row r="4682" spans="1:4" x14ac:dyDescent="0.2">
      <c r="A4682" t="s">
        <v>11369</v>
      </c>
      <c r="B4682" t="s">
        <v>11370</v>
      </c>
      <c r="C4682" t="str">
        <f t="shared" si="73"/>
        <v>09 - MINISTERIO DE  INFRAESTRUCTURA</v>
      </c>
      <c r="D4682" t="str">
        <f>VLOOKUP(MID(A4682,1,2),[1]Jurisdicciones!$A$2:$B$44,2,FALSE)</f>
        <v>MINISTERIO DE  INFRAESTRUCTURA</v>
      </c>
    </row>
    <row r="4683" spans="1:4" x14ac:dyDescent="0.2">
      <c r="A4683" t="s">
        <v>11371</v>
      </c>
      <c r="B4683" t="s">
        <v>11372</v>
      </c>
      <c r="C4683" t="str">
        <f t="shared" si="73"/>
        <v>09 - MINISTERIO DE  INFRAESTRUCTURA</v>
      </c>
      <c r="D4683" t="str">
        <f>VLOOKUP(MID(A4683,1,2),[1]Jurisdicciones!$A$2:$B$44,2,FALSE)</f>
        <v>MINISTERIO DE  INFRAESTRUCTURA</v>
      </c>
    </row>
    <row r="4684" spans="1:4" x14ac:dyDescent="0.2">
      <c r="A4684" t="s">
        <v>11373</v>
      </c>
      <c r="B4684" t="s">
        <v>11374</v>
      </c>
      <c r="C4684" t="str">
        <f t="shared" si="73"/>
        <v>09 - MINISTERIO DE  INFRAESTRUCTURA</v>
      </c>
      <c r="D4684" t="str">
        <f>VLOOKUP(MID(A4684,1,2),[1]Jurisdicciones!$A$2:$B$44,2,FALSE)</f>
        <v>MINISTERIO DE  INFRAESTRUCTURA</v>
      </c>
    </row>
    <row r="4685" spans="1:4" x14ac:dyDescent="0.2">
      <c r="A4685" t="s">
        <v>11375</v>
      </c>
      <c r="B4685" t="s">
        <v>11374</v>
      </c>
      <c r="C4685" t="str">
        <f t="shared" si="73"/>
        <v>09 - MINISTERIO DE  INFRAESTRUCTURA</v>
      </c>
      <c r="D4685" t="str">
        <f>VLOOKUP(MID(A4685,1,2),[1]Jurisdicciones!$A$2:$B$44,2,FALSE)</f>
        <v>MINISTERIO DE  INFRAESTRUCTURA</v>
      </c>
    </row>
    <row r="4686" spans="1:4" x14ac:dyDescent="0.2">
      <c r="A4686" t="s">
        <v>11376</v>
      </c>
      <c r="B4686" t="s">
        <v>11377</v>
      </c>
      <c r="C4686" t="str">
        <f t="shared" si="73"/>
        <v>09 - MINISTERIO DE  INFRAESTRUCTURA</v>
      </c>
      <c r="D4686" t="str">
        <f>VLOOKUP(MID(A4686,1,2),[1]Jurisdicciones!$A$2:$B$44,2,FALSE)</f>
        <v>MINISTERIO DE  INFRAESTRUCTURA</v>
      </c>
    </row>
    <row r="4687" spans="1:4" x14ac:dyDescent="0.2">
      <c r="A4687" t="s">
        <v>11378</v>
      </c>
      <c r="B4687" t="s">
        <v>11379</v>
      </c>
      <c r="C4687" t="str">
        <f t="shared" si="73"/>
        <v>09 - MINISTERIO DE  INFRAESTRUCTURA</v>
      </c>
      <c r="D4687" t="str">
        <f>VLOOKUP(MID(A4687,1,2),[1]Jurisdicciones!$A$2:$B$44,2,FALSE)</f>
        <v>MINISTERIO DE  INFRAESTRUCTURA</v>
      </c>
    </row>
    <row r="4688" spans="1:4" x14ac:dyDescent="0.2">
      <c r="A4688" t="s">
        <v>11380</v>
      </c>
      <c r="B4688" t="s">
        <v>11381</v>
      </c>
      <c r="C4688" t="str">
        <f t="shared" si="73"/>
        <v>09 - MINISTERIO DE  INFRAESTRUCTURA</v>
      </c>
      <c r="D4688" t="str">
        <f>VLOOKUP(MID(A4688,1,2),[1]Jurisdicciones!$A$2:$B$44,2,FALSE)</f>
        <v>MINISTERIO DE  INFRAESTRUCTURA</v>
      </c>
    </row>
    <row r="4689" spans="1:4" x14ac:dyDescent="0.2">
      <c r="A4689" t="s">
        <v>11382</v>
      </c>
      <c r="B4689" t="s">
        <v>11381</v>
      </c>
      <c r="C4689" t="str">
        <f t="shared" si="73"/>
        <v>09 - MINISTERIO DE  INFRAESTRUCTURA</v>
      </c>
      <c r="D4689" t="str">
        <f>VLOOKUP(MID(A4689,1,2),[1]Jurisdicciones!$A$2:$B$44,2,FALSE)</f>
        <v>MINISTERIO DE  INFRAESTRUCTURA</v>
      </c>
    </row>
    <row r="4690" spans="1:4" x14ac:dyDescent="0.2">
      <c r="A4690" t="s">
        <v>11383</v>
      </c>
      <c r="B4690" t="s">
        <v>11381</v>
      </c>
      <c r="C4690" t="str">
        <f t="shared" si="73"/>
        <v>09 - MINISTERIO DE  INFRAESTRUCTURA</v>
      </c>
      <c r="D4690" t="str">
        <f>VLOOKUP(MID(A4690,1,2),[1]Jurisdicciones!$A$2:$B$44,2,FALSE)</f>
        <v>MINISTERIO DE  INFRAESTRUCTURA</v>
      </c>
    </row>
    <row r="4691" spans="1:4" x14ac:dyDescent="0.2">
      <c r="A4691" t="s">
        <v>11384</v>
      </c>
      <c r="B4691" t="s">
        <v>11385</v>
      </c>
      <c r="C4691" t="str">
        <f t="shared" si="73"/>
        <v>09 - MINISTERIO DE  INFRAESTRUCTURA</v>
      </c>
      <c r="D4691" t="str">
        <f>VLOOKUP(MID(A4691,1,2),[1]Jurisdicciones!$A$2:$B$44,2,FALSE)</f>
        <v>MINISTERIO DE  INFRAESTRUCTURA</v>
      </c>
    </row>
    <row r="4692" spans="1:4" x14ac:dyDescent="0.2">
      <c r="A4692" t="s">
        <v>11386</v>
      </c>
      <c r="B4692" t="s">
        <v>11387</v>
      </c>
      <c r="C4692" t="str">
        <f t="shared" si="73"/>
        <v>09 - MINISTERIO DE  INFRAESTRUCTURA</v>
      </c>
      <c r="D4692" t="str">
        <f>VLOOKUP(MID(A4692,1,2),[1]Jurisdicciones!$A$2:$B$44,2,FALSE)</f>
        <v>MINISTERIO DE  INFRAESTRUCTURA</v>
      </c>
    </row>
    <row r="4693" spans="1:4" x14ac:dyDescent="0.2">
      <c r="A4693" t="s">
        <v>11388</v>
      </c>
      <c r="B4693" t="s">
        <v>11387</v>
      </c>
      <c r="C4693" t="str">
        <f t="shared" si="73"/>
        <v>09 - MINISTERIO DE  INFRAESTRUCTURA</v>
      </c>
      <c r="D4693" t="str">
        <f>VLOOKUP(MID(A4693,1,2),[1]Jurisdicciones!$A$2:$B$44,2,FALSE)</f>
        <v>MINISTERIO DE  INFRAESTRUCTURA</v>
      </c>
    </row>
    <row r="4694" spans="1:4" x14ac:dyDescent="0.2">
      <c r="A4694" t="s">
        <v>11389</v>
      </c>
      <c r="B4694" t="s">
        <v>11390</v>
      </c>
      <c r="C4694" t="str">
        <f t="shared" si="73"/>
        <v>09 - MINISTERIO DE  INFRAESTRUCTURA</v>
      </c>
      <c r="D4694" t="str">
        <f>VLOOKUP(MID(A4694,1,2),[1]Jurisdicciones!$A$2:$B$44,2,FALSE)</f>
        <v>MINISTERIO DE  INFRAESTRUCTURA</v>
      </c>
    </row>
    <row r="4695" spans="1:4" x14ac:dyDescent="0.2">
      <c r="A4695" t="s">
        <v>11391</v>
      </c>
      <c r="B4695" t="s">
        <v>11390</v>
      </c>
      <c r="C4695" t="str">
        <f t="shared" si="73"/>
        <v>09 - MINISTERIO DE  INFRAESTRUCTURA</v>
      </c>
      <c r="D4695" t="str">
        <f>VLOOKUP(MID(A4695,1,2),[1]Jurisdicciones!$A$2:$B$44,2,FALSE)</f>
        <v>MINISTERIO DE  INFRAESTRUCTURA</v>
      </c>
    </row>
    <row r="4696" spans="1:4" x14ac:dyDescent="0.2">
      <c r="A4696" t="s">
        <v>11392</v>
      </c>
      <c r="B4696" t="s">
        <v>11393</v>
      </c>
      <c r="C4696" t="str">
        <f t="shared" si="73"/>
        <v>09 - MINISTERIO DE  INFRAESTRUCTURA</v>
      </c>
      <c r="D4696" t="str">
        <f>VLOOKUP(MID(A4696,1,2),[1]Jurisdicciones!$A$2:$B$44,2,FALSE)</f>
        <v>MINISTERIO DE  INFRAESTRUCTURA</v>
      </c>
    </row>
    <row r="4697" spans="1:4" x14ac:dyDescent="0.2">
      <c r="A4697" t="s">
        <v>11394</v>
      </c>
      <c r="B4697" t="s">
        <v>11395</v>
      </c>
      <c r="C4697" t="str">
        <f t="shared" si="73"/>
        <v>09 - MINISTERIO DE  INFRAESTRUCTURA</v>
      </c>
      <c r="D4697" t="str">
        <f>VLOOKUP(MID(A4697,1,2),[1]Jurisdicciones!$A$2:$B$44,2,FALSE)</f>
        <v>MINISTERIO DE  INFRAESTRUCTURA</v>
      </c>
    </row>
    <row r="4698" spans="1:4" x14ac:dyDescent="0.2">
      <c r="A4698" t="s">
        <v>11396</v>
      </c>
      <c r="B4698" t="s">
        <v>11397</v>
      </c>
      <c r="C4698" t="str">
        <f t="shared" si="73"/>
        <v>09 - MINISTERIO DE  INFRAESTRUCTURA</v>
      </c>
      <c r="D4698" t="str">
        <f>VLOOKUP(MID(A4698,1,2),[1]Jurisdicciones!$A$2:$B$44,2,FALSE)</f>
        <v>MINISTERIO DE  INFRAESTRUCTURA</v>
      </c>
    </row>
    <row r="4699" spans="1:4" x14ac:dyDescent="0.2">
      <c r="A4699" t="s">
        <v>11398</v>
      </c>
      <c r="B4699" t="s">
        <v>11397</v>
      </c>
      <c r="C4699" t="str">
        <f t="shared" si="73"/>
        <v>09 - MINISTERIO DE  INFRAESTRUCTURA</v>
      </c>
      <c r="D4699" t="str">
        <f>VLOOKUP(MID(A4699,1,2),[1]Jurisdicciones!$A$2:$B$44,2,FALSE)</f>
        <v>MINISTERIO DE  INFRAESTRUCTURA</v>
      </c>
    </row>
    <row r="4700" spans="1:4" x14ac:dyDescent="0.2">
      <c r="A4700" t="s">
        <v>11399</v>
      </c>
      <c r="B4700" t="s">
        <v>11400</v>
      </c>
      <c r="C4700" t="str">
        <f t="shared" si="73"/>
        <v>09 - MINISTERIO DE  INFRAESTRUCTURA</v>
      </c>
      <c r="D4700" t="str">
        <f>VLOOKUP(MID(A4700,1,2),[1]Jurisdicciones!$A$2:$B$44,2,FALSE)</f>
        <v>MINISTERIO DE  INFRAESTRUCTURA</v>
      </c>
    </row>
    <row r="4701" spans="1:4" x14ac:dyDescent="0.2">
      <c r="A4701" t="s">
        <v>11401</v>
      </c>
      <c r="B4701" t="s">
        <v>11402</v>
      </c>
      <c r="C4701" t="str">
        <f t="shared" si="73"/>
        <v>09 - MINISTERIO DE  INFRAESTRUCTURA</v>
      </c>
      <c r="D4701" t="str">
        <f>VLOOKUP(MID(A4701,1,2),[1]Jurisdicciones!$A$2:$B$44,2,FALSE)</f>
        <v>MINISTERIO DE  INFRAESTRUCTURA</v>
      </c>
    </row>
    <row r="4702" spans="1:4" x14ac:dyDescent="0.2">
      <c r="A4702" t="s">
        <v>11403</v>
      </c>
      <c r="B4702" t="s">
        <v>11402</v>
      </c>
      <c r="C4702" t="str">
        <f t="shared" si="73"/>
        <v>09 - MINISTERIO DE  INFRAESTRUCTURA</v>
      </c>
      <c r="D4702" t="str">
        <f>VLOOKUP(MID(A4702,1,2),[1]Jurisdicciones!$A$2:$B$44,2,FALSE)</f>
        <v>MINISTERIO DE  INFRAESTRUCTURA</v>
      </c>
    </row>
    <row r="4703" spans="1:4" x14ac:dyDescent="0.2">
      <c r="A4703" t="s">
        <v>11404</v>
      </c>
      <c r="B4703" t="s">
        <v>11405</v>
      </c>
      <c r="C4703" t="str">
        <f t="shared" si="73"/>
        <v>09 - MINISTERIO DE  INFRAESTRUCTURA</v>
      </c>
      <c r="D4703" t="str">
        <f>VLOOKUP(MID(A4703,1,2),[1]Jurisdicciones!$A$2:$B$44,2,FALSE)</f>
        <v>MINISTERIO DE  INFRAESTRUCTURA</v>
      </c>
    </row>
    <row r="4704" spans="1:4" x14ac:dyDescent="0.2">
      <c r="A4704" t="s">
        <v>11406</v>
      </c>
      <c r="B4704" t="s">
        <v>11405</v>
      </c>
      <c r="C4704" t="str">
        <f t="shared" si="73"/>
        <v>09 - MINISTERIO DE  INFRAESTRUCTURA</v>
      </c>
      <c r="D4704" t="str">
        <f>VLOOKUP(MID(A4704,1,2),[1]Jurisdicciones!$A$2:$B$44,2,FALSE)</f>
        <v>MINISTERIO DE  INFRAESTRUCTURA</v>
      </c>
    </row>
    <row r="4705" spans="1:4" x14ac:dyDescent="0.2">
      <c r="A4705" t="s">
        <v>11407</v>
      </c>
      <c r="B4705" t="s">
        <v>11408</v>
      </c>
      <c r="C4705" t="str">
        <f t="shared" si="73"/>
        <v>09 - MINISTERIO DE  INFRAESTRUCTURA</v>
      </c>
      <c r="D4705" t="str">
        <f>VLOOKUP(MID(A4705,1,2),[1]Jurisdicciones!$A$2:$B$44,2,FALSE)</f>
        <v>MINISTERIO DE  INFRAESTRUCTURA</v>
      </c>
    </row>
    <row r="4706" spans="1:4" x14ac:dyDescent="0.2">
      <c r="A4706" t="s">
        <v>11409</v>
      </c>
      <c r="B4706" t="s">
        <v>11408</v>
      </c>
      <c r="C4706" t="str">
        <f t="shared" si="73"/>
        <v>09 - MINISTERIO DE  INFRAESTRUCTURA</v>
      </c>
      <c r="D4706" t="str">
        <f>VLOOKUP(MID(A4706,1,2),[1]Jurisdicciones!$A$2:$B$44,2,FALSE)</f>
        <v>MINISTERIO DE  INFRAESTRUCTURA</v>
      </c>
    </row>
    <row r="4707" spans="1:4" x14ac:dyDescent="0.2">
      <c r="A4707" t="s">
        <v>11410</v>
      </c>
      <c r="B4707" t="s">
        <v>11411</v>
      </c>
      <c r="C4707" t="str">
        <f t="shared" si="73"/>
        <v>09 - MINISTERIO DE  INFRAESTRUCTURA</v>
      </c>
      <c r="D4707" t="str">
        <f>VLOOKUP(MID(A4707,1,2),[1]Jurisdicciones!$A$2:$B$44,2,FALSE)</f>
        <v>MINISTERIO DE  INFRAESTRUCTURA</v>
      </c>
    </row>
    <row r="4708" spans="1:4" x14ac:dyDescent="0.2">
      <c r="A4708" t="s">
        <v>11412</v>
      </c>
      <c r="B4708" t="s">
        <v>11408</v>
      </c>
      <c r="C4708" t="str">
        <f t="shared" si="73"/>
        <v>09 - MINISTERIO DE  INFRAESTRUCTURA</v>
      </c>
      <c r="D4708" t="str">
        <f>VLOOKUP(MID(A4708,1,2),[1]Jurisdicciones!$A$2:$B$44,2,FALSE)</f>
        <v>MINISTERIO DE  INFRAESTRUCTURA</v>
      </c>
    </row>
    <row r="4709" spans="1:4" x14ac:dyDescent="0.2">
      <c r="A4709" t="s">
        <v>11413</v>
      </c>
      <c r="B4709" t="s">
        <v>11414</v>
      </c>
      <c r="C4709" t="str">
        <f t="shared" si="73"/>
        <v>09 - MINISTERIO DE  INFRAESTRUCTURA</v>
      </c>
      <c r="D4709" t="str">
        <f>VLOOKUP(MID(A4709,1,2),[1]Jurisdicciones!$A$2:$B$44,2,FALSE)</f>
        <v>MINISTERIO DE  INFRAESTRUCTURA</v>
      </c>
    </row>
    <row r="4710" spans="1:4" x14ac:dyDescent="0.2">
      <c r="A4710" t="s">
        <v>11415</v>
      </c>
      <c r="B4710" t="s">
        <v>11416</v>
      </c>
      <c r="C4710" t="str">
        <f t="shared" si="73"/>
        <v>09 - MINISTERIO DE  INFRAESTRUCTURA</v>
      </c>
      <c r="D4710" t="str">
        <f>VLOOKUP(MID(A4710,1,2),[1]Jurisdicciones!$A$2:$B$44,2,FALSE)</f>
        <v>MINISTERIO DE  INFRAESTRUCTURA</v>
      </c>
    </row>
    <row r="4711" spans="1:4" x14ac:dyDescent="0.2">
      <c r="A4711" t="s">
        <v>11417</v>
      </c>
      <c r="B4711" t="s">
        <v>11418</v>
      </c>
      <c r="C4711" t="str">
        <f t="shared" si="73"/>
        <v>09 - MINISTERIO DE  INFRAESTRUCTURA</v>
      </c>
      <c r="D4711" t="str">
        <f>VLOOKUP(MID(A4711,1,2),[1]Jurisdicciones!$A$2:$B$44,2,FALSE)</f>
        <v>MINISTERIO DE  INFRAESTRUCTURA</v>
      </c>
    </row>
    <row r="4712" spans="1:4" x14ac:dyDescent="0.2">
      <c r="A4712" t="s">
        <v>11419</v>
      </c>
      <c r="B4712" t="s">
        <v>11418</v>
      </c>
      <c r="C4712" t="str">
        <f t="shared" si="73"/>
        <v>09 - MINISTERIO DE  INFRAESTRUCTURA</v>
      </c>
      <c r="D4712" t="str">
        <f>VLOOKUP(MID(A4712,1,2),[1]Jurisdicciones!$A$2:$B$44,2,FALSE)</f>
        <v>MINISTERIO DE  INFRAESTRUCTURA</v>
      </c>
    </row>
    <row r="4713" spans="1:4" x14ac:dyDescent="0.2">
      <c r="A4713" t="s">
        <v>11420</v>
      </c>
      <c r="B4713" t="s">
        <v>11421</v>
      </c>
      <c r="C4713" t="str">
        <f t="shared" si="73"/>
        <v>09 - MINISTERIO DE  INFRAESTRUCTURA</v>
      </c>
      <c r="D4713" t="str">
        <f>VLOOKUP(MID(A4713,1,2),[1]Jurisdicciones!$A$2:$B$44,2,FALSE)</f>
        <v>MINISTERIO DE  INFRAESTRUCTURA</v>
      </c>
    </row>
    <row r="4714" spans="1:4" x14ac:dyDescent="0.2">
      <c r="A4714" t="s">
        <v>11422</v>
      </c>
      <c r="B4714" t="s">
        <v>11423</v>
      </c>
      <c r="C4714" t="str">
        <f t="shared" si="73"/>
        <v>09 - MINISTERIO DE  INFRAESTRUCTURA</v>
      </c>
      <c r="D4714" t="str">
        <f>VLOOKUP(MID(A4714,1,2),[1]Jurisdicciones!$A$2:$B$44,2,FALSE)</f>
        <v>MINISTERIO DE  INFRAESTRUCTURA</v>
      </c>
    </row>
    <row r="4715" spans="1:4" x14ac:dyDescent="0.2">
      <c r="A4715" t="s">
        <v>11424</v>
      </c>
      <c r="B4715" t="s">
        <v>11423</v>
      </c>
      <c r="C4715" t="str">
        <f t="shared" si="73"/>
        <v>09 - MINISTERIO DE  INFRAESTRUCTURA</v>
      </c>
      <c r="D4715" t="str">
        <f>VLOOKUP(MID(A4715,1,2),[1]Jurisdicciones!$A$2:$B$44,2,FALSE)</f>
        <v>MINISTERIO DE  INFRAESTRUCTURA</v>
      </c>
    </row>
    <row r="4716" spans="1:4" x14ac:dyDescent="0.2">
      <c r="A4716" t="s">
        <v>11425</v>
      </c>
      <c r="B4716" t="s">
        <v>11426</v>
      </c>
      <c r="C4716" t="str">
        <f t="shared" si="73"/>
        <v>09 - MINISTERIO DE  INFRAESTRUCTURA</v>
      </c>
      <c r="D4716" t="str">
        <f>VLOOKUP(MID(A4716,1,2),[1]Jurisdicciones!$A$2:$B$44,2,FALSE)</f>
        <v>MINISTERIO DE  INFRAESTRUCTURA</v>
      </c>
    </row>
    <row r="4717" spans="1:4" x14ac:dyDescent="0.2">
      <c r="A4717" t="s">
        <v>11427</v>
      </c>
      <c r="B4717" t="s">
        <v>11426</v>
      </c>
      <c r="C4717" t="str">
        <f t="shared" si="73"/>
        <v>09 - MINISTERIO DE  INFRAESTRUCTURA</v>
      </c>
      <c r="D4717" t="str">
        <f>VLOOKUP(MID(A4717,1,2),[1]Jurisdicciones!$A$2:$B$44,2,FALSE)</f>
        <v>MINISTERIO DE  INFRAESTRUCTURA</v>
      </c>
    </row>
    <row r="4718" spans="1:4" x14ac:dyDescent="0.2">
      <c r="A4718" t="s">
        <v>11428</v>
      </c>
      <c r="B4718" t="s">
        <v>11426</v>
      </c>
      <c r="C4718" t="str">
        <f t="shared" si="73"/>
        <v>09 - MINISTERIO DE  INFRAESTRUCTURA</v>
      </c>
      <c r="D4718" t="str">
        <f>VLOOKUP(MID(A4718,1,2),[1]Jurisdicciones!$A$2:$B$44,2,FALSE)</f>
        <v>MINISTERIO DE  INFRAESTRUCTURA</v>
      </c>
    </row>
    <row r="4719" spans="1:4" x14ac:dyDescent="0.2">
      <c r="A4719" t="s">
        <v>11429</v>
      </c>
      <c r="B4719" t="s">
        <v>11430</v>
      </c>
      <c r="C4719" t="str">
        <f t="shared" si="73"/>
        <v>09 - MINISTERIO DE  INFRAESTRUCTURA</v>
      </c>
      <c r="D4719" t="str">
        <f>VLOOKUP(MID(A4719,1,2),[1]Jurisdicciones!$A$2:$B$44,2,FALSE)</f>
        <v>MINISTERIO DE  INFRAESTRUCTURA</v>
      </c>
    </row>
    <row r="4720" spans="1:4" x14ac:dyDescent="0.2">
      <c r="A4720" t="s">
        <v>11431</v>
      </c>
      <c r="B4720" t="s">
        <v>11432</v>
      </c>
      <c r="C4720" t="str">
        <f t="shared" si="73"/>
        <v>09 - MINISTERIO DE  INFRAESTRUCTURA</v>
      </c>
      <c r="D4720" t="str">
        <f>VLOOKUP(MID(A4720,1,2),[1]Jurisdicciones!$A$2:$B$44,2,FALSE)</f>
        <v>MINISTERIO DE  INFRAESTRUCTURA</v>
      </c>
    </row>
    <row r="4721" spans="1:4" x14ac:dyDescent="0.2">
      <c r="A4721" t="s">
        <v>11433</v>
      </c>
      <c r="B4721" t="s">
        <v>11434</v>
      </c>
      <c r="C4721" t="str">
        <f t="shared" si="73"/>
        <v>09 - MINISTERIO DE  INFRAESTRUCTURA</v>
      </c>
      <c r="D4721" t="str">
        <f>VLOOKUP(MID(A4721,1,2),[1]Jurisdicciones!$A$2:$B$44,2,FALSE)</f>
        <v>MINISTERIO DE  INFRAESTRUCTURA</v>
      </c>
    </row>
    <row r="4722" spans="1:4" x14ac:dyDescent="0.2">
      <c r="A4722" t="s">
        <v>11435</v>
      </c>
      <c r="B4722" t="s">
        <v>11436</v>
      </c>
      <c r="C4722" t="str">
        <f t="shared" si="73"/>
        <v>09 - MINISTERIO DE  INFRAESTRUCTURA</v>
      </c>
      <c r="D4722" t="str">
        <f>VLOOKUP(MID(A4722,1,2),[1]Jurisdicciones!$A$2:$B$44,2,FALSE)</f>
        <v>MINISTERIO DE  INFRAESTRUCTURA</v>
      </c>
    </row>
    <row r="4723" spans="1:4" x14ac:dyDescent="0.2">
      <c r="A4723" t="s">
        <v>11437</v>
      </c>
      <c r="B4723" t="s">
        <v>11436</v>
      </c>
      <c r="C4723" t="str">
        <f t="shared" si="73"/>
        <v>09 - MINISTERIO DE  INFRAESTRUCTURA</v>
      </c>
      <c r="D4723" t="str">
        <f>VLOOKUP(MID(A4723,1,2),[1]Jurisdicciones!$A$2:$B$44,2,FALSE)</f>
        <v>MINISTERIO DE  INFRAESTRUCTURA</v>
      </c>
    </row>
    <row r="4724" spans="1:4" x14ac:dyDescent="0.2">
      <c r="A4724" t="s">
        <v>11438</v>
      </c>
      <c r="B4724" t="s">
        <v>11439</v>
      </c>
      <c r="C4724" t="str">
        <f t="shared" si="73"/>
        <v>09 - MINISTERIO DE  INFRAESTRUCTURA</v>
      </c>
      <c r="D4724" t="str">
        <f>VLOOKUP(MID(A4724,1,2),[1]Jurisdicciones!$A$2:$B$44,2,FALSE)</f>
        <v>MINISTERIO DE  INFRAESTRUCTURA</v>
      </c>
    </row>
    <row r="4725" spans="1:4" x14ac:dyDescent="0.2">
      <c r="A4725" t="s">
        <v>11440</v>
      </c>
      <c r="B4725" t="s">
        <v>11441</v>
      </c>
      <c r="C4725" t="str">
        <f t="shared" si="73"/>
        <v>09 - MINISTERIO DE  INFRAESTRUCTURA</v>
      </c>
      <c r="D4725" t="str">
        <f>VLOOKUP(MID(A4725,1,2),[1]Jurisdicciones!$A$2:$B$44,2,FALSE)</f>
        <v>MINISTERIO DE  INFRAESTRUCTURA</v>
      </c>
    </row>
    <row r="4726" spans="1:4" x14ac:dyDescent="0.2">
      <c r="A4726" t="s">
        <v>11442</v>
      </c>
      <c r="B4726" t="s">
        <v>11441</v>
      </c>
      <c r="C4726" t="str">
        <f t="shared" si="73"/>
        <v>09 - MINISTERIO DE  INFRAESTRUCTURA</v>
      </c>
      <c r="D4726" t="str">
        <f>VLOOKUP(MID(A4726,1,2),[1]Jurisdicciones!$A$2:$B$44,2,FALSE)</f>
        <v>MINISTERIO DE  INFRAESTRUCTURA</v>
      </c>
    </row>
    <row r="4727" spans="1:4" x14ac:dyDescent="0.2">
      <c r="A4727" t="s">
        <v>11443</v>
      </c>
      <c r="B4727" t="s">
        <v>11444</v>
      </c>
      <c r="C4727" t="str">
        <f t="shared" si="73"/>
        <v>09 - MINISTERIO DE  INFRAESTRUCTURA</v>
      </c>
      <c r="D4727" t="str">
        <f>VLOOKUP(MID(A4727,1,2),[1]Jurisdicciones!$A$2:$B$44,2,FALSE)</f>
        <v>MINISTERIO DE  INFRAESTRUCTURA</v>
      </c>
    </row>
    <row r="4728" spans="1:4" x14ac:dyDescent="0.2">
      <c r="A4728" t="s">
        <v>11445</v>
      </c>
      <c r="B4728" t="s">
        <v>10445</v>
      </c>
      <c r="C4728" t="str">
        <f t="shared" si="73"/>
        <v>09 - MINISTERIO DE  INFRAESTRUCTURA</v>
      </c>
      <c r="D4728" t="str">
        <f>VLOOKUP(MID(A4728,1,2),[1]Jurisdicciones!$A$2:$B$44,2,FALSE)</f>
        <v>MINISTERIO DE  INFRAESTRUCTURA</v>
      </c>
    </row>
    <row r="4729" spans="1:4" x14ac:dyDescent="0.2">
      <c r="A4729" t="s">
        <v>11446</v>
      </c>
      <c r="B4729" t="s">
        <v>11447</v>
      </c>
      <c r="C4729" t="str">
        <f t="shared" si="73"/>
        <v>09 - MINISTERIO DE  INFRAESTRUCTURA</v>
      </c>
      <c r="D4729" t="str">
        <f>VLOOKUP(MID(A4729,1,2),[1]Jurisdicciones!$A$2:$B$44,2,FALSE)</f>
        <v>MINISTERIO DE  INFRAESTRUCTURA</v>
      </c>
    </row>
    <row r="4730" spans="1:4" x14ac:dyDescent="0.2">
      <c r="A4730" t="s">
        <v>11448</v>
      </c>
      <c r="B4730" t="s">
        <v>11449</v>
      </c>
      <c r="C4730" t="str">
        <f t="shared" si="73"/>
        <v>09 - MINISTERIO DE  INFRAESTRUCTURA</v>
      </c>
      <c r="D4730" t="str">
        <f>VLOOKUP(MID(A4730,1,2),[1]Jurisdicciones!$A$2:$B$44,2,FALSE)</f>
        <v>MINISTERIO DE  INFRAESTRUCTURA</v>
      </c>
    </row>
    <row r="4731" spans="1:4" x14ac:dyDescent="0.2">
      <c r="A4731" t="s">
        <v>11450</v>
      </c>
      <c r="B4731" t="s">
        <v>11451</v>
      </c>
      <c r="C4731" t="str">
        <f t="shared" si="73"/>
        <v>09 - MINISTERIO DE  INFRAESTRUCTURA</v>
      </c>
      <c r="D4731" t="str">
        <f>VLOOKUP(MID(A4731,1,2),[1]Jurisdicciones!$A$2:$B$44,2,FALSE)</f>
        <v>MINISTERIO DE  INFRAESTRUCTURA</v>
      </c>
    </row>
    <row r="4732" spans="1:4" x14ac:dyDescent="0.2">
      <c r="A4732" t="s">
        <v>11452</v>
      </c>
      <c r="B4732" t="s">
        <v>11453</v>
      </c>
      <c r="C4732" t="str">
        <f t="shared" si="73"/>
        <v>09 - MINISTERIO DE  INFRAESTRUCTURA</v>
      </c>
      <c r="D4732" t="str">
        <f>VLOOKUP(MID(A4732,1,2),[1]Jurisdicciones!$A$2:$B$44,2,FALSE)</f>
        <v>MINISTERIO DE  INFRAESTRUCTURA</v>
      </c>
    </row>
    <row r="4733" spans="1:4" x14ac:dyDescent="0.2">
      <c r="A4733" t="s">
        <v>11454</v>
      </c>
      <c r="B4733" t="s">
        <v>11455</v>
      </c>
      <c r="C4733" t="str">
        <f t="shared" si="73"/>
        <v>09 - MINISTERIO DE  INFRAESTRUCTURA</v>
      </c>
      <c r="D4733" t="str">
        <f>VLOOKUP(MID(A4733,1,2),[1]Jurisdicciones!$A$2:$B$44,2,FALSE)</f>
        <v>MINISTERIO DE  INFRAESTRUCTURA</v>
      </c>
    </row>
    <row r="4734" spans="1:4" x14ac:dyDescent="0.2">
      <c r="A4734" t="s">
        <v>11456</v>
      </c>
      <c r="B4734" t="s">
        <v>11457</v>
      </c>
      <c r="C4734" t="str">
        <f t="shared" si="73"/>
        <v>09 - MINISTERIO DE  INFRAESTRUCTURA</v>
      </c>
      <c r="D4734" t="str">
        <f>VLOOKUP(MID(A4734,1,2),[1]Jurisdicciones!$A$2:$B$44,2,FALSE)</f>
        <v>MINISTERIO DE  INFRAESTRUCTURA</v>
      </c>
    </row>
    <row r="4735" spans="1:4" x14ac:dyDescent="0.2">
      <c r="A4735" t="s">
        <v>11458</v>
      </c>
      <c r="B4735" t="s">
        <v>11459</v>
      </c>
      <c r="C4735" t="str">
        <f t="shared" si="73"/>
        <v>09 - MINISTERIO DE  INFRAESTRUCTURA</v>
      </c>
      <c r="D4735" t="str">
        <f>VLOOKUP(MID(A4735,1,2),[1]Jurisdicciones!$A$2:$B$44,2,FALSE)</f>
        <v>MINISTERIO DE  INFRAESTRUCTURA</v>
      </c>
    </row>
    <row r="4736" spans="1:4" x14ac:dyDescent="0.2">
      <c r="A4736" t="s">
        <v>11460</v>
      </c>
      <c r="B4736" t="s">
        <v>11461</v>
      </c>
      <c r="C4736" t="str">
        <f t="shared" si="73"/>
        <v>09 - MINISTERIO DE  INFRAESTRUCTURA</v>
      </c>
      <c r="D4736" t="str">
        <f>VLOOKUP(MID(A4736,1,2),[1]Jurisdicciones!$A$2:$B$44,2,FALSE)</f>
        <v>MINISTERIO DE  INFRAESTRUCTURA</v>
      </c>
    </row>
    <row r="4737" spans="1:4" x14ac:dyDescent="0.2">
      <c r="A4737" t="s">
        <v>11462</v>
      </c>
      <c r="B4737" t="s">
        <v>11463</v>
      </c>
      <c r="C4737" t="str">
        <f t="shared" si="73"/>
        <v>09 - MINISTERIO DE  INFRAESTRUCTURA</v>
      </c>
      <c r="D4737" t="str">
        <f>VLOOKUP(MID(A4737,1,2),[1]Jurisdicciones!$A$2:$B$44,2,FALSE)</f>
        <v>MINISTERIO DE  INFRAESTRUCTURA</v>
      </c>
    </row>
    <row r="4738" spans="1:4" x14ac:dyDescent="0.2">
      <c r="A4738" t="s">
        <v>11464</v>
      </c>
      <c r="B4738" t="s">
        <v>11465</v>
      </c>
      <c r="C4738" t="str">
        <f t="shared" si="73"/>
        <v>09 - MINISTERIO DE  INFRAESTRUCTURA</v>
      </c>
      <c r="D4738" t="str">
        <f>VLOOKUP(MID(A4738,1,2),[1]Jurisdicciones!$A$2:$B$44,2,FALSE)</f>
        <v>MINISTERIO DE  INFRAESTRUCTURA</v>
      </c>
    </row>
    <row r="4739" spans="1:4" x14ac:dyDescent="0.2">
      <c r="A4739" t="s">
        <v>11466</v>
      </c>
      <c r="B4739" t="s">
        <v>11467</v>
      </c>
      <c r="C4739" t="str">
        <f t="shared" si="73"/>
        <v>09 - MINISTERIO DE  INFRAESTRUCTURA</v>
      </c>
      <c r="D4739" t="str">
        <f>VLOOKUP(MID(A4739,1,2),[1]Jurisdicciones!$A$2:$B$44,2,FALSE)</f>
        <v>MINISTERIO DE  INFRAESTRUCTURA</v>
      </c>
    </row>
    <row r="4740" spans="1:4" x14ac:dyDescent="0.2">
      <c r="A4740" t="s">
        <v>11468</v>
      </c>
      <c r="B4740" t="s">
        <v>11469</v>
      </c>
      <c r="C4740" t="str">
        <f t="shared" ref="C4740:C4803" si="74">CONCATENATE(MID(A4740,1,2), " - ",D4740)</f>
        <v>09 - MINISTERIO DE  INFRAESTRUCTURA</v>
      </c>
      <c r="D4740" t="str">
        <f>VLOOKUP(MID(A4740,1,2),[1]Jurisdicciones!$A$2:$B$44,2,FALSE)</f>
        <v>MINISTERIO DE  INFRAESTRUCTURA</v>
      </c>
    </row>
    <row r="4741" spans="1:4" x14ac:dyDescent="0.2">
      <c r="A4741" t="s">
        <v>11470</v>
      </c>
      <c r="B4741" t="s">
        <v>11471</v>
      </c>
      <c r="C4741" t="str">
        <f t="shared" si="74"/>
        <v>09 - MINISTERIO DE  INFRAESTRUCTURA</v>
      </c>
      <c r="D4741" t="str">
        <f>VLOOKUP(MID(A4741,1,2),[1]Jurisdicciones!$A$2:$B$44,2,FALSE)</f>
        <v>MINISTERIO DE  INFRAESTRUCTURA</v>
      </c>
    </row>
    <row r="4742" spans="1:4" x14ac:dyDescent="0.2">
      <c r="A4742" t="s">
        <v>11472</v>
      </c>
      <c r="B4742" t="s">
        <v>11473</v>
      </c>
      <c r="C4742" t="str">
        <f t="shared" si="74"/>
        <v>09 - MINISTERIO DE  INFRAESTRUCTURA</v>
      </c>
      <c r="D4742" t="str">
        <f>VLOOKUP(MID(A4742,1,2),[1]Jurisdicciones!$A$2:$B$44,2,FALSE)</f>
        <v>MINISTERIO DE  INFRAESTRUCTURA</v>
      </c>
    </row>
    <row r="4743" spans="1:4" x14ac:dyDescent="0.2">
      <c r="A4743" t="s">
        <v>11474</v>
      </c>
      <c r="B4743" t="s">
        <v>11475</v>
      </c>
      <c r="C4743" t="str">
        <f t="shared" si="74"/>
        <v>09 - MINISTERIO DE  INFRAESTRUCTURA</v>
      </c>
      <c r="D4743" t="str">
        <f>VLOOKUP(MID(A4743,1,2),[1]Jurisdicciones!$A$2:$B$44,2,FALSE)</f>
        <v>MINISTERIO DE  INFRAESTRUCTURA</v>
      </c>
    </row>
    <row r="4744" spans="1:4" x14ac:dyDescent="0.2">
      <c r="A4744" t="s">
        <v>11476</v>
      </c>
      <c r="B4744" t="s">
        <v>11477</v>
      </c>
      <c r="C4744" t="str">
        <f t="shared" si="74"/>
        <v>09 - MINISTERIO DE  INFRAESTRUCTURA</v>
      </c>
      <c r="D4744" t="str">
        <f>VLOOKUP(MID(A4744,1,2),[1]Jurisdicciones!$A$2:$B$44,2,FALSE)</f>
        <v>MINISTERIO DE  INFRAESTRUCTURA</v>
      </c>
    </row>
    <row r="4745" spans="1:4" x14ac:dyDescent="0.2">
      <c r="A4745" t="s">
        <v>11478</v>
      </c>
      <c r="B4745" t="s">
        <v>11479</v>
      </c>
      <c r="C4745" t="str">
        <f t="shared" si="74"/>
        <v>09 - MINISTERIO DE  INFRAESTRUCTURA</v>
      </c>
      <c r="D4745" t="str">
        <f>VLOOKUP(MID(A4745,1,2),[1]Jurisdicciones!$A$2:$B$44,2,FALSE)</f>
        <v>MINISTERIO DE  INFRAESTRUCTURA</v>
      </c>
    </row>
    <row r="4746" spans="1:4" x14ac:dyDescent="0.2">
      <c r="A4746" t="s">
        <v>11480</v>
      </c>
      <c r="B4746" t="s">
        <v>11481</v>
      </c>
      <c r="C4746" t="str">
        <f t="shared" si="74"/>
        <v>09 - MINISTERIO DE  INFRAESTRUCTURA</v>
      </c>
      <c r="D4746" t="str">
        <f>VLOOKUP(MID(A4746,1,2),[1]Jurisdicciones!$A$2:$B$44,2,FALSE)</f>
        <v>MINISTERIO DE  INFRAESTRUCTURA</v>
      </c>
    </row>
    <row r="4747" spans="1:4" x14ac:dyDescent="0.2">
      <c r="A4747" t="s">
        <v>11482</v>
      </c>
      <c r="B4747" t="s">
        <v>11483</v>
      </c>
      <c r="C4747" t="str">
        <f t="shared" si="74"/>
        <v>09 - MINISTERIO DE  INFRAESTRUCTURA</v>
      </c>
      <c r="D4747" t="str">
        <f>VLOOKUP(MID(A4747,1,2),[1]Jurisdicciones!$A$2:$B$44,2,FALSE)</f>
        <v>MINISTERIO DE  INFRAESTRUCTURA</v>
      </c>
    </row>
    <row r="4748" spans="1:4" x14ac:dyDescent="0.2">
      <c r="A4748" t="s">
        <v>11484</v>
      </c>
      <c r="B4748" t="s">
        <v>11485</v>
      </c>
      <c r="C4748" t="str">
        <f t="shared" si="74"/>
        <v>09 - MINISTERIO DE  INFRAESTRUCTURA</v>
      </c>
      <c r="D4748" t="str">
        <f>VLOOKUP(MID(A4748,1,2),[1]Jurisdicciones!$A$2:$B$44,2,FALSE)</f>
        <v>MINISTERIO DE  INFRAESTRUCTURA</v>
      </c>
    </row>
    <row r="4749" spans="1:4" x14ac:dyDescent="0.2">
      <c r="A4749" t="s">
        <v>11486</v>
      </c>
      <c r="B4749" t="s">
        <v>11487</v>
      </c>
      <c r="C4749" t="str">
        <f t="shared" si="74"/>
        <v>09 - MINISTERIO DE  INFRAESTRUCTURA</v>
      </c>
      <c r="D4749" t="str">
        <f>VLOOKUP(MID(A4749,1,2),[1]Jurisdicciones!$A$2:$B$44,2,FALSE)</f>
        <v>MINISTERIO DE  INFRAESTRUCTURA</v>
      </c>
    </row>
    <row r="4750" spans="1:4" x14ac:dyDescent="0.2">
      <c r="A4750" t="s">
        <v>11488</v>
      </c>
      <c r="B4750" t="s">
        <v>11489</v>
      </c>
      <c r="C4750" t="str">
        <f t="shared" si="74"/>
        <v>09 - MINISTERIO DE  INFRAESTRUCTURA</v>
      </c>
      <c r="D4750" t="str">
        <f>VLOOKUP(MID(A4750,1,2),[1]Jurisdicciones!$A$2:$B$44,2,FALSE)</f>
        <v>MINISTERIO DE  INFRAESTRUCTURA</v>
      </c>
    </row>
    <row r="4751" spans="1:4" x14ac:dyDescent="0.2">
      <c r="A4751" t="s">
        <v>11490</v>
      </c>
      <c r="B4751" t="s">
        <v>11491</v>
      </c>
      <c r="C4751" t="str">
        <f t="shared" si="74"/>
        <v>09 - MINISTERIO DE  INFRAESTRUCTURA</v>
      </c>
      <c r="D4751" t="str">
        <f>VLOOKUP(MID(A4751,1,2),[1]Jurisdicciones!$A$2:$B$44,2,FALSE)</f>
        <v>MINISTERIO DE  INFRAESTRUCTURA</v>
      </c>
    </row>
    <row r="4752" spans="1:4" x14ac:dyDescent="0.2">
      <c r="A4752" t="s">
        <v>11492</v>
      </c>
      <c r="B4752" t="s">
        <v>11493</v>
      </c>
      <c r="C4752" t="str">
        <f t="shared" si="74"/>
        <v>09 - MINISTERIO DE  INFRAESTRUCTURA</v>
      </c>
      <c r="D4752" t="str">
        <f>VLOOKUP(MID(A4752,1,2),[1]Jurisdicciones!$A$2:$B$44,2,FALSE)</f>
        <v>MINISTERIO DE  INFRAESTRUCTURA</v>
      </c>
    </row>
    <row r="4753" spans="1:4" x14ac:dyDescent="0.2">
      <c r="A4753" t="s">
        <v>11494</v>
      </c>
      <c r="B4753" t="s">
        <v>11495</v>
      </c>
      <c r="C4753" t="str">
        <f t="shared" si="74"/>
        <v>09 - MINISTERIO DE  INFRAESTRUCTURA</v>
      </c>
      <c r="D4753" t="str">
        <f>VLOOKUP(MID(A4753,1,2),[1]Jurisdicciones!$A$2:$B$44,2,FALSE)</f>
        <v>MINISTERIO DE  INFRAESTRUCTURA</v>
      </c>
    </row>
    <row r="4754" spans="1:4" x14ac:dyDescent="0.2">
      <c r="A4754" t="s">
        <v>11496</v>
      </c>
      <c r="B4754" t="s">
        <v>11495</v>
      </c>
      <c r="C4754" t="str">
        <f t="shared" si="74"/>
        <v>09 - MINISTERIO DE  INFRAESTRUCTURA</v>
      </c>
      <c r="D4754" t="str">
        <f>VLOOKUP(MID(A4754,1,2),[1]Jurisdicciones!$A$2:$B$44,2,FALSE)</f>
        <v>MINISTERIO DE  INFRAESTRUCTURA</v>
      </c>
    </row>
    <row r="4755" spans="1:4" x14ac:dyDescent="0.2">
      <c r="A4755" t="s">
        <v>11497</v>
      </c>
      <c r="B4755" t="s">
        <v>11498</v>
      </c>
      <c r="C4755" t="str">
        <f t="shared" si="74"/>
        <v>09 - MINISTERIO DE  INFRAESTRUCTURA</v>
      </c>
      <c r="D4755" t="str">
        <f>VLOOKUP(MID(A4755,1,2),[1]Jurisdicciones!$A$2:$B$44,2,FALSE)</f>
        <v>MINISTERIO DE  INFRAESTRUCTURA</v>
      </c>
    </row>
    <row r="4756" spans="1:4" x14ac:dyDescent="0.2">
      <c r="A4756" t="s">
        <v>11499</v>
      </c>
      <c r="B4756" t="s">
        <v>11500</v>
      </c>
      <c r="C4756" t="str">
        <f t="shared" si="74"/>
        <v>09 - MINISTERIO DE  INFRAESTRUCTURA</v>
      </c>
      <c r="D4756" t="str">
        <f>VLOOKUP(MID(A4756,1,2),[1]Jurisdicciones!$A$2:$B$44,2,FALSE)</f>
        <v>MINISTERIO DE  INFRAESTRUCTURA</v>
      </c>
    </row>
    <row r="4757" spans="1:4" x14ac:dyDescent="0.2">
      <c r="A4757" t="s">
        <v>11501</v>
      </c>
      <c r="B4757" t="s">
        <v>11500</v>
      </c>
      <c r="C4757" t="str">
        <f t="shared" si="74"/>
        <v>09 - MINISTERIO DE  INFRAESTRUCTURA</v>
      </c>
      <c r="D4757" t="str">
        <f>VLOOKUP(MID(A4757,1,2),[1]Jurisdicciones!$A$2:$B$44,2,FALSE)</f>
        <v>MINISTERIO DE  INFRAESTRUCTURA</v>
      </c>
    </row>
    <row r="4758" spans="1:4" x14ac:dyDescent="0.2">
      <c r="A4758" t="s">
        <v>11502</v>
      </c>
      <c r="B4758" t="s">
        <v>11503</v>
      </c>
      <c r="C4758" t="str">
        <f t="shared" si="74"/>
        <v>09 - MINISTERIO DE  INFRAESTRUCTURA</v>
      </c>
      <c r="D4758" t="str">
        <f>VLOOKUP(MID(A4758,1,2),[1]Jurisdicciones!$A$2:$B$44,2,FALSE)</f>
        <v>MINISTERIO DE  INFRAESTRUCTURA</v>
      </c>
    </row>
    <row r="4759" spans="1:4" x14ac:dyDescent="0.2">
      <c r="A4759" t="s">
        <v>11504</v>
      </c>
      <c r="B4759" t="s">
        <v>11505</v>
      </c>
      <c r="C4759" t="str">
        <f t="shared" si="74"/>
        <v>09 - MINISTERIO DE  INFRAESTRUCTURA</v>
      </c>
      <c r="D4759" t="str">
        <f>VLOOKUP(MID(A4759,1,2),[1]Jurisdicciones!$A$2:$B$44,2,FALSE)</f>
        <v>MINISTERIO DE  INFRAESTRUCTURA</v>
      </c>
    </row>
    <row r="4760" spans="1:4" x14ac:dyDescent="0.2">
      <c r="A4760" t="s">
        <v>11506</v>
      </c>
      <c r="B4760" t="s">
        <v>11507</v>
      </c>
      <c r="C4760" t="str">
        <f t="shared" si="74"/>
        <v>09 - MINISTERIO DE  INFRAESTRUCTURA</v>
      </c>
      <c r="D4760" t="str">
        <f>VLOOKUP(MID(A4760,1,2),[1]Jurisdicciones!$A$2:$B$44,2,FALSE)</f>
        <v>MINISTERIO DE  INFRAESTRUCTURA</v>
      </c>
    </row>
    <row r="4761" spans="1:4" x14ac:dyDescent="0.2">
      <c r="A4761" t="s">
        <v>11508</v>
      </c>
      <c r="B4761" t="s">
        <v>11509</v>
      </c>
      <c r="C4761" t="str">
        <f t="shared" si="74"/>
        <v>09 - MINISTERIO DE  INFRAESTRUCTURA</v>
      </c>
      <c r="D4761" t="str">
        <f>VLOOKUP(MID(A4761,1,2),[1]Jurisdicciones!$A$2:$B$44,2,FALSE)</f>
        <v>MINISTERIO DE  INFRAESTRUCTURA</v>
      </c>
    </row>
    <row r="4762" spans="1:4" x14ac:dyDescent="0.2">
      <c r="A4762" t="s">
        <v>11510</v>
      </c>
      <c r="B4762" t="s">
        <v>11511</v>
      </c>
      <c r="C4762" t="str">
        <f t="shared" si="74"/>
        <v>09 - MINISTERIO DE  INFRAESTRUCTURA</v>
      </c>
      <c r="D4762" t="str">
        <f>VLOOKUP(MID(A4762,1,2),[1]Jurisdicciones!$A$2:$B$44,2,FALSE)</f>
        <v>MINISTERIO DE  INFRAESTRUCTURA</v>
      </c>
    </row>
    <row r="4763" spans="1:4" x14ac:dyDescent="0.2">
      <c r="A4763" t="s">
        <v>11512</v>
      </c>
      <c r="B4763" t="s">
        <v>11513</v>
      </c>
      <c r="C4763" t="str">
        <f t="shared" si="74"/>
        <v>09 - MINISTERIO DE  INFRAESTRUCTURA</v>
      </c>
      <c r="D4763" t="str">
        <f>VLOOKUP(MID(A4763,1,2),[1]Jurisdicciones!$A$2:$B$44,2,FALSE)</f>
        <v>MINISTERIO DE  INFRAESTRUCTURA</v>
      </c>
    </row>
    <row r="4764" spans="1:4" x14ac:dyDescent="0.2">
      <c r="A4764" t="s">
        <v>11514</v>
      </c>
      <c r="B4764" t="s">
        <v>11515</v>
      </c>
      <c r="C4764" t="str">
        <f t="shared" si="74"/>
        <v>09 - MINISTERIO DE  INFRAESTRUCTURA</v>
      </c>
      <c r="D4764" t="str">
        <f>VLOOKUP(MID(A4764,1,2),[1]Jurisdicciones!$A$2:$B$44,2,FALSE)</f>
        <v>MINISTERIO DE  INFRAESTRUCTURA</v>
      </c>
    </row>
    <row r="4765" spans="1:4" x14ac:dyDescent="0.2">
      <c r="A4765" t="s">
        <v>11516</v>
      </c>
      <c r="B4765" t="s">
        <v>11517</v>
      </c>
      <c r="C4765" t="str">
        <f t="shared" si="74"/>
        <v>09 - MINISTERIO DE  INFRAESTRUCTURA</v>
      </c>
      <c r="D4765" t="str">
        <f>VLOOKUP(MID(A4765,1,2),[1]Jurisdicciones!$A$2:$B$44,2,FALSE)</f>
        <v>MINISTERIO DE  INFRAESTRUCTURA</v>
      </c>
    </row>
    <row r="4766" spans="1:4" x14ac:dyDescent="0.2">
      <c r="A4766" t="s">
        <v>11518</v>
      </c>
      <c r="B4766" t="s">
        <v>11519</v>
      </c>
      <c r="C4766" t="str">
        <f t="shared" si="74"/>
        <v>09 - MINISTERIO DE  INFRAESTRUCTURA</v>
      </c>
      <c r="D4766" t="str">
        <f>VLOOKUP(MID(A4766,1,2),[1]Jurisdicciones!$A$2:$B$44,2,FALSE)</f>
        <v>MINISTERIO DE  INFRAESTRUCTURA</v>
      </c>
    </row>
    <row r="4767" spans="1:4" x14ac:dyDescent="0.2">
      <c r="A4767" t="s">
        <v>11520</v>
      </c>
      <c r="B4767" t="s">
        <v>11521</v>
      </c>
      <c r="C4767" t="str">
        <f t="shared" si="74"/>
        <v>09 - MINISTERIO DE  INFRAESTRUCTURA</v>
      </c>
      <c r="D4767" t="str">
        <f>VLOOKUP(MID(A4767,1,2),[1]Jurisdicciones!$A$2:$B$44,2,FALSE)</f>
        <v>MINISTERIO DE  INFRAESTRUCTURA</v>
      </c>
    </row>
    <row r="4768" spans="1:4" x14ac:dyDescent="0.2">
      <c r="A4768" t="s">
        <v>11522</v>
      </c>
      <c r="B4768" t="s">
        <v>11523</v>
      </c>
      <c r="C4768" t="str">
        <f t="shared" si="74"/>
        <v>09 - MINISTERIO DE  INFRAESTRUCTURA</v>
      </c>
      <c r="D4768" t="str">
        <f>VLOOKUP(MID(A4768,1,2),[1]Jurisdicciones!$A$2:$B$44,2,FALSE)</f>
        <v>MINISTERIO DE  INFRAESTRUCTURA</v>
      </c>
    </row>
    <row r="4769" spans="1:4" x14ac:dyDescent="0.2">
      <c r="A4769" t="s">
        <v>11524</v>
      </c>
      <c r="B4769" t="s">
        <v>11525</v>
      </c>
      <c r="C4769" t="str">
        <f t="shared" si="74"/>
        <v>09 - MINISTERIO DE  INFRAESTRUCTURA</v>
      </c>
      <c r="D4769" t="str">
        <f>VLOOKUP(MID(A4769,1,2),[1]Jurisdicciones!$A$2:$B$44,2,FALSE)</f>
        <v>MINISTERIO DE  INFRAESTRUCTURA</v>
      </c>
    </row>
    <row r="4770" spans="1:4" x14ac:dyDescent="0.2">
      <c r="A4770" t="s">
        <v>11526</v>
      </c>
      <c r="B4770" t="s">
        <v>11527</v>
      </c>
      <c r="C4770" t="str">
        <f t="shared" si="74"/>
        <v>09 - MINISTERIO DE  INFRAESTRUCTURA</v>
      </c>
      <c r="D4770" t="str">
        <f>VLOOKUP(MID(A4770,1,2),[1]Jurisdicciones!$A$2:$B$44,2,FALSE)</f>
        <v>MINISTERIO DE  INFRAESTRUCTURA</v>
      </c>
    </row>
    <row r="4771" spans="1:4" x14ac:dyDescent="0.2">
      <c r="A4771" t="s">
        <v>11528</v>
      </c>
      <c r="B4771" t="s">
        <v>11529</v>
      </c>
      <c r="C4771" t="str">
        <f t="shared" si="74"/>
        <v>09 - MINISTERIO DE  INFRAESTRUCTURA</v>
      </c>
      <c r="D4771" t="str">
        <f>VLOOKUP(MID(A4771,1,2),[1]Jurisdicciones!$A$2:$B$44,2,FALSE)</f>
        <v>MINISTERIO DE  INFRAESTRUCTURA</v>
      </c>
    </row>
    <row r="4772" spans="1:4" x14ac:dyDescent="0.2">
      <c r="A4772" t="s">
        <v>11530</v>
      </c>
      <c r="B4772" t="s">
        <v>11531</v>
      </c>
      <c r="C4772" t="str">
        <f t="shared" si="74"/>
        <v>09 - MINISTERIO DE  INFRAESTRUCTURA</v>
      </c>
      <c r="D4772" t="str">
        <f>VLOOKUP(MID(A4772,1,2),[1]Jurisdicciones!$A$2:$B$44,2,FALSE)</f>
        <v>MINISTERIO DE  INFRAESTRUCTURA</v>
      </c>
    </row>
    <row r="4773" spans="1:4" x14ac:dyDescent="0.2">
      <c r="A4773" t="s">
        <v>11532</v>
      </c>
      <c r="B4773" t="s">
        <v>11533</v>
      </c>
      <c r="C4773" t="str">
        <f t="shared" si="74"/>
        <v>09 - MINISTERIO DE  INFRAESTRUCTURA</v>
      </c>
      <c r="D4773" t="str">
        <f>VLOOKUP(MID(A4773,1,2),[1]Jurisdicciones!$A$2:$B$44,2,FALSE)</f>
        <v>MINISTERIO DE  INFRAESTRUCTURA</v>
      </c>
    </row>
    <row r="4774" spans="1:4" x14ac:dyDescent="0.2">
      <c r="A4774" t="s">
        <v>11534</v>
      </c>
      <c r="B4774" t="s">
        <v>11535</v>
      </c>
      <c r="C4774" t="str">
        <f t="shared" si="74"/>
        <v>09 - MINISTERIO DE  INFRAESTRUCTURA</v>
      </c>
      <c r="D4774" t="str">
        <f>VLOOKUP(MID(A4774,1,2),[1]Jurisdicciones!$A$2:$B$44,2,FALSE)</f>
        <v>MINISTERIO DE  INFRAESTRUCTURA</v>
      </c>
    </row>
    <row r="4775" spans="1:4" x14ac:dyDescent="0.2">
      <c r="A4775" t="s">
        <v>11536</v>
      </c>
      <c r="B4775" t="s">
        <v>11537</v>
      </c>
      <c r="C4775" t="str">
        <f t="shared" si="74"/>
        <v>09 - MINISTERIO DE  INFRAESTRUCTURA</v>
      </c>
      <c r="D4775" t="str">
        <f>VLOOKUP(MID(A4775,1,2),[1]Jurisdicciones!$A$2:$B$44,2,FALSE)</f>
        <v>MINISTERIO DE  INFRAESTRUCTURA</v>
      </c>
    </row>
    <row r="4776" spans="1:4" x14ac:dyDescent="0.2">
      <c r="A4776" t="s">
        <v>11538</v>
      </c>
      <c r="B4776" t="s">
        <v>11539</v>
      </c>
      <c r="C4776" t="str">
        <f t="shared" si="74"/>
        <v>09 - MINISTERIO DE  INFRAESTRUCTURA</v>
      </c>
      <c r="D4776" t="str">
        <f>VLOOKUP(MID(A4776,1,2),[1]Jurisdicciones!$A$2:$B$44,2,FALSE)</f>
        <v>MINISTERIO DE  INFRAESTRUCTURA</v>
      </c>
    </row>
    <row r="4777" spans="1:4" x14ac:dyDescent="0.2">
      <c r="A4777" t="s">
        <v>11540</v>
      </c>
      <c r="B4777" t="s">
        <v>11541</v>
      </c>
      <c r="C4777" t="str">
        <f t="shared" si="74"/>
        <v>09 - MINISTERIO DE  INFRAESTRUCTURA</v>
      </c>
      <c r="D4777" t="str">
        <f>VLOOKUP(MID(A4777,1,2),[1]Jurisdicciones!$A$2:$B$44,2,FALSE)</f>
        <v>MINISTERIO DE  INFRAESTRUCTURA</v>
      </c>
    </row>
    <row r="4778" spans="1:4" x14ac:dyDescent="0.2">
      <c r="A4778" t="s">
        <v>11542</v>
      </c>
      <c r="B4778" t="s">
        <v>11543</v>
      </c>
      <c r="C4778" t="str">
        <f t="shared" si="74"/>
        <v>09 - MINISTERIO DE  INFRAESTRUCTURA</v>
      </c>
      <c r="D4778" t="str">
        <f>VLOOKUP(MID(A4778,1,2),[1]Jurisdicciones!$A$2:$B$44,2,FALSE)</f>
        <v>MINISTERIO DE  INFRAESTRUCTURA</v>
      </c>
    </row>
    <row r="4779" spans="1:4" x14ac:dyDescent="0.2">
      <c r="A4779" t="s">
        <v>11544</v>
      </c>
      <c r="B4779" t="s">
        <v>11545</v>
      </c>
      <c r="C4779" t="str">
        <f t="shared" si="74"/>
        <v>09 - MINISTERIO DE  INFRAESTRUCTURA</v>
      </c>
      <c r="D4779" t="str">
        <f>VLOOKUP(MID(A4779,1,2),[1]Jurisdicciones!$A$2:$B$44,2,FALSE)</f>
        <v>MINISTERIO DE  INFRAESTRUCTURA</v>
      </c>
    </row>
    <row r="4780" spans="1:4" x14ac:dyDescent="0.2">
      <c r="A4780" t="s">
        <v>11546</v>
      </c>
      <c r="B4780" t="s">
        <v>11547</v>
      </c>
      <c r="C4780" t="str">
        <f t="shared" si="74"/>
        <v>09 - MINISTERIO DE  INFRAESTRUCTURA</v>
      </c>
      <c r="D4780" t="str">
        <f>VLOOKUP(MID(A4780,1,2),[1]Jurisdicciones!$A$2:$B$44,2,FALSE)</f>
        <v>MINISTERIO DE  INFRAESTRUCTURA</v>
      </c>
    </row>
    <row r="4781" spans="1:4" x14ac:dyDescent="0.2">
      <c r="A4781" t="s">
        <v>11548</v>
      </c>
      <c r="B4781" t="s">
        <v>11549</v>
      </c>
      <c r="C4781" t="str">
        <f t="shared" si="74"/>
        <v>09 - MINISTERIO DE  INFRAESTRUCTURA</v>
      </c>
      <c r="D4781" t="str">
        <f>VLOOKUP(MID(A4781,1,2),[1]Jurisdicciones!$A$2:$B$44,2,FALSE)</f>
        <v>MINISTERIO DE  INFRAESTRUCTURA</v>
      </c>
    </row>
    <row r="4782" spans="1:4" x14ac:dyDescent="0.2">
      <c r="A4782" t="s">
        <v>11550</v>
      </c>
      <c r="B4782" t="s">
        <v>11551</v>
      </c>
      <c r="C4782" t="str">
        <f t="shared" si="74"/>
        <v>09 - MINISTERIO DE  INFRAESTRUCTURA</v>
      </c>
      <c r="D4782" t="str">
        <f>VLOOKUP(MID(A4782,1,2),[1]Jurisdicciones!$A$2:$B$44,2,FALSE)</f>
        <v>MINISTERIO DE  INFRAESTRUCTURA</v>
      </c>
    </row>
    <row r="4783" spans="1:4" x14ac:dyDescent="0.2">
      <c r="A4783" t="s">
        <v>11552</v>
      </c>
      <c r="B4783" t="s">
        <v>11553</v>
      </c>
      <c r="C4783" t="str">
        <f t="shared" si="74"/>
        <v>09 - MINISTERIO DE  INFRAESTRUCTURA</v>
      </c>
      <c r="D4783" t="str">
        <f>VLOOKUP(MID(A4783,1,2),[1]Jurisdicciones!$A$2:$B$44,2,FALSE)</f>
        <v>MINISTERIO DE  INFRAESTRUCTURA</v>
      </c>
    </row>
    <row r="4784" spans="1:4" x14ac:dyDescent="0.2">
      <c r="A4784" t="s">
        <v>11554</v>
      </c>
      <c r="B4784" t="s">
        <v>11555</v>
      </c>
      <c r="C4784" t="str">
        <f t="shared" si="74"/>
        <v>09 - MINISTERIO DE  INFRAESTRUCTURA</v>
      </c>
      <c r="D4784" t="str">
        <f>VLOOKUP(MID(A4784,1,2),[1]Jurisdicciones!$A$2:$B$44,2,FALSE)</f>
        <v>MINISTERIO DE  INFRAESTRUCTURA</v>
      </c>
    </row>
    <row r="4785" spans="1:4" x14ac:dyDescent="0.2">
      <c r="A4785" t="s">
        <v>11556</v>
      </c>
      <c r="B4785" t="s">
        <v>11557</v>
      </c>
      <c r="C4785" t="str">
        <f t="shared" si="74"/>
        <v>09 - MINISTERIO DE  INFRAESTRUCTURA</v>
      </c>
      <c r="D4785" t="str">
        <f>VLOOKUP(MID(A4785,1,2),[1]Jurisdicciones!$A$2:$B$44,2,FALSE)</f>
        <v>MINISTERIO DE  INFRAESTRUCTURA</v>
      </c>
    </row>
    <row r="4786" spans="1:4" x14ac:dyDescent="0.2">
      <c r="A4786" t="s">
        <v>11558</v>
      </c>
      <c r="B4786" t="s">
        <v>11559</v>
      </c>
      <c r="C4786" t="str">
        <f t="shared" si="74"/>
        <v>09 - MINISTERIO DE  INFRAESTRUCTURA</v>
      </c>
      <c r="D4786" t="str">
        <f>VLOOKUP(MID(A4786,1,2),[1]Jurisdicciones!$A$2:$B$44,2,FALSE)</f>
        <v>MINISTERIO DE  INFRAESTRUCTURA</v>
      </c>
    </row>
    <row r="4787" spans="1:4" x14ac:dyDescent="0.2">
      <c r="A4787" t="s">
        <v>11560</v>
      </c>
      <c r="B4787" t="s">
        <v>11561</v>
      </c>
      <c r="C4787" t="str">
        <f t="shared" si="74"/>
        <v>09 - MINISTERIO DE  INFRAESTRUCTURA</v>
      </c>
      <c r="D4787" t="str">
        <f>VLOOKUP(MID(A4787,1,2),[1]Jurisdicciones!$A$2:$B$44,2,FALSE)</f>
        <v>MINISTERIO DE  INFRAESTRUCTURA</v>
      </c>
    </row>
    <row r="4788" spans="1:4" x14ac:dyDescent="0.2">
      <c r="A4788" t="s">
        <v>11562</v>
      </c>
      <c r="B4788" t="s">
        <v>11563</v>
      </c>
      <c r="C4788" t="str">
        <f t="shared" si="74"/>
        <v>09 - MINISTERIO DE  INFRAESTRUCTURA</v>
      </c>
      <c r="D4788" t="str">
        <f>VLOOKUP(MID(A4788,1,2),[1]Jurisdicciones!$A$2:$B$44,2,FALSE)</f>
        <v>MINISTERIO DE  INFRAESTRUCTURA</v>
      </c>
    </row>
    <row r="4789" spans="1:4" x14ac:dyDescent="0.2">
      <c r="A4789" t="s">
        <v>11564</v>
      </c>
      <c r="B4789" t="s">
        <v>11565</v>
      </c>
      <c r="C4789" t="str">
        <f t="shared" si="74"/>
        <v>09 - MINISTERIO DE  INFRAESTRUCTURA</v>
      </c>
      <c r="D4789" t="str">
        <f>VLOOKUP(MID(A4789,1,2),[1]Jurisdicciones!$A$2:$B$44,2,FALSE)</f>
        <v>MINISTERIO DE  INFRAESTRUCTURA</v>
      </c>
    </row>
    <row r="4790" spans="1:4" x14ac:dyDescent="0.2">
      <c r="A4790" t="s">
        <v>11566</v>
      </c>
      <c r="B4790" t="s">
        <v>10166</v>
      </c>
      <c r="C4790" t="str">
        <f t="shared" si="74"/>
        <v>09 - MINISTERIO DE  INFRAESTRUCTURA</v>
      </c>
      <c r="D4790" t="str">
        <f>VLOOKUP(MID(A4790,1,2),[1]Jurisdicciones!$A$2:$B$44,2,FALSE)</f>
        <v>MINISTERIO DE  INFRAESTRUCTURA</v>
      </c>
    </row>
    <row r="4791" spans="1:4" x14ac:dyDescent="0.2">
      <c r="A4791" t="s">
        <v>11567</v>
      </c>
      <c r="B4791" t="s">
        <v>10166</v>
      </c>
      <c r="C4791" t="str">
        <f t="shared" si="74"/>
        <v>09 - MINISTERIO DE  INFRAESTRUCTURA</v>
      </c>
      <c r="D4791" t="str">
        <f>VLOOKUP(MID(A4791,1,2),[1]Jurisdicciones!$A$2:$B$44,2,FALSE)</f>
        <v>MINISTERIO DE  INFRAESTRUCTURA</v>
      </c>
    </row>
    <row r="4792" spans="1:4" x14ac:dyDescent="0.2">
      <c r="A4792" t="s">
        <v>11568</v>
      </c>
      <c r="B4792" t="s">
        <v>10166</v>
      </c>
      <c r="C4792" t="str">
        <f t="shared" si="74"/>
        <v>09 - MINISTERIO DE  INFRAESTRUCTURA</v>
      </c>
      <c r="D4792" t="str">
        <f>VLOOKUP(MID(A4792,1,2),[1]Jurisdicciones!$A$2:$B$44,2,FALSE)</f>
        <v>MINISTERIO DE  INFRAESTRUCTURA</v>
      </c>
    </row>
    <row r="4793" spans="1:4" x14ac:dyDescent="0.2">
      <c r="A4793" t="s">
        <v>11569</v>
      </c>
      <c r="B4793" t="s">
        <v>11570</v>
      </c>
      <c r="C4793" t="str">
        <f t="shared" si="74"/>
        <v>09 - MINISTERIO DE  INFRAESTRUCTURA</v>
      </c>
      <c r="D4793" t="str">
        <f>VLOOKUP(MID(A4793,1,2),[1]Jurisdicciones!$A$2:$B$44,2,FALSE)</f>
        <v>MINISTERIO DE  INFRAESTRUCTURA</v>
      </c>
    </row>
    <row r="4794" spans="1:4" x14ac:dyDescent="0.2">
      <c r="A4794" t="s">
        <v>11571</v>
      </c>
      <c r="B4794" t="s">
        <v>11572</v>
      </c>
      <c r="C4794" t="str">
        <f t="shared" si="74"/>
        <v>09 - MINISTERIO DE  INFRAESTRUCTURA</v>
      </c>
      <c r="D4794" t="str">
        <f>VLOOKUP(MID(A4794,1,2),[1]Jurisdicciones!$A$2:$B$44,2,FALSE)</f>
        <v>MINISTERIO DE  INFRAESTRUCTURA</v>
      </c>
    </row>
    <row r="4795" spans="1:4" x14ac:dyDescent="0.2">
      <c r="A4795" t="s">
        <v>11573</v>
      </c>
      <c r="B4795" t="s">
        <v>11574</v>
      </c>
      <c r="C4795" t="str">
        <f t="shared" si="74"/>
        <v>09 - MINISTERIO DE  INFRAESTRUCTURA</v>
      </c>
      <c r="D4795" t="str">
        <f>VLOOKUP(MID(A4795,1,2),[1]Jurisdicciones!$A$2:$B$44,2,FALSE)</f>
        <v>MINISTERIO DE  INFRAESTRUCTURA</v>
      </c>
    </row>
    <row r="4796" spans="1:4" x14ac:dyDescent="0.2">
      <c r="A4796" t="s">
        <v>11575</v>
      </c>
      <c r="B4796" t="s">
        <v>11576</v>
      </c>
      <c r="C4796" t="str">
        <f t="shared" si="74"/>
        <v>09 - MINISTERIO DE  INFRAESTRUCTURA</v>
      </c>
      <c r="D4796" t="str">
        <f>VLOOKUP(MID(A4796,1,2),[1]Jurisdicciones!$A$2:$B$44,2,FALSE)</f>
        <v>MINISTERIO DE  INFRAESTRUCTURA</v>
      </c>
    </row>
    <row r="4797" spans="1:4" x14ac:dyDescent="0.2">
      <c r="A4797" t="s">
        <v>11577</v>
      </c>
      <c r="B4797" t="s">
        <v>11578</v>
      </c>
      <c r="C4797" t="str">
        <f t="shared" si="74"/>
        <v>09 - MINISTERIO DE  INFRAESTRUCTURA</v>
      </c>
      <c r="D4797" t="str">
        <f>VLOOKUP(MID(A4797,1,2),[1]Jurisdicciones!$A$2:$B$44,2,FALSE)</f>
        <v>MINISTERIO DE  INFRAESTRUCTURA</v>
      </c>
    </row>
    <row r="4798" spans="1:4" x14ac:dyDescent="0.2">
      <c r="A4798" t="s">
        <v>11579</v>
      </c>
      <c r="B4798" t="s">
        <v>11580</v>
      </c>
      <c r="C4798" t="str">
        <f t="shared" si="74"/>
        <v>09 - MINISTERIO DE  INFRAESTRUCTURA</v>
      </c>
      <c r="D4798" t="str">
        <f>VLOOKUP(MID(A4798,1,2),[1]Jurisdicciones!$A$2:$B$44,2,FALSE)</f>
        <v>MINISTERIO DE  INFRAESTRUCTURA</v>
      </c>
    </row>
    <row r="4799" spans="1:4" x14ac:dyDescent="0.2">
      <c r="A4799" t="s">
        <v>11581</v>
      </c>
      <c r="B4799" t="s">
        <v>11582</v>
      </c>
      <c r="C4799" t="str">
        <f t="shared" si="74"/>
        <v>09 - MINISTERIO DE  INFRAESTRUCTURA</v>
      </c>
      <c r="D4799" t="str">
        <f>VLOOKUP(MID(A4799,1,2),[1]Jurisdicciones!$A$2:$B$44,2,FALSE)</f>
        <v>MINISTERIO DE  INFRAESTRUCTURA</v>
      </c>
    </row>
    <row r="4800" spans="1:4" x14ac:dyDescent="0.2">
      <c r="A4800" t="s">
        <v>11583</v>
      </c>
      <c r="B4800" t="s">
        <v>11584</v>
      </c>
      <c r="C4800" t="str">
        <f t="shared" si="74"/>
        <v>09 - MINISTERIO DE  INFRAESTRUCTURA</v>
      </c>
      <c r="D4800" t="str">
        <f>VLOOKUP(MID(A4800,1,2),[1]Jurisdicciones!$A$2:$B$44,2,FALSE)</f>
        <v>MINISTERIO DE  INFRAESTRUCTURA</v>
      </c>
    </row>
    <row r="4801" spans="1:4" x14ac:dyDescent="0.2">
      <c r="A4801" t="s">
        <v>11585</v>
      </c>
      <c r="B4801" t="s">
        <v>11586</v>
      </c>
      <c r="C4801" t="str">
        <f t="shared" si="74"/>
        <v>09 - MINISTERIO DE  INFRAESTRUCTURA</v>
      </c>
      <c r="D4801" t="str">
        <f>VLOOKUP(MID(A4801,1,2),[1]Jurisdicciones!$A$2:$B$44,2,FALSE)</f>
        <v>MINISTERIO DE  INFRAESTRUCTURA</v>
      </c>
    </row>
    <row r="4802" spans="1:4" x14ac:dyDescent="0.2">
      <c r="A4802" t="s">
        <v>11587</v>
      </c>
      <c r="B4802" t="s">
        <v>11588</v>
      </c>
      <c r="C4802" t="str">
        <f t="shared" si="74"/>
        <v>09 - MINISTERIO DE  INFRAESTRUCTURA</v>
      </c>
      <c r="D4802" t="str">
        <f>VLOOKUP(MID(A4802,1,2),[1]Jurisdicciones!$A$2:$B$44,2,FALSE)</f>
        <v>MINISTERIO DE  INFRAESTRUCTURA</v>
      </c>
    </row>
    <row r="4803" spans="1:4" x14ac:dyDescent="0.2">
      <c r="A4803" t="s">
        <v>11589</v>
      </c>
      <c r="B4803" t="s">
        <v>11590</v>
      </c>
      <c r="C4803" t="str">
        <f t="shared" si="74"/>
        <v>09 - MINISTERIO DE  INFRAESTRUCTURA</v>
      </c>
      <c r="D4803" t="str">
        <f>VLOOKUP(MID(A4803,1,2),[1]Jurisdicciones!$A$2:$B$44,2,FALSE)</f>
        <v>MINISTERIO DE  INFRAESTRUCTURA</v>
      </c>
    </row>
    <row r="4804" spans="1:4" x14ac:dyDescent="0.2">
      <c r="A4804" t="s">
        <v>11591</v>
      </c>
      <c r="B4804" t="s">
        <v>11592</v>
      </c>
      <c r="C4804" t="str">
        <f t="shared" ref="C4804:C4867" si="75">CONCATENATE(MID(A4804,1,2), " - ",D4804)</f>
        <v>09 - MINISTERIO DE  INFRAESTRUCTURA</v>
      </c>
      <c r="D4804" t="str">
        <f>VLOOKUP(MID(A4804,1,2),[1]Jurisdicciones!$A$2:$B$44,2,FALSE)</f>
        <v>MINISTERIO DE  INFRAESTRUCTURA</v>
      </c>
    </row>
    <row r="4805" spans="1:4" x14ac:dyDescent="0.2">
      <c r="A4805" t="s">
        <v>11593</v>
      </c>
      <c r="B4805" t="s">
        <v>11594</v>
      </c>
      <c r="C4805" t="str">
        <f t="shared" si="75"/>
        <v>09 - MINISTERIO DE  INFRAESTRUCTURA</v>
      </c>
      <c r="D4805" t="str">
        <f>VLOOKUP(MID(A4805,1,2),[1]Jurisdicciones!$A$2:$B$44,2,FALSE)</f>
        <v>MINISTERIO DE  INFRAESTRUCTURA</v>
      </c>
    </row>
    <row r="4806" spans="1:4" x14ac:dyDescent="0.2">
      <c r="A4806" t="s">
        <v>11595</v>
      </c>
      <c r="B4806" t="s">
        <v>11596</v>
      </c>
      <c r="C4806" t="str">
        <f t="shared" si="75"/>
        <v>09 - MINISTERIO DE  INFRAESTRUCTURA</v>
      </c>
      <c r="D4806" t="str">
        <f>VLOOKUP(MID(A4806,1,2),[1]Jurisdicciones!$A$2:$B$44,2,FALSE)</f>
        <v>MINISTERIO DE  INFRAESTRUCTURA</v>
      </c>
    </row>
    <row r="4807" spans="1:4" x14ac:dyDescent="0.2">
      <c r="A4807" t="s">
        <v>11597</v>
      </c>
      <c r="B4807" t="s">
        <v>11598</v>
      </c>
      <c r="C4807" t="str">
        <f t="shared" si="75"/>
        <v>09 - MINISTERIO DE  INFRAESTRUCTURA</v>
      </c>
      <c r="D4807" t="str">
        <f>VLOOKUP(MID(A4807,1,2),[1]Jurisdicciones!$A$2:$B$44,2,FALSE)</f>
        <v>MINISTERIO DE  INFRAESTRUCTURA</v>
      </c>
    </row>
    <row r="4808" spans="1:4" x14ac:dyDescent="0.2">
      <c r="A4808" t="s">
        <v>11599</v>
      </c>
      <c r="B4808" t="s">
        <v>11598</v>
      </c>
      <c r="C4808" t="str">
        <f t="shared" si="75"/>
        <v>09 - MINISTERIO DE  INFRAESTRUCTURA</v>
      </c>
      <c r="D4808" t="str">
        <f>VLOOKUP(MID(A4808,1,2),[1]Jurisdicciones!$A$2:$B$44,2,FALSE)</f>
        <v>MINISTERIO DE  INFRAESTRUCTURA</v>
      </c>
    </row>
    <row r="4809" spans="1:4" x14ac:dyDescent="0.2">
      <c r="A4809" t="s">
        <v>11600</v>
      </c>
      <c r="B4809" t="s">
        <v>11598</v>
      </c>
      <c r="C4809" t="str">
        <f t="shared" si="75"/>
        <v>09 - MINISTERIO DE  INFRAESTRUCTURA</v>
      </c>
      <c r="D4809" t="str">
        <f>VLOOKUP(MID(A4809,1,2),[1]Jurisdicciones!$A$2:$B$44,2,FALSE)</f>
        <v>MINISTERIO DE  INFRAESTRUCTURA</v>
      </c>
    </row>
    <row r="4810" spans="1:4" x14ac:dyDescent="0.2">
      <c r="A4810" t="s">
        <v>11601</v>
      </c>
      <c r="B4810" t="s">
        <v>11602</v>
      </c>
      <c r="C4810" t="str">
        <f t="shared" si="75"/>
        <v>09 - MINISTERIO DE  INFRAESTRUCTURA</v>
      </c>
      <c r="D4810" t="str">
        <f>VLOOKUP(MID(A4810,1,2),[1]Jurisdicciones!$A$2:$B$44,2,FALSE)</f>
        <v>MINISTERIO DE  INFRAESTRUCTURA</v>
      </c>
    </row>
    <row r="4811" spans="1:4" x14ac:dyDescent="0.2">
      <c r="A4811" t="s">
        <v>11603</v>
      </c>
      <c r="B4811" t="s">
        <v>11602</v>
      </c>
      <c r="C4811" t="str">
        <f t="shared" si="75"/>
        <v>09 - MINISTERIO DE  INFRAESTRUCTURA</v>
      </c>
      <c r="D4811" t="str">
        <f>VLOOKUP(MID(A4811,1,2),[1]Jurisdicciones!$A$2:$B$44,2,FALSE)</f>
        <v>MINISTERIO DE  INFRAESTRUCTURA</v>
      </c>
    </row>
    <row r="4812" spans="1:4" x14ac:dyDescent="0.2">
      <c r="A4812" t="s">
        <v>11604</v>
      </c>
      <c r="B4812" t="s">
        <v>11605</v>
      </c>
      <c r="C4812" t="str">
        <f t="shared" si="75"/>
        <v>09 - MINISTERIO DE  INFRAESTRUCTURA</v>
      </c>
      <c r="D4812" t="str">
        <f>VLOOKUP(MID(A4812,1,2),[1]Jurisdicciones!$A$2:$B$44,2,FALSE)</f>
        <v>MINISTERIO DE  INFRAESTRUCTURA</v>
      </c>
    </row>
    <row r="4813" spans="1:4" x14ac:dyDescent="0.2">
      <c r="A4813" t="s">
        <v>11606</v>
      </c>
      <c r="B4813" t="s">
        <v>11607</v>
      </c>
      <c r="C4813" t="str">
        <f t="shared" si="75"/>
        <v>09 - MINISTERIO DE  INFRAESTRUCTURA</v>
      </c>
      <c r="D4813" t="str">
        <f>VLOOKUP(MID(A4813,1,2),[1]Jurisdicciones!$A$2:$B$44,2,FALSE)</f>
        <v>MINISTERIO DE  INFRAESTRUCTURA</v>
      </c>
    </row>
    <row r="4814" spans="1:4" x14ac:dyDescent="0.2">
      <c r="A4814" t="s">
        <v>11608</v>
      </c>
      <c r="B4814" t="s">
        <v>11609</v>
      </c>
      <c r="C4814" t="str">
        <f t="shared" si="75"/>
        <v>09 - MINISTERIO DE  INFRAESTRUCTURA</v>
      </c>
      <c r="D4814" t="str">
        <f>VLOOKUP(MID(A4814,1,2),[1]Jurisdicciones!$A$2:$B$44,2,FALSE)</f>
        <v>MINISTERIO DE  INFRAESTRUCTURA</v>
      </c>
    </row>
    <row r="4815" spans="1:4" x14ac:dyDescent="0.2">
      <c r="A4815" t="s">
        <v>11610</v>
      </c>
      <c r="B4815" t="s">
        <v>11611</v>
      </c>
      <c r="C4815" t="str">
        <f t="shared" si="75"/>
        <v>09 - MINISTERIO DE  INFRAESTRUCTURA</v>
      </c>
      <c r="D4815" t="str">
        <f>VLOOKUP(MID(A4815,1,2),[1]Jurisdicciones!$A$2:$B$44,2,FALSE)</f>
        <v>MINISTERIO DE  INFRAESTRUCTURA</v>
      </c>
    </row>
    <row r="4816" spans="1:4" x14ac:dyDescent="0.2">
      <c r="A4816" t="s">
        <v>11612</v>
      </c>
      <c r="B4816" t="s">
        <v>11613</v>
      </c>
      <c r="C4816" t="str">
        <f t="shared" si="75"/>
        <v>09 - MINISTERIO DE  INFRAESTRUCTURA</v>
      </c>
      <c r="D4816" t="str">
        <f>VLOOKUP(MID(A4816,1,2),[1]Jurisdicciones!$A$2:$B$44,2,FALSE)</f>
        <v>MINISTERIO DE  INFRAESTRUCTURA</v>
      </c>
    </row>
    <row r="4817" spans="1:4" x14ac:dyDescent="0.2">
      <c r="A4817" t="s">
        <v>11614</v>
      </c>
      <c r="B4817" t="s">
        <v>11615</v>
      </c>
      <c r="C4817" t="str">
        <f t="shared" si="75"/>
        <v>09 - MINISTERIO DE  INFRAESTRUCTURA</v>
      </c>
      <c r="D4817" t="str">
        <f>VLOOKUP(MID(A4817,1,2),[1]Jurisdicciones!$A$2:$B$44,2,FALSE)</f>
        <v>MINISTERIO DE  INFRAESTRUCTURA</v>
      </c>
    </row>
    <row r="4818" spans="1:4" x14ac:dyDescent="0.2">
      <c r="A4818" t="s">
        <v>11616</v>
      </c>
      <c r="B4818" t="s">
        <v>11615</v>
      </c>
      <c r="C4818" t="str">
        <f t="shared" si="75"/>
        <v>09 - MINISTERIO DE  INFRAESTRUCTURA</v>
      </c>
      <c r="D4818" t="str">
        <f>VLOOKUP(MID(A4818,1,2),[1]Jurisdicciones!$A$2:$B$44,2,FALSE)</f>
        <v>MINISTERIO DE  INFRAESTRUCTURA</v>
      </c>
    </row>
    <row r="4819" spans="1:4" x14ac:dyDescent="0.2">
      <c r="A4819" t="s">
        <v>2681</v>
      </c>
      <c r="B4819" t="s">
        <v>11617</v>
      </c>
      <c r="C4819" t="str">
        <f t="shared" si="75"/>
        <v>09 - MINISTERIO DE  INFRAESTRUCTURA</v>
      </c>
      <c r="D4819" t="str">
        <f>VLOOKUP(MID(A4819,1,2),[1]Jurisdicciones!$A$2:$B$44,2,FALSE)</f>
        <v>MINISTERIO DE  INFRAESTRUCTURA</v>
      </c>
    </row>
    <row r="4820" spans="1:4" x14ac:dyDescent="0.2">
      <c r="A4820" t="s">
        <v>11618</v>
      </c>
      <c r="B4820" t="s">
        <v>11619</v>
      </c>
      <c r="C4820" t="str">
        <f t="shared" si="75"/>
        <v>09 - MINISTERIO DE  INFRAESTRUCTURA</v>
      </c>
      <c r="D4820" t="str">
        <f>VLOOKUP(MID(A4820,1,2),[1]Jurisdicciones!$A$2:$B$44,2,FALSE)</f>
        <v>MINISTERIO DE  INFRAESTRUCTURA</v>
      </c>
    </row>
    <row r="4821" spans="1:4" x14ac:dyDescent="0.2">
      <c r="A4821" t="s">
        <v>11620</v>
      </c>
      <c r="B4821" t="s">
        <v>11621</v>
      </c>
      <c r="C4821" t="str">
        <f t="shared" si="75"/>
        <v>09 - MINISTERIO DE  INFRAESTRUCTURA</v>
      </c>
      <c r="D4821" t="str">
        <f>VLOOKUP(MID(A4821,1,2),[1]Jurisdicciones!$A$2:$B$44,2,FALSE)</f>
        <v>MINISTERIO DE  INFRAESTRUCTURA</v>
      </c>
    </row>
    <row r="4822" spans="1:4" x14ac:dyDescent="0.2">
      <c r="A4822" t="s">
        <v>11622</v>
      </c>
      <c r="B4822" t="s">
        <v>11623</v>
      </c>
      <c r="C4822" t="str">
        <f t="shared" si="75"/>
        <v>09 - MINISTERIO DE  INFRAESTRUCTURA</v>
      </c>
      <c r="D4822" t="str">
        <f>VLOOKUP(MID(A4822,1,2),[1]Jurisdicciones!$A$2:$B$44,2,FALSE)</f>
        <v>MINISTERIO DE  INFRAESTRUCTURA</v>
      </c>
    </row>
    <row r="4823" spans="1:4" x14ac:dyDescent="0.2">
      <c r="A4823" t="s">
        <v>11624</v>
      </c>
      <c r="B4823" t="s">
        <v>11625</v>
      </c>
      <c r="C4823" t="str">
        <f t="shared" si="75"/>
        <v>09 - MINISTERIO DE  INFRAESTRUCTURA</v>
      </c>
      <c r="D4823" t="str">
        <f>VLOOKUP(MID(A4823,1,2),[1]Jurisdicciones!$A$2:$B$44,2,FALSE)</f>
        <v>MINISTERIO DE  INFRAESTRUCTURA</v>
      </c>
    </row>
    <row r="4824" spans="1:4" x14ac:dyDescent="0.2">
      <c r="A4824" t="s">
        <v>11626</v>
      </c>
      <c r="B4824" t="s">
        <v>11627</v>
      </c>
      <c r="C4824" t="str">
        <f t="shared" si="75"/>
        <v>09 - MINISTERIO DE  INFRAESTRUCTURA</v>
      </c>
      <c r="D4824" t="str">
        <f>VLOOKUP(MID(A4824,1,2),[1]Jurisdicciones!$A$2:$B$44,2,FALSE)</f>
        <v>MINISTERIO DE  INFRAESTRUCTURA</v>
      </c>
    </row>
    <row r="4825" spans="1:4" x14ac:dyDescent="0.2">
      <c r="A4825" t="s">
        <v>11628</v>
      </c>
      <c r="B4825" t="s">
        <v>11629</v>
      </c>
      <c r="C4825" t="str">
        <f t="shared" si="75"/>
        <v>09 - MINISTERIO DE  INFRAESTRUCTURA</v>
      </c>
      <c r="D4825" t="str">
        <f>VLOOKUP(MID(A4825,1,2),[1]Jurisdicciones!$A$2:$B$44,2,FALSE)</f>
        <v>MINISTERIO DE  INFRAESTRUCTURA</v>
      </c>
    </row>
    <row r="4826" spans="1:4" x14ac:dyDescent="0.2">
      <c r="A4826" t="s">
        <v>11630</v>
      </c>
      <c r="B4826" t="s">
        <v>11631</v>
      </c>
      <c r="C4826" t="str">
        <f t="shared" si="75"/>
        <v>09 - MINISTERIO DE  INFRAESTRUCTURA</v>
      </c>
      <c r="D4826" t="str">
        <f>VLOOKUP(MID(A4826,1,2),[1]Jurisdicciones!$A$2:$B$44,2,FALSE)</f>
        <v>MINISTERIO DE  INFRAESTRUCTURA</v>
      </c>
    </row>
    <row r="4827" spans="1:4" x14ac:dyDescent="0.2">
      <c r="A4827" t="s">
        <v>11632</v>
      </c>
      <c r="B4827" t="s">
        <v>11633</v>
      </c>
      <c r="C4827" t="str">
        <f t="shared" si="75"/>
        <v>09 - MINISTERIO DE  INFRAESTRUCTURA</v>
      </c>
      <c r="D4827" t="str">
        <f>VLOOKUP(MID(A4827,1,2),[1]Jurisdicciones!$A$2:$B$44,2,FALSE)</f>
        <v>MINISTERIO DE  INFRAESTRUCTURA</v>
      </c>
    </row>
    <row r="4828" spans="1:4" x14ac:dyDescent="0.2">
      <c r="A4828" t="s">
        <v>11634</v>
      </c>
      <c r="B4828" t="s">
        <v>11633</v>
      </c>
      <c r="C4828" t="str">
        <f t="shared" si="75"/>
        <v>09 - MINISTERIO DE  INFRAESTRUCTURA</v>
      </c>
      <c r="D4828" t="str">
        <f>VLOOKUP(MID(A4828,1,2),[1]Jurisdicciones!$A$2:$B$44,2,FALSE)</f>
        <v>MINISTERIO DE  INFRAESTRUCTURA</v>
      </c>
    </row>
    <row r="4829" spans="1:4" x14ac:dyDescent="0.2">
      <c r="A4829" t="s">
        <v>11635</v>
      </c>
      <c r="B4829" t="s">
        <v>11636</v>
      </c>
      <c r="C4829" t="str">
        <f t="shared" si="75"/>
        <v>09 - MINISTERIO DE  INFRAESTRUCTURA</v>
      </c>
      <c r="D4829" t="str">
        <f>VLOOKUP(MID(A4829,1,2),[1]Jurisdicciones!$A$2:$B$44,2,FALSE)</f>
        <v>MINISTERIO DE  INFRAESTRUCTURA</v>
      </c>
    </row>
    <row r="4830" spans="1:4" x14ac:dyDescent="0.2">
      <c r="A4830" t="s">
        <v>11637</v>
      </c>
      <c r="B4830" t="s">
        <v>11638</v>
      </c>
      <c r="C4830" t="str">
        <f t="shared" si="75"/>
        <v>09 - MINISTERIO DE  INFRAESTRUCTURA</v>
      </c>
      <c r="D4830" t="str">
        <f>VLOOKUP(MID(A4830,1,2),[1]Jurisdicciones!$A$2:$B$44,2,FALSE)</f>
        <v>MINISTERIO DE  INFRAESTRUCTURA</v>
      </c>
    </row>
    <row r="4831" spans="1:4" x14ac:dyDescent="0.2">
      <c r="A4831" t="s">
        <v>11639</v>
      </c>
      <c r="B4831" t="s">
        <v>11640</v>
      </c>
      <c r="C4831" t="str">
        <f t="shared" si="75"/>
        <v>09 - MINISTERIO DE  INFRAESTRUCTURA</v>
      </c>
      <c r="D4831" t="str">
        <f>VLOOKUP(MID(A4831,1,2),[1]Jurisdicciones!$A$2:$B$44,2,FALSE)</f>
        <v>MINISTERIO DE  INFRAESTRUCTURA</v>
      </c>
    </row>
    <row r="4832" spans="1:4" x14ac:dyDescent="0.2">
      <c r="A4832" t="s">
        <v>11641</v>
      </c>
      <c r="B4832" t="s">
        <v>11640</v>
      </c>
      <c r="C4832" t="str">
        <f t="shared" si="75"/>
        <v>09 - MINISTERIO DE  INFRAESTRUCTURA</v>
      </c>
      <c r="D4832" t="str">
        <f>VLOOKUP(MID(A4832,1,2),[1]Jurisdicciones!$A$2:$B$44,2,FALSE)</f>
        <v>MINISTERIO DE  INFRAESTRUCTURA</v>
      </c>
    </row>
    <row r="4833" spans="1:4" x14ac:dyDescent="0.2">
      <c r="A4833" t="s">
        <v>11642</v>
      </c>
      <c r="B4833" t="s">
        <v>11643</v>
      </c>
      <c r="C4833" t="str">
        <f t="shared" si="75"/>
        <v>09 - MINISTERIO DE  INFRAESTRUCTURA</v>
      </c>
      <c r="D4833" t="str">
        <f>VLOOKUP(MID(A4833,1,2),[1]Jurisdicciones!$A$2:$B$44,2,FALSE)</f>
        <v>MINISTERIO DE  INFRAESTRUCTURA</v>
      </c>
    </row>
    <row r="4834" spans="1:4" x14ac:dyDescent="0.2">
      <c r="A4834" t="s">
        <v>11644</v>
      </c>
      <c r="B4834" t="s">
        <v>11645</v>
      </c>
      <c r="C4834" t="str">
        <f t="shared" si="75"/>
        <v>09 - MINISTERIO DE  INFRAESTRUCTURA</v>
      </c>
      <c r="D4834" t="str">
        <f>VLOOKUP(MID(A4834,1,2),[1]Jurisdicciones!$A$2:$B$44,2,FALSE)</f>
        <v>MINISTERIO DE  INFRAESTRUCTURA</v>
      </c>
    </row>
    <row r="4835" spans="1:4" x14ac:dyDescent="0.2">
      <c r="A4835" t="s">
        <v>11646</v>
      </c>
      <c r="B4835" t="s">
        <v>11647</v>
      </c>
      <c r="C4835" t="str">
        <f t="shared" si="75"/>
        <v>09 - MINISTERIO DE  INFRAESTRUCTURA</v>
      </c>
      <c r="D4835" t="str">
        <f>VLOOKUP(MID(A4835,1,2),[1]Jurisdicciones!$A$2:$B$44,2,FALSE)</f>
        <v>MINISTERIO DE  INFRAESTRUCTURA</v>
      </c>
    </row>
    <row r="4836" spans="1:4" x14ac:dyDescent="0.2">
      <c r="A4836" t="s">
        <v>11648</v>
      </c>
      <c r="B4836" t="s">
        <v>11649</v>
      </c>
      <c r="C4836" t="str">
        <f t="shared" si="75"/>
        <v>09 - MINISTERIO DE  INFRAESTRUCTURA</v>
      </c>
      <c r="D4836" t="str">
        <f>VLOOKUP(MID(A4836,1,2),[1]Jurisdicciones!$A$2:$B$44,2,FALSE)</f>
        <v>MINISTERIO DE  INFRAESTRUCTURA</v>
      </c>
    </row>
    <row r="4837" spans="1:4" x14ac:dyDescent="0.2">
      <c r="A4837" t="s">
        <v>11650</v>
      </c>
      <c r="B4837" t="s">
        <v>11651</v>
      </c>
      <c r="C4837" t="str">
        <f t="shared" si="75"/>
        <v>09 - MINISTERIO DE  INFRAESTRUCTURA</v>
      </c>
      <c r="D4837" t="str">
        <f>VLOOKUP(MID(A4837,1,2),[1]Jurisdicciones!$A$2:$B$44,2,FALSE)</f>
        <v>MINISTERIO DE  INFRAESTRUCTURA</v>
      </c>
    </row>
    <row r="4838" spans="1:4" x14ac:dyDescent="0.2">
      <c r="A4838" t="s">
        <v>11652</v>
      </c>
      <c r="B4838" t="s">
        <v>11653</v>
      </c>
      <c r="C4838" t="str">
        <f t="shared" si="75"/>
        <v>09 - MINISTERIO DE  INFRAESTRUCTURA</v>
      </c>
      <c r="D4838" t="str">
        <f>VLOOKUP(MID(A4838,1,2),[1]Jurisdicciones!$A$2:$B$44,2,FALSE)</f>
        <v>MINISTERIO DE  INFRAESTRUCTURA</v>
      </c>
    </row>
    <row r="4839" spans="1:4" x14ac:dyDescent="0.2">
      <c r="A4839" t="s">
        <v>11654</v>
      </c>
      <c r="B4839" t="s">
        <v>11655</v>
      </c>
      <c r="C4839" t="str">
        <f t="shared" si="75"/>
        <v>09 - MINISTERIO DE  INFRAESTRUCTURA</v>
      </c>
      <c r="D4839" t="str">
        <f>VLOOKUP(MID(A4839,1,2),[1]Jurisdicciones!$A$2:$B$44,2,FALSE)</f>
        <v>MINISTERIO DE  INFRAESTRUCTURA</v>
      </c>
    </row>
    <row r="4840" spans="1:4" x14ac:dyDescent="0.2">
      <c r="A4840" t="s">
        <v>11656</v>
      </c>
      <c r="B4840" t="s">
        <v>11657</v>
      </c>
      <c r="C4840" t="str">
        <f t="shared" si="75"/>
        <v>09 - MINISTERIO DE  INFRAESTRUCTURA</v>
      </c>
      <c r="D4840" t="str">
        <f>VLOOKUP(MID(A4840,1,2),[1]Jurisdicciones!$A$2:$B$44,2,FALSE)</f>
        <v>MINISTERIO DE  INFRAESTRUCTURA</v>
      </c>
    </row>
    <row r="4841" spans="1:4" x14ac:dyDescent="0.2">
      <c r="A4841" t="s">
        <v>11658</v>
      </c>
      <c r="B4841" t="s">
        <v>11659</v>
      </c>
      <c r="C4841" t="str">
        <f t="shared" si="75"/>
        <v>09 - MINISTERIO DE  INFRAESTRUCTURA</v>
      </c>
      <c r="D4841" t="str">
        <f>VLOOKUP(MID(A4841,1,2),[1]Jurisdicciones!$A$2:$B$44,2,FALSE)</f>
        <v>MINISTERIO DE  INFRAESTRUCTURA</v>
      </c>
    </row>
    <row r="4842" spans="1:4" x14ac:dyDescent="0.2">
      <c r="A4842" t="s">
        <v>2682</v>
      </c>
      <c r="B4842" t="s">
        <v>11660</v>
      </c>
      <c r="C4842" t="str">
        <f t="shared" si="75"/>
        <v>09 - MINISTERIO DE  INFRAESTRUCTURA</v>
      </c>
      <c r="D4842" t="str">
        <f>VLOOKUP(MID(A4842,1,2),[1]Jurisdicciones!$A$2:$B$44,2,FALSE)</f>
        <v>MINISTERIO DE  INFRAESTRUCTURA</v>
      </c>
    </row>
    <row r="4843" spans="1:4" x14ac:dyDescent="0.2">
      <c r="A4843" t="s">
        <v>11661</v>
      </c>
      <c r="B4843" t="s">
        <v>11662</v>
      </c>
      <c r="C4843" t="str">
        <f t="shared" si="75"/>
        <v>09 - MINISTERIO DE  INFRAESTRUCTURA</v>
      </c>
      <c r="D4843" t="str">
        <f>VLOOKUP(MID(A4843,1,2),[1]Jurisdicciones!$A$2:$B$44,2,FALSE)</f>
        <v>MINISTERIO DE  INFRAESTRUCTURA</v>
      </c>
    </row>
    <row r="4844" spans="1:4" x14ac:dyDescent="0.2">
      <c r="A4844" t="s">
        <v>11663</v>
      </c>
      <c r="B4844" t="s">
        <v>11664</v>
      </c>
      <c r="C4844" t="str">
        <f t="shared" si="75"/>
        <v>09 - MINISTERIO DE  INFRAESTRUCTURA</v>
      </c>
      <c r="D4844" t="str">
        <f>VLOOKUP(MID(A4844,1,2),[1]Jurisdicciones!$A$2:$B$44,2,FALSE)</f>
        <v>MINISTERIO DE  INFRAESTRUCTURA</v>
      </c>
    </row>
    <row r="4845" spans="1:4" x14ac:dyDescent="0.2">
      <c r="A4845" t="s">
        <v>11665</v>
      </c>
      <c r="B4845" t="s">
        <v>11666</v>
      </c>
      <c r="C4845" t="str">
        <f t="shared" si="75"/>
        <v>09 - MINISTERIO DE  INFRAESTRUCTURA</v>
      </c>
      <c r="D4845" t="str">
        <f>VLOOKUP(MID(A4845,1,2),[1]Jurisdicciones!$A$2:$B$44,2,FALSE)</f>
        <v>MINISTERIO DE  INFRAESTRUCTURA</v>
      </c>
    </row>
    <row r="4846" spans="1:4" x14ac:dyDescent="0.2">
      <c r="A4846" t="s">
        <v>11667</v>
      </c>
      <c r="B4846" t="s">
        <v>11668</v>
      </c>
      <c r="C4846" t="str">
        <f t="shared" si="75"/>
        <v>09 - MINISTERIO DE  INFRAESTRUCTURA</v>
      </c>
      <c r="D4846" t="str">
        <f>VLOOKUP(MID(A4846,1,2),[1]Jurisdicciones!$A$2:$B$44,2,FALSE)</f>
        <v>MINISTERIO DE  INFRAESTRUCTURA</v>
      </c>
    </row>
    <row r="4847" spans="1:4" x14ac:dyDescent="0.2">
      <c r="A4847" t="s">
        <v>11669</v>
      </c>
      <c r="B4847" t="s">
        <v>11670</v>
      </c>
      <c r="C4847" t="str">
        <f t="shared" si="75"/>
        <v>09 - MINISTERIO DE  INFRAESTRUCTURA</v>
      </c>
      <c r="D4847" t="str">
        <f>VLOOKUP(MID(A4847,1,2),[1]Jurisdicciones!$A$2:$B$44,2,FALSE)</f>
        <v>MINISTERIO DE  INFRAESTRUCTURA</v>
      </c>
    </row>
    <row r="4848" spans="1:4" x14ac:dyDescent="0.2">
      <c r="A4848" t="s">
        <v>11671</v>
      </c>
      <c r="B4848" t="s">
        <v>11670</v>
      </c>
      <c r="C4848" t="str">
        <f t="shared" si="75"/>
        <v>09 - MINISTERIO DE  INFRAESTRUCTURA</v>
      </c>
      <c r="D4848" t="str">
        <f>VLOOKUP(MID(A4848,1,2),[1]Jurisdicciones!$A$2:$B$44,2,FALSE)</f>
        <v>MINISTERIO DE  INFRAESTRUCTURA</v>
      </c>
    </row>
    <row r="4849" spans="1:4" x14ac:dyDescent="0.2">
      <c r="A4849" t="s">
        <v>11672</v>
      </c>
      <c r="B4849" t="s">
        <v>11673</v>
      </c>
      <c r="C4849" t="str">
        <f t="shared" si="75"/>
        <v>09 - MINISTERIO DE  INFRAESTRUCTURA</v>
      </c>
      <c r="D4849" t="str">
        <f>VLOOKUP(MID(A4849,1,2),[1]Jurisdicciones!$A$2:$B$44,2,FALSE)</f>
        <v>MINISTERIO DE  INFRAESTRUCTURA</v>
      </c>
    </row>
    <row r="4850" spans="1:4" x14ac:dyDescent="0.2">
      <c r="A4850" t="s">
        <v>11674</v>
      </c>
      <c r="B4850" t="s">
        <v>11675</v>
      </c>
      <c r="C4850" t="str">
        <f t="shared" si="75"/>
        <v>09 - MINISTERIO DE  INFRAESTRUCTURA</v>
      </c>
      <c r="D4850" t="str">
        <f>VLOOKUP(MID(A4850,1,2),[1]Jurisdicciones!$A$2:$B$44,2,FALSE)</f>
        <v>MINISTERIO DE  INFRAESTRUCTURA</v>
      </c>
    </row>
    <row r="4851" spans="1:4" x14ac:dyDescent="0.2">
      <c r="A4851" t="s">
        <v>11676</v>
      </c>
      <c r="B4851" t="s">
        <v>11677</v>
      </c>
      <c r="C4851" t="str">
        <f t="shared" si="75"/>
        <v>09 - MINISTERIO DE  INFRAESTRUCTURA</v>
      </c>
      <c r="D4851" t="str">
        <f>VLOOKUP(MID(A4851,1,2),[1]Jurisdicciones!$A$2:$B$44,2,FALSE)</f>
        <v>MINISTERIO DE  INFRAESTRUCTURA</v>
      </c>
    </row>
    <row r="4852" spans="1:4" x14ac:dyDescent="0.2">
      <c r="A4852" t="s">
        <v>11678</v>
      </c>
      <c r="B4852" t="s">
        <v>11679</v>
      </c>
      <c r="C4852" t="str">
        <f t="shared" si="75"/>
        <v>09 - MINISTERIO DE  INFRAESTRUCTURA</v>
      </c>
      <c r="D4852" t="str">
        <f>VLOOKUP(MID(A4852,1,2),[1]Jurisdicciones!$A$2:$B$44,2,FALSE)</f>
        <v>MINISTERIO DE  INFRAESTRUCTURA</v>
      </c>
    </row>
    <row r="4853" spans="1:4" x14ac:dyDescent="0.2">
      <c r="A4853" t="s">
        <v>11680</v>
      </c>
      <c r="B4853" t="s">
        <v>11681</v>
      </c>
      <c r="C4853" t="str">
        <f t="shared" si="75"/>
        <v>09 - MINISTERIO DE  INFRAESTRUCTURA</v>
      </c>
      <c r="D4853" t="str">
        <f>VLOOKUP(MID(A4853,1,2),[1]Jurisdicciones!$A$2:$B$44,2,FALSE)</f>
        <v>MINISTERIO DE  INFRAESTRUCTURA</v>
      </c>
    </row>
    <row r="4854" spans="1:4" x14ac:dyDescent="0.2">
      <c r="A4854" t="s">
        <v>11682</v>
      </c>
      <c r="B4854" t="s">
        <v>11683</v>
      </c>
      <c r="C4854" t="str">
        <f t="shared" si="75"/>
        <v>09 - MINISTERIO DE  INFRAESTRUCTURA</v>
      </c>
      <c r="D4854" t="str">
        <f>VLOOKUP(MID(A4854,1,2),[1]Jurisdicciones!$A$2:$B$44,2,FALSE)</f>
        <v>MINISTERIO DE  INFRAESTRUCTURA</v>
      </c>
    </row>
    <row r="4855" spans="1:4" x14ac:dyDescent="0.2">
      <c r="A4855" t="s">
        <v>11684</v>
      </c>
      <c r="B4855" t="s">
        <v>11685</v>
      </c>
      <c r="C4855" t="str">
        <f t="shared" si="75"/>
        <v>09 - MINISTERIO DE  INFRAESTRUCTURA</v>
      </c>
      <c r="D4855" t="str">
        <f>VLOOKUP(MID(A4855,1,2),[1]Jurisdicciones!$A$2:$B$44,2,FALSE)</f>
        <v>MINISTERIO DE  INFRAESTRUCTURA</v>
      </c>
    </row>
    <row r="4856" spans="1:4" x14ac:dyDescent="0.2">
      <c r="A4856" t="s">
        <v>11686</v>
      </c>
      <c r="B4856" t="s">
        <v>11687</v>
      </c>
      <c r="C4856" t="str">
        <f t="shared" si="75"/>
        <v>09 - MINISTERIO DE  INFRAESTRUCTURA</v>
      </c>
      <c r="D4856" t="str">
        <f>VLOOKUP(MID(A4856,1,2),[1]Jurisdicciones!$A$2:$B$44,2,FALSE)</f>
        <v>MINISTERIO DE  INFRAESTRUCTURA</v>
      </c>
    </row>
    <row r="4857" spans="1:4" x14ac:dyDescent="0.2">
      <c r="A4857" t="s">
        <v>11688</v>
      </c>
      <c r="B4857" t="s">
        <v>11689</v>
      </c>
      <c r="C4857" t="str">
        <f t="shared" si="75"/>
        <v>09 - MINISTERIO DE  INFRAESTRUCTURA</v>
      </c>
      <c r="D4857" t="str">
        <f>VLOOKUP(MID(A4857,1,2),[1]Jurisdicciones!$A$2:$B$44,2,FALSE)</f>
        <v>MINISTERIO DE  INFRAESTRUCTURA</v>
      </c>
    </row>
    <row r="4858" spans="1:4" x14ac:dyDescent="0.2">
      <c r="A4858" t="s">
        <v>11690</v>
      </c>
      <c r="B4858" t="s">
        <v>11691</v>
      </c>
      <c r="C4858" t="str">
        <f t="shared" si="75"/>
        <v>09 - MINISTERIO DE  INFRAESTRUCTURA</v>
      </c>
      <c r="D4858" t="str">
        <f>VLOOKUP(MID(A4858,1,2),[1]Jurisdicciones!$A$2:$B$44,2,FALSE)</f>
        <v>MINISTERIO DE  INFRAESTRUCTURA</v>
      </c>
    </row>
    <row r="4859" spans="1:4" x14ac:dyDescent="0.2">
      <c r="A4859" t="s">
        <v>11692</v>
      </c>
      <c r="B4859" t="s">
        <v>11693</v>
      </c>
      <c r="C4859" t="str">
        <f t="shared" si="75"/>
        <v>09 - MINISTERIO DE  INFRAESTRUCTURA</v>
      </c>
      <c r="D4859" t="str">
        <f>VLOOKUP(MID(A4859,1,2),[1]Jurisdicciones!$A$2:$B$44,2,FALSE)</f>
        <v>MINISTERIO DE  INFRAESTRUCTURA</v>
      </c>
    </row>
    <row r="4860" spans="1:4" x14ac:dyDescent="0.2">
      <c r="A4860" t="s">
        <v>11694</v>
      </c>
      <c r="B4860" t="s">
        <v>11695</v>
      </c>
      <c r="C4860" t="str">
        <f t="shared" si="75"/>
        <v>09 - MINISTERIO DE  INFRAESTRUCTURA</v>
      </c>
      <c r="D4860" t="str">
        <f>VLOOKUP(MID(A4860,1,2),[1]Jurisdicciones!$A$2:$B$44,2,FALSE)</f>
        <v>MINISTERIO DE  INFRAESTRUCTURA</v>
      </c>
    </row>
    <row r="4861" spans="1:4" x14ac:dyDescent="0.2">
      <c r="A4861" t="s">
        <v>11696</v>
      </c>
      <c r="B4861" t="s">
        <v>11697</v>
      </c>
      <c r="C4861" t="str">
        <f t="shared" si="75"/>
        <v>09 - MINISTERIO DE  INFRAESTRUCTURA</v>
      </c>
      <c r="D4861" t="str">
        <f>VLOOKUP(MID(A4861,1,2),[1]Jurisdicciones!$A$2:$B$44,2,FALSE)</f>
        <v>MINISTERIO DE  INFRAESTRUCTURA</v>
      </c>
    </row>
    <row r="4862" spans="1:4" x14ac:dyDescent="0.2">
      <c r="A4862" t="s">
        <v>11698</v>
      </c>
      <c r="B4862" t="s">
        <v>11699</v>
      </c>
      <c r="C4862" t="str">
        <f t="shared" si="75"/>
        <v>09 - MINISTERIO DE  INFRAESTRUCTURA</v>
      </c>
      <c r="D4862" t="str">
        <f>VLOOKUP(MID(A4862,1,2),[1]Jurisdicciones!$A$2:$B$44,2,FALSE)</f>
        <v>MINISTERIO DE  INFRAESTRUCTURA</v>
      </c>
    </row>
    <row r="4863" spans="1:4" x14ac:dyDescent="0.2">
      <c r="A4863" t="s">
        <v>11700</v>
      </c>
      <c r="B4863" t="s">
        <v>11701</v>
      </c>
      <c r="C4863" t="str">
        <f t="shared" si="75"/>
        <v>09 - MINISTERIO DE  INFRAESTRUCTURA</v>
      </c>
      <c r="D4863" t="str">
        <f>VLOOKUP(MID(A4863,1,2),[1]Jurisdicciones!$A$2:$B$44,2,FALSE)</f>
        <v>MINISTERIO DE  INFRAESTRUCTURA</v>
      </c>
    </row>
    <row r="4864" spans="1:4" x14ac:dyDescent="0.2">
      <c r="A4864" t="s">
        <v>11702</v>
      </c>
      <c r="B4864" t="s">
        <v>11703</v>
      </c>
      <c r="C4864" t="str">
        <f t="shared" si="75"/>
        <v>09 - MINISTERIO DE  INFRAESTRUCTURA</v>
      </c>
      <c r="D4864" t="str">
        <f>VLOOKUP(MID(A4864,1,2),[1]Jurisdicciones!$A$2:$B$44,2,FALSE)</f>
        <v>MINISTERIO DE  INFRAESTRUCTURA</v>
      </c>
    </row>
    <row r="4865" spans="1:4" x14ac:dyDescent="0.2">
      <c r="A4865" t="s">
        <v>11704</v>
      </c>
      <c r="B4865" t="s">
        <v>11705</v>
      </c>
      <c r="C4865" t="str">
        <f t="shared" si="75"/>
        <v>09 - MINISTERIO DE  INFRAESTRUCTURA</v>
      </c>
      <c r="D4865" t="str">
        <f>VLOOKUP(MID(A4865,1,2),[1]Jurisdicciones!$A$2:$B$44,2,FALSE)</f>
        <v>MINISTERIO DE  INFRAESTRUCTURA</v>
      </c>
    </row>
    <row r="4866" spans="1:4" x14ac:dyDescent="0.2">
      <c r="A4866" t="s">
        <v>11706</v>
      </c>
      <c r="B4866" t="s">
        <v>11707</v>
      </c>
      <c r="C4866" t="str">
        <f t="shared" si="75"/>
        <v>09 - MINISTERIO DE  INFRAESTRUCTURA</v>
      </c>
      <c r="D4866" t="str">
        <f>VLOOKUP(MID(A4866,1,2),[1]Jurisdicciones!$A$2:$B$44,2,FALSE)</f>
        <v>MINISTERIO DE  INFRAESTRUCTURA</v>
      </c>
    </row>
    <row r="4867" spans="1:4" x14ac:dyDescent="0.2">
      <c r="A4867" t="s">
        <v>11708</v>
      </c>
      <c r="B4867" t="s">
        <v>11709</v>
      </c>
      <c r="C4867" t="str">
        <f t="shared" si="75"/>
        <v>09 - MINISTERIO DE  INFRAESTRUCTURA</v>
      </c>
      <c r="D4867" t="str">
        <f>VLOOKUP(MID(A4867,1,2),[1]Jurisdicciones!$A$2:$B$44,2,FALSE)</f>
        <v>MINISTERIO DE  INFRAESTRUCTURA</v>
      </c>
    </row>
    <row r="4868" spans="1:4" x14ac:dyDescent="0.2">
      <c r="A4868" t="s">
        <v>11710</v>
      </c>
      <c r="B4868" t="s">
        <v>11711</v>
      </c>
      <c r="C4868" t="str">
        <f t="shared" ref="C4868:C4931" si="76">CONCATENATE(MID(A4868,1,2), " - ",D4868)</f>
        <v>09 - MINISTERIO DE  INFRAESTRUCTURA</v>
      </c>
      <c r="D4868" t="str">
        <f>VLOOKUP(MID(A4868,1,2),[1]Jurisdicciones!$A$2:$B$44,2,FALSE)</f>
        <v>MINISTERIO DE  INFRAESTRUCTURA</v>
      </c>
    </row>
    <row r="4869" spans="1:4" x14ac:dyDescent="0.2">
      <c r="A4869" t="s">
        <v>11712</v>
      </c>
      <c r="B4869" t="s">
        <v>11713</v>
      </c>
      <c r="C4869" t="str">
        <f t="shared" si="76"/>
        <v>09 - MINISTERIO DE  INFRAESTRUCTURA</v>
      </c>
      <c r="D4869" t="str">
        <f>VLOOKUP(MID(A4869,1,2),[1]Jurisdicciones!$A$2:$B$44,2,FALSE)</f>
        <v>MINISTERIO DE  INFRAESTRUCTURA</v>
      </c>
    </row>
    <row r="4870" spans="1:4" x14ac:dyDescent="0.2">
      <c r="A4870" t="s">
        <v>11714</v>
      </c>
      <c r="B4870" t="s">
        <v>11715</v>
      </c>
      <c r="C4870" t="str">
        <f t="shared" si="76"/>
        <v>09 - MINISTERIO DE  INFRAESTRUCTURA</v>
      </c>
      <c r="D4870" t="str">
        <f>VLOOKUP(MID(A4870,1,2),[1]Jurisdicciones!$A$2:$B$44,2,FALSE)</f>
        <v>MINISTERIO DE  INFRAESTRUCTURA</v>
      </c>
    </row>
    <row r="4871" spans="1:4" x14ac:dyDescent="0.2">
      <c r="A4871" t="s">
        <v>11716</v>
      </c>
      <c r="B4871" t="s">
        <v>11717</v>
      </c>
      <c r="C4871" t="str">
        <f t="shared" si="76"/>
        <v>09 - MINISTERIO DE  INFRAESTRUCTURA</v>
      </c>
      <c r="D4871" t="str">
        <f>VLOOKUP(MID(A4871,1,2),[1]Jurisdicciones!$A$2:$B$44,2,FALSE)</f>
        <v>MINISTERIO DE  INFRAESTRUCTURA</v>
      </c>
    </row>
    <row r="4872" spans="1:4" x14ac:dyDescent="0.2">
      <c r="A4872" t="s">
        <v>11718</v>
      </c>
      <c r="B4872" t="s">
        <v>11719</v>
      </c>
      <c r="C4872" t="str">
        <f t="shared" si="76"/>
        <v>09 - MINISTERIO DE  INFRAESTRUCTURA</v>
      </c>
      <c r="D4872" t="str">
        <f>VLOOKUP(MID(A4872,1,2),[1]Jurisdicciones!$A$2:$B$44,2,FALSE)</f>
        <v>MINISTERIO DE  INFRAESTRUCTURA</v>
      </c>
    </row>
    <row r="4873" spans="1:4" x14ac:dyDescent="0.2">
      <c r="A4873" t="s">
        <v>11720</v>
      </c>
      <c r="B4873" t="s">
        <v>11719</v>
      </c>
      <c r="C4873" t="str">
        <f t="shared" si="76"/>
        <v>09 - MINISTERIO DE  INFRAESTRUCTURA</v>
      </c>
      <c r="D4873" t="str">
        <f>VLOOKUP(MID(A4873,1,2),[1]Jurisdicciones!$A$2:$B$44,2,FALSE)</f>
        <v>MINISTERIO DE  INFRAESTRUCTURA</v>
      </c>
    </row>
    <row r="4874" spans="1:4" x14ac:dyDescent="0.2">
      <c r="A4874" t="s">
        <v>11721</v>
      </c>
      <c r="B4874" t="s">
        <v>11719</v>
      </c>
      <c r="C4874" t="str">
        <f t="shared" si="76"/>
        <v>09 - MINISTERIO DE  INFRAESTRUCTURA</v>
      </c>
      <c r="D4874" t="str">
        <f>VLOOKUP(MID(A4874,1,2),[1]Jurisdicciones!$A$2:$B$44,2,FALSE)</f>
        <v>MINISTERIO DE  INFRAESTRUCTURA</v>
      </c>
    </row>
    <row r="4875" spans="1:4" x14ac:dyDescent="0.2">
      <c r="A4875" t="s">
        <v>11722</v>
      </c>
      <c r="B4875" t="s">
        <v>11723</v>
      </c>
      <c r="C4875" t="str">
        <f t="shared" si="76"/>
        <v>09 - MINISTERIO DE  INFRAESTRUCTURA</v>
      </c>
      <c r="D4875" t="str">
        <f>VLOOKUP(MID(A4875,1,2),[1]Jurisdicciones!$A$2:$B$44,2,FALSE)</f>
        <v>MINISTERIO DE  INFRAESTRUCTURA</v>
      </c>
    </row>
    <row r="4876" spans="1:4" x14ac:dyDescent="0.2">
      <c r="A4876" t="s">
        <v>11724</v>
      </c>
      <c r="B4876" t="s">
        <v>11725</v>
      </c>
      <c r="C4876" t="str">
        <f t="shared" si="76"/>
        <v>09 - MINISTERIO DE  INFRAESTRUCTURA</v>
      </c>
      <c r="D4876" t="str">
        <f>VLOOKUP(MID(A4876,1,2),[1]Jurisdicciones!$A$2:$B$44,2,FALSE)</f>
        <v>MINISTERIO DE  INFRAESTRUCTURA</v>
      </c>
    </row>
    <row r="4877" spans="1:4" x14ac:dyDescent="0.2">
      <c r="A4877" t="s">
        <v>11726</v>
      </c>
      <c r="B4877" t="s">
        <v>11727</v>
      </c>
      <c r="C4877" t="str">
        <f t="shared" si="76"/>
        <v>09 - MINISTERIO DE  INFRAESTRUCTURA</v>
      </c>
      <c r="D4877" t="str">
        <f>VLOOKUP(MID(A4877,1,2),[1]Jurisdicciones!$A$2:$B$44,2,FALSE)</f>
        <v>MINISTERIO DE  INFRAESTRUCTURA</v>
      </c>
    </row>
    <row r="4878" spans="1:4" x14ac:dyDescent="0.2">
      <c r="A4878" t="s">
        <v>11728</v>
      </c>
      <c r="B4878" t="s">
        <v>11729</v>
      </c>
      <c r="C4878" t="str">
        <f t="shared" si="76"/>
        <v>09 - MINISTERIO DE  INFRAESTRUCTURA</v>
      </c>
      <c r="D4878" t="str">
        <f>VLOOKUP(MID(A4878,1,2),[1]Jurisdicciones!$A$2:$B$44,2,FALSE)</f>
        <v>MINISTERIO DE  INFRAESTRUCTURA</v>
      </c>
    </row>
    <row r="4879" spans="1:4" x14ac:dyDescent="0.2">
      <c r="A4879" t="s">
        <v>11730</v>
      </c>
      <c r="B4879" t="s">
        <v>11731</v>
      </c>
      <c r="C4879" t="str">
        <f t="shared" si="76"/>
        <v>09 - MINISTERIO DE  INFRAESTRUCTURA</v>
      </c>
      <c r="D4879" t="str">
        <f>VLOOKUP(MID(A4879,1,2),[1]Jurisdicciones!$A$2:$B$44,2,FALSE)</f>
        <v>MINISTERIO DE  INFRAESTRUCTURA</v>
      </c>
    </row>
    <row r="4880" spans="1:4" x14ac:dyDescent="0.2">
      <c r="A4880" t="s">
        <v>11732</v>
      </c>
      <c r="B4880" t="s">
        <v>11731</v>
      </c>
      <c r="C4880" t="str">
        <f t="shared" si="76"/>
        <v>09 - MINISTERIO DE  INFRAESTRUCTURA</v>
      </c>
      <c r="D4880" t="str">
        <f>VLOOKUP(MID(A4880,1,2),[1]Jurisdicciones!$A$2:$B$44,2,FALSE)</f>
        <v>MINISTERIO DE  INFRAESTRUCTURA</v>
      </c>
    </row>
    <row r="4881" spans="1:4" x14ac:dyDescent="0.2">
      <c r="A4881" t="s">
        <v>11733</v>
      </c>
      <c r="B4881" t="s">
        <v>11734</v>
      </c>
      <c r="C4881" t="str">
        <f t="shared" si="76"/>
        <v>09 - MINISTERIO DE  INFRAESTRUCTURA</v>
      </c>
      <c r="D4881" t="str">
        <f>VLOOKUP(MID(A4881,1,2),[1]Jurisdicciones!$A$2:$B$44,2,FALSE)</f>
        <v>MINISTERIO DE  INFRAESTRUCTURA</v>
      </c>
    </row>
    <row r="4882" spans="1:4" x14ac:dyDescent="0.2">
      <c r="A4882" t="s">
        <v>11735</v>
      </c>
      <c r="B4882" t="s">
        <v>11734</v>
      </c>
      <c r="C4882" t="str">
        <f t="shared" si="76"/>
        <v>09 - MINISTERIO DE  INFRAESTRUCTURA</v>
      </c>
      <c r="D4882" t="str">
        <f>VLOOKUP(MID(A4882,1,2),[1]Jurisdicciones!$A$2:$B$44,2,FALSE)</f>
        <v>MINISTERIO DE  INFRAESTRUCTURA</v>
      </c>
    </row>
    <row r="4883" spans="1:4" x14ac:dyDescent="0.2">
      <c r="A4883" t="s">
        <v>11736</v>
      </c>
      <c r="B4883" t="s">
        <v>11734</v>
      </c>
      <c r="C4883" t="str">
        <f t="shared" si="76"/>
        <v>09 - MINISTERIO DE  INFRAESTRUCTURA</v>
      </c>
      <c r="D4883" t="str">
        <f>VLOOKUP(MID(A4883,1,2),[1]Jurisdicciones!$A$2:$B$44,2,FALSE)</f>
        <v>MINISTERIO DE  INFRAESTRUCTURA</v>
      </c>
    </row>
    <row r="4884" spans="1:4" x14ac:dyDescent="0.2">
      <c r="A4884" t="s">
        <v>11737</v>
      </c>
      <c r="B4884" t="s">
        <v>11738</v>
      </c>
      <c r="C4884" t="str">
        <f t="shared" si="76"/>
        <v>09 - MINISTERIO DE  INFRAESTRUCTURA</v>
      </c>
      <c r="D4884" t="str">
        <f>VLOOKUP(MID(A4884,1,2),[1]Jurisdicciones!$A$2:$B$44,2,FALSE)</f>
        <v>MINISTERIO DE  INFRAESTRUCTURA</v>
      </c>
    </row>
    <row r="4885" spans="1:4" x14ac:dyDescent="0.2">
      <c r="A4885" t="s">
        <v>11739</v>
      </c>
      <c r="B4885" t="s">
        <v>11740</v>
      </c>
      <c r="C4885" t="str">
        <f t="shared" si="76"/>
        <v>09 - MINISTERIO DE  INFRAESTRUCTURA</v>
      </c>
      <c r="D4885" t="str">
        <f>VLOOKUP(MID(A4885,1,2),[1]Jurisdicciones!$A$2:$B$44,2,FALSE)</f>
        <v>MINISTERIO DE  INFRAESTRUCTURA</v>
      </c>
    </row>
    <row r="4886" spans="1:4" x14ac:dyDescent="0.2">
      <c r="A4886" t="s">
        <v>11741</v>
      </c>
      <c r="B4886" t="s">
        <v>11742</v>
      </c>
      <c r="C4886" t="str">
        <f t="shared" si="76"/>
        <v>09 - MINISTERIO DE  INFRAESTRUCTURA</v>
      </c>
      <c r="D4886" t="str">
        <f>VLOOKUP(MID(A4886,1,2),[1]Jurisdicciones!$A$2:$B$44,2,FALSE)</f>
        <v>MINISTERIO DE  INFRAESTRUCTURA</v>
      </c>
    </row>
    <row r="4887" spans="1:4" x14ac:dyDescent="0.2">
      <c r="A4887" t="s">
        <v>11743</v>
      </c>
      <c r="B4887" t="s">
        <v>11744</v>
      </c>
      <c r="C4887" t="str">
        <f t="shared" si="76"/>
        <v>09 - MINISTERIO DE  INFRAESTRUCTURA</v>
      </c>
      <c r="D4887" t="str">
        <f>VLOOKUP(MID(A4887,1,2),[1]Jurisdicciones!$A$2:$B$44,2,FALSE)</f>
        <v>MINISTERIO DE  INFRAESTRUCTURA</v>
      </c>
    </row>
    <row r="4888" spans="1:4" x14ac:dyDescent="0.2">
      <c r="A4888" t="s">
        <v>11745</v>
      </c>
      <c r="B4888" t="s">
        <v>11744</v>
      </c>
      <c r="C4888" t="str">
        <f t="shared" si="76"/>
        <v>09 - MINISTERIO DE  INFRAESTRUCTURA</v>
      </c>
      <c r="D4888" t="str">
        <f>VLOOKUP(MID(A4888,1,2),[1]Jurisdicciones!$A$2:$B$44,2,FALSE)</f>
        <v>MINISTERIO DE  INFRAESTRUCTURA</v>
      </c>
    </row>
    <row r="4889" spans="1:4" x14ac:dyDescent="0.2">
      <c r="A4889" t="s">
        <v>11746</v>
      </c>
      <c r="B4889" t="s">
        <v>11744</v>
      </c>
      <c r="C4889" t="str">
        <f t="shared" si="76"/>
        <v>09 - MINISTERIO DE  INFRAESTRUCTURA</v>
      </c>
      <c r="D4889" t="str">
        <f>VLOOKUP(MID(A4889,1,2),[1]Jurisdicciones!$A$2:$B$44,2,FALSE)</f>
        <v>MINISTERIO DE  INFRAESTRUCTURA</v>
      </c>
    </row>
    <row r="4890" spans="1:4" x14ac:dyDescent="0.2">
      <c r="A4890" t="s">
        <v>11747</v>
      </c>
      <c r="B4890" t="s">
        <v>11748</v>
      </c>
      <c r="C4890" t="str">
        <f t="shared" si="76"/>
        <v>09 - MINISTERIO DE  INFRAESTRUCTURA</v>
      </c>
      <c r="D4890" t="str">
        <f>VLOOKUP(MID(A4890,1,2),[1]Jurisdicciones!$A$2:$B$44,2,FALSE)</f>
        <v>MINISTERIO DE  INFRAESTRUCTURA</v>
      </c>
    </row>
    <row r="4891" spans="1:4" x14ac:dyDescent="0.2">
      <c r="A4891" t="s">
        <v>11749</v>
      </c>
      <c r="B4891" t="s">
        <v>11748</v>
      </c>
      <c r="C4891" t="str">
        <f t="shared" si="76"/>
        <v>09 - MINISTERIO DE  INFRAESTRUCTURA</v>
      </c>
      <c r="D4891" t="str">
        <f>VLOOKUP(MID(A4891,1,2),[1]Jurisdicciones!$A$2:$B$44,2,FALSE)</f>
        <v>MINISTERIO DE  INFRAESTRUCTURA</v>
      </c>
    </row>
    <row r="4892" spans="1:4" x14ac:dyDescent="0.2">
      <c r="A4892" t="s">
        <v>11750</v>
      </c>
      <c r="B4892" t="s">
        <v>11748</v>
      </c>
      <c r="C4892" t="str">
        <f t="shared" si="76"/>
        <v>09 - MINISTERIO DE  INFRAESTRUCTURA</v>
      </c>
      <c r="D4892" t="str">
        <f>VLOOKUP(MID(A4892,1,2),[1]Jurisdicciones!$A$2:$B$44,2,FALSE)</f>
        <v>MINISTERIO DE  INFRAESTRUCTURA</v>
      </c>
    </row>
    <row r="4893" spans="1:4" x14ac:dyDescent="0.2">
      <c r="A4893" t="s">
        <v>11751</v>
      </c>
      <c r="B4893" t="s">
        <v>11752</v>
      </c>
      <c r="C4893" t="str">
        <f t="shared" si="76"/>
        <v>09 - MINISTERIO DE  INFRAESTRUCTURA</v>
      </c>
      <c r="D4893" t="str">
        <f>VLOOKUP(MID(A4893,1,2),[1]Jurisdicciones!$A$2:$B$44,2,FALSE)</f>
        <v>MINISTERIO DE  INFRAESTRUCTURA</v>
      </c>
    </row>
    <row r="4894" spans="1:4" x14ac:dyDescent="0.2">
      <c r="A4894" t="s">
        <v>11753</v>
      </c>
      <c r="B4894" t="s">
        <v>11754</v>
      </c>
      <c r="C4894" t="str">
        <f t="shared" si="76"/>
        <v>09 - MINISTERIO DE  INFRAESTRUCTURA</v>
      </c>
      <c r="D4894" t="str">
        <f>VLOOKUP(MID(A4894,1,2),[1]Jurisdicciones!$A$2:$B$44,2,FALSE)</f>
        <v>MINISTERIO DE  INFRAESTRUCTURA</v>
      </c>
    </row>
    <row r="4895" spans="1:4" x14ac:dyDescent="0.2">
      <c r="A4895" t="s">
        <v>11755</v>
      </c>
      <c r="B4895" t="s">
        <v>11756</v>
      </c>
      <c r="C4895" t="str">
        <f t="shared" si="76"/>
        <v>09 - MINISTERIO DE  INFRAESTRUCTURA</v>
      </c>
      <c r="D4895" t="str">
        <f>VLOOKUP(MID(A4895,1,2),[1]Jurisdicciones!$A$2:$B$44,2,FALSE)</f>
        <v>MINISTERIO DE  INFRAESTRUCTURA</v>
      </c>
    </row>
    <row r="4896" spans="1:4" x14ac:dyDescent="0.2">
      <c r="A4896" t="s">
        <v>11757</v>
      </c>
      <c r="B4896" t="s">
        <v>11756</v>
      </c>
      <c r="C4896" t="str">
        <f t="shared" si="76"/>
        <v>09 - MINISTERIO DE  INFRAESTRUCTURA</v>
      </c>
      <c r="D4896" t="str">
        <f>VLOOKUP(MID(A4896,1,2),[1]Jurisdicciones!$A$2:$B$44,2,FALSE)</f>
        <v>MINISTERIO DE  INFRAESTRUCTURA</v>
      </c>
    </row>
    <row r="4897" spans="1:4" x14ac:dyDescent="0.2">
      <c r="A4897" t="s">
        <v>11758</v>
      </c>
      <c r="B4897" t="s">
        <v>11759</v>
      </c>
      <c r="C4897" t="str">
        <f t="shared" si="76"/>
        <v>09 - MINISTERIO DE  INFRAESTRUCTURA</v>
      </c>
      <c r="D4897" t="str">
        <f>VLOOKUP(MID(A4897,1,2),[1]Jurisdicciones!$A$2:$B$44,2,FALSE)</f>
        <v>MINISTERIO DE  INFRAESTRUCTURA</v>
      </c>
    </row>
    <row r="4898" spans="1:4" x14ac:dyDescent="0.2">
      <c r="A4898" t="s">
        <v>11760</v>
      </c>
      <c r="B4898" t="s">
        <v>8825</v>
      </c>
      <c r="C4898" t="str">
        <f t="shared" si="76"/>
        <v>09 - MINISTERIO DE  INFRAESTRUCTURA</v>
      </c>
      <c r="D4898" t="str">
        <f>VLOOKUP(MID(A4898,1,2),[1]Jurisdicciones!$A$2:$B$44,2,FALSE)</f>
        <v>MINISTERIO DE  INFRAESTRUCTURA</v>
      </c>
    </row>
    <row r="4899" spans="1:4" x14ac:dyDescent="0.2">
      <c r="A4899" t="s">
        <v>11761</v>
      </c>
      <c r="B4899" t="s">
        <v>11762</v>
      </c>
      <c r="C4899" t="str">
        <f t="shared" si="76"/>
        <v>09 - MINISTERIO DE  INFRAESTRUCTURA</v>
      </c>
      <c r="D4899" t="str">
        <f>VLOOKUP(MID(A4899,1,2),[1]Jurisdicciones!$A$2:$B$44,2,FALSE)</f>
        <v>MINISTERIO DE  INFRAESTRUCTURA</v>
      </c>
    </row>
    <row r="4900" spans="1:4" x14ac:dyDescent="0.2">
      <c r="A4900" t="s">
        <v>11763</v>
      </c>
      <c r="B4900" t="s">
        <v>11764</v>
      </c>
      <c r="C4900" t="str">
        <f t="shared" si="76"/>
        <v>09 - MINISTERIO DE  INFRAESTRUCTURA</v>
      </c>
      <c r="D4900" t="str">
        <f>VLOOKUP(MID(A4900,1,2),[1]Jurisdicciones!$A$2:$B$44,2,FALSE)</f>
        <v>MINISTERIO DE  INFRAESTRUCTURA</v>
      </c>
    </row>
    <row r="4901" spans="1:4" x14ac:dyDescent="0.2">
      <c r="A4901" t="s">
        <v>11765</v>
      </c>
      <c r="B4901" t="s">
        <v>11766</v>
      </c>
      <c r="C4901" t="str">
        <f t="shared" si="76"/>
        <v>09 - MINISTERIO DE  INFRAESTRUCTURA</v>
      </c>
      <c r="D4901" t="str">
        <f>VLOOKUP(MID(A4901,1,2),[1]Jurisdicciones!$A$2:$B$44,2,FALSE)</f>
        <v>MINISTERIO DE  INFRAESTRUCTURA</v>
      </c>
    </row>
    <row r="4902" spans="1:4" x14ac:dyDescent="0.2">
      <c r="A4902" t="s">
        <v>11767</v>
      </c>
      <c r="B4902" t="s">
        <v>11768</v>
      </c>
      <c r="C4902" t="str">
        <f t="shared" si="76"/>
        <v>09 - MINISTERIO DE  INFRAESTRUCTURA</v>
      </c>
      <c r="D4902" t="str">
        <f>VLOOKUP(MID(A4902,1,2),[1]Jurisdicciones!$A$2:$B$44,2,FALSE)</f>
        <v>MINISTERIO DE  INFRAESTRUCTURA</v>
      </c>
    </row>
    <row r="4903" spans="1:4" x14ac:dyDescent="0.2">
      <c r="A4903" t="s">
        <v>11769</v>
      </c>
      <c r="B4903" t="s">
        <v>11770</v>
      </c>
      <c r="C4903" t="str">
        <f t="shared" si="76"/>
        <v>09 - MINISTERIO DE  INFRAESTRUCTURA</v>
      </c>
      <c r="D4903" t="str">
        <f>VLOOKUP(MID(A4903,1,2),[1]Jurisdicciones!$A$2:$B$44,2,FALSE)</f>
        <v>MINISTERIO DE  INFRAESTRUCTURA</v>
      </c>
    </row>
    <row r="4904" spans="1:4" x14ac:dyDescent="0.2">
      <c r="A4904" t="s">
        <v>11771</v>
      </c>
      <c r="B4904" t="s">
        <v>11772</v>
      </c>
      <c r="C4904" t="str">
        <f t="shared" si="76"/>
        <v>09 - MINISTERIO DE  INFRAESTRUCTURA</v>
      </c>
      <c r="D4904" t="str">
        <f>VLOOKUP(MID(A4904,1,2),[1]Jurisdicciones!$A$2:$B$44,2,FALSE)</f>
        <v>MINISTERIO DE  INFRAESTRUCTURA</v>
      </c>
    </row>
    <row r="4905" spans="1:4" x14ac:dyDescent="0.2">
      <c r="A4905" t="s">
        <v>11773</v>
      </c>
      <c r="B4905" t="s">
        <v>11774</v>
      </c>
      <c r="C4905" t="str">
        <f t="shared" si="76"/>
        <v>09 - MINISTERIO DE  INFRAESTRUCTURA</v>
      </c>
      <c r="D4905" t="str">
        <f>VLOOKUP(MID(A4905,1,2),[1]Jurisdicciones!$A$2:$B$44,2,FALSE)</f>
        <v>MINISTERIO DE  INFRAESTRUCTURA</v>
      </c>
    </row>
    <row r="4906" spans="1:4" x14ac:dyDescent="0.2">
      <c r="A4906" t="s">
        <v>11775</v>
      </c>
      <c r="B4906" t="s">
        <v>11776</v>
      </c>
      <c r="C4906" t="str">
        <f t="shared" si="76"/>
        <v>09 - MINISTERIO DE  INFRAESTRUCTURA</v>
      </c>
      <c r="D4906" t="str">
        <f>VLOOKUP(MID(A4906,1,2),[1]Jurisdicciones!$A$2:$B$44,2,FALSE)</f>
        <v>MINISTERIO DE  INFRAESTRUCTURA</v>
      </c>
    </row>
    <row r="4907" spans="1:4" x14ac:dyDescent="0.2">
      <c r="A4907" t="s">
        <v>11777</v>
      </c>
      <c r="B4907" t="s">
        <v>11776</v>
      </c>
      <c r="C4907" t="str">
        <f t="shared" si="76"/>
        <v>09 - MINISTERIO DE  INFRAESTRUCTURA</v>
      </c>
      <c r="D4907" t="str">
        <f>VLOOKUP(MID(A4907,1,2),[1]Jurisdicciones!$A$2:$B$44,2,FALSE)</f>
        <v>MINISTERIO DE  INFRAESTRUCTURA</v>
      </c>
    </row>
    <row r="4908" spans="1:4" x14ac:dyDescent="0.2">
      <c r="A4908" t="s">
        <v>11778</v>
      </c>
      <c r="B4908" t="s">
        <v>11779</v>
      </c>
      <c r="C4908" t="str">
        <f t="shared" si="76"/>
        <v>09 - MINISTERIO DE  INFRAESTRUCTURA</v>
      </c>
      <c r="D4908" t="str">
        <f>VLOOKUP(MID(A4908,1,2),[1]Jurisdicciones!$A$2:$B$44,2,FALSE)</f>
        <v>MINISTERIO DE  INFRAESTRUCTURA</v>
      </c>
    </row>
    <row r="4909" spans="1:4" x14ac:dyDescent="0.2">
      <c r="A4909" t="s">
        <v>11780</v>
      </c>
      <c r="B4909" t="s">
        <v>11781</v>
      </c>
      <c r="C4909" t="str">
        <f t="shared" si="76"/>
        <v>09 - MINISTERIO DE  INFRAESTRUCTURA</v>
      </c>
      <c r="D4909" t="str">
        <f>VLOOKUP(MID(A4909,1,2),[1]Jurisdicciones!$A$2:$B$44,2,FALSE)</f>
        <v>MINISTERIO DE  INFRAESTRUCTURA</v>
      </c>
    </row>
    <row r="4910" spans="1:4" x14ac:dyDescent="0.2">
      <c r="A4910" t="s">
        <v>11782</v>
      </c>
      <c r="B4910" t="s">
        <v>11783</v>
      </c>
      <c r="C4910" t="str">
        <f t="shared" si="76"/>
        <v>09 - MINISTERIO DE  INFRAESTRUCTURA</v>
      </c>
      <c r="D4910" t="str">
        <f>VLOOKUP(MID(A4910,1,2),[1]Jurisdicciones!$A$2:$B$44,2,FALSE)</f>
        <v>MINISTERIO DE  INFRAESTRUCTURA</v>
      </c>
    </row>
    <row r="4911" spans="1:4" x14ac:dyDescent="0.2">
      <c r="A4911" t="s">
        <v>11784</v>
      </c>
      <c r="B4911" t="s">
        <v>11785</v>
      </c>
      <c r="C4911" t="str">
        <f t="shared" si="76"/>
        <v>09 - MINISTERIO DE  INFRAESTRUCTURA</v>
      </c>
      <c r="D4911" t="str">
        <f>VLOOKUP(MID(A4911,1,2),[1]Jurisdicciones!$A$2:$B$44,2,FALSE)</f>
        <v>MINISTERIO DE  INFRAESTRUCTURA</v>
      </c>
    </row>
    <row r="4912" spans="1:4" x14ac:dyDescent="0.2">
      <c r="A4912" t="s">
        <v>11786</v>
      </c>
      <c r="B4912" t="s">
        <v>11787</v>
      </c>
      <c r="C4912" t="str">
        <f t="shared" si="76"/>
        <v>09 - MINISTERIO DE  INFRAESTRUCTURA</v>
      </c>
      <c r="D4912" t="str">
        <f>VLOOKUP(MID(A4912,1,2),[1]Jurisdicciones!$A$2:$B$44,2,FALSE)</f>
        <v>MINISTERIO DE  INFRAESTRUCTURA</v>
      </c>
    </row>
    <row r="4913" spans="1:4" x14ac:dyDescent="0.2">
      <c r="A4913" t="s">
        <v>11788</v>
      </c>
      <c r="B4913" t="s">
        <v>11789</v>
      </c>
      <c r="C4913" t="str">
        <f t="shared" si="76"/>
        <v>09 - MINISTERIO DE  INFRAESTRUCTURA</v>
      </c>
      <c r="D4913" t="str">
        <f>VLOOKUP(MID(A4913,1,2),[1]Jurisdicciones!$A$2:$B$44,2,FALSE)</f>
        <v>MINISTERIO DE  INFRAESTRUCTURA</v>
      </c>
    </row>
    <row r="4914" spans="1:4" x14ac:dyDescent="0.2">
      <c r="A4914" t="s">
        <v>11790</v>
      </c>
      <c r="B4914" t="s">
        <v>11791</v>
      </c>
      <c r="C4914" t="str">
        <f t="shared" si="76"/>
        <v>09 - MINISTERIO DE  INFRAESTRUCTURA</v>
      </c>
      <c r="D4914" t="str">
        <f>VLOOKUP(MID(A4914,1,2),[1]Jurisdicciones!$A$2:$B$44,2,FALSE)</f>
        <v>MINISTERIO DE  INFRAESTRUCTURA</v>
      </c>
    </row>
    <row r="4915" spans="1:4" x14ac:dyDescent="0.2">
      <c r="A4915" t="s">
        <v>11792</v>
      </c>
      <c r="B4915" t="s">
        <v>11793</v>
      </c>
      <c r="C4915" t="str">
        <f t="shared" si="76"/>
        <v>09 - MINISTERIO DE  INFRAESTRUCTURA</v>
      </c>
      <c r="D4915" t="str">
        <f>VLOOKUP(MID(A4915,1,2),[1]Jurisdicciones!$A$2:$B$44,2,FALSE)</f>
        <v>MINISTERIO DE  INFRAESTRUCTURA</v>
      </c>
    </row>
    <row r="4916" spans="1:4" x14ac:dyDescent="0.2">
      <c r="A4916" t="s">
        <v>11794</v>
      </c>
      <c r="B4916" t="s">
        <v>11795</v>
      </c>
      <c r="C4916" t="str">
        <f t="shared" si="76"/>
        <v>09 - MINISTERIO DE  INFRAESTRUCTURA</v>
      </c>
      <c r="D4916" t="str">
        <f>VLOOKUP(MID(A4916,1,2),[1]Jurisdicciones!$A$2:$B$44,2,FALSE)</f>
        <v>MINISTERIO DE  INFRAESTRUCTURA</v>
      </c>
    </row>
    <row r="4917" spans="1:4" x14ac:dyDescent="0.2">
      <c r="A4917" t="s">
        <v>11796</v>
      </c>
      <c r="B4917" t="s">
        <v>11797</v>
      </c>
      <c r="C4917" t="str">
        <f t="shared" si="76"/>
        <v>09 - MINISTERIO DE  INFRAESTRUCTURA</v>
      </c>
      <c r="D4917" t="str">
        <f>VLOOKUP(MID(A4917,1,2),[1]Jurisdicciones!$A$2:$B$44,2,FALSE)</f>
        <v>MINISTERIO DE  INFRAESTRUCTURA</v>
      </c>
    </row>
    <row r="4918" spans="1:4" x14ac:dyDescent="0.2">
      <c r="A4918" t="s">
        <v>11798</v>
      </c>
      <c r="B4918" t="s">
        <v>11799</v>
      </c>
      <c r="C4918" t="str">
        <f t="shared" si="76"/>
        <v>09 - MINISTERIO DE  INFRAESTRUCTURA</v>
      </c>
      <c r="D4918" t="str">
        <f>VLOOKUP(MID(A4918,1,2),[1]Jurisdicciones!$A$2:$B$44,2,FALSE)</f>
        <v>MINISTERIO DE  INFRAESTRUCTURA</v>
      </c>
    </row>
    <row r="4919" spans="1:4" x14ac:dyDescent="0.2">
      <c r="A4919" t="s">
        <v>11800</v>
      </c>
      <c r="B4919" t="s">
        <v>11799</v>
      </c>
      <c r="C4919" t="str">
        <f t="shared" si="76"/>
        <v>09 - MINISTERIO DE  INFRAESTRUCTURA</v>
      </c>
      <c r="D4919" t="str">
        <f>VLOOKUP(MID(A4919,1,2),[1]Jurisdicciones!$A$2:$B$44,2,FALSE)</f>
        <v>MINISTERIO DE  INFRAESTRUCTURA</v>
      </c>
    </row>
    <row r="4920" spans="1:4" x14ac:dyDescent="0.2">
      <c r="A4920" t="s">
        <v>11801</v>
      </c>
      <c r="B4920" t="s">
        <v>11799</v>
      </c>
      <c r="C4920" t="str">
        <f t="shared" si="76"/>
        <v>09 - MINISTERIO DE  INFRAESTRUCTURA</v>
      </c>
      <c r="D4920" t="str">
        <f>VLOOKUP(MID(A4920,1,2),[1]Jurisdicciones!$A$2:$B$44,2,FALSE)</f>
        <v>MINISTERIO DE  INFRAESTRUCTURA</v>
      </c>
    </row>
    <row r="4921" spans="1:4" x14ac:dyDescent="0.2">
      <c r="A4921" t="s">
        <v>11802</v>
      </c>
      <c r="B4921" t="s">
        <v>11803</v>
      </c>
      <c r="C4921" t="str">
        <f t="shared" si="76"/>
        <v>09 - MINISTERIO DE  INFRAESTRUCTURA</v>
      </c>
      <c r="D4921" t="str">
        <f>VLOOKUP(MID(A4921,1,2),[1]Jurisdicciones!$A$2:$B$44,2,FALSE)</f>
        <v>MINISTERIO DE  INFRAESTRUCTURA</v>
      </c>
    </row>
    <row r="4922" spans="1:4" x14ac:dyDescent="0.2">
      <c r="A4922" t="s">
        <v>11804</v>
      </c>
      <c r="B4922" t="s">
        <v>11803</v>
      </c>
      <c r="C4922" t="str">
        <f t="shared" si="76"/>
        <v>09 - MINISTERIO DE  INFRAESTRUCTURA</v>
      </c>
      <c r="D4922" t="str">
        <f>VLOOKUP(MID(A4922,1,2),[1]Jurisdicciones!$A$2:$B$44,2,FALSE)</f>
        <v>MINISTERIO DE  INFRAESTRUCTURA</v>
      </c>
    </row>
    <row r="4923" spans="1:4" x14ac:dyDescent="0.2">
      <c r="A4923" t="s">
        <v>11805</v>
      </c>
      <c r="B4923" t="s">
        <v>11803</v>
      </c>
      <c r="C4923" t="str">
        <f t="shared" si="76"/>
        <v>09 - MINISTERIO DE  INFRAESTRUCTURA</v>
      </c>
      <c r="D4923" t="str">
        <f>VLOOKUP(MID(A4923,1,2),[1]Jurisdicciones!$A$2:$B$44,2,FALSE)</f>
        <v>MINISTERIO DE  INFRAESTRUCTURA</v>
      </c>
    </row>
    <row r="4924" spans="1:4" x14ac:dyDescent="0.2">
      <c r="A4924" t="s">
        <v>11806</v>
      </c>
      <c r="B4924" t="s">
        <v>11807</v>
      </c>
      <c r="C4924" t="str">
        <f t="shared" si="76"/>
        <v>09 - MINISTERIO DE  INFRAESTRUCTURA</v>
      </c>
      <c r="D4924" t="str">
        <f>VLOOKUP(MID(A4924,1,2),[1]Jurisdicciones!$A$2:$B$44,2,FALSE)</f>
        <v>MINISTERIO DE  INFRAESTRUCTURA</v>
      </c>
    </row>
    <row r="4925" spans="1:4" x14ac:dyDescent="0.2">
      <c r="A4925" t="s">
        <v>11808</v>
      </c>
      <c r="B4925" t="s">
        <v>11807</v>
      </c>
      <c r="C4925" t="str">
        <f t="shared" si="76"/>
        <v>09 - MINISTERIO DE  INFRAESTRUCTURA</v>
      </c>
      <c r="D4925" t="str">
        <f>VLOOKUP(MID(A4925,1,2),[1]Jurisdicciones!$A$2:$B$44,2,FALSE)</f>
        <v>MINISTERIO DE  INFRAESTRUCTURA</v>
      </c>
    </row>
    <row r="4926" spans="1:4" x14ac:dyDescent="0.2">
      <c r="A4926" t="s">
        <v>11809</v>
      </c>
      <c r="B4926" t="s">
        <v>11810</v>
      </c>
      <c r="C4926" t="str">
        <f t="shared" si="76"/>
        <v>09 - MINISTERIO DE  INFRAESTRUCTURA</v>
      </c>
      <c r="D4926" t="str">
        <f>VLOOKUP(MID(A4926,1,2),[1]Jurisdicciones!$A$2:$B$44,2,FALSE)</f>
        <v>MINISTERIO DE  INFRAESTRUCTURA</v>
      </c>
    </row>
    <row r="4927" spans="1:4" x14ac:dyDescent="0.2">
      <c r="A4927" t="s">
        <v>11811</v>
      </c>
      <c r="B4927" t="s">
        <v>11812</v>
      </c>
      <c r="C4927" t="str">
        <f t="shared" si="76"/>
        <v>09 - MINISTERIO DE  INFRAESTRUCTURA</v>
      </c>
      <c r="D4927" t="str">
        <f>VLOOKUP(MID(A4927,1,2),[1]Jurisdicciones!$A$2:$B$44,2,FALSE)</f>
        <v>MINISTERIO DE  INFRAESTRUCTURA</v>
      </c>
    </row>
    <row r="4928" spans="1:4" x14ac:dyDescent="0.2">
      <c r="A4928" t="s">
        <v>11813</v>
      </c>
      <c r="B4928" t="s">
        <v>11814</v>
      </c>
      <c r="C4928" t="str">
        <f t="shared" si="76"/>
        <v>09 - MINISTERIO DE  INFRAESTRUCTURA</v>
      </c>
      <c r="D4928" t="str">
        <f>VLOOKUP(MID(A4928,1,2),[1]Jurisdicciones!$A$2:$B$44,2,FALSE)</f>
        <v>MINISTERIO DE  INFRAESTRUCTURA</v>
      </c>
    </row>
    <row r="4929" spans="1:4" x14ac:dyDescent="0.2">
      <c r="A4929" t="s">
        <v>11815</v>
      </c>
      <c r="B4929" t="s">
        <v>11814</v>
      </c>
      <c r="C4929" t="str">
        <f t="shared" si="76"/>
        <v>09 - MINISTERIO DE  INFRAESTRUCTURA</v>
      </c>
      <c r="D4929" t="str">
        <f>VLOOKUP(MID(A4929,1,2),[1]Jurisdicciones!$A$2:$B$44,2,FALSE)</f>
        <v>MINISTERIO DE  INFRAESTRUCTURA</v>
      </c>
    </row>
    <row r="4930" spans="1:4" x14ac:dyDescent="0.2">
      <c r="A4930" t="s">
        <v>11816</v>
      </c>
      <c r="B4930" t="s">
        <v>11817</v>
      </c>
      <c r="C4930" t="str">
        <f t="shared" si="76"/>
        <v>09 - MINISTERIO DE  INFRAESTRUCTURA</v>
      </c>
      <c r="D4930" t="str">
        <f>VLOOKUP(MID(A4930,1,2),[1]Jurisdicciones!$A$2:$B$44,2,FALSE)</f>
        <v>MINISTERIO DE  INFRAESTRUCTURA</v>
      </c>
    </row>
    <row r="4931" spans="1:4" x14ac:dyDescent="0.2">
      <c r="A4931" t="s">
        <v>11818</v>
      </c>
      <c r="B4931" t="s">
        <v>11817</v>
      </c>
      <c r="C4931" t="str">
        <f t="shared" si="76"/>
        <v>09 - MINISTERIO DE  INFRAESTRUCTURA</v>
      </c>
      <c r="D4931" t="str">
        <f>VLOOKUP(MID(A4931,1,2),[1]Jurisdicciones!$A$2:$B$44,2,FALSE)</f>
        <v>MINISTERIO DE  INFRAESTRUCTURA</v>
      </c>
    </row>
    <row r="4932" spans="1:4" x14ac:dyDescent="0.2">
      <c r="A4932" t="s">
        <v>11819</v>
      </c>
      <c r="B4932" t="s">
        <v>11820</v>
      </c>
      <c r="C4932" t="str">
        <f t="shared" ref="C4932:C4995" si="77">CONCATENATE(MID(A4932,1,2), " - ",D4932)</f>
        <v>09 - MINISTERIO DE  INFRAESTRUCTURA</v>
      </c>
      <c r="D4932" t="str">
        <f>VLOOKUP(MID(A4932,1,2),[1]Jurisdicciones!$A$2:$B$44,2,FALSE)</f>
        <v>MINISTERIO DE  INFRAESTRUCTURA</v>
      </c>
    </row>
    <row r="4933" spans="1:4" x14ac:dyDescent="0.2">
      <c r="A4933" t="s">
        <v>11821</v>
      </c>
      <c r="B4933" t="s">
        <v>11822</v>
      </c>
      <c r="C4933" t="str">
        <f t="shared" si="77"/>
        <v>09 - MINISTERIO DE  INFRAESTRUCTURA</v>
      </c>
      <c r="D4933" t="str">
        <f>VLOOKUP(MID(A4933,1,2),[1]Jurisdicciones!$A$2:$B$44,2,FALSE)</f>
        <v>MINISTERIO DE  INFRAESTRUCTURA</v>
      </c>
    </row>
    <row r="4934" spans="1:4" x14ac:dyDescent="0.2">
      <c r="A4934" t="s">
        <v>11823</v>
      </c>
      <c r="B4934" t="s">
        <v>11824</v>
      </c>
      <c r="C4934" t="str">
        <f t="shared" si="77"/>
        <v>09 - MINISTERIO DE  INFRAESTRUCTURA</v>
      </c>
      <c r="D4934" t="str">
        <f>VLOOKUP(MID(A4934,1,2),[1]Jurisdicciones!$A$2:$B$44,2,FALSE)</f>
        <v>MINISTERIO DE  INFRAESTRUCTURA</v>
      </c>
    </row>
    <row r="4935" spans="1:4" x14ac:dyDescent="0.2">
      <c r="A4935" t="s">
        <v>11825</v>
      </c>
      <c r="B4935" t="s">
        <v>11826</v>
      </c>
      <c r="C4935" t="str">
        <f t="shared" si="77"/>
        <v>09 - MINISTERIO DE  INFRAESTRUCTURA</v>
      </c>
      <c r="D4935" t="str">
        <f>VLOOKUP(MID(A4935,1,2),[1]Jurisdicciones!$A$2:$B$44,2,FALSE)</f>
        <v>MINISTERIO DE  INFRAESTRUCTURA</v>
      </c>
    </row>
    <row r="4936" spans="1:4" x14ac:dyDescent="0.2">
      <c r="A4936" t="s">
        <v>11827</v>
      </c>
      <c r="B4936" t="s">
        <v>11828</v>
      </c>
      <c r="C4936" t="str">
        <f t="shared" si="77"/>
        <v>09 - MINISTERIO DE  INFRAESTRUCTURA</v>
      </c>
      <c r="D4936" t="str">
        <f>VLOOKUP(MID(A4936,1,2),[1]Jurisdicciones!$A$2:$B$44,2,FALSE)</f>
        <v>MINISTERIO DE  INFRAESTRUCTURA</v>
      </c>
    </row>
    <row r="4937" spans="1:4" x14ac:dyDescent="0.2">
      <c r="A4937" t="s">
        <v>11829</v>
      </c>
      <c r="B4937" t="s">
        <v>11830</v>
      </c>
      <c r="C4937" t="str">
        <f t="shared" si="77"/>
        <v>09 - MINISTERIO DE  INFRAESTRUCTURA</v>
      </c>
      <c r="D4937" t="str">
        <f>VLOOKUP(MID(A4937,1,2),[1]Jurisdicciones!$A$2:$B$44,2,FALSE)</f>
        <v>MINISTERIO DE  INFRAESTRUCTURA</v>
      </c>
    </row>
    <row r="4938" spans="1:4" x14ac:dyDescent="0.2">
      <c r="A4938" t="s">
        <v>11831</v>
      </c>
      <c r="B4938" t="s">
        <v>11832</v>
      </c>
      <c r="C4938" t="str">
        <f t="shared" si="77"/>
        <v>09 - MINISTERIO DE  INFRAESTRUCTURA</v>
      </c>
      <c r="D4938" t="str">
        <f>VLOOKUP(MID(A4938,1,2),[1]Jurisdicciones!$A$2:$B$44,2,FALSE)</f>
        <v>MINISTERIO DE  INFRAESTRUCTURA</v>
      </c>
    </row>
    <row r="4939" spans="1:4" x14ac:dyDescent="0.2">
      <c r="A4939" t="s">
        <v>11833</v>
      </c>
      <c r="B4939" t="s">
        <v>11834</v>
      </c>
      <c r="C4939" t="str">
        <f t="shared" si="77"/>
        <v>09 - MINISTERIO DE  INFRAESTRUCTURA</v>
      </c>
      <c r="D4939" t="str">
        <f>VLOOKUP(MID(A4939,1,2),[1]Jurisdicciones!$A$2:$B$44,2,FALSE)</f>
        <v>MINISTERIO DE  INFRAESTRUCTURA</v>
      </c>
    </row>
    <row r="4940" spans="1:4" x14ac:dyDescent="0.2">
      <c r="A4940" t="s">
        <v>11835</v>
      </c>
      <c r="B4940" t="s">
        <v>11836</v>
      </c>
      <c r="C4940" t="str">
        <f t="shared" si="77"/>
        <v>09 - MINISTERIO DE  INFRAESTRUCTURA</v>
      </c>
      <c r="D4940" t="str">
        <f>VLOOKUP(MID(A4940,1,2),[1]Jurisdicciones!$A$2:$B$44,2,FALSE)</f>
        <v>MINISTERIO DE  INFRAESTRUCTURA</v>
      </c>
    </row>
    <row r="4941" spans="1:4" x14ac:dyDescent="0.2">
      <c r="A4941" t="s">
        <v>11837</v>
      </c>
      <c r="B4941" t="s">
        <v>11838</v>
      </c>
      <c r="C4941" t="str">
        <f t="shared" si="77"/>
        <v>09 - MINISTERIO DE  INFRAESTRUCTURA</v>
      </c>
      <c r="D4941" t="str">
        <f>VLOOKUP(MID(A4941,1,2),[1]Jurisdicciones!$A$2:$B$44,2,FALSE)</f>
        <v>MINISTERIO DE  INFRAESTRUCTURA</v>
      </c>
    </row>
    <row r="4942" spans="1:4" x14ac:dyDescent="0.2">
      <c r="A4942" t="s">
        <v>11839</v>
      </c>
      <c r="B4942" t="s">
        <v>11840</v>
      </c>
      <c r="C4942" t="str">
        <f t="shared" si="77"/>
        <v>09 - MINISTERIO DE  INFRAESTRUCTURA</v>
      </c>
      <c r="D4942" t="str">
        <f>VLOOKUP(MID(A4942,1,2),[1]Jurisdicciones!$A$2:$B$44,2,FALSE)</f>
        <v>MINISTERIO DE  INFRAESTRUCTURA</v>
      </c>
    </row>
    <row r="4943" spans="1:4" x14ac:dyDescent="0.2">
      <c r="A4943" t="s">
        <v>11841</v>
      </c>
      <c r="B4943" t="s">
        <v>11842</v>
      </c>
      <c r="C4943" t="str">
        <f t="shared" si="77"/>
        <v>09 - MINISTERIO DE  INFRAESTRUCTURA</v>
      </c>
      <c r="D4943" t="str">
        <f>VLOOKUP(MID(A4943,1,2),[1]Jurisdicciones!$A$2:$B$44,2,FALSE)</f>
        <v>MINISTERIO DE  INFRAESTRUCTURA</v>
      </c>
    </row>
    <row r="4944" spans="1:4" x14ac:dyDescent="0.2">
      <c r="A4944" t="s">
        <v>11843</v>
      </c>
      <c r="B4944" t="s">
        <v>11844</v>
      </c>
      <c r="C4944" t="str">
        <f t="shared" si="77"/>
        <v>09 - MINISTERIO DE  INFRAESTRUCTURA</v>
      </c>
      <c r="D4944" t="str">
        <f>VLOOKUP(MID(A4944,1,2),[1]Jurisdicciones!$A$2:$B$44,2,FALSE)</f>
        <v>MINISTERIO DE  INFRAESTRUCTURA</v>
      </c>
    </row>
    <row r="4945" spans="1:4" x14ac:dyDescent="0.2">
      <c r="A4945" t="s">
        <v>11845</v>
      </c>
      <c r="B4945" t="s">
        <v>11846</v>
      </c>
      <c r="C4945" t="str">
        <f t="shared" si="77"/>
        <v>09 - MINISTERIO DE  INFRAESTRUCTURA</v>
      </c>
      <c r="D4945" t="str">
        <f>VLOOKUP(MID(A4945,1,2),[1]Jurisdicciones!$A$2:$B$44,2,FALSE)</f>
        <v>MINISTERIO DE  INFRAESTRUCTURA</v>
      </c>
    </row>
    <row r="4946" spans="1:4" x14ac:dyDescent="0.2">
      <c r="A4946" t="s">
        <v>11847</v>
      </c>
      <c r="B4946" t="s">
        <v>11848</v>
      </c>
      <c r="C4946" t="str">
        <f t="shared" si="77"/>
        <v>09 - MINISTERIO DE  INFRAESTRUCTURA</v>
      </c>
      <c r="D4946" t="str">
        <f>VLOOKUP(MID(A4946,1,2),[1]Jurisdicciones!$A$2:$B$44,2,FALSE)</f>
        <v>MINISTERIO DE  INFRAESTRUCTURA</v>
      </c>
    </row>
    <row r="4947" spans="1:4" x14ac:dyDescent="0.2">
      <c r="A4947" t="s">
        <v>11849</v>
      </c>
      <c r="B4947" t="s">
        <v>11430</v>
      </c>
      <c r="C4947" t="str">
        <f t="shared" si="77"/>
        <v>09 - MINISTERIO DE  INFRAESTRUCTURA</v>
      </c>
      <c r="D4947" t="str">
        <f>VLOOKUP(MID(A4947,1,2),[1]Jurisdicciones!$A$2:$B$44,2,FALSE)</f>
        <v>MINISTERIO DE  INFRAESTRUCTURA</v>
      </c>
    </row>
    <row r="4948" spans="1:4" x14ac:dyDescent="0.2">
      <c r="A4948" t="s">
        <v>11850</v>
      </c>
      <c r="B4948" t="s">
        <v>11851</v>
      </c>
      <c r="C4948" t="str">
        <f t="shared" si="77"/>
        <v>09 - MINISTERIO DE  INFRAESTRUCTURA</v>
      </c>
      <c r="D4948" t="str">
        <f>VLOOKUP(MID(A4948,1,2),[1]Jurisdicciones!$A$2:$B$44,2,FALSE)</f>
        <v>MINISTERIO DE  INFRAESTRUCTURA</v>
      </c>
    </row>
    <row r="4949" spans="1:4" x14ac:dyDescent="0.2">
      <c r="A4949" t="s">
        <v>11852</v>
      </c>
      <c r="B4949" t="s">
        <v>11853</v>
      </c>
      <c r="C4949" t="str">
        <f t="shared" si="77"/>
        <v>09 - MINISTERIO DE  INFRAESTRUCTURA</v>
      </c>
      <c r="D4949" t="str">
        <f>VLOOKUP(MID(A4949,1,2),[1]Jurisdicciones!$A$2:$B$44,2,FALSE)</f>
        <v>MINISTERIO DE  INFRAESTRUCTURA</v>
      </c>
    </row>
    <row r="4950" spans="1:4" x14ac:dyDescent="0.2">
      <c r="A4950" t="s">
        <v>11854</v>
      </c>
      <c r="B4950" t="s">
        <v>11855</v>
      </c>
      <c r="C4950" t="str">
        <f t="shared" si="77"/>
        <v>09 - MINISTERIO DE  INFRAESTRUCTURA</v>
      </c>
      <c r="D4950" t="str">
        <f>VLOOKUP(MID(A4950,1,2),[1]Jurisdicciones!$A$2:$B$44,2,FALSE)</f>
        <v>MINISTERIO DE  INFRAESTRUCTURA</v>
      </c>
    </row>
    <row r="4951" spans="1:4" x14ac:dyDescent="0.2">
      <c r="A4951" t="s">
        <v>11856</v>
      </c>
      <c r="B4951" t="s">
        <v>11857</v>
      </c>
      <c r="C4951" t="str">
        <f t="shared" si="77"/>
        <v>09 - MINISTERIO DE  INFRAESTRUCTURA</v>
      </c>
      <c r="D4951" t="str">
        <f>VLOOKUP(MID(A4951,1,2),[1]Jurisdicciones!$A$2:$B$44,2,FALSE)</f>
        <v>MINISTERIO DE  INFRAESTRUCTURA</v>
      </c>
    </row>
    <row r="4952" spans="1:4" x14ac:dyDescent="0.2">
      <c r="A4952" t="s">
        <v>11858</v>
      </c>
      <c r="B4952" t="s">
        <v>11859</v>
      </c>
      <c r="C4952" t="str">
        <f t="shared" si="77"/>
        <v>09 - MINISTERIO DE  INFRAESTRUCTURA</v>
      </c>
      <c r="D4952" t="str">
        <f>VLOOKUP(MID(A4952,1,2),[1]Jurisdicciones!$A$2:$B$44,2,FALSE)</f>
        <v>MINISTERIO DE  INFRAESTRUCTURA</v>
      </c>
    </row>
    <row r="4953" spans="1:4" x14ac:dyDescent="0.2">
      <c r="A4953" t="s">
        <v>11860</v>
      </c>
      <c r="B4953" t="s">
        <v>11861</v>
      </c>
      <c r="C4953" t="str">
        <f t="shared" si="77"/>
        <v>09 - MINISTERIO DE  INFRAESTRUCTURA</v>
      </c>
      <c r="D4953" t="str">
        <f>VLOOKUP(MID(A4953,1,2),[1]Jurisdicciones!$A$2:$B$44,2,FALSE)</f>
        <v>MINISTERIO DE  INFRAESTRUCTURA</v>
      </c>
    </row>
    <row r="4954" spans="1:4" x14ac:dyDescent="0.2">
      <c r="A4954" t="s">
        <v>11862</v>
      </c>
      <c r="B4954" t="s">
        <v>11863</v>
      </c>
      <c r="C4954" t="str">
        <f t="shared" si="77"/>
        <v>09 - MINISTERIO DE  INFRAESTRUCTURA</v>
      </c>
      <c r="D4954" t="str">
        <f>VLOOKUP(MID(A4954,1,2),[1]Jurisdicciones!$A$2:$B$44,2,FALSE)</f>
        <v>MINISTERIO DE  INFRAESTRUCTURA</v>
      </c>
    </row>
    <row r="4955" spans="1:4" x14ac:dyDescent="0.2">
      <c r="A4955" t="s">
        <v>11864</v>
      </c>
      <c r="B4955" t="s">
        <v>11865</v>
      </c>
      <c r="C4955" t="str">
        <f t="shared" si="77"/>
        <v>09 - MINISTERIO DE  INFRAESTRUCTURA</v>
      </c>
      <c r="D4955" t="str">
        <f>VLOOKUP(MID(A4955,1,2),[1]Jurisdicciones!$A$2:$B$44,2,FALSE)</f>
        <v>MINISTERIO DE  INFRAESTRUCTURA</v>
      </c>
    </row>
    <row r="4956" spans="1:4" x14ac:dyDescent="0.2">
      <c r="A4956" t="s">
        <v>2683</v>
      </c>
      <c r="B4956" t="s">
        <v>11866</v>
      </c>
      <c r="C4956" t="str">
        <f t="shared" si="77"/>
        <v>09 - MINISTERIO DE  INFRAESTRUCTURA</v>
      </c>
      <c r="D4956" t="str">
        <f>VLOOKUP(MID(A4956,1,2),[1]Jurisdicciones!$A$2:$B$44,2,FALSE)</f>
        <v>MINISTERIO DE  INFRAESTRUCTURA</v>
      </c>
    </row>
    <row r="4957" spans="1:4" x14ac:dyDescent="0.2">
      <c r="A4957" t="s">
        <v>11867</v>
      </c>
      <c r="B4957" t="s">
        <v>11868</v>
      </c>
      <c r="C4957" t="str">
        <f t="shared" si="77"/>
        <v>09 - MINISTERIO DE  INFRAESTRUCTURA</v>
      </c>
      <c r="D4957" t="str">
        <f>VLOOKUP(MID(A4957,1,2),[1]Jurisdicciones!$A$2:$B$44,2,FALSE)</f>
        <v>MINISTERIO DE  INFRAESTRUCTURA</v>
      </c>
    </row>
    <row r="4958" spans="1:4" x14ac:dyDescent="0.2">
      <c r="A4958" t="s">
        <v>11869</v>
      </c>
      <c r="B4958" t="s">
        <v>11870</v>
      </c>
      <c r="C4958" t="str">
        <f t="shared" si="77"/>
        <v>09 - MINISTERIO DE  INFRAESTRUCTURA</v>
      </c>
      <c r="D4958" t="str">
        <f>VLOOKUP(MID(A4958,1,2),[1]Jurisdicciones!$A$2:$B$44,2,FALSE)</f>
        <v>MINISTERIO DE  INFRAESTRUCTURA</v>
      </c>
    </row>
    <row r="4959" spans="1:4" x14ac:dyDescent="0.2">
      <c r="A4959" t="s">
        <v>11871</v>
      </c>
      <c r="B4959" t="s">
        <v>11872</v>
      </c>
      <c r="C4959" t="str">
        <f t="shared" si="77"/>
        <v>09 - MINISTERIO DE  INFRAESTRUCTURA</v>
      </c>
      <c r="D4959" t="str">
        <f>VLOOKUP(MID(A4959,1,2),[1]Jurisdicciones!$A$2:$B$44,2,FALSE)</f>
        <v>MINISTERIO DE  INFRAESTRUCTURA</v>
      </c>
    </row>
    <row r="4960" spans="1:4" x14ac:dyDescent="0.2">
      <c r="A4960" t="s">
        <v>11873</v>
      </c>
      <c r="B4960" t="s">
        <v>11874</v>
      </c>
      <c r="C4960" t="str">
        <f t="shared" si="77"/>
        <v>09 - MINISTERIO DE  INFRAESTRUCTURA</v>
      </c>
      <c r="D4960" t="str">
        <f>VLOOKUP(MID(A4960,1,2),[1]Jurisdicciones!$A$2:$B$44,2,FALSE)</f>
        <v>MINISTERIO DE  INFRAESTRUCTURA</v>
      </c>
    </row>
    <row r="4961" spans="1:4" x14ac:dyDescent="0.2">
      <c r="A4961" t="s">
        <v>11875</v>
      </c>
      <c r="B4961" t="s">
        <v>11876</v>
      </c>
      <c r="C4961" t="str">
        <f t="shared" si="77"/>
        <v>09 - MINISTERIO DE  INFRAESTRUCTURA</v>
      </c>
      <c r="D4961" t="str">
        <f>VLOOKUP(MID(A4961,1,2),[1]Jurisdicciones!$A$2:$B$44,2,FALSE)</f>
        <v>MINISTERIO DE  INFRAESTRUCTURA</v>
      </c>
    </row>
    <row r="4962" spans="1:4" x14ac:dyDescent="0.2">
      <c r="A4962" t="s">
        <v>11877</v>
      </c>
      <c r="B4962" t="s">
        <v>11878</v>
      </c>
      <c r="C4962" t="str">
        <f t="shared" si="77"/>
        <v>09 - MINISTERIO DE  INFRAESTRUCTURA</v>
      </c>
      <c r="D4962" t="str">
        <f>VLOOKUP(MID(A4962,1,2),[1]Jurisdicciones!$A$2:$B$44,2,FALSE)</f>
        <v>MINISTERIO DE  INFRAESTRUCTURA</v>
      </c>
    </row>
    <row r="4963" spans="1:4" x14ac:dyDescent="0.2">
      <c r="A4963" t="s">
        <v>11879</v>
      </c>
      <c r="B4963" t="s">
        <v>11880</v>
      </c>
      <c r="C4963" t="str">
        <f t="shared" si="77"/>
        <v>09 - MINISTERIO DE  INFRAESTRUCTURA</v>
      </c>
      <c r="D4963" t="str">
        <f>VLOOKUP(MID(A4963,1,2),[1]Jurisdicciones!$A$2:$B$44,2,FALSE)</f>
        <v>MINISTERIO DE  INFRAESTRUCTURA</v>
      </c>
    </row>
    <row r="4964" spans="1:4" x14ac:dyDescent="0.2">
      <c r="A4964" t="s">
        <v>11881</v>
      </c>
      <c r="B4964" t="s">
        <v>11882</v>
      </c>
      <c r="C4964" t="str">
        <f t="shared" si="77"/>
        <v>09 - MINISTERIO DE  INFRAESTRUCTURA</v>
      </c>
      <c r="D4964" t="str">
        <f>VLOOKUP(MID(A4964,1,2),[1]Jurisdicciones!$A$2:$B$44,2,FALSE)</f>
        <v>MINISTERIO DE  INFRAESTRUCTURA</v>
      </c>
    </row>
    <row r="4965" spans="1:4" x14ac:dyDescent="0.2">
      <c r="A4965" t="s">
        <v>11883</v>
      </c>
      <c r="B4965" t="s">
        <v>11884</v>
      </c>
      <c r="C4965" t="str">
        <f t="shared" si="77"/>
        <v>09 - MINISTERIO DE  INFRAESTRUCTURA</v>
      </c>
      <c r="D4965" t="str">
        <f>VLOOKUP(MID(A4965,1,2),[1]Jurisdicciones!$A$2:$B$44,2,FALSE)</f>
        <v>MINISTERIO DE  INFRAESTRUCTURA</v>
      </c>
    </row>
    <row r="4966" spans="1:4" x14ac:dyDescent="0.2">
      <c r="A4966" t="s">
        <v>11885</v>
      </c>
      <c r="B4966" t="s">
        <v>11886</v>
      </c>
      <c r="C4966" t="str">
        <f t="shared" si="77"/>
        <v>09 - MINISTERIO DE  INFRAESTRUCTURA</v>
      </c>
      <c r="D4966" t="str">
        <f>VLOOKUP(MID(A4966,1,2),[1]Jurisdicciones!$A$2:$B$44,2,FALSE)</f>
        <v>MINISTERIO DE  INFRAESTRUCTURA</v>
      </c>
    </row>
    <row r="4967" spans="1:4" x14ac:dyDescent="0.2">
      <c r="A4967" t="s">
        <v>11887</v>
      </c>
      <c r="B4967" t="s">
        <v>11888</v>
      </c>
      <c r="C4967" t="str">
        <f t="shared" si="77"/>
        <v>09 - MINISTERIO DE  INFRAESTRUCTURA</v>
      </c>
      <c r="D4967" t="str">
        <f>VLOOKUP(MID(A4967,1,2),[1]Jurisdicciones!$A$2:$B$44,2,FALSE)</f>
        <v>MINISTERIO DE  INFRAESTRUCTURA</v>
      </c>
    </row>
    <row r="4968" spans="1:4" x14ac:dyDescent="0.2">
      <c r="A4968" t="s">
        <v>11889</v>
      </c>
      <c r="B4968" t="s">
        <v>11890</v>
      </c>
      <c r="C4968" t="str">
        <f t="shared" si="77"/>
        <v>09 - MINISTERIO DE  INFRAESTRUCTURA</v>
      </c>
      <c r="D4968" t="str">
        <f>VLOOKUP(MID(A4968,1,2),[1]Jurisdicciones!$A$2:$B$44,2,FALSE)</f>
        <v>MINISTERIO DE  INFRAESTRUCTURA</v>
      </c>
    </row>
    <row r="4969" spans="1:4" x14ac:dyDescent="0.2">
      <c r="A4969" t="s">
        <v>11891</v>
      </c>
      <c r="B4969" t="s">
        <v>11892</v>
      </c>
      <c r="C4969" t="str">
        <f t="shared" si="77"/>
        <v>09 - MINISTERIO DE  INFRAESTRUCTURA</v>
      </c>
      <c r="D4969" t="str">
        <f>VLOOKUP(MID(A4969,1,2),[1]Jurisdicciones!$A$2:$B$44,2,FALSE)</f>
        <v>MINISTERIO DE  INFRAESTRUCTURA</v>
      </c>
    </row>
    <row r="4970" spans="1:4" x14ac:dyDescent="0.2">
      <c r="A4970" t="s">
        <v>11893</v>
      </c>
      <c r="B4970" t="s">
        <v>11894</v>
      </c>
      <c r="C4970" t="str">
        <f t="shared" si="77"/>
        <v>09 - MINISTERIO DE  INFRAESTRUCTURA</v>
      </c>
      <c r="D4970" t="str">
        <f>VLOOKUP(MID(A4970,1,2),[1]Jurisdicciones!$A$2:$B$44,2,FALSE)</f>
        <v>MINISTERIO DE  INFRAESTRUCTURA</v>
      </c>
    </row>
    <row r="4971" spans="1:4" x14ac:dyDescent="0.2">
      <c r="A4971" t="s">
        <v>11895</v>
      </c>
      <c r="B4971" t="s">
        <v>11896</v>
      </c>
      <c r="C4971" t="str">
        <f t="shared" si="77"/>
        <v>09 - MINISTERIO DE  INFRAESTRUCTURA</v>
      </c>
      <c r="D4971" t="str">
        <f>VLOOKUP(MID(A4971,1,2),[1]Jurisdicciones!$A$2:$B$44,2,FALSE)</f>
        <v>MINISTERIO DE  INFRAESTRUCTURA</v>
      </c>
    </row>
    <row r="4972" spans="1:4" x14ac:dyDescent="0.2">
      <c r="A4972" t="s">
        <v>11897</v>
      </c>
      <c r="B4972" t="s">
        <v>11898</v>
      </c>
      <c r="C4972" t="str">
        <f t="shared" si="77"/>
        <v>09 - MINISTERIO DE  INFRAESTRUCTURA</v>
      </c>
      <c r="D4972" t="str">
        <f>VLOOKUP(MID(A4972,1,2),[1]Jurisdicciones!$A$2:$B$44,2,FALSE)</f>
        <v>MINISTERIO DE  INFRAESTRUCTURA</v>
      </c>
    </row>
    <row r="4973" spans="1:4" x14ac:dyDescent="0.2">
      <c r="A4973" t="s">
        <v>11899</v>
      </c>
      <c r="B4973" t="s">
        <v>11900</v>
      </c>
      <c r="C4973" t="str">
        <f t="shared" si="77"/>
        <v>09 - MINISTERIO DE  INFRAESTRUCTURA</v>
      </c>
      <c r="D4973" t="str">
        <f>VLOOKUP(MID(A4973,1,2),[1]Jurisdicciones!$A$2:$B$44,2,FALSE)</f>
        <v>MINISTERIO DE  INFRAESTRUCTURA</v>
      </c>
    </row>
    <row r="4974" spans="1:4" x14ac:dyDescent="0.2">
      <c r="A4974" t="s">
        <v>11901</v>
      </c>
      <c r="B4974" t="s">
        <v>11902</v>
      </c>
      <c r="C4974" t="str">
        <f t="shared" si="77"/>
        <v>09 - MINISTERIO DE  INFRAESTRUCTURA</v>
      </c>
      <c r="D4974" t="str">
        <f>VLOOKUP(MID(A4974,1,2),[1]Jurisdicciones!$A$2:$B$44,2,FALSE)</f>
        <v>MINISTERIO DE  INFRAESTRUCTURA</v>
      </c>
    </row>
    <row r="4975" spans="1:4" x14ac:dyDescent="0.2">
      <c r="A4975" t="s">
        <v>11903</v>
      </c>
      <c r="B4975" t="s">
        <v>11904</v>
      </c>
      <c r="C4975" t="str">
        <f t="shared" si="77"/>
        <v>09 - MINISTERIO DE  INFRAESTRUCTURA</v>
      </c>
      <c r="D4975" t="str">
        <f>VLOOKUP(MID(A4975,1,2),[1]Jurisdicciones!$A$2:$B$44,2,FALSE)</f>
        <v>MINISTERIO DE  INFRAESTRUCTURA</v>
      </c>
    </row>
    <row r="4976" spans="1:4" x14ac:dyDescent="0.2">
      <c r="A4976" t="s">
        <v>11905</v>
      </c>
      <c r="B4976" t="s">
        <v>11904</v>
      </c>
      <c r="C4976" t="str">
        <f t="shared" si="77"/>
        <v>09 - MINISTERIO DE  INFRAESTRUCTURA</v>
      </c>
      <c r="D4976" t="str">
        <f>VLOOKUP(MID(A4976,1,2),[1]Jurisdicciones!$A$2:$B$44,2,FALSE)</f>
        <v>MINISTERIO DE  INFRAESTRUCTURA</v>
      </c>
    </row>
    <row r="4977" spans="1:4" x14ac:dyDescent="0.2">
      <c r="A4977" t="s">
        <v>11906</v>
      </c>
      <c r="B4977" t="s">
        <v>11907</v>
      </c>
      <c r="C4977" t="str">
        <f t="shared" si="77"/>
        <v>09 - MINISTERIO DE  INFRAESTRUCTURA</v>
      </c>
      <c r="D4977" t="str">
        <f>VLOOKUP(MID(A4977,1,2),[1]Jurisdicciones!$A$2:$B$44,2,FALSE)</f>
        <v>MINISTERIO DE  INFRAESTRUCTURA</v>
      </c>
    </row>
    <row r="4978" spans="1:4" x14ac:dyDescent="0.2">
      <c r="A4978" t="s">
        <v>11908</v>
      </c>
      <c r="B4978" t="s">
        <v>11909</v>
      </c>
      <c r="C4978" t="str">
        <f t="shared" si="77"/>
        <v>09 - MINISTERIO DE  INFRAESTRUCTURA</v>
      </c>
      <c r="D4978" t="str">
        <f>VLOOKUP(MID(A4978,1,2),[1]Jurisdicciones!$A$2:$B$44,2,FALSE)</f>
        <v>MINISTERIO DE  INFRAESTRUCTURA</v>
      </c>
    </row>
    <row r="4979" spans="1:4" x14ac:dyDescent="0.2">
      <c r="A4979" t="s">
        <v>11910</v>
      </c>
      <c r="B4979" t="s">
        <v>11911</v>
      </c>
      <c r="C4979" t="str">
        <f t="shared" si="77"/>
        <v>09 - MINISTERIO DE  INFRAESTRUCTURA</v>
      </c>
      <c r="D4979" t="str">
        <f>VLOOKUP(MID(A4979,1,2),[1]Jurisdicciones!$A$2:$B$44,2,FALSE)</f>
        <v>MINISTERIO DE  INFRAESTRUCTURA</v>
      </c>
    </row>
    <row r="4980" spans="1:4" x14ac:dyDescent="0.2">
      <c r="A4980" t="s">
        <v>11912</v>
      </c>
      <c r="B4980" t="s">
        <v>11913</v>
      </c>
      <c r="C4980" t="str">
        <f t="shared" si="77"/>
        <v>09 - MINISTERIO DE  INFRAESTRUCTURA</v>
      </c>
      <c r="D4980" t="str">
        <f>VLOOKUP(MID(A4980,1,2),[1]Jurisdicciones!$A$2:$B$44,2,FALSE)</f>
        <v>MINISTERIO DE  INFRAESTRUCTURA</v>
      </c>
    </row>
    <row r="4981" spans="1:4" x14ac:dyDescent="0.2">
      <c r="A4981" t="s">
        <v>11914</v>
      </c>
      <c r="B4981" t="s">
        <v>11915</v>
      </c>
      <c r="C4981" t="str">
        <f t="shared" si="77"/>
        <v>09 - MINISTERIO DE  INFRAESTRUCTURA</v>
      </c>
      <c r="D4981" t="str">
        <f>VLOOKUP(MID(A4981,1,2),[1]Jurisdicciones!$A$2:$B$44,2,FALSE)</f>
        <v>MINISTERIO DE  INFRAESTRUCTURA</v>
      </c>
    </row>
    <row r="4982" spans="1:4" x14ac:dyDescent="0.2">
      <c r="A4982" t="s">
        <v>11916</v>
      </c>
      <c r="B4982" t="s">
        <v>11917</v>
      </c>
      <c r="C4982" t="str">
        <f t="shared" si="77"/>
        <v>09 - MINISTERIO DE  INFRAESTRUCTURA</v>
      </c>
      <c r="D4982" t="str">
        <f>VLOOKUP(MID(A4982,1,2),[1]Jurisdicciones!$A$2:$B$44,2,FALSE)</f>
        <v>MINISTERIO DE  INFRAESTRUCTURA</v>
      </c>
    </row>
    <row r="4983" spans="1:4" x14ac:dyDescent="0.2">
      <c r="A4983" t="s">
        <v>11918</v>
      </c>
      <c r="B4983" t="s">
        <v>11919</v>
      </c>
      <c r="C4983" t="str">
        <f t="shared" si="77"/>
        <v>09 - MINISTERIO DE  INFRAESTRUCTURA</v>
      </c>
      <c r="D4983" t="str">
        <f>VLOOKUP(MID(A4983,1,2),[1]Jurisdicciones!$A$2:$B$44,2,FALSE)</f>
        <v>MINISTERIO DE  INFRAESTRUCTURA</v>
      </c>
    </row>
    <row r="4984" spans="1:4" x14ac:dyDescent="0.2">
      <c r="A4984" t="s">
        <v>11920</v>
      </c>
      <c r="B4984" t="s">
        <v>11921</v>
      </c>
      <c r="C4984" t="str">
        <f t="shared" si="77"/>
        <v>09 - MINISTERIO DE  INFRAESTRUCTURA</v>
      </c>
      <c r="D4984" t="str">
        <f>VLOOKUP(MID(A4984,1,2),[1]Jurisdicciones!$A$2:$B$44,2,FALSE)</f>
        <v>MINISTERIO DE  INFRAESTRUCTURA</v>
      </c>
    </row>
    <row r="4985" spans="1:4" x14ac:dyDescent="0.2">
      <c r="A4985" t="s">
        <v>11922</v>
      </c>
      <c r="B4985" t="s">
        <v>11923</v>
      </c>
      <c r="C4985" t="str">
        <f t="shared" si="77"/>
        <v>09 - MINISTERIO DE  INFRAESTRUCTURA</v>
      </c>
      <c r="D4985" t="str">
        <f>VLOOKUP(MID(A4985,1,2),[1]Jurisdicciones!$A$2:$B$44,2,FALSE)</f>
        <v>MINISTERIO DE  INFRAESTRUCTURA</v>
      </c>
    </row>
    <row r="4986" spans="1:4" x14ac:dyDescent="0.2">
      <c r="A4986" t="s">
        <v>11924</v>
      </c>
      <c r="B4986" t="s">
        <v>11925</v>
      </c>
      <c r="C4986" t="str">
        <f t="shared" si="77"/>
        <v>09 - MINISTERIO DE  INFRAESTRUCTURA</v>
      </c>
      <c r="D4986" t="str">
        <f>VLOOKUP(MID(A4986,1,2),[1]Jurisdicciones!$A$2:$B$44,2,FALSE)</f>
        <v>MINISTERIO DE  INFRAESTRUCTURA</v>
      </c>
    </row>
    <row r="4987" spans="1:4" x14ac:dyDescent="0.2">
      <c r="A4987" t="s">
        <v>11926</v>
      </c>
      <c r="B4987" t="s">
        <v>11927</v>
      </c>
      <c r="C4987" t="str">
        <f t="shared" si="77"/>
        <v>09 - MINISTERIO DE  INFRAESTRUCTURA</v>
      </c>
      <c r="D4987" t="str">
        <f>VLOOKUP(MID(A4987,1,2),[1]Jurisdicciones!$A$2:$B$44,2,FALSE)</f>
        <v>MINISTERIO DE  INFRAESTRUCTURA</v>
      </c>
    </row>
    <row r="4988" spans="1:4" x14ac:dyDescent="0.2">
      <c r="A4988" t="s">
        <v>11928</v>
      </c>
      <c r="B4988" t="s">
        <v>11929</v>
      </c>
      <c r="C4988" t="str">
        <f t="shared" si="77"/>
        <v>09 - MINISTERIO DE  INFRAESTRUCTURA</v>
      </c>
      <c r="D4988" t="str">
        <f>VLOOKUP(MID(A4988,1,2),[1]Jurisdicciones!$A$2:$B$44,2,FALSE)</f>
        <v>MINISTERIO DE  INFRAESTRUCTURA</v>
      </c>
    </row>
    <row r="4989" spans="1:4" x14ac:dyDescent="0.2">
      <c r="A4989" t="s">
        <v>11930</v>
      </c>
      <c r="B4989" t="s">
        <v>11931</v>
      </c>
      <c r="C4989" t="str">
        <f t="shared" si="77"/>
        <v>09 - MINISTERIO DE  INFRAESTRUCTURA</v>
      </c>
      <c r="D4989" t="str">
        <f>VLOOKUP(MID(A4989,1,2),[1]Jurisdicciones!$A$2:$B$44,2,FALSE)</f>
        <v>MINISTERIO DE  INFRAESTRUCTURA</v>
      </c>
    </row>
    <row r="4990" spans="1:4" x14ac:dyDescent="0.2">
      <c r="A4990" t="s">
        <v>2684</v>
      </c>
      <c r="B4990" t="s">
        <v>11932</v>
      </c>
      <c r="C4990" t="str">
        <f t="shared" si="77"/>
        <v>09 - MINISTERIO DE  INFRAESTRUCTURA</v>
      </c>
      <c r="D4990" t="str">
        <f>VLOOKUP(MID(A4990,1,2),[1]Jurisdicciones!$A$2:$B$44,2,FALSE)</f>
        <v>MINISTERIO DE  INFRAESTRUCTURA</v>
      </c>
    </row>
    <row r="4991" spans="1:4" x14ac:dyDescent="0.2">
      <c r="A4991" t="s">
        <v>11933</v>
      </c>
      <c r="B4991" t="s">
        <v>11934</v>
      </c>
      <c r="C4991" t="str">
        <f t="shared" si="77"/>
        <v>09 - MINISTERIO DE  INFRAESTRUCTURA</v>
      </c>
      <c r="D4991" t="str">
        <f>VLOOKUP(MID(A4991,1,2),[1]Jurisdicciones!$A$2:$B$44,2,FALSE)</f>
        <v>MINISTERIO DE  INFRAESTRUCTURA</v>
      </c>
    </row>
    <row r="4992" spans="1:4" x14ac:dyDescent="0.2">
      <c r="A4992" t="s">
        <v>11935</v>
      </c>
      <c r="B4992" t="s">
        <v>11936</v>
      </c>
      <c r="C4992" t="str">
        <f t="shared" si="77"/>
        <v>09 - MINISTERIO DE  INFRAESTRUCTURA</v>
      </c>
      <c r="D4992" t="str">
        <f>VLOOKUP(MID(A4992,1,2),[1]Jurisdicciones!$A$2:$B$44,2,FALSE)</f>
        <v>MINISTERIO DE  INFRAESTRUCTURA</v>
      </c>
    </row>
    <row r="4993" spans="1:4" x14ac:dyDescent="0.2">
      <c r="A4993" t="s">
        <v>11937</v>
      </c>
      <c r="B4993" t="s">
        <v>11938</v>
      </c>
      <c r="C4993" t="str">
        <f t="shared" si="77"/>
        <v>09 - MINISTERIO DE  INFRAESTRUCTURA</v>
      </c>
      <c r="D4993" t="str">
        <f>VLOOKUP(MID(A4993,1,2),[1]Jurisdicciones!$A$2:$B$44,2,FALSE)</f>
        <v>MINISTERIO DE  INFRAESTRUCTURA</v>
      </c>
    </row>
    <row r="4994" spans="1:4" x14ac:dyDescent="0.2">
      <c r="A4994" t="s">
        <v>11939</v>
      </c>
      <c r="B4994" t="s">
        <v>11940</v>
      </c>
      <c r="C4994" t="str">
        <f t="shared" si="77"/>
        <v>09 - MINISTERIO DE  INFRAESTRUCTURA</v>
      </c>
      <c r="D4994" t="str">
        <f>VLOOKUP(MID(A4994,1,2),[1]Jurisdicciones!$A$2:$B$44,2,FALSE)</f>
        <v>MINISTERIO DE  INFRAESTRUCTURA</v>
      </c>
    </row>
    <row r="4995" spans="1:4" x14ac:dyDescent="0.2">
      <c r="A4995" t="s">
        <v>11941</v>
      </c>
      <c r="B4995" t="s">
        <v>11432</v>
      </c>
      <c r="C4995" t="str">
        <f t="shared" si="77"/>
        <v>09 - MINISTERIO DE  INFRAESTRUCTURA</v>
      </c>
      <c r="D4995" t="str">
        <f>VLOOKUP(MID(A4995,1,2),[1]Jurisdicciones!$A$2:$B$44,2,FALSE)</f>
        <v>MINISTERIO DE  INFRAESTRUCTURA</v>
      </c>
    </row>
    <row r="4996" spans="1:4" x14ac:dyDescent="0.2">
      <c r="A4996" t="s">
        <v>11942</v>
      </c>
      <c r="B4996" t="s">
        <v>11943</v>
      </c>
      <c r="C4996" t="str">
        <f t="shared" ref="C4996:C5059" si="78">CONCATENATE(MID(A4996,1,2), " - ",D4996)</f>
        <v>09 - MINISTERIO DE  INFRAESTRUCTURA</v>
      </c>
      <c r="D4996" t="str">
        <f>VLOOKUP(MID(A4996,1,2),[1]Jurisdicciones!$A$2:$B$44,2,FALSE)</f>
        <v>MINISTERIO DE  INFRAESTRUCTURA</v>
      </c>
    </row>
    <row r="4997" spans="1:4" x14ac:dyDescent="0.2">
      <c r="A4997" t="s">
        <v>11944</v>
      </c>
      <c r="B4997" t="s">
        <v>11945</v>
      </c>
      <c r="C4997" t="str">
        <f t="shared" si="78"/>
        <v>09 - MINISTERIO DE  INFRAESTRUCTURA</v>
      </c>
      <c r="D4997" t="str">
        <f>VLOOKUP(MID(A4997,1,2),[1]Jurisdicciones!$A$2:$B$44,2,FALSE)</f>
        <v>MINISTERIO DE  INFRAESTRUCTURA</v>
      </c>
    </row>
    <row r="4998" spans="1:4" x14ac:dyDescent="0.2">
      <c r="A4998" t="s">
        <v>11946</v>
      </c>
      <c r="B4998" t="s">
        <v>11947</v>
      </c>
      <c r="C4998" t="str">
        <f t="shared" si="78"/>
        <v>09 - MINISTERIO DE  INFRAESTRUCTURA</v>
      </c>
      <c r="D4998" t="str">
        <f>VLOOKUP(MID(A4998,1,2),[1]Jurisdicciones!$A$2:$B$44,2,FALSE)</f>
        <v>MINISTERIO DE  INFRAESTRUCTURA</v>
      </c>
    </row>
    <row r="4999" spans="1:4" x14ac:dyDescent="0.2">
      <c r="A4999" t="s">
        <v>11948</v>
      </c>
      <c r="B4999" t="s">
        <v>11949</v>
      </c>
      <c r="C4999" t="str">
        <f t="shared" si="78"/>
        <v>09 - MINISTERIO DE  INFRAESTRUCTURA</v>
      </c>
      <c r="D4999" t="str">
        <f>VLOOKUP(MID(A4999,1,2),[1]Jurisdicciones!$A$2:$B$44,2,FALSE)</f>
        <v>MINISTERIO DE  INFRAESTRUCTURA</v>
      </c>
    </row>
    <row r="5000" spans="1:4" x14ac:dyDescent="0.2">
      <c r="A5000" t="s">
        <v>11950</v>
      </c>
      <c r="B5000" t="s">
        <v>11951</v>
      </c>
      <c r="C5000" t="str">
        <f t="shared" si="78"/>
        <v>09 - MINISTERIO DE  INFRAESTRUCTURA</v>
      </c>
      <c r="D5000" t="str">
        <f>VLOOKUP(MID(A5000,1,2),[1]Jurisdicciones!$A$2:$B$44,2,FALSE)</f>
        <v>MINISTERIO DE  INFRAESTRUCTURA</v>
      </c>
    </row>
    <row r="5001" spans="1:4" x14ac:dyDescent="0.2">
      <c r="A5001" t="s">
        <v>11952</v>
      </c>
      <c r="B5001" t="s">
        <v>11951</v>
      </c>
      <c r="C5001" t="str">
        <f t="shared" si="78"/>
        <v>09 - MINISTERIO DE  INFRAESTRUCTURA</v>
      </c>
      <c r="D5001" t="str">
        <f>VLOOKUP(MID(A5001,1,2),[1]Jurisdicciones!$A$2:$B$44,2,FALSE)</f>
        <v>MINISTERIO DE  INFRAESTRUCTURA</v>
      </c>
    </row>
    <row r="5002" spans="1:4" x14ac:dyDescent="0.2">
      <c r="A5002" t="s">
        <v>11953</v>
      </c>
      <c r="B5002" t="s">
        <v>11954</v>
      </c>
      <c r="C5002" t="str">
        <f t="shared" si="78"/>
        <v>09 - MINISTERIO DE  INFRAESTRUCTURA</v>
      </c>
      <c r="D5002" t="str">
        <f>VLOOKUP(MID(A5002,1,2),[1]Jurisdicciones!$A$2:$B$44,2,FALSE)</f>
        <v>MINISTERIO DE  INFRAESTRUCTURA</v>
      </c>
    </row>
    <row r="5003" spans="1:4" x14ac:dyDescent="0.2">
      <c r="A5003" t="s">
        <v>11955</v>
      </c>
      <c r="B5003" t="s">
        <v>11956</v>
      </c>
      <c r="C5003" t="str">
        <f t="shared" si="78"/>
        <v>09 - MINISTERIO DE  INFRAESTRUCTURA</v>
      </c>
      <c r="D5003" t="str">
        <f>VLOOKUP(MID(A5003,1,2),[1]Jurisdicciones!$A$2:$B$44,2,FALSE)</f>
        <v>MINISTERIO DE  INFRAESTRUCTURA</v>
      </c>
    </row>
    <row r="5004" spans="1:4" x14ac:dyDescent="0.2">
      <c r="A5004" t="s">
        <v>11957</v>
      </c>
      <c r="B5004" t="s">
        <v>11958</v>
      </c>
      <c r="C5004" t="str">
        <f t="shared" si="78"/>
        <v>09 - MINISTERIO DE  INFRAESTRUCTURA</v>
      </c>
      <c r="D5004" t="str">
        <f>VLOOKUP(MID(A5004,1,2),[1]Jurisdicciones!$A$2:$B$44,2,FALSE)</f>
        <v>MINISTERIO DE  INFRAESTRUCTURA</v>
      </c>
    </row>
    <row r="5005" spans="1:4" x14ac:dyDescent="0.2">
      <c r="A5005" t="s">
        <v>11959</v>
      </c>
      <c r="B5005" t="s">
        <v>11960</v>
      </c>
      <c r="C5005" t="str">
        <f t="shared" si="78"/>
        <v>09 - MINISTERIO DE  INFRAESTRUCTURA</v>
      </c>
      <c r="D5005" t="str">
        <f>VLOOKUP(MID(A5005,1,2),[1]Jurisdicciones!$A$2:$B$44,2,FALSE)</f>
        <v>MINISTERIO DE  INFRAESTRUCTURA</v>
      </c>
    </row>
    <row r="5006" spans="1:4" x14ac:dyDescent="0.2">
      <c r="A5006" t="s">
        <v>11961</v>
      </c>
      <c r="B5006" t="s">
        <v>11962</v>
      </c>
      <c r="C5006" t="str">
        <f t="shared" si="78"/>
        <v>09 - MINISTERIO DE  INFRAESTRUCTURA</v>
      </c>
      <c r="D5006" t="str">
        <f>VLOOKUP(MID(A5006,1,2),[1]Jurisdicciones!$A$2:$B$44,2,FALSE)</f>
        <v>MINISTERIO DE  INFRAESTRUCTURA</v>
      </c>
    </row>
    <row r="5007" spans="1:4" x14ac:dyDescent="0.2">
      <c r="A5007" t="s">
        <v>11963</v>
      </c>
      <c r="B5007" t="s">
        <v>11964</v>
      </c>
      <c r="C5007" t="str">
        <f t="shared" si="78"/>
        <v>09 - MINISTERIO DE  INFRAESTRUCTURA</v>
      </c>
      <c r="D5007" t="str">
        <f>VLOOKUP(MID(A5007,1,2),[1]Jurisdicciones!$A$2:$B$44,2,FALSE)</f>
        <v>MINISTERIO DE  INFRAESTRUCTURA</v>
      </c>
    </row>
    <row r="5008" spans="1:4" x14ac:dyDescent="0.2">
      <c r="A5008" t="s">
        <v>11965</v>
      </c>
      <c r="B5008" t="s">
        <v>11966</v>
      </c>
      <c r="C5008" t="str">
        <f t="shared" si="78"/>
        <v>09 - MINISTERIO DE  INFRAESTRUCTURA</v>
      </c>
      <c r="D5008" t="str">
        <f>VLOOKUP(MID(A5008,1,2),[1]Jurisdicciones!$A$2:$B$44,2,FALSE)</f>
        <v>MINISTERIO DE  INFRAESTRUCTURA</v>
      </c>
    </row>
    <row r="5009" spans="1:4" x14ac:dyDescent="0.2">
      <c r="A5009" t="s">
        <v>11967</v>
      </c>
      <c r="B5009" t="s">
        <v>11968</v>
      </c>
      <c r="C5009" t="str">
        <f t="shared" si="78"/>
        <v>09 - MINISTERIO DE  INFRAESTRUCTURA</v>
      </c>
      <c r="D5009" t="str">
        <f>VLOOKUP(MID(A5009,1,2),[1]Jurisdicciones!$A$2:$B$44,2,FALSE)</f>
        <v>MINISTERIO DE  INFRAESTRUCTURA</v>
      </c>
    </row>
    <row r="5010" spans="1:4" x14ac:dyDescent="0.2">
      <c r="A5010" t="s">
        <v>11969</v>
      </c>
      <c r="B5010" t="s">
        <v>11970</v>
      </c>
      <c r="C5010" t="str">
        <f t="shared" si="78"/>
        <v>09 - MINISTERIO DE  INFRAESTRUCTURA</v>
      </c>
      <c r="D5010" t="str">
        <f>VLOOKUP(MID(A5010,1,2),[1]Jurisdicciones!$A$2:$B$44,2,FALSE)</f>
        <v>MINISTERIO DE  INFRAESTRUCTURA</v>
      </c>
    </row>
    <row r="5011" spans="1:4" x14ac:dyDescent="0.2">
      <c r="A5011" t="s">
        <v>11971</v>
      </c>
      <c r="B5011" t="s">
        <v>11972</v>
      </c>
      <c r="C5011" t="str">
        <f t="shared" si="78"/>
        <v>09 - MINISTERIO DE  INFRAESTRUCTURA</v>
      </c>
      <c r="D5011" t="str">
        <f>VLOOKUP(MID(A5011,1,2),[1]Jurisdicciones!$A$2:$B$44,2,FALSE)</f>
        <v>MINISTERIO DE  INFRAESTRUCTURA</v>
      </c>
    </row>
    <row r="5012" spans="1:4" x14ac:dyDescent="0.2">
      <c r="A5012" t="s">
        <v>11973</v>
      </c>
      <c r="B5012" t="s">
        <v>11974</v>
      </c>
      <c r="C5012" t="str">
        <f t="shared" si="78"/>
        <v>09 - MINISTERIO DE  INFRAESTRUCTURA</v>
      </c>
      <c r="D5012" t="str">
        <f>VLOOKUP(MID(A5012,1,2),[1]Jurisdicciones!$A$2:$B$44,2,FALSE)</f>
        <v>MINISTERIO DE  INFRAESTRUCTURA</v>
      </c>
    </row>
    <row r="5013" spans="1:4" x14ac:dyDescent="0.2">
      <c r="A5013" t="s">
        <v>11975</v>
      </c>
      <c r="B5013" t="s">
        <v>11976</v>
      </c>
      <c r="C5013" t="str">
        <f t="shared" si="78"/>
        <v>09 - MINISTERIO DE  INFRAESTRUCTURA</v>
      </c>
      <c r="D5013" t="str">
        <f>VLOOKUP(MID(A5013,1,2),[1]Jurisdicciones!$A$2:$B$44,2,FALSE)</f>
        <v>MINISTERIO DE  INFRAESTRUCTURA</v>
      </c>
    </row>
    <row r="5014" spans="1:4" x14ac:dyDescent="0.2">
      <c r="A5014" t="s">
        <v>11977</v>
      </c>
      <c r="B5014" t="s">
        <v>11978</v>
      </c>
      <c r="C5014" t="str">
        <f t="shared" si="78"/>
        <v>09 - MINISTERIO DE  INFRAESTRUCTURA</v>
      </c>
      <c r="D5014" t="str">
        <f>VLOOKUP(MID(A5014,1,2),[1]Jurisdicciones!$A$2:$B$44,2,FALSE)</f>
        <v>MINISTERIO DE  INFRAESTRUCTURA</v>
      </c>
    </row>
    <row r="5015" spans="1:4" x14ac:dyDescent="0.2">
      <c r="A5015" t="s">
        <v>11979</v>
      </c>
      <c r="B5015" t="s">
        <v>7901</v>
      </c>
      <c r="C5015" t="str">
        <f t="shared" si="78"/>
        <v>09 - MINISTERIO DE  INFRAESTRUCTURA</v>
      </c>
      <c r="D5015" t="str">
        <f>VLOOKUP(MID(A5015,1,2),[1]Jurisdicciones!$A$2:$B$44,2,FALSE)</f>
        <v>MINISTERIO DE  INFRAESTRUCTURA</v>
      </c>
    </row>
    <row r="5016" spans="1:4" x14ac:dyDescent="0.2">
      <c r="A5016" t="s">
        <v>11980</v>
      </c>
      <c r="B5016" t="s">
        <v>11981</v>
      </c>
      <c r="C5016" t="str">
        <f t="shared" si="78"/>
        <v>09 - MINISTERIO DE  INFRAESTRUCTURA</v>
      </c>
      <c r="D5016" t="str">
        <f>VLOOKUP(MID(A5016,1,2),[1]Jurisdicciones!$A$2:$B$44,2,FALSE)</f>
        <v>MINISTERIO DE  INFRAESTRUCTURA</v>
      </c>
    </row>
    <row r="5017" spans="1:4" x14ac:dyDescent="0.2">
      <c r="A5017" t="s">
        <v>11982</v>
      </c>
      <c r="B5017" t="s">
        <v>11983</v>
      </c>
      <c r="C5017" t="str">
        <f t="shared" si="78"/>
        <v>09 - MINISTERIO DE  INFRAESTRUCTURA</v>
      </c>
      <c r="D5017" t="str">
        <f>VLOOKUP(MID(A5017,1,2),[1]Jurisdicciones!$A$2:$B$44,2,FALSE)</f>
        <v>MINISTERIO DE  INFRAESTRUCTURA</v>
      </c>
    </row>
    <row r="5018" spans="1:4" x14ac:dyDescent="0.2">
      <c r="A5018" t="s">
        <v>11984</v>
      </c>
      <c r="B5018" t="s">
        <v>11985</v>
      </c>
      <c r="C5018" t="str">
        <f t="shared" si="78"/>
        <v>09 - MINISTERIO DE  INFRAESTRUCTURA</v>
      </c>
      <c r="D5018" t="str">
        <f>VLOOKUP(MID(A5018,1,2),[1]Jurisdicciones!$A$2:$B$44,2,FALSE)</f>
        <v>MINISTERIO DE  INFRAESTRUCTURA</v>
      </c>
    </row>
    <row r="5019" spans="1:4" x14ac:dyDescent="0.2">
      <c r="A5019" t="s">
        <v>11986</v>
      </c>
      <c r="B5019" t="s">
        <v>11987</v>
      </c>
      <c r="C5019" t="str">
        <f t="shared" si="78"/>
        <v>09 - MINISTERIO DE  INFRAESTRUCTURA</v>
      </c>
      <c r="D5019" t="str">
        <f>VLOOKUP(MID(A5019,1,2),[1]Jurisdicciones!$A$2:$B$44,2,FALSE)</f>
        <v>MINISTERIO DE  INFRAESTRUCTURA</v>
      </c>
    </row>
    <row r="5020" spans="1:4" x14ac:dyDescent="0.2">
      <c r="A5020" t="s">
        <v>11988</v>
      </c>
      <c r="B5020" t="s">
        <v>11989</v>
      </c>
      <c r="C5020" t="str">
        <f t="shared" si="78"/>
        <v>09 - MINISTERIO DE  INFRAESTRUCTURA</v>
      </c>
      <c r="D5020" t="str">
        <f>VLOOKUP(MID(A5020,1,2),[1]Jurisdicciones!$A$2:$B$44,2,FALSE)</f>
        <v>MINISTERIO DE  INFRAESTRUCTURA</v>
      </c>
    </row>
    <row r="5021" spans="1:4" x14ac:dyDescent="0.2">
      <c r="A5021" t="s">
        <v>11990</v>
      </c>
      <c r="B5021" t="s">
        <v>11991</v>
      </c>
      <c r="C5021" t="str">
        <f t="shared" si="78"/>
        <v>09 - MINISTERIO DE  INFRAESTRUCTURA</v>
      </c>
      <c r="D5021" t="str">
        <f>VLOOKUP(MID(A5021,1,2),[1]Jurisdicciones!$A$2:$B$44,2,FALSE)</f>
        <v>MINISTERIO DE  INFRAESTRUCTURA</v>
      </c>
    </row>
    <row r="5022" spans="1:4" x14ac:dyDescent="0.2">
      <c r="A5022" t="s">
        <v>11992</v>
      </c>
      <c r="B5022" t="s">
        <v>11993</v>
      </c>
      <c r="C5022" t="str">
        <f t="shared" si="78"/>
        <v>09 - MINISTERIO DE  INFRAESTRUCTURA</v>
      </c>
      <c r="D5022" t="str">
        <f>VLOOKUP(MID(A5022,1,2),[1]Jurisdicciones!$A$2:$B$44,2,FALSE)</f>
        <v>MINISTERIO DE  INFRAESTRUCTURA</v>
      </c>
    </row>
    <row r="5023" spans="1:4" x14ac:dyDescent="0.2">
      <c r="A5023" t="s">
        <v>11994</v>
      </c>
      <c r="B5023" t="s">
        <v>11995</v>
      </c>
      <c r="C5023" t="str">
        <f t="shared" si="78"/>
        <v>09 - MINISTERIO DE  INFRAESTRUCTURA</v>
      </c>
      <c r="D5023" t="str">
        <f>VLOOKUP(MID(A5023,1,2),[1]Jurisdicciones!$A$2:$B$44,2,FALSE)</f>
        <v>MINISTERIO DE  INFRAESTRUCTURA</v>
      </c>
    </row>
    <row r="5024" spans="1:4" x14ac:dyDescent="0.2">
      <c r="A5024" t="s">
        <v>11996</v>
      </c>
      <c r="B5024" t="s">
        <v>11995</v>
      </c>
      <c r="C5024" t="str">
        <f t="shared" si="78"/>
        <v>09 - MINISTERIO DE  INFRAESTRUCTURA</v>
      </c>
      <c r="D5024" t="str">
        <f>VLOOKUP(MID(A5024,1,2),[1]Jurisdicciones!$A$2:$B$44,2,FALSE)</f>
        <v>MINISTERIO DE  INFRAESTRUCTURA</v>
      </c>
    </row>
    <row r="5025" spans="1:4" x14ac:dyDescent="0.2">
      <c r="A5025" t="s">
        <v>345</v>
      </c>
      <c r="B5025" t="s">
        <v>11995</v>
      </c>
      <c r="C5025" t="str">
        <f t="shared" si="78"/>
        <v>09 - MINISTERIO DE  INFRAESTRUCTURA</v>
      </c>
      <c r="D5025" t="str">
        <f>VLOOKUP(MID(A5025,1,2),[1]Jurisdicciones!$A$2:$B$44,2,FALSE)</f>
        <v>MINISTERIO DE  INFRAESTRUCTURA</v>
      </c>
    </row>
    <row r="5026" spans="1:4" x14ac:dyDescent="0.2">
      <c r="A5026" t="s">
        <v>11997</v>
      </c>
      <c r="B5026" t="s">
        <v>11998</v>
      </c>
      <c r="C5026" t="str">
        <f t="shared" si="78"/>
        <v>09 - MINISTERIO DE  INFRAESTRUCTURA</v>
      </c>
      <c r="D5026" t="str">
        <f>VLOOKUP(MID(A5026,1,2),[1]Jurisdicciones!$A$2:$B$44,2,FALSE)</f>
        <v>MINISTERIO DE  INFRAESTRUCTURA</v>
      </c>
    </row>
    <row r="5027" spans="1:4" x14ac:dyDescent="0.2">
      <c r="A5027" t="s">
        <v>11999</v>
      </c>
      <c r="B5027" t="s">
        <v>11998</v>
      </c>
      <c r="C5027" t="str">
        <f t="shared" si="78"/>
        <v>09 - MINISTERIO DE  INFRAESTRUCTURA</v>
      </c>
      <c r="D5027" t="str">
        <f>VLOOKUP(MID(A5027,1,2),[1]Jurisdicciones!$A$2:$B$44,2,FALSE)</f>
        <v>MINISTERIO DE  INFRAESTRUCTURA</v>
      </c>
    </row>
    <row r="5028" spans="1:4" x14ac:dyDescent="0.2">
      <c r="A5028" t="s">
        <v>346</v>
      </c>
      <c r="B5028" t="s">
        <v>11998</v>
      </c>
      <c r="C5028" t="str">
        <f t="shared" si="78"/>
        <v>09 - MINISTERIO DE  INFRAESTRUCTURA</v>
      </c>
      <c r="D5028" t="str">
        <f>VLOOKUP(MID(A5028,1,2),[1]Jurisdicciones!$A$2:$B$44,2,FALSE)</f>
        <v>MINISTERIO DE  INFRAESTRUCTURA</v>
      </c>
    </row>
    <row r="5029" spans="1:4" x14ac:dyDescent="0.2">
      <c r="A5029" t="s">
        <v>12000</v>
      </c>
      <c r="B5029" t="s">
        <v>12001</v>
      </c>
      <c r="C5029" t="str">
        <f t="shared" si="78"/>
        <v>09 - MINISTERIO DE  INFRAESTRUCTURA</v>
      </c>
      <c r="D5029" t="str">
        <f>VLOOKUP(MID(A5029,1,2),[1]Jurisdicciones!$A$2:$B$44,2,FALSE)</f>
        <v>MINISTERIO DE  INFRAESTRUCTURA</v>
      </c>
    </row>
    <row r="5030" spans="1:4" x14ac:dyDescent="0.2">
      <c r="A5030" t="s">
        <v>12002</v>
      </c>
      <c r="B5030" t="s">
        <v>12003</v>
      </c>
      <c r="C5030" t="str">
        <f t="shared" si="78"/>
        <v>09 - MINISTERIO DE  INFRAESTRUCTURA</v>
      </c>
      <c r="D5030" t="str">
        <f>VLOOKUP(MID(A5030,1,2),[1]Jurisdicciones!$A$2:$B$44,2,FALSE)</f>
        <v>MINISTERIO DE  INFRAESTRUCTURA</v>
      </c>
    </row>
    <row r="5031" spans="1:4" x14ac:dyDescent="0.2">
      <c r="A5031" t="s">
        <v>12004</v>
      </c>
      <c r="B5031" t="s">
        <v>12005</v>
      </c>
      <c r="C5031" t="str">
        <f t="shared" si="78"/>
        <v>09 - MINISTERIO DE  INFRAESTRUCTURA</v>
      </c>
      <c r="D5031" t="str">
        <f>VLOOKUP(MID(A5031,1,2),[1]Jurisdicciones!$A$2:$B$44,2,FALSE)</f>
        <v>MINISTERIO DE  INFRAESTRUCTURA</v>
      </c>
    </row>
    <row r="5032" spans="1:4" x14ac:dyDescent="0.2">
      <c r="A5032" t="s">
        <v>12006</v>
      </c>
      <c r="B5032" t="s">
        <v>12007</v>
      </c>
      <c r="C5032" t="str">
        <f t="shared" si="78"/>
        <v>09 - MINISTERIO DE  INFRAESTRUCTURA</v>
      </c>
      <c r="D5032" t="str">
        <f>VLOOKUP(MID(A5032,1,2),[1]Jurisdicciones!$A$2:$B$44,2,FALSE)</f>
        <v>MINISTERIO DE  INFRAESTRUCTURA</v>
      </c>
    </row>
    <row r="5033" spans="1:4" x14ac:dyDescent="0.2">
      <c r="A5033" t="s">
        <v>12008</v>
      </c>
      <c r="B5033" t="s">
        <v>12009</v>
      </c>
      <c r="C5033" t="str">
        <f t="shared" si="78"/>
        <v>09 - MINISTERIO DE  INFRAESTRUCTURA</v>
      </c>
      <c r="D5033" t="str">
        <f>VLOOKUP(MID(A5033,1,2),[1]Jurisdicciones!$A$2:$B$44,2,FALSE)</f>
        <v>MINISTERIO DE  INFRAESTRUCTURA</v>
      </c>
    </row>
    <row r="5034" spans="1:4" x14ac:dyDescent="0.2">
      <c r="A5034" t="s">
        <v>12010</v>
      </c>
      <c r="B5034" t="s">
        <v>12011</v>
      </c>
      <c r="C5034" t="str">
        <f t="shared" si="78"/>
        <v>09 - MINISTERIO DE  INFRAESTRUCTURA</v>
      </c>
      <c r="D5034" t="str">
        <f>VLOOKUP(MID(A5034,1,2),[1]Jurisdicciones!$A$2:$B$44,2,FALSE)</f>
        <v>MINISTERIO DE  INFRAESTRUCTURA</v>
      </c>
    </row>
    <row r="5035" spans="1:4" x14ac:dyDescent="0.2">
      <c r="A5035" t="s">
        <v>12012</v>
      </c>
      <c r="B5035" t="s">
        <v>12013</v>
      </c>
      <c r="C5035" t="str">
        <f t="shared" si="78"/>
        <v>09 - MINISTERIO DE  INFRAESTRUCTURA</v>
      </c>
      <c r="D5035" t="str">
        <f>VLOOKUP(MID(A5035,1,2),[1]Jurisdicciones!$A$2:$B$44,2,FALSE)</f>
        <v>MINISTERIO DE  INFRAESTRUCTURA</v>
      </c>
    </row>
    <row r="5036" spans="1:4" x14ac:dyDescent="0.2">
      <c r="A5036" t="s">
        <v>12014</v>
      </c>
      <c r="B5036" t="s">
        <v>12015</v>
      </c>
      <c r="C5036" t="str">
        <f t="shared" si="78"/>
        <v>09 - MINISTERIO DE  INFRAESTRUCTURA</v>
      </c>
      <c r="D5036" t="str">
        <f>VLOOKUP(MID(A5036,1,2),[1]Jurisdicciones!$A$2:$B$44,2,FALSE)</f>
        <v>MINISTERIO DE  INFRAESTRUCTURA</v>
      </c>
    </row>
    <row r="5037" spans="1:4" x14ac:dyDescent="0.2">
      <c r="A5037" t="s">
        <v>12016</v>
      </c>
      <c r="B5037" t="s">
        <v>12017</v>
      </c>
      <c r="C5037" t="str">
        <f t="shared" si="78"/>
        <v>09 - MINISTERIO DE  INFRAESTRUCTURA</v>
      </c>
      <c r="D5037" t="str">
        <f>VLOOKUP(MID(A5037,1,2),[1]Jurisdicciones!$A$2:$B$44,2,FALSE)</f>
        <v>MINISTERIO DE  INFRAESTRUCTURA</v>
      </c>
    </row>
    <row r="5038" spans="1:4" x14ac:dyDescent="0.2">
      <c r="A5038" t="s">
        <v>12018</v>
      </c>
      <c r="B5038" t="s">
        <v>12019</v>
      </c>
      <c r="C5038" t="str">
        <f t="shared" si="78"/>
        <v>09 - MINISTERIO DE  INFRAESTRUCTURA</v>
      </c>
      <c r="D5038" t="str">
        <f>VLOOKUP(MID(A5038,1,2),[1]Jurisdicciones!$A$2:$B$44,2,FALSE)</f>
        <v>MINISTERIO DE  INFRAESTRUCTURA</v>
      </c>
    </row>
    <row r="5039" spans="1:4" x14ac:dyDescent="0.2">
      <c r="A5039" t="s">
        <v>12020</v>
      </c>
      <c r="B5039" t="s">
        <v>12021</v>
      </c>
      <c r="C5039" t="str">
        <f t="shared" si="78"/>
        <v>09 - MINISTERIO DE  INFRAESTRUCTURA</v>
      </c>
      <c r="D5039" t="str">
        <f>VLOOKUP(MID(A5039,1,2),[1]Jurisdicciones!$A$2:$B$44,2,FALSE)</f>
        <v>MINISTERIO DE  INFRAESTRUCTURA</v>
      </c>
    </row>
    <row r="5040" spans="1:4" x14ac:dyDescent="0.2">
      <c r="A5040" t="s">
        <v>12022</v>
      </c>
      <c r="B5040" t="s">
        <v>12023</v>
      </c>
      <c r="C5040" t="str">
        <f t="shared" si="78"/>
        <v>09 - MINISTERIO DE  INFRAESTRUCTURA</v>
      </c>
      <c r="D5040" t="str">
        <f>VLOOKUP(MID(A5040,1,2),[1]Jurisdicciones!$A$2:$B$44,2,FALSE)</f>
        <v>MINISTERIO DE  INFRAESTRUCTURA</v>
      </c>
    </row>
    <row r="5041" spans="1:4" x14ac:dyDescent="0.2">
      <c r="A5041" t="s">
        <v>12024</v>
      </c>
      <c r="B5041" t="s">
        <v>12025</v>
      </c>
      <c r="C5041" t="str">
        <f t="shared" si="78"/>
        <v>09 - MINISTERIO DE  INFRAESTRUCTURA</v>
      </c>
      <c r="D5041" t="str">
        <f>VLOOKUP(MID(A5041,1,2),[1]Jurisdicciones!$A$2:$B$44,2,FALSE)</f>
        <v>MINISTERIO DE  INFRAESTRUCTURA</v>
      </c>
    </row>
    <row r="5042" spans="1:4" x14ac:dyDescent="0.2">
      <c r="A5042" t="s">
        <v>12026</v>
      </c>
      <c r="B5042" t="s">
        <v>12027</v>
      </c>
      <c r="C5042" t="str">
        <f t="shared" si="78"/>
        <v>09 - MINISTERIO DE  INFRAESTRUCTURA</v>
      </c>
      <c r="D5042" t="str">
        <f>VLOOKUP(MID(A5042,1,2),[1]Jurisdicciones!$A$2:$B$44,2,FALSE)</f>
        <v>MINISTERIO DE  INFRAESTRUCTURA</v>
      </c>
    </row>
    <row r="5043" spans="1:4" x14ac:dyDescent="0.2">
      <c r="A5043" t="s">
        <v>12028</v>
      </c>
      <c r="B5043" t="s">
        <v>3051</v>
      </c>
      <c r="C5043" t="str">
        <f t="shared" si="78"/>
        <v>09 - MINISTERIO DE  INFRAESTRUCTURA</v>
      </c>
      <c r="D5043" t="str">
        <f>VLOOKUP(MID(A5043,1,2),[1]Jurisdicciones!$A$2:$B$44,2,FALSE)</f>
        <v>MINISTERIO DE  INFRAESTRUCTURA</v>
      </c>
    </row>
    <row r="5044" spans="1:4" x14ac:dyDescent="0.2">
      <c r="A5044" t="s">
        <v>12029</v>
      </c>
      <c r="B5044" t="s">
        <v>12030</v>
      </c>
      <c r="C5044" t="str">
        <f t="shared" si="78"/>
        <v>09 - MINISTERIO DE  INFRAESTRUCTURA</v>
      </c>
      <c r="D5044" t="str">
        <f>VLOOKUP(MID(A5044,1,2),[1]Jurisdicciones!$A$2:$B$44,2,FALSE)</f>
        <v>MINISTERIO DE  INFRAESTRUCTURA</v>
      </c>
    </row>
    <row r="5045" spans="1:4" x14ac:dyDescent="0.2">
      <c r="A5045" t="s">
        <v>12031</v>
      </c>
      <c r="B5045" t="s">
        <v>12032</v>
      </c>
      <c r="C5045" t="str">
        <f t="shared" si="78"/>
        <v>09 - MINISTERIO DE  INFRAESTRUCTURA</v>
      </c>
      <c r="D5045" t="str">
        <f>VLOOKUP(MID(A5045,1,2),[1]Jurisdicciones!$A$2:$B$44,2,FALSE)</f>
        <v>MINISTERIO DE  INFRAESTRUCTURA</v>
      </c>
    </row>
    <row r="5046" spans="1:4" x14ac:dyDescent="0.2">
      <c r="A5046" t="s">
        <v>12033</v>
      </c>
      <c r="B5046" t="s">
        <v>12034</v>
      </c>
      <c r="C5046" t="str">
        <f t="shared" si="78"/>
        <v>09 - MINISTERIO DE  INFRAESTRUCTURA</v>
      </c>
      <c r="D5046" t="str">
        <f>VLOOKUP(MID(A5046,1,2),[1]Jurisdicciones!$A$2:$B$44,2,FALSE)</f>
        <v>MINISTERIO DE  INFRAESTRUCTURA</v>
      </c>
    </row>
    <row r="5047" spans="1:4" x14ac:dyDescent="0.2">
      <c r="A5047" t="s">
        <v>12035</v>
      </c>
      <c r="B5047" t="s">
        <v>12036</v>
      </c>
      <c r="C5047" t="str">
        <f t="shared" si="78"/>
        <v>09 - MINISTERIO DE  INFRAESTRUCTURA</v>
      </c>
      <c r="D5047" t="str">
        <f>VLOOKUP(MID(A5047,1,2),[1]Jurisdicciones!$A$2:$B$44,2,FALSE)</f>
        <v>MINISTERIO DE  INFRAESTRUCTURA</v>
      </c>
    </row>
    <row r="5048" spans="1:4" x14ac:dyDescent="0.2">
      <c r="A5048" t="s">
        <v>12037</v>
      </c>
      <c r="B5048" t="s">
        <v>12038</v>
      </c>
      <c r="C5048" t="str">
        <f t="shared" si="78"/>
        <v>09 - MINISTERIO DE  INFRAESTRUCTURA</v>
      </c>
      <c r="D5048" t="str">
        <f>VLOOKUP(MID(A5048,1,2),[1]Jurisdicciones!$A$2:$B$44,2,FALSE)</f>
        <v>MINISTERIO DE  INFRAESTRUCTURA</v>
      </c>
    </row>
    <row r="5049" spans="1:4" x14ac:dyDescent="0.2">
      <c r="A5049" t="s">
        <v>12039</v>
      </c>
      <c r="B5049" t="s">
        <v>12040</v>
      </c>
      <c r="C5049" t="str">
        <f t="shared" si="78"/>
        <v>09 - MINISTERIO DE  INFRAESTRUCTURA</v>
      </c>
      <c r="D5049" t="str">
        <f>VLOOKUP(MID(A5049,1,2),[1]Jurisdicciones!$A$2:$B$44,2,FALSE)</f>
        <v>MINISTERIO DE  INFRAESTRUCTURA</v>
      </c>
    </row>
    <row r="5050" spans="1:4" x14ac:dyDescent="0.2">
      <c r="A5050" t="s">
        <v>12041</v>
      </c>
      <c r="B5050" t="s">
        <v>12042</v>
      </c>
      <c r="C5050" t="str">
        <f t="shared" si="78"/>
        <v>09 - MINISTERIO DE  INFRAESTRUCTURA</v>
      </c>
      <c r="D5050" t="str">
        <f>VLOOKUP(MID(A5050,1,2),[1]Jurisdicciones!$A$2:$B$44,2,FALSE)</f>
        <v>MINISTERIO DE  INFRAESTRUCTURA</v>
      </c>
    </row>
    <row r="5051" spans="1:4" x14ac:dyDescent="0.2">
      <c r="A5051" t="s">
        <v>12043</v>
      </c>
      <c r="B5051" t="s">
        <v>12044</v>
      </c>
      <c r="C5051" t="str">
        <f t="shared" si="78"/>
        <v>09 - MINISTERIO DE  INFRAESTRUCTURA</v>
      </c>
      <c r="D5051" t="str">
        <f>VLOOKUP(MID(A5051,1,2),[1]Jurisdicciones!$A$2:$B$44,2,FALSE)</f>
        <v>MINISTERIO DE  INFRAESTRUCTURA</v>
      </c>
    </row>
    <row r="5052" spans="1:4" x14ac:dyDescent="0.2">
      <c r="A5052" t="s">
        <v>12045</v>
      </c>
      <c r="B5052" t="s">
        <v>12046</v>
      </c>
      <c r="C5052" t="str">
        <f t="shared" si="78"/>
        <v>09 - MINISTERIO DE  INFRAESTRUCTURA</v>
      </c>
      <c r="D5052" t="str">
        <f>VLOOKUP(MID(A5052,1,2),[1]Jurisdicciones!$A$2:$B$44,2,FALSE)</f>
        <v>MINISTERIO DE  INFRAESTRUCTURA</v>
      </c>
    </row>
    <row r="5053" spans="1:4" x14ac:dyDescent="0.2">
      <c r="A5053" t="s">
        <v>12047</v>
      </c>
      <c r="B5053" t="s">
        <v>12046</v>
      </c>
      <c r="C5053" t="str">
        <f t="shared" si="78"/>
        <v>09 - MINISTERIO DE  INFRAESTRUCTURA</v>
      </c>
      <c r="D5053" t="str">
        <f>VLOOKUP(MID(A5053,1,2),[1]Jurisdicciones!$A$2:$B$44,2,FALSE)</f>
        <v>MINISTERIO DE  INFRAESTRUCTURA</v>
      </c>
    </row>
    <row r="5054" spans="1:4" x14ac:dyDescent="0.2">
      <c r="A5054" t="s">
        <v>12048</v>
      </c>
      <c r="B5054" t="s">
        <v>12049</v>
      </c>
      <c r="C5054" t="str">
        <f t="shared" si="78"/>
        <v>09 - MINISTERIO DE  INFRAESTRUCTURA</v>
      </c>
      <c r="D5054" t="str">
        <f>VLOOKUP(MID(A5054,1,2),[1]Jurisdicciones!$A$2:$B$44,2,FALSE)</f>
        <v>MINISTERIO DE  INFRAESTRUCTURA</v>
      </c>
    </row>
    <row r="5055" spans="1:4" x14ac:dyDescent="0.2">
      <c r="A5055" t="s">
        <v>12050</v>
      </c>
      <c r="B5055" t="s">
        <v>12051</v>
      </c>
      <c r="C5055" t="str">
        <f t="shared" si="78"/>
        <v>09 - MINISTERIO DE  INFRAESTRUCTURA</v>
      </c>
      <c r="D5055" t="str">
        <f>VLOOKUP(MID(A5055,1,2),[1]Jurisdicciones!$A$2:$B$44,2,FALSE)</f>
        <v>MINISTERIO DE  INFRAESTRUCTURA</v>
      </c>
    </row>
    <row r="5056" spans="1:4" x14ac:dyDescent="0.2">
      <c r="A5056" t="s">
        <v>12052</v>
      </c>
      <c r="B5056" t="s">
        <v>12053</v>
      </c>
      <c r="C5056" t="str">
        <f t="shared" si="78"/>
        <v>09 - MINISTERIO DE  INFRAESTRUCTURA</v>
      </c>
      <c r="D5056" t="str">
        <f>VLOOKUP(MID(A5056,1,2),[1]Jurisdicciones!$A$2:$B$44,2,FALSE)</f>
        <v>MINISTERIO DE  INFRAESTRUCTURA</v>
      </c>
    </row>
    <row r="5057" spans="1:4" x14ac:dyDescent="0.2">
      <c r="A5057" t="s">
        <v>12054</v>
      </c>
      <c r="B5057" t="s">
        <v>12055</v>
      </c>
      <c r="C5057" t="str">
        <f t="shared" si="78"/>
        <v>09 - MINISTERIO DE  INFRAESTRUCTURA</v>
      </c>
      <c r="D5057" t="str">
        <f>VLOOKUP(MID(A5057,1,2),[1]Jurisdicciones!$A$2:$B$44,2,FALSE)</f>
        <v>MINISTERIO DE  INFRAESTRUCTURA</v>
      </c>
    </row>
    <row r="5058" spans="1:4" x14ac:dyDescent="0.2">
      <c r="A5058" t="s">
        <v>12056</v>
      </c>
      <c r="B5058" t="s">
        <v>12057</v>
      </c>
      <c r="C5058" t="str">
        <f t="shared" si="78"/>
        <v>09 - MINISTERIO DE  INFRAESTRUCTURA</v>
      </c>
      <c r="D5058" t="str">
        <f>VLOOKUP(MID(A5058,1,2),[1]Jurisdicciones!$A$2:$B$44,2,FALSE)</f>
        <v>MINISTERIO DE  INFRAESTRUCTURA</v>
      </c>
    </row>
    <row r="5059" spans="1:4" x14ac:dyDescent="0.2">
      <c r="A5059" t="s">
        <v>12058</v>
      </c>
      <c r="B5059" t="s">
        <v>12059</v>
      </c>
      <c r="C5059" t="str">
        <f t="shared" si="78"/>
        <v>09 - MINISTERIO DE  INFRAESTRUCTURA</v>
      </c>
      <c r="D5059" t="str">
        <f>VLOOKUP(MID(A5059,1,2),[1]Jurisdicciones!$A$2:$B$44,2,FALSE)</f>
        <v>MINISTERIO DE  INFRAESTRUCTURA</v>
      </c>
    </row>
    <row r="5060" spans="1:4" x14ac:dyDescent="0.2">
      <c r="A5060" t="s">
        <v>12060</v>
      </c>
      <c r="B5060" t="s">
        <v>12061</v>
      </c>
      <c r="C5060" t="str">
        <f t="shared" ref="C5060:C5123" si="79">CONCATENATE(MID(A5060,1,2), " - ",D5060)</f>
        <v>09 - MINISTERIO DE  INFRAESTRUCTURA</v>
      </c>
      <c r="D5060" t="str">
        <f>VLOOKUP(MID(A5060,1,2),[1]Jurisdicciones!$A$2:$B$44,2,FALSE)</f>
        <v>MINISTERIO DE  INFRAESTRUCTURA</v>
      </c>
    </row>
    <row r="5061" spans="1:4" x14ac:dyDescent="0.2">
      <c r="A5061" t="s">
        <v>12062</v>
      </c>
      <c r="B5061" t="s">
        <v>12063</v>
      </c>
      <c r="C5061" t="str">
        <f t="shared" si="79"/>
        <v>09 - MINISTERIO DE  INFRAESTRUCTURA</v>
      </c>
      <c r="D5061" t="str">
        <f>VLOOKUP(MID(A5061,1,2),[1]Jurisdicciones!$A$2:$B$44,2,FALSE)</f>
        <v>MINISTERIO DE  INFRAESTRUCTURA</v>
      </c>
    </row>
    <row r="5062" spans="1:4" x14ac:dyDescent="0.2">
      <c r="A5062" t="s">
        <v>12064</v>
      </c>
      <c r="B5062" t="s">
        <v>12065</v>
      </c>
      <c r="C5062" t="str">
        <f t="shared" si="79"/>
        <v>09 - MINISTERIO DE  INFRAESTRUCTURA</v>
      </c>
      <c r="D5062" t="str">
        <f>VLOOKUP(MID(A5062,1,2),[1]Jurisdicciones!$A$2:$B$44,2,FALSE)</f>
        <v>MINISTERIO DE  INFRAESTRUCTURA</v>
      </c>
    </row>
    <row r="5063" spans="1:4" x14ac:dyDescent="0.2">
      <c r="A5063" t="s">
        <v>12066</v>
      </c>
      <c r="B5063" t="s">
        <v>12067</v>
      </c>
      <c r="C5063" t="str">
        <f t="shared" si="79"/>
        <v>09 - MINISTERIO DE  INFRAESTRUCTURA</v>
      </c>
      <c r="D5063" t="str">
        <f>VLOOKUP(MID(A5063,1,2),[1]Jurisdicciones!$A$2:$B$44,2,FALSE)</f>
        <v>MINISTERIO DE  INFRAESTRUCTURA</v>
      </c>
    </row>
    <row r="5064" spans="1:4" x14ac:dyDescent="0.2">
      <c r="A5064" t="s">
        <v>12068</v>
      </c>
      <c r="B5064" t="s">
        <v>12069</v>
      </c>
      <c r="C5064" t="str">
        <f t="shared" si="79"/>
        <v>09 - MINISTERIO DE  INFRAESTRUCTURA</v>
      </c>
      <c r="D5064" t="str">
        <f>VLOOKUP(MID(A5064,1,2),[1]Jurisdicciones!$A$2:$B$44,2,FALSE)</f>
        <v>MINISTERIO DE  INFRAESTRUCTURA</v>
      </c>
    </row>
    <row r="5065" spans="1:4" x14ac:dyDescent="0.2">
      <c r="A5065" t="s">
        <v>12070</v>
      </c>
      <c r="B5065" t="s">
        <v>12071</v>
      </c>
      <c r="C5065" t="str">
        <f t="shared" si="79"/>
        <v>09 - MINISTERIO DE  INFRAESTRUCTURA</v>
      </c>
      <c r="D5065" t="str">
        <f>VLOOKUP(MID(A5065,1,2),[1]Jurisdicciones!$A$2:$B$44,2,FALSE)</f>
        <v>MINISTERIO DE  INFRAESTRUCTURA</v>
      </c>
    </row>
    <row r="5066" spans="1:4" x14ac:dyDescent="0.2">
      <c r="A5066" t="s">
        <v>12072</v>
      </c>
      <c r="B5066" t="s">
        <v>12073</v>
      </c>
      <c r="C5066" t="str">
        <f t="shared" si="79"/>
        <v>09 - MINISTERIO DE  INFRAESTRUCTURA</v>
      </c>
      <c r="D5066" t="str">
        <f>VLOOKUP(MID(A5066,1,2),[1]Jurisdicciones!$A$2:$B$44,2,FALSE)</f>
        <v>MINISTERIO DE  INFRAESTRUCTURA</v>
      </c>
    </row>
    <row r="5067" spans="1:4" x14ac:dyDescent="0.2">
      <c r="A5067" t="s">
        <v>12074</v>
      </c>
      <c r="B5067" t="s">
        <v>12075</v>
      </c>
      <c r="C5067" t="str">
        <f t="shared" si="79"/>
        <v>09 - MINISTERIO DE  INFRAESTRUCTURA</v>
      </c>
      <c r="D5067" t="str">
        <f>VLOOKUP(MID(A5067,1,2),[1]Jurisdicciones!$A$2:$B$44,2,FALSE)</f>
        <v>MINISTERIO DE  INFRAESTRUCTURA</v>
      </c>
    </row>
    <row r="5068" spans="1:4" x14ac:dyDescent="0.2">
      <c r="A5068" t="s">
        <v>12076</v>
      </c>
      <c r="B5068" t="s">
        <v>12077</v>
      </c>
      <c r="C5068" t="str">
        <f t="shared" si="79"/>
        <v>09 - MINISTERIO DE  INFRAESTRUCTURA</v>
      </c>
      <c r="D5068" t="str">
        <f>VLOOKUP(MID(A5068,1,2),[1]Jurisdicciones!$A$2:$B$44,2,FALSE)</f>
        <v>MINISTERIO DE  INFRAESTRUCTURA</v>
      </c>
    </row>
    <row r="5069" spans="1:4" x14ac:dyDescent="0.2">
      <c r="A5069" t="s">
        <v>12078</v>
      </c>
      <c r="B5069" t="s">
        <v>12079</v>
      </c>
      <c r="C5069" t="str">
        <f t="shared" si="79"/>
        <v>09 - MINISTERIO DE  INFRAESTRUCTURA</v>
      </c>
      <c r="D5069" t="str">
        <f>VLOOKUP(MID(A5069,1,2),[1]Jurisdicciones!$A$2:$B$44,2,FALSE)</f>
        <v>MINISTERIO DE  INFRAESTRUCTURA</v>
      </c>
    </row>
    <row r="5070" spans="1:4" x14ac:dyDescent="0.2">
      <c r="A5070" t="s">
        <v>12080</v>
      </c>
      <c r="B5070" t="s">
        <v>12081</v>
      </c>
      <c r="C5070" t="str">
        <f t="shared" si="79"/>
        <v>09 - MINISTERIO DE  INFRAESTRUCTURA</v>
      </c>
      <c r="D5070" t="str">
        <f>VLOOKUP(MID(A5070,1,2),[1]Jurisdicciones!$A$2:$B$44,2,FALSE)</f>
        <v>MINISTERIO DE  INFRAESTRUCTURA</v>
      </c>
    </row>
    <row r="5071" spans="1:4" x14ac:dyDescent="0.2">
      <c r="A5071" t="s">
        <v>12082</v>
      </c>
      <c r="B5071" t="s">
        <v>12083</v>
      </c>
      <c r="C5071" t="str">
        <f t="shared" si="79"/>
        <v>09 - MINISTERIO DE  INFRAESTRUCTURA</v>
      </c>
      <c r="D5071" t="str">
        <f>VLOOKUP(MID(A5071,1,2),[1]Jurisdicciones!$A$2:$B$44,2,FALSE)</f>
        <v>MINISTERIO DE  INFRAESTRUCTURA</v>
      </c>
    </row>
    <row r="5072" spans="1:4" x14ac:dyDescent="0.2">
      <c r="A5072" t="s">
        <v>12084</v>
      </c>
      <c r="B5072" t="s">
        <v>12085</v>
      </c>
      <c r="C5072" t="str">
        <f t="shared" si="79"/>
        <v>09 - MINISTERIO DE  INFRAESTRUCTURA</v>
      </c>
      <c r="D5072" t="str">
        <f>VLOOKUP(MID(A5072,1,2),[1]Jurisdicciones!$A$2:$B$44,2,FALSE)</f>
        <v>MINISTERIO DE  INFRAESTRUCTURA</v>
      </c>
    </row>
    <row r="5073" spans="1:4" x14ac:dyDescent="0.2">
      <c r="A5073" t="s">
        <v>12086</v>
      </c>
      <c r="B5073" t="s">
        <v>12087</v>
      </c>
      <c r="C5073" t="str">
        <f t="shared" si="79"/>
        <v>09 - MINISTERIO DE  INFRAESTRUCTURA</v>
      </c>
      <c r="D5073" t="str">
        <f>VLOOKUP(MID(A5073,1,2),[1]Jurisdicciones!$A$2:$B$44,2,FALSE)</f>
        <v>MINISTERIO DE  INFRAESTRUCTURA</v>
      </c>
    </row>
    <row r="5074" spans="1:4" x14ac:dyDescent="0.2">
      <c r="A5074" t="s">
        <v>12088</v>
      </c>
      <c r="B5074" t="s">
        <v>12089</v>
      </c>
      <c r="C5074" t="str">
        <f t="shared" si="79"/>
        <v>09 - MINISTERIO DE  INFRAESTRUCTURA</v>
      </c>
      <c r="D5074" t="str">
        <f>VLOOKUP(MID(A5074,1,2),[1]Jurisdicciones!$A$2:$B$44,2,FALSE)</f>
        <v>MINISTERIO DE  INFRAESTRUCTURA</v>
      </c>
    </row>
    <row r="5075" spans="1:4" x14ac:dyDescent="0.2">
      <c r="A5075" t="s">
        <v>12090</v>
      </c>
      <c r="B5075" t="s">
        <v>12091</v>
      </c>
      <c r="C5075" t="str">
        <f t="shared" si="79"/>
        <v>09 - MINISTERIO DE  INFRAESTRUCTURA</v>
      </c>
      <c r="D5075" t="str">
        <f>VLOOKUP(MID(A5075,1,2),[1]Jurisdicciones!$A$2:$B$44,2,FALSE)</f>
        <v>MINISTERIO DE  INFRAESTRUCTURA</v>
      </c>
    </row>
    <row r="5076" spans="1:4" x14ac:dyDescent="0.2">
      <c r="A5076" t="s">
        <v>12092</v>
      </c>
      <c r="B5076" t="s">
        <v>12093</v>
      </c>
      <c r="C5076" t="str">
        <f t="shared" si="79"/>
        <v>09 - MINISTERIO DE  INFRAESTRUCTURA</v>
      </c>
      <c r="D5076" t="str">
        <f>VLOOKUP(MID(A5076,1,2),[1]Jurisdicciones!$A$2:$B$44,2,FALSE)</f>
        <v>MINISTERIO DE  INFRAESTRUCTURA</v>
      </c>
    </row>
    <row r="5077" spans="1:4" x14ac:dyDescent="0.2">
      <c r="A5077" t="s">
        <v>12094</v>
      </c>
      <c r="B5077" t="s">
        <v>12095</v>
      </c>
      <c r="C5077" t="str">
        <f t="shared" si="79"/>
        <v>09 - MINISTERIO DE  INFRAESTRUCTURA</v>
      </c>
      <c r="D5077" t="str">
        <f>VLOOKUP(MID(A5077,1,2),[1]Jurisdicciones!$A$2:$B$44,2,FALSE)</f>
        <v>MINISTERIO DE  INFRAESTRUCTURA</v>
      </c>
    </row>
    <row r="5078" spans="1:4" x14ac:dyDescent="0.2">
      <c r="A5078" t="s">
        <v>12096</v>
      </c>
      <c r="B5078" t="s">
        <v>12097</v>
      </c>
      <c r="C5078" t="str">
        <f t="shared" si="79"/>
        <v>09 - MINISTERIO DE  INFRAESTRUCTURA</v>
      </c>
      <c r="D5078" t="str">
        <f>VLOOKUP(MID(A5078,1,2),[1]Jurisdicciones!$A$2:$B$44,2,FALSE)</f>
        <v>MINISTERIO DE  INFRAESTRUCTURA</v>
      </c>
    </row>
    <row r="5079" spans="1:4" x14ac:dyDescent="0.2">
      <c r="A5079" t="s">
        <v>12098</v>
      </c>
      <c r="B5079" t="s">
        <v>12099</v>
      </c>
      <c r="C5079" t="str">
        <f t="shared" si="79"/>
        <v>09 - MINISTERIO DE  INFRAESTRUCTURA</v>
      </c>
      <c r="D5079" t="str">
        <f>VLOOKUP(MID(A5079,1,2),[1]Jurisdicciones!$A$2:$B$44,2,FALSE)</f>
        <v>MINISTERIO DE  INFRAESTRUCTURA</v>
      </c>
    </row>
    <row r="5080" spans="1:4" x14ac:dyDescent="0.2">
      <c r="A5080" t="s">
        <v>12100</v>
      </c>
      <c r="B5080" t="s">
        <v>12101</v>
      </c>
      <c r="C5080" t="str">
        <f t="shared" si="79"/>
        <v>09 - MINISTERIO DE  INFRAESTRUCTURA</v>
      </c>
      <c r="D5080" t="str">
        <f>VLOOKUP(MID(A5080,1,2),[1]Jurisdicciones!$A$2:$B$44,2,FALSE)</f>
        <v>MINISTERIO DE  INFRAESTRUCTURA</v>
      </c>
    </row>
    <row r="5081" spans="1:4" x14ac:dyDescent="0.2">
      <c r="A5081" t="s">
        <v>12102</v>
      </c>
      <c r="B5081" t="s">
        <v>12103</v>
      </c>
      <c r="C5081" t="str">
        <f t="shared" si="79"/>
        <v>09 - MINISTERIO DE  INFRAESTRUCTURA</v>
      </c>
      <c r="D5081" t="str">
        <f>VLOOKUP(MID(A5081,1,2),[1]Jurisdicciones!$A$2:$B$44,2,FALSE)</f>
        <v>MINISTERIO DE  INFRAESTRUCTURA</v>
      </c>
    </row>
    <row r="5082" spans="1:4" x14ac:dyDescent="0.2">
      <c r="A5082" t="s">
        <v>12104</v>
      </c>
      <c r="B5082" t="s">
        <v>12105</v>
      </c>
      <c r="C5082" t="str">
        <f t="shared" si="79"/>
        <v>09 - MINISTERIO DE  INFRAESTRUCTURA</v>
      </c>
      <c r="D5082" t="str">
        <f>VLOOKUP(MID(A5082,1,2),[1]Jurisdicciones!$A$2:$B$44,2,FALSE)</f>
        <v>MINISTERIO DE  INFRAESTRUCTURA</v>
      </c>
    </row>
    <row r="5083" spans="1:4" x14ac:dyDescent="0.2">
      <c r="A5083" t="s">
        <v>12106</v>
      </c>
      <c r="B5083" t="s">
        <v>12107</v>
      </c>
      <c r="C5083" t="str">
        <f t="shared" si="79"/>
        <v>09 - MINISTERIO DE  INFRAESTRUCTURA</v>
      </c>
      <c r="D5083" t="str">
        <f>VLOOKUP(MID(A5083,1,2),[1]Jurisdicciones!$A$2:$B$44,2,FALSE)</f>
        <v>MINISTERIO DE  INFRAESTRUCTURA</v>
      </c>
    </row>
    <row r="5084" spans="1:4" x14ac:dyDescent="0.2">
      <c r="A5084" t="s">
        <v>12108</v>
      </c>
      <c r="B5084" t="s">
        <v>12109</v>
      </c>
      <c r="C5084" t="str">
        <f t="shared" si="79"/>
        <v>09 - MINISTERIO DE  INFRAESTRUCTURA</v>
      </c>
      <c r="D5084" t="str">
        <f>VLOOKUP(MID(A5084,1,2),[1]Jurisdicciones!$A$2:$B$44,2,FALSE)</f>
        <v>MINISTERIO DE  INFRAESTRUCTURA</v>
      </c>
    </row>
    <row r="5085" spans="1:4" x14ac:dyDescent="0.2">
      <c r="A5085" t="s">
        <v>12110</v>
      </c>
      <c r="B5085" t="s">
        <v>12111</v>
      </c>
      <c r="C5085" t="str">
        <f t="shared" si="79"/>
        <v>09 - MINISTERIO DE  INFRAESTRUCTURA</v>
      </c>
      <c r="D5085" t="str">
        <f>VLOOKUP(MID(A5085,1,2),[1]Jurisdicciones!$A$2:$B$44,2,FALSE)</f>
        <v>MINISTERIO DE  INFRAESTRUCTURA</v>
      </c>
    </row>
    <row r="5086" spans="1:4" x14ac:dyDescent="0.2">
      <c r="A5086" t="s">
        <v>12112</v>
      </c>
      <c r="B5086" t="s">
        <v>12113</v>
      </c>
      <c r="C5086" t="str">
        <f t="shared" si="79"/>
        <v>09 - MINISTERIO DE  INFRAESTRUCTURA</v>
      </c>
      <c r="D5086" t="str">
        <f>VLOOKUP(MID(A5086,1,2),[1]Jurisdicciones!$A$2:$B$44,2,FALSE)</f>
        <v>MINISTERIO DE  INFRAESTRUCTURA</v>
      </c>
    </row>
    <row r="5087" spans="1:4" x14ac:dyDescent="0.2">
      <c r="A5087" t="s">
        <v>12114</v>
      </c>
      <c r="B5087" t="s">
        <v>12115</v>
      </c>
      <c r="C5087" t="str">
        <f t="shared" si="79"/>
        <v>09 - MINISTERIO DE  INFRAESTRUCTURA</v>
      </c>
      <c r="D5087" t="str">
        <f>VLOOKUP(MID(A5087,1,2),[1]Jurisdicciones!$A$2:$B$44,2,FALSE)</f>
        <v>MINISTERIO DE  INFRAESTRUCTURA</v>
      </c>
    </row>
    <row r="5088" spans="1:4" x14ac:dyDescent="0.2">
      <c r="A5088" t="s">
        <v>12116</v>
      </c>
      <c r="B5088" t="s">
        <v>12117</v>
      </c>
      <c r="C5088" t="str">
        <f t="shared" si="79"/>
        <v>09 - MINISTERIO DE  INFRAESTRUCTURA</v>
      </c>
      <c r="D5088" t="str">
        <f>VLOOKUP(MID(A5088,1,2),[1]Jurisdicciones!$A$2:$B$44,2,FALSE)</f>
        <v>MINISTERIO DE  INFRAESTRUCTURA</v>
      </c>
    </row>
    <row r="5089" spans="1:4" x14ac:dyDescent="0.2">
      <c r="A5089" t="s">
        <v>12118</v>
      </c>
      <c r="B5089" t="s">
        <v>12119</v>
      </c>
      <c r="C5089" t="str">
        <f t="shared" si="79"/>
        <v>09 - MINISTERIO DE  INFRAESTRUCTURA</v>
      </c>
      <c r="D5089" t="str">
        <f>VLOOKUP(MID(A5089,1,2),[1]Jurisdicciones!$A$2:$B$44,2,FALSE)</f>
        <v>MINISTERIO DE  INFRAESTRUCTURA</v>
      </c>
    </row>
    <row r="5090" spans="1:4" x14ac:dyDescent="0.2">
      <c r="A5090" t="s">
        <v>12120</v>
      </c>
      <c r="B5090" t="s">
        <v>12121</v>
      </c>
      <c r="C5090" t="str">
        <f t="shared" si="79"/>
        <v>09 - MINISTERIO DE  INFRAESTRUCTURA</v>
      </c>
      <c r="D5090" t="str">
        <f>VLOOKUP(MID(A5090,1,2),[1]Jurisdicciones!$A$2:$B$44,2,FALSE)</f>
        <v>MINISTERIO DE  INFRAESTRUCTURA</v>
      </c>
    </row>
    <row r="5091" spans="1:4" x14ac:dyDescent="0.2">
      <c r="A5091" t="s">
        <v>12122</v>
      </c>
      <c r="B5091" t="s">
        <v>12123</v>
      </c>
      <c r="C5091" t="str">
        <f t="shared" si="79"/>
        <v>09 - MINISTERIO DE  INFRAESTRUCTURA</v>
      </c>
      <c r="D5091" t="str">
        <f>VLOOKUP(MID(A5091,1,2),[1]Jurisdicciones!$A$2:$B$44,2,FALSE)</f>
        <v>MINISTERIO DE  INFRAESTRUCTURA</v>
      </c>
    </row>
    <row r="5092" spans="1:4" x14ac:dyDescent="0.2">
      <c r="A5092" t="s">
        <v>12124</v>
      </c>
      <c r="B5092" t="s">
        <v>12125</v>
      </c>
      <c r="C5092" t="str">
        <f t="shared" si="79"/>
        <v>09 - MINISTERIO DE  INFRAESTRUCTURA</v>
      </c>
      <c r="D5092" t="str">
        <f>VLOOKUP(MID(A5092,1,2),[1]Jurisdicciones!$A$2:$B$44,2,FALSE)</f>
        <v>MINISTERIO DE  INFRAESTRUCTURA</v>
      </c>
    </row>
    <row r="5093" spans="1:4" x14ac:dyDescent="0.2">
      <c r="A5093" t="s">
        <v>12126</v>
      </c>
      <c r="B5093" t="s">
        <v>12125</v>
      </c>
      <c r="C5093" t="str">
        <f t="shared" si="79"/>
        <v>09 - MINISTERIO DE  INFRAESTRUCTURA</v>
      </c>
      <c r="D5093" t="str">
        <f>VLOOKUP(MID(A5093,1,2),[1]Jurisdicciones!$A$2:$B$44,2,FALSE)</f>
        <v>MINISTERIO DE  INFRAESTRUCTURA</v>
      </c>
    </row>
    <row r="5094" spans="1:4" x14ac:dyDescent="0.2">
      <c r="A5094" t="s">
        <v>12127</v>
      </c>
      <c r="B5094" t="s">
        <v>12128</v>
      </c>
      <c r="C5094" t="str">
        <f t="shared" si="79"/>
        <v>09 - MINISTERIO DE  INFRAESTRUCTURA</v>
      </c>
      <c r="D5094" t="str">
        <f>VLOOKUP(MID(A5094,1,2),[1]Jurisdicciones!$A$2:$B$44,2,FALSE)</f>
        <v>MINISTERIO DE  INFRAESTRUCTURA</v>
      </c>
    </row>
    <row r="5095" spans="1:4" x14ac:dyDescent="0.2">
      <c r="A5095" t="s">
        <v>12129</v>
      </c>
      <c r="B5095" t="s">
        <v>12130</v>
      </c>
      <c r="C5095" t="str">
        <f t="shared" si="79"/>
        <v>09 - MINISTERIO DE  INFRAESTRUCTURA</v>
      </c>
      <c r="D5095" t="str">
        <f>VLOOKUP(MID(A5095,1,2),[1]Jurisdicciones!$A$2:$B$44,2,FALSE)</f>
        <v>MINISTERIO DE  INFRAESTRUCTURA</v>
      </c>
    </row>
    <row r="5096" spans="1:4" x14ac:dyDescent="0.2">
      <c r="A5096" t="s">
        <v>12131</v>
      </c>
      <c r="B5096" t="s">
        <v>12132</v>
      </c>
      <c r="C5096" t="str">
        <f t="shared" si="79"/>
        <v>09 - MINISTERIO DE  INFRAESTRUCTURA</v>
      </c>
      <c r="D5096" t="str">
        <f>VLOOKUP(MID(A5096,1,2),[1]Jurisdicciones!$A$2:$B$44,2,FALSE)</f>
        <v>MINISTERIO DE  INFRAESTRUCTURA</v>
      </c>
    </row>
    <row r="5097" spans="1:4" x14ac:dyDescent="0.2">
      <c r="A5097" t="s">
        <v>12133</v>
      </c>
      <c r="B5097" t="s">
        <v>12134</v>
      </c>
      <c r="C5097" t="str">
        <f t="shared" si="79"/>
        <v>09 - MINISTERIO DE  INFRAESTRUCTURA</v>
      </c>
      <c r="D5097" t="str">
        <f>VLOOKUP(MID(A5097,1,2),[1]Jurisdicciones!$A$2:$B$44,2,FALSE)</f>
        <v>MINISTERIO DE  INFRAESTRUCTURA</v>
      </c>
    </row>
    <row r="5098" spans="1:4" x14ac:dyDescent="0.2">
      <c r="A5098" t="s">
        <v>12135</v>
      </c>
      <c r="B5098" t="s">
        <v>12136</v>
      </c>
      <c r="C5098" t="str">
        <f t="shared" si="79"/>
        <v>09 - MINISTERIO DE  INFRAESTRUCTURA</v>
      </c>
      <c r="D5098" t="str">
        <f>VLOOKUP(MID(A5098,1,2),[1]Jurisdicciones!$A$2:$B$44,2,FALSE)</f>
        <v>MINISTERIO DE  INFRAESTRUCTURA</v>
      </c>
    </row>
    <row r="5099" spans="1:4" x14ac:dyDescent="0.2">
      <c r="A5099" t="s">
        <v>12137</v>
      </c>
      <c r="B5099" t="s">
        <v>12138</v>
      </c>
      <c r="C5099" t="str">
        <f t="shared" si="79"/>
        <v>09 - MINISTERIO DE  INFRAESTRUCTURA</v>
      </c>
      <c r="D5099" t="str">
        <f>VLOOKUP(MID(A5099,1,2),[1]Jurisdicciones!$A$2:$B$44,2,FALSE)</f>
        <v>MINISTERIO DE  INFRAESTRUCTURA</v>
      </c>
    </row>
    <row r="5100" spans="1:4" x14ac:dyDescent="0.2">
      <c r="A5100" t="s">
        <v>12139</v>
      </c>
      <c r="B5100" t="s">
        <v>12140</v>
      </c>
      <c r="C5100" t="str">
        <f t="shared" si="79"/>
        <v>09 - MINISTERIO DE  INFRAESTRUCTURA</v>
      </c>
      <c r="D5100" t="str">
        <f>VLOOKUP(MID(A5100,1,2),[1]Jurisdicciones!$A$2:$B$44,2,FALSE)</f>
        <v>MINISTERIO DE  INFRAESTRUCTURA</v>
      </c>
    </row>
    <row r="5101" spans="1:4" x14ac:dyDescent="0.2">
      <c r="A5101" t="s">
        <v>12141</v>
      </c>
      <c r="B5101" t="s">
        <v>12142</v>
      </c>
      <c r="C5101" t="str">
        <f t="shared" si="79"/>
        <v>09 - MINISTERIO DE  INFRAESTRUCTURA</v>
      </c>
      <c r="D5101" t="str">
        <f>VLOOKUP(MID(A5101,1,2),[1]Jurisdicciones!$A$2:$B$44,2,FALSE)</f>
        <v>MINISTERIO DE  INFRAESTRUCTURA</v>
      </c>
    </row>
    <row r="5102" spans="1:4" x14ac:dyDescent="0.2">
      <c r="A5102" t="s">
        <v>12143</v>
      </c>
      <c r="B5102" t="s">
        <v>12144</v>
      </c>
      <c r="C5102" t="str">
        <f t="shared" si="79"/>
        <v>09 - MINISTERIO DE  INFRAESTRUCTURA</v>
      </c>
      <c r="D5102" t="str">
        <f>VLOOKUP(MID(A5102,1,2),[1]Jurisdicciones!$A$2:$B$44,2,FALSE)</f>
        <v>MINISTERIO DE  INFRAESTRUCTURA</v>
      </c>
    </row>
    <row r="5103" spans="1:4" x14ac:dyDescent="0.2">
      <c r="A5103" t="s">
        <v>12145</v>
      </c>
      <c r="B5103" t="s">
        <v>12146</v>
      </c>
      <c r="C5103" t="str">
        <f t="shared" si="79"/>
        <v>09 - MINISTERIO DE  INFRAESTRUCTURA</v>
      </c>
      <c r="D5103" t="str">
        <f>VLOOKUP(MID(A5103,1,2),[1]Jurisdicciones!$A$2:$B$44,2,FALSE)</f>
        <v>MINISTERIO DE  INFRAESTRUCTURA</v>
      </c>
    </row>
    <row r="5104" spans="1:4" x14ac:dyDescent="0.2">
      <c r="A5104" t="s">
        <v>12147</v>
      </c>
      <c r="B5104" t="s">
        <v>12148</v>
      </c>
      <c r="C5104" t="str">
        <f t="shared" si="79"/>
        <v>09 - MINISTERIO DE  INFRAESTRUCTURA</v>
      </c>
      <c r="D5104" t="str">
        <f>VLOOKUP(MID(A5104,1,2),[1]Jurisdicciones!$A$2:$B$44,2,FALSE)</f>
        <v>MINISTERIO DE  INFRAESTRUCTURA</v>
      </c>
    </row>
    <row r="5105" spans="1:4" x14ac:dyDescent="0.2">
      <c r="A5105" t="s">
        <v>12149</v>
      </c>
      <c r="B5105" t="s">
        <v>12150</v>
      </c>
      <c r="C5105" t="str">
        <f t="shared" si="79"/>
        <v>09 - MINISTERIO DE  INFRAESTRUCTURA</v>
      </c>
      <c r="D5105" t="str">
        <f>VLOOKUP(MID(A5105,1,2),[1]Jurisdicciones!$A$2:$B$44,2,FALSE)</f>
        <v>MINISTERIO DE  INFRAESTRUCTURA</v>
      </c>
    </row>
    <row r="5106" spans="1:4" x14ac:dyDescent="0.2">
      <c r="A5106" t="s">
        <v>12151</v>
      </c>
      <c r="B5106" t="s">
        <v>12152</v>
      </c>
      <c r="C5106" t="str">
        <f t="shared" si="79"/>
        <v>09 - MINISTERIO DE  INFRAESTRUCTURA</v>
      </c>
      <c r="D5106" t="str">
        <f>VLOOKUP(MID(A5106,1,2),[1]Jurisdicciones!$A$2:$B$44,2,FALSE)</f>
        <v>MINISTERIO DE  INFRAESTRUCTURA</v>
      </c>
    </row>
    <row r="5107" spans="1:4" x14ac:dyDescent="0.2">
      <c r="A5107" t="s">
        <v>12153</v>
      </c>
      <c r="B5107" t="s">
        <v>12154</v>
      </c>
      <c r="C5107" t="str">
        <f t="shared" si="79"/>
        <v>09 - MINISTERIO DE  INFRAESTRUCTURA</v>
      </c>
      <c r="D5107" t="str">
        <f>VLOOKUP(MID(A5107,1,2),[1]Jurisdicciones!$A$2:$B$44,2,FALSE)</f>
        <v>MINISTERIO DE  INFRAESTRUCTURA</v>
      </c>
    </row>
    <row r="5108" spans="1:4" x14ac:dyDescent="0.2">
      <c r="A5108" t="s">
        <v>12155</v>
      </c>
      <c r="B5108" t="s">
        <v>12156</v>
      </c>
      <c r="C5108" t="str">
        <f t="shared" si="79"/>
        <v>09 - MINISTERIO DE  INFRAESTRUCTURA</v>
      </c>
      <c r="D5108" t="str">
        <f>VLOOKUP(MID(A5108,1,2),[1]Jurisdicciones!$A$2:$B$44,2,FALSE)</f>
        <v>MINISTERIO DE  INFRAESTRUCTURA</v>
      </c>
    </row>
    <row r="5109" spans="1:4" x14ac:dyDescent="0.2">
      <c r="A5109" t="s">
        <v>12157</v>
      </c>
      <c r="B5109" t="s">
        <v>12158</v>
      </c>
      <c r="C5109" t="str">
        <f t="shared" si="79"/>
        <v>09 - MINISTERIO DE  INFRAESTRUCTURA</v>
      </c>
      <c r="D5109" t="str">
        <f>VLOOKUP(MID(A5109,1,2),[1]Jurisdicciones!$A$2:$B$44,2,FALSE)</f>
        <v>MINISTERIO DE  INFRAESTRUCTURA</v>
      </c>
    </row>
    <row r="5110" spans="1:4" x14ac:dyDescent="0.2">
      <c r="A5110" t="s">
        <v>12159</v>
      </c>
      <c r="B5110" t="s">
        <v>12160</v>
      </c>
      <c r="C5110" t="str">
        <f t="shared" si="79"/>
        <v>09 - MINISTERIO DE  INFRAESTRUCTURA</v>
      </c>
      <c r="D5110" t="str">
        <f>VLOOKUP(MID(A5110,1,2),[1]Jurisdicciones!$A$2:$B$44,2,FALSE)</f>
        <v>MINISTERIO DE  INFRAESTRUCTURA</v>
      </c>
    </row>
    <row r="5111" spans="1:4" x14ac:dyDescent="0.2">
      <c r="A5111" t="s">
        <v>12161</v>
      </c>
      <c r="B5111" t="s">
        <v>12162</v>
      </c>
      <c r="C5111" t="str">
        <f t="shared" si="79"/>
        <v>09 - MINISTERIO DE  INFRAESTRUCTURA</v>
      </c>
      <c r="D5111" t="str">
        <f>VLOOKUP(MID(A5111,1,2),[1]Jurisdicciones!$A$2:$B$44,2,FALSE)</f>
        <v>MINISTERIO DE  INFRAESTRUCTURA</v>
      </c>
    </row>
    <row r="5112" spans="1:4" x14ac:dyDescent="0.2">
      <c r="A5112" t="s">
        <v>12163</v>
      </c>
      <c r="B5112" t="s">
        <v>12164</v>
      </c>
      <c r="C5112" t="str">
        <f t="shared" si="79"/>
        <v>09 - MINISTERIO DE  INFRAESTRUCTURA</v>
      </c>
      <c r="D5112" t="str">
        <f>VLOOKUP(MID(A5112,1,2),[1]Jurisdicciones!$A$2:$B$44,2,FALSE)</f>
        <v>MINISTERIO DE  INFRAESTRUCTURA</v>
      </c>
    </row>
    <row r="5113" spans="1:4" x14ac:dyDescent="0.2">
      <c r="A5113" t="s">
        <v>12165</v>
      </c>
      <c r="B5113" t="s">
        <v>12166</v>
      </c>
      <c r="C5113" t="str">
        <f t="shared" si="79"/>
        <v>09 - MINISTERIO DE  INFRAESTRUCTURA</v>
      </c>
      <c r="D5113" t="str">
        <f>VLOOKUP(MID(A5113,1,2),[1]Jurisdicciones!$A$2:$B$44,2,FALSE)</f>
        <v>MINISTERIO DE  INFRAESTRUCTURA</v>
      </c>
    </row>
    <row r="5114" spans="1:4" x14ac:dyDescent="0.2">
      <c r="A5114" t="s">
        <v>12167</v>
      </c>
      <c r="B5114" t="s">
        <v>12168</v>
      </c>
      <c r="C5114" t="str">
        <f t="shared" si="79"/>
        <v>09 - MINISTERIO DE  INFRAESTRUCTURA</v>
      </c>
      <c r="D5114" t="str">
        <f>VLOOKUP(MID(A5114,1,2),[1]Jurisdicciones!$A$2:$B$44,2,FALSE)</f>
        <v>MINISTERIO DE  INFRAESTRUCTURA</v>
      </c>
    </row>
    <row r="5115" spans="1:4" x14ac:dyDescent="0.2">
      <c r="A5115" t="s">
        <v>12169</v>
      </c>
      <c r="B5115" t="s">
        <v>12170</v>
      </c>
      <c r="C5115" t="str">
        <f t="shared" si="79"/>
        <v>09 - MINISTERIO DE  INFRAESTRUCTURA</v>
      </c>
      <c r="D5115" t="str">
        <f>VLOOKUP(MID(A5115,1,2),[1]Jurisdicciones!$A$2:$B$44,2,FALSE)</f>
        <v>MINISTERIO DE  INFRAESTRUCTURA</v>
      </c>
    </row>
    <row r="5116" spans="1:4" x14ac:dyDescent="0.2">
      <c r="A5116" t="s">
        <v>12171</v>
      </c>
      <c r="B5116" t="s">
        <v>12166</v>
      </c>
      <c r="C5116" t="str">
        <f t="shared" si="79"/>
        <v>09 - MINISTERIO DE  INFRAESTRUCTURA</v>
      </c>
      <c r="D5116" t="str">
        <f>VLOOKUP(MID(A5116,1,2),[1]Jurisdicciones!$A$2:$B$44,2,FALSE)</f>
        <v>MINISTERIO DE  INFRAESTRUCTURA</v>
      </c>
    </row>
    <row r="5117" spans="1:4" x14ac:dyDescent="0.2">
      <c r="A5117" t="s">
        <v>12172</v>
      </c>
      <c r="B5117" t="s">
        <v>12168</v>
      </c>
      <c r="C5117" t="str">
        <f t="shared" si="79"/>
        <v>09 - MINISTERIO DE  INFRAESTRUCTURA</v>
      </c>
      <c r="D5117" t="str">
        <f>VLOOKUP(MID(A5117,1,2),[1]Jurisdicciones!$A$2:$B$44,2,FALSE)</f>
        <v>MINISTERIO DE  INFRAESTRUCTURA</v>
      </c>
    </row>
    <row r="5118" spans="1:4" x14ac:dyDescent="0.2">
      <c r="A5118" t="s">
        <v>12173</v>
      </c>
      <c r="B5118" t="s">
        <v>12170</v>
      </c>
      <c r="C5118" t="str">
        <f t="shared" si="79"/>
        <v>09 - MINISTERIO DE  INFRAESTRUCTURA</v>
      </c>
      <c r="D5118" t="str">
        <f>VLOOKUP(MID(A5118,1,2),[1]Jurisdicciones!$A$2:$B$44,2,FALSE)</f>
        <v>MINISTERIO DE  INFRAESTRUCTURA</v>
      </c>
    </row>
    <row r="5119" spans="1:4" x14ac:dyDescent="0.2">
      <c r="A5119" t="s">
        <v>12174</v>
      </c>
      <c r="B5119" t="s">
        <v>12175</v>
      </c>
      <c r="C5119" t="str">
        <f t="shared" si="79"/>
        <v>09 - MINISTERIO DE  INFRAESTRUCTURA</v>
      </c>
      <c r="D5119" t="str">
        <f>VLOOKUP(MID(A5119,1,2),[1]Jurisdicciones!$A$2:$B$44,2,FALSE)</f>
        <v>MINISTERIO DE  INFRAESTRUCTURA</v>
      </c>
    </row>
    <row r="5120" spans="1:4" x14ac:dyDescent="0.2">
      <c r="A5120" t="s">
        <v>12176</v>
      </c>
      <c r="B5120" t="s">
        <v>12177</v>
      </c>
      <c r="C5120" t="str">
        <f t="shared" si="79"/>
        <v>09 - MINISTERIO DE  INFRAESTRUCTURA</v>
      </c>
      <c r="D5120" t="str">
        <f>VLOOKUP(MID(A5120,1,2),[1]Jurisdicciones!$A$2:$B$44,2,FALSE)</f>
        <v>MINISTERIO DE  INFRAESTRUCTURA</v>
      </c>
    </row>
    <row r="5121" spans="1:4" x14ac:dyDescent="0.2">
      <c r="A5121" t="s">
        <v>12178</v>
      </c>
      <c r="B5121" t="s">
        <v>12177</v>
      </c>
      <c r="C5121" t="str">
        <f t="shared" si="79"/>
        <v>09 - MINISTERIO DE  INFRAESTRUCTURA</v>
      </c>
      <c r="D5121" t="str">
        <f>VLOOKUP(MID(A5121,1,2),[1]Jurisdicciones!$A$2:$B$44,2,FALSE)</f>
        <v>MINISTERIO DE  INFRAESTRUCTURA</v>
      </c>
    </row>
    <row r="5122" spans="1:4" x14ac:dyDescent="0.2">
      <c r="A5122" t="s">
        <v>12179</v>
      </c>
      <c r="B5122" t="s">
        <v>12180</v>
      </c>
      <c r="C5122" t="str">
        <f t="shared" si="79"/>
        <v>09 - MINISTERIO DE  INFRAESTRUCTURA</v>
      </c>
      <c r="D5122" t="str">
        <f>VLOOKUP(MID(A5122,1,2),[1]Jurisdicciones!$A$2:$B$44,2,FALSE)</f>
        <v>MINISTERIO DE  INFRAESTRUCTURA</v>
      </c>
    </row>
    <row r="5123" spans="1:4" x14ac:dyDescent="0.2">
      <c r="A5123" t="s">
        <v>12181</v>
      </c>
      <c r="B5123" t="s">
        <v>12182</v>
      </c>
      <c r="C5123" t="str">
        <f t="shared" si="79"/>
        <v>09 - MINISTERIO DE  INFRAESTRUCTURA</v>
      </c>
      <c r="D5123" t="str">
        <f>VLOOKUP(MID(A5123,1,2),[1]Jurisdicciones!$A$2:$B$44,2,FALSE)</f>
        <v>MINISTERIO DE  INFRAESTRUCTURA</v>
      </c>
    </row>
    <row r="5124" spans="1:4" x14ac:dyDescent="0.2">
      <c r="A5124" t="s">
        <v>12183</v>
      </c>
      <c r="B5124" t="s">
        <v>12184</v>
      </c>
      <c r="C5124" t="str">
        <f t="shared" ref="C5124:C5187" si="80">CONCATENATE(MID(A5124,1,2), " - ",D5124)</f>
        <v>09 - MINISTERIO DE  INFRAESTRUCTURA</v>
      </c>
      <c r="D5124" t="str">
        <f>VLOOKUP(MID(A5124,1,2),[1]Jurisdicciones!$A$2:$B$44,2,FALSE)</f>
        <v>MINISTERIO DE  INFRAESTRUCTURA</v>
      </c>
    </row>
    <row r="5125" spans="1:4" x14ac:dyDescent="0.2">
      <c r="A5125" t="s">
        <v>12185</v>
      </c>
      <c r="B5125" t="s">
        <v>12186</v>
      </c>
      <c r="C5125" t="str">
        <f t="shared" si="80"/>
        <v>09 - MINISTERIO DE  INFRAESTRUCTURA</v>
      </c>
      <c r="D5125" t="str">
        <f>VLOOKUP(MID(A5125,1,2),[1]Jurisdicciones!$A$2:$B$44,2,FALSE)</f>
        <v>MINISTERIO DE  INFRAESTRUCTURA</v>
      </c>
    </row>
    <row r="5126" spans="1:4" x14ac:dyDescent="0.2">
      <c r="A5126" t="s">
        <v>12187</v>
      </c>
      <c r="B5126" t="s">
        <v>12188</v>
      </c>
      <c r="C5126" t="str">
        <f t="shared" si="80"/>
        <v>09 - MINISTERIO DE  INFRAESTRUCTURA</v>
      </c>
      <c r="D5126" t="str">
        <f>VLOOKUP(MID(A5126,1,2),[1]Jurisdicciones!$A$2:$B$44,2,FALSE)</f>
        <v>MINISTERIO DE  INFRAESTRUCTURA</v>
      </c>
    </row>
    <row r="5127" spans="1:4" x14ac:dyDescent="0.2">
      <c r="A5127" t="s">
        <v>12189</v>
      </c>
      <c r="B5127" t="s">
        <v>12190</v>
      </c>
      <c r="C5127" t="str">
        <f t="shared" si="80"/>
        <v>09 - MINISTERIO DE  INFRAESTRUCTURA</v>
      </c>
      <c r="D5127" t="str">
        <f>VLOOKUP(MID(A5127,1,2),[1]Jurisdicciones!$A$2:$B$44,2,FALSE)</f>
        <v>MINISTERIO DE  INFRAESTRUCTURA</v>
      </c>
    </row>
    <row r="5128" spans="1:4" x14ac:dyDescent="0.2">
      <c r="A5128" t="s">
        <v>12191</v>
      </c>
      <c r="B5128" t="s">
        <v>12192</v>
      </c>
      <c r="C5128" t="str">
        <f t="shared" si="80"/>
        <v>09 - MINISTERIO DE  INFRAESTRUCTURA</v>
      </c>
      <c r="D5128" t="str">
        <f>VLOOKUP(MID(A5128,1,2),[1]Jurisdicciones!$A$2:$B$44,2,FALSE)</f>
        <v>MINISTERIO DE  INFRAESTRUCTURA</v>
      </c>
    </row>
    <row r="5129" spans="1:4" x14ac:dyDescent="0.2">
      <c r="A5129" t="s">
        <v>12193</v>
      </c>
      <c r="B5129" t="s">
        <v>12194</v>
      </c>
      <c r="C5129" t="str">
        <f t="shared" si="80"/>
        <v>09 - MINISTERIO DE  INFRAESTRUCTURA</v>
      </c>
      <c r="D5129" t="str">
        <f>VLOOKUP(MID(A5129,1,2),[1]Jurisdicciones!$A$2:$B$44,2,FALSE)</f>
        <v>MINISTERIO DE  INFRAESTRUCTURA</v>
      </c>
    </row>
    <row r="5130" spans="1:4" x14ac:dyDescent="0.2">
      <c r="A5130" t="s">
        <v>12195</v>
      </c>
      <c r="B5130" t="s">
        <v>12196</v>
      </c>
      <c r="C5130" t="str">
        <f t="shared" si="80"/>
        <v>09 - MINISTERIO DE  INFRAESTRUCTURA</v>
      </c>
      <c r="D5130" t="str">
        <f>VLOOKUP(MID(A5130,1,2),[1]Jurisdicciones!$A$2:$B$44,2,FALSE)</f>
        <v>MINISTERIO DE  INFRAESTRUCTURA</v>
      </c>
    </row>
    <row r="5131" spans="1:4" x14ac:dyDescent="0.2">
      <c r="A5131" t="s">
        <v>12197</v>
      </c>
      <c r="B5131" t="s">
        <v>12198</v>
      </c>
      <c r="C5131" t="str">
        <f t="shared" si="80"/>
        <v>09 - MINISTERIO DE  INFRAESTRUCTURA</v>
      </c>
      <c r="D5131" t="str">
        <f>VLOOKUP(MID(A5131,1,2),[1]Jurisdicciones!$A$2:$B$44,2,FALSE)</f>
        <v>MINISTERIO DE  INFRAESTRUCTURA</v>
      </c>
    </row>
    <row r="5132" spans="1:4" x14ac:dyDescent="0.2">
      <c r="A5132" t="s">
        <v>12199</v>
      </c>
      <c r="B5132" t="s">
        <v>12200</v>
      </c>
      <c r="C5132" t="str">
        <f t="shared" si="80"/>
        <v>09 - MINISTERIO DE  INFRAESTRUCTURA</v>
      </c>
      <c r="D5132" t="str">
        <f>VLOOKUP(MID(A5132,1,2),[1]Jurisdicciones!$A$2:$B$44,2,FALSE)</f>
        <v>MINISTERIO DE  INFRAESTRUCTURA</v>
      </c>
    </row>
    <row r="5133" spans="1:4" x14ac:dyDescent="0.2">
      <c r="A5133" t="s">
        <v>12201</v>
      </c>
      <c r="B5133" t="s">
        <v>12202</v>
      </c>
      <c r="C5133" t="str">
        <f t="shared" si="80"/>
        <v>09 - MINISTERIO DE  INFRAESTRUCTURA</v>
      </c>
      <c r="D5133" t="str">
        <f>VLOOKUP(MID(A5133,1,2),[1]Jurisdicciones!$A$2:$B$44,2,FALSE)</f>
        <v>MINISTERIO DE  INFRAESTRUCTURA</v>
      </c>
    </row>
    <row r="5134" spans="1:4" x14ac:dyDescent="0.2">
      <c r="A5134" t="s">
        <v>12203</v>
      </c>
      <c r="B5134" t="s">
        <v>12204</v>
      </c>
      <c r="C5134" t="str">
        <f t="shared" si="80"/>
        <v>09 - MINISTERIO DE  INFRAESTRUCTURA</v>
      </c>
      <c r="D5134" t="str">
        <f>VLOOKUP(MID(A5134,1,2),[1]Jurisdicciones!$A$2:$B$44,2,FALSE)</f>
        <v>MINISTERIO DE  INFRAESTRUCTURA</v>
      </c>
    </row>
    <row r="5135" spans="1:4" x14ac:dyDescent="0.2">
      <c r="A5135" t="s">
        <v>12205</v>
      </c>
      <c r="B5135" t="s">
        <v>12206</v>
      </c>
      <c r="C5135" t="str">
        <f t="shared" si="80"/>
        <v>09 - MINISTERIO DE  INFRAESTRUCTURA</v>
      </c>
      <c r="D5135" t="str">
        <f>VLOOKUP(MID(A5135,1,2),[1]Jurisdicciones!$A$2:$B$44,2,FALSE)</f>
        <v>MINISTERIO DE  INFRAESTRUCTURA</v>
      </c>
    </row>
    <row r="5136" spans="1:4" x14ac:dyDescent="0.2">
      <c r="A5136" t="s">
        <v>12207</v>
      </c>
      <c r="B5136" t="s">
        <v>12208</v>
      </c>
      <c r="C5136" t="str">
        <f t="shared" si="80"/>
        <v>09 - MINISTERIO DE  INFRAESTRUCTURA</v>
      </c>
      <c r="D5136" t="str">
        <f>VLOOKUP(MID(A5136,1,2),[1]Jurisdicciones!$A$2:$B$44,2,FALSE)</f>
        <v>MINISTERIO DE  INFRAESTRUCTURA</v>
      </c>
    </row>
    <row r="5137" spans="1:4" x14ac:dyDescent="0.2">
      <c r="A5137" t="s">
        <v>12209</v>
      </c>
      <c r="B5137" t="s">
        <v>12210</v>
      </c>
      <c r="C5137" t="str">
        <f t="shared" si="80"/>
        <v>09 - MINISTERIO DE  INFRAESTRUCTURA</v>
      </c>
      <c r="D5137" t="str">
        <f>VLOOKUP(MID(A5137,1,2),[1]Jurisdicciones!$A$2:$B$44,2,FALSE)</f>
        <v>MINISTERIO DE  INFRAESTRUCTURA</v>
      </c>
    </row>
    <row r="5138" spans="1:4" x14ac:dyDescent="0.2">
      <c r="A5138" t="s">
        <v>12211</v>
      </c>
      <c r="B5138" t="s">
        <v>12212</v>
      </c>
      <c r="C5138" t="str">
        <f t="shared" si="80"/>
        <v>09 - MINISTERIO DE  INFRAESTRUCTURA</v>
      </c>
      <c r="D5138" t="str">
        <f>VLOOKUP(MID(A5138,1,2),[1]Jurisdicciones!$A$2:$B$44,2,FALSE)</f>
        <v>MINISTERIO DE  INFRAESTRUCTURA</v>
      </c>
    </row>
    <row r="5139" spans="1:4" x14ac:dyDescent="0.2">
      <c r="A5139" t="s">
        <v>12213</v>
      </c>
      <c r="B5139" t="s">
        <v>12214</v>
      </c>
      <c r="C5139" t="str">
        <f t="shared" si="80"/>
        <v>09 - MINISTERIO DE  INFRAESTRUCTURA</v>
      </c>
      <c r="D5139" t="str">
        <f>VLOOKUP(MID(A5139,1,2),[1]Jurisdicciones!$A$2:$B$44,2,FALSE)</f>
        <v>MINISTERIO DE  INFRAESTRUCTURA</v>
      </c>
    </row>
    <row r="5140" spans="1:4" x14ac:dyDescent="0.2">
      <c r="A5140" t="s">
        <v>12215</v>
      </c>
      <c r="B5140" t="s">
        <v>12216</v>
      </c>
      <c r="C5140" t="str">
        <f t="shared" si="80"/>
        <v>09 - MINISTERIO DE  INFRAESTRUCTURA</v>
      </c>
      <c r="D5140" t="str">
        <f>VLOOKUP(MID(A5140,1,2),[1]Jurisdicciones!$A$2:$B$44,2,FALSE)</f>
        <v>MINISTERIO DE  INFRAESTRUCTURA</v>
      </c>
    </row>
    <row r="5141" spans="1:4" x14ac:dyDescent="0.2">
      <c r="A5141" t="s">
        <v>12217</v>
      </c>
      <c r="B5141" t="s">
        <v>12218</v>
      </c>
      <c r="C5141" t="str">
        <f t="shared" si="80"/>
        <v>09 - MINISTERIO DE  INFRAESTRUCTURA</v>
      </c>
      <c r="D5141" t="str">
        <f>VLOOKUP(MID(A5141,1,2),[1]Jurisdicciones!$A$2:$B$44,2,FALSE)</f>
        <v>MINISTERIO DE  INFRAESTRUCTURA</v>
      </c>
    </row>
    <row r="5142" spans="1:4" x14ac:dyDescent="0.2">
      <c r="A5142" t="s">
        <v>12219</v>
      </c>
      <c r="B5142" t="s">
        <v>12220</v>
      </c>
      <c r="C5142" t="str">
        <f t="shared" si="80"/>
        <v>09 - MINISTERIO DE  INFRAESTRUCTURA</v>
      </c>
      <c r="D5142" t="str">
        <f>VLOOKUP(MID(A5142,1,2),[1]Jurisdicciones!$A$2:$B$44,2,FALSE)</f>
        <v>MINISTERIO DE  INFRAESTRUCTURA</v>
      </c>
    </row>
    <row r="5143" spans="1:4" x14ac:dyDescent="0.2">
      <c r="A5143" t="s">
        <v>12221</v>
      </c>
      <c r="B5143" t="s">
        <v>12222</v>
      </c>
      <c r="C5143" t="str">
        <f t="shared" si="80"/>
        <v>09 - MINISTERIO DE  INFRAESTRUCTURA</v>
      </c>
      <c r="D5143" t="str">
        <f>VLOOKUP(MID(A5143,1,2),[1]Jurisdicciones!$A$2:$B$44,2,FALSE)</f>
        <v>MINISTERIO DE  INFRAESTRUCTURA</v>
      </c>
    </row>
    <row r="5144" spans="1:4" x14ac:dyDescent="0.2">
      <c r="A5144" t="s">
        <v>12223</v>
      </c>
      <c r="B5144" t="s">
        <v>12224</v>
      </c>
      <c r="C5144" t="str">
        <f t="shared" si="80"/>
        <v>09 - MINISTERIO DE  INFRAESTRUCTURA</v>
      </c>
      <c r="D5144" t="str">
        <f>VLOOKUP(MID(A5144,1,2),[1]Jurisdicciones!$A$2:$B$44,2,FALSE)</f>
        <v>MINISTERIO DE  INFRAESTRUCTURA</v>
      </c>
    </row>
    <row r="5145" spans="1:4" x14ac:dyDescent="0.2">
      <c r="A5145" t="s">
        <v>12225</v>
      </c>
      <c r="B5145" t="s">
        <v>12226</v>
      </c>
      <c r="C5145" t="str">
        <f t="shared" si="80"/>
        <v>09 - MINISTERIO DE  INFRAESTRUCTURA</v>
      </c>
      <c r="D5145" t="str">
        <f>VLOOKUP(MID(A5145,1,2),[1]Jurisdicciones!$A$2:$B$44,2,FALSE)</f>
        <v>MINISTERIO DE  INFRAESTRUCTURA</v>
      </c>
    </row>
    <row r="5146" spans="1:4" x14ac:dyDescent="0.2">
      <c r="A5146" t="s">
        <v>12227</v>
      </c>
      <c r="B5146" t="s">
        <v>12228</v>
      </c>
      <c r="C5146" t="str">
        <f t="shared" si="80"/>
        <v>09 - MINISTERIO DE  INFRAESTRUCTURA</v>
      </c>
      <c r="D5146" t="str">
        <f>VLOOKUP(MID(A5146,1,2),[1]Jurisdicciones!$A$2:$B$44,2,FALSE)</f>
        <v>MINISTERIO DE  INFRAESTRUCTURA</v>
      </c>
    </row>
    <row r="5147" spans="1:4" x14ac:dyDescent="0.2">
      <c r="A5147" t="s">
        <v>12229</v>
      </c>
      <c r="B5147" t="s">
        <v>12230</v>
      </c>
      <c r="C5147" t="str">
        <f t="shared" si="80"/>
        <v>09 - MINISTERIO DE  INFRAESTRUCTURA</v>
      </c>
      <c r="D5147" t="str">
        <f>VLOOKUP(MID(A5147,1,2),[1]Jurisdicciones!$A$2:$B$44,2,FALSE)</f>
        <v>MINISTERIO DE  INFRAESTRUCTURA</v>
      </c>
    </row>
    <row r="5148" spans="1:4" x14ac:dyDescent="0.2">
      <c r="A5148" t="s">
        <v>12231</v>
      </c>
      <c r="B5148" t="s">
        <v>12232</v>
      </c>
      <c r="C5148" t="str">
        <f t="shared" si="80"/>
        <v>09 - MINISTERIO DE  INFRAESTRUCTURA</v>
      </c>
      <c r="D5148" t="str">
        <f>VLOOKUP(MID(A5148,1,2),[1]Jurisdicciones!$A$2:$B$44,2,FALSE)</f>
        <v>MINISTERIO DE  INFRAESTRUCTURA</v>
      </c>
    </row>
    <row r="5149" spans="1:4" x14ac:dyDescent="0.2">
      <c r="A5149" t="s">
        <v>12233</v>
      </c>
      <c r="B5149" t="s">
        <v>12234</v>
      </c>
      <c r="C5149" t="str">
        <f t="shared" si="80"/>
        <v>09 - MINISTERIO DE  INFRAESTRUCTURA</v>
      </c>
      <c r="D5149" t="str">
        <f>VLOOKUP(MID(A5149,1,2),[1]Jurisdicciones!$A$2:$B$44,2,FALSE)</f>
        <v>MINISTERIO DE  INFRAESTRUCTURA</v>
      </c>
    </row>
    <row r="5150" spans="1:4" x14ac:dyDescent="0.2">
      <c r="A5150" t="s">
        <v>12235</v>
      </c>
      <c r="B5150" t="s">
        <v>12236</v>
      </c>
      <c r="C5150" t="str">
        <f t="shared" si="80"/>
        <v>09 - MINISTERIO DE  INFRAESTRUCTURA</v>
      </c>
      <c r="D5150" t="str">
        <f>VLOOKUP(MID(A5150,1,2),[1]Jurisdicciones!$A$2:$B$44,2,FALSE)</f>
        <v>MINISTERIO DE  INFRAESTRUCTURA</v>
      </c>
    </row>
    <row r="5151" spans="1:4" x14ac:dyDescent="0.2">
      <c r="A5151" t="s">
        <v>12237</v>
      </c>
      <c r="B5151" t="s">
        <v>12238</v>
      </c>
      <c r="C5151" t="str">
        <f t="shared" si="80"/>
        <v>09 - MINISTERIO DE  INFRAESTRUCTURA</v>
      </c>
      <c r="D5151" t="str">
        <f>VLOOKUP(MID(A5151,1,2),[1]Jurisdicciones!$A$2:$B$44,2,FALSE)</f>
        <v>MINISTERIO DE  INFRAESTRUCTURA</v>
      </c>
    </row>
    <row r="5152" spans="1:4" x14ac:dyDescent="0.2">
      <c r="A5152" t="s">
        <v>12239</v>
      </c>
      <c r="B5152" t="s">
        <v>12240</v>
      </c>
      <c r="C5152" t="str">
        <f t="shared" si="80"/>
        <v>09 - MINISTERIO DE  INFRAESTRUCTURA</v>
      </c>
      <c r="D5152" t="str">
        <f>VLOOKUP(MID(A5152,1,2),[1]Jurisdicciones!$A$2:$B$44,2,FALSE)</f>
        <v>MINISTERIO DE  INFRAESTRUCTURA</v>
      </c>
    </row>
    <row r="5153" spans="1:4" x14ac:dyDescent="0.2">
      <c r="A5153" t="s">
        <v>12241</v>
      </c>
      <c r="B5153" t="s">
        <v>12242</v>
      </c>
      <c r="C5153" t="str">
        <f t="shared" si="80"/>
        <v>09 - MINISTERIO DE  INFRAESTRUCTURA</v>
      </c>
      <c r="D5153" t="str">
        <f>VLOOKUP(MID(A5153,1,2),[1]Jurisdicciones!$A$2:$B$44,2,FALSE)</f>
        <v>MINISTERIO DE  INFRAESTRUCTURA</v>
      </c>
    </row>
    <row r="5154" spans="1:4" x14ac:dyDescent="0.2">
      <c r="A5154" t="s">
        <v>12243</v>
      </c>
      <c r="B5154" t="s">
        <v>12244</v>
      </c>
      <c r="C5154" t="str">
        <f t="shared" si="80"/>
        <v>09 - MINISTERIO DE  INFRAESTRUCTURA</v>
      </c>
      <c r="D5154" t="str">
        <f>VLOOKUP(MID(A5154,1,2),[1]Jurisdicciones!$A$2:$B$44,2,FALSE)</f>
        <v>MINISTERIO DE  INFRAESTRUCTURA</v>
      </c>
    </row>
    <row r="5155" spans="1:4" x14ac:dyDescent="0.2">
      <c r="A5155" t="s">
        <v>12245</v>
      </c>
      <c r="B5155" t="s">
        <v>12246</v>
      </c>
      <c r="C5155" t="str">
        <f t="shared" si="80"/>
        <v>09 - MINISTERIO DE  INFRAESTRUCTURA</v>
      </c>
      <c r="D5155" t="str">
        <f>VLOOKUP(MID(A5155,1,2),[1]Jurisdicciones!$A$2:$B$44,2,FALSE)</f>
        <v>MINISTERIO DE  INFRAESTRUCTURA</v>
      </c>
    </row>
    <row r="5156" spans="1:4" x14ac:dyDescent="0.2">
      <c r="A5156" t="s">
        <v>12247</v>
      </c>
      <c r="B5156" t="s">
        <v>12248</v>
      </c>
      <c r="C5156" t="str">
        <f t="shared" si="80"/>
        <v>09 - MINISTERIO DE  INFRAESTRUCTURA</v>
      </c>
      <c r="D5156" t="str">
        <f>VLOOKUP(MID(A5156,1,2),[1]Jurisdicciones!$A$2:$B$44,2,FALSE)</f>
        <v>MINISTERIO DE  INFRAESTRUCTURA</v>
      </c>
    </row>
    <row r="5157" spans="1:4" x14ac:dyDescent="0.2">
      <c r="A5157" t="s">
        <v>12249</v>
      </c>
      <c r="B5157" t="s">
        <v>12250</v>
      </c>
      <c r="C5157" t="str">
        <f t="shared" si="80"/>
        <v>09 - MINISTERIO DE  INFRAESTRUCTURA</v>
      </c>
      <c r="D5157" t="str">
        <f>VLOOKUP(MID(A5157,1,2),[1]Jurisdicciones!$A$2:$B$44,2,FALSE)</f>
        <v>MINISTERIO DE  INFRAESTRUCTURA</v>
      </c>
    </row>
    <row r="5158" spans="1:4" x14ac:dyDescent="0.2">
      <c r="A5158" t="s">
        <v>12251</v>
      </c>
      <c r="B5158" t="s">
        <v>12252</v>
      </c>
      <c r="C5158" t="str">
        <f t="shared" si="80"/>
        <v>09 - MINISTERIO DE  INFRAESTRUCTURA</v>
      </c>
      <c r="D5158" t="str">
        <f>VLOOKUP(MID(A5158,1,2),[1]Jurisdicciones!$A$2:$B$44,2,FALSE)</f>
        <v>MINISTERIO DE  INFRAESTRUCTURA</v>
      </c>
    </row>
    <row r="5159" spans="1:4" x14ac:dyDescent="0.2">
      <c r="A5159" t="s">
        <v>12253</v>
      </c>
      <c r="B5159" t="s">
        <v>12254</v>
      </c>
      <c r="C5159" t="str">
        <f t="shared" si="80"/>
        <v>09 - MINISTERIO DE  INFRAESTRUCTURA</v>
      </c>
      <c r="D5159" t="str">
        <f>VLOOKUP(MID(A5159,1,2),[1]Jurisdicciones!$A$2:$B$44,2,FALSE)</f>
        <v>MINISTERIO DE  INFRAESTRUCTURA</v>
      </c>
    </row>
    <row r="5160" spans="1:4" x14ac:dyDescent="0.2">
      <c r="A5160" t="s">
        <v>12255</v>
      </c>
      <c r="B5160" t="s">
        <v>12256</v>
      </c>
      <c r="C5160" t="str">
        <f t="shared" si="80"/>
        <v>09 - MINISTERIO DE  INFRAESTRUCTURA</v>
      </c>
      <c r="D5160" t="str">
        <f>VLOOKUP(MID(A5160,1,2),[1]Jurisdicciones!$A$2:$B$44,2,FALSE)</f>
        <v>MINISTERIO DE  INFRAESTRUCTURA</v>
      </c>
    </row>
    <row r="5161" spans="1:4" x14ac:dyDescent="0.2">
      <c r="A5161" t="s">
        <v>12257</v>
      </c>
      <c r="B5161" t="s">
        <v>12258</v>
      </c>
      <c r="C5161" t="str">
        <f t="shared" si="80"/>
        <v>09 - MINISTERIO DE  INFRAESTRUCTURA</v>
      </c>
      <c r="D5161" t="str">
        <f>VLOOKUP(MID(A5161,1,2),[1]Jurisdicciones!$A$2:$B$44,2,FALSE)</f>
        <v>MINISTERIO DE  INFRAESTRUCTURA</v>
      </c>
    </row>
    <row r="5162" spans="1:4" x14ac:dyDescent="0.2">
      <c r="A5162" t="s">
        <v>12259</v>
      </c>
      <c r="B5162" t="s">
        <v>12260</v>
      </c>
      <c r="C5162" t="str">
        <f t="shared" si="80"/>
        <v>09 - MINISTERIO DE  INFRAESTRUCTURA</v>
      </c>
      <c r="D5162" t="str">
        <f>VLOOKUP(MID(A5162,1,2),[1]Jurisdicciones!$A$2:$B$44,2,FALSE)</f>
        <v>MINISTERIO DE  INFRAESTRUCTURA</v>
      </c>
    </row>
    <row r="5163" spans="1:4" x14ac:dyDescent="0.2">
      <c r="A5163" t="s">
        <v>12261</v>
      </c>
      <c r="B5163" t="s">
        <v>12262</v>
      </c>
      <c r="C5163" t="str">
        <f t="shared" si="80"/>
        <v>09 - MINISTERIO DE  INFRAESTRUCTURA</v>
      </c>
      <c r="D5163" t="str">
        <f>VLOOKUP(MID(A5163,1,2),[1]Jurisdicciones!$A$2:$B$44,2,FALSE)</f>
        <v>MINISTERIO DE  INFRAESTRUCTURA</v>
      </c>
    </row>
    <row r="5164" spans="1:4" x14ac:dyDescent="0.2">
      <c r="A5164" t="s">
        <v>12263</v>
      </c>
      <c r="B5164" t="s">
        <v>12264</v>
      </c>
      <c r="C5164" t="str">
        <f t="shared" si="80"/>
        <v>09 - MINISTERIO DE  INFRAESTRUCTURA</v>
      </c>
      <c r="D5164" t="str">
        <f>VLOOKUP(MID(A5164,1,2),[1]Jurisdicciones!$A$2:$B$44,2,FALSE)</f>
        <v>MINISTERIO DE  INFRAESTRUCTURA</v>
      </c>
    </row>
    <row r="5165" spans="1:4" x14ac:dyDescent="0.2">
      <c r="A5165" t="s">
        <v>12265</v>
      </c>
      <c r="B5165" t="s">
        <v>12266</v>
      </c>
      <c r="C5165" t="str">
        <f t="shared" si="80"/>
        <v>09 - MINISTERIO DE  INFRAESTRUCTURA</v>
      </c>
      <c r="D5165" t="str">
        <f>VLOOKUP(MID(A5165,1,2),[1]Jurisdicciones!$A$2:$B$44,2,FALSE)</f>
        <v>MINISTERIO DE  INFRAESTRUCTURA</v>
      </c>
    </row>
    <row r="5166" spans="1:4" x14ac:dyDescent="0.2">
      <c r="A5166" t="s">
        <v>12267</v>
      </c>
      <c r="B5166" t="s">
        <v>12268</v>
      </c>
      <c r="C5166" t="str">
        <f t="shared" si="80"/>
        <v>09 - MINISTERIO DE  INFRAESTRUCTURA</v>
      </c>
      <c r="D5166" t="str">
        <f>VLOOKUP(MID(A5166,1,2),[1]Jurisdicciones!$A$2:$B$44,2,FALSE)</f>
        <v>MINISTERIO DE  INFRAESTRUCTURA</v>
      </c>
    </row>
    <row r="5167" spans="1:4" x14ac:dyDescent="0.2">
      <c r="A5167" t="s">
        <v>12269</v>
      </c>
      <c r="B5167" t="s">
        <v>12270</v>
      </c>
      <c r="C5167" t="str">
        <f t="shared" si="80"/>
        <v>09 - MINISTERIO DE  INFRAESTRUCTURA</v>
      </c>
      <c r="D5167" t="str">
        <f>VLOOKUP(MID(A5167,1,2),[1]Jurisdicciones!$A$2:$B$44,2,FALSE)</f>
        <v>MINISTERIO DE  INFRAESTRUCTURA</v>
      </c>
    </row>
    <row r="5168" spans="1:4" x14ac:dyDescent="0.2">
      <c r="A5168" t="s">
        <v>12271</v>
      </c>
      <c r="B5168" t="s">
        <v>12272</v>
      </c>
      <c r="C5168" t="str">
        <f t="shared" si="80"/>
        <v>09 - MINISTERIO DE  INFRAESTRUCTURA</v>
      </c>
      <c r="D5168" t="str">
        <f>VLOOKUP(MID(A5168,1,2),[1]Jurisdicciones!$A$2:$B$44,2,FALSE)</f>
        <v>MINISTERIO DE  INFRAESTRUCTURA</v>
      </c>
    </row>
    <row r="5169" spans="1:4" x14ac:dyDescent="0.2">
      <c r="A5169" t="s">
        <v>12273</v>
      </c>
      <c r="B5169" t="s">
        <v>12274</v>
      </c>
      <c r="C5169" t="str">
        <f t="shared" si="80"/>
        <v>09 - MINISTERIO DE  INFRAESTRUCTURA</v>
      </c>
      <c r="D5169" t="str">
        <f>VLOOKUP(MID(A5169,1,2),[1]Jurisdicciones!$A$2:$B$44,2,FALSE)</f>
        <v>MINISTERIO DE  INFRAESTRUCTURA</v>
      </c>
    </row>
    <row r="5170" spans="1:4" x14ac:dyDescent="0.2">
      <c r="A5170" t="s">
        <v>12275</v>
      </c>
      <c r="B5170" t="s">
        <v>12276</v>
      </c>
      <c r="C5170" t="str">
        <f t="shared" si="80"/>
        <v>09 - MINISTERIO DE  INFRAESTRUCTURA</v>
      </c>
      <c r="D5170" t="str">
        <f>VLOOKUP(MID(A5170,1,2),[1]Jurisdicciones!$A$2:$B$44,2,FALSE)</f>
        <v>MINISTERIO DE  INFRAESTRUCTURA</v>
      </c>
    </row>
    <row r="5171" spans="1:4" x14ac:dyDescent="0.2">
      <c r="A5171" t="s">
        <v>12277</v>
      </c>
      <c r="B5171" t="s">
        <v>12278</v>
      </c>
      <c r="C5171" t="str">
        <f t="shared" si="80"/>
        <v>09 - MINISTERIO DE  INFRAESTRUCTURA</v>
      </c>
      <c r="D5171" t="str">
        <f>VLOOKUP(MID(A5171,1,2),[1]Jurisdicciones!$A$2:$B$44,2,FALSE)</f>
        <v>MINISTERIO DE  INFRAESTRUCTURA</v>
      </c>
    </row>
    <row r="5172" spans="1:4" x14ac:dyDescent="0.2">
      <c r="A5172" t="s">
        <v>12279</v>
      </c>
      <c r="B5172" t="s">
        <v>12280</v>
      </c>
      <c r="C5172" t="str">
        <f t="shared" si="80"/>
        <v>09 - MINISTERIO DE  INFRAESTRUCTURA</v>
      </c>
      <c r="D5172" t="str">
        <f>VLOOKUP(MID(A5172,1,2),[1]Jurisdicciones!$A$2:$B$44,2,FALSE)</f>
        <v>MINISTERIO DE  INFRAESTRUCTURA</v>
      </c>
    </row>
    <row r="5173" spans="1:4" x14ac:dyDescent="0.2">
      <c r="A5173" t="s">
        <v>12281</v>
      </c>
      <c r="B5173" t="s">
        <v>12282</v>
      </c>
      <c r="C5173" t="str">
        <f t="shared" si="80"/>
        <v>09 - MINISTERIO DE  INFRAESTRUCTURA</v>
      </c>
      <c r="D5173" t="str">
        <f>VLOOKUP(MID(A5173,1,2),[1]Jurisdicciones!$A$2:$B$44,2,FALSE)</f>
        <v>MINISTERIO DE  INFRAESTRUCTURA</v>
      </c>
    </row>
    <row r="5174" spans="1:4" x14ac:dyDescent="0.2">
      <c r="A5174" t="s">
        <v>12283</v>
      </c>
      <c r="B5174" t="s">
        <v>12284</v>
      </c>
      <c r="C5174" t="str">
        <f t="shared" si="80"/>
        <v>09 - MINISTERIO DE  INFRAESTRUCTURA</v>
      </c>
      <c r="D5174" t="str">
        <f>VLOOKUP(MID(A5174,1,2),[1]Jurisdicciones!$A$2:$B$44,2,FALSE)</f>
        <v>MINISTERIO DE  INFRAESTRUCTURA</v>
      </c>
    </row>
    <row r="5175" spans="1:4" x14ac:dyDescent="0.2">
      <c r="A5175" t="s">
        <v>12285</v>
      </c>
      <c r="B5175" t="s">
        <v>12286</v>
      </c>
      <c r="C5175" t="str">
        <f t="shared" si="80"/>
        <v>09 - MINISTERIO DE  INFRAESTRUCTURA</v>
      </c>
      <c r="D5175" t="str">
        <f>VLOOKUP(MID(A5175,1,2),[1]Jurisdicciones!$A$2:$B$44,2,FALSE)</f>
        <v>MINISTERIO DE  INFRAESTRUCTURA</v>
      </c>
    </row>
    <row r="5176" spans="1:4" x14ac:dyDescent="0.2">
      <c r="A5176" t="s">
        <v>12287</v>
      </c>
      <c r="B5176" t="s">
        <v>12288</v>
      </c>
      <c r="C5176" t="str">
        <f t="shared" si="80"/>
        <v>09 - MINISTERIO DE  INFRAESTRUCTURA</v>
      </c>
      <c r="D5176" t="str">
        <f>VLOOKUP(MID(A5176,1,2),[1]Jurisdicciones!$A$2:$B$44,2,FALSE)</f>
        <v>MINISTERIO DE  INFRAESTRUCTURA</v>
      </c>
    </row>
    <row r="5177" spans="1:4" x14ac:dyDescent="0.2">
      <c r="A5177" t="s">
        <v>12289</v>
      </c>
      <c r="B5177" t="s">
        <v>12290</v>
      </c>
      <c r="C5177" t="str">
        <f t="shared" si="80"/>
        <v>09 - MINISTERIO DE  INFRAESTRUCTURA</v>
      </c>
      <c r="D5177" t="str">
        <f>VLOOKUP(MID(A5177,1,2),[1]Jurisdicciones!$A$2:$B$44,2,FALSE)</f>
        <v>MINISTERIO DE  INFRAESTRUCTURA</v>
      </c>
    </row>
    <row r="5178" spans="1:4" x14ac:dyDescent="0.2">
      <c r="A5178" t="s">
        <v>12291</v>
      </c>
      <c r="B5178" t="s">
        <v>12292</v>
      </c>
      <c r="C5178" t="str">
        <f t="shared" si="80"/>
        <v>09 - MINISTERIO DE  INFRAESTRUCTURA</v>
      </c>
      <c r="D5178" t="str">
        <f>VLOOKUP(MID(A5178,1,2),[1]Jurisdicciones!$A$2:$B$44,2,FALSE)</f>
        <v>MINISTERIO DE  INFRAESTRUCTURA</v>
      </c>
    </row>
    <row r="5179" spans="1:4" x14ac:dyDescent="0.2">
      <c r="A5179" t="s">
        <v>12293</v>
      </c>
      <c r="B5179" t="s">
        <v>12294</v>
      </c>
      <c r="C5179" t="str">
        <f t="shared" si="80"/>
        <v>09 - MINISTERIO DE  INFRAESTRUCTURA</v>
      </c>
      <c r="D5179" t="str">
        <f>VLOOKUP(MID(A5179,1,2),[1]Jurisdicciones!$A$2:$B$44,2,FALSE)</f>
        <v>MINISTERIO DE  INFRAESTRUCTURA</v>
      </c>
    </row>
    <row r="5180" spans="1:4" x14ac:dyDescent="0.2">
      <c r="A5180" t="s">
        <v>12295</v>
      </c>
      <c r="B5180" t="s">
        <v>12296</v>
      </c>
      <c r="C5180" t="str">
        <f t="shared" si="80"/>
        <v>09 - MINISTERIO DE  INFRAESTRUCTURA</v>
      </c>
      <c r="D5180" t="str">
        <f>VLOOKUP(MID(A5180,1,2),[1]Jurisdicciones!$A$2:$B$44,2,FALSE)</f>
        <v>MINISTERIO DE  INFRAESTRUCTURA</v>
      </c>
    </row>
    <row r="5181" spans="1:4" x14ac:dyDescent="0.2">
      <c r="A5181" t="s">
        <v>12297</v>
      </c>
      <c r="B5181" t="s">
        <v>12298</v>
      </c>
      <c r="C5181" t="str">
        <f t="shared" si="80"/>
        <v>09 - MINISTERIO DE  INFRAESTRUCTURA</v>
      </c>
      <c r="D5181" t="str">
        <f>VLOOKUP(MID(A5181,1,2),[1]Jurisdicciones!$A$2:$B$44,2,FALSE)</f>
        <v>MINISTERIO DE  INFRAESTRUCTURA</v>
      </c>
    </row>
    <row r="5182" spans="1:4" x14ac:dyDescent="0.2">
      <c r="A5182" t="s">
        <v>12299</v>
      </c>
      <c r="B5182" t="s">
        <v>12300</v>
      </c>
      <c r="C5182" t="str">
        <f t="shared" si="80"/>
        <v>09 - MINISTERIO DE  INFRAESTRUCTURA</v>
      </c>
      <c r="D5182" t="str">
        <f>VLOOKUP(MID(A5182,1,2),[1]Jurisdicciones!$A$2:$B$44,2,FALSE)</f>
        <v>MINISTERIO DE  INFRAESTRUCTURA</v>
      </c>
    </row>
    <row r="5183" spans="1:4" x14ac:dyDescent="0.2">
      <c r="A5183" t="s">
        <v>12301</v>
      </c>
      <c r="B5183" t="s">
        <v>12302</v>
      </c>
      <c r="C5183" t="str">
        <f t="shared" si="80"/>
        <v>09 - MINISTERIO DE  INFRAESTRUCTURA</v>
      </c>
      <c r="D5183" t="str">
        <f>VLOOKUP(MID(A5183,1,2),[1]Jurisdicciones!$A$2:$B$44,2,FALSE)</f>
        <v>MINISTERIO DE  INFRAESTRUCTURA</v>
      </c>
    </row>
    <row r="5184" spans="1:4" x14ac:dyDescent="0.2">
      <c r="A5184" t="s">
        <v>12303</v>
      </c>
      <c r="B5184" t="s">
        <v>12304</v>
      </c>
      <c r="C5184" t="str">
        <f t="shared" si="80"/>
        <v>09 - MINISTERIO DE  INFRAESTRUCTURA</v>
      </c>
      <c r="D5184" t="str">
        <f>VLOOKUP(MID(A5184,1,2),[1]Jurisdicciones!$A$2:$B$44,2,FALSE)</f>
        <v>MINISTERIO DE  INFRAESTRUCTURA</v>
      </c>
    </row>
    <row r="5185" spans="1:4" x14ac:dyDescent="0.2">
      <c r="A5185" t="s">
        <v>12305</v>
      </c>
      <c r="B5185" t="s">
        <v>12306</v>
      </c>
      <c r="C5185" t="str">
        <f t="shared" si="80"/>
        <v>09 - MINISTERIO DE  INFRAESTRUCTURA</v>
      </c>
      <c r="D5185" t="str">
        <f>VLOOKUP(MID(A5185,1,2),[1]Jurisdicciones!$A$2:$B$44,2,FALSE)</f>
        <v>MINISTERIO DE  INFRAESTRUCTURA</v>
      </c>
    </row>
    <row r="5186" spans="1:4" x14ac:dyDescent="0.2">
      <c r="A5186" t="s">
        <v>12307</v>
      </c>
      <c r="B5186" t="s">
        <v>12308</v>
      </c>
      <c r="C5186" t="str">
        <f t="shared" si="80"/>
        <v>09 - MINISTERIO DE  INFRAESTRUCTURA</v>
      </c>
      <c r="D5186" t="str">
        <f>VLOOKUP(MID(A5186,1,2),[1]Jurisdicciones!$A$2:$B$44,2,FALSE)</f>
        <v>MINISTERIO DE  INFRAESTRUCTURA</v>
      </c>
    </row>
    <row r="5187" spans="1:4" x14ac:dyDescent="0.2">
      <c r="A5187" t="s">
        <v>12309</v>
      </c>
      <c r="B5187" t="s">
        <v>12310</v>
      </c>
      <c r="C5187" t="str">
        <f t="shared" si="80"/>
        <v>09 - MINISTERIO DE  INFRAESTRUCTURA</v>
      </c>
      <c r="D5187" t="str">
        <f>VLOOKUP(MID(A5187,1,2),[1]Jurisdicciones!$A$2:$B$44,2,FALSE)</f>
        <v>MINISTERIO DE  INFRAESTRUCTURA</v>
      </c>
    </row>
    <row r="5188" spans="1:4" x14ac:dyDescent="0.2">
      <c r="A5188" t="s">
        <v>12311</v>
      </c>
      <c r="B5188" t="s">
        <v>12312</v>
      </c>
      <c r="C5188" t="str">
        <f t="shared" ref="C5188:C5251" si="81">CONCATENATE(MID(A5188,1,2), " - ",D5188)</f>
        <v>09 - MINISTERIO DE  INFRAESTRUCTURA</v>
      </c>
      <c r="D5188" t="str">
        <f>VLOOKUP(MID(A5188,1,2),[1]Jurisdicciones!$A$2:$B$44,2,FALSE)</f>
        <v>MINISTERIO DE  INFRAESTRUCTURA</v>
      </c>
    </row>
    <row r="5189" spans="1:4" x14ac:dyDescent="0.2">
      <c r="A5189" t="s">
        <v>12313</v>
      </c>
      <c r="B5189" t="s">
        <v>12314</v>
      </c>
      <c r="C5189" t="str">
        <f t="shared" si="81"/>
        <v>09 - MINISTERIO DE  INFRAESTRUCTURA</v>
      </c>
      <c r="D5189" t="str">
        <f>VLOOKUP(MID(A5189,1,2),[1]Jurisdicciones!$A$2:$B$44,2,FALSE)</f>
        <v>MINISTERIO DE  INFRAESTRUCTURA</v>
      </c>
    </row>
    <row r="5190" spans="1:4" x14ac:dyDescent="0.2">
      <c r="A5190" t="s">
        <v>12315</v>
      </c>
      <c r="B5190" t="s">
        <v>12316</v>
      </c>
      <c r="C5190" t="str">
        <f t="shared" si="81"/>
        <v>09 - MINISTERIO DE  INFRAESTRUCTURA</v>
      </c>
      <c r="D5190" t="str">
        <f>VLOOKUP(MID(A5190,1,2),[1]Jurisdicciones!$A$2:$B$44,2,FALSE)</f>
        <v>MINISTERIO DE  INFRAESTRUCTURA</v>
      </c>
    </row>
    <row r="5191" spans="1:4" x14ac:dyDescent="0.2">
      <c r="A5191" t="s">
        <v>12317</v>
      </c>
      <c r="B5191" t="s">
        <v>12318</v>
      </c>
      <c r="C5191" t="str">
        <f t="shared" si="81"/>
        <v>09 - MINISTERIO DE  INFRAESTRUCTURA</v>
      </c>
      <c r="D5191" t="str">
        <f>VLOOKUP(MID(A5191,1,2),[1]Jurisdicciones!$A$2:$B$44,2,FALSE)</f>
        <v>MINISTERIO DE  INFRAESTRUCTURA</v>
      </c>
    </row>
    <row r="5192" spans="1:4" x14ac:dyDescent="0.2">
      <c r="A5192" t="s">
        <v>12319</v>
      </c>
      <c r="B5192" t="s">
        <v>12320</v>
      </c>
      <c r="C5192" t="str">
        <f t="shared" si="81"/>
        <v>09 - MINISTERIO DE  INFRAESTRUCTURA</v>
      </c>
      <c r="D5192" t="str">
        <f>VLOOKUP(MID(A5192,1,2),[1]Jurisdicciones!$A$2:$B$44,2,FALSE)</f>
        <v>MINISTERIO DE  INFRAESTRUCTURA</v>
      </c>
    </row>
    <row r="5193" spans="1:4" x14ac:dyDescent="0.2">
      <c r="A5193" t="s">
        <v>12321</v>
      </c>
      <c r="B5193" t="s">
        <v>12322</v>
      </c>
      <c r="C5193" t="str">
        <f t="shared" si="81"/>
        <v>09 - MINISTERIO DE  INFRAESTRUCTURA</v>
      </c>
      <c r="D5193" t="str">
        <f>VLOOKUP(MID(A5193,1,2),[1]Jurisdicciones!$A$2:$B$44,2,FALSE)</f>
        <v>MINISTERIO DE  INFRAESTRUCTURA</v>
      </c>
    </row>
    <row r="5194" spans="1:4" x14ac:dyDescent="0.2">
      <c r="A5194" t="s">
        <v>12323</v>
      </c>
      <c r="B5194" t="s">
        <v>12324</v>
      </c>
      <c r="C5194" t="str">
        <f t="shared" si="81"/>
        <v>09 - MINISTERIO DE  INFRAESTRUCTURA</v>
      </c>
      <c r="D5194" t="str">
        <f>VLOOKUP(MID(A5194,1,2),[1]Jurisdicciones!$A$2:$B$44,2,FALSE)</f>
        <v>MINISTERIO DE  INFRAESTRUCTURA</v>
      </c>
    </row>
    <row r="5195" spans="1:4" x14ac:dyDescent="0.2">
      <c r="A5195" t="s">
        <v>12325</v>
      </c>
      <c r="B5195" t="s">
        <v>12326</v>
      </c>
      <c r="C5195" t="str">
        <f t="shared" si="81"/>
        <v>09 - MINISTERIO DE  INFRAESTRUCTURA</v>
      </c>
      <c r="D5195" t="str">
        <f>VLOOKUP(MID(A5195,1,2),[1]Jurisdicciones!$A$2:$B$44,2,FALSE)</f>
        <v>MINISTERIO DE  INFRAESTRUCTURA</v>
      </c>
    </row>
    <row r="5196" spans="1:4" x14ac:dyDescent="0.2">
      <c r="A5196" t="s">
        <v>12327</v>
      </c>
      <c r="B5196" t="s">
        <v>12328</v>
      </c>
      <c r="C5196" t="str">
        <f t="shared" si="81"/>
        <v>09 - MINISTERIO DE  INFRAESTRUCTURA</v>
      </c>
      <c r="D5196" t="str">
        <f>VLOOKUP(MID(A5196,1,2),[1]Jurisdicciones!$A$2:$B$44,2,FALSE)</f>
        <v>MINISTERIO DE  INFRAESTRUCTURA</v>
      </c>
    </row>
    <row r="5197" spans="1:4" x14ac:dyDescent="0.2">
      <c r="A5197" t="s">
        <v>12329</v>
      </c>
      <c r="B5197" t="s">
        <v>12330</v>
      </c>
      <c r="C5197" t="str">
        <f t="shared" si="81"/>
        <v>09 - MINISTERIO DE  INFRAESTRUCTURA</v>
      </c>
      <c r="D5197" t="str">
        <f>VLOOKUP(MID(A5197,1,2),[1]Jurisdicciones!$A$2:$B$44,2,FALSE)</f>
        <v>MINISTERIO DE  INFRAESTRUCTURA</v>
      </c>
    </row>
    <row r="5198" spans="1:4" x14ac:dyDescent="0.2">
      <c r="A5198" t="s">
        <v>12331</v>
      </c>
      <c r="B5198" t="s">
        <v>12332</v>
      </c>
      <c r="C5198" t="str">
        <f t="shared" si="81"/>
        <v>09 - MINISTERIO DE  INFRAESTRUCTURA</v>
      </c>
      <c r="D5198" t="str">
        <f>VLOOKUP(MID(A5198,1,2),[1]Jurisdicciones!$A$2:$B$44,2,FALSE)</f>
        <v>MINISTERIO DE  INFRAESTRUCTURA</v>
      </c>
    </row>
    <row r="5199" spans="1:4" x14ac:dyDescent="0.2">
      <c r="A5199" t="s">
        <v>12333</v>
      </c>
      <c r="B5199" t="s">
        <v>12334</v>
      </c>
      <c r="C5199" t="str">
        <f t="shared" si="81"/>
        <v>09 - MINISTERIO DE  INFRAESTRUCTURA</v>
      </c>
      <c r="D5199" t="str">
        <f>VLOOKUP(MID(A5199,1,2),[1]Jurisdicciones!$A$2:$B$44,2,FALSE)</f>
        <v>MINISTERIO DE  INFRAESTRUCTURA</v>
      </c>
    </row>
    <row r="5200" spans="1:4" x14ac:dyDescent="0.2">
      <c r="A5200" t="s">
        <v>12335</v>
      </c>
      <c r="B5200" t="s">
        <v>12336</v>
      </c>
      <c r="C5200" t="str">
        <f t="shared" si="81"/>
        <v>09 - MINISTERIO DE  INFRAESTRUCTURA</v>
      </c>
      <c r="D5200" t="str">
        <f>VLOOKUP(MID(A5200,1,2),[1]Jurisdicciones!$A$2:$B$44,2,FALSE)</f>
        <v>MINISTERIO DE  INFRAESTRUCTURA</v>
      </c>
    </row>
    <row r="5201" spans="1:4" x14ac:dyDescent="0.2">
      <c r="A5201" t="s">
        <v>12337</v>
      </c>
      <c r="B5201" t="s">
        <v>12338</v>
      </c>
      <c r="C5201" t="str">
        <f t="shared" si="81"/>
        <v>09 - MINISTERIO DE  INFRAESTRUCTURA</v>
      </c>
      <c r="D5201" t="str">
        <f>VLOOKUP(MID(A5201,1,2),[1]Jurisdicciones!$A$2:$B$44,2,FALSE)</f>
        <v>MINISTERIO DE  INFRAESTRUCTURA</v>
      </c>
    </row>
    <row r="5202" spans="1:4" x14ac:dyDescent="0.2">
      <c r="A5202" t="s">
        <v>12339</v>
      </c>
      <c r="B5202" t="s">
        <v>12340</v>
      </c>
      <c r="C5202" t="str">
        <f t="shared" si="81"/>
        <v>09 - MINISTERIO DE  INFRAESTRUCTURA</v>
      </c>
      <c r="D5202" t="str">
        <f>VLOOKUP(MID(A5202,1,2),[1]Jurisdicciones!$A$2:$B$44,2,FALSE)</f>
        <v>MINISTERIO DE  INFRAESTRUCTURA</v>
      </c>
    </row>
    <row r="5203" spans="1:4" x14ac:dyDescent="0.2">
      <c r="A5203" t="s">
        <v>12341</v>
      </c>
      <c r="B5203" t="s">
        <v>12336</v>
      </c>
      <c r="C5203" t="str">
        <f t="shared" si="81"/>
        <v>09 - MINISTERIO DE  INFRAESTRUCTURA</v>
      </c>
      <c r="D5203" t="str">
        <f>VLOOKUP(MID(A5203,1,2),[1]Jurisdicciones!$A$2:$B$44,2,FALSE)</f>
        <v>MINISTERIO DE  INFRAESTRUCTURA</v>
      </c>
    </row>
    <row r="5204" spans="1:4" x14ac:dyDescent="0.2">
      <c r="A5204" t="s">
        <v>12342</v>
      </c>
      <c r="B5204" t="s">
        <v>12343</v>
      </c>
      <c r="C5204" t="str">
        <f t="shared" si="81"/>
        <v>09 - MINISTERIO DE  INFRAESTRUCTURA</v>
      </c>
      <c r="D5204" t="str">
        <f>VLOOKUP(MID(A5204,1,2),[1]Jurisdicciones!$A$2:$B$44,2,FALSE)</f>
        <v>MINISTERIO DE  INFRAESTRUCTURA</v>
      </c>
    </row>
    <row r="5205" spans="1:4" x14ac:dyDescent="0.2">
      <c r="A5205" t="s">
        <v>12344</v>
      </c>
      <c r="B5205" t="s">
        <v>12345</v>
      </c>
      <c r="C5205" t="str">
        <f t="shared" si="81"/>
        <v>09 - MINISTERIO DE  INFRAESTRUCTURA</v>
      </c>
      <c r="D5205" t="str">
        <f>VLOOKUP(MID(A5205,1,2),[1]Jurisdicciones!$A$2:$B$44,2,FALSE)</f>
        <v>MINISTERIO DE  INFRAESTRUCTURA</v>
      </c>
    </row>
    <row r="5206" spans="1:4" x14ac:dyDescent="0.2">
      <c r="A5206" t="s">
        <v>12346</v>
      </c>
      <c r="B5206" t="s">
        <v>12347</v>
      </c>
      <c r="C5206" t="str">
        <f t="shared" si="81"/>
        <v>09 - MINISTERIO DE  INFRAESTRUCTURA</v>
      </c>
      <c r="D5206" t="str">
        <f>VLOOKUP(MID(A5206,1,2),[1]Jurisdicciones!$A$2:$B$44,2,FALSE)</f>
        <v>MINISTERIO DE  INFRAESTRUCTURA</v>
      </c>
    </row>
    <row r="5207" spans="1:4" x14ac:dyDescent="0.2">
      <c r="A5207" t="s">
        <v>12348</v>
      </c>
      <c r="B5207" t="s">
        <v>12349</v>
      </c>
      <c r="C5207" t="str">
        <f t="shared" si="81"/>
        <v>09 - MINISTERIO DE  INFRAESTRUCTURA</v>
      </c>
      <c r="D5207" t="str">
        <f>VLOOKUP(MID(A5207,1,2),[1]Jurisdicciones!$A$2:$B$44,2,FALSE)</f>
        <v>MINISTERIO DE  INFRAESTRUCTURA</v>
      </c>
    </row>
    <row r="5208" spans="1:4" x14ac:dyDescent="0.2">
      <c r="A5208" t="s">
        <v>12350</v>
      </c>
      <c r="B5208" t="s">
        <v>12351</v>
      </c>
      <c r="C5208" t="str">
        <f t="shared" si="81"/>
        <v>09 - MINISTERIO DE  INFRAESTRUCTURA</v>
      </c>
      <c r="D5208" t="str">
        <f>VLOOKUP(MID(A5208,1,2),[1]Jurisdicciones!$A$2:$B$44,2,FALSE)</f>
        <v>MINISTERIO DE  INFRAESTRUCTURA</v>
      </c>
    </row>
    <row r="5209" spans="1:4" x14ac:dyDescent="0.2">
      <c r="A5209" t="s">
        <v>12352</v>
      </c>
      <c r="B5209" t="s">
        <v>12353</v>
      </c>
      <c r="C5209" t="str">
        <f t="shared" si="81"/>
        <v>09 - MINISTERIO DE  INFRAESTRUCTURA</v>
      </c>
      <c r="D5209" t="str">
        <f>VLOOKUP(MID(A5209,1,2),[1]Jurisdicciones!$A$2:$B$44,2,FALSE)</f>
        <v>MINISTERIO DE  INFRAESTRUCTURA</v>
      </c>
    </row>
    <row r="5210" spans="1:4" x14ac:dyDescent="0.2">
      <c r="A5210" t="s">
        <v>12354</v>
      </c>
      <c r="B5210" t="s">
        <v>12355</v>
      </c>
      <c r="C5210" t="str">
        <f t="shared" si="81"/>
        <v>09 - MINISTERIO DE  INFRAESTRUCTURA</v>
      </c>
      <c r="D5210" t="str">
        <f>VLOOKUP(MID(A5210,1,2),[1]Jurisdicciones!$A$2:$B$44,2,FALSE)</f>
        <v>MINISTERIO DE  INFRAESTRUCTURA</v>
      </c>
    </row>
    <row r="5211" spans="1:4" x14ac:dyDescent="0.2">
      <c r="A5211" t="s">
        <v>12356</v>
      </c>
      <c r="B5211" t="s">
        <v>12357</v>
      </c>
      <c r="C5211" t="str">
        <f t="shared" si="81"/>
        <v>09 - MINISTERIO DE  INFRAESTRUCTURA</v>
      </c>
      <c r="D5211" t="str">
        <f>VLOOKUP(MID(A5211,1,2),[1]Jurisdicciones!$A$2:$B$44,2,FALSE)</f>
        <v>MINISTERIO DE  INFRAESTRUCTURA</v>
      </c>
    </row>
    <row r="5212" spans="1:4" x14ac:dyDescent="0.2">
      <c r="A5212" t="s">
        <v>12358</v>
      </c>
      <c r="B5212" t="s">
        <v>12357</v>
      </c>
      <c r="C5212" t="str">
        <f t="shared" si="81"/>
        <v>09 - MINISTERIO DE  INFRAESTRUCTURA</v>
      </c>
      <c r="D5212" t="str">
        <f>VLOOKUP(MID(A5212,1,2),[1]Jurisdicciones!$A$2:$B$44,2,FALSE)</f>
        <v>MINISTERIO DE  INFRAESTRUCTURA</v>
      </c>
    </row>
    <row r="5213" spans="1:4" x14ac:dyDescent="0.2">
      <c r="A5213" t="s">
        <v>12359</v>
      </c>
      <c r="B5213" t="s">
        <v>12360</v>
      </c>
      <c r="C5213" t="str">
        <f t="shared" si="81"/>
        <v>09 - MINISTERIO DE  INFRAESTRUCTURA</v>
      </c>
      <c r="D5213" t="str">
        <f>VLOOKUP(MID(A5213,1,2),[1]Jurisdicciones!$A$2:$B$44,2,FALSE)</f>
        <v>MINISTERIO DE  INFRAESTRUCTURA</v>
      </c>
    </row>
    <row r="5214" spans="1:4" x14ac:dyDescent="0.2">
      <c r="A5214" t="s">
        <v>12361</v>
      </c>
      <c r="B5214" t="s">
        <v>12362</v>
      </c>
      <c r="C5214" t="str">
        <f t="shared" si="81"/>
        <v>09 - MINISTERIO DE  INFRAESTRUCTURA</v>
      </c>
      <c r="D5214" t="str">
        <f>VLOOKUP(MID(A5214,1,2),[1]Jurisdicciones!$A$2:$B$44,2,FALSE)</f>
        <v>MINISTERIO DE  INFRAESTRUCTURA</v>
      </c>
    </row>
    <row r="5215" spans="1:4" x14ac:dyDescent="0.2">
      <c r="A5215" t="s">
        <v>12363</v>
      </c>
      <c r="B5215" t="s">
        <v>12364</v>
      </c>
      <c r="C5215" t="str">
        <f t="shared" si="81"/>
        <v>09 - MINISTERIO DE  INFRAESTRUCTURA</v>
      </c>
      <c r="D5215" t="str">
        <f>VLOOKUP(MID(A5215,1,2),[1]Jurisdicciones!$A$2:$B$44,2,FALSE)</f>
        <v>MINISTERIO DE  INFRAESTRUCTURA</v>
      </c>
    </row>
    <row r="5216" spans="1:4" x14ac:dyDescent="0.2">
      <c r="A5216" t="s">
        <v>12365</v>
      </c>
      <c r="B5216" t="s">
        <v>12366</v>
      </c>
      <c r="C5216" t="str">
        <f t="shared" si="81"/>
        <v>09 - MINISTERIO DE  INFRAESTRUCTURA</v>
      </c>
      <c r="D5216" t="str">
        <f>VLOOKUP(MID(A5216,1,2),[1]Jurisdicciones!$A$2:$B$44,2,FALSE)</f>
        <v>MINISTERIO DE  INFRAESTRUCTURA</v>
      </c>
    </row>
    <row r="5217" spans="1:4" x14ac:dyDescent="0.2">
      <c r="A5217" t="s">
        <v>12367</v>
      </c>
      <c r="B5217" t="s">
        <v>12368</v>
      </c>
      <c r="C5217" t="str">
        <f t="shared" si="81"/>
        <v>09 - MINISTERIO DE  INFRAESTRUCTURA</v>
      </c>
      <c r="D5217" t="str">
        <f>VLOOKUP(MID(A5217,1,2),[1]Jurisdicciones!$A$2:$B$44,2,FALSE)</f>
        <v>MINISTERIO DE  INFRAESTRUCTURA</v>
      </c>
    </row>
    <row r="5218" spans="1:4" x14ac:dyDescent="0.2">
      <c r="A5218" t="s">
        <v>12369</v>
      </c>
      <c r="B5218" t="s">
        <v>12370</v>
      </c>
      <c r="C5218" t="str">
        <f t="shared" si="81"/>
        <v>09 - MINISTERIO DE  INFRAESTRUCTURA</v>
      </c>
      <c r="D5218" t="str">
        <f>VLOOKUP(MID(A5218,1,2),[1]Jurisdicciones!$A$2:$B$44,2,FALSE)</f>
        <v>MINISTERIO DE  INFRAESTRUCTURA</v>
      </c>
    </row>
    <row r="5219" spans="1:4" x14ac:dyDescent="0.2">
      <c r="A5219" t="s">
        <v>12371</v>
      </c>
      <c r="B5219" t="s">
        <v>12372</v>
      </c>
      <c r="C5219" t="str">
        <f t="shared" si="81"/>
        <v>09 - MINISTERIO DE  INFRAESTRUCTURA</v>
      </c>
      <c r="D5219" t="str">
        <f>VLOOKUP(MID(A5219,1,2),[1]Jurisdicciones!$A$2:$B$44,2,FALSE)</f>
        <v>MINISTERIO DE  INFRAESTRUCTURA</v>
      </c>
    </row>
    <row r="5220" spans="1:4" x14ac:dyDescent="0.2">
      <c r="A5220" t="s">
        <v>12373</v>
      </c>
      <c r="B5220" t="s">
        <v>12374</v>
      </c>
      <c r="C5220" t="str">
        <f t="shared" si="81"/>
        <v>09 - MINISTERIO DE  INFRAESTRUCTURA</v>
      </c>
      <c r="D5220" t="str">
        <f>VLOOKUP(MID(A5220,1,2),[1]Jurisdicciones!$A$2:$B$44,2,FALSE)</f>
        <v>MINISTERIO DE  INFRAESTRUCTURA</v>
      </c>
    </row>
    <row r="5221" spans="1:4" x14ac:dyDescent="0.2">
      <c r="A5221" t="s">
        <v>12375</v>
      </c>
      <c r="B5221" t="s">
        <v>12376</v>
      </c>
      <c r="C5221" t="str">
        <f t="shared" si="81"/>
        <v>09 - MINISTERIO DE  INFRAESTRUCTURA</v>
      </c>
      <c r="D5221" t="str">
        <f>VLOOKUP(MID(A5221,1,2),[1]Jurisdicciones!$A$2:$B$44,2,FALSE)</f>
        <v>MINISTERIO DE  INFRAESTRUCTURA</v>
      </c>
    </row>
    <row r="5222" spans="1:4" x14ac:dyDescent="0.2">
      <c r="A5222" t="s">
        <v>12377</v>
      </c>
      <c r="B5222" t="s">
        <v>12378</v>
      </c>
      <c r="C5222" t="str">
        <f t="shared" si="81"/>
        <v>09 - MINISTERIO DE  INFRAESTRUCTURA</v>
      </c>
      <c r="D5222" t="str">
        <f>VLOOKUP(MID(A5222,1,2),[1]Jurisdicciones!$A$2:$B$44,2,FALSE)</f>
        <v>MINISTERIO DE  INFRAESTRUCTURA</v>
      </c>
    </row>
    <row r="5223" spans="1:4" x14ac:dyDescent="0.2">
      <c r="A5223" t="s">
        <v>12379</v>
      </c>
      <c r="B5223" t="s">
        <v>12380</v>
      </c>
      <c r="C5223" t="str">
        <f t="shared" si="81"/>
        <v>09 - MINISTERIO DE  INFRAESTRUCTURA</v>
      </c>
      <c r="D5223" t="str">
        <f>VLOOKUP(MID(A5223,1,2),[1]Jurisdicciones!$A$2:$B$44,2,FALSE)</f>
        <v>MINISTERIO DE  INFRAESTRUCTURA</v>
      </c>
    </row>
    <row r="5224" spans="1:4" x14ac:dyDescent="0.2">
      <c r="A5224" t="s">
        <v>12381</v>
      </c>
      <c r="B5224" t="s">
        <v>12382</v>
      </c>
      <c r="C5224" t="str">
        <f t="shared" si="81"/>
        <v>09 - MINISTERIO DE  INFRAESTRUCTURA</v>
      </c>
      <c r="D5224" t="str">
        <f>VLOOKUP(MID(A5224,1,2),[1]Jurisdicciones!$A$2:$B$44,2,FALSE)</f>
        <v>MINISTERIO DE  INFRAESTRUCTURA</v>
      </c>
    </row>
    <row r="5225" spans="1:4" x14ac:dyDescent="0.2">
      <c r="A5225" t="s">
        <v>12383</v>
      </c>
      <c r="B5225" t="s">
        <v>12384</v>
      </c>
      <c r="C5225" t="str">
        <f t="shared" si="81"/>
        <v>09 - MINISTERIO DE  INFRAESTRUCTURA</v>
      </c>
      <c r="D5225" t="str">
        <f>VLOOKUP(MID(A5225,1,2),[1]Jurisdicciones!$A$2:$B$44,2,FALSE)</f>
        <v>MINISTERIO DE  INFRAESTRUCTURA</v>
      </c>
    </row>
    <row r="5226" spans="1:4" x14ac:dyDescent="0.2">
      <c r="A5226" t="s">
        <v>12385</v>
      </c>
      <c r="B5226" t="s">
        <v>12386</v>
      </c>
      <c r="C5226" t="str">
        <f t="shared" si="81"/>
        <v>09 - MINISTERIO DE  INFRAESTRUCTURA</v>
      </c>
      <c r="D5226" t="str">
        <f>VLOOKUP(MID(A5226,1,2),[1]Jurisdicciones!$A$2:$B$44,2,FALSE)</f>
        <v>MINISTERIO DE  INFRAESTRUCTURA</v>
      </c>
    </row>
    <row r="5227" spans="1:4" x14ac:dyDescent="0.2">
      <c r="A5227" t="s">
        <v>12387</v>
      </c>
      <c r="B5227" t="s">
        <v>12388</v>
      </c>
      <c r="C5227" t="str">
        <f t="shared" si="81"/>
        <v>09 - MINISTERIO DE  INFRAESTRUCTURA</v>
      </c>
      <c r="D5227" t="str">
        <f>VLOOKUP(MID(A5227,1,2),[1]Jurisdicciones!$A$2:$B$44,2,FALSE)</f>
        <v>MINISTERIO DE  INFRAESTRUCTURA</v>
      </c>
    </row>
    <row r="5228" spans="1:4" x14ac:dyDescent="0.2">
      <c r="A5228" t="s">
        <v>12389</v>
      </c>
      <c r="B5228" t="s">
        <v>12390</v>
      </c>
      <c r="C5228" t="str">
        <f t="shared" si="81"/>
        <v>09 - MINISTERIO DE  INFRAESTRUCTURA</v>
      </c>
      <c r="D5228" t="str">
        <f>VLOOKUP(MID(A5228,1,2),[1]Jurisdicciones!$A$2:$B$44,2,FALSE)</f>
        <v>MINISTERIO DE  INFRAESTRUCTURA</v>
      </c>
    </row>
    <row r="5229" spans="1:4" x14ac:dyDescent="0.2">
      <c r="A5229" t="s">
        <v>12391</v>
      </c>
      <c r="B5229" t="s">
        <v>12392</v>
      </c>
      <c r="C5229" t="str">
        <f t="shared" si="81"/>
        <v>09 - MINISTERIO DE  INFRAESTRUCTURA</v>
      </c>
      <c r="D5229" t="str">
        <f>VLOOKUP(MID(A5229,1,2),[1]Jurisdicciones!$A$2:$B$44,2,FALSE)</f>
        <v>MINISTERIO DE  INFRAESTRUCTURA</v>
      </c>
    </row>
    <row r="5230" spans="1:4" x14ac:dyDescent="0.2">
      <c r="A5230" t="s">
        <v>12393</v>
      </c>
      <c r="B5230" t="s">
        <v>12394</v>
      </c>
      <c r="C5230" t="str">
        <f t="shared" si="81"/>
        <v>09 - MINISTERIO DE  INFRAESTRUCTURA</v>
      </c>
      <c r="D5230" t="str">
        <f>VLOOKUP(MID(A5230,1,2),[1]Jurisdicciones!$A$2:$B$44,2,FALSE)</f>
        <v>MINISTERIO DE  INFRAESTRUCTURA</v>
      </c>
    </row>
    <row r="5231" spans="1:4" x14ac:dyDescent="0.2">
      <c r="A5231" t="s">
        <v>12395</v>
      </c>
      <c r="B5231" t="s">
        <v>12396</v>
      </c>
      <c r="C5231" t="str">
        <f t="shared" si="81"/>
        <v>09 - MINISTERIO DE  INFRAESTRUCTURA</v>
      </c>
      <c r="D5231" t="str">
        <f>VLOOKUP(MID(A5231,1,2),[1]Jurisdicciones!$A$2:$B$44,2,FALSE)</f>
        <v>MINISTERIO DE  INFRAESTRUCTURA</v>
      </c>
    </row>
    <row r="5232" spans="1:4" x14ac:dyDescent="0.2">
      <c r="A5232" t="s">
        <v>12397</v>
      </c>
      <c r="B5232" t="s">
        <v>12398</v>
      </c>
      <c r="C5232" t="str">
        <f t="shared" si="81"/>
        <v>09 - MINISTERIO DE  INFRAESTRUCTURA</v>
      </c>
      <c r="D5232" t="str">
        <f>VLOOKUP(MID(A5232,1,2),[1]Jurisdicciones!$A$2:$B$44,2,FALSE)</f>
        <v>MINISTERIO DE  INFRAESTRUCTURA</v>
      </c>
    </row>
    <row r="5233" spans="1:4" x14ac:dyDescent="0.2">
      <c r="A5233" t="s">
        <v>12399</v>
      </c>
      <c r="B5233" t="s">
        <v>12400</v>
      </c>
      <c r="C5233" t="str">
        <f t="shared" si="81"/>
        <v>09 - MINISTERIO DE  INFRAESTRUCTURA</v>
      </c>
      <c r="D5233" t="str">
        <f>VLOOKUP(MID(A5233,1,2),[1]Jurisdicciones!$A$2:$B$44,2,FALSE)</f>
        <v>MINISTERIO DE  INFRAESTRUCTURA</v>
      </c>
    </row>
    <row r="5234" spans="1:4" x14ac:dyDescent="0.2">
      <c r="A5234" t="s">
        <v>12401</v>
      </c>
      <c r="B5234" t="s">
        <v>12402</v>
      </c>
      <c r="C5234" t="str">
        <f t="shared" si="81"/>
        <v>09 - MINISTERIO DE  INFRAESTRUCTURA</v>
      </c>
      <c r="D5234" t="str">
        <f>VLOOKUP(MID(A5234,1,2),[1]Jurisdicciones!$A$2:$B$44,2,FALSE)</f>
        <v>MINISTERIO DE  INFRAESTRUCTURA</v>
      </c>
    </row>
    <row r="5235" spans="1:4" x14ac:dyDescent="0.2">
      <c r="A5235" t="s">
        <v>12403</v>
      </c>
      <c r="B5235" t="s">
        <v>12404</v>
      </c>
      <c r="C5235" t="str">
        <f t="shared" si="81"/>
        <v>09 - MINISTERIO DE  INFRAESTRUCTURA</v>
      </c>
      <c r="D5235" t="str">
        <f>VLOOKUP(MID(A5235,1,2),[1]Jurisdicciones!$A$2:$B$44,2,FALSE)</f>
        <v>MINISTERIO DE  INFRAESTRUCTURA</v>
      </c>
    </row>
    <row r="5236" spans="1:4" x14ac:dyDescent="0.2">
      <c r="A5236" t="s">
        <v>12405</v>
      </c>
      <c r="B5236" t="s">
        <v>12406</v>
      </c>
      <c r="C5236" t="str">
        <f t="shared" si="81"/>
        <v>09 - MINISTERIO DE  INFRAESTRUCTURA</v>
      </c>
      <c r="D5236" t="str">
        <f>VLOOKUP(MID(A5236,1,2),[1]Jurisdicciones!$A$2:$B$44,2,FALSE)</f>
        <v>MINISTERIO DE  INFRAESTRUCTURA</v>
      </c>
    </row>
    <row r="5237" spans="1:4" x14ac:dyDescent="0.2">
      <c r="A5237" t="s">
        <v>282</v>
      </c>
      <c r="B5237" t="s">
        <v>12407</v>
      </c>
      <c r="C5237" t="str">
        <f t="shared" si="81"/>
        <v>09 - MINISTERIO DE  INFRAESTRUCTURA</v>
      </c>
      <c r="D5237" t="str">
        <f>VLOOKUP(MID(A5237,1,2),[1]Jurisdicciones!$A$2:$B$44,2,FALSE)</f>
        <v>MINISTERIO DE  INFRAESTRUCTURA</v>
      </c>
    </row>
    <row r="5238" spans="1:4" x14ac:dyDescent="0.2">
      <c r="A5238" t="s">
        <v>12408</v>
      </c>
      <c r="B5238" t="s">
        <v>12409</v>
      </c>
      <c r="C5238" t="str">
        <f t="shared" si="81"/>
        <v>09 - MINISTERIO DE  INFRAESTRUCTURA</v>
      </c>
      <c r="D5238" t="str">
        <f>VLOOKUP(MID(A5238,1,2),[1]Jurisdicciones!$A$2:$B$44,2,FALSE)</f>
        <v>MINISTERIO DE  INFRAESTRUCTURA</v>
      </c>
    </row>
    <row r="5239" spans="1:4" x14ac:dyDescent="0.2">
      <c r="A5239" t="s">
        <v>12410</v>
      </c>
      <c r="B5239" t="s">
        <v>12411</v>
      </c>
      <c r="C5239" t="str">
        <f t="shared" si="81"/>
        <v>09 - MINISTERIO DE  INFRAESTRUCTURA</v>
      </c>
      <c r="D5239" t="str">
        <f>VLOOKUP(MID(A5239,1,2),[1]Jurisdicciones!$A$2:$B$44,2,FALSE)</f>
        <v>MINISTERIO DE  INFRAESTRUCTURA</v>
      </c>
    </row>
    <row r="5240" spans="1:4" x14ac:dyDescent="0.2">
      <c r="A5240" t="s">
        <v>12412</v>
      </c>
      <c r="B5240" t="s">
        <v>12413</v>
      </c>
      <c r="C5240" t="str">
        <f t="shared" si="81"/>
        <v>09 - MINISTERIO DE  INFRAESTRUCTURA</v>
      </c>
      <c r="D5240" t="str">
        <f>VLOOKUP(MID(A5240,1,2),[1]Jurisdicciones!$A$2:$B$44,2,FALSE)</f>
        <v>MINISTERIO DE  INFRAESTRUCTURA</v>
      </c>
    </row>
    <row r="5241" spans="1:4" x14ac:dyDescent="0.2">
      <c r="A5241" t="s">
        <v>12414</v>
      </c>
      <c r="B5241" t="s">
        <v>12415</v>
      </c>
      <c r="C5241" t="str">
        <f t="shared" si="81"/>
        <v>09 - MINISTERIO DE  INFRAESTRUCTURA</v>
      </c>
      <c r="D5241" t="str">
        <f>VLOOKUP(MID(A5241,1,2),[1]Jurisdicciones!$A$2:$B$44,2,FALSE)</f>
        <v>MINISTERIO DE  INFRAESTRUCTURA</v>
      </c>
    </row>
    <row r="5242" spans="1:4" x14ac:dyDescent="0.2">
      <c r="A5242" t="s">
        <v>12416</v>
      </c>
      <c r="B5242" t="s">
        <v>12417</v>
      </c>
      <c r="C5242" t="str">
        <f t="shared" si="81"/>
        <v>09 - MINISTERIO DE  INFRAESTRUCTURA</v>
      </c>
      <c r="D5242" t="str">
        <f>VLOOKUP(MID(A5242,1,2),[1]Jurisdicciones!$A$2:$B$44,2,FALSE)</f>
        <v>MINISTERIO DE  INFRAESTRUCTURA</v>
      </c>
    </row>
    <row r="5243" spans="1:4" x14ac:dyDescent="0.2">
      <c r="A5243" t="s">
        <v>12418</v>
      </c>
      <c r="B5243" t="s">
        <v>12419</v>
      </c>
      <c r="C5243" t="str">
        <f t="shared" si="81"/>
        <v>09 - MINISTERIO DE  INFRAESTRUCTURA</v>
      </c>
      <c r="D5243" t="str">
        <f>VLOOKUP(MID(A5243,1,2),[1]Jurisdicciones!$A$2:$B$44,2,FALSE)</f>
        <v>MINISTERIO DE  INFRAESTRUCTURA</v>
      </c>
    </row>
    <row r="5244" spans="1:4" x14ac:dyDescent="0.2">
      <c r="A5244" t="s">
        <v>12420</v>
      </c>
      <c r="B5244" t="s">
        <v>12419</v>
      </c>
      <c r="C5244" t="str">
        <f t="shared" si="81"/>
        <v>09 - MINISTERIO DE  INFRAESTRUCTURA</v>
      </c>
      <c r="D5244" t="str">
        <f>VLOOKUP(MID(A5244,1,2),[1]Jurisdicciones!$A$2:$B$44,2,FALSE)</f>
        <v>MINISTERIO DE  INFRAESTRUCTURA</v>
      </c>
    </row>
    <row r="5245" spans="1:4" x14ac:dyDescent="0.2">
      <c r="A5245" t="s">
        <v>2685</v>
      </c>
      <c r="B5245" t="s">
        <v>12421</v>
      </c>
      <c r="C5245" t="str">
        <f t="shared" si="81"/>
        <v>09 - MINISTERIO DE  INFRAESTRUCTURA</v>
      </c>
      <c r="D5245" t="str">
        <f>VLOOKUP(MID(A5245,1,2),[1]Jurisdicciones!$A$2:$B$44,2,FALSE)</f>
        <v>MINISTERIO DE  INFRAESTRUCTURA</v>
      </c>
    </row>
    <row r="5246" spans="1:4" x14ac:dyDescent="0.2">
      <c r="A5246" t="s">
        <v>12422</v>
      </c>
      <c r="B5246" t="s">
        <v>12423</v>
      </c>
      <c r="C5246" t="str">
        <f t="shared" si="81"/>
        <v>09 - MINISTERIO DE  INFRAESTRUCTURA</v>
      </c>
      <c r="D5246" t="str">
        <f>VLOOKUP(MID(A5246,1,2),[1]Jurisdicciones!$A$2:$B$44,2,FALSE)</f>
        <v>MINISTERIO DE  INFRAESTRUCTURA</v>
      </c>
    </row>
    <row r="5247" spans="1:4" x14ac:dyDescent="0.2">
      <c r="A5247" t="s">
        <v>12424</v>
      </c>
      <c r="B5247" t="s">
        <v>12425</v>
      </c>
      <c r="C5247" t="str">
        <f t="shared" si="81"/>
        <v>09 - MINISTERIO DE  INFRAESTRUCTURA</v>
      </c>
      <c r="D5247" t="str">
        <f>VLOOKUP(MID(A5247,1,2),[1]Jurisdicciones!$A$2:$B$44,2,FALSE)</f>
        <v>MINISTERIO DE  INFRAESTRUCTURA</v>
      </c>
    </row>
    <row r="5248" spans="1:4" x14ac:dyDescent="0.2">
      <c r="A5248" t="s">
        <v>12426</v>
      </c>
      <c r="B5248" t="s">
        <v>12427</v>
      </c>
      <c r="C5248" t="str">
        <f t="shared" si="81"/>
        <v>09 - MINISTERIO DE  INFRAESTRUCTURA</v>
      </c>
      <c r="D5248" t="str">
        <f>VLOOKUP(MID(A5248,1,2),[1]Jurisdicciones!$A$2:$B$44,2,FALSE)</f>
        <v>MINISTERIO DE  INFRAESTRUCTURA</v>
      </c>
    </row>
    <row r="5249" spans="1:4" x14ac:dyDescent="0.2">
      <c r="A5249" t="s">
        <v>12428</v>
      </c>
      <c r="B5249" t="s">
        <v>12429</v>
      </c>
      <c r="C5249" t="str">
        <f t="shared" si="81"/>
        <v>09 - MINISTERIO DE  INFRAESTRUCTURA</v>
      </c>
      <c r="D5249" t="str">
        <f>VLOOKUP(MID(A5249,1,2),[1]Jurisdicciones!$A$2:$B$44,2,FALSE)</f>
        <v>MINISTERIO DE  INFRAESTRUCTURA</v>
      </c>
    </row>
    <row r="5250" spans="1:4" x14ac:dyDescent="0.2">
      <c r="A5250" t="s">
        <v>12430</v>
      </c>
      <c r="B5250" t="s">
        <v>12431</v>
      </c>
      <c r="C5250" t="str">
        <f t="shared" si="81"/>
        <v>09 - MINISTERIO DE  INFRAESTRUCTURA</v>
      </c>
      <c r="D5250" t="str">
        <f>VLOOKUP(MID(A5250,1,2),[1]Jurisdicciones!$A$2:$B$44,2,FALSE)</f>
        <v>MINISTERIO DE  INFRAESTRUCTURA</v>
      </c>
    </row>
    <row r="5251" spans="1:4" x14ac:dyDescent="0.2">
      <c r="A5251" t="s">
        <v>12432</v>
      </c>
      <c r="B5251" t="s">
        <v>12433</v>
      </c>
      <c r="C5251" t="str">
        <f t="shared" si="81"/>
        <v>09 - MINISTERIO DE  INFRAESTRUCTURA</v>
      </c>
      <c r="D5251" t="str">
        <f>VLOOKUP(MID(A5251,1,2),[1]Jurisdicciones!$A$2:$B$44,2,FALSE)</f>
        <v>MINISTERIO DE  INFRAESTRUCTURA</v>
      </c>
    </row>
    <row r="5252" spans="1:4" x14ac:dyDescent="0.2">
      <c r="A5252" t="s">
        <v>12434</v>
      </c>
      <c r="B5252" t="s">
        <v>12435</v>
      </c>
      <c r="C5252" t="str">
        <f t="shared" ref="C5252:C5315" si="82">CONCATENATE(MID(A5252,1,2), " - ",D5252)</f>
        <v>09 - MINISTERIO DE  INFRAESTRUCTURA</v>
      </c>
      <c r="D5252" t="str">
        <f>VLOOKUP(MID(A5252,1,2),[1]Jurisdicciones!$A$2:$B$44,2,FALSE)</f>
        <v>MINISTERIO DE  INFRAESTRUCTURA</v>
      </c>
    </row>
    <row r="5253" spans="1:4" x14ac:dyDescent="0.2">
      <c r="A5253" t="s">
        <v>12436</v>
      </c>
      <c r="B5253" t="s">
        <v>12437</v>
      </c>
      <c r="C5253" t="str">
        <f t="shared" si="82"/>
        <v>09 - MINISTERIO DE  INFRAESTRUCTURA</v>
      </c>
      <c r="D5253" t="str">
        <f>VLOOKUP(MID(A5253,1,2),[1]Jurisdicciones!$A$2:$B$44,2,FALSE)</f>
        <v>MINISTERIO DE  INFRAESTRUCTURA</v>
      </c>
    </row>
    <row r="5254" spans="1:4" x14ac:dyDescent="0.2">
      <c r="A5254" t="s">
        <v>12438</v>
      </c>
      <c r="B5254" t="s">
        <v>12439</v>
      </c>
      <c r="C5254" t="str">
        <f t="shared" si="82"/>
        <v>09 - MINISTERIO DE  INFRAESTRUCTURA</v>
      </c>
      <c r="D5254" t="str">
        <f>VLOOKUP(MID(A5254,1,2),[1]Jurisdicciones!$A$2:$B$44,2,FALSE)</f>
        <v>MINISTERIO DE  INFRAESTRUCTURA</v>
      </c>
    </row>
    <row r="5255" spans="1:4" x14ac:dyDescent="0.2">
      <c r="A5255" t="s">
        <v>12440</v>
      </c>
      <c r="B5255" t="s">
        <v>12441</v>
      </c>
      <c r="C5255" t="str">
        <f t="shared" si="82"/>
        <v>09 - MINISTERIO DE  INFRAESTRUCTURA</v>
      </c>
      <c r="D5255" t="str">
        <f>VLOOKUP(MID(A5255,1,2),[1]Jurisdicciones!$A$2:$B$44,2,FALSE)</f>
        <v>MINISTERIO DE  INFRAESTRUCTURA</v>
      </c>
    </row>
    <row r="5256" spans="1:4" x14ac:dyDescent="0.2">
      <c r="A5256" t="s">
        <v>12442</v>
      </c>
      <c r="B5256" t="s">
        <v>12443</v>
      </c>
      <c r="C5256" t="str">
        <f t="shared" si="82"/>
        <v>09 - MINISTERIO DE  INFRAESTRUCTURA</v>
      </c>
      <c r="D5256" t="str">
        <f>VLOOKUP(MID(A5256,1,2),[1]Jurisdicciones!$A$2:$B$44,2,FALSE)</f>
        <v>MINISTERIO DE  INFRAESTRUCTURA</v>
      </c>
    </row>
    <row r="5257" spans="1:4" x14ac:dyDescent="0.2">
      <c r="A5257" t="s">
        <v>12444</v>
      </c>
      <c r="B5257" t="s">
        <v>12445</v>
      </c>
      <c r="C5257" t="str">
        <f t="shared" si="82"/>
        <v>09 - MINISTERIO DE  INFRAESTRUCTURA</v>
      </c>
      <c r="D5257" t="str">
        <f>VLOOKUP(MID(A5257,1,2),[1]Jurisdicciones!$A$2:$B$44,2,FALSE)</f>
        <v>MINISTERIO DE  INFRAESTRUCTURA</v>
      </c>
    </row>
    <row r="5258" spans="1:4" x14ac:dyDescent="0.2">
      <c r="A5258" t="s">
        <v>12446</v>
      </c>
      <c r="B5258" t="s">
        <v>12447</v>
      </c>
      <c r="C5258" t="str">
        <f t="shared" si="82"/>
        <v>09 - MINISTERIO DE  INFRAESTRUCTURA</v>
      </c>
      <c r="D5258" t="str">
        <f>VLOOKUP(MID(A5258,1,2),[1]Jurisdicciones!$A$2:$B$44,2,FALSE)</f>
        <v>MINISTERIO DE  INFRAESTRUCTURA</v>
      </c>
    </row>
    <row r="5259" spans="1:4" x14ac:dyDescent="0.2">
      <c r="A5259" t="s">
        <v>12448</v>
      </c>
      <c r="B5259" t="s">
        <v>12449</v>
      </c>
      <c r="C5259" t="str">
        <f t="shared" si="82"/>
        <v>09 - MINISTERIO DE  INFRAESTRUCTURA</v>
      </c>
      <c r="D5259" t="str">
        <f>VLOOKUP(MID(A5259,1,2),[1]Jurisdicciones!$A$2:$B$44,2,FALSE)</f>
        <v>MINISTERIO DE  INFRAESTRUCTURA</v>
      </c>
    </row>
    <row r="5260" spans="1:4" x14ac:dyDescent="0.2">
      <c r="A5260" t="s">
        <v>12450</v>
      </c>
      <c r="B5260" t="s">
        <v>12451</v>
      </c>
      <c r="C5260" t="str">
        <f t="shared" si="82"/>
        <v>09 - MINISTERIO DE  INFRAESTRUCTURA</v>
      </c>
      <c r="D5260" t="str">
        <f>VLOOKUP(MID(A5260,1,2),[1]Jurisdicciones!$A$2:$B$44,2,FALSE)</f>
        <v>MINISTERIO DE  INFRAESTRUCTURA</v>
      </c>
    </row>
    <row r="5261" spans="1:4" x14ac:dyDescent="0.2">
      <c r="A5261" t="s">
        <v>12452</v>
      </c>
      <c r="B5261" t="s">
        <v>12453</v>
      </c>
      <c r="C5261" t="str">
        <f t="shared" si="82"/>
        <v>09 - MINISTERIO DE  INFRAESTRUCTURA</v>
      </c>
      <c r="D5261" t="str">
        <f>VLOOKUP(MID(A5261,1,2),[1]Jurisdicciones!$A$2:$B$44,2,FALSE)</f>
        <v>MINISTERIO DE  INFRAESTRUCTURA</v>
      </c>
    </row>
    <row r="5262" spans="1:4" x14ac:dyDescent="0.2">
      <c r="A5262" t="s">
        <v>12454</v>
      </c>
      <c r="B5262" t="s">
        <v>12455</v>
      </c>
      <c r="C5262" t="str">
        <f t="shared" si="82"/>
        <v>09 - MINISTERIO DE  INFRAESTRUCTURA</v>
      </c>
      <c r="D5262" t="str">
        <f>VLOOKUP(MID(A5262,1,2),[1]Jurisdicciones!$A$2:$B$44,2,FALSE)</f>
        <v>MINISTERIO DE  INFRAESTRUCTURA</v>
      </c>
    </row>
    <row r="5263" spans="1:4" x14ac:dyDescent="0.2">
      <c r="A5263" t="s">
        <v>12456</v>
      </c>
      <c r="B5263" t="s">
        <v>12457</v>
      </c>
      <c r="C5263" t="str">
        <f t="shared" si="82"/>
        <v>09 - MINISTERIO DE  INFRAESTRUCTURA</v>
      </c>
      <c r="D5263" t="str">
        <f>VLOOKUP(MID(A5263,1,2),[1]Jurisdicciones!$A$2:$B$44,2,FALSE)</f>
        <v>MINISTERIO DE  INFRAESTRUCTURA</v>
      </c>
    </row>
    <row r="5264" spans="1:4" x14ac:dyDescent="0.2">
      <c r="A5264" t="s">
        <v>12458</v>
      </c>
      <c r="B5264" t="s">
        <v>12459</v>
      </c>
      <c r="C5264" t="str">
        <f t="shared" si="82"/>
        <v>09 - MINISTERIO DE  INFRAESTRUCTURA</v>
      </c>
      <c r="D5264" t="str">
        <f>VLOOKUP(MID(A5264,1,2),[1]Jurisdicciones!$A$2:$B$44,2,FALSE)</f>
        <v>MINISTERIO DE  INFRAESTRUCTURA</v>
      </c>
    </row>
    <row r="5265" spans="1:4" x14ac:dyDescent="0.2">
      <c r="A5265" t="s">
        <v>12460</v>
      </c>
      <c r="B5265" t="s">
        <v>12461</v>
      </c>
      <c r="C5265" t="str">
        <f t="shared" si="82"/>
        <v>09 - MINISTERIO DE  INFRAESTRUCTURA</v>
      </c>
      <c r="D5265" t="str">
        <f>VLOOKUP(MID(A5265,1,2),[1]Jurisdicciones!$A$2:$B$44,2,FALSE)</f>
        <v>MINISTERIO DE  INFRAESTRUCTURA</v>
      </c>
    </row>
    <row r="5266" spans="1:4" x14ac:dyDescent="0.2">
      <c r="A5266" t="s">
        <v>12462</v>
      </c>
      <c r="B5266" t="s">
        <v>12463</v>
      </c>
      <c r="C5266" t="str">
        <f t="shared" si="82"/>
        <v>09 - MINISTERIO DE  INFRAESTRUCTURA</v>
      </c>
      <c r="D5266" t="str">
        <f>VLOOKUP(MID(A5266,1,2),[1]Jurisdicciones!$A$2:$B$44,2,FALSE)</f>
        <v>MINISTERIO DE  INFRAESTRUCTURA</v>
      </c>
    </row>
    <row r="5267" spans="1:4" x14ac:dyDescent="0.2">
      <c r="A5267" t="s">
        <v>12464</v>
      </c>
      <c r="B5267" t="s">
        <v>12465</v>
      </c>
      <c r="C5267" t="str">
        <f t="shared" si="82"/>
        <v>09 - MINISTERIO DE  INFRAESTRUCTURA</v>
      </c>
      <c r="D5267" t="str">
        <f>VLOOKUP(MID(A5267,1,2),[1]Jurisdicciones!$A$2:$B$44,2,FALSE)</f>
        <v>MINISTERIO DE  INFRAESTRUCTURA</v>
      </c>
    </row>
    <row r="5268" spans="1:4" x14ac:dyDescent="0.2">
      <c r="A5268" t="s">
        <v>12466</v>
      </c>
      <c r="B5268" t="s">
        <v>12467</v>
      </c>
      <c r="C5268" t="str">
        <f t="shared" si="82"/>
        <v>09 - MINISTERIO DE  INFRAESTRUCTURA</v>
      </c>
      <c r="D5268" t="str">
        <f>VLOOKUP(MID(A5268,1,2),[1]Jurisdicciones!$A$2:$B$44,2,FALSE)</f>
        <v>MINISTERIO DE  INFRAESTRUCTURA</v>
      </c>
    </row>
    <row r="5269" spans="1:4" x14ac:dyDescent="0.2">
      <c r="A5269" t="s">
        <v>12468</v>
      </c>
      <c r="B5269" t="s">
        <v>12469</v>
      </c>
      <c r="C5269" t="str">
        <f t="shared" si="82"/>
        <v>09 - MINISTERIO DE  INFRAESTRUCTURA</v>
      </c>
      <c r="D5269" t="str">
        <f>VLOOKUP(MID(A5269,1,2),[1]Jurisdicciones!$A$2:$B$44,2,FALSE)</f>
        <v>MINISTERIO DE  INFRAESTRUCTURA</v>
      </c>
    </row>
    <row r="5270" spans="1:4" x14ac:dyDescent="0.2">
      <c r="A5270" t="s">
        <v>12470</v>
      </c>
      <c r="B5270" t="s">
        <v>12471</v>
      </c>
      <c r="C5270" t="str">
        <f t="shared" si="82"/>
        <v>09 - MINISTERIO DE  INFRAESTRUCTURA</v>
      </c>
      <c r="D5270" t="str">
        <f>VLOOKUP(MID(A5270,1,2),[1]Jurisdicciones!$A$2:$B$44,2,FALSE)</f>
        <v>MINISTERIO DE  INFRAESTRUCTURA</v>
      </c>
    </row>
    <row r="5271" spans="1:4" x14ac:dyDescent="0.2">
      <c r="A5271" t="s">
        <v>12472</v>
      </c>
      <c r="B5271" t="s">
        <v>12473</v>
      </c>
      <c r="C5271" t="str">
        <f t="shared" si="82"/>
        <v>09 - MINISTERIO DE  INFRAESTRUCTURA</v>
      </c>
      <c r="D5271" t="str">
        <f>VLOOKUP(MID(A5271,1,2),[1]Jurisdicciones!$A$2:$B$44,2,FALSE)</f>
        <v>MINISTERIO DE  INFRAESTRUCTURA</v>
      </c>
    </row>
    <row r="5272" spans="1:4" x14ac:dyDescent="0.2">
      <c r="A5272" t="s">
        <v>12474</v>
      </c>
      <c r="B5272" t="s">
        <v>12475</v>
      </c>
      <c r="C5272" t="str">
        <f t="shared" si="82"/>
        <v>09 - MINISTERIO DE  INFRAESTRUCTURA</v>
      </c>
      <c r="D5272" t="str">
        <f>VLOOKUP(MID(A5272,1,2),[1]Jurisdicciones!$A$2:$B$44,2,FALSE)</f>
        <v>MINISTERIO DE  INFRAESTRUCTURA</v>
      </c>
    </row>
    <row r="5273" spans="1:4" x14ac:dyDescent="0.2">
      <c r="A5273" t="s">
        <v>12476</v>
      </c>
      <c r="B5273" t="s">
        <v>12477</v>
      </c>
      <c r="C5273" t="str">
        <f t="shared" si="82"/>
        <v>09 - MINISTERIO DE  INFRAESTRUCTURA</v>
      </c>
      <c r="D5273" t="str">
        <f>VLOOKUP(MID(A5273,1,2),[1]Jurisdicciones!$A$2:$B$44,2,FALSE)</f>
        <v>MINISTERIO DE  INFRAESTRUCTURA</v>
      </c>
    </row>
    <row r="5274" spans="1:4" x14ac:dyDescent="0.2">
      <c r="A5274" t="s">
        <v>12478</v>
      </c>
      <c r="B5274" t="s">
        <v>12479</v>
      </c>
      <c r="C5274" t="str">
        <f t="shared" si="82"/>
        <v>09 - MINISTERIO DE  INFRAESTRUCTURA</v>
      </c>
      <c r="D5274" t="str">
        <f>VLOOKUP(MID(A5274,1,2),[1]Jurisdicciones!$A$2:$B$44,2,FALSE)</f>
        <v>MINISTERIO DE  INFRAESTRUCTURA</v>
      </c>
    </row>
    <row r="5275" spans="1:4" x14ac:dyDescent="0.2">
      <c r="A5275" t="s">
        <v>12480</v>
      </c>
      <c r="B5275" t="s">
        <v>12479</v>
      </c>
      <c r="C5275" t="str">
        <f t="shared" si="82"/>
        <v>09 - MINISTERIO DE  INFRAESTRUCTURA</v>
      </c>
      <c r="D5275" t="str">
        <f>VLOOKUP(MID(A5275,1,2),[1]Jurisdicciones!$A$2:$B$44,2,FALSE)</f>
        <v>MINISTERIO DE  INFRAESTRUCTURA</v>
      </c>
    </row>
    <row r="5276" spans="1:4" x14ac:dyDescent="0.2">
      <c r="A5276" t="s">
        <v>347</v>
      </c>
      <c r="B5276" t="s">
        <v>12479</v>
      </c>
      <c r="C5276" t="str">
        <f t="shared" si="82"/>
        <v>09 - MINISTERIO DE  INFRAESTRUCTURA</v>
      </c>
      <c r="D5276" t="str">
        <f>VLOOKUP(MID(A5276,1,2),[1]Jurisdicciones!$A$2:$B$44,2,FALSE)</f>
        <v>MINISTERIO DE  INFRAESTRUCTURA</v>
      </c>
    </row>
    <row r="5277" spans="1:4" x14ac:dyDescent="0.2">
      <c r="A5277" t="s">
        <v>12481</v>
      </c>
      <c r="B5277" t="s">
        <v>12482</v>
      </c>
      <c r="C5277" t="str">
        <f t="shared" si="82"/>
        <v>09 - MINISTERIO DE  INFRAESTRUCTURA</v>
      </c>
      <c r="D5277" t="str">
        <f>VLOOKUP(MID(A5277,1,2),[1]Jurisdicciones!$A$2:$B$44,2,FALSE)</f>
        <v>MINISTERIO DE  INFRAESTRUCTURA</v>
      </c>
    </row>
    <row r="5278" spans="1:4" x14ac:dyDescent="0.2">
      <c r="A5278" t="s">
        <v>12483</v>
      </c>
      <c r="B5278" t="s">
        <v>12484</v>
      </c>
      <c r="C5278" t="str">
        <f t="shared" si="82"/>
        <v>09 - MINISTERIO DE  INFRAESTRUCTURA</v>
      </c>
      <c r="D5278" t="str">
        <f>VLOOKUP(MID(A5278,1,2),[1]Jurisdicciones!$A$2:$B$44,2,FALSE)</f>
        <v>MINISTERIO DE  INFRAESTRUCTURA</v>
      </c>
    </row>
    <row r="5279" spans="1:4" x14ac:dyDescent="0.2">
      <c r="A5279" t="s">
        <v>12485</v>
      </c>
      <c r="B5279" t="s">
        <v>12486</v>
      </c>
      <c r="C5279" t="str">
        <f t="shared" si="82"/>
        <v>09 - MINISTERIO DE  INFRAESTRUCTURA</v>
      </c>
      <c r="D5279" t="str">
        <f>VLOOKUP(MID(A5279,1,2),[1]Jurisdicciones!$A$2:$B$44,2,FALSE)</f>
        <v>MINISTERIO DE  INFRAESTRUCTURA</v>
      </c>
    </row>
    <row r="5280" spans="1:4" x14ac:dyDescent="0.2">
      <c r="A5280" t="s">
        <v>12487</v>
      </c>
      <c r="B5280" t="s">
        <v>12488</v>
      </c>
      <c r="C5280" t="str">
        <f t="shared" si="82"/>
        <v>09 - MINISTERIO DE  INFRAESTRUCTURA</v>
      </c>
      <c r="D5280" t="str">
        <f>VLOOKUP(MID(A5280,1,2),[1]Jurisdicciones!$A$2:$B$44,2,FALSE)</f>
        <v>MINISTERIO DE  INFRAESTRUCTURA</v>
      </c>
    </row>
    <row r="5281" spans="1:4" x14ac:dyDescent="0.2">
      <c r="A5281" t="s">
        <v>12489</v>
      </c>
      <c r="B5281" t="s">
        <v>12490</v>
      </c>
      <c r="C5281" t="str">
        <f t="shared" si="82"/>
        <v>09 - MINISTERIO DE  INFRAESTRUCTURA</v>
      </c>
      <c r="D5281" t="str">
        <f>VLOOKUP(MID(A5281,1,2),[1]Jurisdicciones!$A$2:$B$44,2,FALSE)</f>
        <v>MINISTERIO DE  INFRAESTRUCTURA</v>
      </c>
    </row>
    <row r="5282" spans="1:4" x14ac:dyDescent="0.2">
      <c r="A5282" t="s">
        <v>12491</v>
      </c>
      <c r="B5282" t="s">
        <v>12492</v>
      </c>
      <c r="C5282" t="str">
        <f t="shared" si="82"/>
        <v>09 - MINISTERIO DE  INFRAESTRUCTURA</v>
      </c>
      <c r="D5282" t="str">
        <f>VLOOKUP(MID(A5282,1,2),[1]Jurisdicciones!$A$2:$B$44,2,FALSE)</f>
        <v>MINISTERIO DE  INFRAESTRUCTURA</v>
      </c>
    </row>
    <row r="5283" spans="1:4" x14ac:dyDescent="0.2">
      <c r="A5283" t="s">
        <v>12493</v>
      </c>
      <c r="B5283" t="s">
        <v>12494</v>
      </c>
      <c r="C5283" t="str">
        <f t="shared" si="82"/>
        <v>09 - MINISTERIO DE  INFRAESTRUCTURA</v>
      </c>
      <c r="D5283" t="str">
        <f>VLOOKUP(MID(A5283,1,2),[1]Jurisdicciones!$A$2:$B$44,2,FALSE)</f>
        <v>MINISTERIO DE  INFRAESTRUCTURA</v>
      </c>
    </row>
    <row r="5284" spans="1:4" x14ac:dyDescent="0.2">
      <c r="A5284" t="s">
        <v>12495</v>
      </c>
      <c r="B5284" t="s">
        <v>12496</v>
      </c>
      <c r="C5284" t="str">
        <f t="shared" si="82"/>
        <v>09 - MINISTERIO DE  INFRAESTRUCTURA</v>
      </c>
      <c r="D5284" t="str">
        <f>VLOOKUP(MID(A5284,1,2),[1]Jurisdicciones!$A$2:$B$44,2,FALSE)</f>
        <v>MINISTERIO DE  INFRAESTRUCTURA</v>
      </c>
    </row>
    <row r="5285" spans="1:4" x14ac:dyDescent="0.2">
      <c r="A5285" t="s">
        <v>12497</v>
      </c>
      <c r="B5285" t="s">
        <v>12498</v>
      </c>
      <c r="C5285" t="str">
        <f t="shared" si="82"/>
        <v>09 - MINISTERIO DE  INFRAESTRUCTURA</v>
      </c>
      <c r="D5285" t="str">
        <f>VLOOKUP(MID(A5285,1,2),[1]Jurisdicciones!$A$2:$B$44,2,FALSE)</f>
        <v>MINISTERIO DE  INFRAESTRUCTURA</v>
      </c>
    </row>
    <row r="5286" spans="1:4" x14ac:dyDescent="0.2">
      <c r="A5286" t="s">
        <v>12499</v>
      </c>
      <c r="B5286" t="s">
        <v>12500</v>
      </c>
      <c r="C5286" t="str">
        <f t="shared" si="82"/>
        <v>09 - MINISTERIO DE  INFRAESTRUCTURA</v>
      </c>
      <c r="D5286" t="str">
        <f>VLOOKUP(MID(A5286,1,2),[1]Jurisdicciones!$A$2:$B$44,2,FALSE)</f>
        <v>MINISTERIO DE  INFRAESTRUCTURA</v>
      </c>
    </row>
    <row r="5287" spans="1:4" x14ac:dyDescent="0.2">
      <c r="A5287" t="s">
        <v>12501</v>
      </c>
      <c r="B5287" t="s">
        <v>12502</v>
      </c>
      <c r="C5287" t="str">
        <f t="shared" si="82"/>
        <v>09 - MINISTERIO DE  INFRAESTRUCTURA</v>
      </c>
      <c r="D5287" t="str">
        <f>VLOOKUP(MID(A5287,1,2),[1]Jurisdicciones!$A$2:$B$44,2,FALSE)</f>
        <v>MINISTERIO DE  INFRAESTRUCTURA</v>
      </c>
    </row>
    <row r="5288" spans="1:4" x14ac:dyDescent="0.2">
      <c r="A5288" t="s">
        <v>12503</v>
      </c>
      <c r="B5288" t="s">
        <v>12504</v>
      </c>
      <c r="C5288" t="str">
        <f t="shared" si="82"/>
        <v>09 - MINISTERIO DE  INFRAESTRUCTURA</v>
      </c>
      <c r="D5288" t="str">
        <f>VLOOKUP(MID(A5288,1,2),[1]Jurisdicciones!$A$2:$B$44,2,FALSE)</f>
        <v>MINISTERIO DE  INFRAESTRUCTURA</v>
      </c>
    </row>
    <row r="5289" spans="1:4" x14ac:dyDescent="0.2">
      <c r="A5289" t="s">
        <v>12505</v>
      </c>
      <c r="B5289" t="s">
        <v>12506</v>
      </c>
      <c r="C5289" t="str">
        <f t="shared" si="82"/>
        <v>09 - MINISTERIO DE  INFRAESTRUCTURA</v>
      </c>
      <c r="D5289" t="str">
        <f>VLOOKUP(MID(A5289,1,2),[1]Jurisdicciones!$A$2:$B$44,2,FALSE)</f>
        <v>MINISTERIO DE  INFRAESTRUCTURA</v>
      </c>
    </row>
    <row r="5290" spans="1:4" x14ac:dyDescent="0.2">
      <c r="A5290" t="s">
        <v>12507</v>
      </c>
      <c r="B5290" t="s">
        <v>12508</v>
      </c>
      <c r="C5290" t="str">
        <f t="shared" si="82"/>
        <v>09 - MINISTERIO DE  INFRAESTRUCTURA</v>
      </c>
      <c r="D5290" t="str">
        <f>VLOOKUP(MID(A5290,1,2),[1]Jurisdicciones!$A$2:$B$44,2,FALSE)</f>
        <v>MINISTERIO DE  INFRAESTRUCTURA</v>
      </c>
    </row>
    <row r="5291" spans="1:4" x14ac:dyDescent="0.2">
      <c r="A5291" t="s">
        <v>12509</v>
      </c>
      <c r="B5291" t="s">
        <v>12510</v>
      </c>
      <c r="C5291" t="str">
        <f t="shared" si="82"/>
        <v>09 - MINISTERIO DE  INFRAESTRUCTURA</v>
      </c>
      <c r="D5291" t="str">
        <f>VLOOKUP(MID(A5291,1,2),[1]Jurisdicciones!$A$2:$B$44,2,FALSE)</f>
        <v>MINISTERIO DE  INFRAESTRUCTURA</v>
      </c>
    </row>
    <row r="5292" spans="1:4" x14ac:dyDescent="0.2">
      <c r="A5292" t="s">
        <v>12511</v>
      </c>
      <c r="B5292" t="s">
        <v>12512</v>
      </c>
      <c r="C5292" t="str">
        <f t="shared" si="82"/>
        <v>09 - MINISTERIO DE  INFRAESTRUCTURA</v>
      </c>
      <c r="D5292" t="str">
        <f>VLOOKUP(MID(A5292,1,2),[1]Jurisdicciones!$A$2:$B$44,2,FALSE)</f>
        <v>MINISTERIO DE  INFRAESTRUCTURA</v>
      </c>
    </row>
    <row r="5293" spans="1:4" x14ac:dyDescent="0.2">
      <c r="A5293" t="s">
        <v>12513</v>
      </c>
      <c r="B5293" t="s">
        <v>12514</v>
      </c>
      <c r="C5293" t="str">
        <f t="shared" si="82"/>
        <v>09 - MINISTERIO DE  INFRAESTRUCTURA</v>
      </c>
      <c r="D5293" t="str">
        <f>VLOOKUP(MID(A5293,1,2),[1]Jurisdicciones!$A$2:$B$44,2,FALSE)</f>
        <v>MINISTERIO DE  INFRAESTRUCTURA</v>
      </c>
    </row>
    <row r="5294" spans="1:4" x14ac:dyDescent="0.2">
      <c r="A5294" t="s">
        <v>263</v>
      </c>
      <c r="B5294" t="s">
        <v>12515</v>
      </c>
      <c r="C5294" t="str">
        <f t="shared" si="82"/>
        <v>09 - MINISTERIO DE  INFRAESTRUCTURA</v>
      </c>
      <c r="D5294" t="str">
        <f>VLOOKUP(MID(A5294,1,2),[1]Jurisdicciones!$A$2:$B$44,2,FALSE)</f>
        <v>MINISTERIO DE  INFRAESTRUCTURA</v>
      </c>
    </row>
    <row r="5295" spans="1:4" x14ac:dyDescent="0.2">
      <c r="A5295" t="s">
        <v>12516</v>
      </c>
      <c r="B5295" t="s">
        <v>12517</v>
      </c>
      <c r="C5295" t="str">
        <f t="shared" si="82"/>
        <v>09 - MINISTERIO DE  INFRAESTRUCTURA</v>
      </c>
      <c r="D5295" t="str">
        <f>VLOOKUP(MID(A5295,1,2),[1]Jurisdicciones!$A$2:$B$44,2,FALSE)</f>
        <v>MINISTERIO DE  INFRAESTRUCTURA</v>
      </c>
    </row>
    <row r="5296" spans="1:4" x14ac:dyDescent="0.2">
      <c r="A5296" t="s">
        <v>12518</v>
      </c>
      <c r="B5296" t="s">
        <v>12519</v>
      </c>
      <c r="C5296" t="str">
        <f t="shared" si="82"/>
        <v>09 - MINISTERIO DE  INFRAESTRUCTURA</v>
      </c>
      <c r="D5296" t="str">
        <f>VLOOKUP(MID(A5296,1,2),[1]Jurisdicciones!$A$2:$B$44,2,FALSE)</f>
        <v>MINISTERIO DE  INFRAESTRUCTURA</v>
      </c>
    </row>
    <row r="5297" spans="1:4" x14ac:dyDescent="0.2">
      <c r="A5297" t="s">
        <v>12520</v>
      </c>
      <c r="B5297" t="s">
        <v>12521</v>
      </c>
      <c r="C5297" t="str">
        <f t="shared" si="82"/>
        <v>09 - MINISTERIO DE  INFRAESTRUCTURA</v>
      </c>
      <c r="D5297" t="str">
        <f>VLOOKUP(MID(A5297,1,2),[1]Jurisdicciones!$A$2:$B$44,2,FALSE)</f>
        <v>MINISTERIO DE  INFRAESTRUCTURA</v>
      </c>
    </row>
    <row r="5298" spans="1:4" x14ac:dyDescent="0.2">
      <c r="A5298" t="s">
        <v>12522</v>
      </c>
      <c r="B5298" t="s">
        <v>12523</v>
      </c>
      <c r="C5298" t="str">
        <f t="shared" si="82"/>
        <v>09 - MINISTERIO DE  INFRAESTRUCTURA</v>
      </c>
      <c r="D5298" t="str">
        <f>VLOOKUP(MID(A5298,1,2),[1]Jurisdicciones!$A$2:$B$44,2,FALSE)</f>
        <v>MINISTERIO DE  INFRAESTRUCTURA</v>
      </c>
    </row>
    <row r="5299" spans="1:4" x14ac:dyDescent="0.2">
      <c r="A5299" t="s">
        <v>12524</v>
      </c>
      <c r="B5299" t="s">
        <v>12525</v>
      </c>
      <c r="C5299" t="str">
        <f t="shared" si="82"/>
        <v>09 - MINISTERIO DE  INFRAESTRUCTURA</v>
      </c>
      <c r="D5299" t="str">
        <f>VLOOKUP(MID(A5299,1,2),[1]Jurisdicciones!$A$2:$B$44,2,FALSE)</f>
        <v>MINISTERIO DE  INFRAESTRUCTURA</v>
      </c>
    </row>
    <row r="5300" spans="1:4" x14ac:dyDescent="0.2">
      <c r="A5300" t="s">
        <v>12526</v>
      </c>
      <c r="B5300" t="s">
        <v>12527</v>
      </c>
      <c r="C5300" t="str">
        <f t="shared" si="82"/>
        <v>09 - MINISTERIO DE  INFRAESTRUCTURA</v>
      </c>
      <c r="D5300" t="str">
        <f>VLOOKUP(MID(A5300,1,2),[1]Jurisdicciones!$A$2:$B$44,2,FALSE)</f>
        <v>MINISTERIO DE  INFRAESTRUCTURA</v>
      </c>
    </row>
    <row r="5301" spans="1:4" x14ac:dyDescent="0.2">
      <c r="A5301" t="s">
        <v>12528</v>
      </c>
      <c r="B5301" t="s">
        <v>12529</v>
      </c>
      <c r="C5301" t="str">
        <f t="shared" si="82"/>
        <v>09 - MINISTERIO DE  INFRAESTRUCTURA</v>
      </c>
      <c r="D5301" t="str">
        <f>VLOOKUP(MID(A5301,1,2),[1]Jurisdicciones!$A$2:$B$44,2,FALSE)</f>
        <v>MINISTERIO DE  INFRAESTRUCTURA</v>
      </c>
    </row>
    <row r="5302" spans="1:4" x14ac:dyDescent="0.2">
      <c r="A5302" t="s">
        <v>12530</v>
      </c>
      <c r="B5302" t="s">
        <v>12531</v>
      </c>
      <c r="C5302" t="str">
        <f t="shared" si="82"/>
        <v>09 - MINISTERIO DE  INFRAESTRUCTURA</v>
      </c>
      <c r="D5302" t="str">
        <f>VLOOKUP(MID(A5302,1,2),[1]Jurisdicciones!$A$2:$B$44,2,FALSE)</f>
        <v>MINISTERIO DE  INFRAESTRUCTURA</v>
      </c>
    </row>
    <row r="5303" spans="1:4" x14ac:dyDescent="0.2">
      <c r="A5303" t="s">
        <v>12532</v>
      </c>
      <c r="B5303" t="s">
        <v>12533</v>
      </c>
      <c r="C5303" t="str">
        <f t="shared" si="82"/>
        <v>09 - MINISTERIO DE  INFRAESTRUCTURA</v>
      </c>
      <c r="D5303" t="str">
        <f>VLOOKUP(MID(A5303,1,2),[1]Jurisdicciones!$A$2:$B$44,2,FALSE)</f>
        <v>MINISTERIO DE  INFRAESTRUCTURA</v>
      </c>
    </row>
    <row r="5304" spans="1:4" x14ac:dyDescent="0.2">
      <c r="A5304" t="s">
        <v>12534</v>
      </c>
      <c r="B5304" t="s">
        <v>12535</v>
      </c>
      <c r="C5304" t="str">
        <f t="shared" si="82"/>
        <v>09 - MINISTERIO DE  INFRAESTRUCTURA</v>
      </c>
      <c r="D5304" t="str">
        <f>VLOOKUP(MID(A5304,1,2),[1]Jurisdicciones!$A$2:$B$44,2,FALSE)</f>
        <v>MINISTERIO DE  INFRAESTRUCTURA</v>
      </c>
    </row>
    <row r="5305" spans="1:4" x14ac:dyDescent="0.2">
      <c r="A5305" t="s">
        <v>12536</v>
      </c>
      <c r="B5305" t="s">
        <v>12537</v>
      </c>
      <c r="C5305" t="str">
        <f t="shared" si="82"/>
        <v>09 - MINISTERIO DE  INFRAESTRUCTURA</v>
      </c>
      <c r="D5305" t="str">
        <f>VLOOKUP(MID(A5305,1,2),[1]Jurisdicciones!$A$2:$B$44,2,FALSE)</f>
        <v>MINISTERIO DE  INFRAESTRUCTURA</v>
      </c>
    </row>
    <row r="5306" spans="1:4" x14ac:dyDescent="0.2">
      <c r="A5306" t="s">
        <v>12538</v>
      </c>
      <c r="B5306" t="s">
        <v>12539</v>
      </c>
      <c r="C5306" t="str">
        <f t="shared" si="82"/>
        <v>09 - MINISTERIO DE  INFRAESTRUCTURA</v>
      </c>
      <c r="D5306" t="str">
        <f>VLOOKUP(MID(A5306,1,2),[1]Jurisdicciones!$A$2:$B$44,2,FALSE)</f>
        <v>MINISTERIO DE  INFRAESTRUCTURA</v>
      </c>
    </row>
    <row r="5307" spans="1:4" x14ac:dyDescent="0.2">
      <c r="A5307" t="s">
        <v>12540</v>
      </c>
      <c r="B5307" t="s">
        <v>12541</v>
      </c>
      <c r="C5307" t="str">
        <f t="shared" si="82"/>
        <v>09 - MINISTERIO DE  INFRAESTRUCTURA</v>
      </c>
      <c r="D5307" t="str">
        <f>VLOOKUP(MID(A5307,1,2),[1]Jurisdicciones!$A$2:$B$44,2,FALSE)</f>
        <v>MINISTERIO DE  INFRAESTRUCTURA</v>
      </c>
    </row>
    <row r="5308" spans="1:4" x14ac:dyDescent="0.2">
      <c r="A5308" t="s">
        <v>12542</v>
      </c>
      <c r="B5308" t="s">
        <v>12543</v>
      </c>
      <c r="C5308" t="str">
        <f t="shared" si="82"/>
        <v>09 - MINISTERIO DE  INFRAESTRUCTURA</v>
      </c>
      <c r="D5308" t="str">
        <f>VLOOKUP(MID(A5308,1,2),[1]Jurisdicciones!$A$2:$B$44,2,FALSE)</f>
        <v>MINISTERIO DE  INFRAESTRUCTURA</v>
      </c>
    </row>
    <row r="5309" spans="1:4" x14ac:dyDescent="0.2">
      <c r="A5309" t="s">
        <v>12544</v>
      </c>
      <c r="B5309" t="s">
        <v>12545</v>
      </c>
      <c r="C5309" t="str">
        <f t="shared" si="82"/>
        <v>09 - MINISTERIO DE  INFRAESTRUCTURA</v>
      </c>
      <c r="D5309" t="str">
        <f>VLOOKUP(MID(A5309,1,2),[1]Jurisdicciones!$A$2:$B$44,2,FALSE)</f>
        <v>MINISTERIO DE  INFRAESTRUCTURA</v>
      </c>
    </row>
    <row r="5310" spans="1:4" x14ac:dyDescent="0.2">
      <c r="A5310" t="s">
        <v>12546</v>
      </c>
      <c r="B5310" t="s">
        <v>12547</v>
      </c>
      <c r="C5310" t="str">
        <f t="shared" si="82"/>
        <v>09 - MINISTERIO DE  INFRAESTRUCTURA</v>
      </c>
      <c r="D5310" t="str">
        <f>VLOOKUP(MID(A5310,1,2),[1]Jurisdicciones!$A$2:$B$44,2,FALSE)</f>
        <v>MINISTERIO DE  INFRAESTRUCTURA</v>
      </c>
    </row>
    <row r="5311" spans="1:4" x14ac:dyDescent="0.2">
      <c r="A5311" t="s">
        <v>12548</v>
      </c>
      <c r="B5311" t="s">
        <v>12549</v>
      </c>
      <c r="C5311" t="str">
        <f t="shared" si="82"/>
        <v>09 - MINISTERIO DE  INFRAESTRUCTURA</v>
      </c>
      <c r="D5311" t="str">
        <f>VLOOKUP(MID(A5311,1,2),[1]Jurisdicciones!$A$2:$B$44,2,FALSE)</f>
        <v>MINISTERIO DE  INFRAESTRUCTURA</v>
      </c>
    </row>
    <row r="5312" spans="1:4" x14ac:dyDescent="0.2">
      <c r="A5312" t="s">
        <v>12550</v>
      </c>
      <c r="B5312" t="s">
        <v>12551</v>
      </c>
      <c r="C5312" t="str">
        <f t="shared" si="82"/>
        <v>09 - MINISTERIO DE  INFRAESTRUCTURA</v>
      </c>
      <c r="D5312" t="str">
        <f>VLOOKUP(MID(A5312,1,2),[1]Jurisdicciones!$A$2:$B$44,2,FALSE)</f>
        <v>MINISTERIO DE  INFRAESTRUCTURA</v>
      </c>
    </row>
    <row r="5313" spans="1:4" x14ac:dyDescent="0.2">
      <c r="A5313" t="s">
        <v>12552</v>
      </c>
      <c r="B5313" t="s">
        <v>12553</v>
      </c>
      <c r="C5313" t="str">
        <f t="shared" si="82"/>
        <v>09 - MINISTERIO DE  INFRAESTRUCTURA</v>
      </c>
      <c r="D5313" t="str">
        <f>VLOOKUP(MID(A5313,1,2),[1]Jurisdicciones!$A$2:$B$44,2,FALSE)</f>
        <v>MINISTERIO DE  INFRAESTRUCTURA</v>
      </c>
    </row>
    <row r="5314" spans="1:4" x14ac:dyDescent="0.2">
      <c r="A5314" t="s">
        <v>12554</v>
      </c>
      <c r="B5314" t="s">
        <v>12555</v>
      </c>
      <c r="C5314" t="str">
        <f t="shared" si="82"/>
        <v>09 - MINISTERIO DE  INFRAESTRUCTURA</v>
      </c>
      <c r="D5314" t="str">
        <f>VLOOKUP(MID(A5314,1,2),[1]Jurisdicciones!$A$2:$B$44,2,FALSE)</f>
        <v>MINISTERIO DE  INFRAESTRUCTURA</v>
      </c>
    </row>
    <row r="5315" spans="1:4" x14ac:dyDescent="0.2">
      <c r="A5315" t="s">
        <v>12556</v>
      </c>
      <c r="B5315" t="s">
        <v>12557</v>
      </c>
      <c r="C5315" t="str">
        <f t="shared" si="82"/>
        <v>09 - MINISTERIO DE  INFRAESTRUCTURA</v>
      </c>
      <c r="D5315" t="str">
        <f>VLOOKUP(MID(A5315,1,2),[1]Jurisdicciones!$A$2:$B$44,2,FALSE)</f>
        <v>MINISTERIO DE  INFRAESTRUCTURA</v>
      </c>
    </row>
    <row r="5316" spans="1:4" x14ac:dyDescent="0.2">
      <c r="A5316" t="s">
        <v>12558</v>
      </c>
      <c r="B5316" t="s">
        <v>12559</v>
      </c>
      <c r="C5316" t="str">
        <f t="shared" ref="C5316:C5379" si="83">CONCATENATE(MID(A5316,1,2), " - ",D5316)</f>
        <v>09 - MINISTERIO DE  INFRAESTRUCTURA</v>
      </c>
      <c r="D5316" t="str">
        <f>VLOOKUP(MID(A5316,1,2),[1]Jurisdicciones!$A$2:$B$44,2,FALSE)</f>
        <v>MINISTERIO DE  INFRAESTRUCTURA</v>
      </c>
    </row>
    <row r="5317" spans="1:4" x14ac:dyDescent="0.2">
      <c r="A5317" t="s">
        <v>12560</v>
      </c>
      <c r="B5317" t="s">
        <v>12561</v>
      </c>
      <c r="C5317" t="str">
        <f t="shared" si="83"/>
        <v>09 - MINISTERIO DE  INFRAESTRUCTURA</v>
      </c>
      <c r="D5317" t="str">
        <f>VLOOKUP(MID(A5317,1,2),[1]Jurisdicciones!$A$2:$B$44,2,FALSE)</f>
        <v>MINISTERIO DE  INFRAESTRUCTURA</v>
      </c>
    </row>
    <row r="5318" spans="1:4" x14ac:dyDescent="0.2">
      <c r="A5318" t="s">
        <v>12562</v>
      </c>
      <c r="B5318" t="s">
        <v>12563</v>
      </c>
      <c r="C5318" t="str">
        <f t="shared" si="83"/>
        <v>09 - MINISTERIO DE  INFRAESTRUCTURA</v>
      </c>
      <c r="D5318" t="str">
        <f>VLOOKUP(MID(A5318,1,2),[1]Jurisdicciones!$A$2:$B$44,2,FALSE)</f>
        <v>MINISTERIO DE  INFRAESTRUCTURA</v>
      </c>
    </row>
    <row r="5319" spans="1:4" x14ac:dyDescent="0.2">
      <c r="A5319" t="s">
        <v>12564</v>
      </c>
      <c r="B5319" t="s">
        <v>12565</v>
      </c>
      <c r="C5319" t="str">
        <f t="shared" si="83"/>
        <v>09 - MINISTERIO DE  INFRAESTRUCTURA</v>
      </c>
      <c r="D5319" t="str">
        <f>VLOOKUP(MID(A5319,1,2),[1]Jurisdicciones!$A$2:$B$44,2,FALSE)</f>
        <v>MINISTERIO DE  INFRAESTRUCTURA</v>
      </c>
    </row>
    <row r="5320" spans="1:4" x14ac:dyDescent="0.2">
      <c r="A5320" t="s">
        <v>12566</v>
      </c>
      <c r="B5320" t="s">
        <v>12567</v>
      </c>
      <c r="C5320" t="str">
        <f t="shared" si="83"/>
        <v>09 - MINISTERIO DE  INFRAESTRUCTURA</v>
      </c>
      <c r="D5320" t="str">
        <f>VLOOKUP(MID(A5320,1,2),[1]Jurisdicciones!$A$2:$B$44,2,FALSE)</f>
        <v>MINISTERIO DE  INFRAESTRUCTURA</v>
      </c>
    </row>
    <row r="5321" spans="1:4" x14ac:dyDescent="0.2">
      <c r="A5321" t="s">
        <v>12568</v>
      </c>
      <c r="B5321" t="s">
        <v>12569</v>
      </c>
      <c r="C5321" t="str">
        <f t="shared" si="83"/>
        <v>09 - MINISTERIO DE  INFRAESTRUCTURA</v>
      </c>
      <c r="D5321" t="str">
        <f>VLOOKUP(MID(A5321,1,2),[1]Jurisdicciones!$A$2:$B$44,2,FALSE)</f>
        <v>MINISTERIO DE  INFRAESTRUCTURA</v>
      </c>
    </row>
    <row r="5322" spans="1:4" x14ac:dyDescent="0.2">
      <c r="A5322" t="s">
        <v>12570</v>
      </c>
      <c r="B5322" t="s">
        <v>12571</v>
      </c>
      <c r="C5322" t="str">
        <f t="shared" si="83"/>
        <v>09 - MINISTERIO DE  INFRAESTRUCTURA</v>
      </c>
      <c r="D5322" t="str">
        <f>VLOOKUP(MID(A5322,1,2),[1]Jurisdicciones!$A$2:$B$44,2,FALSE)</f>
        <v>MINISTERIO DE  INFRAESTRUCTURA</v>
      </c>
    </row>
    <row r="5323" spans="1:4" x14ac:dyDescent="0.2">
      <c r="A5323" t="s">
        <v>12572</v>
      </c>
      <c r="B5323" t="s">
        <v>12573</v>
      </c>
      <c r="C5323" t="str">
        <f t="shared" si="83"/>
        <v>09 - MINISTERIO DE  INFRAESTRUCTURA</v>
      </c>
      <c r="D5323" t="str">
        <f>VLOOKUP(MID(A5323,1,2),[1]Jurisdicciones!$A$2:$B$44,2,FALSE)</f>
        <v>MINISTERIO DE  INFRAESTRUCTURA</v>
      </c>
    </row>
    <row r="5324" spans="1:4" x14ac:dyDescent="0.2">
      <c r="A5324" t="s">
        <v>12574</v>
      </c>
      <c r="B5324" t="s">
        <v>12575</v>
      </c>
      <c r="C5324" t="str">
        <f t="shared" si="83"/>
        <v>09 - MINISTERIO DE  INFRAESTRUCTURA</v>
      </c>
      <c r="D5324" t="str">
        <f>VLOOKUP(MID(A5324,1,2),[1]Jurisdicciones!$A$2:$B$44,2,FALSE)</f>
        <v>MINISTERIO DE  INFRAESTRUCTURA</v>
      </c>
    </row>
    <row r="5325" spans="1:4" x14ac:dyDescent="0.2">
      <c r="A5325" t="s">
        <v>12576</v>
      </c>
      <c r="B5325" t="s">
        <v>12577</v>
      </c>
      <c r="C5325" t="str">
        <f t="shared" si="83"/>
        <v>09 - MINISTERIO DE  INFRAESTRUCTURA</v>
      </c>
      <c r="D5325" t="str">
        <f>VLOOKUP(MID(A5325,1,2),[1]Jurisdicciones!$A$2:$B$44,2,FALSE)</f>
        <v>MINISTERIO DE  INFRAESTRUCTURA</v>
      </c>
    </row>
    <row r="5326" spans="1:4" x14ac:dyDescent="0.2">
      <c r="A5326" t="s">
        <v>2686</v>
      </c>
      <c r="B5326" t="s">
        <v>12578</v>
      </c>
      <c r="C5326" t="str">
        <f t="shared" si="83"/>
        <v>09 - MINISTERIO DE  INFRAESTRUCTURA</v>
      </c>
      <c r="D5326" t="str">
        <f>VLOOKUP(MID(A5326,1,2),[1]Jurisdicciones!$A$2:$B$44,2,FALSE)</f>
        <v>MINISTERIO DE  INFRAESTRUCTURA</v>
      </c>
    </row>
    <row r="5327" spans="1:4" x14ac:dyDescent="0.2">
      <c r="A5327" t="s">
        <v>12579</v>
      </c>
      <c r="B5327" t="s">
        <v>12580</v>
      </c>
      <c r="C5327" t="str">
        <f t="shared" si="83"/>
        <v>09 - MINISTERIO DE  INFRAESTRUCTURA</v>
      </c>
      <c r="D5327" t="str">
        <f>VLOOKUP(MID(A5327,1,2),[1]Jurisdicciones!$A$2:$B$44,2,FALSE)</f>
        <v>MINISTERIO DE  INFRAESTRUCTURA</v>
      </c>
    </row>
    <row r="5328" spans="1:4" x14ac:dyDescent="0.2">
      <c r="A5328" t="s">
        <v>12581</v>
      </c>
      <c r="B5328" t="s">
        <v>12582</v>
      </c>
      <c r="C5328" t="str">
        <f t="shared" si="83"/>
        <v>09 - MINISTERIO DE  INFRAESTRUCTURA</v>
      </c>
      <c r="D5328" t="str">
        <f>VLOOKUP(MID(A5328,1,2),[1]Jurisdicciones!$A$2:$B$44,2,FALSE)</f>
        <v>MINISTERIO DE  INFRAESTRUCTURA</v>
      </c>
    </row>
    <row r="5329" spans="1:4" x14ac:dyDescent="0.2">
      <c r="A5329" t="s">
        <v>12583</v>
      </c>
      <c r="B5329" t="s">
        <v>12584</v>
      </c>
      <c r="C5329" t="str">
        <f t="shared" si="83"/>
        <v>09 - MINISTERIO DE  INFRAESTRUCTURA</v>
      </c>
      <c r="D5329" t="str">
        <f>VLOOKUP(MID(A5329,1,2),[1]Jurisdicciones!$A$2:$B$44,2,FALSE)</f>
        <v>MINISTERIO DE  INFRAESTRUCTURA</v>
      </c>
    </row>
    <row r="5330" spans="1:4" x14ac:dyDescent="0.2">
      <c r="A5330" t="s">
        <v>12585</v>
      </c>
      <c r="B5330" t="s">
        <v>12586</v>
      </c>
      <c r="C5330" t="str">
        <f t="shared" si="83"/>
        <v>09 - MINISTERIO DE  INFRAESTRUCTURA</v>
      </c>
      <c r="D5330" t="str">
        <f>VLOOKUP(MID(A5330,1,2),[1]Jurisdicciones!$A$2:$B$44,2,FALSE)</f>
        <v>MINISTERIO DE  INFRAESTRUCTURA</v>
      </c>
    </row>
    <row r="5331" spans="1:4" x14ac:dyDescent="0.2">
      <c r="A5331" t="s">
        <v>12587</v>
      </c>
      <c r="B5331" t="s">
        <v>12588</v>
      </c>
      <c r="C5331" t="str">
        <f t="shared" si="83"/>
        <v>09 - MINISTERIO DE  INFRAESTRUCTURA</v>
      </c>
      <c r="D5331" t="str">
        <f>VLOOKUP(MID(A5331,1,2),[1]Jurisdicciones!$A$2:$B$44,2,FALSE)</f>
        <v>MINISTERIO DE  INFRAESTRUCTURA</v>
      </c>
    </row>
    <row r="5332" spans="1:4" x14ac:dyDescent="0.2">
      <c r="A5332" t="s">
        <v>12589</v>
      </c>
      <c r="B5332" t="s">
        <v>12590</v>
      </c>
      <c r="C5332" t="str">
        <f t="shared" si="83"/>
        <v>09 - MINISTERIO DE  INFRAESTRUCTURA</v>
      </c>
      <c r="D5332" t="str">
        <f>VLOOKUP(MID(A5332,1,2),[1]Jurisdicciones!$A$2:$B$44,2,FALSE)</f>
        <v>MINISTERIO DE  INFRAESTRUCTURA</v>
      </c>
    </row>
    <row r="5333" spans="1:4" x14ac:dyDescent="0.2">
      <c r="A5333" t="s">
        <v>12591</v>
      </c>
      <c r="B5333" t="s">
        <v>12592</v>
      </c>
      <c r="C5333" t="str">
        <f t="shared" si="83"/>
        <v>09 - MINISTERIO DE  INFRAESTRUCTURA</v>
      </c>
      <c r="D5333" t="str">
        <f>VLOOKUP(MID(A5333,1,2),[1]Jurisdicciones!$A$2:$B$44,2,FALSE)</f>
        <v>MINISTERIO DE  INFRAESTRUCTURA</v>
      </c>
    </row>
    <row r="5334" spans="1:4" x14ac:dyDescent="0.2">
      <c r="A5334" t="s">
        <v>12593</v>
      </c>
      <c r="B5334" t="s">
        <v>12594</v>
      </c>
      <c r="C5334" t="str">
        <f t="shared" si="83"/>
        <v>09 - MINISTERIO DE  INFRAESTRUCTURA</v>
      </c>
      <c r="D5334" t="str">
        <f>VLOOKUP(MID(A5334,1,2),[1]Jurisdicciones!$A$2:$B$44,2,FALSE)</f>
        <v>MINISTERIO DE  INFRAESTRUCTURA</v>
      </c>
    </row>
    <row r="5335" spans="1:4" x14ac:dyDescent="0.2">
      <c r="A5335" t="s">
        <v>12595</v>
      </c>
      <c r="B5335" t="s">
        <v>12596</v>
      </c>
      <c r="C5335" t="str">
        <f t="shared" si="83"/>
        <v>09 - MINISTERIO DE  INFRAESTRUCTURA</v>
      </c>
      <c r="D5335" t="str">
        <f>VLOOKUP(MID(A5335,1,2),[1]Jurisdicciones!$A$2:$B$44,2,FALSE)</f>
        <v>MINISTERIO DE  INFRAESTRUCTURA</v>
      </c>
    </row>
    <row r="5336" spans="1:4" x14ac:dyDescent="0.2">
      <c r="A5336" t="s">
        <v>12597</v>
      </c>
      <c r="B5336" t="s">
        <v>12598</v>
      </c>
      <c r="C5336" t="str">
        <f t="shared" si="83"/>
        <v>09 - MINISTERIO DE  INFRAESTRUCTURA</v>
      </c>
      <c r="D5336" t="str">
        <f>VLOOKUP(MID(A5336,1,2),[1]Jurisdicciones!$A$2:$B$44,2,FALSE)</f>
        <v>MINISTERIO DE  INFRAESTRUCTURA</v>
      </c>
    </row>
    <row r="5337" spans="1:4" x14ac:dyDescent="0.2">
      <c r="A5337" t="s">
        <v>12599</v>
      </c>
      <c r="B5337" t="s">
        <v>12600</v>
      </c>
      <c r="C5337" t="str">
        <f t="shared" si="83"/>
        <v>09 - MINISTERIO DE  INFRAESTRUCTURA</v>
      </c>
      <c r="D5337" t="str">
        <f>VLOOKUP(MID(A5337,1,2),[1]Jurisdicciones!$A$2:$B$44,2,FALSE)</f>
        <v>MINISTERIO DE  INFRAESTRUCTURA</v>
      </c>
    </row>
    <row r="5338" spans="1:4" x14ac:dyDescent="0.2">
      <c r="A5338" t="s">
        <v>12601</v>
      </c>
      <c r="B5338" t="s">
        <v>12602</v>
      </c>
      <c r="C5338" t="str">
        <f t="shared" si="83"/>
        <v>09 - MINISTERIO DE  INFRAESTRUCTURA</v>
      </c>
      <c r="D5338" t="str">
        <f>VLOOKUP(MID(A5338,1,2),[1]Jurisdicciones!$A$2:$B$44,2,FALSE)</f>
        <v>MINISTERIO DE  INFRAESTRUCTURA</v>
      </c>
    </row>
    <row r="5339" spans="1:4" x14ac:dyDescent="0.2">
      <c r="A5339" t="s">
        <v>12603</v>
      </c>
      <c r="B5339" t="s">
        <v>12602</v>
      </c>
      <c r="C5339" t="str">
        <f t="shared" si="83"/>
        <v>09 - MINISTERIO DE  INFRAESTRUCTURA</v>
      </c>
      <c r="D5339" t="str">
        <f>VLOOKUP(MID(A5339,1,2),[1]Jurisdicciones!$A$2:$B$44,2,FALSE)</f>
        <v>MINISTERIO DE  INFRAESTRUCTURA</v>
      </c>
    </row>
    <row r="5340" spans="1:4" x14ac:dyDescent="0.2">
      <c r="A5340" t="s">
        <v>12604</v>
      </c>
      <c r="B5340" t="s">
        <v>12605</v>
      </c>
      <c r="C5340" t="str">
        <f t="shared" si="83"/>
        <v>09 - MINISTERIO DE  INFRAESTRUCTURA</v>
      </c>
      <c r="D5340" t="str">
        <f>VLOOKUP(MID(A5340,1,2),[1]Jurisdicciones!$A$2:$B$44,2,FALSE)</f>
        <v>MINISTERIO DE  INFRAESTRUCTURA</v>
      </c>
    </row>
    <row r="5341" spans="1:4" x14ac:dyDescent="0.2">
      <c r="A5341" t="s">
        <v>12606</v>
      </c>
      <c r="B5341" t="s">
        <v>12607</v>
      </c>
      <c r="C5341" t="str">
        <f t="shared" si="83"/>
        <v>09 - MINISTERIO DE  INFRAESTRUCTURA</v>
      </c>
      <c r="D5341" t="str">
        <f>VLOOKUP(MID(A5341,1,2),[1]Jurisdicciones!$A$2:$B$44,2,FALSE)</f>
        <v>MINISTERIO DE  INFRAESTRUCTURA</v>
      </c>
    </row>
    <row r="5342" spans="1:4" x14ac:dyDescent="0.2">
      <c r="A5342" t="s">
        <v>12608</v>
      </c>
      <c r="B5342" t="s">
        <v>12607</v>
      </c>
      <c r="C5342" t="str">
        <f t="shared" si="83"/>
        <v>09 - MINISTERIO DE  INFRAESTRUCTURA</v>
      </c>
      <c r="D5342" t="str">
        <f>VLOOKUP(MID(A5342,1,2),[1]Jurisdicciones!$A$2:$B$44,2,FALSE)</f>
        <v>MINISTERIO DE  INFRAESTRUCTURA</v>
      </c>
    </row>
    <row r="5343" spans="1:4" x14ac:dyDescent="0.2">
      <c r="A5343" t="s">
        <v>12609</v>
      </c>
      <c r="B5343" t="s">
        <v>12610</v>
      </c>
      <c r="C5343" t="str">
        <f t="shared" si="83"/>
        <v>09 - MINISTERIO DE  INFRAESTRUCTURA</v>
      </c>
      <c r="D5343" t="str">
        <f>VLOOKUP(MID(A5343,1,2),[1]Jurisdicciones!$A$2:$B$44,2,FALSE)</f>
        <v>MINISTERIO DE  INFRAESTRUCTURA</v>
      </c>
    </row>
    <row r="5344" spans="1:4" x14ac:dyDescent="0.2">
      <c r="A5344" t="s">
        <v>12611</v>
      </c>
      <c r="B5344" t="s">
        <v>12612</v>
      </c>
      <c r="C5344" t="str">
        <f t="shared" si="83"/>
        <v>09 - MINISTERIO DE  INFRAESTRUCTURA</v>
      </c>
      <c r="D5344" t="str">
        <f>VLOOKUP(MID(A5344,1,2),[1]Jurisdicciones!$A$2:$B$44,2,FALSE)</f>
        <v>MINISTERIO DE  INFRAESTRUCTURA</v>
      </c>
    </row>
    <row r="5345" spans="1:4" x14ac:dyDescent="0.2">
      <c r="A5345" t="s">
        <v>12613</v>
      </c>
      <c r="B5345" t="s">
        <v>12612</v>
      </c>
      <c r="C5345" t="str">
        <f t="shared" si="83"/>
        <v>09 - MINISTERIO DE  INFRAESTRUCTURA</v>
      </c>
      <c r="D5345" t="str">
        <f>VLOOKUP(MID(A5345,1,2),[1]Jurisdicciones!$A$2:$B$44,2,FALSE)</f>
        <v>MINISTERIO DE  INFRAESTRUCTURA</v>
      </c>
    </row>
    <row r="5346" spans="1:4" x14ac:dyDescent="0.2">
      <c r="A5346" t="s">
        <v>12614</v>
      </c>
      <c r="B5346" t="s">
        <v>12615</v>
      </c>
      <c r="C5346" t="str">
        <f t="shared" si="83"/>
        <v>09 - MINISTERIO DE  INFRAESTRUCTURA</v>
      </c>
      <c r="D5346" t="str">
        <f>VLOOKUP(MID(A5346,1,2),[1]Jurisdicciones!$A$2:$B$44,2,FALSE)</f>
        <v>MINISTERIO DE  INFRAESTRUCTURA</v>
      </c>
    </row>
    <row r="5347" spans="1:4" x14ac:dyDescent="0.2">
      <c r="A5347" t="s">
        <v>12616</v>
      </c>
      <c r="B5347" t="s">
        <v>12617</v>
      </c>
      <c r="C5347" t="str">
        <f t="shared" si="83"/>
        <v>09 - MINISTERIO DE  INFRAESTRUCTURA</v>
      </c>
      <c r="D5347" t="str">
        <f>VLOOKUP(MID(A5347,1,2),[1]Jurisdicciones!$A$2:$B$44,2,FALSE)</f>
        <v>MINISTERIO DE  INFRAESTRUCTURA</v>
      </c>
    </row>
    <row r="5348" spans="1:4" x14ac:dyDescent="0.2">
      <c r="A5348" t="s">
        <v>12618</v>
      </c>
      <c r="B5348" t="s">
        <v>12619</v>
      </c>
      <c r="C5348" t="str">
        <f t="shared" si="83"/>
        <v>09 - MINISTERIO DE  INFRAESTRUCTURA</v>
      </c>
      <c r="D5348" t="str">
        <f>VLOOKUP(MID(A5348,1,2),[1]Jurisdicciones!$A$2:$B$44,2,FALSE)</f>
        <v>MINISTERIO DE  INFRAESTRUCTURA</v>
      </c>
    </row>
    <row r="5349" spans="1:4" x14ac:dyDescent="0.2">
      <c r="A5349" t="s">
        <v>12620</v>
      </c>
      <c r="B5349" t="s">
        <v>12621</v>
      </c>
      <c r="C5349" t="str">
        <f t="shared" si="83"/>
        <v>09 - MINISTERIO DE  INFRAESTRUCTURA</v>
      </c>
      <c r="D5349" t="str">
        <f>VLOOKUP(MID(A5349,1,2),[1]Jurisdicciones!$A$2:$B$44,2,FALSE)</f>
        <v>MINISTERIO DE  INFRAESTRUCTURA</v>
      </c>
    </row>
    <row r="5350" spans="1:4" x14ac:dyDescent="0.2">
      <c r="A5350" t="s">
        <v>12622</v>
      </c>
      <c r="B5350" t="s">
        <v>12623</v>
      </c>
      <c r="C5350" t="str">
        <f t="shared" si="83"/>
        <v>09 - MINISTERIO DE  INFRAESTRUCTURA</v>
      </c>
      <c r="D5350" t="str">
        <f>VLOOKUP(MID(A5350,1,2),[1]Jurisdicciones!$A$2:$B$44,2,FALSE)</f>
        <v>MINISTERIO DE  INFRAESTRUCTURA</v>
      </c>
    </row>
    <row r="5351" spans="1:4" x14ac:dyDescent="0.2">
      <c r="A5351" t="s">
        <v>12624</v>
      </c>
      <c r="B5351" t="s">
        <v>12623</v>
      </c>
      <c r="C5351" t="str">
        <f t="shared" si="83"/>
        <v>09 - MINISTERIO DE  INFRAESTRUCTURA</v>
      </c>
      <c r="D5351" t="str">
        <f>VLOOKUP(MID(A5351,1,2),[1]Jurisdicciones!$A$2:$B$44,2,FALSE)</f>
        <v>MINISTERIO DE  INFRAESTRUCTURA</v>
      </c>
    </row>
    <row r="5352" spans="1:4" x14ac:dyDescent="0.2">
      <c r="A5352" t="s">
        <v>12625</v>
      </c>
      <c r="B5352" t="s">
        <v>12626</v>
      </c>
      <c r="C5352" t="str">
        <f t="shared" si="83"/>
        <v>09 - MINISTERIO DE  INFRAESTRUCTURA</v>
      </c>
      <c r="D5352" t="str">
        <f>VLOOKUP(MID(A5352,1,2),[1]Jurisdicciones!$A$2:$B$44,2,FALSE)</f>
        <v>MINISTERIO DE  INFRAESTRUCTURA</v>
      </c>
    </row>
    <row r="5353" spans="1:4" x14ac:dyDescent="0.2">
      <c r="A5353" t="s">
        <v>12627</v>
      </c>
      <c r="B5353" t="s">
        <v>12628</v>
      </c>
      <c r="C5353" t="str">
        <f t="shared" si="83"/>
        <v>09 - MINISTERIO DE  INFRAESTRUCTURA</v>
      </c>
      <c r="D5353" t="str">
        <f>VLOOKUP(MID(A5353,1,2),[1]Jurisdicciones!$A$2:$B$44,2,FALSE)</f>
        <v>MINISTERIO DE  INFRAESTRUCTURA</v>
      </c>
    </row>
    <row r="5354" spans="1:4" x14ac:dyDescent="0.2">
      <c r="A5354" t="s">
        <v>12629</v>
      </c>
      <c r="B5354" t="s">
        <v>12630</v>
      </c>
      <c r="C5354" t="str">
        <f t="shared" si="83"/>
        <v>09 - MINISTERIO DE  INFRAESTRUCTURA</v>
      </c>
      <c r="D5354" t="str">
        <f>VLOOKUP(MID(A5354,1,2),[1]Jurisdicciones!$A$2:$B$44,2,FALSE)</f>
        <v>MINISTERIO DE  INFRAESTRUCTURA</v>
      </c>
    </row>
    <row r="5355" spans="1:4" x14ac:dyDescent="0.2">
      <c r="A5355" t="s">
        <v>12631</v>
      </c>
      <c r="B5355" t="s">
        <v>12632</v>
      </c>
      <c r="C5355" t="str">
        <f t="shared" si="83"/>
        <v>09 - MINISTERIO DE  INFRAESTRUCTURA</v>
      </c>
      <c r="D5355" t="str">
        <f>VLOOKUP(MID(A5355,1,2),[1]Jurisdicciones!$A$2:$B$44,2,FALSE)</f>
        <v>MINISTERIO DE  INFRAESTRUCTURA</v>
      </c>
    </row>
    <row r="5356" spans="1:4" x14ac:dyDescent="0.2">
      <c r="A5356" t="s">
        <v>12633</v>
      </c>
      <c r="B5356" t="s">
        <v>12634</v>
      </c>
      <c r="C5356" t="str">
        <f t="shared" si="83"/>
        <v>09 - MINISTERIO DE  INFRAESTRUCTURA</v>
      </c>
      <c r="D5356" t="str">
        <f>VLOOKUP(MID(A5356,1,2),[1]Jurisdicciones!$A$2:$B$44,2,FALSE)</f>
        <v>MINISTERIO DE  INFRAESTRUCTURA</v>
      </c>
    </row>
    <row r="5357" spans="1:4" x14ac:dyDescent="0.2">
      <c r="A5357" t="s">
        <v>12635</v>
      </c>
      <c r="B5357" t="s">
        <v>12636</v>
      </c>
      <c r="C5357" t="str">
        <f t="shared" si="83"/>
        <v>09 - MINISTERIO DE  INFRAESTRUCTURA</v>
      </c>
      <c r="D5357" t="str">
        <f>VLOOKUP(MID(A5357,1,2),[1]Jurisdicciones!$A$2:$B$44,2,FALSE)</f>
        <v>MINISTERIO DE  INFRAESTRUCTURA</v>
      </c>
    </row>
    <row r="5358" spans="1:4" x14ac:dyDescent="0.2">
      <c r="A5358" t="s">
        <v>12637</v>
      </c>
      <c r="B5358" t="s">
        <v>12638</v>
      </c>
      <c r="C5358" t="str">
        <f t="shared" si="83"/>
        <v>09 - MINISTERIO DE  INFRAESTRUCTURA</v>
      </c>
      <c r="D5358" t="str">
        <f>VLOOKUP(MID(A5358,1,2),[1]Jurisdicciones!$A$2:$B$44,2,FALSE)</f>
        <v>MINISTERIO DE  INFRAESTRUCTURA</v>
      </c>
    </row>
    <row r="5359" spans="1:4" x14ac:dyDescent="0.2">
      <c r="A5359" t="s">
        <v>12639</v>
      </c>
      <c r="B5359" t="s">
        <v>12640</v>
      </c>
      <c r="C5359" t="str">
        <f t="shared" si="83"/>
        <v>09 - MINISTERIO DE  INFRAESTRUCTURA</v>
      </c>
      <c r="D5359" t="str">
        <f>VLOOKUP(MID(A5359,1,2),[1]Jurisdicciones!$A$2:$B$44,2,FALSE)</f>
        <v>MINISTERIO DE  INFRAESTRUCTURA</v>
      </c>
    </row>
    <row r="5360" spans="1:4" x14ac:dyDescent="0.2">
      <c r="A5360" t="s">
        <v>12641</v>
      </c>
      <c r="B5360" t="s">
        <v>12640</v>
      </c>
      <c r="C5360" t="str">
        <f t="shared" si="83"/>
        <v>09 - MINISTERIO DE  INFRAESTRUCTURA</v>
      </c>
      <c r="D5360" t="str">
        <f>VLOOKUP(MID(A5360,1,2),[1]Jurisdicciones!$A$2:$B$44,2,FALSE)</f>
        <v>MINISTERIO DE  INFRAESTRUCTURA</v>
      </c>
    </row>
    <row r="5361" spans="1:4" x14ac:dyDescent="0.2">
      <c r="A5361" t="s">
        <v>12642</v>
      </c>
      <c r="B5361" t="s">
        <v>12643</v>
      </c>
      <c r="C5361" t="str">
        <f t="shared" si="83"/>
        <v>09 - MINISTERIO DE  INFRAESTRUCTURA</v>
      </c>
      <c r="D5361" t="str">
        <f>VLOOKUP(MID(A5361,1,2),[1]Jurisdicciones!$A$2:$B$44,2,FALSE)</f>
        <v>MINISTERIO DE  INFRAESTRUCTURA</v>
      </c>
    </row>
    <row r="5362" spans="1:4" x14ac:dyDescent="0.2">
      <c r="A5362" t="s">
        <v>12644</v>
      </c>
      <c r="B5362" t="s">
        <v>12643</v>
      </c>
      <c r="C5362" t="str">
        <f t="shared" si="83"/>
        <v>09 - MINISTERIO DE  INFRAESTRUCTURA</v>
      </c>
      <c r="D5362" t="str">
        <f>VLOOKUP(MID(A5362,1,2),[1]Jurisdicciones!$A$2:$B$44,2,FALSE)</f>
        <v>MINISTERIO DE  INFRAESTRUCTURA</v>
      </c>
    </row>
    <row r="5363" spans="1:4" x14ac:dyDescent="0.2">
      <c r="A5363" t="s">
        <v>12645</v>
      </c>
      <c r="B5363" t="s">
        <v>12646</v>
      </c>
      <c r="C5363" t="str">
        <f t="shared" si="83"/>
        <v>09 - MINISTERIO DE  INFRAESTRUCTURA</v>
      </c>
      <c r="D5363" t="str">
        <f>VLOOKUP(MID(A5363,1,2),[1]Jurisdicciones!$A$2:$B$44,2,FALSE)</f>
        <v>MINISTERIO DE  INFRAESTRUCTURA</v>
      </c>
    </row>
    <row r="5364" spans="1:4" x14ac:dyDescent="0.2">
      <c r="A5364" t="s">
        <v>12647</v>
      </c>
      <c r="B5364" t="s">
        <v>12648</v>
      </c>
      <c r="C5364" t="str">
        <f t="shared" si="83"/>
        <v>09 - MINISTERIO DE  INFRAESTRUCTURA</v>
      </c>
      <c r="D5364" t="str">
        <f>VLOOKUP(MID(A5364,1,2),[1]Jurisdicciones!$A$2:$B$44,2,FALSE)</f>
        <v>MINISTERIO DE  INFRAESTRUCTURA</v>
      </c>
    </row>
    <row r="5365" spans="1:4" x14ac:dyDescent="0.2">
      <c r="A5365" t="s">
        <v>12649</v>
      </c>
      <c r="B5365" t="s">
        <v>12650</v>
      </c>
      <c r="C5365" t="str">
        <f t="shared" si="83"/>
        <v>09 - MINISTERIO DE  INFRAESTRUCTURA</v>
      </c>
      <c r="D5365" t="str">
        <f>VLOOKUP(MID(A5365,1,2),[1]Jurisdicciones!$A$2:$B$44,2,FALSE)</f>
        <v>MINISTERIO DE  INFRAESTRUCTURA</v>
      </c>
    </row>
    <row r="5366" spans="1:4" x14ac:dyDescent="0.2">
      <c r="A5366" t="s">
        <v>12651</v>
      </c>
      <c r="B5366" t="s">
        <v>12650</v>
      </c>
      <c r="C5366" t="str">
        <f t="shared" si="83"/>
        <v>09 - MINISTERIO DE  INFRAESTRUCTURA</v>
      </c>
      <c r="D5366" t="str">
        <f>VLOOKUP(MID(A5366,1,2),[1]Jurisdicciones!$A$2:$B$44,2,FALSE)</f>
        <v>MINISTERIO DE  INFRAESTRUCTURA</v>
      </c>
    </row>
    <row r="5367" spans="1:4" x14ac:dyDescent="0.2">
      <c r="A5367" t="s">
        <v>12652</v>
      </c>
      <c r="B5367" t="s">
        <v>12653</v>
      </c>
      <c r="C5367" t="str">
        <f t="shared" si="83"/>
        <v>09 - MINISTERIO DE  INFRAESTRUCTURA</v>
      </c>
      <c r="D5367" t="str">
        <f>VLOOKUP(MID(A5367,1,2),[1]Jurisdicciones!$A$2:$B$44,2,FALSE)</f>
        <v>MINISTERIO DE  INFRAESTRUCTURA</v>
      </c>
    </row>
    <row r="5368" spans="1:4" x14ac:dyDescent="0.2">
      <c r="A5368" t="s">
        <v>12654</v>
      </c>
      <c r="B5368" t="s">
        <v>12655</v>
      </c>
      <c r="C5368" t="str">
        <f t="shared" si="83"/>
        <v>09 - MINISTERIO DE  INFRAESTRUCTURA</v>
      </c>
      <c r="D5368" t="str">
        <f>VLOOKUP(MID(A5368,1,2),[1]Jurisdicciones!$A$2:$B$44,2,FALSE)</f>
        <v>MINISTERIO DE  INFRAESTRUCTURA</v>
      </c>
    </row>
    <row r="5369" spans="1:4" x14ac:dyDescent="0.2">
      <c r="A5369" t="s">
        <v>12656</v>
      </c>
      <c r="B5369" t="s">
        <v>12657</v>
      </c>
      <c r="C5369" t="str">
        <f t="shared" si="83"/>
        <v>09 - MINISTERIO DE  INFRAESTRUCTURA</v>
      </c>
      <c r="D5369" t="str">
        <f>VLOOKUP(MID(A5369,1,2),[1]Jurisdicciones!$A$2:$B$44,2,FALSE)</f>
        <v>MINISTERIO DE  INFRAESTRUCTURA</v>
      </c>
    </row>
    <row r="5370" spans="1:4" x14ac:dyDescent="0.2">
      <c r="A5370" t="s">
        <v>12658</v>
      </c>
      <c r="B5370" t="s">
        <v>12659</v>
      </c>
      <c r="C5370" t="str">
        <f t="shared" si="83"/>
        <v>09 - MINISTERIO DE  INFRAESTRUCTURA</v>
      </c>
      <c r="D5370" t="str">
        <f>VLOOKUP(MID(A5370,1,2),[1]Jurisdicciones!$A$2:$B$44,2,FALSE)</f>
        <v>MINISTERIO DE  INFRAESTRUCTURA</v>
      </c>
    </row>
    <row r="5371" spans="1:4" x14ac:dyDescent="0.2">
      <c r="A5371" t="s">
        <v>12660</v>
      </c>
      <c r="B5371" t="s">
        <v>12661</v>
      </c>
      <c r="C5371" t="str">
        <f t="shared" si="83"/>
        <v>09 - MINISTERIO DE  INFRAESTRUCTURA</v>
      </c>
      <c r="D5371" t="str">
        <f>VLOOKUP(MID(A5371,1,2),[1]Jurisdicciones!$A$2:$B$44,2,FALSE)</f>
        <v>MINISTERIO DE  INFRAESTRUCTURA</v>
      </c>
    </row>
    <row r="5372" spans="1:4" x14ac:dyDescent="0.2">
      <c r="A5372" t="s">
        <v>12662</v>
      </c>
      <c r="B5372" t="s">
        <v>12663</v>
      </c>
      <c r="C5372" t="str">
        <f t="shared" si="83"/>
        <v>09 - MINISTERIO DE  INFRAESTRUCTURA</v>
      </c>
      <c r="D5372" t="str">
        <f>VLOOKUP(MID(A5372,1,2),[1]Jurisdicciones!$A$2:$B$44,2,FALSE)</f>
        <v>MINISTERIO DE  INFRAESTRUCTURA</v>
      </c>
    </row>
    <row r="5373" spans="1:4" x14ac:dyDescent="0.2">
      <c r="A5373" t="s">
        <v>12664</v>
      </c>
      <c r="B5373" t="s">
        <v>12665</v>
      </c>
      <c r="C5373" t="str">
        <f t="shared" si="83"/>
        <v>09 - MINISTERIO DE  INFRAESTRUCTURA</v>
      </c>
      <c r="D5373" t="str">
        <f>VLOOKUP(MID(A5373,1,2),[1]Jurisdicciones!$A$2:$B$44,2,FALSE)</f>
        <v>MINISTERIO DE  INFRAESTRUCTURA</v>
      </c>
    </row>
    <row r="5374" spans="1:4" x14ac:dyDescent="0.2">
      <c r="A5374" t="s">
        <v>12666</v>
      </c>
      <c r="B5374" t="s">
        <v>12667</v>
      </c>
      <c r="C5374" t="str">
        <f t="shared" si="83"/>
        <v>09 - MINISTERIO DE  INFRAESTRUCTURA</v>
      </c>
      <c r="D5374" t="str">
        <f>VLOOKUP(MID(A5374,1,2),[1]Jurisdicciones!$A$2:$B$44,2,FALSE)</f>
        <v>MINISTERIO DE  INFRAESTRUCTURA</v>
      </c>
    </row>
    <row r="5375" spans="1:4" x14ac:dyDescent="0.2">
      <c r="A5375" t="s">
        <v>12668</v>
      </c>
      <c r="B5375" t="s">
        <v>12669</v>
      </c>
      <c r="C5375" t="str">
        <f t="shared" si="83"/>
        <v>09 - MINISTERIO DE  INFRAESTRUCTURA</v>
      </c>
      <c r="D5375" t="str">
        <f>VLOOKUP(MID(A5375,1,2),[1]Jurisdicciones!$A$2:$B$44,2,FALSE)</f>
        <v>MINISTERIO DE  INFRAESTRUCTURA</v>
      </c>
    </row>
    <row r="5376" spans="1:4" x14ac:dyDescent="0.2">
      <c r="A5376" t="s">
        <v>12670</v>
      </c>
      <c r="B5376" t="s">
        <v>12671</v>
      </c>
      <c r="C5376" t="str">
        <f t="shared" si="83"/>
        <v>09 - MINISTERIO DE  INFRAESTRUCTURA</v>
      </c>
      <c r="D5376" t="str">
        <f>VLOOKUP(MID(A5376,1,2),[1]Jurisdicciones!$A$2:$B$44,2,FALSE)</f>
        <v>MINISTERIO DE  INFRAESTRUCTURA</v>
      </c>
    </row>
    <row r="5377" spans="1:4" x14ac:dyDescent="0.2">
      <c r="A5377" t="s">
        <v>259</v>
      </c>
      <c r="B5377" t="s">
        <v>12672</v>
      </c>
      <c r="C5377" t="str">
        <f t="shared" si="83"/>
        <v>09 - MINISTERIO DE  INFRAESTRUCTURA</v>
      </c>
      <c r="D5377" t="str">
        <f>VLOOKUP(MID(A5377,1,2),[1]Jurisdicciones!$A$2:$B$44,2,FALSE)</f>
        <v>MINISTERIO DE  INFRAESTRUCTURA</v>
      </c>
    </row>
    <row r="5378" spans="1:4" x14ac:dyDescent="0.2">
      <c r="A5378" t="s">
        <v>12673</v>
      </c>
      <c r="B5378" t="s">
        <v>12674</v>
      </c>
      <c r="C5378" t="str">
        <f t="shared" si="83"/>
        <v>09 - MINISTERIO DE  INFRAESTRUCTURA</v>
      </c>
      <c r="D5378" t="str">
        <f>VLOOKUP(MID(A5378,1,2),[1]Jurisdicciones!$A$2:$B$44,2,FALSE)</f>
        <v>MINISTERIO DE  INFRAESTRUCTURA</v>
      </c>
    </row>
    <row r="5379" spans="1:4" x14ac:dyDescent="0.2">
      <c r="A5379" t="s">
        <v>12675</v>
      </c>
      <c r="B5379" t="s">
        <v>12676</v>
      </c>
      <c r="C5379" t="str">
        <f t="shared" si="83"/>
        <v>09 - MINISTERIO DE  INFRAESTRUCTURA</v>
      </c>
      <c r="D5379" t="str">
        <f>VLOOKUP(MID(A5379,1,2),[1]Jurisdicciones!$A$2:$B$44,2,FALSE)</f>
        <v>MINISTERIO DE  INFRAESTRUCTURA</v>
      </c>
    </row>
    <row r="5380" spans="1:4" x14ac:dyDescent="0.2">
      <c r="A5380" t="s">
        <v>12677</v>
      </c>
      <c r="B5380" t="s">
        <v>12678</v>
      </c>
      <c r="C5380" t="str">
        <f t="shared" ref="C5380:C5443" si="84">CONCATENATE(MID(A5380,1,2), " - ",D5380)</f>
        <v>09 - MINISTERIO DE  INFRAESTRUCTURA</v>
      </c>
      <c r="D5380" t="str">
        <f>VLOOKUP(MID(A5380,1,2),[1]Jurisdicciones!$A$2:$B$44,2,FALSE)</f>
        <v>MINISTERIO DE  INFRAESTRUCTURA</v>
      </c>
    </row>
    <row r="5381" spans="1:4" x14ac:dyDescent="0.2">
      <c r="A5381" t="s">
        <v>2687</v>
      </c>
      <c r="B5381" t="s">
        <v>12679</v>
      </c>
      <c r="C5381" t="str">
        <f t="shared" si="84"/>
        <v>09 - MINISTERIO DE  INFRAESTRUCTURA</v>
      </c>
      <c r="D5381" t="str">
        <f>VLOOKUP(MID(A5381,1,2),[1]Jurisdicciones!$A$2:$B$44,2,FALSE)</f>
        <v>MINISTERIO DE  INFRAESTRUCTURA</v>
      </c>
    </row>
    <row r="5382" spans="1:4" x14ac:dyDescent="0.2">
      <c r="A5382" t="s">
        <v>348</v>
      </c>
      <c r="B5382" t="s">
        <v>12680</v>
      </c>
      <c r="C5382" t="str">
        <f t="shared" si="84"/>
        <v>09 - MINISTERIO DE  INFRAESTRUCTURA</v>
      </c>
      <c r="D5382" t="str">
        <f>VLOOKUP(MID(A5382,1,2),[1]Jurisdicciones!$A$2:$B$44,2,FALSE)</f>
        <v>MINISTERIO DE  INFRAESTRUCTURA</v>
      </c>
    </row>
    <row r="5383" spans="1:4" x14ac:dyDescent="0.2">
      <c r="A5383" t="s">
        <v>12681</v>
      </c>
      <c r="B5383" t="s">
        <v>12682</v>
      </c>
      <c r="C5383" t="str">
        <f t="shared" si="84"/>
        <v>09 - MINISTERIO DE  INFRAESTRUCTURA</v>
      </c>
      <c r="D5383" t="str">
        <f>VLOOKUP(MID(A5383,1,2),[1]Jurisdicciones!$A$2:$B$44,2,FALSE)</f>
        <v>MINISTERIO DE  INFRAESTRUCTURA</v>
      </c>
    </row>
    <row r="5384" spans="1:4" x14ac:dyDescent="0.2">
      <c r="A5384" t="s">
        <v>12683</v>
      </c>
      <c r="B5384" t="s">
        <v>12684</v>
      </c>
      <c r="C5384" t="str">
        <f t="shared" si="84"/>
        <v>09 - MINISTERIO DE  INFRAESTRUCTURA</v>
      </c>
      <c r="D5384" t="str">
        <f>VLOOKUP(MID(A5384,1,2),[1]Jurisdicciones!$A$2:$B$44,2,FALSE)</f>
        <v>MINISTERIO DE  INFRAESTRUCTURA</v>
      </c>
    </row>
    <row r="5385" spans="1:4" x14ac:dyDescent="0.2">
      <c r="A5385" t="s">
        <v>12685</v>
      </c>
      <c r="B5385" t="s">
        <v>12686</v>
      </c>
      <c r="C5385" t="str">
        <f t="shared" si="84"/>
        <v>09 - MINISTERIO DE  INFRAESTRUCTURA</v>
      </c>
      <c r="D5385" t="str">
        <f>VLOOKUP(MID(A5385,1,2),[1]Jurisdicciones!$A$2:$B$44,2,FALSE)</f>
        <v>MINISTERIO DE  INFRAESTRUCTURA</v>
      </c>
    </row>
    <row r="5386" spans="1:4" x14ac:dyDescent="0.2">
      <c r="A5386" t="s">
        <v>12687</v>
      </c>
      <c r="B5386" t="s">
        <v>12688</v>
      </c>
      <c r="C5386" t="str">
        <f t="shared" si="84"/>
        <v>09 - MINISTERIO DE  INFRAESTRUCTURA</v>
      </c>
      <c r="D5386" t="str">
        <f>VLOOKUP(MID(A5386,1,2),[1]Jurisdicciones!$A$2:$B$44,2,FALSE)</f>
        <v>MINISTERIO DE  INFRAESTRUCTURA</v>
      </c>
    </row>
    <row r="5387" spans="1:4" x14ac:dyDescent="0.2">
      <c r="A5387" t="s">
        <v>12689</v>
      </c>
      <c r="B5387" t="s">
        <v>12690</v>
      </c>
      <c r="C5387" t="str">
        <f t="shared" si="84"/>
        <v>09 - MINISTERIO DE  INFRAESTRUCTURA</v>
      </c>
      <c r="D5387" t="str">
        <f>VLOOKUP(MID(A5387,1,2),[1]Jurisdicciones!$A$2:$B$44,2,FALSE)</f>
        <v>MINISTERIO DE  INFRAESTRUCTURA</v>
      </c>
    </row>
    <row r="5388" spans="1:4" x14ac:dyDescent="0.2">
      <c r="A5388" t="s">
        <v>12691</v>
      </c>
      <c r="B5388" t="s">
        <v>12692</v>
      </c>
      <c r="C5388" t="str">
        <f t="shared" si="84"/>
        <v>09 - MINISTERIO DE  INFRAESTRUCTURA</v>
      </c>
      <c r="D5388" t="str">
        <f>VLOOKUP(MID(A5388,1,2),[1]Jurisdicciones!$A$2:$B$44,2,FALSE)</f>
        <v>MINISTERIO DE  INFRAESTRUCTURA</v>
      </c>
    </row>
    <row r="5389" spans="1:4" x14ac:dyDescent="0.2">
      <c r="A5389" t="s">
        <v>12693</v>
      </c>
      <c r="B5389" t="s">
        <v>12694</v>
      </c>
      <c r="C5389" t="str">
        <f t="shared" si="84"/>
        <v>09 - MINISTERIO DE  INFRAESTRUCTURA</v>
      </c>
      <c r="D5389" t="str">
        <f>VLOOKUP(MID(A5389,1,2),[1]Jurisdicciones!$A$2:$B$44,2,FALSE)</f>
        <v>MINISTERIO DE  INFRAESTRUCTURA</v>
      </c>
    </row>
    <row r="5390" spans="1:4" x14ac:dyDescent="0.2">
      <c r="A5390" t="s">
        <v>12695</v>
      </c>
      <c r="B5390" t="s">
        <v>12696</v>
      </c>
      <c r="C5390" t="str">
        <f t="shared" si="84"/>
        <v>09 - MINISTERIO DE  INFRAESTRUCTURA</v>
      </c>
      <c r="D5390" t="str">
        <f>VLOOKUP(MID(A5390,1,2),[1]Jurisdicciones!$A$2:$B$44,2,FALSE)</f>
        <v>MINISTERIO DE  INFRAESTRUCTURA</v>
      </c>
    </row>
    <row r="5391" spans="1:4" x14ac:dyDescent="0.2">
      <c r="A5391" t="s">
        <v>12697</v>
      </c>
      <c r="B5391" t="s">
        <v>12698</v>
      </c>
      <c r="C5391" t="str">
        <f t="shared" si="84"/>
        <v>09 - MINISTERIO DE  INFRAESTRUCTURA</v>
      </c>
      <c r="D5391" t="str">
        <f>VLOOKUP(MID(A5391,1,2),[1]Jurisdicciones!$A$2:$B$44,2,FALSE)</f>
        <v>MINISTERIO DE  INFRAESTRUCTURA</v>
      </c>
    </row>
    <row r="5392" spans="1:4" x14ac:dyDescent="0.2">
      <c r="A5392" t="s">
        <v>12699</v>
      </c>
      <c r="B5392" t="s">
        <v>12698</v>
      </c>
      <c r="C5392" t="str">
        <f t="shared" si="84"/>
        <v>09 - MINISTERIO DE  INFRAESTRUCTURA</v>
      </c>
      <c r="D5392" t="str">
        <f>VLOOKUP(MID(A5392,1,2),[1]Jurisdicciones!$A$2:$B$44,2,FALSE)</f>
        <v>MINISTERIO DE  INFRAESTRUCTURA</v>
      </c>
    </row>
    <row r="5393" spans="1:4" x14ac:dyDescent="0.2">
      <c r="A5393" t="s">
        <v>12700</v>
      </c>
      <c r="B5393" t="s">
        <v>12701</v>
      </c>
      <c r="C5393" t="str">
        <f t="shared" si="84"/>
        <v>09 - MINISTERIO DE  INFRAESTRUCTURA</v>
      </c>
      <c r="D5393" t="str">
        <f>VLOOKUP(MID(A5393,1,2),[1]Jurisdicciones!$A$2:$B$44,2,FALSE)</f>
        <v>MINISTERIO DE  INFRAESTRUCTURA</v>
      </c>
    </row>
    <row r="5394" spans="1:4" x14ac:dyDescent="0.2">
      <c r="A5394" t="s">
        <v>12702</v>
      </c>
      <c r="B5394" t="s">
        <v>12703</v>
      </c>
      <c r="C5394" t="str">
        <f t="shared" si="84"/>
        <v>09 - MINISTERIO DE  INFRAESTRUCTURA</v>
      </c>
      <c r="D5394" t="str">
        <f>VLOOKUP(MID(A5394,1,2),[1]Jurisdicciones!$A$2:$B$44,2,FALSE)</f>
        <v>MINISTERIO DE  INFRAESTRUCTURA</v>
      </c>
    </row>
    <row r="5395" spans="1:4" x14ac:dyDescent="0.2">
      <c r="A5395" t="s">
        <v>349</v>
      </c>
      <c r="B5395" t="s">
        <v>12704</v>
      </c>
      <c r="C5395" t="str">
        <f t="shared" si="84"/>
        <v>09 - MINISTERIO DE  INFRAESTRUCTURA</v>
      </c>
      <c r="D5395" t="str">
        <f>VLOOKUP(MID(A5395,1,2),[1]Jurisdicciones!$A$2:$B$44,2,FALSE)</f>
        <v>MINISTERIO DE  INFRAESTRUCTURA</v>
      </c>
    </row>
    <row r="5396" spans="1:4" x14ac:dyDescent="0.2">
      <c r="A5396" t="s">
        <v>12705</v>
      </c>
      <c r="B5396" t="s">
        <v>12706</v>
      </c>
      <c r="C5396" t="str">
        <f t="shared" si="84"/>
        <v>09 - MINISTERIO DE  INFRAESTRUCTURA</v>
      </c>
      <c r="D5396" t="str">
        <f>VLOOKUP(MID(A5396,1,2),[1]Jurisdicciones!$A$2:$B$44,2,FALSE)</f>
        <v>MINISTERIO DE  INFRAESTRUCTURA</v>
      </c>
    </row>
    <row r="5397" spans="1:4" x14ac:dyDescent="0.2">
      <c r="A5397" t="s">
        <v>350</v>
      </c>
      <c r="B5397" t="s">
        <v>12707</v>
      </c>
      <c r="C5397" t="str">
        <f t="shared" si="84"/>
        <v>09 - MINISTERIO DE  INFRAESTRUCTURA</v>
      </c>
      <c r="D5397" t="str">
        <f>VLOOKUP(MID(A5397,1,2),[1]Jurisdicciones!$A$2:$B$44,2,FALSE)</f>
        <v>MINISTERIO DE  INFRAESTRUCTURA</v>
      </c>
    </row>
    <row r="5398" spans="1:4" x14ac:dyDescent="0.2">
      <c r="A5398" t="s">
        <v>12708</v>
      </c>
      <c r="B5398" t="s">
        <v>12709</v>
      </c>
      <c r="C5398" t="str">
        <f t="shared" si="84"/>
        <v>09 - MINISTERIO DE  INFRAESTRUCTURA</v>
      </c>
      <c r="D5398" t="str">
        <f>VLOOKUP(MID(A5398,1,2),[1]Jurisdicciones!$A$2:$B$44,2,FALSE)</f>
        <v>MINISTERIO DE  INFRAESTRUCTURA</v>
      </c>
    </row>
    <row r="5399" spans="1:4" x14ac:dyDescent="0.2">
      <c r="A5399" t="s">
        <v>12710</v>
      </c>
      <c r="B5399" t="s">
        <v>12711</v>
      </c>
      <c r="C5399" t="str">
        <f t="shared" si="84"/>
        <v>09 - MINISTERIO DE  INFRAESTRUCTURA</v>
      </c>
      <c r="D5399" t="str">
        <f>VLOOKUP(MID(A5399,1,2),[1]Jurisdicciones!$A$2:$B$44,2,FALSE)</f>
        <v>MINISTERIO DE  INFRAESTRUCTURA</v>
      </c>
    </row>
    <row r="5400" spans="1:4" x14ac:dyDescent="0.2">
      <c r="A5400" t="s">
        <v>12712</v>
      </c>
      <c r="B5400" t="s">
        <v>12713</v>
      </c>
      <c r="C5400" t="str">
        <f t="shared" si="84"/>
        <v>09 - MINISTERIO DE  INFRAESTRUCTURA</v>
      </c>
      <c r="D5400" t="str">
        <f>VLOOKUP(MID(A5400,1,2),[1]Jurisdicciones!$A$2:$B$44,2,FALSE)</f>
        <v>MINISTERIO DE  INFRAESTRUCTURA</v>
      </c>
    </row>
    <row r="5401" spans="1:4" x14ac:dyDescent="0.2">
      <c r="A5401" t="s">
        <v>12714</v>
      </c>
      <c r="B5401" t="s">
        <v>12715</v>
      </c>
      <c r="C5401" t="str">
        <f t="shared" si="84"/>
        <v>09 - MINISTERIO DE  INFRAESTRUCTURA</v>
      </c>
      <c r="D5401" t="str">
        <f>VLOOKUP(MID(A5401,1,2),[1]Jurisdicciones!$A$2:$B$44,2,FALSE)</f>
        <v>MINISTERIO DE  INFRAESTRUCTURA</v>
      </c>
    </row>
    <row r="5402" spans="1:4" x14ac:dyDescent="0.2">
      <c r="A5402" t="s">
        <v>12716</v>
      </c>
      <c r="B5402" t="s">
        <v>12717</v>
      </c>
      <c r="C5402" t="str">
        <f t="shared" si="84"/>
        <v>09 - MINISTERIO DE  INFRAESTRUCTURA</v>
      </c>
      <c r="D5402" t="str">
        <f>VLOOKUP(MID(A5402,1,2),[1]Jurisdicciones!$A$2:$B$44,2,FALSE)</f>
        <v>MINISTERIO DE  INFRAESTRUCTURA</v>
      </c>
    </row>
    <row r="5403" spans="1:4" x14ac:dyDescent="0.2">
      <c r="A5403" t="s">
        <v>12718</v>
      </c>
      <c r="B5403" t="s">
        <v>12719</v>
      </c>
      <c r="C5403" t="str">
        <f t="shared" si="84"/>
        <v>09 - MINISTERIO DE  INFRAESTRUCTURA</v>
      </c>
      <c r="D5403" t="str">
        <f>VLOOKUP(MID(A5403,1,2),[1]Jurisdicciones!$A$2:$B$44,2,FALSE)</f>
        <v>MINISTERIO DE  INFRAESTRUCTURA</v>
      </c>
    </row>
    <row r="5404" spans="1:4" x14ac:dyDescent="0.2">
      <c r="A5404" t="s">
        <v>12720</v>
      </c>
      <c r="B5404" t="s">
        <v>12721</v>
      </c>
      <c r="C5404" t="str">
        <f t="shared" si="84"/>
        <v>09 - MINISTERIO DE  INFRAESTRUCTURA</v>
      </c>
      <c r="D5404" t="str">
        <f>VLOOKUP(MID(A5404,1,2),[1]Jurisdicciones!$A$2:$B$44,2,FALSE)</f>
        <v>MINISTERIO DE  INFRAESTRUCTURA</v>
      </c>
    </row>
    <row r="5405" spans="1:4" x14ac:dyDescent="0.2">
      <c r="A5405" t="s">
        <v>12722</v>
      </c>
      <c r="B5405" t="s">
        <v>12723</v>
      </c>
      <c r="C5405" t="str">
        <f t="shared" si="84"/>
        <v>09 - MINISTERIO DE  INFRAESTRUCTURA</v>
      </c>
      <c r="D5405" t="str">
        <f>VLOOKUP(MID(A5405,1,2),[1]Jurisdicciones!$A$2:$B$44,2,FALSE)</f>
        <v>MINISTERIO DE  INFRAESTRUCTURA</v>
      </c>
    </row>
    <row r="5406" spans="1:4" x14ac:dyDescent="0.2">
      <c r="A5406" t="s">
        <v>12724</v>
      </c>
      <c r="B5406" t="s">
        <v>12725</v>
      </c>
      <c r="C5406" t="str">
        <f t="shared" si="84"/>
        <v>09 - MINISTERIO DE  INFRAESTRUCTURA</v>
      </c>
      <c r="D5406" t="str">
        <f>VLOOKUP(MID(A5406,1,2),[1]Jurisdicciones!$A$2:$B$44,2,FALSE)</f>
        <v>MINISTERIO DE  INFRAESTRUCTURA</v>
      </c>
    </row>
    <row r="5407" spans="1:4" x14ac:dyDescent="0.2">
      <c r="A5407" t="s">
        <v>12726</v>
      </c>
      <c r="B5407" t="s">
        <v>12727</v>
      </c>
      <c r="C5407" t="str">
        <f t="shared" si="84"/>
        <v>09 - MINISTERIO DE  INFRAESTRUCTURA</v>
      </c>
      <c r="D5407" t="str">
        <f>VLOOKUP(MID(A5407,1,2),[1]Jurisdicciones!$A$2:$B$44,2,FALSE)</f>
        <v>MINISTERIO DE  INFRAESTRUCTURA</v>
      </c>
    </row>
    <row r="5408" spans="1:4" x14ac:dyDescent="0.2">
      <c r="A5408" t="s">
        <v>12728</v>
      </c>
      <c r="B5408" t="s">
        <v>12729</v>
      </c>
      <c r="C5408" t="str">
        <f t="shared" si="84"/>
        <v>09 - MINISTERIO DE  INFRAESTRUCTURA</v>
      </c>
      <c r="D5408" t="str">
        <f>VLOOKUP(MID(A5408,1,2),[1]Jurisdicciones!$A$2:$B$44,2,FALSE)</f>
        <v>MINISTERIO DE  INFRAESTRUCTURA</v>
      </c>
    </row>
    <row r="5409" spans="1:4" x14ac:dyDescent="0.2">
      <c r="A5409" t="s">
        <v>12730</v>
      </c>
      <c r="B5409" t="s">
        <v>12731</v>
      </c>
      <c r="C5409" t="str">
        <f t="shared" si="84"/>
        <v>09 - MINISTERIO DE  INFRAESTRUCTURA</v>
      </c>
      <c r="D5409" t="str">
        <f>VLOOKUP(MID(A5409,1,2),[1]Jurisdicciones!$A$2:$B$44,2,FALSE)</f>
        <v>MINISTERIO DE  INFRAESTRUCTURA</v>
      </c>
    </row>
    <row r="5410" spans="1:4" x14ac:dyDescent="0.2">
      <c r="A5410" t="s">
        <v>12732</v>
      </c>
      <c r="B5410" t="s">
        <v>12733</v>
      </c>
      <c r="C5410" t="str">
        <f t="shared" si="84"/>
        <v>09 - MINISTERIO DE  INFRAESTRUCTURA</v>
      </c>
      <c r="D5410" t="str">
        <f>VLOOKUP(MID(A5410,1,2),[1]Jurisdicciones!$A$2:$B$44,2,FALSE)</f>
        <v>MINISTERIO DE  INFRAESTRUCTURA</v>
      </c>
    </row>
    <row r="5411" spans="1:4" x14ac:dyDescent="0.2">
      <c r="A5411" t="s">
        <v>12734</v>
      </c>
      <c r="B5411" t="s">
        <v>12735</v>
      </c>
      <c r="C5411" t="str">
        <f t="shared" si="84"/>
        <v>09 - MINISTERIO DE  INFRAESTRUCTURA</v>
      </c>
      <c r="D5411" t="str">
        <f>VLOOKUP(MID(A5411,1,2),[1]Jurisdicciones!$A$2:$B$44,2,FALSE)</f>
        <v>MINISTERIO DE  INFRAESTRUCTURA</v>
      </c>
    </row>
    <row r="5412" spans="1:4" x14ac:dyDescent="0.2">
      <c r="A5412" t="s">
        <v>351</v>
      </c>
      <c r="B5412" t="s">
        <v>12736</v>
      </c>
      <c r="C5412" t="str">
        <f t="shared" si="84"/>
        <v>09 - MINISTERIO DE  INFRAESTRUCTURA</v>
      </c>
      <c r="D5412" t="str">
        <f>VLOOKUP(MID(A5412,1,2),[1]Jurisdicciones!$A$2:$B$44,2,FALSE)</f>
        <v>MINISTERIO DE  INFRAESTRUCTURA</v>
      </c>
    </row>
    <row r="5413" spans="1:4" x14ac:dyDescent="0.2">
      <c r="A5413" t="s">
        <v>12737</v>
      </c>
      <c r="B5413" t="s">
        <v>12738</v>
      </c>
      <c r="C5413" t="str">
        <f t="shared" si="84"/>
        <v>09 - MINISTERIO DE  INFRAESTRUCTURA</v>
      </c>
      <c r="D5413" t="str">
        <f>VLOOKUP(MID(A5413,1,2),[1]Jurisdicciones!$A$2:$B$44,2,FALSE)</f>
        <v>MINISTERIO DE  INFRAESTRUCTURA</v>
      </c>
    </row>
    <row r="5414" spans="1:4" x14ac:dyDescent="0.2">
      <c r="A5414" t="s">
        <v>12739</v>
      </c>
      <c r="B5414" t="s">
        <v>12740</v>
      </c>
      <c r="C5414" t="str">
        <f t="shared" si="84"/>
        <v>09 - MINISTERIO DE  INFRAESTRUCTURA</v>
      </c>
      <c r="D5414" t="str">
        <f>VLOOKUP(MID(A5414,1,2),[1]Jurisdicciones!$A$2:$B$44,2,FALSE)</f>
        <v>MINISTERIO DE  INFRAESTRUCTURA</v>
      </c>
    </row>
    <row r="5415" spans="1:4" x14ac:dyDescent="0.2">
      <c r="A5415" t="s">
        <v>12741</v>
      </c>
      <c r="B5415" t="s">
        <v>12742</v>
      </c>
      <c r="C5415" t="str">
        <f t="shared" si="84"/>
        <v>09 - MINISTERIO DE  INFRAESTRUCTURA</v>
      </c>
      <c r="D5415" t="str">
        <f>VLOOKUP(MID(A5415,1,2),[1]Jurisdicciones!$A$2:$B$44,2,FALSE)</f>
        <v>MINISTERIO DE  INFRAESTRUCTURA</v>
      </c>
    </row>
    <row r="5416" spans="1:4" x14ac:dyDescent="0.2">
      <c r="A5416" t="s">
        <v>12743</v>
      </c>
      <c r="B5416" t="s">
        <v>12744</v>
      </c>
      <c r="C5416" t="str">
        <f t="shared" si="84"/>
        <v>09 - MINISTERIO DE  INFRAESTRUCTURA</v>
      </c>
      <c r="D5416" t="str">
        <f>VLOOKUP(MID(A5416,1,2),[1]Jurisdicciones!$A$2:$B$44,2,FALSE)</f>
        <v>MINISTERIO DE  INFRAESTRUCTURA</v>
      </c>
    </row>
    <row r="5417" spans="1:4" x14ac:dyDescent="0.2">
      <c r="A5417" t="s">
        <v>12745</v>
      </c>
      <c r="B5417" t="s">
        <v>12746</v>
      </c>
      <c r="C5417" t="str">
        <f t="shared" si="84"/>
        <v>09 - MINISTERIO DE  INFRAESTRUCTURA</v>
      </c>
      <c r="D5417" t="str">
        <f>VLOOKUP(MID(A5417,1,2),[1]Jurisdicciones!$A$2:$B$44,2,FALSE)</f>
        <v>MINISTERIO DE  INFRAESTRUCTURA</v>
      </c>
    </row>
    <row r="5418" spans="1:4" x14ac:dyDescent="0.2">
      <c r="A5418" t="s">
        <v>12747</v>
      </c>
      <c r="B5418" t="s">
        <v>12748</v>
      </c>
      <c r="C5418" t="str">
        <f t="shared" si="84"/>
        <v>09 - MINISTERIO DE  INFRAESTRUCTURA</v>
      </c>
      <c r="D5418" t="str">
        <f>VLOOKUP(MID(A5418,1,2),[1]Jurisdicciones!$A$2:$B$44,2,FALSE)</f>
        <v>MINISTERIO DE  INFRAESTRUCTURA</v>
      </c>
    </row>
    <row r="5419" spans="1:4" x14ac:dyDescent="0.2">
      <c r="A5419" t="s">
        <v>12749</v>
      </c>
      <c r="B5419" t="s">
        <v>12750</v>
      </c>
      <c r="C5419" t="str">
        <f t="shared" si="84"/>
        <v>09 - MINISTERIO DE  INFRAESTRUCTURA</v>
      </c>
      <c r="D5419" t="str">
        <f>VLOOKUP(MID(A5419,1,2),[1]Jurisdicciones!$A$2:$B$44,2,FALSE)</f>
        <v>MINISTERIO DE  INFRAESTRUCTURA</v>
      </c>
    </row>
    <row r="5420" spans="1:4" x14ac:dyDescent="0.2">
      <c r="A5420" t="s">
        <v>12751</v>
      </c>
      <c r="B5420" t="s">
        <v>12752</v>
      </c>
      <c r="C5420" t="str">
        <f t="shared" si="84"/>
        <v>09 - MINISTERIO DE  INFRAESTRUCTURA</v>
      </c>
      <c r="D5420" t="str">
        <f>VLOOKUP(MID(A5420,1,2),[1]Jurisdicciones!$A$2:$B$44,2,FALSE)</f>
        <v>MINISTERIO DE  INFRAESTRUCTURA</v>
      </c>
    </row>
    <row r="5421" spans="1:4" x14ac:dyDescent="0.2">
      <c r="A5421" t="s">
        <v>12753</v>
      </c>
      <c r="B5421" t="s">
        <v>12754</v>
      </c>
      <c r="C5421" t="str">
        <f t="shared" si="84"/>
        <v>09 - MINISTERIO DE  INFRAESTRUCTURA</v>
      </c>
      <c r="D5421" t="str">
        <f>VLOOKUP(MID(A5421,1,2),[1]Jurisdicciones!$A$2:$B$44,2,FALSE)</f>
        <v>MINISTERIO DE  INFRAESTRUCTURA</v>
      </c>
    </row>
    <row r="5422" spans="1:4" x14ac:dyDescent="0.2">
      <c r="A5422" t="s">
        <v>12755</v>
      </c>
      <c r="B5422" t="s">
        <v>12756</v>
      </c>
      <c r="C5422" t="str">
        <f t="shared" si="84"/>
        <v>09 - MINISTERIO DE  INFRAESTRUCTURA</v>
      </c>
      <c r="D5422" t="str">
        <f>VLOOKUP(MID(A5422,1,2),[1]Jurisdicciones!$A$2:$B$44,2,FALSE)</f>
        <v>MINISTERIO DE  INFRAESTRUCTURA</v>
      </c>
    </row>
    <row r="5423" spans="1:4" x14ac:dyDescent="0.2">
      <c r="A5423" t="s">
        <v>12757</v>
      </c>
      <c r="B5423" t="s">
        <v>12758</v>
      </c>
      <c r="C5423" t="str">
        <f t="shared" si="84"/>
        <v>09 - MINISTERIO DE  INFRAESTRUCTURA</v>
      </c>
      <c r="D5423" t="str">
        <f>VLOOKUP(MID(A5423,1,2),[1]Jurisdicciones!$A$2:$B$44,2,FALSE)</f>
        <v>MINISTERIO DE  INFRAESTRUCTURA</v>
      </c>
    </row>
    <row r="5424" spans="1:4" x14ac:dyDescent="0.2">
      <c r="A5424" t="s">
        <v>352</v>
      </c>
      <c r="B5424" t="s">
        <v>12759</v>
      </c>
      <c r="C5424" t="str">
        <f t="shared" si="84"/>
        <v>09 - MINISTERIO DE  INFRAESTRUCTURA</v>
      </c>
      <c r="D5424" t="str">
        <f>VLOOKUP(MID(A5424,1,2),[1]Jurisdicciones!$A$2:$B$44,2,FALSE)</f>
        <v>MINISTERIO DE  INFRAESTRUCTURA</v>
      </c>
    </row>
    <row r="5425" spans="1:4" x14ac:dyDescent="0.2">
      <c r="A5425" t="s">
        <v>12760</v>
      </c>
      <c r="B5425" t="s">
        <v>12761</v>
      </c>
      <c r="C5425" t="str">
        <f t="shared" si="84"/>
        <v>09 - MINISTERIO DE  INFRAESTRUCTURA</v>
      </c>
      <c r="D5425" t="str">
        <f>VLOOKUP(MID(A5425,1,2),[1]Jurisdicciones!$A$2:$B$44,2,FALSE)</f>
        <v>MINISTERIO DE  INFRAESTRUCTURA</v>
      </c>
    </row>
    <row r="5426" spans="1:4" x14ac:dyDescent="0.2">
      <c r="A5426" t="s">
        <v>353</v>
      </c>
      <c r="B5426" t="s">
        <v>12762</v>
      </c>
      <c r="C5426" t="str">
        <f t="shared" si="84"/>
        <v>09 - MINISTERIO DE  INFRAESTRUCTURA</v>
      </c>
      <c r="D5426" t="str">
        <f>VLOOKUP(MID(A5426,1,2),[1]Jurisdicciones!$A$2:$B$44,2,FALSE)</f>
        <v>MINISTERIO DE  INFRAESTRUCTURA</v>
      </c>
    </row>
    <row r="5427" spans="1:4" x14ac:dyDescent="0.2">
      <c r="A5427" t="s">
        <v>354</v>
      </c>
      <c r="B5427" t="s">
        <v>12763</v>
      </c>
      <c r="C5427" t="str">
        <f t="shared" si="84"/>
        <v>09 - MINISTERIO DE  INFRAESTRUCTURA</v>
      </c>
      <c r="D5427" t="str">
        <f>VLOOKUP(MID(A5427,1,2),[1]Jurisdicciones!$A$2:$B$44,2,FALSE)</f>
        <v>MINISTERIO DE  INFRAESTRUCTURA</v>
      </c>
    </row>
    <row r="5428" spans="1:4" x14ac:dyDescent="0.2">
      <c r="A5428" t="s">
        <v>2688</v>
      </c>
      <c r="B5428" t="s">
        <v>12764</v>
      </c>
      <c r="C5428" t="str">
        <f t="shared" si="84"/>
        <v>09 - MINISTERIO DE  INFRAESTRUCTURA</v>
      </c>
      <c r="D5428" t="str">
        <f>VLOOKUP(MID(A5428,1,2),[1]Jurisdicciones!$A$2:$B$44,2,FALSE)</f>
        <v>MINISTERIO DE  INFRAESTRUCTURA</v>
      </c>
    </row>
    <row r="5429" spans="1:4" x14ac:dyDescent="0.2">
      <c r="A5429" t="s">
        <v>355</v>
      </c>
      <c r="B5429" t="s">
        <v>12765</v>
      </c>
      <c r="C5429" t="str">
        <f t="shared" si="84"/>
        <v>09 - MINISTERIO DE  INFRAESTRUCTURA</v>
      </c>
      <c r="D5429" t="str">
        <f>VLOOKUP(MID(A5429,1,2),[1]Jurisdicciones!$A$2:$B$44,2,FALSE)</f>
        <v>MINISTERIO DE  INFRAESTRUCTURA</v>
      </c>
    </row>
    <row r="5430" spans="1:4" x14ac:dyDescent="0.2">
      <c r="A5430" t="s">
        <v>12766</v>
      </c>
      <c r="B5430" t="s">
        <v>12767</v>
      </c>
      <c r="C5430" t="str">
        <f t="shared" si="84"/>
        <v>09 - MINISTERIO DE  INFRAESTRUCTURA</v>
      </c>
      <c r="D5430" t="str">
        <f>VLOOKUP(MID(A5430,1,2),[1]Jurisdicciones!$A$2:$B$44,2,FALSE)</f>
        <v>MINISTERIO DE  INFRAESTRUCTURA</v>
      </c>
    </row>
    <row r="5431" spans="1:4" x14ac:dyDescent="0.2">
      <c r="A5431" t="s">
        <v>12768</v>
      </c>
      <c r="B5431" t="s">
        <v>12769</v>
      </c>
      <c r="C5431" t="str">
        <f t="shared" si="84"/>
        <v>09 - MINISTERIO DE  INFRAESTRUCTURA</v>
      </c>
      <c r="D5431" t="str">
        <f>VLOOKUP(MID(A5431,1,2),[1]Jurisdicciones!$A$2:$B$44,2,FALSE)</f>
        <v>MINISTERIO DE  INFRAESTRUCTURA</v>
      </c>
    </row>
    <row r="5432" spans="1:4" x14ac:dyDescent="0.2">
      <c r="A5432" t="s">
        <v>12770</v>
      </c>
      <c r="B5432" t="s">
        <v>12771</v>
      </c>
      <c r="C5432" t="str">
        <f t="shared" si="84"/>
        <v>09 - MINISTERIO DE  INFRAESTRUCTURA</v>
      </c>
      <c r="D5432" t="str">
        <f>VLOOKUP(MID(A5432,1,2),[1]Jurisdicciones!$A$2:$B$44,2,FALSE)</f>
        <v>MINISTERIO DE  INFRAESTRUCTURA</v>
      </c>
    </row>
    <row r="5433" spans="1:4" x14ac:dyDescent="0.2">
      <c r="A5433" t="s">
        <v>12772</v>
      </c>
      <c r="B5433" t="s">
        <v>12773</v>
      </c>
      <c r="C5433" t="str">
        <f t="shared" si="84"/>
        <v>09 - MINISTERIO DE  INFRAESTRUCTURA</v>
      </c>
      <c r="D5433" t="str">
        <f>VLOOKUP(MID(A5433,1,2),[1]Jurisdicciones!$A$2:$B$44,2,FALSE)</f>
        <v>MINISTERIO DE  INFRAESTRUCTURA</v>
      </c>
    </row>
    <row r="5434" spans="1:4" x14ac:dyDescent="0.2">
      <c r="A5434" t="s">
        <v>12774</v>
      </c>
      <c r="B5434" t="s">
        <v>12775</v>
      </c>
      <c r="C5434" t="str">
        <f t="shared" si="84"/>
        <v>09 - MINISTERIO DE  INFRAESTRUCTURA</v>
      </c>
      <c r="D5434" t="str">
        <f>VLOOKUP(MID(A5434,1,2),[1]Jurisdicciones!$A$2:$B$44,2,FALSE)</f>
        <v>MINISTERIO DE  INFRAESTRUCTURA</v>
      </c>
    </row>
    <row r="5435" spans="1:4" x14ac:dyDescent="0.2">
      <c r="A5435" t="s">
        <v>12776</v>
      </c>
      <c r="B5435" t="s">
        <v>12777</v>
      </c>
      <c r="C5435" t="str">
        <f t="shared" si="84"/>
        <v>09 - MINISTERIO DE  INFRAESTRUCTURA</v>
      </c>
      <c r="D5435" t="str">
        <f>VLOOKUP(MID(A5435,1,2),[1]Jurisdicciones!$A$2:$B$44,2,FALSE)</f>
        <v>MINISTERIO DE  INFRAESTRUCTURA</v>
      </c>
    </row>
    <row r="5436" spans="1:4" x14ac:dyDescent="0.2">
      <c r="A5436" t="s">
        <v>12778</v>
      </c>
      <c r="B5436" t="s">
        <v>12779</v>
      </c>
      <c r="C5436" t="str">
        <f t="shared" si="84"/>
        <v>09 - MINISTERIO DE  INFRAESTRUCTURA</v>
      </c>
      <c r="D5436" t="str">
        <f>VLOOKUP(MID(A5436,1,2),[1]Jurisdicciones!$A$2:$B$44,2,FALSE)</f>
        <v>MINISTERIO DE  INFRAESTRUCTURA</v>
      </c>
    </row>
    <row r="5437" spans="1:4" x14ac:dyDescent="0.2">
      <c r="A5437" t="s">
        <v>12780</v>
      </c>
      <c r="B5437" t="s">
        <v>12781</v>
      </c>
      <c r="C5437" t="str">
        <f t="shared" si="84"/>
        <v>09 - MINISTERIO DE  INFRAESTRUCTURA</v>
      </c>
      <c r="D5437" t="str">
        <f>VLOOKUP(MID(A5437,1,2),[1]Jurisdicciones!$A$2:$B$44,2,FALSE)</f>
        <v>MINISTERIO DE  INFRAESTRUCTURA</v>
      </c>
    </row>
    <row r="5438" spans="1:4" x14ac:dyDescent="0.2">
      <c r="A5438" t="s">
        <v>12782</v>
      </c>
      <c r="B5438" t="s">
        <v>12783</v>
      </c>
      <c r="C5438" t="str">
        <f t="shared" si="84"/>
        <v>09 - MINISTERIO DE  INFRAESTRUCTURA</v>
      </c>
      <c r="D5438" t="str">
        <f>VLOOKUP(MID(A5438,1,2),[1]Jurisdicciones!$A$2:$B$44,2,FALSE)</f>
        <v>MINISTERIO DE  INFRAESTRUCTURA</v>
      </c>
    </row>
    <row r="5439" spans="1:4" x14ac:dyDescent="0.2">
      <c r="A5439" t="s">
        <v>12784</v>
      </c>
      <c r="B5439" t="s">
        <v>12785</v>
      </c>
      <c r="C5439" t="str">
        <f t="shared" si="84"/>
        <v>09 - MINISTERIO DE  INFRAESTRUCTURA</v>
      </c>
      <c r="D5439" t="str">
        <f>VLOOKUP(MID(A5439,1,2),[1]Jurisdicciones!$A$2:$B$44,2,FALSE)</f>
        <v>MINISTERIO DE  INFRAESTRUCTURA</v>
      </c>
    </row>
    <row r="5440" spans="1:4" x14ac:dyDescent="0.2">
      <c r="A5440" t="s">
        <v>12786</v>
      </c>
      <c r="B5440" t="s">
        <v>12787</v>
      </c>
      <c r="C5440" t="str">
        <f t="shared" si="84"/>
        <v>09 - MINISTERIO DE  INFRAESTRUCTURA</v>
      </c>
      <c r="D5440" t="str">
        <f>VLOOKUP(MID(A5440,1,2),[1]Jurisdicciones!$A$2:$B$44,2,FALSE)</f>
        <v>MINISTERIO DE  INFRAESTRUCTURA</v>
      </c>
    </row>
    <row r="5441" spans="1:4" x14ac:dyDescent="0.2">
      <c r="A5441" t="s">
        <v>12788</v>
      </c>
      <c r="B5441" t="s">
        <v>12789</v>
      </c>
      <c r="C5441" t="str">
        <f t="shared" si="84"/>
        <v>09 - MINISTERIO DE  INFRAESTRUCTURA</v>
      </c>
      <c r="D5441" t="str">
        <f>VLOOKUP(MID(A5441,1,2),[1]Jurisdicciones!$A$2:$B$44,2,FALSE)</f>
        <v>MINISTERIO DE  INFRAESTRUCTURA</v>
      </c>
    </row>
    <row r="5442" spans="1:4" x14ac:dyDescent="0.2">
      <c r="A5442" t="s">
        <v>12790</v>
      </c>
      <c r="B5442" t="s">
        <v>12791</v>
      </c>
      <c r="C5442" t="str">
        <f t="shared" si="84"/>
        <v>09 - MINISTERIO DE  INFRAESTRUCTURA</v>
      </c>
      <c r="D5442" t="str">
        <f>VLOOKUP(MID(A5442,1,2),[1]Jurisdicciones!$A$2:$B$44,2,FALSE)</f>
        <v>MINISTERIO DE  INFRAESTRUCTURA</v>
      </c>
    </row>
    <row r="5443" spans="1:4" x14ac:dyDescent="0.2">
      <c r="A5443" t="s">
        <v>12792</v>
      </c>
      <c r="B5443" t="s">
        <v>12793</v>
      </c>
      <c r="C5443" t="str">
        <f t="shared" si="84"/>
        <v>09 - MINISTERIO DE  INFRAESTRUCTURA</v>
      </c>
      <c r="D5443" t="str">
        <f>VLOOKUP(MID(A5443,1,2),[1]Jurisdicciones!$A$2:$B$44,2,FALSE)</f>
        <v>MINISTERIO DE  INFRAESTRUCTURA</v>
      </c>
    </row>
    <row r="5444" spans="1:4" x14ac:dyDescent="0.2">
      <c r="A5444" t="s">
        <v>12794</v>
      </c>
      <c r="B5444" t="s">
        <v>12795</v>
      </c>
      <c r="C5444" t="str">
        <f t="shared" ref="C5444:C5507" si="85">CONCATENATE(MID(A5444,1,2), " - ",D5444)</f>
        <v>09 - MINISTERIO DE  INFRAESTRUCTURA</v>
      </c>
      <c r="D5444" t="str">
        <f>VLOOKUP(MID(A5444,1,2),[1]Jurisdicciones!$A$2:$B$44,2,FALSE)</f>
        <v>MINISTERIO DE  INFRAESTRUCTURA</v>
      </c>
    </row>
    <row r="5445" spans="1:4" x14ac:dyDescent="0.2">
      <c r="A5445" t="s">
        <v>12796</v>
      </c>
      <c r="B5445" t="s">
        <v>12797</v>
      </c>
      <c r="C5445" t="str">
        <f t="shared" si="85"/>
        <v>09 - MINISTERIO DE  INFRAESTRUCTURA</v>
      </c>
      <c r="D5445" t="str">
        <f>VLOOKUP(MID(A5445,1,2),[1]Jurisdicciones!$A$2:$B$44,2,FALSE)</f>
        <v>MINISTERIO DE  INFRAESTRUCTURA</v>
      </c>
    </row>
    <row r="5446" spans="1:4" x14ac:dyDescent="0.2">
      <c r="A5446" t="s">
        <v>12798</v>
      </c>
      <c r="B5446" t="s">
        <v>12799</v>
      </c>
      <c r="C5446" t="str">
        <f t="shared" si="85"/>
        <v>09 - MINISTERIO DE  INFRAESTRUCTURA</v>
      </c>
      <c r="D5446" t="str">
        <f>VLOOKUP(MID(A5446,1,2),[1]Jurisdicciones!$A$2:$B$44,2,FALSE)</f>
        <v>MINISTERIO DE  INFRAESTRUCTURA</v>
      </c>
    </row>
    <row r="5447" spans="1:4" x14ac:dyDescent="0.2">
      <c r="A5447" t="s">
        <v>12800</v>
      </c>
      <c r="B5447" t="s">
        <v>12801</v>
      </c>
      <c r="C5447" t="str">
        <f t="shared" si="85"/>
        <v>09 - MINISTERIO DE  INFRAESTRUCTURA</v>
      </c>
      <c r="D5447" t="str">
        <f>VLOOKUP(MID(A5447,1,2),[1]Jurisdicciones!$A$2:$B$44,2,FALSE)</f>
        <v>MINISTERIO DE  INFRAESTRUCTURA</v>
      </c>
    </row>
    <row r="5448" spans="1:4" x14ac:dyDescent="0.2">
      <c r="A5448" t="s">
        <v>12802</v>
      </c>
      <c r="B5448" t="s">
        <v>12803</v>
      </c>
      <c r="C5448" t="str">
        <f t="shared" si="85"/>
        <v>09 - MINISTERIO DE  INFRAESTRUCTURA</v>
      </c>
      <c r="D5448" t="str">
        <f>VLOOKUP(MID(A5448,1,2),[1]Jurisdicciones!$A$2:$B$44,2,FALSE)</f>
        <v>MINISTERIO DE  INFRAESTRUCTURA</v>
      </c>
    </row>
    <row r="5449" spans="1:4" x14ac:dyDescent="0.2">
      <c r="A5449" t="s">
        <v>12804</v>
      </c>
      <c r="B5449" t="s">
        <v>12805</v>
      </c>
      <c r="C5449" t="str">
        <f t="shared" si="85"/>
        <v>09 - MINISTERIO DE  INFRAESTRUCTURA</v>
      </c>
      <c r="D5449" t="str">
        <f>VLOOKUP(MID(A5449,1,2),[1]Jurisdicciones!$A$2:$B$44,2,FALSE)</f>
        <v>MINISTERIO DE  INFRAESTRUCTURA</v>
      </c>
    </row>
    <row r="5450" spans="1:4" x14ac:dyDescent="0.2">
      <c r="A5450" t="s">
        <v>12806</v>
      </c>
      <c r="B5450" t="s">
        <v>12807</v>
      </c>
      <c r="C5450" t="str">
        <f t="shared" si="85"/>
        <v>09 - MINISTERIO DE  INFRAESTRUCTURA</v>
      </c>
      <c r="D5450" t="str">
        <f>VLOOKUP(MID(A5450,1,2),[1]Jurisdicciones!$A$2:$B$44,2,FALSE)</f>
        <v>MINISTERIO DE  INFRAESTRUCTURA</v>
      </c>
    </row>
    <row r="5451" spans="1:4" x14ac:dyDescent="0.2">
      <c r="A5451" t="s">
        <v>12808</v>
      </c>
      <c r="B5451" t="s">
        <v>12809</v>
      </c>
      <c r="C5451" t="str">
        <f t="shared" si="85"/>
        <v>09 - MINISTERIO DE  INFRAESTRUCTURA</v>
      </c>
      <c r="D5451" t="str">
        <f>VLOOKUP(MID(A5451,1,2),[1]Jurisdicciones!$A$2:$B$44,2,FALSE)</f>
        <v>MINISTERIO DE  INFRAESTRUCTURA</v>
      </c>
    </row>
    <row r="5452" spans="1:4" x14ac:dyDescent="0.2">
      <c r="A5452" t="s">
        <v>12810</v>
      </c>
      <c r="B5452" t="s">
        <v>12811</v>
      </c>
      <c r="C5452" t="str">
        <f t="shared" si="85"/>
        <v>09 - MINISTERIO DE  INFRAESTRUCTURA</v>
      </c>
      <c r="D5452" t="str">
        <f>VLOOKUP(MID(A5452,1,2),[1]Jurisdicciones!$A$2:$B$44,2,FALSE)</f>
        <v>MINISTERIO DE  INFRAESTRUCTURA</v>
      </c>
    </row>
    <row r="5453" spans="1:4" x14ac:dyDescent="0.2">
      <c r="A5453" t="s">
        <v>12812</v>
      </c>
      <c r="B5453" t="s">
        <v>12813</v>
      </c>
      <c r="C5453" t="str">
        <f t="shared" si="85"/>
        <v>09 - MINISTERIO DE  INFRAESTRUCTURA</v>
      </c>
      <c r="D5453" t="str">
        <f>VLOOKUP(MID(A5453,1,2),[1]Jurisdicciones!$A$2:$B$44,2,FALSE)</f>
        <v>MINISTERIO DE  INFRAESTRUCTURA</v>
      </c>
    </row>
    <row r="5454" spans="1:4" x14ac:dyDescent="0.2">
      <c r="A5454" t="s">
        <v>12814</v>
      </c>
      <c r="B5454" t="s">
        <v>12815</v>
      </c>
      <c r="C5454" t="str">
        <f t="shared" si="85"/>
        <v>09 - MINISTERIO DE  INFRAESTRUCTURA</v>
      </c>
      <c r="D5454" t="str">
        <f>VLOOKUP(MID(A5454,1,2),[1]Jurisdicciones!$A$2:$B$44,2,FALSE)</f>
        <v>MINISTERIO DE  INFRAESTRUCTURA</v>
      </c>
    </row>
    <row r="5455" spans="1:4" x14ac:dyDescent="0.2">
      <c r="A5455" t="s">
        <v>12816</v>
      </c>
      <c r="B5455" t="s">
        <v>12817</v>
      </c>
      <c r="C5455" t="str">
        <f t="shared" si="85"/>
        <v>09 - MINISTERIO DE  INFRAESTRUCTURA</v>
      </c>
      <c r="D5455" t="str">
        <f>VLOOKUP(MID(A5455,1,2),[1]Jurisdicciones!$A$2:$B$44,2,FALSE)</f>
        <v>MINISTERIO DE  INFRAESTRUCTURA</v>
      </c>
    </row>
    <row r="5456" spans="1:4" x14ac:dyDescent="0.2">
      <c r="A5456" t="s">
        <v>12818</v>
      </c>
      <c r="B5456" t="s">
        <v>12819</v>
      </c>
      <c r="C5456" t="str">
        <f t="shared" si="85"/>
        <v>09 - MINISTERIO DE  INFRAESTRUCTURA</v>
      </c>
      <c r="D5456" t="str">
        <f>VLOOKUP(MID(A5456,1,2),[1]Jurisdicciones!$A$2:$B$44,2,FALSE)</f>
        <v>MINISTERIO DE  INFRAESTRUCTURA</v>
      </c>
    </row>
    <row r="5457" spans="1:4" x14ac:dyDescent="0.2">
      <c r="A5457" t="s">
        <v>12820</v>
      </c>
      <c r="B5457" t="s">
        <v>12821</v>
      </c>
      <c r="C5457" t="str">
        <f t="shared" si="85"/>
        <v>09 - MINISTERIO DE  INFRAESTRUCTURA</v>
      </c>
      <c r="D5457" t="str">
        <f>VLOOKUP(MID(A5457,1,2),[1]Jurisdicciones!$A$2:$B$44,2,FALSE)</f>
        <v>MINISTERIO DE  INFRAESTRUCTURA</v>
      </c>
    </row>
    <row r="5458" spans="1:4" x14ac:dyDescent="0.2">
      <c r="A5458" t="s">
        <v>12822</v>
      </c>
      <c r="B5458" t="s">
        <v>12823</v>
      </c>
      <c r="C5458" t="str">
        <f t="shared" si="85"/>
        <v>09 - MINISTERIO DE  INFRAESTRUCTURA</v>
      </c>
      <c r="D5458" t="str">
        <f>VLOOKUP(MID(A5458,1,2),[1]Jurisdicciones!$A$2:$B$44,2,FALSE)</f>
        <v>MINISTERIO DE  INFRAESTRUCTURA</v>
      </c>
    </row>
    <row r="5459" spans="1:4" x14ac:dyDescent="0.2">
      <c r="A5459" t="s">
        <v>12824</v>
      </c>
      <c r="B5459" t="s">
        <v>12825</v>
      </c>
      <c r="C5459" t="str">
        <f t="shared" si="85"/>
        <v>09 - MINISTERIO DE  INFRAESTRUCTURA</v>
      </c>
      <c r="D5459" t="str">
        <f>VLOOKUP(MID(A5459,1,2),[1]Jurisdicciones!$A$2:$B$44,2,FALSE)</f>
        <v>MINISTERIO DE  INFRAESTRUCTURA</v>
      </c>
    </row>
    <row r="5460" spans="1:4" x14ac:dyDescent="0.2">
      <c r="A5460" t="s">
        <v>12826</v>
      </c>
      <c r="B5460" t="s">
        <v>12827</v>
      </c>
      <c r="C5460" t="str">
        <f t="shared" si="85"/>
        <v>09 - MINISTERIO DE  INFRAESTRUCTURA</v>
      </c>
      <c r="D5460" t="str">
        <f>VLOOKUP(MID(A5460,1,2),[1]Jurisdicciones!$A$2:$B$44,2,FALSE)</f>
        <v>MINISTERIO DE  INFRAESTRUCTURA</v>
      </c>
    </row>
    <row r="5461" spans="1:4" x14ac:dyDescent="0.2">
      <c r="A5461" t="s">
        <v>12828</v>
      </c>
      <c r="B5461" t="s">
        <v>12829</v>
      </c>
      <c r="C5461" t="str">
        <f t="shared" si="85"/>
        <v>09 - MINISTERIO DE  INFRAESTRUCTURA</v>
      </c>
      <c r="D5461" t="str">
        <f>VLOOKUP(MID(A5461,1,2),[1]Jurisdicciones!$A$2:$B$44,2,FALSE)</f>
        <v>MINISTERIO DE  INFRAESTRUCTURA</v>
      </c>
    </row>
    <row r="5462" spans="1:4" x14ac:dyDescent="0.2">
      <c r="A5462" t="s">
        <v>12830</v>
      </c>
      <c r="B5462" t="s">
        <v>12831</v>
      </c>
      <c r="C5462" t="str">
        <f t="shared" si="85"/>
        <v>09 - MINISTERIO DE  INFRAESTRUCTURA</v>
      </c>
      <c r="D5462" t="str">
        <f>VLOOKUP(MID(A5462,1,2),[1]Jurisdicciones!$A$2:$B$44,2,FALSE)</f>
        <v>MINISTERIO DE  INFRAESTRUCTURA</v>
      </c>
    </row>
    <row r="5463" spans="1:4" x14ac:dyDescent="0.2">
      <c r="A5463" t="s">
        <v>12832</v>
      </c>
      <c r="B5463" t="s">
        <v>12833</v>
      </c>
      <c r="C5463" t="str">
        <f t="shared" si="85"/>
        <v>09 - MINISTERIO DE  INFRAESTRUCTURA</v>
      </c>
      <c r="D5463" t="str">
        <f>VLOOKUP(MID(A5463,1,2),[1]Jurisdicciones!$A$2:$B$44,2,FALSE)</f>
        <v>MINISTERIO DE  INFRAESTRUCTURA</v>
      </c>
    </row>
    <row r="5464" spans="1:4" x14ac:dyDescent="0.2">
      <c r="A5464" t="s">
        <v>12834</v>
      </c>
      <c r="B5464" t="s">
        <v>12835</v>
      </c>
      <c r="C5464" t="str">
        <f t="shared" si="85"/>
        <v>09 - MINISTERIO DE  INFRAESTRUCTURA</v>
      </c>
      <c r="D5464" t="str">
        <f>VLOOKUP(MID(A5464,1,2),[1]Jurisdicciones!$A$2:$B$44,2,FALSE)</f>
        <v>MINISTERIO DE  INFRAESTRUCTURA</v>
      </c>
    </row>
    <row r="5465" spans="1:4" x14ac:dyDescent="0.2">
      <c r="A5465" t="s">
        <v>12836</v>
      </c>
      <c r="B5465" t="s">
        <v>12837</v>
      </c>
      <c r="C5465" t="str">
        <f t="shared" si="85"/>
        <v>09 - MINISTERIO DE  INFRAESTRUCTURA</v>
      </c>
      <c r="D5465" t="str">
        <f>VLOOKUP(MID(A5465,1,2),[1]Jurisdicciones!$A$2:$B$44,2,FALSE)</f>
        <v>MINISTERIO DE  INFRAESTRUCTURA</v>
      </c>
    </row>
    <row r="5466" spans="1:4" x14ac:dyDescent="0.2">
      <c r="A5466" t="s">
        <v>12838</v>
      </c>
      <c r="B5466" t="s">
        <v>12839</v>
      </c>
      <c r="C5466" t="str">
        <f t="shared" si="85"/>
        <v>09 - MINISTERIO DE  INFRAESTRUCTURA</v>
      </c>
      <c r="D5466" t="str">
        <f>VLOOKUP(MID(A5466,1,2),[1]Jurisdicciones!$A$2:$B$44,2,FALSE)</f>
        <v>MINISTERIO DE  INFRAESTRUCTURA</v>
      </c>
    </row>
    <row r="5467" spans="1:4" x14ac:dyDescent="0.2">
      <c r="A5467" t="s">
        <v>12840</v>
      </c>
      <c r="B5467" t="s">
        <v>12841</v>
      </c>
      <c r="C5467" t="str">
        <f t="shared" si="85"/>
        <v>09 - MINISTERIO DE  INFRAESTRUCTURA</v>
      </c>
      <c r="D5467" t="str">
        <f>VLOOKUP(MID(A5467,1,2),[1]Jurisdicciones!$A$2:$B$44,2,FALSE)</f>
        <v>MINISTERIO DE  INFRAESTRUCTURA</v>
      </c>
    </row>
    <row r="5468" spans="1:4" x14ac:dyDescent="0.2">
      <c r="A5468" t="s">
        <v>12842</v>
      </c>
      <c r="B5468" t="s">
        <v>12843</v>
      </c>
      <c r="C5468" t="str">
        <f t="shared" si="85"/>
        <v>09 - MINISTERIO DE  INFRAESTRUCTURA</v>
      </c>
      <c r="D5468" t="str">
        <f>VLOOKUP(MID(A5468,1,2),[1]Jurisdicciones!$A$2:$B$44,2,FALSE)</f>
        <v>MINISTERIO DE  INFRAESTRUCTURA</v>
      </c>
    </row>
    <row r="5469" spans="1:4" x14ac:dyDescent="0.2">
      <c r="A5469" t="s">
        <v>12844</v>
      </c>
      <c r="B5469" t="s">
        <v>12845</v>
      </c>
      <c r="C5469" t="str">
        <f t="shared" si="85"/>
        <v>09 - MINISTERIO DE  INFRAESTRUCTURA</v>
      </c>
      <c r="D5469" t="str">
        <f>VLOOKUP(MID(A5469,1,2),[1]Jurisdicciones!$A$2:$B$44,2,FALSE)</f>
        <v>MINISTERIO DE  INFRAESTRUCTURA</v>
      </c>
    </row>
    <row r="5470" spans="1:4" x14ac:dyDescent="0.2">
      <c r="A5470" t="s">
        <v>12846</v>
      </c>
      <c r="B5470" t="s">
        <v>12847</v>
      </c>
      <c r="C5470" t="str">
        <f t="shared" si="85"/>
        <v>09 - MINISTERIO DE  INFRAESTRUCTURA</v>
      </c>
      <c r="D5470" t="str">
        <f>VLOOKUP(MID(A5470,1,2),[1]Jurisdicciones!$A$2:$B$44,2,FALSE)</f>
        <v>MINISTERIO DE  INFRAESTRUCTURA</v>
      </c>
    </row>
    <row r="5471" spans="1:4" x14ac:dyDescent="0.2">
      <c r="A5471" t="s">
        <v>12848</v>
      </c>
      <c r="B5471" t="s">
        <v>12849</v>
      </c>
      <c r="C5471" t="str">
        <f t="shared" si="85"/>
        <v>09 - MINISTERIO DE  INFRAESTRUCTURA</v>
      </c>
      <c r="D5471" t="str">
        <f>VLOOKUP(MID(A5471,1,2),[1]Jurisdicciones!$A$2:$B$44,2,FALSE)</f>
        <v>MINISTERIO DE  INFRAESTRUCTURA</v>
      </c>
    </row>
    <row r="5472" spans="1:4" x14ac:dyDescent="0.2">
      <c r="A5472" t="s">
        <v>12850</v>
      </c>
      <c r="B5472" t="s">
        <v>12851</v>
      </c>
      <c r="C5472" t="str">
        <f t="shared" si="85"/>
        <v>09 - MINISTERIO DE  INFRAESTRUCTURA</v>
      </c>
      <c r="D5472" t="str">
        <f>VLOOKUP(MID(A5472,1,2),[1]Jurisdicciones!$A$2:$B$44,2,FALSE)</f>
        <v>MINISTERIO DE  INFRAESTRUCTURA</v>
      </c>
    </row>
    <row r="5473" spans="1:4" x14ac:dyDescent="0.2">
      <c r="A5473" t="s">
        <v>12852</v>
      </c>
      <c r="B5473" t="s">
        <v>12853</v>
      </c>
      <c r="C5473" t="str">
        <f t="shared" si="85"/>
        <v>09 - MINISTERIO DE  INFRAESTRUCTURA</v>
      </c>
      <c r="D5473" t="str">
        <f>VLOOKUP(MID(A5473,1,2),[1]Jurisdicciones!$A$2:$B$44,2,FALSE)</f>
        <v>MINISTERIO DE  INFRAESTRUCTURA</v>
      </c>
    </row>
    <row r="5474" spans="1:4" x14ac:dyDescent="0.2">
      <c r="A5474" t="s">
        <v>12854</v>
      </c>
      <c r="B5474" t="s">
        <v>12855</v>
      </c>
      <c r="C5474" t="str">
        <f t="shared" si="85"/>
        <v>09 - MINISTERIO DE  INFRAESTRUCTURA</v>
      </c>
      <c r="D5474" t="str">
        <f>VLOOKUP(MID(A5474,1,2),[1]Jurisdicciones!$A$2:$B$44,2,FALSE)</f>
        <v>MINISTERIO DE  INFRAESTRUCTURA</v>
      </c>
    </row>
    <row r="5475" spans="1:4" x14ac:dyDescent="0.2">
      <c r="A5475" t="s">
        <v>12856</v>
      </c>
      <c r="B5475" t="s">
        <v>12857</v>
      </c>
      <c r="C5475" t="str">
        <f t="shared" si="85"/>
        <v>09 - MINISTERIO DE  INFRAESTRUCTURA</v>
      </c>
      <c r="D5475" t="str">
        <f>VLOOKUP(MID(A5475,1,2),[1]Jurisdicciones!$A$2:$B$44,2,FALSE)</f>
        <v>MINISTERIO DE  INFRAESTRUCTURA</v>
      </c>
    </row>
    <row r="5476" spans="1:4" x14ac:dyDescent="0.2">
      <c r="A5476" t="s">
        <v>12858</v>
      </c>
      <c r="B5476" t="s">
        <v>12859</v>
      </c>
      <c r="C5476" t="str">
        <f t="shared" si="85"/>
        <v>09 - MINISTERIO DE  INFRAESTRUCTURA</v>
      </c>
      <c r="D5476" t="str">
        <f>VLOOKUP(MID(A5476,1,2),[1]Jurisdicciones!$A$2:$B$44,2,FALSE)</f>
        <v>MINISTERIO DE  INFRAESTRUCTURA</v>
      </c>
    </row>
    <row r="5477" spans="1:4" x14ac:dyDescent="0.2">
      <c r="A5477" t="s">
        <v>12860</v>
      </c>
      <c r="B5477" t="s">
        <v>12861</v>
      </c>
      <c r="C5477" t="str">
        <f t="shared" si="85"/>
        <v>09 - MINISTERIO DE  INFRAESTRUCTURA</v>
      </c>
      <c r="D5477" t="str">
        <f>VLOOKUP(MID(A5477,1,2),[1]Jurisdicciones!$A$2:$B$44,2,FALSE)</f>
        <v>MINISTERIO DE  INFRAESTRUCTURA</v>
      </c>
    </row>
    <row r="5478" spans="1:4" x14ac:dyDescent="0.2">
      <c r="A5478" t="s">
        <v>12862</v>
      </c>
      <c r="B5478" t="s">
        <v>12863</v>
      </c>
      <c r="C5478" t="str">
        <f t="shared" si="85"/>
        <v>09 - MINISTERIO DE  INFRAESTRUCTURA</v>
      </c>
      <c r="D5478" t="str">
        <f>VLOOKUP(MID(A5478,1,2),[1]Jurisdicciones!$A$2:$B$44,2,FALSE)</f>
        <v>MINISTERIO DE  INFRAESTRUCTURA</v>
      </c>
    </row>
    <row r="5479" spans="1:4" x14ac:dyDescent="0.2">
      <c r="A5479" t="s">
        <v>12864</v>
      </c>
      <c r="B5479" t="s">
        <v>12865</v>
      </c>
      <c r="C5479" t="str">
        <f t="shared" si="85"/>
        <v>09 - MINISTERIO DE  INFRAESTRUCTURA</v>
      </c>
      <c r="D5479" t="str">
        <f>VLOOKUP(MID(A5479,1,2),[1]Jurisdicciones!$A$2:$B$44,2,FALSE)</f>
        <v>MINISTERIO DE  INFRAESTRUCTURA</v>
      </c>
    </row>
    <row r="5480" spans="1:4" x14ac:dyDescent="0.2">
      <c r="A5480" t="s">
        <v>12866</v>
      </c>
      <c r="B5480" t="s">
        <v>12867</v>
      </c>
      <c r="C5480" t="str">
        <f t="shared" si="85"/>
        <v>09 - MINISTERIO DE  INFRAESTRUCTURA</v>
      </c>
      <c r="D5480" t="str">
        <f>VLOOKUP(MID(A5480,1,2),[1]Jurisdicciones!$A$2:$B$44,2,FALSE)</f>
        <v>MINISTERIO DE  INFRAESTRUCTURA</v>
      </c>
    </row>
    <row r="5481" spans="1:4" x14ac:dyDescent="0.2">
      <c r="A5481" t="s">
        <v>12868</v>
      </c>
      <c r="B5481" t="s">
        <v>12869</v>
      </c>
      <c r="C5481" t="str">
        <f t="shared" si="85"/>
        <v>09 - MINISTERIO DE  INFRAESTRUCTURA</v>
      </c>
      <c r="D5481" t="str">
        <f>VLOOKUP(MID(A5481,1,2),[1]Jurisdicciones!$A$2:$B$44,2,FALSE)</f>
        <v>MINISTERIO DE  INFRAESTRUCTURA</v>
      </c>
    </row>
    <row r="5482" spans="1:4" x14ac:dyDescent="0.2">
      <c r="A5482" t="s">
        <v>12870</v>
      </c>
      <c r="B5482" t="s">
        <v>12871</v>
      </c>
      <c r="C5482" t="str">
        <f t="shared" si="85"/>
        <v>09 - MINISTERIO DE  INFRAESTRUCTURA</v>
      </c>
      <c r="D5482" t="str">
        <f>VLOOKUP(MID(A5482,1,2),[1]Jurisdicciones!$A$2:$B$44,2,FALSE)</f>
        <v>MINISTERIO DE  INFRAESTRUCTURA</v>
      </c>
    </row>
    <row r="5483" spans="1:4" x14ac:dyDescent="0.2">
      <c r="A5483" t="s">
        <v>12872</v>
      </c>
      <c r="B5483" t="s">
        <v>12873</v>
      </c>
      <c r="C5483" t="str">
        <f t="shared" si="85"/>
        <v>09 - MINISTERIO DE  INFRAESTRUCTURA</v>
      </c>
      <c r="D5483" t="str">
        <f>VLOOKUP(MID(A5483,1,2),[1]Jurisdicciones!$A$2:$B$44,2,FALSE)</f>
        <v>MINISTERIO DE  INFRAESTRUCTURA</v>
      </c>
    </row>
    <row r="5484" spans="1:4" x14ac:dyDescent="0.2">
      <c r="A5484" t="s">
        <v>12874</v>
      </c>
      <c r="B5484" t="s">
        <v>12875</v>
      </c>
      <c r="C5484" t="str">
        <f t="shared" si="85"/>
        <v>09 - MINISTERIO DE  INFRAESTRUCTURA</v>
      </c>
      <c r="D5484" t="str">
        <f>VLOOKUP(MID(A5484,1,2),[1]Jurisdicciones!$A$2:$B$44,2,FALSE)</f>
        <v>MINISTERIO DE  INFRAESTRUCTURA</v>
      </c>
    </row>
    <row r="5485" spans="1:4" x14ac:dyDescent="0.2">
      <c r="A5485" t="s">
        <v>12876</v>
      </c>
      <c r="B5485" t="s">
        <v>12877</v>
      </c>
      <c r="C5485" t="str">
        <f t="shared" si="85"/>
        <v>09 - MINISTERIO DE  INFRAESTRUCTURA</v>
      </c>
      <c r="D5485" t="str">
        <f>VLOOKUP(MID(A5485,1,2),[1]Jurisdicciones!$A$2:$B$44,2,FALSE)</f>
        <v>MINISTERIO DE  INFRAESTRUCTURA</v>
      </c>
    </row>
    <row r="5486" spans="1:4" x14ac:dyDescent="0.2">
      <c r="A5486" t="s">
        <v>12878</v>
      </c>
      <c r="B5486" t="s">
        <v>12879</v>
      </c>
      <c r="C5486" t="str">
        <f t="shared" si="85"/>
        <v>09 - MINISTERIO DE  INFRAESTRUCTURA</v>
      </c>
      <c r="D5486" t="str">
        <f>VLOOKUP(MID(A5486,1,2),[1]Jurisdicciones!$A$2:$B$44,2,FALSE)</f>
        <v>MINISTERIO DE  INFRAESTRUCTURA</v>
      </c>
    </row>
    <row r="5487" spans="1:4" x14ac:dyDescent="0.2">
      <c r="A5487" t="s">
        <v>12880</v>
      </c>
      <c r="B5487" t="s">
        <v>12881</v>
      </c>
      <c r="C5487" t="str">
        <f t="shared" si="85"/>
        <v>09 - MINISTERIO DE  INFRAESTRUCTURA</v>
      </c>
      <c r="D5487" t="str">
        <f>VLOOKUP(MID(A5487,1,2),[1]Jurisdicciones!$A$2:$B$44,2,FALSE)</f>
        <v>MINISTERIO DE  INFRAESTRUCTURA</v>
      </c>
    </row>
    <row r="5488" spans="1:4" x14ac:dyDescent="0.2">
      <c r="A5488" t="s">
        <v>12882</v>
      </c>
      <c r="B5488" t="s">
        <v>12883</v>
      </c>
      <c r="C5488" t="str">
        <f t="shared" si="85"/>
        <v>09 - MINISTERIO DE  INFRAESTRUCTURA</v>
      </c>
      <c r="D5488" t="str">
        <f>VLOOKUP(MID(A5488,1,2),[1]Jurisdicciones!$A$2:$B$44,2,FALSE)</f>
        <v>MINISTERIO DE  INFRAESTRUCTURA</v>
      </c>
    </row>
    <row r="5489" spans="1:4" x14ac:dyDescent="0.2">
      <c r="A5489" t="s">
        <v>12884</v>
      </c>
      <c r="B5489" t="s">
        <v>12885</v>
      </c>
      <c r="C5489" t="str">
        <f t="shared" si="85"/>
        <v>09 - MINISTERIO DE  INFRAESTRUCTURA</v>
      </c>
      <c r="D5489" t="str">
        <f>VLOOKUP(MID(A5489,1,2),[1]Jurisdicciones!$A$2:$B$44,2,FALSE)</f>
        <v>MINISTERIO DE  INFRAESTRUCTURA</v>
      </c>
    </row>
    <row r="5490" spans="1:4" x14ac:dyDescent="0.2">
      <c r="A5490" t="s">
        <v>12886</v>
      </c>
      <c r="B5490" t="s">
        <v>12887</v>
      </c>
      <c r="C5490" t="str">
        <f t="shared" si="85"/>
        <v>09 - MINISTERIO DE  INFRAESTRUCTURA</v>
      </c>
      <c r="D5490" t="str">
        <f>VLOOKUP(MID(A5490,1,2),[1]Jurisdicciones!$A$2:$B$44,2,FALSE)</f>
        <v>MINISTERIO DE  INFRAESTRUCTURA</v>
      </c>
    </row>
    <row r="5491" spans="1:4" x14ac:dyDescent="0.2">
      <c r="A5491" t="s">
        <v>12888</v>
      </c>
      <c r="B5491" t="s">
        <v>12889</v>
      </c>
      <c r="C5491" t="str">
        <f t="shared" si="85"/>
        <v>09 - MINISTERIO DE  INFRAESTRUCTURA</v>
      </c>
      <c r="D5491" t="str">
        <f>VLOOKUP(MID(A5491,1,2),[1]Jurisdicciones!$A$2:$B$44,2,FALSE)</f>
        <v>MINISTERIO DE  INFRAESTRUCTURA</v>
      </c>
    </row>
    <row r="5492" spans="1:4" x14ac:dyDescent="0.2">
      <c r="A5492" t="s">
        <v>12890</v>
      </c>
      <c r="B5492" t="s">
        <v>12891</v>
      </c>
      <c r="C5492" t="str">
        <f t="shared" si="85"/>
        <v>09 - MINISTERIO DE  INFRAESTRUCTURA</v>
      </c>
      <c r="D5492" t="str">
        <f>VLOOKUP(MID(A5492,1,2),[1]Jurisdicciones!$A$2:$B$44,2,FALSE)</f>
        <v>MINISTERIO DE  INFRAESTRUCTURA</v>
      </c>
    </row>
    <row r="5493" spans="1:4" x14ac:dyDescent="0.2">
      <c r="A5493" t="s">
        <v>12892</v>
      </c>
      <c r="B5493" t="s">
        <v>12891</v>
      </c>
      <c r="C5493" t="str">
        <f t="shared" si="85"/>
        <v>09 - MINISTERIO DE  INFRAESTRUCTURA</v>
      </c>
      <c r="D5493" t="str">
        <f>VLOOKUP(MID(A5493,1,2),[1]Jurisdicciones!$A$2:$B$44,2,FALSE)</f>
        <v>MINISTERIO DE  INFRAESTRUCTURA</v>
      </c>
    </row>
    <row r="5494" spans="1:4" x14ac:dyDescent="0.2">
      <c r="A5494" t="s">
        <v>12893</v>
      </c>
      <c r="B5494" t="s">
        <v>12894</v>
      </c>
      <c r="C5494" t="str">
        <f t="shared" si="85"/>
        <v>09 - MINISTERIO DE  INFRAESTRUCTURA</v>
      </c>
      <c r="D5494" t="str">
        <f>VLOOKUP(MID(A5494,1,2),[1]Jurisdicciones!$A$2:$B$44,2,FALSE)</f>
        <v>MINISTERIO DE  INFRAESTRUCTURA</v>
      </c>
    </row>
    <row r="5495" spans="1:4" x14ac:dyDescent="0.2">
      <c r="A5495" t="s">
        <v>12895</v>
      </c>
      <c r="B5495" t="s">
        <v>12896</v>
      </c>
      <c r="C5495" t="str">
        <f t="shared" si="85"/>
        <v>09 - MINISTERIO DE  INFRAESTRUCTURA</v>
      </c>
      <c r="D5495" t="str">
        <f>VLOOKUP(MID(A5495,1,2),[1]Jurisdicciones!$A$2:$B$44,2,FALSE)</f>
        <v>MINISTERIO DE  INFRAESTRUCTURA</v>
      </c>
    </row>
    <row r="5496" spans="1:4" x14ac:dyDescent="0.2">
      <c r="A5496" t="s">
        <v>12897</v>
      </c>
      <c r="B5496" t="s">
        <v>12898</v>
      </c>
      <c r="C5496" t="str">
        <f t="shared" si="85"/>
        <v>09 - MINISTERIO DE  INFRAESTRUCTURA</v>
      </c>
      <c r="D5496" t="str">
        <f>VLOOKUP(MID(A5496,1,2),[1]Jurisdicciones!$A$2:$B$44,2,FALSE)</f>
        <v>MINISTERIO DE  INFRAESTRUCTURA</v>
      </c>
    </row>
    <row r="5497" spans="1:4" x14ac:dyDescent="0.2">
      <c r="A5497" t="s">
        <v>12899</v>
      </c>
      <c r="B5497" t="s">
        <v>12900</v>
      </c>
      <c r="C5497" t="str">
        <f t="shared" si="85"/>
        <v>09 - MINISTERIO DE  INFRAESTRUCTURA</v>
      </c>
      <c r="D5497" t="str">
        <f>VLOOKUP(MID(A5497,1,2),[1]Jurisdicciones!$A$2:$B$44,2,FALSE)</f>
        <v>MINISTERIO DE  INFRAESTRUCTURA</v>
      </c>
    </row>
    <row r="5498" spans="1:4" x14ac:dyDescent="0.2">
      <c r="A5498" t="s">
        <v>12901</v>
      </c>
      <c r="B5498" t="s">
        <v>12902</v>
      </c>
      <c r="C5498" t="str">
        <f t="shared" si="85"/>
        <v>09 - MINISTERIO DE  INFRAESTRUCTURA</v>
      </c>
      <c r="D5498" t="str">
        <f>VLOOKUP(MID(A5498,1,2),[1]Jurisdicciones!$A$2:$B$44,2,FALSE)</f>
        <v>MINISTERIO DE  INFRAESTRUCTURA</v>
      </c>
    </row>
    <row r="5499" spans="1:4" x14ac:dyDescent="0.2">
      <c r="A5499" t="s">
        <v>12903</v>
      </c>
      <c r="B5499" t="s">
        <v>12904</v>
      </c>
      <c r="C5499" t="str">
        <f t="shared" si="85"/>
        <v>09 - MINISTERIO DE  INFRAESTRUCTURA</v>
      </c>
      <c r="D5499" t="str">
        <f>VLOOKUP(MID(A5499,1,2),[1]Jurisdicciones!$A$2:$B$44,2,FALSE)</f>
        <v>MINISTERIO DE  INFRAESTRUCTURA</v>
      </c>
    </row>
    <row r="5500" spans="1:4" x14ac:dyDescent="0.2">
      <c r="A5500" t="s">
        <v>12905</v>
      </c>
      <c r="B5500" t="s">
        <v>12906</v>
      </c>
      <c r="C5500" t="str">
        <f t="shared" si="85"/>
        <v>09 - MINISTERIO DE  INFRAESTRUCTURA</v>
      </c>
      <c r="D5500" t="str">
        <f>VLOOKUP(MID(A5500,1,2),[1]Jurisdicciones!$A$2:$B$44,2,FALSE)</f>
        <v>MINISTERIO DE  INFRAESTRUCTURA</v>
      </c>
    </row>
    <row r="5501" spans="1:4" x14ac:dyDescent="0.2">
      <c r="A5501" t="s">
        <v>12907</v>
      </c>
      <c r="B5501" t="s">
        <v>12908</v>
      </c>
      <c r="C5501" t="str">
        <f t="shared" si="85"/>
        <v>09 - MINISTERIO DE  INFRAESTRUCTURA</v>
      </c>
      <c r="D5501" t="str">
        <f>VLOOKUP(MID(A5501,1,2),[1]Jurisdicciones!$A$2:$B$44,2,FALSE)</f>
        <v>MINISTERIO DE  INFRAESTRUCTURA</v>
      </c>
    </row>
    <row r="5502" spans="1:4" x14ac:dyDescent="0.2">
      <c r="A5502" t="s">
        <v>12909</v>
      </c>
      <c r="B5502" t="s">
        <v>12910</v>
      </c>
      <c r="C5502" t="str">
        <f t="shared" si="85"/>
        <v>09 - MINISTERIO DE  INFRAESTRUCTURA</v>
      </c>
      <c r="D5502" t="str">
        <f>VLOOKUP(MID(A5502,1,2),[1]Jurisdicciones!$A$2:$B$44,2,FALSE)</f>
        <v>MINISTERIO DE  INFRAESTRUCTURA</v>
      </c>
    </row>
    <row r="5503" spans="1:4" x14ac:dyDescent="0.2">
      <c r="A5503" t="s">
        <v>12911</v>
      </c>
      <c r="B5503" t="s">
        <v>12912</v>
      </c>
      <c r="C5503" t="str">
        <f t="shared" si="85"/>
        <v>09 - MINISTERIO DE  INFRAESTRUCTURA</v>
      </c>
      <c r="D5503" t="str">
        <f>VLOOKUP(MID(A5503,1,2),[1]Jurisdicciones!$A$2:$B$44,2,FALSE)</f>
        <v>MINISTERIO DE  INFRAESTRUCTURA</v>
      </c>
    </row>
    <row r="5504" spans="1:4" x14ac:dyDescent="0.2">
      <c r="A5504" t="s">
        <v>12913</v>
      </c>
      <c r="B5504" t="s">
        <v>12914</v>
      </c>
      <c r="C5504" t="str">
        <f t="shared" si="85"/>
        <v>09 - MINISTERIO DE  INFRAESTRUCTURA</v>
      </c>
      <c r="D5504" t="str">
        <f>VLOOKUP(MID(A5504,1,2),[1]Jurisdicciones!$A$2:$B$44,2,FALSE)</f>
        <v>MINISTERIO DE  INFRAESTRUCTURA</v>
      </c>
    </row>
    <row r="5505" spans="1:4" x14ac:dyDescent="0.2">
      <c r="A5505" t="s">
        <v>12915</v>
      </c>
      <c r="B5505" t="s">
        <v>12916</v>
      </c>
      <c r="C5505" t="str">
        <f t="shared" si="85"/>
        <v>09 - MINISTERIO DE  INFRAESTRUCTURA</v>
      </c>
      <c r="D5505" t="str">
        <f>VLOOKUP(MID(A5505,1,2),[1]Jurisdicciones!$A$2:$B$44,2,FALSE)</f>
        <v>MINISTERIO DE  INFRAESTRUCTURA</v>
      </c>
    </row>
    <row r="5506" spans="1:4" x14ac:dyDescent="0.2">
      <c r="A5506" t="s">
        <v>12917</v>
      </c>
      <c r="B5506" t="s">
        <v>12918</v>
      </c>
      <c r="C5506" t="str">
        <f t="shared" si="85"/>
        <v>09 - MINISTERIO DE  INFRAESTRUCTURA</v>
      </c>
      <c r="D5506" t="str">
        <f>VLOOKUP(MID(A5506,1,2),[1]Jurisdicciones!$A$2:$B$44,2,FALSE)</f>
        <v>MINISTERIO DE  INFRAESTRUCTURA</v>
      </c>
    </row>
    <row r="5507" spans="1:4" x14ac:dyDescent="0.2">
      <c r="A5507" t="s">
        <v>12919</v>
      </c>
      <c r="B5507" t="s">
        <v>12920</v>
      </c>
      <c r="C5507" t="str">
        <f t="shared" si="85"/>
        <v>09 - MINISTERIO DE  INFRAESTRUCTURA</v>
      </c>
      <c r="D5507" t="str">
        <f>VLOOKUP(MID(A5507,1,2),[1]Jurisdicciones!$A$2:$B$44,2,FALSE)</f>
        <v>MINISTERIO DE  INFRAESTRUCTURA</v>
      </c>
    </row>
    <row r="5508" spans="1:4" x14ac:dyDescent="0.2">
      <c r="A5508" t="s">
        <v>12921</v>
      </c>
      <c r="B5508" t="s">
        <v>12922</v>
      </c>
      <c r="C5508" t="str">
        <f t="shared" ref="C5508:C5571" si="86">CONCATENATE(MID(A5508,1,2), " - ",D5508)</f>
        <v>09 - MINISTERIO DE  INFRAESTRUCTURA</v>
      </c>
      <c r="D5508" t="str">
        <f>VLOOKUP(MID(A5508,1,2),[1]Jurisdicciones!$A$2:$B$44,2,FALSE)</f>
        <v>MINISTERIO DE  INFRAESTRUCTURA</v>
      </c>
    </row>
    <row r="5509" spans="1:4" x14ac:dyDescent="0.2">
      <c r="A5509" t="s">
        <v>12923</v>
      </c>
      <c r="B5509" t="s">
        <v>12924</v>
      </c>
      <c r="C5509" t="str">
        <f t="shared" si="86"/>
        <v>09 - MINISTERIO DE  INFRAESTRUCTURA</v>
      </c>
      <c r="D5509" t="str">
        <f>VLOOKUP(MID(A5509,1,2),[1]Jurisdicciones!$A$2:$B$44,2,FALSE)</f>
        <v>MINISTERIO DE  INFRAESTRUCTURA</v>
      </c>
    </row>
    <row r="5510" spans="1:4" x14ac:dyDescent="0.2">
      <c r="A5510" t="s">
        <v>12925</v>
      </c>
      <c r="B5510" t="s">
        <v>12926</v>
      </c>
      <c r="C5510" t="str">
        <f t="shared" si="86"/>
        <v>09 - MINISTERIO DE  INFRAESTRUCTURA</v>
      </c>
      <c r="D5510" t="str">
        <f>VLOOKUP(MID(A5510,1,2),[1]Jurisdicciones!$A$2:$B$44,2,FALSE)</f>
        <v>MINISTERIO DE  INFRAESTRUCTURA</v>
      </c>
    </row>
    <row r="5511" spans="1:4" x14ac:dyDescent="0.2">
      <c r="A5511" t="s">
        <v>12927</v>
      </c>
      <c r="B5511" t="s">
        <v>12928</v>
      </c>
      <c r="C5511" t="str">
        <f t="shared" si="86"/>
        <v>09 - MINISTERIO DE  INFRAESTRUCTURA</v>
      </c>
      <c r="D5511" t="str">
        <f>VLOOKUP(MID(A5511,1,2),[1]Jurisdicciones!$A$2:$B$44,2,FALSE)</f>
        <v>MINISTERIO DE  INFRAESTRUCTURA</v>
      </c>
    </row>
    <row r="5512" spans="1:4" x14ac:dyDescent="0.2">
      <c r="A5512" t="s">
        <v>12929</v>
      </c>
      <c r="B5512" t="s">
        <v>12930</v>
      </c>
      <c r="C5512" t="str">
        <f t="shared" si="86"/>
        <v>09 - MINISTERIO DE  INFRAESTRUCTURA</v>
      </c>
      <c r="D5512" t="str">
        <f>VLOOKUP(MID(A5512,1,2),[1]Jurisdicciones!$A$2:$B$44,2,FALSE)</f>
        <v>MINISTERIO DE  INFRAESTRUCTURA</v>
      </c>
    </row>
    <row r="5513" spans="1:4" x14ac:dyDescent="0.2">
      <c r="A5513" t="s">
        <v>288</v>
      </c>
      <c r="B5513" t="s">
        <v>12931</v>
      </c>
      <c r="C5513" t="str">
        <f t="shared" si="86"/>
        <v>09 - MINISTERIO DE  INFRAESTRUCTURA</v>
      </c>
      <c r="D5513" t="str">
        <f>VLOOKUP(MID(A5513,1,2),[1]Jurisdicciones!$A$2:$B$44,2,FALSE)</f>
        <v>MINISTERIO DE  INFRAESTRUCTURA</v>
      </c>
    </row>
    <row r="5514" spans="1:4" x14ac:dyDescent="0.2">
      <c r="A5514" t="s">
        <v>289</v>
      </c>
      <c r="B5514" t="s">
        <v>12932</v>
      </c>
      <c r="C5514" t="str">
        <f t="shared" si="86"/>
        <v>09 - MINISTERIO DE  INFRAESTRUCTURA</v>
      </c>
      <c r="D5514" t="str">
        <f>VLOOKUP(MID(A5514,1,2),[1]Jurisdicciones!$A$2:$B$44,2,FALSE)</f>
        <v>MINISTERIO DE  INFRAESTRUCTURA</v>
      </c>
    </row>
    <row r="5515" spans="1:4" x14ac:dyDescent="0.2">
      <c r="A5515" t="s">
        <v>12933</v>
      </c>
      <c r="B5515" t="s">
        <v>12930</v>
      </c>
      <c r="C5515" t="str">
        <f t="shared" si="86"/>
        <v>09 - MINISTERIO DE  INFRAESTRUCTURA</v>
      </c>
      <c r="D5515" t="str">
        <f>VLOOKUP(MID(A5515,1,2),[1]Jurisdicciones!$A$2:$B$44,2,FALSE)</f>
        <v>MINISTERIO DE  INFRAESTRUCTURA</v>
      </c>
    </row>
    <row r="5516" spans="1:4" x14ac:dyDescent="0.2">
      <c r="A5516" t="s">
        <v>12934</v>
      </c>
      <c r="B5516" t="s">
        <v>12935</v>
      </c>
      <c r="C5516" t="str">
        <f t="shared" si="86"/>
        <v>09 - MINISTERIO DE  INFRAESTRUCTURA</v>
      </c>
      <c r="D5516" t="str">
        <f>VLOOKUP(MID(A5516,1,2),[1]Jurisdicciones!$A$2:$B$44,2,FALSE)</f>
        <v>MINISTERIO DE  INFRAESTRUCTURA</v>
      </c>
    </row>
    <row r="5517" spans="1:4" x14ac:dyDescent="0.2">
      <c r="A5517" t="s">
        <v>12936</v>
      </c>
      <c r="B5517" t="s">
        <v>12937</v>
      </c>
      <c r="C5517" t="str">
        <f t="shared" si="86"/>
        <v>09 - MINISTERIO DE  INFRAESTRUCTURA</v>
      </c>
      <c r="D5517" t="str">
        <f>VLOOKUP(MID(A5517,1,2),[1]Jurisdicciones!$A$2:$B$44,2,FALSE)</f>
        <v>MINISTERIO DE  INFRAESTRUCTURA</v>
      </c>
    </row>
    <row r="5518" spans="1:4" x14ac:dyDescent="0.2">
      <c r="A5518" t="s">
        <v>12938</v>
      </c>
      <c r="B5518" t="s">
        <v>12939</v>
      </c>
      <c r="C5518" t="str">
        <f t="shared" si="86"/>
        <v>09 - MINISTERIO DE  INFRAESTRUCTURA</v>
      </c>
      <c r="D5518" t="str">
        <f>VLOOKUP(MID(A5518,1,2),[1]Jurisdicciones!$A$2:$B$44,2,FALSE)</f>
        <v>MINISTERIO DE  INFRAESTRUCTURA</v>
      </c>
    </row>
    <row r="5519" spans="1:4" x14ac:dyDescent="0.2">
      <c r="A5519" t="s">
        <v>12940</v>
      </c>
      <c r="B5519" t="s">
        <v>12941</v>
      </c>
      <c r="C5519" t="str">
        <f t="shared" si="86"/>
        <v>09 - MINISTERIO DE  INFRAESTRUCTURA</v>
      </c>
      <c r="D5519" t="str">
        <f>VLOOKUP(MID(A5519,1,2),[1]Jurisdicciones!$A$2:$B$44,2,FALSE)</f>
        <v>MINISTERIO DE  INFRAESTRUCTURA</v>
      </c>
    </row>
    <row r="5520" spans="1:4" x14ac:dyDescent="0.2">
      <c r="A5520" t="s">
        <v>12942</v>
      </c>
      <c r="B5520" t="s">
        <v>12943</v>
      </c>
      <c r="C5520" t="str">
        <f t="shared" si="86"/>
        <v>09 - MINISTERIO DE  INFRAESTRUCTURA</v>
      </c>
      <c r="D5520" t="str">
        <f>VLOOKUP(MID(A5520,1,2),[1]Jurisdicciones!$A$2:$B$44,2,FALSE)</f>
        <v>MINISTERIO DE  INFRAESTRUCTURA</v>
      </c>
    </row>
    <row r="5521" spans="1:4" x14ac:dyDescent="0.2">
      <c r="A5521" t="s">
        <v>12944</v>
      </c>
      <c r="B5521" t="s">
        <v>12945</v>
      </c>
      <c r="C5521" t="str">
        <f t="shared" si="86"/>
        <v>09 - MINISTERIO DE  INFRAESTRUCTURA</v>
      </c>
      <c r="D5521" t="str">
        <f>VLOOKUP(MID(A5521,1,2),[1]Jurisdicciones!$A$2:$B$44,2,FALSE)</f>
        <v>MINISTERIO DE  INFRAESTRUCTURA</v>
      </c>
    </row>
    <row r="5522" spans="1:4" x14ac:dyDescent="0.2">
      <c r="A5522" t="s">
        <v>12946</v>
      </c>
      <c r="B5522" t="s">
        <v>12947</v>
      </c>
      <c r="C5522" t="str">
        <f t="shared" si="86"/>
        <v>09 - MINISTERIO DE  INFRAESTRUCTURA</v>
      </c>
      <c r="D5522" t="str">
        <f>VLOOKUP(MID(A5522,1,2),[1]Jurisdicciones!$A$2:$B$44,2,FALSE)</f>
        <v>MINISTERIO DE  INFRAESTRUCTURA</v>
      </c>
    </row>
    <row r="5523" spans="1:4" x14ac:dyDescent="0.2">
      <c r="A5523" t="s">
        <v>12948</v>
      </c>
      <c r="B5523" t="s">
        <v>12949</v>
      </c>
      <c r="C5523" t="str">
        <f t="shared" si="86"/>
        <v>09 - MINISTERIO DE  INFRAESTRUCTURA</v>
      </c>
      <c r="D5523" t="str">
        <f>VLOOKUP(MID(A5523,1,2),[1]Jurisdicciones!$A$2:$B$44,2,FALSE)</f>
        <v>MINISTERIO DE  INFRAESTRUCTURA</v>
      </c>
    </row>
    <row r="5524" spans="1:4" x14ac:dyDescent="0.2">
      <c r="A5524" t="s">
        <v>12950</v>
      </c>
      <c r="B5524" t="s">
        <v>12951</v>
      </c>
      <c r="C5524" t="str">
        <f t="shared" si="86"/>
        <v>09 - MINISTERIO DE  INFRAESTRUCTURA</v>
      </c>
      <c r="D5524" t="str">
        <f>VLOOKUP(MID(A5524,1,2),[1]Jurisdicciones!$A$2:$B$44,2,FALSE)</f>
        <v>MINISTERIO DE  INFRAESTRUCTURA</v>
      </c>
    </row>
    <row r="5525" spans="1:4" x14ac:dyDescent="0.2">
      <c r="A5525" t="s">
        <v>12952</v>
      </c>
      <c r="B5525" t="s">
        <v>12951</v>
      </c>
      <c r="C5525" t="str">
        <f t="shared" si="86"/>
        <v>09 - MINISTERIO DE  INFRAESTRUCTURA</v>
      </c>
      <c r="D5525" t="str">
        <f>VLOOKUP(MID(A5525,1,2),[1]Jurisdicciones!$A$2:$B$44,2,FALSE)</f>
        <v>MINISTERIO DE  INFRAESTRUCTURA</v>
      </c>
    </row>
    <row r="5526" spans="1:4" x14ac:dyDescent="0.2">
      <c r="A5526" t="s">
        <v>12953</v>
      </c>
      <c r="B5526" t="s">
        <v>12954</v>
      </c>
      <c r="C5526" t="str">
        <f t="shared" si="86"/>
        <v>09 - MINISTERIO DE  INFRAESTRUCTURA</v>
      </c>
      <c r="D5526" t="str">
        <f>VLOOKUP(MID(A5526,1,2),[1]Jurisdicciones!$A$2:$B$44,2,FALSE)</f>
        <v>MINISTERIO DE  INFRAESTRUCTURA</v>
      </c>
    </row>
    <row r="5527" spans="1:4" x14ac:dyDescent="0.2">
      <c r="A5527" t="s">
        <v>12955</v>
      </c>
      <c r="B5527" t="s">
        <v>12956</v>
      </c>
      <c r="C5527" t="str">
        <f t="shared" si="86"/>
        <v>09 - MINISTERIO DE  INFRAESTRUCTURA</v>
      </c>
      <c r="D5527" t="str">
        <f>VLOOKUP(MID(A5527,1,2),[1]Jurisdicciones!$A$2:$B$44,2,FALSE)</f>
        <v>MINISTERIO DE  INFRAESTRUCTURA</v>
      </c>
    </row>
    <row r="5528" spans="1:4" x14ac:dyDescent="0.2">
      <c r="A5528" t="s">
        <v>12957</v>
      </c>
      <c r="B5528" t="s">
        <v>12958</v>
      </c>
      <c r="C5528" t="str">
        <f t="shared" si="86"/>
        <v>09 - MINISTERIO DE  INFRAESTRUCTURA</v>
      </c>
      <c r="D5528" t="str">
        <f>VLOOKUP(MID(A5528,1,2),[1]Jurisdicciones!$A$2:$B$44,2,FALSE)</f>
        <v>MINISTERIO DE  INFRAESTRUCTURA</v>
      </c>
    </row>
    <row r="5529" spans="1:4" x14ac:dyDescent="0.2">
      <c r="A5529" t="s">
        <v>12959</v>
      </c>
      <c r="B5529" t="s">
        <v>12960</v>
      </c>
      <c r="C5529" t="str">
        <f t="shared" si="86"/>
        <v>09 - MINISTERIO DE  INFRAESTRUCTURA</v>
      </c>
      <c r="D5529" t="str">
        <f>VLOOKUP(MID(A5529,1,2),[1]Jurisdicciones!$A$2:$B$44,2,FALSE)</f>
        <v>MINISTERIO DE  INFRAESTRUCTURA</v>
      </c>
    </row>
    <row r="5530" spans="1:4" x14ac:dyDescent="0.2">
      <c r="A5530" t="s">
        <v>12961</v>
      </c>
      <c r="B5530" t="s">
        <v>12962</v>
      </c>
      <c r="C5530" t="str">
        <f t="shared" si="86"/>
        <v>09 - MINISTERIO DE  INFRAESTRUCTURA</v>
      </c>
      <c r="D5530" t="str">
        <f>VLOOKUP(MID(A5530,1,2),[1]Jurisdicciones!$A$2:$B$44,2,FALSE)</f>
        <v>MINISTERIO DE  INFRAESTRUCTURA</v>
      </c>
    </row>
    <row r="5531" spans="1:4" x14ac:dyDescent="0.2">
      <c r="A5531" t="s">
        <v>12963</v>
      </c>
      <c r="B5531" t="s">
        <v>12964</v>
      </c>
      <c r="C5531" t="str">
        <f t="shared" si="86"/>
        <v>09 - MINISTERIO DE  INFRAESTRUCTURA</v>
      </c>
      <c r="D5531" t="str">
        <f>VLOOKUP(MID(A5531,1,2),[1]Jurisdicciones!$A$2:$B$44,2,FALSE)</f>
        <v>MINISTERIO DE  INFRAESTRUCTURA</v>
      </c>
    </row>
    <row r="5532" spans="1:4" x14ac:dyDescent="0.2">
      <c r="A5532" t="s">
        <v>12965</v>
      </c>
      <c r="B5532" t="s">
        <v>12966</v>
      </c>
      <c r="C5532" t="str">
        <f t="shared" si="86"/>
        <v>09 - MINISTERIO DE  INFRAESTRUCTURA</v>
      </c>
      <c r="D5532" t="str">
        <f>VLOOKUP(MID(A5532,1,2),[1]Jurisdicciones!$A$2:$B$44,2,FALSE)</f>
        <v>MINISTERIO DE  INFRAESTRUCTURA</v>
      </c>
    </row>
    <row r="5533" spans="1:4" x14ac:dyDescent="0.2">
      <c r="A5533" t="s">
        <v>12967</v>
      </c>
      <c r="B5533" t="s">
        <v>12968</v>
      </c>
      <c r="C5533" t="str">
        <f t="shared" si="86"/>
        <v>09 - MINISTERIO DE  INFRAESTRUCTURA</v>
      </c>
      <c r="D5533" t="str">
        <f>VLOOKUP(MID(A5533,1,2),[1]Jurisdicciones!$A$2:$B$44,2,FALSE)</f>
        <v>MINISTERIO DE  INFRAESTRUCTURA</v>
      </c>
    </row>
    <row r="5534" spans="1:4" x14ac:dyDescent="0.2">
      <c r="A5534" t="s">
        <v>12969</v>
      </c>
      <c r="B5534" t="s">
        <v>12970</v>
      </c>
      <c r="C5534" t="str">
        <f t="shared" si="86"/>
        <v>09 - MINISTERIO DE  INFRAESTRUCTURA</v>
      </c>
      <c r="D5534" t="str">
        <f>VLOOKUP(MID(A5534,1,2),[1]Jurisdicciones!$A$2:$B$44,2,FALSE)</f>
        <v>MINISTERIO DE  INFRAESTRUCTURA</v>
      </c>
    </row>
    <row r="5535" spans="1:4" x14ac:dyDescent="0.2">
      <c r="A5535" t="s">
        <v>12971</v>
      </c>
      <c r="B5535" t="s">
        <v>12972</v>
      </c>
      <c r="C5535" t="str">
        <f t="shared" si="86"/>
        <v>09 - MINISTERIO DE  INFRAESTRUCTURA</v>
      </c>
      <c r="D5535" t="str">
        <f>VLOOKUP(MID(A5535,1,2),[1]Jurisdicciones!$A$2:$B$44,2,FALSE)</f>
        <v>MINISTERIO DE  INFRAESTRUCTURA</v>
      </c>
    </row>
    <row r="5536" spans="1:4" x14ac:dyDescent="0.2">
      <c r="A5536" t="s">
        <v>12973</v>
      </c>
      <c r="B5536" t="s">
        <v>12974</v>
      </c>
      <c r="C5536" t="str">
        <f t="shared" si="86"/>
        <v>09 - MINISTERIO DE  INFRAESTRUCTURA</v>
      </c>
      <c r="D5536" t="str">
        <f>VLOOKUP(MID(A5536,1,2),[1]Jurisdicciones!$A$2:$B$44,2,FALSE)</f>
        <v>MINISTERIO DE  INFRAESTRUCTURA</v>
      </c>
    </row>
    <row r="5537" spans="1:4" x14ac:dyDescent="0.2">
      <c r="A5537" t="s">
        <v>12975</v>
      </c>
      <c r="B5537" t="s">
        <v>12976</v>
      </c>
      <c r="C5537" t="str">
        <f t="shared" si="86"/>
        <v>09 - MINISTERIO DE  INFRAESTRUCTURA</v>
      </c>
      <c r="D5537" t="str">
        <f>VLOOKUP(MID(A5537,1,2),[1]Jurisdicciones!$A$2:$B$44,2,FALSE)</f>
        <v>MINISTERIO DE  INFRAESTRUCTURA</v>
      </c>
    </row>
    <row r="5538" spans="1:4" x14ac:dyDescent="0.2">
      <c r="A5538" t="s">
        <v>12977</v>
      </c>
      <c r="B5538" t="s">
        <v>12978</v>
      </c>
      <c r="C5538" t="str">
        <f t="shared" si="86"/>
        <v>09 - MINISTERIO DE  INFRAESTRUCTURA</v>
      </c>
      <c r="D5538" t="str">
        <f>VLOOKUP(MID(A5538,1,2),[1]Jurisdicciones!$A$2:$B$44,2,FALSE)</f>
        <v>MINISTERIO DE  INFRAESTRUCTURA</v>
      </c>
    </row>
    <row r="5539" spans="1:4" x14ac:dyDescent="0.2">
      <c r="A5539" t="s">
        <v>12979</v>
      </c>
      <c r="B5539" t="s">
        <v>12980</v>
      </c>
      <c r="C5539" t="str">
        <f t="shared" si="86"/>
        <v>09 - MINISTERIO DE  INFRAESTRUCTURA</v>
      </c>
      <c r="D5539" t="str">
        <f>VLOOKUP(MID(A5539,1,2),[1]Jurisdicciones!$A$2:$B$44,2,FALSE)</f>
        <v>MINISTERIO DE  INFRAESTRUCTURA</v>
      </c>
    </row>
    <row r="5540" spans="1:4" x14ac:dyDescent="0.2">
      <c r="A5540" t="s">
        <v>12981</v>
      </c>
      <c r="B5540" t="s">
        <v>12982</v>
      </c>
      <c r="C5540" t="str">
        <f t="shared" si="86"/>
        <v>09 - MINISTERIO DE  INFRAESTRUCTURA</v>
      </c>
      <c r="D5540" t="str">
        <f>VLOOKUP(MID(A5540,1,2),[1]Jurisdicciones!$A$2:$B$44,2,FALSE)</f>
        <v>MINISTERIO DE  INFRAESTRUCTURA</v>
      </c>
    </row>
    <row r="5541" spans="1:4" x14ac:dyDescent="0.2">
      <c r="A5541" t="s">
        <v>12983</v>
      </c>
      <c r="B5541" t="s">
        <v>12984</v>
      </c>
      <c r="C5541" t="str">
        <f t="shared" si="86"/>
        <v>09 - MINISTERIO DE  INFRAESTRUCTURA</v>
      </c>
      <c r="D5541" t="str">
        <f>VLOOKUP(MID(A5541,1,2),[1]Jurisdicciones!$A$2:$B$44,2,FALSE)</f>
        <v>MINISTERIO DE  INFRAESTRUCTURA</v>
      </c>
    </row>
    <row r="5542" spans="1:4" x14ac:dyDescent="0.2">
      <c r="A5542" t="s">
        <v>12985</v>
      </c>
      <c r="B5542" t="s">
        <v>12986</v>
      </c>
      <c r="C5542" t="str">
        <f t="shared" si="86"/>
        <v>09 - MINISTERIO DE  INFRAESTRUCTURA</v>
      </c>
      <c r="D5542" t="str">
        <f>VLOOKUP(MID(A5542,1,2),[1]Jurisdicciones!$A$2:$B$44,2,FALSE)</f>
        <v>MINISTERIO DE  INFRAESTRUCTURA</v>
      </c>
    </row>
    <row r="5543" spans="1:4" x14ac:dyDescent="0.2">
      <c r="A5543" t="s">
        <v>12987</v>
      </c>
      <c r="B5543" t="s">
        <v>12988</v>
      </c>
      <c r="C5543" t="str">
        <f t="shared" si="86"/>
        <v>09 - MINISTERIO DE  INFRAESTRUCTURA</v>
      </c>
      <c r="D5543" t="str">
        <f>VLOOKUP(MID(A5543,1,2),[1]Jurisdicciones!$A$2:$B$44,2,FALSE)</f>
        <v>MINISTERIO DE  INFRAESTRUCTURA</v>
      </c>
    </row>
    <row r="5544" spans="1:4" x14ac:dyDescent="0.2">
      <c r="A5544" t="s">
        <v>12989</v>
      </c>
      <c r="B5544" t="s">
        <v>12990</v>
      </c>
      <c r="C5544" t="str">
        <f t="shared" si="86"/>
        <v>09 - MINISTERIO DE  INFRAESTRUCTURA</v>
      </c>
      <c r="D5544" t="str">
        <f>VLOOKUP(MID(A5544,1,2),[1]Jurisdicciones!$A$2:$B$44,2,FALSE)</f>
        <v>MINISTERIO DE  INFRAESTRUCTURA</v>
      </c>
    </row>
    <row r="5545" spans="1:4" x14ac:dyDescent="0.2">
      <c r="A5545" t="s">
        <v>12991</v>
      </c>
      <c r="B5545" t="s">
        <v>12992</v>
      </c>
      <c r="C5545" t="str">
        <f t="shared" si="86"/>
        <v>09 - MINISTERIO DE  INFRAESTRUCTURA</v>
      </c>
      <c r="D5545" t="str">
        <f>VLOOKUP(MID(A5545,1,2),[1]Jurisdicciones!$A$2:$B$44,2,FALSE)</f>
        <v>MINISTERIO DE  INFRAESTRUCTURA</v>
      </c>
    </row>
    <row r="5546" spans="1:4" x14ac:dyDescent="0.2">
      <c r="A5546" t="s">
        <v>12993</v>
      </c>
      <c r="B5546" t="s">
        <v>12994</v>
      </c>
      <c r="C5546" t="str">
        <f t="shared" si="86"/>
        <v>09 - MINISTERIO DE  INFRAESTRUCTURA</v>
      </c>
      <c r="D5546" t="str">
        <f>VLOOKUP(MID(A5546,1,2),[1]Jurisdicciones!$A$2:$B$44,2,FALSE)</f>
        <v>MINISTERIO DE  INFRAESTRUCTURA</v>
      </c>
    </row>
    <row r="5547" spans="1:4" x14ac:dyDescent="0.2">
      <c r="A5547" t="s">
        <v>12995</v>
      </c>
      <c r="B5547" t="s">
        <v>12994</v>
      </c>
      <c r="C5547" t="str">
        <f t="shared" si="86"/>
        <v>09 - MINISTERIO DE  INFRAESTRUCTURA</v>
      </c>
      <c r="D5547" t="str">
        <f>VLOOKUP(MID(A5547,1,2),[1]Jurisdicciones!$A$2:$B$44,2,FALSE)</f>
        <v>MINISTERIO DE  INFRAESTRUCTURA</v>
      </c>
    </row>
    <row r="5548" spans="1:4" x14ac:dyDescent="0.2">
      <c r="A5548" t="s">
        <v>12996</v>
      </c>
      <c r="B5548" t="s">
        <v>12997</v>
      </c>
      <c r="C5548" t="str">
        <f t="shared" si="86"/>
        <v>09 - MINISTERIO DE  INFRAESTRUCTURA</v>
      </c>
      <c r="D5548" t="str">
        <f>VLOOKUP(MID(A5548,1,2),[1]Jurisdicciones!$A$2:$B$44,2,FALSE)</f>
        <v>MINISTERIO DE  INFRAESTRUCTURA</v>
      </c>
    </row>
    <row r="5549" spans="1:4" x14ac:dyDescent="0.2">
      <c r="A5549" t="s">
        <v>12998</v>
      </c>
      <c r="B5549" t="s">
        <v>12999</v>
      </c>
      <c r="C5549" t="str">
        <f t="shared" si="86"/>
        <v>09 - MINISTERIO DE  INFRAESTRUCTURA</v>
      </c>
      <c r="D5549" t="str">
        <f>VLOOKUP(MID(A5549,1,2),[1]Jurisdicciones!$A$2:$B$44,2,FALSE)</f>
        <v>MINISTERIO DE  INFRAESTRUCTURA</v>
      </c>
    </row>
    <row r="5550" spans="1:4" x14ac:dyDescent="0.2">
      <c r="A5550" t="s">
        <v>13000</v>
      </c>
      <c r="B5550" t="s">
        <v>13001</v>
      </c>
      <c r="C5550" t="str">
        <f t="shared" si="86"/>
        <v>09 - MINISTERIO DE  INFRAESTRUCTURA</v>
      </c>
      <c r="D5550" t="str">
        <f>VLOOKUP(MID(A5550,1,2),[1]Jurisdicciones!$A$2:$B$44,2,FALSE)</f>
        <v>MINISTERIO DE  INFRAESTRUCTURA</v>
      </c>
    </row>
    <row r="5551" spans="1:4" x14ac:dyDescent="0.2">
      <c r="A5551" t="s">
        <v>13002</v>
      </c>
      <c r="B5551" t="s">
        <v>13003</v>
      </c>
      <c r="C5551" t="str">
        <f t="shared" si="86"/>
        <v>09 - MINISTERIO DE  INFRAESTRUCTURA</v>
      </c>
      <c r="D5551" t="str">
        <f>VLOOKUP(MID(A5551,1,2),[1]Jurisdicciones!$A$2:$B$44,2,FALSE)</f>
        <v>MINISTERIO DE  INFRAESTRUCTURA</v>
      </c>
    </row>
    <row r="5552" spans="1:4" x14ac:dyDescent="0.2">
      <c r="A5552" t="s">
        <v>13004</v>
      </c>
      <c r="B5552" t="s">
        <v>13005</v>
      </c>
      <c r="C5552" t="str">
        <f t="shared" si="86"/>
        <v>09 - MINISTERIO DE  INFRAESTRUCTURA</v>
      </c>
      <c r="D5552" t="str">
        <f>VLOOKUP(MID(A5552,1,2),[1]Jurisdicciones!$A$2:$B$44,2,FALSE)</f>
        <v>MINISTERIO DE  INFRAESTRUCTURA</v>
      </c>
    </row>
    <row r="5553" spans="1:4" x14ac:dyDescent="0.2">
      <c r="A5553" t="s">
        <v>13006</v>
      </c>
      <c r="B5553" t="s">
        <v>13007</v>
      </c>
      <c r="C5553" t="str">
        <f t="shared" si="86"/>
        <v>09 - MINISTERIO DE  INFRAESTRUCTURA</v>
      </c>
      <c r="D5553" t="str">
        <f>VLOOKUP(MID(A5553,1,2),[1]Jurisdicciones!$A$2:$B$44,2,FALSE)</f>
        <v>MINISTERIO DE  INFRAESTRUCTURA</v>
      </c>
    </row>
    <row r="5554" spans="1:4" x14ac:dyDescent="0.2">
      <c r="A5554" t="s">
        <v>13008</v>
      </c>
      <c r="B5554" t="s">
        <v>13009</v>
      </c>
      <c r="C5554" t="str">
        <f t="shared" si="86"/>
        <v>09 - MINISTERIO DE  INFRAESTRUCTURA</v>
      </c>
      <c r="D5554" t="str">
        <f>VLOOKUP(MID(A5554,1,2),[1]Jurisdicciones!$A$2:$B$44,2,FALSE)</f>
        <v>MINISTERIO DE  INFRAESTRUCTURA</v>
      </c>
    </row>
    <row r="5555" spans="1:4" x14ac:dyDescent="0.2">
      <c r="A5555" t="s">
        <v>13010</v>
      </c>
      <c r="B5555" t="s">
        <v>13011</v>
      </c>
      <c r="C5555" t="str">
        <f t="shared" si="86"/>
        <v>09 - MINISTERIO DE  INFRAESTRUCTURA</v>
      </c>
      <c r="D5555" t="str">
        <f>VLOOKUP(MID(A5555,1,2),[1]Jurisdicciones!$A$2:$B$44,2,FALSE)</f>
        <v>MINISTERIO DE  INFRAESTRUCTURA</v>
      </c>
    </row>
    <row r="5556" spans="1:4" x14ac:dyDescent="0.2">
      <c r="A5556" t="s">
        <v>13012</v>
      </c>
      <c r="B5556" t="s">
        <v>13013</v>
      </c>
      <c r="C5556" t="str">
        <f t="shared" si="86"/>
        <v>09 - MINISTERIO DE  INFRAESTRUCTURA</v>
      </c>
      <c r="D5556" t="str">
        <f>VLOOKUP(MID(A5556,1,2),[1]Jurisdicciones!$A$2:$B$44,2,FALSE)</f>
        <v>MINISTERIO DE  INFRAESTRUCTURA</v>
      </c>
    </row>
    <row r="5557" spans="1:4" x14ac:dyDescent="0.2">
      <c r="A5557" t="s">
        <v>13014</v>
      </c>
      <c r="B5557" t="s">
        <v>13015</v>
      </c>
      <c r="C5557" t="str">
        <f t="shared" si="86"/>
        <v>09 - MINISTERIO DE  INFRAESTRUCTURA</v>
      </c>
      <c r="D5557" t="str">
        <f>VLOOKUP(MID(A5557,1,2),[1]Jurisdicciones!$A$2:$B$44,2,FALSE)</f>
        <v>MINISTERIO DE  INFRAESTRUCTURA</v>
      </c>
    </row>
    <row r="5558" spans="1:4" x14ac:dyDescent="0.2">
      <c r="A5558" t="s">
        <v>13016</v>
      </c>
      <c r="B5558" t="s">
        <v>13015</v>
      </c>
      <c r="C5558" t="str">
        <f t="shared" si="86"/>
        <v>09 - MINISTERIO DE  INFRAESTRUCTURA</v>
      </c>
      <c r="D5558" t="str">
        <f>VLOOKUP(MID(A5558,1,2),[1]Jurisdicciones!$A$2:$B$44,2,FALSE)</f>
        <v>MINISTERIO DE  INFRAESTRUCTURA</v>
      </c>
    </row>
    <row r="5559" spans="1:4" x14ac:dyDescent="0.2">
      <c r="A5559" t="s">
        <v>13017</v>
      </c>
      <c r="B5559" t="s">
        <v>13018</v>
      </c>
      <c r="C5559" t="str">
        <f t="shared" si="86"/>
        <v>09 - MINISTERIO DE  INFRAESTRUCTURA</v>
      </c>
      <c r="D5559" t="str">
        <f>VLOOKUP(MID(A5559,1,2),[1]Jurisdicciones!$A$2:$B$44,2,FALSE)</f>
        <v>MINISTERIO DE  INFRAESTRUCTURA</v>
      </c>
    </row>
    <row r="5560" spans="1:4" x14ac:dyDescent="0.2">
      <c r="A5560" t="s">
        <v>13019</v>
      </c>
      <c r="B5560" t="s">
        <v>13018</v>
      </c>
      <c r="C5560" t="str">
        <f t="shared" si="86"/>
        <v>09 - MINISTERIO DE  INFRAESTRUCTURA</v>
      </c>
      <c r="D5560" t="str">
        <f>VLOOKUP(MID(A5560,1,2),[1]Jurisdicciones!$A$2:$B$44,2,FALSE)</f>
        <v>MINISTERIO DE  INFRAESTRUCTURA</v>
      </c>
    </row>
    <row r="5561" spans="1:4" x14ac:dyDescent="0.2">
      <c r="A5561" t="s">
        <v>13020</v>
      </c>
      <c r="B5561" t="s">
        <v>13021</v>
      </c>
      <c r="C5561" t="str">
        <f t="shared" si="86"/>
        <v>09 - MINISTERIO DE  INFRAESTRUCTURA</v>
      </c>
      <c r="D5561" t="str">
        <f>VLOOKUP(MID(A5561,1,2),[1]Jurisdicciones!$A$2:$B$44,2,FALSE)</f>
        <v>MINISTERIO DE  INFRAESTRUCTURA</v>
      </c>
    </row>
    <row r="5562" spans="1:4" x14ac:dyDescent="0.2">
      <c r="A5562" t="s">
        <v>13022</v>
      </c>
      <c r="B5562" t="s">
        <v>13023</v>
      </c>
      <c r="C5562" t="str">
        <f t="shared" si="86"/>
        <v>09 - MINISTERIO DE  INFRAESTRUCTURA</v>
      </c>
      <c r="D5562" t="str">
        <f>VLOOKUP(MID(A5562,1,2),[1]Jurisdicciones!$A$2:$B$44,2,FALSE)</f>
        <v>MINISTERIO DE  INFRAESTRUCTURA</v>
      </c>
    </row>
    <row r="5563" spans="1:4" x14ac:dyDescent="0.2">
      <c r="A5563" t="s">
        <v>13024</v>
      </c>
      <c r="B5563" t="s">
        <v>13025</v>
      </c>
      <c r="C5563" t="str">
        <f t="shared" si="86"/>
        <v>09 - MINISTERIO DE  INFRAESTRUCTURA</v>
      </c>
      <c r="D5563" t="str">
        <f>VLOOKUP(MID(A5563,1,2),[1]Jurisdicciones!$A$2:$B$44,2,FALSE)</f>
        <v>MINISTERIO DE  INFRAESTRUCTURA</v>
      </c>
    </row>
    <row r="5564" spans="1:4" x14ac:dyDescent="0.2">
      <c r="A5564" t="s">
        <v>13026</v>
      </c>
      <c r="B5564" t="s">
        <v>13025</v>
      </c>
      <c r="C5564" t="str">
        <f t="shared" si="86"/>
        <v>09 - MINISTERIO DE  INFRAESTRUCTURA</v>
      </c>
      <c r="D5564" t="str">
        <f>VLOOKUP(MID(A5564,1,2),[1]Jurisdicciones!$A$2:$B$44,2,FALSE)</f>
        <v>MINISTERIO DE  INFRAESTRUCTURA</v>
      </c>
    </row>
    <row r="5565" spans="1:4" x14ac:dyDescent="0.2">
      <c r="A5565" t="s">
        <v>13027</v>
      </c>
      <c r="B5565" t="s">
        <v>13028</v>
      </c>
      <c r="C5565" t="str">
        <f t="shared" si="86"/>
        <v>09 - MINISTERIO DE  INFRAESTRUCTURA</v>
      </c>
      <c r="D5565" t="str">
        <f>VLOOKUP(MID(A5565,1,2),[1]Jurisdicciones!$A$2:$B$44,2,FALSE)</f>
        <v>MINISTERIO DE  INFRAESTRUCTURA</v>
      </c>
    </row>
    <row r="5566" spans="1:4" x14ac:dyDescent="0.2">
      <c r="A5566" t="s">
        <v>268</v>
      </c>
      <c r="B5566" t="s">
        <v>13029</v>
      </c>
      <c r="C5566" t="str">
        <f t="shared" si="86"/>
        <v>09 - MINISTERIO DE  INFRAESTRUCTURA</v>
      </c>
      <c r="D5566" t="str">
        <f>VLOOKUP(MID(A5566,1,2),[1]Jurisdicciones!$A$2:$B$44,2,FALSE)</f>
        <v>MINISTERIO DE  INFRAESTRUCTURA</v>
      </c>
    </row>
    <row r="5567" spans="1:4" x14ac:dyDescent="0.2">
      <c r="A5567" t="s">
        <v>13030</v>
      </c>
      <c r="B5567" t="s">
        <v>13031</v>
      </c>
      <c r="C5567" t="str">
        <f t="shared" si="86"/>
        <v>09 - MINISTERIO DE  INFRAESTRUCTURA</v>
      </c>
      <c r="D5567" t="str">
        <f>VLOOKUP(MID(A5567,1,2),[1]Jurisdicciones!$A$2:$B$44,2,FALSE)</f>
        <v>MINISTERIO DE  INFRAESTRUCTURA</v>
      </c>
    </row>
    <row r="5568" spans="1:4" x14ac:dyDescent="0.2">
      <c r="A5568" t="s">
        <v>267</v>
      </c>
      <c r="B5568" t="s">
        <v>13032</v>
      </c>
      <c r="C5568" t="str">
        <f t="shared" si="86"/>
        <v>09 - MINISTERIO DE  INFRAESTRUCTURA</v>
      </c>
      <c r="D5568" t="str">
        <f>VLOOKUP(MID(A5568,1,2),[1]Jurisdicciones!$A$2:$B$44,2,FALSE)</f>
        <v>MINISTERIO DE  INFRAESTRUCTURA</v>
      </c>
    </row>
    <row r="5569" spans="1:4" x14ac:dyDescent="0.2">
      <c r="A5569" t="s">
        <v>13033</v>
      </c>
      <c r="B5569" t="s">
        <v>13034</v>
      </c>
      <c r="C5569" t="str">
        <f t="shared" si="86"/>
        <v>09 - MINISTERIO DE  INFRAESTRUCTURA</v>
      </c>
      <c r="D5569" t="str">
        <f>VLOOKUP(MID(A5569,1,2),[1]Jurisdicciones!$A$2:$B$44,2,FALSE)</f>
        <v>MINISTERIO DE  INFRAESTRUCTURA</v>
      </c>
    </row>
    <row r="5570" spans="1:4" x14ac:dyDescent="0.2">
      <c r="A5570" t="s">
        <v>13035</v>
      </c>
      <c r="B5570" t="s">
        <v>13036</v>
      </c>
      <c r="C5570" t="str">
        <f t="shared" si="86"/>
        <v>09 - MINISTERIO DE  INFRAESTRUCTURA</v>
      </c>
      <c r="D5570" t="str">
        <f>VLOOKUP(MID(A5570,1,2),[1]Jurisdicciones!$A$2:$B$44,2,FALSE)</f>
        <v>MINISTERIO DE  INFRAESTRUCTURA</v>
      </c>
    </row>
    <row r="5571" spans="1:4" x14ac:dyDescent="0.2">
      <c r="A5571" t="s">
        <v>13037</v>
      </c>
      <c r="B5571" t="s">
        <v>13038</v>
      </c>
      <c r="C5571" t="str">
        <f t="shared" si="86"/>
        <v>09 - MINISTERIO DE  INFRAESTRUCTURA</v>
      </c>
      <c r="D5571" t="str">
        <f>VLOOKUP(MID(A5571,1,2),[1]Jurisdicciones!$A$2:$B$44,2,FALSE)</f>
        <v>MINISTERIO DE  INFRAESTRUCTURA</v>
      </c>
    </row>
    <row r="5572" spans="1:4" x14ac:dyDescent="0.2">
      <c r="A5572" t="s">
        <v>13039</v>
      </c>
      <c r="B5572" t="s">
        <v>13038</v>
      </c>
      <c r="C5572" t="str">
        <f t="shared" ref="C5572:C5635" si="87">CONCATENATE(MID(A5572,1,2), " - ",D5572)</f>
        <v>09 - MINISTERIO DE  INFRAESTRUCTURA</v>
      </c>
      <c r="D5572" t="str">
        <f>VLOOKUP(MID(A5572,1,2),[1]Jurisdicciones!$A$2:$B$44,2,FALSE)</f>
        <v>MINISTERIO DE  INFRAESTRUCTURA</v>
      </c>
    </row>
    <row r="5573" spans="1:4" x14ac:dyDescent="0.2">
      <c r="A5573" t="s">
        <v>13040</v>
      </c>
      <c r="B5573" t="s">
        <v>13041</v>
      </c>
      <c r="C5573" t="str">
        <f t="shared" si="87"/>
        <v>09 - MINISTERIO DE  INFRAESTRUCTURA</v>
      </c>
      <c r="D5573" t="str">
        <f>VLOOKUP(MID(A5573,1,2),[1]Jurisdicciones!$A$2:$B$44,2,FALSE)</f>
        <v>MINISTERIO DE  INFRAESTRUCTURA</v>
      </c>
    </row>
    <row r="5574" spans="1:4" x14ac:dyDescent="0.2">
      <c r="A5574" t="s">
        <v>285</v>
      </c>
      <c r="B5574" t="s">
        <v>13042</v>
      </c>
      <c r="C5574" t="str">
        <f t="shared" si="87"/>
        <v>09 - MINISTERIO DE  INFRAESTRUCTURA</v>
      </c>
      <c r="D5574" t="str">
        <f>VLOOKUP(MID(A5574,1,2),[1]Jurisdicciones!$A$2:$B$44,2,FALSE)</f>
        <v>MINISTERIO DE  INFRAESTRUCTURA</v>
      </c>
    </row>
    <row r="5575" spans="1:4" x14ac:dyDescent="0.2">
      <c r="A5575" t="s">
        <v>13043</v>
      </c>
      <c r="B5575" t="s">
        <v>13044</v>
      </c>
      <c r="C5575" t="str">
        <f t="shared" si="87"/>
        <v>09 - MINISTERIO DE  INFRAESTRUCTURA</v>
      </c>
      <c r="D5575" t="str">
        <f>VLOOKUP(MID(A5575,1,2),[1]Jurisdicciones!$A$2:$B$44,2,FALSE)</f>
        <v>MINISTERIO DE  INFRAESTRUCTURA</v>
      </c>
    </row>
    <row r="5576" spans="1:4" x14ac:dyDescent="0.2">
      <c r="A5576" t="s">
        <v>13045</v>
      </c>
      <c r="B5576" t="s">
        <v>13046</v>
      </c>
      <c r="C5576" t="str">
        <f t="shared" si="87"/>
        <v>09 - MINISTERIO DE  INFRAESTRUCTURA</v>
      </c>
      <c r="D5576" t="str">
        <f>VLOOKUP(MID(A5576,1,2),[1]Jurisdicciones!$A$2:$B$44,2,FALSE)</f>
        <v>MINISTERIO DE  INFRAESTRUCTURA</v>
      </c>
    </row>
    <row r="5577" spans="1:4" x14ac:dyDescent="0.2">
      <c r="A5577" t="s">
        <v>13047</v>
      </c>
      <c r="B5577" t="s">
        <v>13048</v>
      </c>
      <c r="C5577" t="str">
        <f t="shared" si="87"/>
        <v>09 - MINISTERIO DE  INFRAESTRUCTURA</v>
      </c>
      <c r="D5577" t="str">
        <f>VLOOKUP(MID(A5577,1,2),[1]Jurisdicciones!$A$2:$B$44,2,FALSE)</f>
        <v>MINISTERIO DE  INFRAESTRUCTURA</v>
      </c>
    </row>
    <row r="5578" spans="1:4" x14ac:dyDescent="0.2">
      <c r="A5578" t="s">
        <v>13049</v>
      </c>
      <c r="B5578" t="s">
        <v>13050</v>
      </c>
      <c r="C5578" t="str">
        <f t="shared" si="87"/>
        <v>09 - MINISTERIO DE  INFRAESTRUCTURA</v>
      </c>
      <c r="D5578" t="str">
        <f>VLOOKUP(MID(A5578,1,2),[1]Jurisdicciones!$A$2:$B$44,2,FALSE)</f>
        <v>MINISTERIO DE  INFRAESTRUCTURA</v>
      </c>
    </row>
    <row r="5579" spans="1:4" x14ac:dyDescent="0.2">
      <c r="A5579" t="s">
        <v>356</v>
      </c>
      <c r="B5579" t="s">
        <v>13051</v>
      </c>
      <c r="C5579" t="str">
        <f t="shared" si="87"/>
        <v>09 - MINISTERIO DE  INFRAESTRUCTURA</v>
      </c>
      <c r="D5579" t="str">
        <f>VLOOKUP(MID(A5579,1,2),[1]Jurisdicciones!$A$2:$B$44,2,FALSE)</f>
        <v>MINISTERIO DE  INFRAESTRUCTURA</v>
      </c>
    </row>
    <row r="5580" spans="1:4" x14ac:dyDescent="0.2">
      <c r="A5580" t="s">
        <v>13052</v>
      </c>
      <c r="B5580" t="s">
        <v>13053</v>
      </c>
      <c r="C5580" t="str">
        <f t="shared" si="87"/>
        <v>09 - MINISTERIO DE  INFRAESTRUCTURA</v>
      </c>
      <c r="D5580" t="str">
        <f>VLOOKUP(MID(A5580,1,2),[1]Jurisdicciones!$A$2:$B$44,2,FALSE)</f>
        <v>MINISTERIO DE  INFRAESTRUCTURA</v>
      </c>
    </row>
    <row r="5581" spans="1:4" x14ac:dyDescent="0.2">
      <c r="A5581" t="s">
        <v>13054</v>
      </c>
      <c r="B5581" t="s">
        <v>13055</v>
      </c>
      <c r="C5581" t="str">
        <f t="shared" si="87"/>
        <v>09 - MINISTERIO DE  INFRAESTRUCTURA</v>
      </c>
      <c r="D5581" t="str">
        <f>VLOOKUP(MID(A5581,1,2),[1]Jurisdicciones!$A$2:$B$44,2,FALSE)</f>
        <v>MINISTERIO DE  INFRAESTRUCTURA</v>
      </c>
    </row>
    <row r="5582" spans="1:4" x14ac:dyDescent="0.2">
      <c r="A5582" t="s">
        <v>13056</v>
      </c>
      <c r="B5582" t="s">
        <v>13057</v>
      </c>
      <c r="C5582" t="str">
        <f t="shared" si="87"/>
        <v>09 - MINISTERIO DE  INFRAESTRUCTURA</v>
      </c>
      <c r="D5582" t="str">
        <f>VLOOKUP(MID(A5582,1,2),[1]Jurisdicciones!$A$2:$B$44,2,FALSE)</f>
        <v>MINISTERIO DE  INFRAESTRUCTURA</v>
      </c>
    </row>
    <row r="5583" spans="1:4" x14ac:dyDescent="0.2">
      <c r="A5583" t="s">
        <v>13058</v>
      </c>
      <c r="B5583" t="s">
        <v>13059</v>
      </c>
      <c r="C5583" t="str">
        <f t="shared" si="87"/>
        <v>09 - MINISTERIO DE  INFRAESTRUCTURA</v>
      </c>
      <c r="D5583" t="str">
        <f>VLOOKUP(MID(A5583,1,2),[1]Jurisdicciones!$A$2:$B$44,2,FALSE)</f>
        <v>MINISTERIO DE  INFRAESTRUCTURA</v>
      </c>
    </row>
    <row r="5584" spans="1:4" x14ac:dyDescent="0.2">
      <c r="A5584" t="s">
        <v>13060</v>
      </c>
      <c r="B5584" t="s">
        <v>13061</v>
      </c>
      <c r="C5584" t="str">
        <f t="shared" si="87"/>
        <v>09 - MINISTERIO DE  INFRAESTRUCTURA</v>
      </c>
      <c r="D5584" t="str">
        <f>VLOOKUP(MID(A5584,1,2),[1]Jurisdicciones!$A$2:$B$44,2,FALSE)</f>
        <v>MINISTERIO DE  INFRAESTRUCTURA</v>
      </c>
    </row>
    <row r="5585" spans="1:4" x14ac:dyDescent="0.2">
      <c r="A5585" t="s">
        <v>13062</v>
      </c>
      <c r="B5585" t="s">
        <v>13063</v>
      </c>
      <c r="C5585" t="str">
        <f t="shared" si="87"/>
        <v>09 - MINISTERIO DE  INFRAESTRUCTURA</v>
      </c>
      <c r="D5585" t="str">
        <f>VLOOKUP(MID(A5585,1,2),[1]Jurisdicciones!$A$2:$B$44,2,FALSE)</f>
        <v>MINISTERIO DE  INFRAESTRUCTURA</v>
      </c>
    </row>
    <row r="5586" spans="1:4" x14ac:dyDescent="0.2">
      <c r="A5586" t="s">
        <v>13064</v>
      </c>
      <c r="B5586" t="s">
        <v>13065</v>
      </c>
      <c r="C5586" t="str">
        <f t="shared" si="87"/>
        <v>09 - MINISTERIO DE  INFRAESTRUCTURA</v>
      </c>
      <c r="D5586" t="str">
        <f>VLOOKUP(MID(A5586,1,2),[1]Jurisdicciones!$A$2:$B$44,2,FALSE)</f>
        <v>MINISTERIO DE  INFRAESTRUCTURA</v>
      </c>
    </row>
    <row r="5587" spans="1:4" x14ac:dyDescent="0.2">
      <c r="A5587" t="s">
        <v>293</v>
      </c>
      <c r="B5587" t="s">
        <v>13066</v>
      </c>
      <c r="C5587" t="str">
        <f t="shared" si="87"/>
        <v>09 - MINISTERIO DE  INFRAESTRUCTURA</v>
      </c>
      <c r="D5587" t="str">
        <f>VLOOKUP(MID(A5587,1,2),[1]Jurisdicciones!$A$2:$B$44,2,FALSE)</f>
        <v>MINISTERIO DE  INFRAESTRUCTURA</v>
      </c>
    </row>
    <row r="5588" spans="1:4" x14ac:dyDescent="0.2">
      <c r="A5588" t="s">
        <v>13067</v>
      </c>
      <c r="B5588" t="s">
        <v>13066</v>
      </c>
      <c r="C5588" t="str">
        <f t="shared" si="87"/>
        <v>09 - MINISTERIO DE  INFRAESTRUCTURA</v>
      </c>
      <c r="D5588" t="str">
        <f>VLOOKUP(MID(A5588,1,2),[1]Jurisdicciones!$A$2:$B$44,2,FALSE)</f>
        <v>MINISTERIO DE  INFRAESTRUCTURA</v>
      </c>
    </row>
    <row r="5589" spans="1:4" x14ac:dyDescent="0.2">
      <c r="A5589" t="s">
        <v>13068</v>
      </c>
      <c r="B5589" t="s">
        <v>13069</v>
      </c>
      <c r="C5589" t="str">
        <f t="shared" si="87"/>
        <v>09 - MINISTERIO DE  INFRAESTRUCTURA</v>
      </c>
      <c r="D5589" t="str">
        <f>VLOOKUP(MID(A5589,1,2),[1]Jurisdicciones!$A$2:$B$44,2,FALSE)</f>
        <v>MINISTERIO DE  INFRAESTRUCTURA</v>
      </c>
    </row>
    <row r="5590" spans="1:4" x14ac:dyDescent="0.2">
      <c r="A5590" t="s">
        <v>13070</v>
      </c>
      <c r="B5590" t="s">
        <v>13071</v>
      </c>
      <c r="C5590" t="str">
        <f t="shared" si="87"/>
        <v>09 - MINISTERIO DE  INFRAESTRUCTURA</v>
      </c>
      <c r="D5590" t="str">
        <f>VLOOKUP(MID(A5590,1,2),[1]Jurisdicciones!$A$2:$B$44,2,FALSE)</f>
        <v>MINISTERIO DE  INFRAESTRUCTURA</v>
      </c>
    </row>
    <row r="5591" spans="1:4" x14ac:dyDescent="0.2">
      <c r="A5591" t="s">
        <v>13072</v>
      </c>
      <c r="B5591" t="s">
        <v>13073</v>
      </c>
      <c r="C5591" t="str">
        <f t="shared" si="87"/>
        <v>09 - MINISTERIO DE  INFRAESTRUCTURA</v>
      </c>
      <c r="D5591" t="str">
        <f>VLOOKUP(MID(A5591,1,2),[1]Jurisdicciones!$A$2:$B$44,2,FALSE)</f>
        <v>MINISTERIO DE  INFRAESTRUCTURA</v>
      </c>
    </row>
    <row r="5592" spans="1:4" x14ac:dyDescent="0.2">
      <c r="A5592" t="s">
        <v>13074</v>
      </c>
      <c r="B5592" t="s">
        <v>13073</v>
      </c>
      <c r="C5592" t="str">
        <f t="shared" si="87"/>
        <v>09 - MINISTERIO DE  INFRAESTRUCTURA</v>
      </c>
      <c r="D5592" t="str">
        <f>VLOOKUP(MID(A5592,1,2),[1]Jurisdicciones!$A$2:$B$44,2,FALSE)</f>
        <v>MINISTERIO DE  INFRAESTRUCTURA</v>
      </c>
    </row>
    <row r="5593" spans="1:4" x14ac:dyDescent="0.2">
      <c r="A5593" t="s">
        <v>13075</v>
      </c>
      <c r="B5593" t="s">
        <v>13076</v>
      </c>
      <c r="C5593" t="str">
        <f t="shared" si="87"/>
        <v>09 - MINISTERIO DE  INFRAESTRUCTURA</v>
      </c>
      <c r="D5593" t="str">
        <f>VLOOKUP(MID(A5593,1,2),[1]Jurisdicciones!$A$2:$B$44,2,FALSE)</f>
        <v>MINISTERIO DE  INFRAESTRUCTURA</v>
      </c>
    </row>
    <row r="5594" spans="1:4" x14ac:dyDescent="0.2">
      <c r="A5594" t="s">
        <v>13077</v>
      </c>
      <c r="B5594" t="s">
        <v>13078</v>
      </c>
      <c r="C5594" t="str">
        <f t="shared" si="87"/>
        <v>09 - MINISTERIO DE  INFRAESTRUCTURA</v>
      </c>
      <c r="D5594" t="str">
        <f>VLOOKUP(MID(A5594,1,2),[1]Jurisdicciones!$A$2:$B$44,2,FALSE)</f>
        <v>MINISTERIO DE  INFRAESTRUCTURA</v>
      </c>
    </row>
    <row r="5595" spans="1:4" x14ac:dyDescent="0.2">
      <c r="A5595" t="s">
        <v>286</v>
      </c>
      <c r="B5595" t="s">
        <v>13079</v>
      </c>
      <c r="C5595" t="str">
        <f t="shared" si="87"/>
        <v>09 - MINISTERIO DE  INFRAESTRUCTURA</v>
      </c>
      <c r="D5595" t="str">
        <f>VLOOKUP(MID(A5595,1,2),[1]Jurisdicciones!$A$2:$B$44,2,FALSE)</f>
        <v>MINISTERIO DE  INFRAESTRUCTURA</v>
      </c>
    </row>
    <row r="5596" spans="1:4" x14ac:dyDescent="0.2">
      <c r="A5596" t="s">
        <v>287</v>
      </c>
      <c r="B5596" t="s">
        <v>13080</v>
      </c>
      <c r="C5596" t="str">
        <f t="shared" si="87"/>
        <v>09 - MINISTERIO DE  INFRAESTRUCTURA</v>
      </c>
      <c r="D5596" t="str">
        <f>VLOOKUP(MID(A5596,1,2),[1]Jurisdicciones!$A$2:$B$44,2,FALSE)</f>
        <v>MINISTERIO DE  INFRAESTRUCTURA</v>
      </c>
    </row>
    <row r="5597" spans="1:4" x14ac:dyDescent="0.2">
      <c r="A5597" t="s">
        <v>13081</v>
      </c>
      <c r="B5597" t="s">
        <v>13079</v>
      </c>
      <c r="C5597" t="str">
        <f t="shared" si="87"/>
        <v>09 - MINISTERIO DE  INFRAESTRUCTURA</v>
      </c>
      <c r="D5597" t="str">
        <f>VLOOKUP(MID(A5597,1,2),[1]Jurisdicciones!$A$2:$B$44,2,FALSE)</f>
        <v>MINISTERIO DE  INFRAESTRUCTURA</v>
      </c>
    </row>
    <row r="5598" spans="1:4" x14ac:dyDescent="0.2">
      <c r="A5598" t="s">
        <v>13082</v>
      </c>
      <c r="B5598" t="s">
        <v>13080</v>
      </c>
      <c r="C5598" t="str">
        <f t="shared" si="87"/>
        <v>09 - MINISTERIO DE  INFRAESTRUCTURA</v>
      </c>
      <c r="D5598" t="str">
        <f>VLOOKUP(MID(A5598,1,2),[1]Jurisdicciones!$A$2:$B$44,2,FALSE)</f>
        <v>MINISTERIO DE  INFRAESTRUCTURA</v>
      </c>
    </row>
    <row r="5599" spans="1:4" x14ac:dyDescent="0.2">
      <c r="A5599" t="s">
        <v>13083</v>
      </c>
      <c r="B5599" t="s">
        <v>13084</v>
      </c>
      <c r="C5599" t="str">
        <f t="shared" si="87"/>
        <v>09 - MINISTERIO DE  INFRAESTRUCTURA</v>
      </c>
      <c r="D5599" t="str">
        <f>VLOOKUP(MID(A5599,1,2),[1]Jurisdicciones!$A$2:$B$44,2,FALSE)</f>
        <v>MINISTERIO DE  INFRAESTRUCTURA</v>
      </c>
    </row>
    <row r="5600" spans="1:4" x14ac:dyDescent="0.2">
      <c r="A5600" t="s">
        <v>13085</v>
      </c>
      <c r="B5600" t="s">
        <v>13086</v>
      </c>
      <c r="C5600" t="str">
        <f t="shared" si="87"/>
        <v>09 - MINISTERIO DE  INFRAESTRUCTURA</v>
      </c>
      <c r="D5600" t="str">
        <f>VLOOKUP(MID(A5600,1,2),[1]Jurisdicciones!$A$2:$B$44,2,FALSE)</f>
        <v>MINISTERIO DE  INFRAESTRUCTURA</v>
      </c>
    </row>
    <row r="5601" spans="1:4" x14ac:dyDescent="0.2">
      <c r="A5601" t="s">
        <v>13087</v>
      </c>
      <c r="B5601" t="s">
        <v>13088</v>
      </c>
      <c r="C5601" t="str">
        <f t="shared" si="87"/>
        <v>09 - MINISTERIO DE  INFRAESTRUCTURA</v>
      </c>
      <c r="D5601" t="str">
        <f>VLOOKUP(MID(A5601,1,2),[1]Jurisdicciones!$A$2:$B$44,2,FALSE)</f>
        <v>MINISTERIO DE  INFRAESTRUCTURA</v>
      </c>
    </row>
    <row r="5602" spans="1:4" x14ac:dyDescent="0.2">
      <c r="A5602" t="s">
        <v>13089</v>
      </c>
      <c r="B5602" t="s">
        <v>13090</v>
      </c>
      <c r="C5602" t="str">
        <f t="shared" si="87"/>
        <v>09 - MINISTERIO DE  INFRAESTRUCTURA</v>
      </c>
      <c r="D5602" t="str">
        <f>VLOOKUP(MID(A5602,1,2),[1]Jurisdicciones!$A$2:$B$44,2,FALSE)</f>
        <v>MINISTERIO DE  INFRAESTRUCTURA</v>
      </c>
    </row>
    <row r="5603" spans="1:4" x14ac:dyDescent="0.2">
      <c r="A5603" t="s">
        <v>13091</v>
      </c>
      <c r="B5603" t="s">
        <v>13092</v>
      </c>
      <c r="C5603" t="str">
        <f t="shared" si="87"/>
        <v>09 - MINISTERIO DE  INFRAESTRUCTURA</v>
      </c>
      <c r="D5603" t="str">
        <f>VLOOKUP(MID(A5603,1,2),[1]Jurisdicciones!$A$2:$B$44,2,FALSE)</f>
        <v>MINISTERIO DE  INFRAESTRUCTURA</v>
      </c>
    </row>
    <row r="5604" spans="1:4" x14ac:dyDescent="0.2">
      <c r="A5604" t="s">
        <v>13093</v>
      </c>
      <c r="B5604" t="s">
        <v>13094</v>
      </c>
      <c r="C5604" t="str">
        <f t="shared" si="87"/>
        <v>09 - MINISTERIO DE  INFRAESTRUCTURA</v>
      </c>
      <c r="D5604" t="str">
        <f>VLOOKUP(MID(A5604,1,2),[1]Jurisdicciones!$A$2:$B$44,2,FALSE)</f>
        <v>MINISTERIO DE  INFRAESTRUCTURA</v>
      </c>
    </row>
    <row r="5605" spans="1:4" x14ac:dyDescent="0.2">
      <c r="A5605" t="s">
        <v>13095</v>
      </c>
      <c r="B5605" t="s">
        <v>13096</v>
      </c>
      <c r="C5605" t="str">
        <f t="shared" si="87"/>
        <v>09 - MINISTERIO DE  INFRAESTRUCTURA</v>
      </c>
      <c r="D5605" t="str">
        <f>VLOOKUP(MID(A5605,1,2),[1]Jurisdicciones!$A$2:$B$44,2,FALSE)</f>
        <v>MINISTERIO DE  INFRAESTRUCTURA</v>
      </c>
    </row>
    <row r="5606" spans="1:4" x14ac:dyDescent="0.2">
      <c r="A5606" t="s">
        <v>13097</v>
      </c>
      <c r="B5606" t="s">
        <v>13098</v>
      </c>
      <c r="C5606" t="str">
        <f t="shared" si="87"/>
        <v>09 - MINISTERIO DE  INFRAESTRUCTURA</v>
      </c>
      <c r="D5606" t="str">
        <f>VLOOKUP(MID(A5606,1,2),[1]Jurisdicciones!$A$2:$B$44,2,FALSE)</f>
        <v>MINISTERIO DE  INFRAESTRUCTURA</v>
      </c>
    </row>
    <row r="5607" spans="1:4" x14ac:dyDescent="0.2">
      <c r="A5607" t="s">
        <v>13099</v>
      </c>
      <c r="B5607" t="s">
        <v>13098</v>
      </c>
      <c r="C5607" t="str">
        <f t="shared" si="87"/>
        <v>09 - MINISTERIO DE  INFRAESTRUCTURA</v>
      </c>
      <c r="D5607" t="str">
        <f>VLOOKUP(MID(A5607,1,2),[1]Jurisdicciones!$A$2:$B$44,2,FALSE)</f>
        <v>MINISTERIO DE  INFRAESTRUCTURA</v>
      </c>
    </row>
    <row r="5608" spans="1:4" x14ac:dyDescent="0.2">
      <c r="A5608" t="s">
        <v>13100</v>
      </c>
      <c r="B5608" t="s">
        <v>13101</v>
      </c>
      <c r="C5608" t="str">
        <f t="shared" si="87"/>
        <v>09 - MINISTERIO DE  INFRAESTRUCTURA</v>
      </c>
      <c r="D5608" t="str">
        <f>VLOOKUP(MID(A5608,1,2),[1]Jurisdicciones!$A$2:$B$44,2,FALSE)</f>
        <v>MINISTERIO DE  INFRAESTRUCTURA</v>
      </c>
    </row>
    <row r="5609" spans="1:4" x14ac:dyDescent="0.2">
      <c r="A5609" t="s">
        <v>13102</v>
      </c>
      <c r="B5609" t="s">
        <v>13103</v>
      </c>
      <c r="C5609" t="str">
        <f t="shared" si="87"/>
        <v>09 - MINISTERIO DE  INFRAESTRUCTURA</v>
      </c>
      <c r="D5609" t="str">
        <f>VLOOKUP(MID(A5609,1,2),[1]Jurisdicciones!$A$2:$B$44,2,FALSE)</f>
        <v>MINISTERIO DE  INFRAESTRUCTURA</v>
      </c>
    </row>
    <row r="5610" spans="1:4" x14ac:dyDescent="0.2">
      <c r="A5610" t="s">
        <v>13104</v>
      </c>
      <c r="B5610" t="s">
        <v>13105</v>
      </c>
      <c r="C5610" t="str">
        <f t="shared" si="87"/>
        <v>09 - MINISTERIO DE  INFRAESTRUCTURA</v>
      </c>
      <c r="D5610" t="str">
        <f>VLOOKUP(MID(A5610,1,2),[1]Jurisdicciones!$A$2:$B$44,2,FALSE)</f>
        <v>MINISTERIO DE  INFRAESTRUCTURA</v>
      </c>
    </row>
    <row r="5611" spans="1:4" x14ac:dyDescent="0.2">
      <c r="A5611" t="s">
        <v>13106</v>
      </c>
      <c r="B5611" t="s">
        <v>13107</v>
      </c>
      <c r="C5611" t="str">
        <f t="shared" si="87"/>
        <v>09 - MINISTERIO DE  INFRAESTRUCTURA</v>
      </c>
      <c r="D5611" t="str">
        <f>VLOOKUP(MID(A5611,1,2),[1]Jurisdicciones!$A$2:$B$44,2,FALSE)</f>
        <v>MINISTERIO DE  INFRAESTRUCTURA</v>
      </c>
    </row>
    <row r="5612" spans="1:4" x14ac:dyDescent="0.2">
      <c r="A5612" t="s">
        <v>13108</v>
      </c>
      <c r="B5612" t="s">
        <v>13109</v>
      </c>
      <c r="C5612" t="str">
        <f t="shared" si="87"/>
        <v>09 - MINISTERIO DE  INFRAESTRUCTURA</v>
      </c>
      <c r="D5612" t="str">
        <f>VLOOKUP(MID(A5612,1,2),[1]Jurisdicciones!$A$2:$B$44,2,FALSE)</f>
        <v>MINISTERIO DE  INFRAESTRUCTURA</v>
      </c>
    </row>
    <row r="5613" spans="1:4" x14ac:dyDescent="0.2">
      <c r="A5613" t="s">
        <v>13110</v>
      </c>
      <c r="B5613" t="s">
        <v>13111</v>
      </c>
      <c r="C5613" t="str">
        <f t="shared" si="87"/>
        <v>09 - MINISTERIO DE  INFRAESTRUCTURA</v>
      </c>
      <c r="D5613" t="str">
        <f>VLOOKUP(MID(A5613,1,2),[1]Jurisdicciones!$A$2:$B$44,2,FALSE)</f>
        <v>MINISTERIO DE  INFRAESTRUCTURA</v>
      </c>
    </row>
    <row r="5614" spans="1:4" x14ac:dyDescent="0.2">
      <c r="A5614" t="s">
        <v>13112</v>
      </c>
      <c r="B5614" t="s">
        <v>13113</v>
      </c>
      <c r="C5614" t="str">
        <f t="shared" si="87"/>
        <v>09 - MINISTERIO DE  INFRAESTRUCTURA</v>
      </c>
      <c r="D5614" t="str">
        <f>VLOOKUP(MID(A5614,1,2),[1]Jurisdicciones!$A$2:$B$44,2,FALSE)</f>
        <v>MINISTERIO DE  INFRAESTRUCTURA</v>
      </c>
    </row>
    <row r="5615" spans="1:4" x14ac:dyDescent="0.2">
      <c r="A5615" t="s">
        <v>13114</v>
      </c>
      <c r="B5615" t="s">
        <v>13115</v>
      </c>
      <c r="C5615" t="str">
        <f t="shared" si="87"/>
        <v>09 - MINISTERIO DE  INFRAESTRUCTURA</v>
      </c>
      <c r="D5615" t="str">
        <f>VLOOKUP(MID(A5615,1,2),[1]Jurisdicciones!$A$2:$B$44,2,FALSE)</f>
        <v>MINISTERIO DE  INFRAESTRUCTURA</v>
      </c>
    </row>
    <row r="5616" spans="1:4" x14ac:dyDescent="0.2">
      <c r="A5616" t="s">
        <v>13116</v>
      </c>
      <c r="B5616" t="s">
        <v>13117</v>
      </c>
      <c r="C5616" t="str">
        <f t="shared" si="87"/>
        <v>09 - MINISTERIO DE  INFRAESTRUCTURA</v>
      </c>
      <c r="D5616" t="str">
        <f>VLOOKUP(MID(A5616,1,2),[1]Jurisdicciones!$A$2:$B$44,2,FALSE)</f>
        <v>MINISTERIO DE  INFRAESTRUCTURA</v>
      </c>
    </row>
    <row r="5617" spans="1:4" x14ac:dyDescent="0.2">
      <c r="A5617" t="s">
        <v>13118</v>
      </c>
      <c r="B5617" t="s">
        <v>13119</v>
      </c>
      <c r="C5617" t="str">
        <f t="shared" si="87"/>
        <v>09 - MINISTERIO DE  INFRAESTRUCTURA</v>
      </c>
      <c r="D5617" t="str">
        <f>VLOOKUP(MID(A5617,1,2),[1]Jurisdicciones!$A$2:$B$44,2,FALSE)</f>
        <v>MINISTERIO DE  INFRAESTRUCTURA</v>
      </c>
    </row>
    <row r="5618" spans="1:4" x14ac:dyDescent="0.2">
      <c r="A5618" t="s">
        <v>13120</v>
      </c>
      <c r="B5618" t="s">
        <v>13121</v>
      </c>
      <c r="C5618" t="str">
        <f t="shared" si="87"/>
        <v>09 - MINISTERIO DE  INFRAESTRUCTURA</v>
      </c>
      <c r="D5618" t="str">
        <f>VLOOKUP(MID(A5618,1,2),[1]Jurisdicciones!$A$2:$B$44,2,FALSE)</f>
        <v>MINISTERIO DE  INFRAESTRUCTURA</v>
      </c>
    </row>
    <row r="5619" spans="1:4" x14ac:dyDescent="0.2">
      <c r="A5619" t="s">
        <v>13122</v>
      </c>
      <c r="B5619" t="s">
        <v>13123</v>
      </c>
      <c r="C5619" t="str">
        <f t="shared" si="87"/>
        <v>09 - MINISTERIO DE  INFRAESTRUCTURA</v>
      </c>
      <c r="D5619" t="str">
        <f>VLOOKUP(MID(A5619,1,2),[1]Jurisdicciones!$A$2:$B$44,2,FALSE)</f>
        <v>MINISTERIO DE  INFRAESTRUCTURA</v>
      </c>
    </row>
    <row r="5620" spans="1:4" x14ac:dyDescent="0.2">
      <c r="A5620" t="s">
        <v>13124</v>
      </c>
      <c r="B5620" t="s">
        <v>13125</v>
      </c>
      <c r="C5620" t="str">
        <f t="shared" si="87"/>
        <v>09 - MINISTERIO DE  INFRAESTRUCTURA</v>
      </c>
      <c r="D5620" t="str">
        <f>VLOOKUP(MID(A5620,1,2),[1]Jurisdicciones!$A$2:$B$44,2,FALSE)</f>
        <v>MINISTERIO DE  INFRAESTRUCTURA</v>
      </c>
    </row>
    <row r="5621" spans="1:4" x14ac:dyDescent="0.2">
      <c r="A5621" t="s">
        <v>13126</v>
      </c>
      <c r="B5621" t="s">
        <v>13125</v>
      </c>
      <c r="C5621" t="str">
        <f t="shared" si="87"/>
        <v>09 - MINISTERIO DE  INFRAESTRUCTURA</v>
      </c>
      <c r="D5621" t="str">
        <f>VLOOKUP(MID(A5621,1,2),[1]Jurisdicciones!$A$2:$B$44,2,FALSE)</f>
        <v>MINISTERIO DE  INFRAESTRUCTURA</v>
      </c>
    </row>
    <row r="5622" spans="1:4" x14ac:dyDescent="0.2">
      <c r="A5622" t="s">
        <v>13127</v>
      </c>
      <c r="B5622" t="s">
        <v>13128</v>
      </c>
      <c r="C5622" t="str">
        <f t="shared" si="87"/>
        <v>09 - MINISTERIO DE  INFRAESTRUCTURA</v>
      </c>
      <c r="D5622" t="str">
        <f>VLOOKUP(MID(A5622,1,2),[1]Jurisdicciones!$A$2:$B$44,2,FALSE)</f>
        <v>MINISTERIO DE  INFRAESTRUCTURA</v>
      </c>
    </row>
    <row r="5623" spans="1:4" x14ac:dyDescent="0.2">
      <c r="A5623" t="s">
        <v>13129</v>
      </c>
      <c r="B5623" t="s">
        <v>13130</v>
      </c>
      <c r="C5623" t="str">
        <f t="shared" si="87"/>
        <v>09 - MINISTERIO DE  INFRAESTRUCTURA</v>
      </c>
      <c r="D5623" t="str">
        <f>VLOOKUP(MID(A5623,1,2),[1]Jurisdicciones!$A$2:$B$44,2,FALSE)</f>
        <v>MINISTERIO DE  INFRAESTRUCTURA</v>
      </c>
    </row>
    <row r="5624" spans="1:4" x14ac:dyDescent="0.2">
      <c r="A5624" t="s">
        <v>13131</v>
      </c>
      <c r="B5624" t="s">
        <v>13132</v>
      </c>
      <c r="C5624" t="str">
        <f t="shared" si="87"/>
        <v>09 - MINISTERIO DE  INFRAESTRUCTURA</v>
      </c>
      <c r="D5624" t="str">
        <f>VLOOKUP(MID(A5624,1,2),[1]Jurisdicciones!$A$2:$B$44,2,FALSE)</f>
        <v>MINISTERIO DE  INFRAESTRUCTURA</v>
      </c>
    </row>
    <row r="5625" spans="1:4" x14ac:dyDescent="0.2">
      <c r="A5625" t="s">
        <v>13133</v>
      </c>
      <c r="B5625" t="s">
        <v>13134</v>
      </c>
      <c r="C5625" t="str">
        <f t="shared" si="87"/>
        <v>09 - MINISTERIO DE  INFRAESTRUCTURA</v>
      </c>
      <c r="D5625" t="str">
        <f>VLOOKUP(MID(A5625,1,2),[1]Jurisdicciones!$A$2:$B$44,2,FALSE)</f>
        <v>MINISTERIO DE  INFRAESTRUCTURA</v>
      </c>
    </row>
    <row r="5626" spans="1:4" x14ac:dyDescent="0.2">
      <c r="A5626" t="s">
        <v>13135</v>
      </c>
      <c r="B5626" t="s">
        <v>13136</v>
      </c>
      <c r="C5626" t="str">
        <f t="shared" si="87"/>
        <v>09 - MINISTERIO DE  INFRAESTRUCTURA</v>
      </c>
      <c r="D5626" t="str">
        <f>VLOOKUP(MID(A5626,1,2),[1]Jurisdicciones!$A$2:$B$44,2,FALSE)</f>
        <v>MINISTERIO DE  INFRAESTRUCTURA</v>
      </c>
    </row>
    <row r="5627" spans="1:4" x14ac:dyDescent="0.2">
      <c r="A5627" t="s">
        <v>13137</v>
      </c>
      <c r="B5627" t="s">
        <v>13138</v>
      </c>
      <c r="C5627" t="str">
        <f t="shared" si="87"/>
        <v>09 - MINISTERIO DE  INFRAESTRUCTURA</v>
      </c>
      <c r="D5627" t="str">
        <f>VLOOKUP(MID(A5627,1,2),[1]Jurisdicciones!$A$2:$B$44,2,FALSE)</f>
        <v>MINISTERIO DE  INFRAESTRUCTURA</v>
      </c>
    </row>
    <row r="5628" spans="1:4" x14ac:dyDescent="0.2">
      <c r="A5628" t="s">
        <v>2689</v>
      </c>
      <c r="B5628" t="s">
        <v>13139</v>
      </c>
      <c r="C5628" t="str">
        <f t="shared" si="87"/>
        <v>09 - MINISTERIO DE  INFRAESTRUCTURA</v>
      </c>
      <c r="D5628" t="str">
        <f>VLOOKUP(MID(A5628,1,2),[1]Jurisdicciones!$A$2:$B$44,2,FALSE)</f>
        <v>MINISTERIO DE  INFRAESTRUCTURA</v>
      </c>
    </row>
    <row r="5629" spans="1:4" x14ac:dyDescent="0.2">
      <c r="A5629" t="s">
        <v>13140</v>
      </c>
      <c r="B5629" t="s">
        <v>13141</v>
      </c>
      <c r="C5629" t="str">
        <f t="shared" si="87"/>
        <v>09 - MINISTERIO DE  INFRAESTRUCTURA</v>
      </c>
      <c r="D5629" t="str">
        <f>VLOOKUP(MID(A5629,1,2),[1]Jurisdicciones!$A$2:$B$44,2,FALSE)</f>
        <v>MINISTERIO DE  INFRAESTRUCTURA</v>
      </c>
    </row>
    <row r="5630" spans="1:4" x14ac:dyDescent="0.2">
      <c r="A5630" t="s">
        <v>13142</v>
      </c>
      <c r="B5630" t="s">
        <v>13143</v>
      </c>
      <c r="C5630" t="str">
        <f t="shared" si="87"/>
        <v>09 - MINISTERIO DE  INFRAESTRUCTURA</v>
      </c>
      <c r="D5630" t="str">
        <f>VLOOKUP(MID(A5630,1,2),[1]Jurisdicciones!$A$2:$B$44,2,FALSE)</f>
        <v>MINISTERIO DE  INFRAESTRUCTURA</v>
      </c>
    </row>
    <row r="5631" spans="1:4" x14ac:dyDescent="0.2">
      <c r="A5631" t="s">
        <v>2690</v>
      </c>
      <c r="B5631" t="s">
        <v>13144</v>
      </c>
      <c r="C5631" t="str">
        <f t="shared" si="87"/>
        <v>09 - MINISTERIO DE  INFRAESTRUCTURA</v>
      </c>
      <c r="D5631" t="str">
        <f>VLOOKUP(MID(A5631,1,2),[1]Jurisdicciones!$A$2:$B$44,2,FALSE)</f>
        <v>MINISTERIO DE  INFRAESTRUCTURA</v>
      </c>
    </row>
    <row r="5632" spans="1:4" x14ac:dyDescent="0.2">
      <c r="A5632" t="s">
        <v>13145</v>
      </c>
      <c r="B5632" t="s">
        <v>13146</v>
      </c>
      <c r="C5632" t="str">
        <f t="shared" si="87"/>
        <v>09 - MINISTERIO DE  INFRAESTRUCTURA</v>
      </c>
      <c r="D5632" t="str">
        <f>VLOOKUP(MID(A5632,1,2),[1]Jurisdicciones!$A$2:$B$44,2,FALSE)</f>
        <v>MINISTERIO DE  INFRAESTRUCTURA</v>
      </c>
    </row>
    <row r="5633" spans="1:4" x14ac:dyDescent="0.2">
      <c r="A5633" t="s">
        <v>13147</v>
      </c>
      <c r="B5633" t="s">
        <v>13148</v>
      </c>
      <c r="C5633" t="str">
        <f t="shared" si="87"/>
        <v>09 - MINISTERIO DE  INFRAESTRUCTURA</v>
      </c>
      <c r="D5633" t="str">
        <f>VLOOKUP(MID(A5633,1,2),[1]Jurisdicciones!$A$2:$B$44,2,FALSE)</f>
        <v>MINISTERIO DE  INFRAESTRUCTURA</v>
      </c>
    </row>
    <row r="5634" spans="1:4" x14ac:dyDescent="0.2">
      <c r="A5634" t="s">
        <v>13149</v>
      </c>
      <c r="B5634" t="s">
        <v>13150</v>
      </c>
      <c r="C5634" t="str">
        <f t="shared" si="87"/>
        <v>09 - MINISTERIO DE  INFRAESTRUCTURA</v>
      </c>
      <c r="D5634" t="str">
        <f>VLOOKUP(MID(A5634,1,2),[1]Jurisdicciones!$A$2:$B$44,2,FALSE)</f>
        <v>MINISTERIO DE  INFRAESTRUCTURA</v>
      </c>
    </row>
    <row r="5635" spans="1:4" x14ac:dyDescent="0.2">
      <c r="A5635" t="s">
        <v>13151</v>
      </c>
      <c r="B5635" t="s">
        <v>13152</v>
      </c>
      <c r="C5635" t="str">
        <f t="shared" si="87"/>
        <v>09 - MINISTERIO DE  INFRAESTRUCTURA</v>
      </c>
      <c r="D5635" t="str">
        <f>VLOOKUP(MID(A5635,1,2),[1]Jurisdicciones!$A$2:$B$44,2,FALSE)</f>
        <v>MINISTERIO DE  INFRAESTRUCTURA</v>
      </c>
    </row>
    <row r="5636" spans="1:4" x14ac:dyDescent="0.2">
      <c r="A5636" t="s">
        <v>13153</v>
      </c>
      <c r="B5636" t="s">
        <v>13154</v>
      </c>
      <c r="C5636" t="str">
        <f t="shared" ref="C5636:C5699" si="88">CONCATENATE(MID(A5636,1,2), " - ",D5636)</f>
        <v>09 - MINISTERIO DE  INFRAESTRUCTURA</v>
      </c>
      <c r="D5636" t="str">
        <f>VLOOKUP(MID(A5636,1,2),[1]Jurisdicciones!$A$2:$B$44,2,FALSE)</f>
        <v>MINISTERIO DE  INFRAESTRUCTURA</v>
      </c>
    </row>
    <row r="5637" spans="1:4" x14ac:dyDescent="0.2">
      <c r="A5637" t="s">
        <v>13155</v>
      </c>
      <c r="B5637" t="s">
        <v>13156</v>
      </c>
      <c r="C5637" t="str">
        <f t="shared" si="88"/>
        <v>09 - MINISTERIO DE  INFRAESTRUCTURA</v>
      </c>
      <c r="D5637" t="str">
        <f>VLOOKUP(MID(A5637,1,2),[1]Jurisdicciones!$A$2:$B$44,2,FALSE)</f>
        <v>MINISTERIO DE  INFRAESTRUCTURA</v>
      </c>
    </row>
    <row r="5638" spans="1:4" x14ac:dyDescent="0.2">
      <c r="A5638" t="s">
        <v>13157</v>
      </c>
      <c r="B5638" t="s">
        <v>13158</v>
      </c>
      <c r="C5638" t="str">
        <f t="shared" si="88"/>
        <v>09 - MINISTERIO DE  INFRAESTRUCTURA</v>
      </c>
      <c r="D5638" t="str">
        <f>VLOOKUP(MID(A5638,1,2),[1]Jurisdicciones!$A$2:$B$44,2,FALSE)</f>
        <v>MINISTERIO DE  INFRAESTRUCTURA</v>
      </c>
    </row>
    <row r="5639" spans="1:4" x14ac:dyDescent="0.2">
      <c r="A5639" t="s">
        <v>13159</v>
      </c>
      <c r="B5639" t="s">
        <v>13160</v>
      </c>
      <c r="C5639" t="str">
        <f t="shared" si="88"/>
        <v>09 - MINISTERIO DE  INFRAESTRUCTURA</v>
      </c>
      <c r="D5639" t="str">
        <f>VLOOKUP(MID(A5639,1,2),[1]Jurisdicciones!$A$2:$B$44,2,FALSE)</f>
        <v>MINISTERIO DE  INFRAESTRUCTURA</v>
      </c>
    </row>
    <row r="5640" spans="1:4" x14ac:dyDescent="0.2">
      <c r="A5640" t="s">
        <v>1707</v>
      </c>
      <c r="B5640" t="s">
        <v>13158</v>
      </c>
      <c r="C5640" t="str">
        <f t="shared" si="88"/>
        <v>09 - MINISTERIO DE  INFRAESTRUCTURA</v>
      </c>
      <c r="D5640" t="str">
        <f>VLOOKUP(MID(A5640,1,2),[1]Jurisdicciones!$A$2:$B$44,2,FALSE)</f>
        <v>MINISTERIO DE  INFRAESTRUCTURA</v>
      </c>
    </row>
    <row r="5641" spans="1:4" x14ac:dyDescent="0.2">
      <c r="A5641" t="s">
        <v>13161</v>
      </c>
      <c r="B5641" t="s">
        <v>13162</v>
      </c>
      <c r="C5641" t="str">
        <f t="shared" si="88"/>
        <v>09 - MINISTERIO DE  INFRAESTRUCTURA</v>
      </c>
      <c r="D5641" t="str">
        <f>VLOOKUP(MID(A5641,1,2),[1]Jurisdicciones!$A$2:$B$44,2,FALSE)</f>
        <v>MINISTERIO DE  INFRAESTRUCTURA</v>
      </c>
    </row>
    <row r="5642" spans="1:4" x14ac:dyDescent="0.2">
      <c r="A5642" t="s">
        <v>292</v>
      </c>
      <c r="B5642" t="s">
        <v>13163</v>
      </c>
      <c r="C5642" t="str">
        <f t="shared" si="88"/>
        <v>09 - MINISTERIO DE  INFRAESTRUCTURA</v>
      </c>
      <c r="D5642" t="str">
        <f>VLOOKUP(MID(A5642,1,2),[1]Jurisdicciones!$A$2:$B$44,2,FALSE)</f>
        <v>MINISTERIO DE  INFRAESTRUCTURA</v>
      </c>
    </row>
    <row r="5643" spans="1:4" x14ac:dyDescent="0.2">
      <c r="A5643" t="s">
        <v>13164</v>
      </c>
      <c r="B5643" t="s">
        <v>13163</v>
      </c>
      <c r="C5643" t="str">
        <f t="shared" si="88"/>
        <v>09 - MINISTERIO DE  INFRAESTRUCTURA</v>
      </c>
      <c r="D5643" t="str">
        <f>VLOOKUP(MID(A5643,1,2),[1]Jurisdicciones!$A$2:$B$44,2,FALSE)</f>
        <v>MINISTERIO DE  INFRAESTRUCTURA</v>
      </c>
    </row>
    <row r="5644" spans="1:4" x14ac:dyDescent="0.2">
      <c r="A5644" t="s">
        <v>13165</v>
      </c>
      <c r="B5644" t="s">
        <v>13166</v>
      </c>
      <c r="C5644" t="str">
        <f t="shared" si="88"/>
        <v>09 - MINISTERIO DE  INFRAESTRUCTURA</v>
      </c>
      <c r="D5644" t="str">
        <f>VLOOKUP(MID(A5644,1,2),[1]Jurisdicciones!$A$2:$B$44,2,FALSE)</f>
        <v>MINISTERIO DE  INFRAESTRUCTURA</v>
      </c>
    </row>
    <row r="5645" spans="1:4" x14ac:dyDescent="0.2">
      <c r="A5645" t="s">
        <v>13167</v>
      </c>
      <c r="B5645" t="s">
        <v>13168</v>
      </c>
      <c r="C5645" t="str">
        <f t="shared" si="88"/>
        <v>09 - MINISTERIO DE  INFRAESTRUCTURA</v>
      </c>
      <c r="D5645" t="str">
        <f>VLOOKUP(MID(A5645,1,2),[1]Jurisdicciones!$A$2:$B$44,2,FALSE)</f>
        <v>MINISTERIO DE  INFRAESTRUCTURA</v>
      </c>
    </row>
    <row r="5646" spans="1:4" x14ac:dyDescent="0.2">
      <c r="A5646" t="s">
        <v>13169</v>
      </c>
      <c r="B5646" t="s">
        <v>13170</v>
      </c>
      <c r="C5646" t="str">
        <f t="shared" si="88"/>
        <v>09 - MINISTERIO DE  INFRAESTRUCTURA</v>
      </c>
      <c r="D5646" t="str">
        <f>VLOOKUP(MID(A5646,1,2),[1]Jurisdicciones!$A$2:$B$44,2,FALSE)</f>
        <v>MINISTERIO DE  INFRAESTRUCTURA</v>
      </c>
    </row>
    <row r="5647" spans="1:4" x14ac:dyDescent="0.2">
      <c r="A5647" t="s">
        <v>13171</v>
      </c>
      <c r="B5647" t="s">
        <v>13172</v>
      </c>
      <c r="C5647" t="str">
        <f t="shared" si="88"/>
        <v>09 - MINISTERIO DE  INFRAESTRUCTURA</v>
      </c>
      <c r="D5647" t="str">
        <f>VLOOKUP(MID(A5647,1,2),[1]Jurisdicciones!$A$2:$B$44,2,FALSE)</f>
        <v>MINISTERIO DE  INFRAESTRUCTURA</v>
      </c>
    </row>
    <row r="5648" spans="1:4" x14ac:dyDescent="0.2">
      <c r="A5648" t="s">
        <v>13173</v>
      </c>
      <c r="B5648" t="s">
        <v>13174</v>
      </c>
      <c r="C5648" t="str">
        <f t="shared" si="88"/>
        <v>09 - MINISTERIO DE  INFRAESTRUCTURA</v>
      </c>
      <c r="D5648" t="str">
        <f>VLOOKUP(MID(A5648,1,2),[1]Jurisdicciones!$A$2:$B$44,2,FALSE)</f>
        <v>MINISTERIO DE  INFRAESTRUCTURA</v>
      </c>
    </row>
    <row r="5649" spans="1:4" x14ac:dyDescent="0.2">
      <c r="A5649" t="s">
        <v>13175</v>
      </c>
      <c r="B5649" t="s">
        <v>13176</v>
      </c>
      <c r="C5649" t="str">
        <f t="shared" si="88"/>
        <v>09 - MINISTERIO DE  INFRAESTRUCTURA</v>
      </c>
      <c r="D5649" t="str">
        <f>VLOOKUP(MID(A5649,1,2),[1]Jurisdicciones!$A$2:$B$44,2,FALSE)</f>
        <v>MINISTERIO DE  INFRAESTRUCTURA</v>
      </c>
    </row>
    <row r="5650" spans="1:4" x14ac:dyDescent="0.2">
      <c r="A5650" t="s">
        <v>13177</v>
      </c>
      <c r="B5650" t="s">
        <v>13176</v>
      </c>
      <c r="C5650" t="str">
        <f t="shared" si="88"/>
        <v>09 - MINISTERIO DE  INFRAESTRUCTURA</v>
      </c>
      <c r="D5650" t="str">
        <f>VLOOKUP(MID(A5650,1,2),[1]Jurisdicciones!$A$2:$B$44,2,FALSE)</f>
        <v>MINISTERIO DE  INFRAESTRUCTURA</v>
      </c>
    </row>
    <row r="5651" spans="1:4" x14ac:dyDescent="0.2">
      <c r="A5651" t="s">
        <v>13178</v>
      </c>
      <c r="B5651" t="s">
        <v>13179</v>
      </c>
      <c r="C5651" t="str">
        <f t="shared" si="88"/>
        <v>09 - MINISTERIO DE  INFRAESTRUCTURA</v>
      </c>
      <c r="D5651" t="str">
        <f>VLOOKUP(MID(A5651,1,2),[1]Jurisdicciones!$A$2:$B$44,2,FALSE)</f>
        <v>MINISTERIO DE  INFRAESTRUCTURA</v>
      </c>
    </row>
    <row r="5652" spans="1:4" x14ac:dyDescent="0.2">
      <c r="A5652" t="s">
        <v>13180</v>
      </c>
      <c r="B5652" t="s">
        <v>13181</v>
      </c>
      <c r="C5652" t="str">
        <f t="shared" si="88"/>
        <v>09 - MINISTERIO DE  INFRAESTRUCTURA</v>
      </c>
      <c r="D5652" t="str">
        <f>VLOOKUP(MID(A5652,1,2),[1]Jurisdicciones!$A$2:$B$44,2,FALSE)</f>
        <v>MINISTERIO DE  INFRAESTRUCTURA</v>
      </c>
    </row>
    <row r="5653" spans="1:4" x14ac:dyDescent="0.2">
      <c r="A5653" t="s">
        <v>257</v>
      </c>
      <c r="B5653" t="s">
        <v>13182</v>
      </c>
      <c r="C5653" t="str">
        <f t="shared" si="88"/>
        <v>09 - MINISTERIO DE  INFRAESTRUCTURA</v>
      </c>
      <c r="D5653" t="str">
        <f>VLOOKUP(MID(A5653,1,2),[1]Jurisdicciones!$A$2:$B$44,2,FALSE)</f>
        <v>MINISTERIO DE  INFRAESTRUCTURA</v>
      </c>
    </row>
    <row r="5654" spans="1:4" x14ac:dyDescent="0.2">
      <c r="A5654" t="s">
        <v>13183</v>
      </c>
      <c r="B5654" t="s">
        <v>13184</v>
      </c>
      <c r="C5654" t="str">
        <f t="shared" si="88"/>
        <v>09 - MINISTERIO DE  INFRAESTRUCTURA</v>
      </c>
      <c r="D5654" t="str">
        <f>VLOOKUP(MID(A5654,1,2),[1]Jurisdicciones!$A$2:$B$44,2,FALSE)</f>
        <v>MINISTERIO DE  INFRAESTRUCTURA</v>
      </c>
    </row>
    <row r="5655" spans="1:4" x14ac:dyDescent="0.2">
      <c r="A5655" t="s">
        <v>260</v>
      </c>
      <c r="B5655" t="s">
        <v>13185</v>
      </c>
      <c r="C5655" t="str">
        <f t="shared" si="88"/>
        <v>09 - MINISTERIO DE  INFRAESTRUCTURA</v>
      </c>
      <c r="D5655" t="str">
        <f>VLOOKUP(MID(A5655,1,2),[1]Jurisdicciones!$A$2:$B$44,2,FALSE)</f>
        <v>MINISTERIO DE  INFRAESTRUCTURA</v>
      </c>
    </row>
    <row r="5656" spans="1:4" x14ac:dyDescent="0.2">
      <c r="A5656" t="s">
        <v>13186</v>
      </c>
      <c r="B5656" t="s">
        <v>13187</v>
      </c>
      <c r="C5656" t="str">
        <f t="shared" si="88"/>
        <v>09 - MINISTERIO DE  INFRAESTRUCTURA</v>
      </c>
      <c r="D5656" t="str">
        <f>VLOOKUP(MID(A5656,1,2),[1]Jurisdicciones!$A$2:$B$44,2,FALSE)</f>
        <v>MINISTERIO DE  INFRAESTRUCTURA</v>
      </c>
    </row>
    <row r="5657" spans="1:4" x14ac:dyDescent="0.2">
      <c r="A5657" t="s">
        <v>13188</v>
      </c>
      <c r="B5657" t="s">
        <v>13189</v>
      </c>
      <c r="C5657" t="str">
        <f t="shared" si="88"/>
        <v>09 - MINISTERIO DE  INFRAESTRUCTURA</v>
      </c>
      <c r="D5657" t="str">
        <f>VLOOKUP(MID(A5657,1,2),[1]Jurisdicciones!$A$2:$B$44,2,FALSE)</f>
        <v>MINISTERIO DE  INFRAESTRUCTURA</v>
      </c>
    </row>
    <row r="5658" spans="1:4" x14ac:dyDescent="0.2">
      <c r="A5658" t="s">
        <v>13190</v>
      </c>
      <c r="B5658" t="s">
        <v>13191</v>
      </c>
      <c r="C5658" t="str">
        <f t="shared" si="88"/>
        <v>09 - MINISTERIO DE  INFRAESTRUCTURA</v>
      </c>
      <c r="D5658" t="str">
        <f>VLOOKUP(MID(A5658,1,2),[1]Jurisdicciones!$A$2:$B$44,2,FALSE)</f>
        <v>MINISTERIO DE  INFRAESTRUCTURA</v>
      </c>
    </row>
    <row r="5659" spans="1:4" x14ac:dyDescent="0.2">
      <c r="A5659" t="s">
        <v>13192</v>
      </c>
      <c r="B5659" t="s">
        <v>13193</v>
      </c>
      <c r="C5659" t="str">
        <f t="shared" si="88"/>
        <v>09 - MINISTERIO DE  INFRAESTRUCTURA</v>
      </c>
      <c r="D5659" t="str">
        <f>VLOOKUP(MID(A5659,1,2),[1]Jurisdicciones!$A$2:$B$44,2,FALSE)</f>
        <v>MINISTERIO DE  INFRAESTRUCTURA</v>
      </c>
    </row>
    <row r="5660" spans="1:4" x14ac:dyDescent="0.2">
      <c r="A5660" t="s">
        <v>2691</v>
      </c>
      <c r="B5660" t="s">
        <v>13194</v>
      </c>
      <c r="C5660" t="str">
        <f t="shared" si="88"/>
        <v>09 - MINISTERIO DE  INFRAESTRUCTURA</v>
      </c>
      <c r="D5660" t="str">
        <f>VLOOKUP(MID(A5660,1,2),[1]Jurisdicciones!$A$2:$B$44,2,FALSE)</f>
        <v>MINISTERIO DE  INFRAESTRUCTURA</v>
      </c>
    </row>
    <row r="5661" spans="1:4" x14ac:dyDescent="0.2">
      <c r="A5661" t="s">
        <v>13195</v>
      </c>
      <c r="B5661" t="s">
        <v>8243</v>
      </c>
      <c r="C5661" t="str">
        <f t="shared" si="88"/>
        <v>09 - MINISTERIO DE  INFRAESTRUCTURA</v>
      </c>
      <c r="D5661" t="str">
        <f>VLOOKUP(MID(A5661,1,2),[1]Jurisdicciones!$A$2:$B$44,2,FALSE)</f>
        <v>MINISTERIO DE  INFRAESTRUCTURA</v>
      </c>
    </row>
    <row r="5662" spans="1:4" x14ac:dyDescent="0.2">
      <c r="A5662" t="s">
        <v>13196</v>
      </c>
      <c r="B5662" t="s">
        <v>13197</v>
      </c>
      <c r="C5662" t="str">
        <f t="shared" si="88"/>
        <v>09 - MINISTERIO DE  INFRAESTRUCTURA</v>
      </c>
      <c r="D5662" t="str">
        <f>VLOOKUP(MID(A5662,1,2),[1]Jurisdicciones!$A$2:$B$44,2,FALSE)</f>
        <v>MINISTERIO DE  INFRAESTRUCTURA</v>
      </c>
    </row>
    <row r="5663" spans="1:4" x14ac:dyDescent="0.2">
      <c r="A5663" t="s">
        <v>13198</v>
      </c>
      <c r="B5663" t="s">
        <v>13199</v>
      </c>
      <c r="C5663" t="str">
        <f t="shared" si="88"/>
        <v>09 - MINISTERIO DE  INFRAESTRUCTURA</v>
      </c>
      <c r="D5663" t="str">
        <f>VLOOKUP(MID(A5663,1,2),[1]Jurisdicciones!$A$2:$B$44,2,FALSE)</f>
        <v>MINISTERIO DE  INFRAESTRUCTURA</v>
      </c>
    </row>
    <row r="5664" spans="1:4" x14ac:dyDescent="0.2">
      <c r="A5664" t="s">
        <v>264</v>
      </c>
      <c r="B5664" t="s">
        <v>13200</v>
      </c>
      <c r="C5664" t="str">
        <f t="shared" si="88"/>
        <v>09 - MINISTERIO DE  INFRAESTRUCTURA</v>
      </c>
      <c r="D5664" t="str">
        <f>VLOOKUP(MID(A5664,1,2),[1]Jurisdicciones!$A$2:$B$44,2,FALSE)</f>
        <v>MINISTERIO DE  INFRAESTRUCTURA</v>
      </c>
    </row>
    <row r="5665" spans="1:4" x14ac:dyDescent="0.2">
      <c r="A5665" t="s">
        <v>13201</v>
      </c>
      <c r="B5665" t="s">
        <v>13202</v>
      </c>
      <c r="C5665" t="str">
        <f t="shared" si="88"/>
        <v>09 - MINISTERIO DE  INFRAESTRUCTURA</v>
      </c>
      <c r="D5665" t="str">
        <f>VLOOKUP(MID(A5665,1,2),[1]Jurisdicciones!$A$2:$B$44,2,FALSE)</f>
        <v>MINISTERIO DE  INFRAESTRUCTURA</v>
      </c>
    </row>
    <row r="5666" spans="1:4" x14ac:dyDescent="0.2">
      <c r="A5666" t="s">
        <v>265</v>
      </c>
      <c r="B5666" t="s">
        <v>13203</v>
      </c>
      <c r="C5666" t="str">
        <f t="shared" si="88"/>
        <v>09 - MINISTERIO DE  INFRAESTRUCTURA</v>
      </c>
      <c r="D5666" t="str">
        <f>VLOOKUP(MID(A5666,1,2),[1]Jurisdicciones!$A$2:$B$44,2,FALSE)</f>
        <v>MINISTERIO DE  INFRAESTRUCTURA</v>
      </c>
    </row>
    <row r="5667" spans="1:4" x14ac:dyDescent="0.2">
      <c r="A5667" t="s">
        <v>13204</v>
      </c>
      <c r="B5667" t="s">
        <v>13205</v>
      </c>
      <c r="C5667" t="str">
        <f t="shared" si="88"/>
        <v>09 - MINISTERIO DE  INFRAESTRUCTURA</v>
      </c>
      <c r="D5667" t="str">
        <f>VLOOKUP(MID(A5667,1,2),[1]Jurisdicciones!$A$2:$B$44,2,FALSE)</f>
        <v>MINISTERIO DE  INFRAESTRUCTURA</v>
      </c>
    </row>
    <row r="5668" spans="1:4" x14ac:dyDescent="0.2">
      <c r="A5668" t="s">
        <v>13206</v>
      </c>
      <c r="B5668" t="s">
        <v>13207</v>
      </c>
      <c r="C5668" t="str">
        <f t="shared" si="88"/>
        <v>09 - MINISTERIO DE  INFRAESTRUCTURA</v>
      </c>
      <c r="D5668" t="str">
        <f>VLOOKUP(MID(A5668,1,2),[1]Jurisdicciones!$A$2:$B$44,2,FALSE)</f>
        <v>MINISTERIO DE  INFRAESTRUCTURA</v>
      </c>
    </row>
    <row r="5669" spans="1:4" x14ac:dyDescent="0.2">
      <c r="A5669" t="s">
        <v>13208</v>
      </c>
      <c r="B5669" t="s">
        <v>13209</v>
      </c>
      <c r="C5669" t="str">
        <f t="shared" si="88"/>
        <v>09 - MINISTERIO DE  INFRAESTRUCTURA</v>
      </c>
      <c r="D5669" t="str">
        <f>VLOOKUP(MID(A5669,1,2),[1]Jurisdicciones!$A$2:$B$44,2,FALSE)</f>
        <v>MINISTERIO DE  INFRAESTRUCTURA</v>
      </c>
    </row>
    <row r="5670" spans="1:4" x14ac:dyDescent="0.2">
      <c r="A5670" t="s">
        <v>13210</v>
      </c>
      <c r="B5670" t="s">
        <v>13211</v>
      </c>
      <c r="C5670" t="str">
        <f t="shared" si="88"/>
        <v>09 - MINISTERIO DE  INFRAESTRUCTURA</v>
      </c>
      <c r="D5670" t="str">
        <f>VLOOKUP(MID(A5670,1,2),[1]Jurisdicciones!$A$2:$B$44,2,FALSE)</f>
        <v>MINISTERIO DE  INFRAESTRUCTURA</v>
      </c>
    </row>
    <row r="5671" spans="1:4" x14ac:dyDescent="0.2">
      <c r="A5671" t="s">
        <v>269</v>
      </c>
      <c r="B5671" t="s">
        <v>13212</v>
      </c>
      <c r="C5671" t="str">
        <f t="shared" si="88"/>
        <v>09 - MINISTERIO DE  INFRAESTRUCTURA</v>
      </c>
      <c r="D5671" t="str">
        <f>VLOOKUP(MID(A5671,1,2),[1]Jurisdicciones!$A$2:$B$44,2,FALSE)</f>
        <v>MINISTERIO DE  INFRAESTRUCTURA</v>
      </c>
    </row>
    <row r="5672" spans="1:4" x14ac:dyDescent="0.2">
      <c r="A5672" t="s">
        <v>13213</v>
      </c>
      <c r="B5672" t="s">
        <v>13214</v>
      </c>
      <c r="C5672" t="str">
        <f t="shared" si="88"/>
        <v>09 - MINISTERIO DE  INFRAESTRUCTURA</v>
      </c>
      <c r="D5672" t="str">
        <f>VLOOKUP(MID(A5672,1,2),[1]Jurisdicciones!$A$2:$B$44,2,FALSE)</f>
        <v>MINISTERIO DE  INFRAESTRUCTURA</v>
      </c>
    </row>
    <row r="5673" spans="1:4" x14ac:dyDescent="0.2">
      <c r="A5673" t="s">
        <v>270</v>
      </c>
      <c r="B5673" t="s">
        <v>13215</v>
      </c>
      <c r="C5673" t="str">
        <f t="shared" si="88"/>
        <v>09 - MINISTERIO DE  INFRAESTRUCTURA</v>
      </c>
      <c r="D5673" t="str">
        <f>VLOOKUP(MID(A5673,1,2),[1]Jurisdicciones!$A$2:$B$44,2,FALSE)</f>
        <v>MINISTERIO DE  INFRAESTRUCTURA</v>
      </c>
    </row>
    <row r="5674" spans="1:4" x14ac:dyDescent="0.2">
      <c r="A5674" t="s">
        <v>271</v>
      </c>
      <c r="B5674" t="s">
        <v>13216</v>
      </c>
      <c r="C5674" t="str">
        <f t="shared" si="88"/>
        <v>09 - MINISTERIO DE  INFRAESTRUCTURA</v>
      </c>
      <c r="D5674" t="str">
        <f>VLOOKUP(MID(A5674,1,2),[1]Jurisdicciones!$A$2:$B$44,2,FALSE)</f>
        <v>MINISTERIO DE  INFRAESTRUCTURA</v>
      </c>
    </row>
    <row r="5675" spans="1:4" x14ac:dyDescent="0.2">
      <c r="A5675" t="s">
        <v>357</v>
      </c>
      <c r="B5675" t="s">
        <v>13216</v>
      </c>
      <c r="C5675" t="str">
        <f t="shared" si="88"/>
        <v>09 - MINISTERIO DE  INFRAESTRUCTURA</v>
      </c>
      <c r="D5675" t="str">
        <f>VLOOKUP(MID(A5675,1,2),[1]Jurisdicciones!$A$2:$B$44,2,FALSE)</f>
        <v>MINISTERIO DE  INFRAESTRUCTURA</v>
      </c>
    </row>
    <row r="5676" spans="1:4" x14ac:dyDescent="0.2">
      <c r="A5676" t="s">
        <v>13217</v>
      </c>
      <c r="B5676" t="s">
        <v>13218</v>
      </c>
      <c r="C5676" t="str">
        <f t="shared" si="88"/>
        <v>09 - MINISTERIO DE  INFRAESTRUCTURA</v>
      </c>
      <c r="D5676" t="str">
        <f>VLOOKUP(MID(A5676,1,2),[1]Jurisdicciones!$A$2:$B$44,2,FALSE)</f>
        <v>MINISTERIO DE  INFRAESTRUCTURA</v>
      </c>
    </row>
    <row r="5677" spans="1:4" x14ac:dyDescent="0.2">
      <c r="A5677" t="s">
        <v>13219</v>
      </c>
      <c r="B5677" t="s">
        <v>13220</v>
      </c>
      <c r="C5677" t="str">
        <f t="shared" si="88"/>
        <v>09 - MINISTERIO DE  INFRAESTRUCTURA</v>
      </c>
      <c r="D5677" t="str">
        <f>VLOOKUP(MID(A5677,1,2),[1]Jurisdicciones!$A$2:$B$44,2,FALSE)</f>
        <v>MINISTERIO DE  INFRAESTRUCTURA</v>
      </c>
    </row>
    <row r="5678" spans="1:4" x14ac:dyDescent="0.2">
      <c r="A5678" t="s">
        <v>13221</v>
      </c>
      <c r="B5678" t="s">
        <v>13222</v>
      </c>
      <c r="C5678" t="str">
        <f t="shared" si="88"/>
        <v>09 - MINISTERIO DE  INFRAESTRUCTURA</v>
      </c>
      <c r="D5678" t="str">
        <f>VLOOKUP(MID(A5678,1,2),[1]Jurisdicciones!$A$2:$B$44,2,FALSE)</f>
        <v>MINISTERIO DE  INFRAESTRUCTURA</v>
      </c>
    </row>
    <row r="5679" spans="1:4" x14ac:dyDescent="0.2">
      <c r="A5679" t="s">
        <v>13223</v>
      </c>
      <c r="B5679" t="s">
        <v>13224</v>
      </c>
      <c r="C5679" t="str">
        <f t="shared" si="88"/>
        <v>09 - MINISTERIO DE  INFRAESTRUCTURA</v>
      </c>
      <c r="D5679" t="str">
        <f>VLOOKUP(MID(A5679,1,2),[1]Jurisdicciones!$A$2:$B$44,2,FALSE)</f>
        <v>MINISTERIO DE  INFRAESTRUCTURA</v>
      </c>
    </row>
    <row r="5680" spans="1:4" x14ac:dyDescent="0.2">
      <c r="A5680" t="s">
        <v>13225</v>
      </c>
      <c r="B5680" t="s">
        <v>13226</v>
      </c>
      <c r="C5680" t="str">
        <f t="shared" si="88"/>
        <v>09 - MINISTERIO DE  INFRAESTRUCTURA</v>
      </c>
      <c r="D5680" t="str">
        <f>VLOOKUP(MID(A5680,1,2),[1]Jurisdicciones!$A$2:$B$44,2,FALSE)</f>
        <v>MINISTERIO DE  INFRAESTRUCTURA</v>
      </c>
    </row>
    <row r="5681" spans="1:4" x14ac:dyDescent="0.2">
      <c r="A5681" t="s">
        <v>13227</v>
      </c>
      <c r="B5681" t="s">
        <v>13228</v>
      </c>
      <c r="C5681" t="str">
        <f t="shared" si="88"/>
        <v>09 - MINISTERIO DE  INFRAESTRUCTURA</v>
      </c>
      <c r="D5681" t="str">
        <f>VLOOKUP(MID(A5681,1,2),[1]Jurisdicciones!$A$2:$B$44,2,FALSE)</f>
        <v>MINISTERIO DE  INFRAESTRUCTURA</v>
      </c>
    </row>
    <row r="5682" spans="1:4" x14ac:dyDescent="0.2">
      <c r="A5682" t="s">
        <v>13229</v>
      </c>
      <c r="B5682" t="s">
        <v>13230</v>
      </c>
      <c r="C5682" t="str">
        <f t="shared" si="88"/>
        <v>09 - MINISTERIO DE  INFRAESTRUCTURA</v>
      </c>
      <c r="D5682" t="str">
        <f>VLOOKUP(MID(A5682,1,2),[1]Jurisdicciones!$A$2:$B$44,2,FALSE)</f>
        <v>MINISTERIO DE  INFRAESTRUCTURA</v>
      </c>
    </row>
    <row r="5683" spans="1:4" x14ac:dyDescent="0.2">
      <c r="A5683" t="s">
        <v>13231</v>
      </c>
      <c r="B5683" t="s">
        <v>13232</v>
      </c>
      <c r="C5683" t="str">
        <f t="shared" si="88"/>
        <v>09 - MINISTERIO DE  INFRAESTRUCTURA</v>
      </c>
      <c r="D5683" t="str">
        <f>VLOOKUP(MID(A5683,1,2),[1]Jurisdicciones!$A$2:$B$44,2,FALSE)</f>
        <v>MINISTERIO DE  INFRAESTRUCTURA</v>
      </c>
    </row>
    <row r="5684" spans="1:4" x14ac:dyDescent="0.2">
      <c r="A5684" t="s">
        <v>13233</v>
      </c>
      <c r="B5684" t="s">
        <v>13234</v>
      </c>
      <c r="C5684" t="str">
        <f t="shared" si="88"/>
        <v>09 - MINISTERIO DE  INFRAESTRUCTURA</v>
      </c>
      <c r="D5684" t="str">
        <f>VLOOKUP(MID(A5684,1,2),[1]Jurisdicciones!$A$2:$B$44,2,FALSE)</f>
        <v>MINISTERIO DE  INFRAESTRUCTURA</v>
      </c>
    </row>
    <row r="5685" spans="1:4" x14ac:dyDescent="0.2">
      <c r="A5685" t="s">
        <v>13235</v>
      </c>
      <c r="B5685" t="s">
        <v>13236</v>
      </c>
      <c r="C5685" t="str">
        <f t="shared" si="88"/>
        <v>09 - MINISTERIO DE  INFRAESTRUCTURA</v>
      </c>
      <c r="D5685" t="str">
        <f>VLOOKUP(MID(A5685,1,2),[1]Jurisdicciones!$A$2:$B$44,2,FALSE)</f>
        <v>MINISTERIO DE  INFRAESTRUCTURA</v>
      </c>
    </row>
    <row r="5686" spans="1:4" x14ac:dyDescent="0.2">
      <c r="A5686" t="s">
        <v>13237</v>
      </c>
      <c r="B5686" t="s">
        <v>13238</v>
      </c>
      <c r="C5686" t="str">
        <f t="shared" si="88"/>
        <v>09 - MINISTERIO DE  INFRAESTRUCTURA</v>
      </c>
      <c r="D5686" t="str">
        <f>VLOOKUP(MID(A5686,1,2),[1]Jurisdicciones!$A$2:$B$44,2,FALSE)</f>
        <v>MINISTERIO DE  INFRAESTRUCTURA</v>
      </c>
    </row>
    <row r="5687" spans="1:4" x14ac:dyDescent="0.2">
      <c r="A5687" t="s">
        <v>13239</v>
      </c>
      <c r="B5687" t="s">
        <v>13240</v>
      </c>
      <c r="C5687" t="str">
        <f t="shared" si="88"/>
        <v>09 - MINISTERIO DE  INFRAESTRUCTURA</v>
      </c>
      <c r="D5687" t="str">
        <f>VLOOKUP(MID(A5687,1,2),[1]Jurisdicciones!$A$2:$B$44,2,FALSE)</f>
        <v>MINISTERIO DE  INFRAESTRUCTURA</v>
      </c>
    </row>
    <row r="5688" spans="1:4" x14ac:dyDescent="0.2">
      <c r="A5688" t="s">
        <v>13241</v>
      </c>
      <c r="B5688" t="s">
        <v>13242</v>
      </c>
      <c r="C5688" t="str">
        <f t="shared" si="88"/>
        <v>09 - MINISTERIO DE  INFRAESTRUCTURA</v>
      </c>
      <c r="D5688" t="str">
        <f>VLOOKUP(MID(A5688,1,2),[1]Jurisdicciones!$A$2:$B$44,2,FALSE)</f>
        <v>MINISTERIO DE  INFRAESTRUCTURA</v>
      </c>
    </row>
    <row r="5689" spans="1:4" x14ac:dyDescent="0.2">
      <c r="A5689" t="s">
        <v>13243</v>
      </c>
      <c r="B5689" t="s">
        <v>13244</v>
      </c>
      <c r="C5689" t="str">
        <f t="shared" si="88"/>
        <v>09 - MINISTERIO DE  INFRAESTRUCTURA</v>
      </c>
      <c r="D5689" t="str">
        <f>VLOOKUP(MID(A5689,1,2),[1]Jurisdicciones!$A$2:$B$44,2,FALSE)</f>
        <v>MINISTERIO DE  INFRAESTRUCTURA</v>
      </c>
    </row>
    <row r="5690" spans="1:4" x14ac:dyDescent="0.2">
      <c r="A5690" t="s">
        <v>13245</v>
      </c>
      <c r="B5690" t="s">
        <v>13246</v>
      </c>
      <c r="C5690" t="str">
        <f t="shared" si="88"/>
        <v>09 - MINISTERIO DE  INFRAESTRUCTURA</v>
      </c>
      <c r="D5690" t="str">
        <f>VLOOKUP(MID(A5690,1,2),[1]Jurisdicciones!$A$2:$B$44,2,FALSE)</f>
        <v>MINISTERIO DE  INFRAESTRUCTURA</v>
      </c>
    </row>
    <row r="5691" spans="1:4" x14ac:dyDescent="0.2">
      <c r="A5691" t="s">
        <v>13247</v>
      </c>
      <c r="B5691" t="s">
        <v>13248</v>
      </c>
      <c r="C5691" t="str">
        <f t="shared" si="88"/>
        <v>09 - MINISTERIO DE  INFRAESTRUCTURA</v>
      </c>
      <c r="D5691" t="str">
        <f>VLOOKUP(MID(A5691,1,2),[1]Jurisdicciones!$A$2:$B$44,2,FALSE)</f>
        <v>MINISTERIO DE  INFRAESTRUCTURA</v>
      </c>
    </row>
    <row r="5692" spans="1:4" x14ac:dyDescent="0.2">
      <c r="A5692" t="s">
        <v>13249</v>
      </c>
      <c r="B5692" t="s">
        <v>13250</v>
      </c>
      <c r="C5692" t="str">
        <f t="shared" si="88"/>
        <v>09 - MINISTERIO DE  INFRAESTRUCTURA</v>
      </c>
      <c r="D5692" t="str">
        <f>VLOOKUP(MID(A5692,1,2),[1]Jurisdicciones!$A$2:$B$44,2,FALSE)</f>
        <v>MINISTERIO DE  INFRAESTRUCTURA</v>
      </c>
    </row>
    <row r="5693" spans="1:4" x14ac:dyDescent="0.2">
      <c r="A5693" t="s">
        <v>272</v>
      </c>
      <c r="B5693" t="s">
        <v>13251</v>
      </c>
      <c r="C5693" t="str">
        <f t="shared" si="88"/>
        <v>09 - MINISTERIO DE  INFRAESTRUCTURA</v>
      </c>
      <c r="D5693" t="str">
        <f>VLOOKUP(MID(A5693,1,2),[1]Jurisdicciones!$A$2:$B$44,2,FALSE)</f>
        <v>MINISTERIO DE  INFRAESTRUCTURA</v>
      </c>
    </row>
    <row r="5694" spans="1:4" x14ac:dyDescent="0.2">
      <c r="A5694" t="s">
        <v>273</v>
      </c>
      <c r="B5694" t="s">
        <v>13252</v>
      </c>
      <c r="C5694" t="str">
        <f t="shared" si="88"/>
        <v>09 - MINISTERIO DE  INFRAESTRUCTURA</v>
      </c>
      <c r="D5694" t="str">
        <f>VLOOKUP(MID(A5694,1,2),[1]Jurisdicciones!$A$2:$B$44,2,FALSE)</f>
        <v>MINISTERIO DE  INFRAESTRUCTURA</v>
      </c>
    </row>
    <row r="5695" spans="1:4" x14ac:dyDescent="0.2">
      <c r="A5695" t="s">
        <v>13253</v>
      </c>
      <c r="B5695" t="s">
        <v>13252</v>
      </c>
      <c r="C5695" t="str">
        <f t="shared" si="88"/>
        <v>09 - MINISTERIO DE  INFRAESTRUCTURA</v>
      </c>
      <c r="D5695" t="str">
        <f>VLOOKUP(MID(A5695,1,2),[1]Jurisdicciones!$A$2:$B$44,2,FALSE)</f>
        <v>MINISTERIO DE  INFRAESTRUCTURA</v>
      </c>
    </row>
    <row r="5696" spans="1:4" x14ac:dyDescent="0.2">
      <c r="A5696" t="s">
        <v>13254</v>
      </c>
      <c r="B5696" t="s">
        <v>13255</v>
      </c>
      <c r="C5696" t="str">
        <f t="shared" si="88"/>
        <v>09 - MINISTERIO DE  INFRAESTRUCTURA</v>
      </c>
      <c r="D5696" t="str">
        <f>VLOOKUP(MID(A5696,1,2),[1]Jurisdicciones!$A$2:$B$44,2,FALSE)</f>
        <v>MINISTERIO DE  INFRAESTRUCTURA</v>
      </c>
    </row>
    <row r="5697" spans="1:4" x14ac:dyDescent="0.2">
      <c r="A5697" t="s">
        <v>13256</v>
      </c>
      <c r="B5697" t="s">
        <v>13257</v>
      </c>
      <c r="C5697" t="str">
        <f t="shared" si="88"/>
        <v>09 - MINISTERIO DE  INFRAESTRUCTURA</v>
      </c>
      <c r="D5697" t="str">
        <f>VLOOKUP(MID(A5697,1,2),[1]Jurisdicciones!$A$2:$B$44,2,FALSE)</f>
        <v>MINISTERIO DE  INFRAESTRUCTURA</v>
      </c>
    </row>
    <row r="5698" spans="1:4" x14ac:dyDescent="0.2">
      <c r="A5698" t="s">
        <v>274</v>
      </c>
      <c r="B5698" t="s">
        <v>13258</v>
      </c>
      <c r="C5698" t="str">
        <f t="shared" si="88"/>
        <v>09 - MINISTERIO DE  INFRAESTRUCTURA</v>
      </c>
      <c r="D5698" t="str">
        <f>VLOOKUP(MID(A5698,1,2),[1]Jurisdicciones!$A$2:$B$44,2,FALSE)</f>
        <v>MINISTERIO DE  INFRAESTRUCTURA</v>
      </c>
    </row>
    <row r="5699" spans="1:4" x14ac:dyDescent="0.2">
      <c r="A5699" t="s">
        <v>13259</v>
      </c>
      <c r="B5699" t="s">
        <v>13260</v>
      </c>
      <c r="C5699" t="str">
        <f t="shared" si="88"/>
        <v>09 - MINISTERIO DE  INFRAESTRUCTURA</v>
      </c>
      <c r="D5699" t="str">
        <f>VLOOKUP(MID(A5699,1,2),[1]Jurisdicciones!$A$2:$B$44,2,FALSE)</f>
        <v>MINISTERIO DE  INFRAESTRUCTURA</v>
      </c>
    </row>
    <row r="5700" spans="1:4" x14ac:dyDescent="0.2">
      <c r="A5700" t="s">
        <v>13261</v>
      </c>
      <c r="B5700" t="s">
        <v>13262</v>
      </c>
      <c r="C5700" t="str">
        <f t="shared" ref="C5700:C5763" si="89">CONCATENATE(MID(A5700,1,2), " - ",D5700)</f>
        <v>09 - MINISTERIO DE  INFRAESTRUCTURA</v>
      </c>
      <c r="D5700" t="str">
        <f>VLOOKUP(MID(A5700,1,2),[1]Jurisdicciones!$A$2:$B$44,2,FALSE)</f>
        <v>MINISTERIO DE  INFRAESTRUCTURA</v>
      </c>
    </row>
    <row r="5701" spans="1:4" x14ac:dyDescent="0.2">
      <c r="A5701" t="s">
        <v>13263</v>
      </c>
      <c r="B5701" t="s">
        <v>13264</v>
      </c>
      <c r="C5701" t="str">
        <f t="shared" si="89"/>
        <v>09 - MINISTERIO DE  INFRAESTRUCTURA</v>
      </c>
      <c r="D5701" t="str">
        <f>VLOOKUP(MID(A5701,1,2),[1]Jurisdicciones!$A$2:$B$44,2,FALSE)</f>
        <v>MINISTERIO DE  INFRAESTRUCTURA</v>
      </c>
    </row>
    <row r="5702" spans="1:4" x14ac:dyDescent="0.2">
      <c r="A5702" t="s">
        <v>13265</v>
      </c>
      <c r="B5702" t="s">
        <v>13266</v>
      </c>
      <c r="C5702" t="str">
        <f t="shared" si="89"/>
        <v>09 - MINISTERIO DE  INFRAESTRUCTURA</v>
      </c>
      <c r="D5702" t="str">
        <f>VLOOKUP(MID(A5702,1,2),[1]Jurisdicciones!$A$2:$B$44,2,FALSE)</f>
        <v>MINISTERIO DE  INFRAESTRUCTURA</v>
      </c>
    </row>
    <row r="5703" spans="1:4" x14ac:dyDescent="0.2">
      <c r="A5703" t="s">
        <v>279</v>
      </c>
      <c r="B5703" t="s">
        <v>13267</v>
      </c>
      <c r="C5703" t="str">
        <f t="shared" si="89"/>
        <v>09 - MINISTERIO DE  INFRAESTRUCTURA</v>
      </c>
      <c r="D5703" t="str">
        <f>VLOOKUP(MID(A5703,1,2),[1]Jurisdicciones!$A$2:$B$44,2,FALSE)</f>
        <v>MINISTERIO DE  INFRAESTRUCTURA</v>
      </c>
    </row>
    <row r="5704" spans="1:4" x14ac:dyDescent="0.2">
      <c r="A5704" t="s">
        <v>281</v>
      </c>
      <c r="B5704" t="s">
        <v>13268</v>
      </c>
      <c r="C5704" t="str">
        <f t="shared" si="89"/>
        <v>09 - MINISTERIO DE  INFRAESTRUCTURA</v>
      </c>
      <c r="D5704" t="str">
        <f>VLOOKUP(MID(A5704,1,2),[1]Jurisdicciones!$A$2:$B$44,2,FALSE)</f>
        <v>MINISTERIO DE  INFRAESTRUCTURA</v>
      </c>
    </row>
    <row r="5705" spans="1:4" x14ac:dyDescent="0.2">
      <c r="A5705" t="s">
        <v>13269</v>
      </c>
      <c r="B5705" t="s">
        <v>13268</v>
      </c>
      <c r="C5705" t="str">
        <f t="shared" si="89"/>
        <v>09 - MINISTERIO DE  INFRAESTRUCTURA</v>
      </c>
      <c r="D5705" t="str">
        <f>VLOOKUP(MID(A5705,1,2),[1]Jurisdicciones!$A$2:$B$44,2,FALSE)</f>
        <v>MINISTERIO DE  INFRAESTRUCTURA</v>
      </c>
    </row>
    <row r="5706" spans="1:4" x14ac:dyDescent="0.2">
      <c r="A5706" t="s">
        <v>283</v>
      </c>
      <c r="B5706" t="s">
        <v>13270</v>
      </c>
      <c r="C5706" t="str">
        <f t="shared" si="89"/>
        <v>09 - MINISTERIO DE  INFRAESTRUCTURA</v>
      </c>
      <c r="D5706" t="str">
        <f>VLOOKUP(MID(A5706,1,2),[1]Jurisdicciones!$A$2:$B$44,2,FALSE)</f>
        <v>MINISTERIO DE  INFRAESTRUCTURA</v>
      </c>
    </row>
    <row r="5707" spans="1:4" x14ac:dyDescent="0.2">
      <c r="A5707" t="s">
        <v>13271</v>
      </c>
      <c r="B5707" t="s">
        <v>13272</v>
      </c>
      <c r="C5707" t="str">
        <f t="shared" si="89"/>
        <v>09 - MINISTERIO DE  INFRAESTRUCTURA</v>
      </c>
      <c r="D5707" t="str">
        <f>VLOOKUP(MID(A5707,1,2),[1]Jurisdicciones!$A$2:$B$44,2,FALSE)</f>
        <v>MINISTERIO DE  INFRAESTRUCTURA</v>
      </c>
    </row>
    <row r="5708" spans="1:4" x14ac:dyDescent="0.2">
      <c r="A5708" t="s">
        <v>284</v>
      </c>
      <c r="B5708" t="s">
        <v>13273</v>
      </c>
      <c r="C5708" t="str">
        <f t="shared" si="89"/>
        <v>09 - MINISTERIO DE  INFRAESTRUCTURA</v>
      </c>
      <c r="D5708" t="str">
        <f>VLOOKUP(MID(A5708,1,2),[1]Jurisdicciones!$A$2:$B$44,2,FALSE)</f>
        <v>MINISTERIO DE  INFRAESTRUCTURA</v>
      </c>
    </row>
    <row r="5709" spans="1:4" x14ac:dyDescent="0.2">
      <c r="A5709" t="s">
        <v>13274</v>
      </c>
      <c r="B5709" t="s">
        <v>13275</v>
      </c>
      <c r="C5709" t="str">
        <f t="shared" si="89"/>
        <v>09 - MINISTERIO DE  INFRAESTRUCTURA</v>
      </c>
      <c r="D5709" t="str">
        <f>VLOOKUP(MID(A5709,1,2),[1]Jurisdicciones!$A$2:$B$44,2,FALSE)</f>
        <v>MINISTERIO DE  INFRAESTRUCTURA</v>
      </c>
    </row>
    <row r="5710" spans="1:4" x14ac:dyDescent="0.2">
      <c r="A5710" t="s">
        <v>13276</v>
      </c>
      <c r="B5710" t="s">
        <v>13277</v>
      </c>
      <c r="C5710" t="str">
        <f t="shared" si="89"/>
        <v>09 - MINISTERIO DE  INFRAESTRUCTURA</v>
      </c>
      <c r="D5710" t="str">
        <f>VLOOKUP(MID(A5710,1,2),[1]Jurisdicciones!$A$2:$B$44,2,FALSE)</f>
        <v>MINISTERIO DE  INFRAESTRUCTURA</v>
      </c>
    </row>
    <row r="5711" spans="1:4" x14ac:dyDescent="0.2">
      <c r="A5711" t="s">
        <v>290</v>
      </c>
      <c r="B5711" t="s">
        <v>13278</v>
      </c>
      <c r="C5711" t="str">
        <f t="shared" si="89"/>
        <v>09 - MINISTERIO DE  INFRAESTRUCTURA</v>
      </c>
      <c r="D5711" t="str">
        <f>VLOOKUP(MID(A5711,1,2),[1]Jurisdicciones!$A$2:$B$44,2,FALSE)</f>
        <v>MINISTERIO DE  INFRAESTRUCTURA</v>
      </c>
    </row>
    <row r="5712" spans="1:4" x14ac:dyDescent="0.2">
      <c r="A5712" t="s">
        <v>291</v>
      </c>
      <c r="B5712" t="s">
        <v>13279</v>
      </c>
      <c r="C5712" t="str">
        <f t="shared" si="89"/>
        <v>09 - MINISTERIO DE  INFRAESTRUCTURA</v>
      </c>
      <c r="D5712" t="str">
        <f>VLOOKUP(MID(A5712,1,2),[1]Jurisdicciones!$A$2:$B$44,2,FALSE)</f>
        <v>MINISTERIO DE  INFRAESTRUCTURA</v>
      </c>
    </row>
    <row r="5713" spans="1:4" x14ac:dyDescent="0.2">
      <c r="A5713" t="s">
        <v>13280</v>
      </c>
      <c r="B5713" t="s">
        <v>13281</v>
      </c>
      <c r="C5713" t="str">
        <f t="shared" si="89"/>
        <v>09 - MINISTERIO DE  INFRAESTRUCTURA</v>
      </c>
      <c r="D5713" t="str">
        <f>VLOOKUP(MID(A5713,1,2),[1]Jurisdicciones!$A$2:$B$44,2,FALSE)</f>
        <v>MINISTERIO DE  INFRAESTRUCTURA</v>
      </c>
    </row>
    <row r="5714" spans="1:4" x14ac:dyDescent="0.2">
      <c r="A5714" t="s">
        <v>294</v>
      </c>
      <c r="B5714" t="s">
        <v>13282</v>
      </c>
      <c r="C5714" t="str">
        <f t="shared" si="89"/>
        <v>09 - MINISTERIO DE  INFRAESTRUCTURA</v>
      </c>
      <c r="D5714" t="str">
        <f>VLOOKUP(MID(A5714,1,2),[1]Jurisdicciones!$A$2:$B$44,2,FALSE)</f>
        <v>MINISTERIO DE  INFRAESTRUCTURA</v>
      </c>
    </row>
    <row r="5715" spans="1:4" x14ac:dyDescent="0.2">
      <c r="A5715" t="s">
        <v>295</v>
      </c>
      <c r="B5715" t="s">
        <v>13283</v>
      </c>
      <c r="C5715" t="str">
        <f t="shared" si="89"/>
        <v>09 - MINISTERIO DE  INFRAESTRUCTURA</v>
      </c>
      <c r="D5715" t="str">
        <f>VLOOKUP(MID(A5715,1,2),[1]Jurisdicciones!$A$2:$B$44,2,FALSE)</f>
        <v>MINISTERIO DE  INFRAESTRUCTURA</v>
      </c>
    </row>
    <row r="5716" spans="1:4" x14ac:dyDescent="0.2">
      <c r="A5716" t="s">
        <v>13284</v>
      </c>
      <c r="B5716" t="s">
        <v>13285</v>
      </c>
      <c r="C5716" t="str">
        <f t="shared" si="89"/>
        <v>09 - MINISTERIO DE  INFRAESTRUCTURA</v>
      </c>
      <c r="D5716" t="str">
        <f>VLOOKUP(MID(A5716,1,2),[1]Jurisdicciones!$A$2:$B$44,2,FALSE)</f>
        <v>MINISTERIO DE  INFRAESTRUCTURA</v>
      </c>
    </row>
    <row r="5717" spans="1:4" x14ac:dyDescent="0.2">
      <c r="A5717" t="s">
        <v>13286</v>
      </c>
      <c r="B5717" t="s">
        <v>8023</v>
      </c>
      <c r="C5717" t="str">
        <f t="shared" si="89"/>
        <v>09 - MINISTERIO DE  INFRAESTRUCTURA</v>
      </c>
      <c r="D5717" t="str">
        <f>VLOOKUP(MID(A5717,1,2),[1]Jurisdicciones!$A$2:$B$44,2,FALSE)</f>
        <v>MINISTERIO DE  INFRAESTRUCTURA</v>
      </c>
    </row>
    <row r="5718" spans="1:4" x14ac:dyDescent="0.2">
      <c r="A5718" t="s">
        <v>13287</v>
      </c>
      <c r="B5718" t="s">
        <v>13288</v>
      </c>
      <c r="C5718" t="str">
        <f t="shared" si="89"/>
        <v>09 - MINISTERIO DE  INFRAESTRUCTURA</v>
      </c>
      <c r="D5718" t="str">
        <f>VLOOKUP(MID(A5718,1,2),[1]Jurisdicciones!$A$2:$B$44,2,FALSE)</f>
        <v>MINISTERIO DE  INFRAESTRUCTURA</v>
      </c>
    </row>
    <row r="5719" spans="1:4" x14ac:dyDescent="0.2">
      <c r="A5719" t="s">
        <v>13289</v>
      </c>
      <c r="B5719" t="s">
        <v>13290</v>
      </c>
      <c r="C5719" t="str">
        <f t="shared" si="89"/>
        <v>09 - MINISTERIO DE  INFRAESTRUCTURA</v>
      </c>
      <c r="D5719" t="str">
        <f>VLOOKUP(MID(A5719,1,2),[1]Jurisdicciones!$A$2:$B$44,2,FALSE)</f>
        <v>MINISTERIO DE  INFRAESTRUCTURA</v>
      </c>
    </row>
    <row r="5720" spans="1:4" x14ac:dyDescent="0.2">
      <c r="A5720" t="s">
        <v>13291</v>
      </c>
      <c r="B5720" t="s">
        <v>13292</v>
      </c>
      <c r="C5720" t="str">
        <f t="shared" si="89"/>
        <v>09 - MINISTERIO DE  INFRAESTRUCTURA</v>
      </c>
      <c r="D5720" t="str">
        <f>VLOOKUP(MID(A5720,1,2),[1]Jurisdicciones!$A$2:$B$44,2,FALSE)</f>
        <v>MINISTERIO DE  INFRAESTRUCTURA</v>
      </c>
    </row>
    <row r="5721" spans="1:4" x14ac:dyDescent="0.2">
      <c r="A5721" t="s">
        <v>13293</v>
      </c>
      <c r="B5721" t="s">
        <v>13294</v>
      </c>
      <c r="C5721" t="str">
        <f t="shared" si="89"/>
        <v>09 - MINISTERIO DE  INFRAESTRUCTURA</v>
      </c>
      <c r="D5721" t="str">
        <f>VLOOKUP(MID(A5721,1,2),[1]Jurisdicciones!$A$2:$B$44,2,FALSE)</f>
        <v>MINISTERIO DE  INFRAESTRUCTURA</v>
      </c>
    </row>
    <row r="5722" spans="1:4" x14ac:dyDescent="0.2">
      <c r="A5722" t="s">
        <v>13295</v>
      </c>
      <c r="B5722" t="s">
        <v>13296</v>
      </c>
      <c r="C5722" t="str">
        <f t="shared" si="89"/>
        <v>09 - MINISTERIO DE  INFRAESTRUCTURA</v>
      </c>
      <c r="D5722" t="str">
        <f>VLOOKUP(MID(A5722,1,2),[1]Jurisdicciones!$A$2:$B$44,2,FALSE)</f>
        <v>MINISTERIO DE  INFRAESTRUCTURA</v>
      </c>
    </row>
    <row r="5723" spans="1:4" x14ac:dyDescent="0.2">
      <c r="A5723" t="s">
        <v>13297</v>
      </c>
      <c r="B5723" t="s">
        <v>13298</v>
      </c>
      <c r="C5723" t="str">
        <f t="shared" si="89"/>
        <v>09 - MINISTERIO DE  INFRAESTRUCTURA</v>
      </c>
      <c r="D5723" t="str">
        <f>VLOOKUP(MID(A5723,1,2),[1]Jurisdicciones!$A$2:$B$44,2,FALSE)</f>
        <v>MINISTERIO DE  INFRAESTRUCTURA</v>
      </c>
    </row>
    <row r="5724" spans="1:4" x14ac:dyDescent="0.2">
      <c r="A5724" t="s">
        <v>13299</v>
      </c>
      <c r="B5724" t="s">
        <v>13300</v>
      </c>
      <c r="C5724" t="str">
        <f t="shared" si="89"/>
        <v>09 - MINISTERIO DE  INFRAESTRUCTURA</v>
      </c>
      <c r="D5724" t="str">
        <f>VLOOKUP(MID(A5724,1,2),[1]Jurisdicciones!$A$2:$B$44,2,FALSE)</f>
        <v>MINISTERIO DE  INFRAESTRUCTURA</v>
      </c>
    </row>
    <row r="5725" spans="1:4" x14ac:dyDescent="0.2">
      <c r="A5725" t="s">
        <v>13301</v>
      </c>
      <c r="B5725" t="s">
        <v>13302</v>
      </c>
      <c r="C5725" t="str">
        <f t="shared" si="89"/>
        <v>09 - MINISTERIO DE  INFRAESTRUCTURA</v>
      </c>
      <c r="D5725" t="str">
        <f>VLOOKUP(MID(A5725,1,2),[1]Jurisdicciones!$A$2:$B$44,2,FALSE)</f>
        <v>MINISTERIO DE  INFRAESTRUCTURA</v>
      </c>
    </row>
    <row r="5726" spans="1:4" x14ac:dyDescent="0.2">
      <c r="A5726" t="s">
        <v>13303</v>
      </c>
      <c r="B5726" t="s">
        <v>13304</v>
      </c>
      <c r="C5726" t="str">
        <f t="shared" si="89"/>
        <v>09 - MINISTERIO DE  INFRAESTRUCTURA</v>
      </c>
      <c r="D5726" t="str">
        <f>VLOOKUP(MID(A5726,1,2),[1]Jurisdicciones!$A$2:$B$44,2,FALSE)</f>
        <v>MINISTERIO DE  INFRAESTRUCTURA</v>
      </c>
    </row>
    <row r="5727" spans="1:4" x14ac:dyDescent="0.2">
      <c r="A5727" t="s">
        <v>13305</v>
      </c>
      <c r="B5727" t="s">
        <v>13306</v>
      </c>
      <c r="C5727" t="str">
        <f t="shared" si="89"/>
        <v>09 - MINISTERIO DE  INFRAESTRUCTURA</v>
      </c>
      <c r="D5727" t="str">
        <f>VLOOKUP(MID(A5727,1,2),[1]Jurisdicciones!$A$2:$B$44,2,FALSE)</f>
        <v>MINISTERIO DE  INFRAESTRUCTURA</v>
      </c>
    </row>
    <row r="5728" spans="1:4" x14ac:dyDescent="0.2">
      <c r="A5728" t="s">
        <v>13307</v>
      </c>
      <c r="B5728" t="s">
        <v>13308</v>
      </c>
      <c r="C5728" t="str">
        <f t="shared" si="89"/>
        <v>09 - MINISTERIO DE  INFRAESTRUCTURA</v>
      </c>
      <c r="D5728" t="str">
        <f>VLOOKUP(MID(A5728,1,2),[1]Jurisdicciones!$A$2:$B$44,2,FALSE)</f>
        <v>MINISTERIO DE  INFRAESTRUCTURA</v>
      </c>
    </row>
    <row r="5729" spans="1:4" x14ac:dyDescent="0.2">
      <c r="A5729" t="s">
        <v>13309</v>
      </c>
      <c r="B5729" t="s">
        <v>13310</v>
      </c>
      <c r="C5729" t="str">
        <f t="shared" si="89"/>
        <v>09 - MINISTERIO DE  INFRAESTRUCTURA</v>
      </c>
      <c r="D5729" t="str">
        <f>VLOOKUP(MID(A5729,1,2),[1]Jurisdicciones!$A$2:$B$44,2,FALSE)</f>
        <v>MINISTERIO DE  INFRAESTRUCTURA</v>
      </c>
    </row>
    <row r="5730" spans="1:4" x14ac:dyDescent="0.2">
      <c r="A5730" t="s">
        <v>13311</v>
      </c>
      <c r="B5730" t="s">
        <v>13312</v>
      </c>
      <c r="C5730" t="str">
        <f t="shared" si="89"/>
        <v>09 - MINISTERIO DE  INFRAESTRUCTURA</v>
      </c>
      <c r="D5730" t="str">
        <f>VLOOKUP(MID(A5730,1,2),[1]Jurisdicciones!$A$2:$B$44,2,FALSE)</f>
        <v>MINISTERIO DE  INFRAESTRUCTURA</v>
      </c>
    </row>
    <row r="5731" spans="1:4" x14ac:dyDescent="0.2">
      <c r="A5731" t="s">
        <v>13313</v>
      </c>
      <c r="B5731" t="s">
        <v>13314</v>
      </c>
      <c r="C5731" t="str">
        <f t="shared" si="89"/>
        <v>09 - MINISTERIO DE  INFRAESTRUCTURA</v>
      </c>
      <c r="D5731" t="str">
        <f>VLOOKUP(MID(A5731,1,2),[1]Jurisdicciones!$A$2:$B$44,2,FALSE)</f>
        <v>MINISTERIO DE  INFRAESTRUCTURA</v>
      </c>
    </row>
    <row r="5732" spans="1:4" x14ac:dyDescent="0.2">
      <c r="A5732" t="s">
        <v>13315</v>
      </c>
      <c r="B5732" t="s">
        <v>13316</v>
      </c>
      <c r="C5732" t="str">
        <f t="shared" si="89"/>
        <v>09 - MINISTERIO DE  INFRAESTRUCTURA</v>
      </c>
      <c r="D5732" t="str">
        <f>VLOOKUP(MID(A5732,1,2),[1]Jurisdicciones!$A$2:$B$44,2,FALSE)</f>
        <v>MINISTERIO DE  INFRAESTRUCTURA</v>
      </c>
    </row>
    <row r="5733" spans="1:4" x14ac:dyDescent="0.2">
      <c r="A5733" t="s">
        <v>13317</v>
      </c>
      <c r="B5733" t="s">
        <v>13318</v>
      </c>
      <c r="C5733" t="str">
        <f t="shared" si="89"/>
        <v>09 - MINISTERIO DE  INFRAESTRUCTURA</v>
      </c>
      <c r="D5733" t="str">
        <f>VLOOKUP(MID(A5733,1,2),[1]Jurisdicciones!$A$2:$B$44,2,FALSE)</f>
        <v>MINISTERIO DE  INFRAESTRUCTURA</v>
      </c>
    </row>
    <row r="5734" spans="1:4" x14ac:dyDescent="0.2">
      <c r="A5734" t="s">
        <v>13319</v>
      </c>
      <c r="B5734" t="s">
        <v>13320</v>
      </c>
      <c r="C5734" t="str">
        <f t="shared" si="89"/>
        <v>09 - MINISTERIO DE  INFRAESTRUCTURA</v>
      </c>
      <c r="D5734" t="str">
        <f>VLOOKUP(MID(A5734,1,2),[1]Jurisdicciones!$A$2:$B$44,2,FALSE)</f>
        <v>MINISTERIO DE  INFRAESTRUCTURA</v>
      </c>
    </row>
    <row r="5735" spans="1:4" x14ac:dyDescent="0.2">
      <c r="A5735" t="s">
        <v>13321</v>
      </c>
      <c r="B5735" t="s">
        <v>13322</v>
      </c>
      <c r="C5735" t="str">
        <f t="shared" si="89"/>
        <v>09 - MINISTERIO DE  INFRAESTRUCTURA</v>
      </c>
      <c r="D5735" t="str">
        <f>VLOOKUP(MID(A5735,1,2),[1]Jurisdicciones!$A$2:$B$44,2,FALSE)</f>
        <v>MINISTERIO DE  INFRAESTRUCTURA</v>
      </c>
    </row>
    <row r="5736" spans="1:4" x14ac:dyDescent="0.2">
      <c r="A5736" t="s">
        <v>13323</v>
      </c>
      <c r="B5736" t="s">
        <v>13324</v>
      </c>
      <c r="C5736" t="str">
        <f t="shared" si="89"/>
        <v>09 - MINISTERIO DE  INFRAESTRUCTURA</v>
      </c>
      <c r="D5736" t="str">
        <f>VLOOKUP(MID(A5736,1,2),[1]Jurisdicciones!$A$2:$B$44,2,FALSE)</f>
        <v>MINISTERIO DE  INFRAESTRUCTURA</v>
      </c>
    </row>
    <row r="5737" spans="1:4" x14ac:dyDescent="0.2">
      <c r="A5737" t="s">
        <v>13325</v>
      </c>
      <c r="B5737" t="s">
        <v>13326</v>
      </c>
      <c r="C5737" t="str">
        <f t="shared" si="89"/>
        <v>09 - MINISTERIO DE  INFRAESTRUCTURA</v>
      </c>
      <c r="D5737" t="str">
        <f>VLOOKUP(MID(A5737,1,2),[1]Jurisdicciones!$A$2:$B$44,2,FALSE)</f>
        <v>MINISTERIO DE  INFRAESTRUCTURA</v>
      </c>
    </row>
    <row r="5738" spans="1:4" x14ac:dyDescent="0.2">
      <c r="A5738" t="s">
        <v>13327</v>
      </c>
      <c r="B5738" t="s">
        <v>13328</v>
      </c>
      <c r="C5738" t="str">
        <f t="shared" si="89"/>
        <v>09 - MINISTERIO DE  INFRAESTRUCTURA</v>
      </c>
      <c r="D5738" t="str">
        <f>VLOOKUP(MID(A5738,1,2),[1]Jurisdicciones!$A$2:$B$44,2,FALSE)</f>
        <v>MINISTERIO DE  INFRAESTRUCTURA</v>
      </c>
    </row>
    <row r="5739" spans="1:4" x14ac:dyDescent="0.2">
      <c r="A5739" t="s">
        <v>13329</v>
      </c>
      <c r="B5739" t="s">
        <v>13330</v>
      </c>
      <c r="C5739" t="str">
        <f t="shared" si="89"/>
        <v>09 - MINISTERIO DE  INFRAESTRUCTURA</v>
      </c>
      <c r="D5739" t="str">
        <f>VLOOKUP(MID(A5739,1,2),[1]Jurisdicciones!$A$2:$B$44,2,FALSE)</f>
        <v>MINISTERIO DE  INFRAESTRUCTURA</v>
      </c>
    </row>
    <row r="5740" spans="1:4" x14ac:dyDescent="0.2">
      <c r="A5740" t="s">
        <v>13331</v>
      </c>
      <c r="B5740" t="s">
        <v>13332</v>
      </c>
      <c r="C5740" t="str">
        <f t="shared" si="89"/>
        <v>09 - MINISTERIO DE  INFRAESTRUCTURA</v>
      </c>
      <c r="D5740" t="str">
        <f>VLOOKUP(MID(A5740,1,2),[1]Jurisdicciones!$A$2:$B$44,2,FALSE)</f>
        <v>MINISTERIO DE  INFRAESTRUCTURA</v>
      </c>
    </row>
    <row r="5741" spans="1:4" x14ac:dyDescent="0.2">
      <c r="A5741" t="s">
        <v>13333</v>
      </c>
      <c r="B5741" t="s">
        <v>13334</v>
      </c>
      <c r="C5741" t="str">
        <f t="shared" si="89"/>
        <v>09 - MINISTERIO DE  INFRAESTRUCTURA</v>
      </c>
      <c r="D5741" t="str">
        <f>VLOOKUP(MID(A5741,1,2),[1]Jurisdicciones!$A$2:$B$44,2,FALSE)</f>
        <v>MINISTERIO DE  INFRAESTRUCTURA</v>
      </c>
    </row>
    <row r="5742" spans="1:4" x14ac:dyDescent="0.2">
      <c r="A5742" t="s">
        <v>13335</v>
      </c>
      <c r="B5742" t="s">
        <v>13336</v>
      </c>
      <c r="C5742" t="str">
        <f t="shared" si="89"/>
        <v>09 - MINISTERIO DE  INFRAESTRUCTURA</v>
      </c>
      <c r="D5742" t="str">
        <f>VLOOKUP(MID(A5742,1,2),[1]Jurisdicciones!$A$2:$B$44,2,FALSE)</f>
        <v>MINISTERIO DE  INFRAESTRUCTURA</v>
      </c>
    </row>
    <row r="5743" spans="1:4" x14ac:dyDescent="0.2">
      <c r="A5743" t="s">
        <v>13337</v>
      </c>
      <c r="B5743" t="s">
        <v>13338</v>
      </c>
      <c r="C5743" t="str">
        <f t="shared" si="89"/>
        <v>09 - MINISTERIO DE  INFRAESTRUCTURA</v>
      </c>
      <c r="D5743" t="str">
        <f>VLOOKUP(MID(A5743,1,2),[1]Jurisdicciones!$A$2:$B$44,2,FALSE)</f>
        <v>MINISTERIO DE  INFRAESTRUCTURA</v>
      </c>
    </row>
    <row r="5744" spans="1:4" x14ac:dyDescent="0.2">
      <c r="A5744" t="s">
        <v>13339</v>
      </c>
      <c r="B5744" t="s">
        <v>13340</v>
      </c>
      <c r="C5744" t="str">
        <f t="shared" si="89"/>
        <v>09 - MINISTERIO DE  INFRAESTRUCTURA</v>
      </c>
      <c r="D5744" t="str">
        <f>VLOOKUP(MID(A5744,1,2),[1]Jurisdicciones!$A$2:$B$44,2,FALSE)</f>
        <v>MINISTERIO DE  INFRAESTRUCTURA</v>
      </c>
    </row>
    <row r="5745" spans="1:4" x14ac:dyDescent="0.2">
      <c r="A5745" t="s">
        <v>13341</v>
      </c>
      <c r="B5745" t="s">
        <v>13342</v>
      </c>
      <c r="C5745" t="str">
        <f t="shared" si="89"/>
        <v>09 - MINISTERIO DE  INFRAESTRUCTURA</v>
      </c>
      <c r="D5745" t="str">
        <f>VLOOKUP(MID(A5745,1,2),[1]Jurisdicciones!$A$2:$B$44,2,FALSE)</f>
        <v>MINISTERIO DE  INFRAESTRUCTURA</v>
      </c>
    </row>
    <row r="5746" spans="1:4" x14ac:dyDescent="0.2">
      <c r="A5746" t="s">
        <v>13343</v>
      </c>
      <c r="B5746" t="s">
        <v>13344</v>
      </c>
      <c r="C5746" t="str">
        <f t="shared" si="89"/>
        <v>09 - MINISTERIO DE  INFRAESTRUCTURA</v>
      </c>
      <c r="D5746" t="str">
        <f>VLOOKUP(MID(A5746,1,2),[1]Jurisdicciones!$A$2:$B$44,2,FALSE)</f>
        <v>MINISTERIO DE  INFRAESTRUCTURA</v>
      </c>
    </row>
    <row r="5747" spans="1:4" x14ac:dyDescent="0.2">
      <c r="A5747" t="s">
        <v>13345</v>
      </c>
      <c r="B5747" t="s">
        <v>13346</v>
      </c>
      <c r="C5747" t="str">
        <f t="shared" si="89"/>
        <v>09 - MINISTERIO DE  INFRAESTRUCTURA</v>
      </c>
      <c r="D5747" t="str">
        <f>VLOOKUP(MID(A5747,1,2),[1]Jurisdicciones!$A$2:$B$44,2,FALSE)</f>
        <v>MINISTERIO DE  INFRAESTRUCTURA</v>
      </c>
    </row>
    <row r="5748" spans="1:4" x14ac:dyDescent="0.2">
      <c r="A5748" t="s">
        <v>13347</v>
      </c>
      <c r="B5748" t="s">
        <v>13348</v>
      </c>
      <c r="C5748" t="str">
        <f t="shared" si="89"/>
        <v>09 - MINISTERIO DE  INFRAESTRUCTURA</v>
      </c>
      <c r="D5748" t="str">
        <f>VLOOKUP(MID(A5748,1,2),[1]Jurisdicciones!$A$2:$B$44,2,FALSE)</f>
        <v>MINISTERIO DE  INFRAESTRUCTURA</v>
      </c>
    </row>
    <row r="5749" spans="1:4" x14ac:dyDescent="0.2">
      <c r="A5749" t="s">
        <v>13349</v>
      </c>
      <c r="B5749" t="s">
        <v>13350</v>
      </c>
      <c r="C5749" t="str">
        <f t="shared" si="89"/>
        <v>09 - MINISTERIO DE  INFRAESTRUCTURA</v>
      </c>
      <c r="D5749" t="str">
        <f>VLOOKUP(MID(A5749,1,2),[1]Jurisdicciones!$A$2:$B$44,2,FALSE)</f>
        <v>MINISTERIO DE  INFRAESTRUCTURA</v>
      </c>
    </row>
    <row r="5750" spans="1:4" x14ac:dyDescent="0.2">
      <c r="A5750" t="s">
        <v>13351</v>
      </c>
      <c r="B5750" t="s">
        <v>13352</v>
      </c>
      <c r="C5750" t="str">
        <f t="shared" si="89"/>
        <v>09 - MINISTERIO DE  INFRAESTRUCTURA</v>
      </c>
      <c r="D5750" t="str">
        <f>VLOOKUP(MID(A5750,1,2),[1]Jurisdicciones!$A$2:$B$44,2,FALSE)</f>
        <v>MINISTERIO DE  INFRAESTRUCTURA</v>
      </c>
    </row>
    <row r="5751" spans="1:4" x14ac:dyDescent="0.2">
      <c r="A5751" t="s">
        <v>13353</v>
      </c>
      <c r="B5751" t="s">
        <v>13354</v>
      </c>
      <c r="C5751" t="str">
        <f t="shared" si="89"/>
        <v>09 - MINISTERIO DE  INFRAESTRUCTURA</v>
      </c>
      <c r="D5751" t="str">
        <f>VLOOKUP(MID(A5751,1,2),[1]Jurisdicciones!$A$2:$B$44,2,FALSE)</f>
        <v>MINISTERIO DE  INFRAESTRUCTURA</v>
      </c>
    </row>
    <row r="5752" spans="1:4" x14ac:dyDescent="0.2">
      <c r="A5752" t="s">
        <v>13355</v>
      </c>
      <c r="B5752" t="s">
        <v>13356</v>
      </c>
      <c r="C5752" t="str">
        <f t="shared" si="89"/>
        <v>09 - MINISTERIO DE  INFRAESTRUCTURA</v>
      </c>
      <c r="D5752" t="str">
        <f>VLOOKUP(MID(A5752,1,2),[1]Jurisdicciones!$A$2:$B$44,2,FALSE)</f>
        <v>MINISTERIO DE  INFRAESTRUCTURA</v>
      </c>
    </row>
    <row r="5753" spans="1:4" x14ac:dyDescent="0.2">
      <c r="A5753" t="s">
        <v>13357</v>
      </c>
      <c r="B5753" t="s">
        <v>13358</v>
      </c>
      <c r="C5753" t="str">
        <f t="shared" si="89"/>
        <v>09 - MINISTERIO DE  INFRAESTRUCTURA</v>
      </c>
      <c r="D5753" t="str">
        <f>VLOOKUP(MID(A5753,1,2),[1]Jurisdicciones!$A$2:$B$44,2,FALSE)</f>
        <v>MINISTERIO DE  INFRAESTRUCTURA</v>
      </c>
    </row>
    <row r="5754" spans="1:4" x14ac:dyDescent="0.2">
      <c r="A5754" t="s">
        <v>13359</v>
      </c>
      <c r="B5754" t="s">
        <v>13360</v>
      </c>
      <c r="C5754" t="str">
        <f t="shared" si="89"/>
        <v>09 - MINISTERIO DE  INFRAESTRUCTURA</v>
      </c>
      <c r="D5754" t="str">
        <f>VLOOKUP(MID(A5754,1,2),[1]Jurisdicciones!$A$2:$B$44,2,FALSE)</f>
        <v>MINISTERIO DE  INFRAESTRUCTURA</v>
      </c>
    </row>
    <row r="5755" spans="1:4" x14ac:dyDescent="0.2">
      <c r="A5755" t="s">
        <v>13361</v>
      </c>
      <c r="B5755" t="s">
        <v>13362</v>
      </c>
      <c r="C5755" t="str">
        <f t="shared" si="89"/>
        <v>09 - MINISTERIO DE  INFRAESTRUCTURA</v>
      </c>
      <c r="D5755" t="str">
        <f>VLOOKUP(MID(A5755,1,2),[1]Jurisdicciones!$A$2:$B$44,2,FALSE)</f>
        <v>MINISTERIO DE  INFRAESTRUCTURA</v>
      </c>
    </row>
    <row r="5756" spans="1:4" x14ac:dyDescent="0.2">
      <c r="A5756" t="s">
        <v>358</v>
      </c>
      <c r="B5756" t="s">
        <v>13363</v>
      </c>
      <c r="C5756" t="str">
        <f t="shared" si="89"/>
        <v>09 - MINISTERIO DE  INFRAESTRUCTURA</v>
      </c>
      <c r="D5756" t="str">
        <f>VLOOKUP(MID(A5756,1,2),[1]Jurisdicciones!$A$2:$B$44,2,FALSE)</f>
        <v>MINISTERIO DE  INFRAESTRUCTURA</v>
      </c>
    </row>
    <row r="5757" spans="1:4" x14ac:dyDescent="0.2">
      <c r="A5757" t="s">
        <v>359</v>
      </c>
      <c r="B5757" t="s">
        <v>13364</v>
      </c>
      <c r="C5757" t="str">
        <f t="shared" si="89"/>
        <v>09 - MINISTERIO DE  INFRAESTRUCTURA</v>
      </c>
      <c r="D5757" t="str">
        <f>VLOOKUP(MID(A5757,1,2),[1]Jurisdicciones!$A$2:$B$44,2,FALSE)</f>
        <v>MINISTERIO DE  INFRAESTRUCTURA</v>
      </c>
    </row>
    <row r="5758" spans="1:4" x14ac:dyDescent="0.2">
      <c r="A5758" t="s">
        <v>360</v>
      </c>
      <c r="B5758" t="s">
        <v>13365</v>
      </c>
      <c r="C5758" t="str">
        <f t="shared" si="89"/>
        <v>09 - MINISTERIO DE  INFRAESTRUCTURA</v>
      </c>
      <c r="D5758" t="str">
        <f>VLOOKUP(MID(A5758,1,2),[1]Jurisdicciones!$A$2:$B$44,2,FALSE)</f>
        <v>MINISTERIO DE  INFRAESTRUCTURA</v>
      </c>
    </row>
    <row r="5759" spans="1:4" x14ac:dyDescent="0.2">
      <c r="A5759" t="s">
        <v>361</v>
      </c>
      <c r="B5759" t="s">
        <v>13366</v>
      </c>
      <c r="C5759" t="str">
        <f t="shared" si="89"/>
        <v>09 - MINISTERIO DE  INFRAESTRUCTURA</v>
      </c>
      <c r="D5759" t="str">
        <f>VLOOKUP(MID(A5759,1,2),[1]Jurisdicciones!$A$2:$B$44,2,FALSE)</f>
        <v>MINISTERIO DE  INFRAESTRUCTURA</v>
      </c>
    </row>
    <row r="5760" spans="1:4" x14ac:dyDescent="0.2">
      <c r="A5760" t="s">
        <v>13367</v>
      </c>
      <c r="B5760" t="s">
        <v>13368</v>
      </c>
      <c r="C5760" t="str">
        <f t="shared" si="89"/>
        <v>09 - MINISTERIO DE  INFRAESTRUCTURA</v>
      </c>
      <c r="D5760" t="str">
        <f>VLOOKUP(MID(A5760,1,2),[1]Jurisdicciones!$A$2:$B$44,2,FALSE)</f>
        <v>MINISTERIO DE  INFRAESTRUCTURA</v>
      </c>
    </row>
    <row r="5761" spans="1:4" x14ac:dyDescent="0.2">
      <c r="A5761" t="s">
        <v>362</v>
      </c>
      <c r="B5761" t="s">
        <v>13369</v>
      </c>
      <c r="C5761" t="str">
        <f t="shared" si="89"/>
        <v>09 - MINISTERIO DE  INFRAESTRUCTURA</v>
      </c>
      <c r="D5761" t="str">
        <f>VLOOKUP(MID(A5761,1,2),[1]Jurisdicciones!$A$2:$B$44,2,FALSE)</f>
        <v>MINISTERIO DE  INFRAESTRUCTURA</v>
      </c>
    </row>
    <row r="5762" spans="1:4" x14ac:dyDescent="0.2">
      <c r="A5762" t="s">
        <v>13370</v>
      </c>
      <c r="B5762" t="s">
        <v>13371</v>
      </c>
      <c r="C5762" t="str">
        <f t="shared" si="89"/>
        <v>09 - MINISTERIO DE  INFRAESTRUCTURA</v>
      </c>
      <c r="D5762" t="str">
        <f>VLOOKUP(MID(A5762,1,2),[1]Jurisdicciones!$A$2:$B$44,2,FALSE)</f>
        <v>MINISTERIO DE  INFRAESTRUCTURA</v>
      </c>
    </row>
    <row r="5763" spans="1:4" x14ac:dyDescent="0.2">
      <c r="A5763" t="s">
        <v>363</v>
      </c>
      <c r="B5763" t="s">
        <v>13372</v>
      </c>
      <c r="C5763" t="str">
        <f t="shared" si="89"/>
        <v>09 - MINISTERIO DE  INFRAESTRUCTURA</v>
      </c>
      <c r="D5763" t="str">
        <f>VLOOKUP(MID(A5763,1,2),[1]Jurisdicciones!$A$2:$B$44,2,FALSE)</f>
        <v>MINISTERIO DE  INFRAESTRUCTURA</v>
      </c>
    </row>
    <row r="5764" spans="1:4" x14ac:dyDescent="0.2">
      <c r="A5764" t="s">
        <v>364</v>
      </c>
      <c r="B5764" t="s">
        <v>13373</v>
      </c>
      <c r="C5764" t="str">
        <f t="shared" ref="C5764:C5827" si="90">CONCATENATE(MID(A5764,1,2), " - ",D5764)</f>
        <v>09 - MINISTERIO DE  INFRAESTRUCTURA</v>
      </c>
      <c r="D5764" t="str">
        <f>VLOOKUP(MID(A5764,1,2),[1]Jurisdicciones!$A$2:$B$44,2,FALSE)</f>
        <v>MINISTERIO DE  INFRAESTRUCTURA</v>
      </c>
    </row>
    <row r="5765" spans="1:4" x14ac:dyDescent="0.2">
      <c r="A5765" t="s">
        <v>365</v>
      </c>
      <c r="B5765" t="s">
        <v>13374</v>
      </c>
      <c r="C5765" t="str">
        <f t="shared" si="90"/>
        <v>09 - MINISTERIO DE  INFRAESTRUCTURA</v>
      </c>
      <c r="D5765" t="str">
        <f>VLOOKUP(MID(A5765,1,2),[1]Jurisdicciones!$A$2:$B$44,2,FALSE)</f>
        <v>MINISTERIO DE  INFRAESTRUCTURA</v>
      </c>
    </row>
    <row r="5766" spans="1:4" x14ac:dyDescent="0.2">
      <c r="A5766" t="s">
        <v>366</v>
      </c>
      <c r="B5766" t="s">
        <v>13375</v>
      </c>
      <c r="C5766" t="str">
        <f t="shared" si="90"/>
        <v>09 - MINISTERIO DE  INFRAESTRUCTURA</v>
      </c>
      <c r="D5766" t="str">
        <f>VLOOKUP(MID(A5766,1,2),[1]Jurisdicciones!$A$2:$B$44,2,FALSE)</f>
        <v>MINISTERIO DE  INFRAESTRUCTURA</v>
      </c>
    </row>
    <row r="5767" spans="1:4" x14ac:dyDescent="0.2">
      <c r="A5767" t="s">
        <v>367</v>
      </c>
      <c r="B5767" t="s">
        <v>13376</v>
      </c>
      <c r="C5767" t="str">
        <f t="shared" si="90"/>
        <v>09 - MINISTERIO DE  INFRAESTRUCTURA</v>
      </c>
      <c r="D5767" t="str">
        <f>VLOOKUP(MID(A5767,1,2),[1]Jurisdicciones!$A$2:$B$44,2,FALSE)</f>
        <v>MINISTERIO DE  INFRAESTRUCTURA</v>
      </c>
    </row>
    <row r="5768" spans="1:4" x14ac:dyDescent="0.2">
      <c r="A5768" t="s">
        <v>368</v>
      </c>
      <c r="B5768" t="s">
        <v>3056</v>
      </c>
      <c r="C5768" t="str">
        <f t="shared" si="90"/>
        <v>09 - MINISTERIO DE  INFRAESTRUCTURA</v>
      </c>
      <c r="D5768" t="str">
        <f>VLOOKUP(MID(A5768,1,2),[1]Jurisdicciones!$A$2:$B$44,2,FALSE)</f>
        <v>MINISTERIO DE  INFRAESTRUCTURA</v>
      </c>
    </row>
    <row r="5769" spans="1:4" x14ac:dyDescent="0.2">
      <c r="A5769" t="s">
        <v>369</v>
      </c>
      <c r="B5769" t="s">
        <v>3056</v>
      </c>
      <c r="C5769" t="str">
        <f t="shared" si="90"/>
        <v>09 - MINISTERIO DE  INFRAESTRUCTURA</v>
      </c>
      <c r="D5769" t="str">
        <f>VLOOKUP(MID(A5769,1,2),[1]Jurisdicciones!$A$2:$B$44,2,FALSE)</f>
        <v>MINISTERIO DE  INFRAESTRUCTURA</v>
      </c>
    </row>
    <row r="5770" spans="1:4" x14ac:dyDescent="0.2">
      <c r="A5770" t="s">
        <v>370</v>
      </c>
      <c r="B5770" t="s">
        <v>13377</v>
      </c>
      <c r="C5770" t="str">
        <f t="shared" si="90"/>
        <v>09 - MINISTERIO DE  INFRAESTRUCTURA</v>
      </c>
      <c r="D5770" t="str">
        <f>VLOOKUP(MID(A5770,1,2),[1]Jurisdicciones!$A$2:$B$44,2,FALSE)</f>
        <v>MINISTERIO DE  INFRAESTRUCTURA</v>
      </c>
    </row>
    <row r="5771" spans="1:4" x14ac:dyDescent="0.2">
      <c r="A5771" t="s">
        <v>371</v>
      </c>
      <c r="B5771" t="s">
        <v>13378</v>
      </c>
      <c r="C5771" t="str">
        <f t="shared" si="90"/>
        <v>09 - MINISTERIO DE  INFRAESTRUCTURA</v>
      </c>
      <c r="D5771" t="str">
        <f>VLOOKUP(MID(A5771,1,2),[1]Jurisdicciones!$A$2:$B$44,2,FALSE)</f>
        <v>MINISTERIO DE  INFRAESTRUCTURA</v>
      </c>
    </row>
    <row r="5772" spans="1:4" x14ac:dyDescent="0.2">
      <c r="A5772" t="s">
        <v>13379</v>
      </c>
      <c r="B5772" t="s">
        <v>13380</v>
      </c>
      <c r="C5772" t="str">
        <f t="shared" si="90"/>
        <v>09 - MINISTERIO DE  INFRAESTRUCTURA</v>
      </c>
      <c r="D5772" t="str">
        <f>VLOOKUP(MID(A5772,1,2),[1]Jurisdicciones!$A$2:$B$44,2,FALSE)</f>
        <v>MINISTERIO DE  INFRAESTRUCTURA</v>
      </c>
    </row>
    <row r="5773" spans="1:4" x14ac:dyDescent="0.2">
      <c r="A5773" t="s">
        <v>13381</v>
      </c>
      <c r="B5773" t="s">
        <v>13382</v>
      </c>
      <c r="C5773" t="str">
        <f t="shared" si="90"/>
        <v>09 - MINISTERIO DE  INFRAESTRUCTURA</v>
      </c>
      <c r="D5773" t="str">
        <f>VLOOKUP(MID(A5773,1,2),[1]Jurisdicciones!$A$2:$B$44,2,FALSE)</f>
        <v>MINISTERIO DE  INFRAESTRUCTURA</v>
      </c>
    </row>
    <row r="5774" spans="1:4" x14ac:dyDescent="0.2">
      <c r="A5774" t="s">
        <v>1708</v>
      </c>
      <c r="B5774" t="s">
        <v>13383</v>
      </c>
      <c r="C5774" t="str">
        <f t="shared" si="90"/>
        <v>09 - MINISTERIO DE  INFRAESTRUCTURA</v>
      </c>
      <c r="D5774" t="str">
        <f>VLOOKUP(MID(A5774,1,2),[1]Jurisdicciones!$A$2:$B$44,2,FALSE)</f>
        <v>MINISTERIO DE  INFRAESTRUCTURA</v>
      </c>
    </row>
    <row r="5775" spans="1:4" x14ac:dyDescent="0.2">
      <c r="A5775" t="s">
        <v>13384</v>
      </c>
      <c r="B5775" t="s">
        <v>13385</v>
      </c>
      <c r="C5775" t="str">
        <f t="shared" si="90"/>
        <v>09 - MINISTERIO DE  INFRAESTRUCTURA</v>
      </c>
      <c r="D5775" t="str">
        <f>VLOOKUP(MID(A5775,1,2),[1]Jurisdicciones!$A$2:$B$44,2,FALSE)</f>
        <v>MINISTERIO DE  INFRAESTRUCTURA</v>
      </c>
    </row>
    <row r="5776" spans="1:4" x14ac:dyDescent="0.2">
      <c r="A5776" t="s">
        <v>13386</v>
      </c>
      <c r="B5776" t="s">
        <v>13387</v>
      </c>
      <c r="C5776" t="str">
        <f t="shared" si="90"/>
        <v>09 - MINISTERIO DE  INFRAESTRUCTURA</v>
      </c>
      <c r="D5776" t="str">
        <f>VLOOKUP(MID(A5776,1,2),[1]Jurisdicciones!$A$2:$B$44,2,FALSE)</f>
        <v>MINISTERIO DE  INFRAESTRUCTURA</v>
      </c>
    </row>
    <row r="5777" spans="1:4" x14ac:dyDescent="0.2">
      <c r="A5777" t="s">
        <v>1709</v>
      </c>
      <c r="B5777" t="s">
        <v>13388</v>
      </c>
      <c r="C5777" t="str">
        <f t="shared" si="90"/>
        <v>09 - MINISTERIO DE  INFRAESTRUCTURA</v>
      </c>
      <c r="D5777" t="str">
        <f>VLOOKUP(MID(A5777,1,2),[1]Jurisdicciones!$A$2:$B$44,2,FALSE)</f>
        <v>MINISTERIO DE  INFRAESTRUCTURA</v>
      </c>
    </row>
    <row r="5778" spans="1:4" x14ac:dyDescent="0.2">
      <c r="A5778" t="s">
        <v>13389</v>
      </c>
      <c r="B5778" t="s">
        <v>13390</v>
      </c>
      <c r="C5778" t="str">
        <f t="shared" si="90"/>
        <v>09 - MINISTERIO DE  INFRAESTRUCTURA</v>
      </c>
      <c r="D5778" t="str">
        <f>VLOOKUP(MID(A5778,1,2),[1]Jurisdicciones!$A$2:$B$44,2,FALSE)</f>
        <v>MINISTERIO DE  INFRAESTRUCTURA</v>
      </c>
    </row>
    <row r="5779" spans="1:4" x14ac:dyDescent="0.2">
      <c r="A5779" t="s">
        <v>13391</v>
      </c>
      <c r="B5779" t="s">
        <v>13392</v>
      </c>
      <c r="C5779" t="str">
        <f t="shared" si="90"/>
        <v>09 - MINISTERIO DE  INFRAESTRUCTURA</v>
      </c>
      <c r="D5779" t="str">
        <f>VLOOKUP(MID(A5779,1,2),[1]Jurisdicciones!$A$2:$B$44,2,FALSE)</f>
        <v>MINISTERIO DE  INFRAESTRUCTURA</v>
      </c>
    </row>
    <row r="5780" spans="1:4" x14ac:dyDescent="0.2">
      <c r="A5780" t="s">
        <v>13393</v>
      </c>
      <c r="B5780" t="s">
        <v>13394</v>
      </c>
      <c r="C5780" t="str">
        <f t="shared" si="90"/>
        <v>09 - MINISTERIO DE  INFRAESTRUCTURA</v>
      </c>
      <c r="D5780" t="str">
        <f>VLOOKUP(MID(A5780,1,2),[1]Jurisdicciones!$A$2:$B$44,2,FALSE)</f>
        <v>MINISTERIO DE  INFRAESTRUCTURA</v>
      </c>
    </row>
    <row r="5781" spans="1:4" x14ac:dyDescent="0.2">
      <c r="A5781" t="s">
        <v>13395</v>
      </c>
      <c r="B5781" t="s">
        <v>13396</v>
      </c>
      <c r="C5781" t="str">
        <f t="shared" si="90"/>
        <v>09 - MINISTERIO DE  INFRAESTRUCTURA</v>
      </c>
      <c r="D5781" t="str">
        <f>VLOOKUP(MID(A5781,1,2),[1]Jurisdicciones!$A$2:$B$44,2,FALSE)</f>
        <v>MINISTERIO DE  INFRAESTRUCTURA</v>
      </c>
    </row>
    <row r="5782" spans="1:4" x14ac:dyDescent="0.2">
      <c r="A5782" t="s">
        <v>13397</v>
      </c>
      <c r="B5782" t="s">
        <v>13398</v>
      </c>
      <c r="C5782" t="str">
        <f t="shared" si="90"/>
        <v>09 - MINISTERIO DE  INFRAESTRUCTURA</v>
      </c>
      <c r="D5782" t="str">
        <f>VLOOKUP(MID(A5782,1,2),[1]Jurisdicciones!$A$2:$B$44,2,FALSE)</f>
        <v>MINISTERIO DE  INFRAESTRUCTURA</v>
      </c>
    </row>
    <row r="5783" spans="1:4" x14ac:dyDescent="0.2">
      <c r="A5783" t="s">
        <v>13399</v>
      </c>
      <c r="B5783" t="s">
        <v>13400</v>
      </c>
      <c r="C5783" t="str">
        <f t="shared" si="90"/>
        <v>09 - MINISTERIO DE  INFRAESTRUCTURA</v>
      </c>
      <c r="D5783" t="str">
        <f>VLOOKUP(MID(A5783,1,2),[1]Jurisdicciones!$A$2:$B$44,2,FALSE)</f>
        <v>MINISTERIO DE  INFRAESTRUCTURA</v>
      </c>
    </row>
    <row r="5784" spans="1:4" x14ac:dyDescent="0.2">
      <c r="A5784" t="s">
        <v>13401</v>
      </c>
      <c r="B5784" t="s">
        <v>13402</v>
      </c>
      <c r="C5784" t="str">
        <f t="shared" si="90"/>
        <v>09 - MINISTERIO DE  INFRAESTRUCTURA</v>
      </c>
      <c r="D5784" t="str">
        <f>VLOOKUP(MID(A5784,1,2),[1]Jurisdicciones!$A$2:$B$44,2,FALSE)</f>
        <v>MINISTERIO DE  INFRAESTRUCTURA</v>
      </c>
    </row>
    <row r="5785" spans="1:4" x14ac:dyDescent="0.2">
      <c r="A5785" t="s">
        <v>13403</v>
      </c>
      <c r="B5785" t="s">
        <v>13404</v>
      </c>
      <c r="C5785" t="str">
        <f t="shared" si="90"/>
        <v>09 - MINISTERIO DE  INFRAESTRUCTURA</v>
      </c>
      <c r="D5785" t="str">
        <f>VLOOKUP(MID(A5785,1,2),[1]Jurisdicciones!$A$2:$B$44,2,FALSE)</f>
        <v>MINISTERIO DE  INFRAESTRUCTURA</v>
      </c>
    </row>
    <row r="5786" spans="1:4" x14ac:dyDescent="0.2">
      <c r="A5786" t="s">
        <v>13405</v>
      </c>
      <c r="B5786" t="s">
        <v>13406</v>
      </c>
      <c r="C5786" t="str">
        <f t="shared" si="90"/>
        <v>09 - MINISTERIO DE  INFRAESTRUCTURA</v>
      </c>
      <c r="D5786" t="str">
        <f>VLOOKUP(MID(A5786,1,2),[1]Jurisdicciones!$A$2:$B$44,2,FALSE)</f>
        <v>MINISTERIO DE  INFRAESTRUCTURA</v>
      </c>
    </row>
    <row r="5787" spans="1:4" x14ac:dyDescent="0.2">
      <c r="A5787" t="s">
        <v>13407</v>
      </c>
      <c r="B5787" t="s">
        <v>13408</v>
      </c>
      <c r="C5787" t="str">
        <f t="shared" si="90"/>
        <v>09 - MINISTERIO DE  INFRAESTRUCTURA</v>
      </c>
      <c r="D5787" t="str">
        <f>VLOOKUP(MID(A5787,1,2),[1]Jurisdicciones!$A$2:$B$44,2,FALSE)</f>
        <v>MINISTERIO DE  INFRAESTRUCTURA</v>
      </c>
    </row>
    <row r="5788" spans="1:4" x14ac:dyDescent="0.2">
      <c r="A5788" t="s">
        <v>13409</v>
      </c>
      <c r="B5788" t="s">
        <v>13410</v>
      </c>
      <c r="C5788" t="str">
        <f t="shared" si="90"/>
        <v>09 - MINISTERIO DE  INFRAESTRUCTURA</v>
      </c>
      <c r="D5788" t="str">
        <f>VLOOKUP(MID(A5788,1,2),[1]Jurisdicciones!$A$2:$B$44,2,FALSE)</f>
        <v>MINISTERIO DE  INFRAESTRUCTURA</v>
      </c>
    </row>
    <row r="5789" spans="1:4" x14ac:dyDescent="0.2">
      <c r="A5789" t="s">
        <v>13411</v>
      </c>
      <c r="B5789" t="s">
        <v>13412</v>
      </c>
      <c r="C5789" t="str">
        <f t="shared" si="90"/>
        <v>09 - MINISTERIO DE  INFRAESTRUCTURA</v>
      </c>
      <c r="D5789" t="str">
        <f>VLOOKUP(MID(A5789,1,2),[1]Jurisdicciones!$A$2:$B$44,2,FALSE)</f>
        <v>MINISTERIO DE  INFRAESTRUCTURA</v>
      </c>
    </row>
    <row r="5790" spans="1:4" x14ac:dyDescent="0.2">
      <c r="A5790" t="s">
        <v>13413</v>
      </c>
      <c r="B5790" t="s">
        <v>13412</v>
      </c>
      <c r="C5790" t="str">
        <f t="shared" si="90"/>
        <v>09 - MINISTERIO DE  INFRAESTRUCTURA</v>
      </c>
      <c r="D5790" t="str">
        <f>VLOOKUP(MID(A5790,1,2),[1]Jurisdicciones!$A$2:$B$44,2,FALSE)</f>
        <v>MINISTERIO DE  INFRAESTRUCTURA</v>
      </c>
    </row>
    <row r="5791" spans="1:4" x14ac:dyDescent="0.2">
      <c r="A5791" t="s">
        <v>13414</v>
      </c>
      <c r="B5791" t="s">
        <v>13415</v>
      </c>
      <c r="C5791" t="str">
        <f t="shared" si="90"/>
        <v>09 - MINISTERIO DE  INFRAESTRUCTURA</v>
      </c>
      <c r="D5791" t="str">
        <f>VLOOKUP(MID(A5791,1,2),[1]Jurisdicciones!$A$2:$B$44,2,FALSE)</f>
        <v>MINISTERIO DE  INFRAESTRUCTURA</v>
      </c>
    </row>
    <row r="5792" spans="1:4" x14ac:dyDescent="0.2">
      <c r="A5792" t="s">
        <v>13416</v>
      </c>
      <c r="B5792" t="s">
        <v>13417</v>
      </c>
      <c r="C5792" t="str">
        <f t="shared" si="90"/>
        <v>09 - MINISTERIO DE  INFRAESTRUCTURA</v>
      </c>
      <c r="D5792" t="str">
        <f>VLOOKUP(MID(A5792,1,2),[1]Jurisdicciones!$A$2:$B$44,2,FALSE)</f>
        <v>MINISTERIO DE  INFRAESTRUCTURA</v>
      </c>
    </row>
    <row r="5793" spans="1:4" x14ac:dyDescent="0.2">
      <c r="A5793" t="s">
        <v>13418</v>
      </c>
      <c r="B5793" t="s">
        <v>13419</v>
      </c>
      <c r="C5793" t="str">
        <f t="shared" si="90"/>
        <v>09 - MINISTERIO DE  INFRAESTRUCTURA</v>
      </c>
      <c r="D5793" t="str">
        <f>VLOOKUP(MID(A5793,1,2),[1]Jurisdicciones!$A$2:$B$44,2,FALSE)</f>
        <v>MINISTERIO DE  INFRAESTRUCTURA</v>
      </c>
    </row>
    <row r="5794" spans="1:4" x14ac:dyDescent="0.2">
      <c r="A5794" t="s">
        <v>13420</v>
      </c>
      <c r="B5794" t="s">
        <v>13421</v>
      </c>
      <c r="C5794" t="str">
        <f t="shared" si="90"/>
        <v>09 - MINISTERIO DE  INFRAESTRUCTURA</v>
      </c>
      <c r="D5794" t="str">
        <f>VLOOKUP(MID(A5794,1,2),[1]Jurisdicciones!$A$2:$B$44,2,FALSE)</f>
        <v>MINISTERIO DE  INFRAESTRUCTURA</v>
      </c>
    </row>
    <row r="5795" spans="1:4" x14ac:dyDescent="0.2">
      <c r="A5795" t="s">
        <v>13422</v>
      </c>
      <c r="B5795" t="s">
        <v>13423</v>
      </c>
      <c r="C5795" t="str">
        <f t="shared" si="90"/>
        <v>09 - MINISTERIO DE  INFRAESTRUCTURA</v>
      </c>
      <c r="D5795" t="str">
        <f>VLOOKUP(MID(A5795,1,2),[1]Jurisdicciones!$A$2:$B$44,2,FALSE)</f>
        <v>MINISTERIO DE  INFRAESTRUCTURA</v>
      </c>
    </row>
    <row r="5796" spans="1:4" x14ac:dyDescent="0.2">
      <c r="A5796" t="s">
        <v>13424</v>
      </c>
      <c r="B5796" t="s">
        <v>13425</v>
      </c>
      <c r="C5796" t="str">
        <f t="shared" si="90"/>
        <v>09 - MINISTERIO DE  INFRAESTRUCTURA</v>
      </c>
      <c r="D5796" t="str">
        <f>VLOOKUP(MID(A5796,1,2),[1]Jurisdicciones!$A$2:$B$44,2,FALSE)</f>
        <v>MINISTERIO DE  INFRAESTRUCTURA</v>
      </c>
    </row>
    <row r="5797" spans="1:4" x14ac:dyDescent="0.2">
      <c r="A5797" t="s">
        <v>13426</v>
      </c>
      <c r="B5797" t="s">
        <v>13427</v>
      </c>
      <c r="C5797" t="str">
        <f t="shared" si="90"/>
        <v>09 - MINISTERIO DE  INFRAESTRUCTURA</v>
      </c>
      <c r="D5797" t="str">
        <f>VLOOKUP(MID(A5797,1,2),[1]Jurisdicciones!$A$2:$B$44,2,FALSE)</f>
        <v>MINISTERIO DE  INFRAESTRUCTURA</v>
      </c>
    </row>
    <row r="5798" spans="1:4" x14ac:dyDescent="0.2">
      <c r="A5798" t="s">
        <v>13428</v>
      </c>
      <c r="B5798" t="s">
        <v>13429</v>
      </c>
      <c r="C5798" t="str">
        <f t="shared" si="90"/>
        <v>09 - MINISTERIO DE  INFRAESTRUCTURA</v>
      </c>
      <c r="D5798" t="str">
        <f>VLOOKUP(MID(A5798,1,2),[1]Jurisdicciones!$A$2:$B$44,2,FALSE)</f>
        <v>MINISTERIO DE  INFRAESTRUCTURA</v>
      </c>
    </row>
    <row r="5799" spans="1:4" x14ac:dyDescent="0.2">
      <c r="A5799" t="s">
        <v>13430</v>
      </c>
      <c r="B5799" t="s">
        <v>13431</v>
      </c>
      <c r="C5799" t="str">
        <f t="shared" si="90"/>
        <v>09 - MINISTERIO DE  INFRAESTRUCTURA</v>
      </c>
      <c r="D5799" t="str">
        <f>VLOOKUP(MID(A5799,1,2),[1]Jurisdicciones!$A$2:$B$44,2,FALSE)</f>
        <v>MINISTERIO DE  INFRAESTRUCTURA</v>
      </c>
    </row>
    <row r="5800" spans="1:4" x14ac:dyDescent="0.2">
      <c r="A5800" t="s">
        <v>13432</v>
      </c>
      <c r="B5800" t="s">
        <v>13433</v>
      </c>
      <c r="C5800" t="str">
        <f t="shared" si="90"/>
        <v>09 - MINISTERIO DE  INFRAESTRUCTURA</v>
      </c>
      <c r="D5800" t="str">
        <f>VLOOKUP(MID(A5800,1,2),[1]Jurisdicciones!$A$2:$B$44,2,FALSE)</f>
        <v>MINISTERIO DE  INFRAESTRUCTURA</v>
      </c>
    </row>
    <row r="5801" spans="1:4" x14ac:dyDescent="0.2">
      <c r="A5801" t="s">
        <v>13434</v>
      </c>
      <c r="B5801" t="s">
        <v>13435</v>
      </c>
      <c r="C5801" t="str">
        <f t="shared" si="90"/>
        <v>09 - MINISTERIO DE  INFRAESTRUCTURA</v>
      </c>
      <c r="D5801" t="str">
        <f>VLOOKUP(MID(A5801,1,2),[1]Jurisdicciones!$A$2:$B$44,2,FALSE)</f>
        <v>MINISTERIO DE  INFRAESTRUCTURA</v>
      </c>
    </row>
    <row r="5802" spans="1:4" x14ac:dyDescent="0.2">
      <c r="A5802" t="s">
        <v>13436</v>
      </c>
      <c r="B5802" t="s">
        <v>13437</v>
      </c>
      <c r="C5802" t="str">
        <f t="shared" si="90"/>
        <v>09 - MINISTERIO DE  INFRAESTRUCTURA</v>
      </c>
      <c r="D5802" t="str">
        <f>VLOOKUP(MID(A5802,1,2),[1]Jurisdicciones!$A$2:$B$44,2,FALSE)</f>
        <v>MINISTERIO DE  INFRAESTRUCTURA</v>
      </c>
    </row>
    <row r="5803" spans="1:4" x14ac:dyDescent="0.2">
      <c r="A5803" t="s">
        <v>13438</v>
      </c>
      <c r="B5803" t="s">
        <v>13439</v>
      </c>
      <c r="C5803" t="str">
        <f t="shared" si="90"/>
        <v>09 - MINISTERIO DE  INFRAESTRUCTURA</v>
      </c>
      <c r="D5803" t="str">
        <f>VLOOKUP(MID(A5803,1,2),[1]Jurisdicciones!$A$2:$B$44,2,FALSE)</f>
        <v>MINISTERIO DE  INFRAESTRUCTURA</v>
      </c>
    </row>
    <row r="5804" spans="1:4" x14ac:dyDescent="0.2">
      <c r="A5804" t="s">
        <v>13440</v>
      </c>
      <c r="B5804" t="s">
        <v>13441</v>
      </c>
      <c r="C5804" t="str">
        <f t="shared" si="90"/>
        <v>09 - MINISTERIO DE  INFRAESTRUCTURA</v>
      </c>
      <c r="D5804" t="str">
        <f>VLOOKUP(MID(A5804,1,2),[1]Jurisdicciones!$A$2:$B$44,2,FALSE)</f>
        <v>MINISTERIO DE  INFRAESTRUCTURA</v>
      </c>
    </row>
    <row r="5805" spans="1:4" x14ac:dyDescent="0.2">
      <c r="A5805" t="s">
        <v>13442</v>
      </c>
      <c r="B5805" t="s">
        <v>13443</v>
      </c>
      <c r="C5805" t="str">
        <f t="shared" si="90"/>
        <v>09 - MINISTERIO DE  INFRAESTRUCTURA</v>
      </c>
      <c r="D5805" t="str">
        <f>VLOOKUP(MID(A5805,1,2),[1]Jurisdicciones!$A$2:$B$44,2,FALSE)</f>
        <v>MINISTERIO DE  INFRAESTRUCTURA</v>
      </c>
    </row>
    <row r="5806" spans="1:4" x14ac:dyDescent="0.2">
      <c r="A5806" t="s">
        <v>13444</v>
      </c>
      <c r="B5806" t="s">
        <v>13445</v>
      </c>
      <c r="C5806" t="str">
        <f t="shared" si="90"/>
        <v>09 - MINISTERIO DE  INFRAESTRUCTURA</v>
      </c>
      <c r="D5806" t="str">
        <f>VLOOKUP(MID(A5806,1,2),[1]Jurisdicciones!$A$2:$B$44,2,FALSE)</f>
        <v>MINISTERIO DE  INFRAESTRUCTURA</v>
      </c>
    </row>
    <row r="5807" spans="1:4" x14ac:dyDescent="0.2">
      <c r="A5807" t="s">
        <v>13446</v>
      </c>
      <c r="B5807" t="s">
        <v>13447</v>
      </c>
      <c r="C5807" t="str">
        <f t="shared" si="90"/>
        <v>09 - MINISTERIO DE  INFRAESTRUCTURA</v>
      </c>
      <c r="D5807" t="str">
        <f>VLOOKUP(MID(A5807,1,2),[1]Jurisdicciones!$A$2:$B$44,2,FALSE)</f>
        <v>MINISTERIO DE  INFRAESTRUCTURA</v>
      </c>
    </row>
    <row r="5808" spans="1:4" x14ac:dyDescent="0.2">
      <c r="A5808" t="s">
        <v>13448</v>
      </c>
      <c r="B5808" t="s">
        <v>13449</v>
      </c>
      <c r="C5808" t="str">
        <f t="shared" si="90"/>
        <v>09 - MINISTERIO DE  INFRAESTRUCTURA</v>
      </c>
      <c r="D5808" t="str">
        <f>VLOOKUP(MID(A5808,1,2),[1]Jurisdicciones!$A$2:$B$44,2,FALSE)</f>
        <v>MINISTERIO DE  INFRAESTRUCTURA</v>
      </c>
    </row>
    <row r="5809" spans="1:4" x14ac:dyDescent="0.2">
      <c r="A5809" t="s">
        <v>13450</v>
      </c>
      <c r="B5809" t="s">
        <v>13451</v>
      </c>
      <c r="C5809" t="str">
        <f t="shared" si="90"/>
        <v>09 - MINISTERIO DE  INFRAESTRUCTURA</v>
      </c>
      <c r="D5809" t="str">
        <f>VLOOKUP(MID(A5809,1,2),[1]Jurisdicciones!$A$2:$B$44,2,FALSE)</f>
        <v>MINISTERIO DE  INFRAESTRUCTURA</v>
      </c>
    </row>
    <row r="5810" spans="1:4" x14ac:dyDescent="0.2">
      <c r="A5810" t="s">
        <v>13452</v>
      </c>
      <c r="B5810" t="s">
        <v>13453</v>
      </c>
      <c r="C5810" t="str">
        <f t="shared" si="90"/>
        <v>09 - MINISTERIO DE  INFRAESTRUCTURA</v>
      </c>
      <c r="D5810" t="str">
        <f>VLOOKUP(MID(A5810,1,2),[1]Jurisdicciones!$A$2:$B$44,2,FALSE)</f>
        <v>MINISTERIO DE  INFRAESTRUCTURA</v>
      </c>
    </row>
    <row r="5811" spans="1:4" x14ac:dyDescent="0.2">
      <c r="A5811" t="s">
        <v>13454</v>
      </c>
      <c r="B5811" t="s">
        <v>13455</v>
      </c>
      <c r="C5811" t="str">
        <f t="shared" si="90"/>
        <v>09 - MINISTERIO DE  INFRAESTRUCTURA</v>
      </c>
      <c r="D5811" t="str">
        <f>VLOOKUP(MID(A5811,1,2),[1]Jurisdicciones!$A$2:$B$44,2,FALSE)</f>
        <v>MINISTERIO DE  INFRAESTRUCTURA</v>
      </c>
    </row>
    <row r="5812" spans="1:4" x14ac:dyDescent="0.2">
      <c r="A5812" t="s">
        <v>13456</v>
      </c>
      <c r="B5812" t="s">
        <v>13457</v>
      </c>
      <c r="C5812" t="str">
        <f t="shared" si="90"/>
        <v>09 - MINISTERIO DE  INFRAESTRUCTURA</v>
      </c>
      <c r="D5812" t="str">
        <f>VLOOKUP(MID(A5812,1,2),[1]Jurisdicciones!$A$2:$B$44,2,FALSE)</f>
        <v>MINISTERIO DE  INFRAESTRUCTURA</v>
      </c>
    </row>
    <row r="5813" spans="1:4" x14ac:dyDescent="0.2">
      <c r="A5813" t="s">
        <v>13458</v>
      </c>
      <c r="B5813" t="s">
        <v>13459</v>
      </c>
      <c r="C5813" t="str">
        <f t="shared" si="90"/>
        <v>09 - MINISTERIO DE  INFRAESTRUCTURA</v>
      </c>
      <c r="D5813" t="str">
        <f>VLOOKUP(MID(A5813,1,2),[1]Jurisdicciones!$A$2:$B$44,2,FALSE)</f>
        <v>MINISTERIO DE  INFRAESTRUCTURA</v>
      </c>
    </row>
    <row r="5814" spans="1:4" x14ac:dyDescent="0.2">
      <c r="A5814" t="s">
        <v>13460</v>
      </c>
      <c r="B5814" t="s">
        <v>13461</v>
      </c>
      <c r="C5814" t="str">
        <f t="shared" si="90"/>
        <v>09 - MINISTERIO DE  INFRAESTRUCTURA</v>
      </c>
      <c r="D5814" t="str">
        <f>VLOOKUP(MID(A5814,1,2),[1]Jurisdicciones!$A$2:$B$44,2,FALSE)</f>
        <v>MINISTERIO DE  INFRAESTRUCTURA</v>
      </c>
    </row>
    <row r="5815" spans="1:4" x14ac:dyDescent="0.2">
      <c r="A5815" t="s">
        <v>13462</v>
      </c>
      <c r="B5815" t="s">
        <v>13463</v>
      </c>
      <c r="C5815" t="str">
        <f t="shared" si="90"/>
        <v>09 - MINISTERIO DE  INFRAESTRUCTURA</v>
      </c>
      <c r="D5815" t="str">
        <f>VLOOKUP(MID(A5815,1,2),[1]Jurisdicciones!$A$2:$B$44,2,FALSE)</f>
        <v>MINISTERIO DE  INFRAESTRUCTURA</v>
      </c>
    </row>
    <row r="5816" spans="1:4" x14ac:dyDescent="0.2">
      <c r="A5816" t="s">
        <v>13464</v>
      </c>
      <c r="B5816" t="s">
        <v>13465</v>
      </c>
      <c r="C5816" t="str">
        <f t="shared" si="90"/>
        <v>09 - MINISTERIO DE  INFRAESTRUCTURA</v>
      </c>
      <c r="D5816" t="str">
        <f>VLOOKUP(MID(A5816,1,2),[1]Jurisdicciones!$A$2:$B$44,2,FALSE)</f>
        <v>MINISTERIO DE  INFRAESTRUCTURA</v>
      </c>
    </row>
    <row r="5817" spans="1:4" x14ac:dyDescent="0.2">
      <c r="A5817" t="s">
        <v>13466</v>
      </c>
      <c r="B5817" t="s">
        <v>13467</v>
      </c>
      <c r="C5817" t="str">
        <f t="shared" si="90"/>
        <v>09 - MINISTERIO DE  INFRAESTRUCTURA</v>
      </c>
      <c r="D5817" t="str">
        <f>VLOOKUP(MID(A5817,1,2),[1]Jurisdicciones!$A$2:$B$44,2,FALSE)</f>
        <v>MINISTERIO DE  INFRAESTRUCTURA</v>
      </c>
    </row>
    <row r="5818" spans="1:4" x14ac:dyDescent="0.2">
      <c r="A5818" t="s">
        <v>13468</v>
      </c>
      <c r="B5818" t="s">
        <v>13469</v>
      </c>
      <c r="C5818" t="str">
        <f t="shared" si="90"/>
        <v>09 - MINISTERIO DE  INFRAESTRUCTURA</v>
      </c>
      <c r="D5818" t="str">
        <f>VLOOKUP(MID(A5818,1,2),[1]Jurisdicciones!$A$2:$B$44,2,FALSE)</f>
        <v>MINISTERIO DE  INFRAESTRUCTURA</v>
      </c>
    </row>
    <row r="5819" spans="1:4" x14ac:dyDescent="0.2">
      <c r="A5819" t="s">
        <v>13470</v>
      </c>
      <c r="B5819" t="s">
        <v>13471</v>
      </c>
      <c r="C5819" t="str">
        <f t="shared" si="90"/>
        <v>09 - MINISTERIO DE  INFRAESTRUCTURA</v>
      </c>
      <c r="D5819" t="str">
        <f>VLOOKUP(MID(A5819,1,2),[1]Jurisdicciones!$A$2:$B$44,2,FALSE)</f>
        <v>MINISTERIO DE  INFRAESTRUCTURA</v>
      </c>
    </row>
    <row r="5820" spans="1:4" x14ac:dyDescent="0.2">
      <c r="A5820" t="s">
        <v>13472</v>
      </c>
      <c r="B5820" t="s">
        <v>13473</v>
      </c>
      <c r="C5820" t="str">
        <f t="shared" si="90"/>
        <v>09 - MINISTERIO DE  INFRAESTRUCTURA</v>
      </c>
      <c r="D5820" t="str">
        <f>VLOOKUP(MID(A5820,1,2),[1]Jurisdicciones!$A$2:$B$44,2,FALSE)</f>
        <v>MINISTERIO DE  INFRAESTRUCTURA</v>
      </c>
    </row>
    <row r="5821" spans="1:4" x14ac:dyDescent="0.2">
      <c r="A5821" t="s">
        <v>13474</v>
      </c>
      <c r="B5821" t="s">
        <v>13475</v>
      </c>
      <c r="C5821" t="str">
        <f t="shared" si="90"/>
        <v>09 - MINISTERIO DE  INFRAESTRUCTURA</v>
      </c>
      <c r="D5821" t="str">
        <f>VLOOKUP(MID(A5821,1,2),[1]Jurisdicciones!$A$2:$B$44,2,FALSE)</f>
        <v>MINISTERIO DE  INFRAESTRUCTURA</v>
      </c>
    </row>
    <row r="5822" spans="1:4" x14ac:dyDescent="0.2">
      <c r="A5822" t="s">
        <v>13476</v>
      </c>
      <c r="B5822" t="s">
        <v>13477</v>
      </c>
      <c r="C5822" t="str">
        <f t="shared" si="90"/>
        <v>09 - MINISTERIO DE  INFRAESTRUCTURA</v>
      </c>
      <c r="D5822" t="str">
        <f>VLOOKUP(MID(A5822,1,2),[1]Jurisdicciones!$A$2:$B$44,2,FALSE)</f>
        <v>MINISTERIO DE  INFRAESTRUCTURA</v>
      </c>
    </row>
    <row r="5823" spans="1:4" x14ac:dyDescent="0.2">
      <c r="A5823" t="s">
        <v>13478</v>
      </c>
      <c r="B5823" t="s">
        <v>13479</v>
      </c>
      <c r="C5823" t="str">
        <f t="shared" si="90"/>
        <v>09 - MINISTERIO DE  INFRAESTRUCTURA</v>
      </c>
      <c r="D5823" t="str">
        <f>VLOOKUP(MID(A5823,1,2),[1]Jurisdicciones!$A$2:$B$44,2,FALSE)</f>
        <v>MINISTERIO DE  INFRAESTRUCTURA</v>
      </c>
    </row>
    <row r="5824" spans="1:4" x14ac:dyDescent="0.2">
      <c r="A5824" t="s">
        <v>13480</v>
      </c>
      <c r="B5824" t="s">
        <v>13481</v>
      </c>
      <c r="C5824" t="str">
        <f t="shared" si="90"/>
        <v>09 - MINISTERIO DE  INFRAESTRUCTURA</v>
      </c>
      <c r="D5824" t="str">
        <f>VLOOKUP(MID(A5824,1,2),[1]Jurisdicciones!$A$2:$B$44,2,FALSE)</f>
        <v>MINISTERIO DE  INFRAESTRUCTURA</v>
      </c>
    </row>
    <row r="5825" spans="1:4" x14ac:dyDescent="0.2">
      <c r="A5825" t="s">
        <v>13482</v>
      </c>
      <c r="B5825" t="s">
        <v>13483</v>
      </c>
      <c r="C5825" t="str">
        <f t="shared" si="90"/>
        <v>09 - MINISTERIO DE  INFRAESTRUCTURA</v>
      </c>
      <c r="D5825" t="str">
        <f>VLOOKUP(MID(A5825,1,2),[1]Jurisdicciones!$A$2:$B$44,2,FALSE)</f>
        <v>MINISTERIO DE  INFRAESTRUCTURA</v>
      </c>
    </row>
    <row r="5826" spans="1:4" x14ac:dyDescent="0.2">
      <c r="A5826" t="s">
        <v>13484</v>
      </c>
      <c r="B5826" t="s">
        <v>13485</v>
      </c>
      <c r="C5826" t="str">
        <f t="shared" si="90"/>
        <v>09 - MINISTERIO DE  INFRAESTRUCTURA</v>
      </c>
      <c r="D5826" t="str">
        <f>VLOOKUP(MID(A5826,1,2),[1]Jurisdicciones!$A$2:$B$44,2,FALSE)</f>
        <v>MINISTERIO DE  INFRAESTRUCTURA</v>
      </c>
    </row>
    <row r="5827" spans="1:4" x14ac:dyDescent="0.2">
      <c r="A5827" t="s">
        <v>13486</v>
      </c>
      <c r="B5827" t="s">
        <v>13487</v>
      </c>
      <c r="C5827" t="str">
        <f t="shared" si="90"/>
        <v>09 - MINISTERIO DE  INFRAESTRUCTURA</v>
      </c>
      <c r="D5827" t="str">
        <f>VLOOKUP(MID(A5827,1,2),[1]Jurisdicciones!$A$2:$B$44,2,FALSE)</f>
        <v>MINISTERIO DE  INFRAESTRUCTURA</v>
      </c>
    </row>
    <row r="5828" spans="1:4" x14ac:dyDescent="0.2">
      <c r="A5828" t="s">
        <v>13488</v>
      </c>
      <c r="B5828" t="s">
        <v>13489</v>
      </c>
      <c r="C5828" t="str">
        <f t="shared" ref="C5828:C5891" si="91">CONCATENATE(MID(A5828,1,2), " - ",D5828)</f>
        <v>09 - MINISTERIO DE  INFRAESTRUCTURA</v>
      </c>
      <c r="D5828" t="str">
        <f>VLOOKUP(MID(A5828,1,2),[1]Jurisdicciones!$A$2:$B$44,2,FALSE)</f>
        <v>MINISTERIO DE  INFRAESTRUCTURA</v>
      </c>
    </row>
    <row r="5829" spans="1:4" x14ac:dyDescent="0.2">
      <c r="A5829" t="s">
        <v>13490</v>
      </c>
      <c r="B5829" t="s">
        <v>13491</v>
      </c>
      <c r="C5829" t="str">
        <f t="shared" si="91"/>
        <v>09 - MINISTERIO DE  INFRAESTRUCTURA</v>
      </c>
      <c r="D5829" t="str">
        <f>VLOOKUP(MID(A5829,1,2),[1]Jurisdicciones!$A$2:$B$44,2,FALSE)</f>
        <v>MINISTERIO DE  INFRAESTRUCTURA</v>
      </c>
    </row>
    <row r="5830" spans="1:4" x14ac:dyDescent="0.2">
      <c r="A5830" t="s">
        <v>13492</v>
      </c>
      <c r="B5830" t="s">
        <v>13493</v>
      </c>
      <c r="C5830" t="str">
        <f t="shared" si="91"/>
        <v>09 - MINISTERIO DE  INFRAESTRUCTURA</v>
      </c>
      <c r="D5830" t="str">
        <f>VLOOKUP(MID(A5830,1,2),[1]Jurisdicciones!$A$2:$B$44,2,FALSE)</f>
        <v>MINISTERIO DE  INFRAESTRUCTURA</v>
      </c>
    </row>
    <row r="5831" spans="1:4" x14ac:dyDescent="0.2">
      <c r="A5831" t="s">
        <v>13494</v>
      </c>
      <c r="B5831" t="s">
        <v>13495</v>
      </c>
      <c r="C5831" t="str">
        <f t="shared" si="91"/>
        <v>09 - MINISTERIO DE  INFRAESTRUCTURA</v>
      </c>
      <c r="D5831" t="str">
        <f>VLOOKUP(MID(A5831,1,2),[1]Jurisdicciones!$A$2:$B$44,2,FALSE)</f>
        <v>MINISTERIO DE  INFRAESTRUCTURA</v>
      </c>
    </row>
    <row r="5832" spans="1:4" x14ac:dyDescent="0.2">
      <c r="A5832" t="s">
        <v>13496</v>
      </c>
      <c r="B5832" t="s">
        <v>13497</v>
      </c>
      <c r="C5832" t="str">
        <f t="shared" si="91"/>
        <v>09 - MINISTERIO DE  INFRAESTRUCTURA</v>
      </c>
      <c r="D5832" t="str">
        <f>VLOOKUP(MID(A5832,1,2),[1]Jurisdicciones!$A$2:$B$44,2,FALSE)</f>
        <v>MINISTERIO DE  INFRAESTRUCTURA</v>
      </c>
    </row>
    <row r="5833" spans="1:4" x14ac:dyDescent="0.2">
      <c r="A5833" t="s">
        <v>13498</v>
      </c>
      <c r="B5833" t="s">
        <v>13499</v>
      </c>
      <c r="C5833" t="str">
        <f t="shared" si="91"/>
        <v>09 - MINISTERIO DE  INFRAESTRUCTURA</v>
      </c>
      <c r="D5833" t="str">
        <f>VLOOKUP(MID(A5833,1,2),[1]Jurisdicciones!$A$2:$B$44,2,FALSE)</f>
        <v>MINISTERIO DE  INFRAESTRUCTURA</v>
      </c>
    </row>
    <row r="5834" spans="1:4" x14ac:dyDescent="0.2">
      <c r="A5834" t="s">
        <v>13500</v>
      </c>
      <c r="B5834" t="s">
        <v>13501</v>
      </c>
      <c r="C5834" t="str">
        <f t="shared" si="91"/>
        <v>09 - MINISTERIO DE  INFRAESTRUCTURA</v>
      </c>
      <c r="D5834" t="str">
        <f>VLOOKUP(MID(A5834,1,2),[1]Jurisdicciones!$A$2:$B$44,2,FALSE)</f>
        <v>MINISTERIO DE  INFRAESTRUCTURA</v>
      </c>
    </row>
    <row r="5835" spans="1:4" x14ac:dyDescent="0.2">
      <c r="A5835" t="s">
        <v>1710</v>
      </c>
      <c r="B5835" t="s">
        <v>13502</v>
      </c>
      <c r="C5835" t="str">
        <f t="shared" si="91"/>
        <v>09 - MINISTERIO DE  INFRAESTRUCTURA</v>
      </c>
      <c r="D5835" t="str">
        <f>VLOOKUP(MID(A5835,1,2),[1]Jurisdicciones!$A$2:$B$44,2,FALSE)</f>
        <v>MINISTERIO DE  INFRAESTRUCTURA</v>
      </c>
    </row>
    <row r="5836" spans="1:4" x14ac:dyDescent="0.2">
      <c r="A5836" t="s">
        <v>13503</v>
      </c>
      <c r="B5836" t="s">
        <v>13504</v>
      </c>
      <c r="C5836" t="str">
        <f t="shared" si="91"/>
        <v>09 - MINISTERIO DE  INFRAESTRUCTURA</v>
      </c>
      <c r="D5836" t="str">
        <f>VLOOKUP(MID(A5836,1,2),[1]Jurisdicciones!$A$2:$B$44,2,FALSE)</f>
        <v>MINISTERIO DE  INFRAESTRUCTURA</v>
      </c>
    </row>
    <row r="5837" spans="1:4" x14ac:dyDescent="0.2">
      <c r="A5837" t="s">
        <v>1711</v>
      </c>
      <c r="B5837" t="s">
        <v>13505</v>
      </c>
      <c r="C5837" t="str">
        <f t="shared" si="91"/>
        <v>09 - MINISTERIO DE  INFRAESTRUCTURA</v>
      </c>
      <c r="D5837" t="str">
        <f>VLOOKUP(MID(A5837,1,2),[1]Jurisdicciones!$A$2:$B$44,2,FALSE)</f>
        <v>MINISTERIO DE  INFRAESTRUCTURA</v>
      </c>
    </row>
    <row r="5838" spans="1:4" x14ac:dyDescent="0.2">
      <c r="A5838" t="s">
        <v>13506</v>
      </c>
      <c r="B5838" t="s">
        <v>13505</v>
      </c>
      <c r="C5838" t="str">
        <f t="shared" si="91"/>
        <v>09 - MINISTERIO DE  INFRAESTRUCTURA</v>
      </c>
      <c r="D5838" t="str">
        <f>VLOOKUP(MID(A5838,1,2),[1]Jurisdicciones!$A$2:$B$44,2,FALSE)</f>
        <v>MINISTERIO DE  INFRAESTRUCTURA</v>
      </c>
    </row>
    <row r="5839" spans="1:4" x14ac:dyDescent="0.2">
      <c r="A5839" t="s">
        <v>13507</v>
      </c>
      <c r="B5839" t="s">
        <v>13508</v>
      </c>
      <c r="C5839" t="str">
        <f t="shared" si="91"/>
        <v>09 - MINISTERIO DE  INFRAESTRUCTURA</v>
      </c>
      <c r="D5839" t="str">
        <f>VLOOKUP(MID(A5839,1,2),[1]Jurisdicciones!$A$2:$B$44,2,FALSE)</f>
        <v>MINISTERIO DE  INFRAESTRUCTURA</v>
      </c>
    </row>
    <row r="5840" spans="1:4" x14ac:dyDescent="0.2">
      <c r="A5840" t="s">
        <v>13509</v>
      </c>
      <c r="B5840" t="s">
        <v>13510</v>
      </c>
      <c r="C5840" t="str">
        <f t="shared" si="91"/>
        <v>09 - MINISTERIO DE  INFRAESTRUCTURA</v>
      </c>
      <c r="D5840" t="str">
        <f>VLOOKUP(MID(A5840,1,2),[1]Jurisdicciones!$A$2:$B$44,2,FALSE)</f>
        <v>MINISTERIO DE  INFRAESTRUCTURA</v>
      </c>
    </row>
    <row r="5841" spans="1:4" x14ac:dyDescent="0.2">
      <c r="A5841" t="s">
        <v>13511</v>
      </c>
      <c r="B5841" t="s">
        <v>13512</v>
      </c>
      <c r="C5841" t="str">
        <f t="shared" si="91"/>
        <v>09 - MINISTERIO DE  INFRAESTRUCTURA</v>
      </c>
      <c r="D5841" t="str">
        <f>VLOOKUP(MID(A5841,1,2),[1]Jurisdicciones!$A$2:$B$44,2,FALSE)</f>
        <v>MINISTERIO DE  INFRAESTRUCTURA</v>
      </c>
    </row>
    <row r="5842" spans="1:4" x14ac:dyDescent="0.2">
      <c r="A5842" t="s">
        <v>13513</v>
      </c>
      <c r="B5842" t="s">
        <v>13514</v>
      </c>
      <c r="C5842" t="str">
        <f t="shared" si="91"/>
        <v>09 - MINISTERIO DE  INFRAESTRUCTURA</v>
      </c>
      <c r="D5842" t="str">
        <f>VLOOKUP(MID(A5842,1,2),[1]Jurisdicciones!$A$2:$B$44,2,FALSE)</f>
        <v>MINISTERIO DE  INFRAESTRUCTURA</v>
      </c>
    </row>
    <row r="5843" spans="1:4" x14ac:dyDescent="0.2">
      <c r="A5843" t="s">
        <v>13515</v>
      </c>
      <c r="B5843" t="s">
        <v>13516</v>
      </c>
      <c r="C5843" t="str">
        <f t="shared" si="91"/>
        <v>09 - MINISTERIO DE  INFRAESTRUCTURA</v>
      </c>
      <c r="D5843" t="str">
        <f>VLOOKUP(MID(A5843,1,2),[1]Jurisdicciones!$A$2:$B$44,2,FALSE)</f>
        <v>MINISTERIO DE  INFRAESTRUCTURA</v>
      </c>
    </row>
    <row r="5844" spans="1:4" x14ac:dyDescent="0.2">
      <c r="A5844" t="s">
        <v>13517</v>
      </c>
      <c r="B5844" t="s">
        <v>13518</v>
      </c>
      <c r="C5844" t="str">
        <f t="shared" si="91"/>
        <v>09 - MINISTERIO DE  INFRAESTRUCTURA</v>
      </c>
      <c r="D5844" t="str">
        <f>VLOOKUP(MID(A5844,1,2),[1]Jurisdicciones!$A$2:$B$44,2,FALSE)</f>
        <v>MINISTERIO DE  INFRAESTRUCTURA</v>
      </c>
    </row>
    <row r="5845" spans="1:4" x14ac:dyDescent="0.2">
      <c r="A5845" t="s">
        <v>13519</v>
      </c>
      <c r="B5845" t="s">
        <v>13520</v>
      </c>
      <c r="C5845" t="str">
        <f t="shared" si="91"/>
        <v>09 - MINISTERIO DE  INFRAESTRUCTURA</v>
      </c>
      <c r="D5845" t="str">
        <f>VLOOKUP(MID(A5845,1,2),[1]Jurisdicciones!$A$2:$B$44,2,FALSE)</f>
        <v>MINISTERIO DE  INFRAESTRUCTURA</v>
      </c>
    </row>
    <row r="5846" spans="1:4" x14ac:dyDescent="0.2">
      <c r="A5846" t="s">
        <v>13521</v>
      </c>
      <c r="B5846" t="s">
        <v>13522</v>
      </c>
      <c r="C5846" t="str">
        <f t="shared" si="91"/>
        <v>09 - MINISTERIO DE  INFRAESTRUCTURA</v>
      </c>
      <c r="D5846" t="str">
        <f>VLOOKUP(MID(A5846,1,2),[1]Jurisdicciones!$A$2:$B$44,2,FALSE)</f>
        <v>MINISTERIO DE  INFRAESTRUCTURA</v>
      </c>
    </row>
    <row r="5847" spans="1:4" x14ac:dyDescent="0.2">
      <c r="A5847" t="s">
        <v>13523</v>
      </c>
      <c r="B5847" t="s">
        <v>13524</v>
      </c>
      <c r="C5847" t="str">
        <f t="shared" si="91"/>
        <v>09 - MINISTERIO DE  INFRAESTRUCTURA</v>
      </c>
      <c r="D5847" t="str">
        <f>VLOOKUP(MID(A5847,1,2),[1]Jurisdicciones!$A$2:$B$44,2,FALSE)</f>
        <v>MINISTERIO DE  INFRAESTRUCTURA</v>
      </c>
    </row>
    <row r="5848" spans="1:4" x14ac:dyDescent="0.2">
      <c r="A5848" t="s">
        <v>2692</v>
      </c>
      <c r="B5848" t="s">
        <v>13525</v>
      </c>
      <c r="C5848" t="str">
        <f t="shared" si="91"/>
        <v>09 - MINISTERIO DE  INFRAESTRUCTURA</v>
      </c>
      <c r="D5848" t="str">
        <f>VLOOKUP(MID(A5848,1,2),[1]Jurisdicciones!$A$2:$B$44,2,FALSE)</f>
        <v>MINISTERIO DE  INFRAESTRUCTURA</v>
      </c>
    </row>
    <row r="5849" spans="1:4" x14ac:dyDescent="0.2">
      <c r="A5849" t="s">
        <v>13526</v>
      </c>
      <c r="B5849" t="s">
        <v>13527</v>
      </c>
      <c r="C5849" t="str">
        <f t="shared" si="91"/>
        <v>09 - MINISTERIO DE  INFRAESTRUCTURA</v>
      </c>
      <c r="D5849" t="str">
        <f>VLOOKUP(MID(A5849,1,2),[1]Jurisdicciones!$A$2:$B$44,2,FALSE)</f>
        <v>MINISTERIO DE  INFRAESTRUCTURA</v>
      </c>
    </row>
    <row r="5850" spans="1:4" x14ac:dyDescent="0.2">
      <c r="A5850" t="s">
        <v>13528</v>
      </c>
      <c r="B5850" t="s">
        <v>13529</v>
      </c>
      <c r="C5850" t="str">
        <f t="shared" si="91"/>
        <v>09 - MINISTERIO DE  INFRAESTRUCTURA</v>
      </c>
      <c r="D5850" t="str">
        <f>VLOOKUP(MID(A5850,1,2),[1]Jurisdicciones!$A$2:$B$44,2,FALSE)</f>
        <v>MINISTERIO DE  INFRAESTRUCTURA</v>
      </c>
    </row>
    <row r="5851" spans="1:4" x14ac:dyDescent="0.2">
      <c r="A5851" t="s">
        <v>13530</v>
      </c>
      <c r="B5851" t="s">
        <v>13531</v>
      </c>
      <c r="C5851" t="str">
        <f t="shared" si="91"/>
        <v>09 - MINISTERIO DE  INFRAESTRUCTURA</v>
      </c>
      <c r="D5851" t="str">
        <f>VLOOKUP(MID(A5851,1,2),[1]Jurisdicciones!$A$2:$B$44,2,FALSE)</f>
        <v>MINISTERIO DE  INFRAESTRUCTURA</v>
      </c>
    </row>
    <row r="5852" spans="1:4" x14ac:dyDescent="0.2">
      <c r="A5852" t="s">
        <v>13532</v>
      </c>
      <c r="B5852" t="s">
        <v>13533</v>
      </c>
      <c r="C5852" t="str">
        <f t="shared" si="91"/>
        <v>09 - MINISTERIO DE  INFRAESTRUCTURA</v>
      </c>
      <c r="D5852" t="str">
        <f>VLOOKUP(MID(A5852,1,2),[1]Jurisdicciones!$A$2:$B$44,2,FALSE)</f>
        <v>MINISTERIO DE  INFRAESTRUCTURA</v>
      </c>
    </row>
    <row r="5853" spans="1:4" x14ac:dyDescent="0.2">
      <c r="A5853" t="s">
        <v>13534</v>
      </c>
      <c r="B5853" t="s">
        <v>13535</v>
      </c>
      <c r="C5853" t="str">
        <f t="shared" si="91"/>
        <v>09 - MINISTERIO DE  INFRAESTRUCTURA</v>
      </c>
      <c r="D5853" t="str">
        <f>VLOOKUP(MID(A5853,1,2),[1]Jurisdicciones!$A$2:$B$44,2,FALSE)</f>
        <v>MINISTERIO DE  INFRAESTRUCTURA</v>
      </c>
    </row>
    <row r="5854" spans="1:4" x14ac:dyDescent="0.2">
      <c r="A5854" t="s">
        <v>13536</v>
      </c>
      <c r="B5854" t="s">
        <v>13537</v>
      </c>
      <c r="C5854" t="str">
        <f t="shared" si="91"/>
        <v>09 - MINISTERIO DE  INFRAESTRUCTURA</v>
      </c>
      <c r="D5854" t="str">
        <f>VLOOKUP(MID(A5854,1,2),[1]Jurisdicciones!$A$2:$B$44,2,FALSE)</f>
        <v>MINISTERIO DE  INFRAESTRUCTURA</v>
      </c>
    </row>
    <row r="5855" spans="1:4" x14ac:dyDescent="0.2">
      <c r="A5855" t="s">
        <v>13538</v>
      </c>
      <c r="B5855" t="s">
        <v>13539</v>
      </c>
      <c r="C5855" t="str">
        <f t="shared" si="91"/>
        <v>09 - MINISTERIO DE  INFRAESTRUCTURA</v>
      </c>
      <c r="D5855" t="str">
        <f>VLOOKUP(MID(A5855,1,2),[1]Jurisdicciones!$A$2:$B$44,2,FALSE)</f>
        <v>MINISTERIO DE  INFRAESTRUCTURA</v>
      </c>
    </row>
    <row r="5856" spans="1:4" x14ac:dyDescent="0.2">
      <c r="A5856" t="s">
        <v>13540</v>
      </c>
      <c r="B5856" t="s">
        <v>13541</v>
      </c>
      <c r="C5856" t="str">
        <f t="shared" si="91"/>
        <v>09 - MINISTERIO DE  INFRAESTRUCTURA</v>
      </c>
      <c r="D5856" t="str">
        <f>VLOOKUP(MID(A5856,1,2),[1]Jurisdicciones!$A$2:$B$44,2,FALSE)</f>
        <v>MINISTERIO DE  INFRAESTRUCTURA</v>
      </c>
    </row>
    <row r="5857" spans="1:4" x14ac:dyDescent="0.2">
      <c r="A5857" t="s">
        <v>13542</v>
      </c>
      <c r="B5857" t="s">
        <v>13543</v>
      </c>
      <c r="C5857" t="str">
        <f t="shared" si="91"/>
        <v>09 - MINISTERIO DE  INFRAESTRUCTURA</v>
      </c>
      <c r="D5857" t="str">
        <f>VLOOKUP(MID(A5857,1,2),[1]Jurisdicciones!$A$2:$B$44,2,FALSE)</f>
        <v>MINISTERIO DE  INFRAESTRUCTURA</v>
      </c>
    </row>
    <row r="5858" spans="1:4" x14ac:dyDescent="0.2">
      <c r="A5858" t="s">
        <v>13544</v>
      </c>
      <c r="B5858" t="s">
        <v>13545</v>
      </c>
      <c r="C5858" t="str">
        <f t="shared" si="91"/>
        <v>09 - MINISTERIO DE  INFRAESTRUCTURA</v>
      </c>
      <c r="D5858" t="str">
        <f>VLOOKUP(MID(A5858,1,2),[1]Jurisdicciones!$A$2:$B$44,2,FALSE)</f>
        <v>MINISTERIO DE  INFRAESTRUCTURA</v>
      </c>
    </row>
    <row r="5859" spans="1:4" x14ac:dyDescent="0.2">
      <c r="A5859" t="s">
        <v>13546</v>
      </c>
      <c r="B5859" t="s">
        <v>13547</v>
      </c>
      <c r="C5859" t="str">
        <f t="shared" si="91"/>
        <v>09 - MINISTERIO DE  INFRAESTRUCTURA</v>
      </c>
      <c r="D5859" t="str">
        <f>VLOOKUP(MID(A5859,1,2),[1]Jurisdicciones!$A$2:$B$44,2,FALSE)</f>
        <v>MINISTERIO DE  INFRAESTRUCTURA</v>
      </c>
    </row>
    <row r="5860" spans="1:4" x14ac:dyDescent="0.2">
      <c r="A5860" t="s">
        <v>13548</v>
      </c>
      <c r="B5860" t="s">
        <v>13549</v>
      </c>
      <c r="C5860" t="str">
        <f t="shared" si="91"/>
        <v>09 - MINISTERIO DE  INFRAESTRUCTURA</v>
      </c>
      <c r="D5860" t="str">
        <f>VLOOKUP(MID(A5860,1,2),[1]Jurisdicciones!$A$2:$B$44,2,FALSE)</f>
        <v>MINISTERIO DE  INFRAESTRUCTURA</v>
      </c>
    </row>
    <row r="5861" spans="1:4" x14ac:dyDescent="0.2">
      <c r="A5861" t="s">
        <v>13550</v>
      </c>
      <c r="B5861" t="s">
        <v>13551</v>
      </c>
      <c r="C5861" t="str">
        <f t="shared" si="91"/>
        <v>09 - MINISTERIO DE  INFRAESTRUCTURA</v>
      </c>
      <c r="D5861" t="str">
        <f>VLOOKUP(MID(A5861,1,2),[1]Jurisdicciones!$A$2:$B$44,2,FALSE)</f>
        <v>MINISTERIO DE  INFRAESTRUCTURA</v>
      </c>
    </row>
    <row r="5862" spans="1:4" x14ac:dyDescent="0.2">
      <c r="A5862" t="s">
        <v>13552</v>
      </c>
      <c r="B5862" t="s">
        <v>13553</v>
      </c>
      <c r="C5862" t="str">
        <f t="shared" si="91"/>
        <v>09 - MINISTERIO DE  INFRAESTRUCTURA</v>
      </c>
      <c r="D5862" t="str">
        <f>VLOOKUP(MID(A5862,1,2),[1]Jurisdicciones!$A$2:$B$44,2,FALSE)</f>
        <v>MINISTERIO DE  INFRAESTRUCTURA</v>
      </c>
    </row>
    <row r="5863" spans="1:4" x14ac:dyDescent="0.2">
      <c r="A5863" t="s">
        <v>13554</v>
      </c>
      <c r="B5863" t="s">
        <v>13555</v>
      </c>
      <c r="C5863" t="str">
        <f t="shared" si="91"/>
        <v>09 - MINISTERIO DE  INFRAESTRUCTURA</v>
      </c>
      <c r="D5863" t="str">
        <f>VLOOKUP(MID(A5863,1,2),[1]Jurisdicciones!$A$2:$B$44,2,FALSE)</f>
        <v>MINISTERIO DE  INFRAESTRUCTURA</v>
      </c>
    </row>
    <row r="5864" spans="1:4" x14ac:dyDescent="0.2">
      <c r="A5864" t="s">
        <v>13556</v>
      </c>
      <c r="B5864" t="s">
        <v>13557</v>
      </c>
      <c r="C5864" t="str">
        <f t="shared" si="91"/>
        <v>09 - MINISTERIO DE  INFRAESTRUCTURA</v>
      </c>
      <c r="D5864" t="str">
        <f>VLOOKUP(MID(A5864,1,2),[1]Jurisdicciones!$A$2:$B$44,2,FALSE)</f>
        <v>MINISTERIO DE  INFRAESTRUCTURA</v>
      </c>
    </row>
    <row r="5865" spans="1:4" x14ac:dyDescent="0.2">
      <c r="A5865" t="s">
        <v>13558</v>
      </c>
      <c r="B5865" t="s">
        <v>13559</v>
      </c>
      <c r="C5865" t="str">
        <f t="shared" si="91"/>
        <v>09 - MINISTERIO DE  INFRAESTRUCTURA</v>
      </c>
      <c r="D5865" t="str">
        <f>VLOOKUP(MID(A5865,1,2),[1]Jurisdicciones!$A$2:$B$44,2,FALSE)</f>
        <v>MINISTERIO DE  INFRAESTRUCTURA</v>
      </c>
    </row>
    <row r="5866" spans="1:4" x14ac:dyDescent="0.2">
      <c r="A5866" t="s">
        <v>13560</v>
      </c>
      <c r="B5866" t="s">
        <v>13561</v>
      </c>
      <c r="C5866" t="str">
        <f t="shared" si="91"/>
        <v>09 - MINISTERIO DE  INFRAESTRUCTURA</v>
      </c>
      <c r="D5866" t="str">
        <f>VLOOKUP(MID(A5866,1,2),[1]Jurisdicciones!$A$2:$B$44,2,FALSE)</f>
        <v>MINISTERIO DE  INFRAESTRUCTURA</v>
      </c>
    </row>
    <row r="5867" spans="1:4" x14ac:dyDescent="0.2">
      <c r="A5867" t="s">
        <v>13562</v>
      </c>
      <c r="B5867" t="s">
        <v>13563</v>
      </c>
      <c r="C5867" t="str">
        <f t="shared" si="91"/>
        <v>09 - MINISTERIO DE  INFRAESTRUCTURA</v>
      </c>
      <c r="D5867" t="str">
        <f>VLOOKUP(MID(A5867,1,2),[1]Jurisdicciones!$A$2:$B$44,2,FALSE)</f>
        <v>MINISTERIO DE  INFRAESTRUCTURA</v>
      </c>
    </row>
    <row r="5868" spans="1:4" x14ac:dyDescent="0.2">
      <c r="A5868" t="s">
        <v>13564</v>
      </c>
      <c r="B5868" t="s">
        <v>13565</v>
      </c>
      <c r="C5868" t="str">
        <f t="shared" si="91"/>
        <v>09 - MINISTERIO DE  INFRAESTRUCTURA</v>
      </c>
      <c r="D5868" t="str">
        <f>VLOOKUP(MID(A5868,1,2),[1]Jurisdicciones!$A$2:$B$44,2,FALSE)</f>
        <v>MINISTERIO DE  INFRAESTRUCTURA</v>
      </c>
    </row>
    <row r="5869" spans="1:4" x14ac:dyDescent="0.2">
      <c r="A5869" t="s">
        <v>13566</v>
      </c>
      <c r="B5869" t="s">
        <v>13567</v>
      </c>
      <c r="C5869" t="str">
        <f t="shared" si="91"/>
        <v>09 - MINISTERIO DE  INFRAESTRUCTURA</v>
      </c>
      <c r="D5869" t="str">
        <f>VLOOKUP(MID(A5869,1,2),[1]Jurisdicciones!$A$2:$B$44,2,FALSE)</f>
        <v>MINISTERIO DE  INFRAESTRUCTURA</v>
      </c>
    </row>
    <row r="5870" spans="1:4" x14ac:dyDescent="0.2">
      <c r="A5870" t="s">
        <v>13568</v>
      </c>
      <c r="B5870" t="s">
        <v>13569</v>
      </c>
      <c r="C5870" t="str">
        <f t="shared" si="91"/>
        <v>09 - MINISTERIO DE  INFRAESTRUCTURA</v>
      </c>
      <c r="D5870" t="str">
        <f>VLOOKUP(MID(A5870,1,2),[1]Jurisdicciones!$A$2:$B$44,2,FALSE)</f>
        <v>MINISTERIO DE  INFRAESTRUCTURA</v>
      </c>
    </row>
    <row r="5871" spans="1:4" x14ac:dyDescent="0.2">
      <c r="A5871" t="s">
        <v>13570</v>
      </c>
      <c r="B5871" t="s">
        <v>13571</v>
      </c>
      <c r="C5871" t="str">
        <f t="shared" si="91"/>
        <v>09 - MINISTERIO DE  INFRAESTRUCTURA</v>
      </c>
      <c r="D5871" t="str">
        <f>VLOOKUP(MID(A5871,1,2),[1]Jurisdicciones!$A$2:$B$44,2,FALSE)</f>
        <v>MINISTERIO DE  INFRAESTRUCTURA</v>
      </c>
    </row>
    <row r="5872" spans="1:4" x14ac:dyDescent="0.2">
      <c r="A5872" t="s">
        <v>13572</v>
      </c>
      <c r="B5872" t="s">
        <v>13573</v>
      </c>
      <c r="C5872" t="str">
        <f t="shared" si="91"/>
        <v>09 - MINISTERIO DE  INFRAESTRUCTURA</v>
      </c>
      <c r="D5872" t="str">
        <f>VLOOKUP(MID(A5872,1,2),[1]Jurisdicciones!$A$2:$B$44,2,FALSE)</f>
        <v>MINISTERIO DE  INFRAESTRUCTURA</v>
      </c>
    </row>
    <row r="5873" spans="1:4" x14ac:dyDescent="0.2">
      <c r="A5873" t="s">
        <v>13574</v>
      </c>
      <c r="B5873" t="s">
        <v>13575</v>
      </c>
      <c r="C5873" t="str">
        <f t="shared" si="91"/>
        <v>09 - MINISTERIO DE  INFRAESTRUCTURA</v>
      </c>
      <c r="D5873" t="str">
        <f>VLOOKUP(MID(A5873,1,2),[1]Jurisdicciones!$A$2:$B$44,2,FALSE)</f>
        <v>MINISTERIO DE  INFRAESTRUCTURA</v>
      </c>
    </row>
    <row r="5874" spans="1:4" x14ac:dyDescent="0.2">
      <c r="A5874" t="s">
        <v>13576</v>
      </c>
      <c r="B5874" t="s">
        <v>13577</v>
      </c>
      <c r="C5874" t="str">
        <f t="shared" si="91"/>
        <v>09 - MINISTERIO DE  INFRAESTRUCTURA</v>
      </c>
      <c r="D5874" t="str">
        <f>VLOOKUP(MID(A5874,1,2),[1]Jurisdicciones!$A$2:$B$44,2,FALSE)</f>
        <v>MINISTERIO DE  INFRAESTRUCTURA</v>
      </c>
    </row>
    <row r="5875" spans="1:4" x14ac:dyDescent="0.2">
      <c r="A5875" t="s">
        <v>13578</v>
      </c>
      <c r="B5875" t="s">
        <v>13579</v>
      </c>
      <c r="C5875" t="str">
        <f t="shared" si="91"/>
        <v>09 - MINISTERIO DE  INFRAESTRUCTURA</v>
      </c>
      <c r="D5875" t="str">
        <f>VLOOKUP(MID(A5875,1,2),[1]Jurisdicciones!$A$2:$B$44,2,FALSE)</f>
        <v>MINISTERIO DE  INFRAESTRUCTURA</v>
      </c>
    </row>
    <row r="5876" spans="1:4" x14ac:dyDescent="0.2">
      <c r="A5876" t="s">
        <v>13580</v>
      </c>
      <c r="B5876" t="s">
        <v>13581</v>
      </c>
      <c r="C5876" t="str">
        <f t="shared" si="91"/>
        <v>09 - MINISTERIO DE  INFRAESTRUCTURA</v>
      </c>
      <c r="D5876" t="str">
        <f>VLOOKUP(MID(A5876,1,2),[1]Jurisdicciones!$A$2:$B$44,2,FALSE)</f>
        <v>MINISTERIO DE  INFRAESTRUCTURA</v>
      </c>
    </row>
    <row r="5877" spans="1:4" x14ac:dyDescent="0.2">
      <c r="A5877" t="s">
        <v>13582</v>
      </c>
      <c r="B5877" t="s">
        <v>13583</v>
      </c>
      <c r="C5877" t="str">
        <f t="shared" si="91"/>
        <v>09 - MINISTERIO DE  INFRAESTRUCTURA</v>
      </c>
      <c r="D5877" t="str">
        <f>VLOOKUP(MID(A5877,1,2),[1]Jurisdicciones!$A$2:$B$44,2,FALSE)</f>
        <v>MINISTERIO DE  INFRAESTRUCTURA</v>
      </c>
    </row>
    <row r="5878" spans="1:4" x14ac:dyDescent="0.2">
      <c r="A5878" t="s">
        <v>13584</v>
      </c>
      <c r="B5878" t="s">
        <v>13585</v>
      </c>
      <c r="C5878" t="str">
        <f t="shared" si="91"/>
        <v>09 - MINISTERIO DE  INFRAESTRUCTURA</v>
      </c>
      <c r="D5878" t="str">
        <f>VLOOKUP(MID(A5878,1,2),[1]Jurisdicciones!$A$2:$B$44,2,FALSE)</f>
        <v>MINISTERIO DE  INFRAESTRUCTURA</v>
      </c>
    </row>
    <row r="5879" spans="1:4" x14ac:dyDescent="0.2">
      <c r="A5879" t="s">
        <v>13586</v>
      </c>
      <c r="B5879" t="s">
        <v>13587</v>
      </c>
      <c r="C5879" t="str">
        <f t="shared" si="91"/>
        <v>09 - MINISTERIO DE  INFRAESTRUCTURA</v>
      </c>
      <c r="D5879" t="str">
        <f>VLOOKUP(MID(A5879,1,2),[1]Jurisdicciones!$A$2:$B$44,2,FALSE)</f>
        <v>MINISTERIO DE  INFRAESTRUCTURA</v>
      </c>
    </row>
    <row r="5880" spans="1:4" x14ac:dyDescent="0.2">
      <c r="A5880" t="s">
        <v>13588</v>
      </c>
      <c r="B5880" t="s">
        <v>13589</v>
      </c>
      <c r="C5880" t="str">
        <f t="shared" si="91"/>
        <v>09 - MINISTERIO DE  INFRAESTRUCTURA</v>
      </c>
      <c r="D5880" t="str">
        <f>VLOOKUP(MID(A5880,1,2),[1]Jurisdicciones!$A$2:$B$44,2,FALSE)</f>
        <v>MINISTERIO DE  INFRAESTRUCTURA</v>
      </c>
    </row>
    <row r="5881" spans="1:4" x14ac:dyDescent="0.2">
      <c r="A5881" t="s">
        <v>13590</v>
      </c>
      <c r="B5881" t="s">
        <v>13591</v>
      </c>
      <c r="C5881" t="str">
        <f t="shared" si="91"/>
        <v>09 - MINISTERIO DE  INFRAESTRUCTURA</v>
      </c>
      <c r="D5881" t="str">
        <f>VLOOKUP(MID(A5881,1,2),[1]Jurisdicciones!$A$2:$B$44,2,FALSE)</f>
        <v>MINISTERIO DE  INFRAESTRUCTURA</v>
      </c>
    </row>
    <row r="5882" spans="1:4" x14ac:dyDescent="0.2">
      <c r="A5882" t="s">
        <v>1712</v>
      </c>
      <c r="B5882" t="s">
        <v>13592</v>
      </c>
      <c r="C5882" t="str">
        <f t="shared" si="91"/>
        <v>09 - MINISTERIO DE  INFRAESTRUCTURA</v>
      </c>
      <c r="D5882" t="str">
        <f>VLOOKUP(MID(A5882,1,2),[1]Jurisdicciones!$A$2:$B$44,2,FALSE)</f>
        <v>MINISTERIO DE  INFRAESTRUCTURA</v>
      </c>
    </row>
    <row r="5883" spans="1:4" x14ac:dyDescent="0.2">
      <c r="A5883" t="s">
        <v>13593</v>
      </c>
      <c r="B5883" t="s">
        <v>13594</v>
      </c>
      <c r="C5883" t="str">
        <f t="shared" si="91"/>
        <v>09 - MINISTERIO DE  INFRAESTRUCTURA</v>
      </c>
      <c r="D5883" t="str">
        <f>VLOOKUP(MID(A5883,1,2),[1]Jurisdicciones!$A$2:$B$44,2,FALSE)</f>
        <v>MINISTERIO DE  INFRAESTRUCTURA</v>
      </c>
    </row>
    <row r="5884" spans="1:4" x14ac:dyDescent="0.2">
      <c r="A5884" t="s">
        <v>13595</v>
      </c>
      <c r="B5884" t="s">
        <v>13596</v>
      </c>
      <c r="C5884" t="str">
        <f t="shared" si="91"/>
        <v>09 - MINISTERIO DE  INFRAESTRUCTURA</v>
      </c>
      <c r="D5884" t="str">
        <f>VLOOKUP(MID(A5884,1,2),[1]Jurisdicciones!$A$2:$B$44,2,FALSE)</f>
        <v>MINISTERIO DE  INFRAESTRUCTURA</v>
      </c>
    </row>
    <row r="5885" spans="1:4" x14ac:dyDescent="0.2">
      <c r="A5885" t="s">
        <v>13597</v>
      </c>
      <c r="B5885" t="s">
        <v>13598</v>
      </c>
      <c r="C5885" t="str">
        <f t="shared" si="91"/>
        <v>09 - MINISTERIO DE  INFRAESTRUCTURA</v>
      </c>
      <c r="D5885" t="str">
        <f>VLOOKUP(MID(A5885,1,2),[1]Jurisdicciones!$A$2:$B$44,2,FALSE)</f>
        <v>MINISTERIO DE  INFRAESTRUCTURA</v>
      </c>
    </row>
    <row r="5886" spans="1:4" x14ac:dyDescent="0.2">
      <c r="A5886" t="s">
        <v>13599</v>
      </c>
      <c r="B5886" t="s">
        <v>13455</v>
      </c>
      <c r="C5886" t="str">
        <f t="shared" si="91"/>
        <v>09 - MINISTERIO DE  INFRAESTRUCTURA</v>
      </c>
      <c r="D5886" t="str">
        <f>VLOOKUP(MID(A5886,1,2),[1]Jurisdicciones!$A$2:$B$44,2,FALSE)</f>
        <v>MINISTERIO DE  INFRAESTRUCTURA</v>
      </c>
    </row>
    <row r="5887" spans="1:4" x14ac:dyDescent="0.2">
      <c r="A5887" t="s">
        <v>13600</v>
      </c>
      <c r="B5887" t="s">
        <v>13601</v>
      </c>
      <c r="C5887" t="str">
        <f t="shared" si="91"/>
        <v>09 - MINISTERIO DE  INFRAESTRUCTURA</v>
      </c>
      <c r="D5887" t="str">
        <f>VLOOKUP(MID(A5887,1,2),[1]Jurisdicciones!$A$2:$B$44,2,FALSE)</f>
        <v>MINISTERIO DE  INFRAESTRUCTURA</v>
      </c>
    </row>
    <row r="5888" spans="1:4" x14ac:dyDescent="0.2">
      <c r="A5888" t="s">
        <v>13602</v>
      </c>
      <c r="B5888" t="s">
        <v>13603</v>
      </c>
      <c r="C5888" t="str">
        <f t="shared" si="91"/>
        <v>09 - MINISTERIO DE  INFRAESTRUCTURA</v>
      </c>
      <c r="D5888" t="str">
        <f>VLOOKUP(MID(A5888,1,2),[1]Jurisdicciones!$A$2:$B$44,2,FALSE)</f>
        <v>MINISTERIO DE  INFRAESTRUCTURA</v>
      </c>
    </row>
    <row r="5889" spans="1:4" x14ac:dyDescent="0.2">
      <c r="A5889" t="s">
        <v>13604</v>
      </c>
      <c r="B5889" t="s">
        <v>13605</v>
      </c>
      <c r="C5889" t="str">
        <f t="shared" si="91"/>
        <v>09 - MINISTERIO DE  INFRAESTRUCTURA</v>
      </c>
      <c r="D5889" t="str">
        <f>VLOOKUP(MID(A5889,1,2),[1]Jurisdicciones!$A$2:$B$44,2,FALSE)</f>
        <v>MINISTERIO DE  INFRAESTRUCTURA</v>
      </c>
    </row>
    <row r="5890" spans="1:4" x14ac:dyDescent="0.2">
      <c r="A5890" t="s">
        <v>13606</v>
      </c>
      <c r="B5890" t="s">
        <v>13607</v>
      </c>
      <c r="C5890" t="str">
        <f t="shared" si="91"/>
        <v>09 - MINISTERIO DE  INFRAESTRUCTURA</v>
      </c>
      <c r="D5890" t="str">
        <f>VLOOKUP(MID(A5890,1,2),[1]Jurisdicciones!$A$2:$B$44,2,FALSE)</f>
        <v>MINISTERIO DE  INFRAESTRUCTURA</v>
      </c>
    </row>
    <row r="5891" spans="1:4" x14ac:dyDescent="0.2">
      <c r="A5891" t="s">
        <v>13608</v>
      </c>
      <c r="B5891" t="s">
        <v>13609</v>
      </c>
      <c r="C5891" t="str">
        <f t="shared" si="91"/>
        <v>09 - MINISTERIO DE  INFRAESTRUCTURA</v>
      </c>
      <c r="D5891" t="str">
        <f>VLOOKUP(MID(A5891,1,2),[1]Jurisdicciones!$A$2:$B$44,2,FALSE)</f>
        <v>MINISTERIO DE  INFRAESTRUCTURA</v>
      </c>
    </row>
    <row r="5892" spans="1:4" x14ac:dyDescent="0.2">
      <c r="A5892" t="s">
        <v>13610</v>
      </c>
      <c r="B5892" t="s">
        <v>13611</v>
      </c>
      <c r="C5892" t="str">
        <f t="shared" ref="C5892:C5955" si="92">CONCATENATE(MID(A5892,1,2), " - ",D5892)</f>
        <v>09 - MINISTERIO DE  INFRAESTRUCTURA</v>
      </c>
      <c r="D5892" t="str">
        <f>VLOOKUP(MID(A5892,1,2),[1]Jurisdicciones!$A$2:$B$44,2,FALSE)</f>
        <v>MINISTERIO DE  INFRAESTRUCTURA</v>
      </c>
    </row>
    <row r="5893" spans="1:4" x14ac:dyDescent="0.2">
      <c r="A5893" t="s">
        <v>13612</v>
      </c>
      <c r="B5893" t="s">
        <v>13613</v>
      </c>
      <c r="C5893" t="str">
        <f t="shared" si="92"/>
        <v>09 - MINISTERIO DE  INFRAESTRUCTURA</v>
      </c>
      <c r="D5893" t="str">
        <f>VLOOKUP(MID(A5893,1,2),[1]Jurisdicciones!$A$2:$B$44,2,FALSE)</f>
        <v>MINISTERIO DE  INFRAESTRUCTURA</v>
      </c>
    </row>
    <row r="5894" spans="1:4" x14ac:dyDescent="0.2">
      <c r="A5894" t="s">
        <v>13614</v>
      </c>
      <c r="B5894" t="s">
        <v>13615</v>
      </c>
      <c r="C5894" t="str">
        <f t="shared" si="92"/>
        <v>09 - MINISTERIO DE  INFRAESTRUCTURA</v>
      </c>
      <c r="D5894" t="str">
        <f>VLOOKUP(MID(A5894,1,2),[1]Jurisdicciones!$A$2:$B$44,2,FALSE)</f>
        <v>MINISTERIO DE  INFRAESTRUCTURA</v>
      </c>
    </row>
    <row r="5895" spans="1:4" x14ac:dyDescent="0.2">
      <c r="A5895" t="s">
        <v>13616</v>
      </c>
      <c r="B5895" t="s">
        <v>13617</v>
      </c>
      <c r="C5895" t="str">
        <f t="shared" si="92"/>
        <v>09 - MINISTERIO DE  INFRAESTRUCTURA</v>
      </c>
      <c r="D5895" t="str">
        <f>VLOOKUP(MID(A5895,1,2),[1]Jurisdicciones!$A$2:$B$44,2,FALSE)</f>
        <v>MINISTERIO DE  INFRAESTRUCTURA</v>
      </c>
    </row>
    <row r="5896" spans="1:4" x14ac:dyDescent="0.2">
      <c r="A5896" t="s">
        <v>13618</v>
      </c>
      <c r="B5896" t="s">
        <v>13615</v>
      </c>
      <c r="C5896" t="str">
        <f t="shared" si="92"/>
        <v>09 - MINISTERIO DE  INFRAESTRUCTURA</v>
      </c>
      <c r="D5896" t="str">
        <f>VLOOKUP(MID(A5896,1,2),[1]Jurisdicciones!$A$2:$B$44,2,FALSE)</f>
        <v>MINISTERIO DE  INFRAESTRUCTURA</v>
      </c>
    </row>
    <row r="5897" spans="1:4" x14ac:dyDescent="0.2">
      <c r="A5897" t="s">
        <v>13619</v>
      </c>
      <c r="B5897" t="s">
        <v>13620</v>
      </c>
      <c r="C5897" t="str">
        <f t="shared" si="92"/>
        <v>09 - MINISTERIO DE  INFRAESTRUCTURA</v>
      </c>
      <c r="D5897" t="str">
        <f>VLOOKUP(MID(A5897,1,2),[1]Jurisdicciones!$A$2:$B$44,2,FALSE)</f>
        <v>MINISTERIO DE  INFRAESTRUCTURA</v>
      </c>
    </row>
    <row r="5898" spans="1:4" x14ac:dyDescent="0.2">
      <c r="A5898" t="s">
        <v>13621</v>
      </c>
      <c r="B5898" t="s">
        <v>13622</v>
      </c>
      <c r="C5898" t="str">
        <f t="shared" si="92"/>
        <v>09 - MINISTERIO DE  INFRAESTRUCTURA</v>
      </c>
      <c r="D5898" t="str">
        <f>VLOOKUP(MID(A5898,1,2),[1]Jurisdicciones!$A$2:$B$44,2,FALSE)</f>
        <v>MINISTERIO DE  INFRAESTRUCTURA</v>
      </c>
    </row>
    <row r="5899" spans="1:4" x14ac:dyDescent="0.2">
      <c r="A5899" t="s">
        <v>13623</v>
      </c>
      <c r="B5899" t="s">
        <v>13624</v>
      </c>
      <c r="C5899" t="str">
        <f t="shared" si="92"/>
        <v>09 - MINISTERIO DE  INFRAESTRUCTURA</v>
      </c>
      <c r="D5899" t="str">
        <f>VLOOKUP(MID(A5899,1,2),[1]Jurisdicciones!$A$2:$B$44,2,FALSE)</f>
        <v>MINISTERIO DE  INFRAESTRUCTURA</v>
      </c>
    </row>
    <row r="5900" spans="1:4" x14ac:dyDescent="0.2">
      <c r="A5900" t="s">
        <v>13625</v>
      </c>
      <c r="B5900" t="s">
        <v>13626</v>
      </c>
      <c r="C5900" t="str">
        <f t="shared" si="92"/>
        <v>09 - MINISTERIO DE  INFRAESTRUCTURA</v>
      </c>
      <c r="D5900" t="str">
        <f>VLOOKUP(MID(A5900,1,2),[1]Jurisdicciones!$A$2:$B$44,2,FALSE)</f>
        <v>MINISTERIO DE  INFRAESTRUCTURA</v>
      </c>
    </row>
    <row r="5901" spans="1:4" x14ac:dyDescent="0.2">
      <c r="A5901" t="s">
        <v>13627</v>
      </c>
      <c r="B5901" t="s">
        <v>13628</v>
      </c>
      <c r="C5901" t="str">
        <f t="shared" si="92"/>
        <v>09 - MINISTERIO DE  INFRAESTRUCTURA</v>
      </c>
      <c r="D5901" t="str">
        <f>VLOOKUP(MID(A5901,1,2),[1]Jurisdicciones!$A$2:$B$44,2,FALSE)</f>
        <v>MINISTERIO DE  INFRAESTRUCTURA</v>
      </c>
    </row>
    <row r="5902" spans="1:4" x14ac:dyDescent="0.2">
      <c r="A5902" t="s">
        <v>13629</v>
      </c>
      <c r="B5902" t="s">
        <v>13630</v>
      </c>
      <c r="C5902" t="str">
        <f t="shared" si="92"/>
        <v>09 - MINISTERIO DE  INFRAESTRUCTURA</v>
      </c>
      <c r="D5902" t="str">
        <f>VLOOKUP(MID(A5902,1,2),[1]Jurisdicciones!$A$2:$B$44,2,FALSE)</f>
        <v>MINISTERIO DE  INFRAESTRUCTURA</v>
      </c>
    </row>
    <row r="5903" spans="1:4" x14ac:dyDescent="0.2">
      <c r="A5903" t="s">
        <v>13631</v>
      </c>
      <c r="B5903" t="s">
        <v>13632</v>
      </c>
      <c r="C5903" t="str">
        <f t="shared" si="92"/>
        <v>09 - MINISTERIO DE  INFRAESTRUCTURA</v>
      </c>
      <c r="D5903" t="str">
        <f>VLOOKUP(MID(A5903,1,2),[1]Jurisdicciones!$A$2:$B$44,2,FALSE)</f>
        <v>MINISTERIO DE  INFRAESTRUCTURA</v>
      </c>
    </row>
    <row r="5904" spans="1:4" x14ac:dyDescent="0.2">
      <c r="A5904" t="s">
        <v>13633</v>
      </c>
      <c r="B5904" t="s">
        <v>13634</v>
      </c>
      <c r="C5904" t="str">
        <f t="shared" si="92"/>
        <v>09 - MINISTERIO DE  INFRAESTRUCTURA</v>
      </c>
      <c r="D5904" t="str">
        <f>VLOOKUP(MID(A5904,1,2),[1]Jurisdicciones!$A$2:$B$44,2,FALSE)</f>
        <v>MINISTERIO DE  INFRAESTRUCTURA</v>
      </c>
    </row>
    <row r="5905" spans="1:4" x14ac:dyDescent="0.2">
      <c r="A5905" t="s">
        <v>1713</v>
      </c>
      <c r="B5905" t="s">
        <v>13635</v>
      </c>
      <c r="C5905" t="str">
        <f t="shared" si="92"/>
        <v>09 - MINISTERIO DE  INFRAESTRUCTURA</v>
      </c>
      <c r="D5905" t="str">
        <f>VLOOKUP(MID(A5905,1,2),[1]Jurisdicciones!$A$2:$B$44,2,FALSE)</f>
        <v>MINISTERIO DE  INFRAESTRUCTURA</v>
      </c>
    </row>
    <row r="5906" spans="1:4" x14ac:dyDescent="0.2">
      <c r="A5906" t="s">
        <v>13636</v>
      </c>
      <c r="B5906" t="s">
        <v>13637</v>
      </c>
      <c r="C5906" t="str">
        <f t="shared" si="92"/>
        <v>09 - MINISTERIO DE  INFRAESTRUCTURA</v>
      </c>
      <c r="D5906" t="str">
        <f>VLOOKUP(MID(A5906,1,2),[1]Jurisdicciones!$A$2:$B$44,2,FALSE)</f>
        <v>MINISTERIO DE  INFRAESTRUCTURA</v>
      </c>
    </row>
    <row r="5907" spans="1:4" x14ac:dyDescent="0.2">
      <c r="A5907" t="s">
        <v>1714</v>
      </c>
      <c r="B5907" t="s">
        <v>13638</v>
      </c>
      <c r="C5907" t="str">
        <f t="shared" si="92"/>
        <v>09 - MINISTERIO DE  INFRAESTRUCTURA</v>
      </c>
      <c r="D5907" t="str">
        <f>VLOOKUP(MID(A5907,1,2),[1]Jurisdicciones!$A$2:$B$44,2,FALSE)</f>
        <v>MINISTERIO DE  INFRAESTRUCTURA</v>
      </c>
    </row>
    <row r="5908" spans="1:4" x14ac:dyDescent="0.2">
      <c r="A5908" t="s">
        <v>13639</v>
      </c>
      <c r="B5908" t="s">
        <v>13638</v>
      </c>
      <c r="C5908" t="str">
        <f t="shared" si="92"/>
        <v>09 - MINISTERIO DE  INFRAESTRUCTURA</v>
      </c>
      <c r="D5908" t="str">
        <f>VLOOKUP(MID(A5908,1,2),[1]Jurisdicciones!$A$2:$B$44,2,FALSE)</f>
        <v>MINISTERIO DE  INFRAESTRUCTURA</v>
      </c>
    </row>
    <row r="5909" spans="1:4" x14ac:dyDescent="0.2">
      <c r="A5909" t="s">
        <v>13640</v>
      </c>
      <c r="B5909" t="s">
        <v>13641</v>
      </c>
      <c r="C5909" t="str">
        <f t="shared" si="92"/>
        <v>09 - MINISTERIO DE  INFRAESTRUCTURA</v>
      </c>
      <c r="D5909" t="str">
        <f>VLOOKUP(MID(A5909,1,2),[1]Jurisdicciones!$A$2:$B$44,2,FALSE)</f>
        <v>MINISTERIO DE  INFRAESTRUCTURA</v>
      </c>
    </row>
    <row r="5910" spans="1:4" x14ac:dyDescent="0.2">
      <c r="A5910" t="s">
        <v>1715</v>
      </c>
      <c r="B5910" t="s">
        <v>13642</v>
      </c>
      <c r="C5910" t="str">
        <f t="shared" si="92"/>
        <v>09 - MINISTERIO DE  INFRAESTRUCTURA</v>
      </c>
      <c r="D5910" t="str">
        <f>VLOOKUP(MID(A5910,1,2),[1]Jurisdicciones!$A$2:$B$44,2,FALSE)</f>
        <v>MINISTERIO DE  INFRAESTRUCTURA</v>
      </c>
    </row>
    <row r="5911" spans="1:4" x14ac:dyDescent="0.2">
      <c r="A5911" t="s">
        <v>1716</v>
      </c>
      <c r="B5911" t="s">
        <v>13643</v>
      </c>
      <c r="C5911" t="str">
        <f t="shared" si="92"/>
        <v>09 - MINISTERIO DE  INFRAESTRUCTURA</v>
      </c>
      <c r="D5911" t="str">
        <f>VLOOKUP(MID(A5911,1,2),[1]Jurisdicciones!$A$2:$B$44,2,FALSE)</f>
        <v>MINISTERIO DE  INFRAESTRUCTURA</v>
      </c>
    </row>
    <row r="5912" spans="1:4" x14ac:dyDescent="0.2">
      <c r="A5912" t="s">
        <v>13644</v>
      </c>
      <c r="B5912" t="s">
        <v>13642</v>
      </c>
      <c r="C5912" t="str">
        <f t="shared" si="92"/>
        <v>09 - MINISTERIO DE  INFRAESTRUCTURA</v>
      </c>
      <c r="D5912" t="str">
        <f>VLOOKUP(MID(A5912,1,2),[1]Jurisdicciones!$A$2:$B$44,2,FALSE)</f>
        <v>MINISTERIO DE  INFRAESTRUCTURA</v>
      </c>
    </row>
    <row r="5913" spans="1:4" x14ac:dyDescent="0.2">
      <c r="A5913" t="s">
        <v>2693</v>
      </c>
      <c r="B5913" t="s">
        <v>13645</v>
      </c>
      <c r="C5913" t="str">
        <f t="shared" si="92"/>
        <v>09 - MINISTERIO DE  INFRAESTRUCTURA</v>
      </c>
      <c r="D5913" t="str">
        <f>VLOOKUP(MID(A5913,1,2),[1]Jurisdicciones!$A$2:$B$44,2,FALSE)</f>
        <v>MINISTERIO DE  INFRAESTRUCTURA</v>
      </c>
    </row>
    <row r="5914" spans="1:4" x14ac:dyDescent="0.2">
      <c r="A5914" t="s">
        <v>1717</v>
      </c>
      <c r="B5914" t="s">
        <v>13646</v>
      </c>
      <c r="C5914" t="str">
        <f t="shared" si="92"/>
        <v>09 - MINISTERIO DE  INFRAESTRUCTURA</v>
      </c>
      <c r="D5914" t="str">
        <f>VLOOKUP(MID(A5914,1,2),[1]Jurisdicciones!$A$2:$B$44,2,FALSE)</f>
        <v>MINISTERIO DE  INFRAESTRUCTURA</v>
      </c>
    </row>
    <row r="5915" spans="1:4" x14ac:dyDescent="0.2">
      <c r="A5915" t="s">
        <v>13647</v>
      </c>
      <c r="B5915" t="s">
        <v>13648</v>
      </c>
      <c r="C5915" t="str">
        <f t="shared" si="92"/>
        <v>09 - MINISTERIO DE  INFRAESTRUCTURA</v>
      </c>
      <c r="D5915" t="str">
        <f>VLOOKUP(MID(A5915,1,2),[1]Jurisdicciones!$A$2:$B$44,2,FALSE)</f>
        <v>MINISTERIO DE  INFRAESTRUCTURA</v>
      </c>
    </row>
    <row r="5916" spans="1:4" x14ac:dyDescent="0.2">
      <c r="A5916" t="s">
        <v>13649</v>
      </c>
      <c r="B5916" t="s">
        <v>13650</v>
      </c>
      <c r="C5916" t="str">
        <f t="shared" si="92"/>
        <v>09 - MINISTERIO DE  INFRAESTRUCTURA</v>
      </c>
      <c r="D5916" t="str">
        <f>VLOOKUP(MID(A5916,1,2),[1]Jurisdicciones!$A$2:$B$44,2,FALSE)</f>
        <v>MINISTERIO DE  INFRAESTRUCTURA</v>
      </c>
    </row>
    <row r="5917" spans="1:4" x14ac:dyDescent="0.2">
      <c r="A5917" t="s">
        <v>13651</v>
      </c>
      <c r="B5917" t="s">
        <v>13652</v>
      </c>
      <c r="C5917" t="str">
        <f t="shared" si="92"/>
        <v>09 - MINISTERIO DE  INFRAESTRUCTURA</v>
      </c>
      <c r="D5917" t="str">
        <f>VLOOKUP(MID(A5917,1,2),[1]Jurisdicciones!$A$2:$B$44,2,FALSE)</f>
        <v>MINISTERIO DE  INFRAESTRUCTURA</v>
      </c>
    </row>
    <row r="5918" spans="1:4" x14ac:dyDescent="0.2">
      <c r="A5918" t="s">
        <v>13653</v>
      </c>
      <c r="B5918" t="s">
        <v>13654</v>
      </c>
      <c r="C5918" t="str">
        <f t="shared" si="92"/>
        <v>09 - MINISTERIO DE  INFRAESTRUCTURA</v>
      </c>
      <c r="D5918" t="str">
        <f>VLOOKUP(MID(A5918,1,2),[1]Jurisdicciones!$A$2:$B$44,2,FALSE)</f>
        <v>MINISTERIO DE  INFRAESTRUCTURA</v>
      </c>
    </row>
    <row r="5919" spans="1:4" x14ac:dyDescent="0.2">
      <c r="A5919" t="s">
        <v>13655</v>
      </c>
      <c r="B5919" t="s">
        <v>13656</v>
      </c>
      <c r="C5919" t="str">
        <f t="shared" si="92"/>
        <v>09 - MINISTERIO DE  INFRAESTRUCTURA</v>
      </c>
      <c r="D5919" t="str">
        <f>VLOOKUP(MID(A5919,1,2),[1]Jurisdicciones!$A$2:$B$44,2,FALSE)</f>
        <v>MINISTERIO DE  INFRAESTRUCTURA</v>
      </c>
    </row>
    <row r="5920" spans="1:4" x14ac:dyDescent="0.2">
      <c r="A5920" t="s">
        <v>1718</v>
      </c>
      <c r="B5920" t="s">
        <v>13657</v>
      </c>
      <c r="C5920" t="str">
        <f t="shared" si="92"/>
        <v>09 - MINISTERIO DE  INFRAESTRUCTURA</v>
      </c>
      <c r="D5920" t="str">
        <f>VLOOKUP(MID(A5920,1,2),[1]Jurisdicciones!$A$2:$B$44,2,FALSE)</f>
        <v>MINISTERIO DE  INFRAESTRUCTURA</v>
      </c>
    </row>
    <row r="5921" spans="1:4" x14ac:dyDescent="0.2">
      <c r="A5921" t="s">
        <v>13658</v>
      </c>
      <c r="B5921" t="s">
        <v>13659</v>
      </c>
      <c r="C5921" t="str">
        <f t="shared" si="92"/>
        <v>09 - MINISTERIO DE  INFRAESTRUCTURA</v>
      </c>
      <c r="D5921" t="str">
        <f>VLOOKUP(MID(A5921,1,2),[1]Jurisdicciones!$A$2:$B$44,2,FALSE)</f>
        <v>MINISTERIO DE  INFRAESTRUCTURA</v>
      </c>
    </row>
    <row r="5922" spans="1:4" x14ac:dyDescent="0.2">
      <c r="A5922" t="s">
        <v>13660</v>
      </c>
      <c r="B5922" t="s">
        <v>13661</v>
      </c>
      <c r="C5922" t="str">
        <f t="shared" si="92"/>
        <v>09 - MINISTERIO DE  INFRAESTRUCTURA</v>
      </c>
      <c r="D5922" t="str">
        <f>VLOOKUP(MID(A5922,1,2),[1]Jurisdicciones!$A$2:$B$44,2,FALSE)</f>
        <v>MINISTERIO DE  INFRAESTRUCTURA</v>
      </c>
    </row>
    <row r="5923" spans="1:4" x14ac:dyDescent="0.2">
      <c r="A5923" t="s">
        <v>13662</v>
      </c>
      <c r="B5923" t="s">
        <v>13663</v>
      </c>
      <c r="C5923" t="str">
        <f t="shared" si="92"/>
        <v>09 - MINISTERIO DE  INFRAESTRUCTURA</v>
      </c>
      <c r="D5923" t="str">
        <f>VLOOKUP(MID(A5923,1,2),[1]Jurisdicciones!$A$2:$B$44,2,FALSE)</f>
        <v>MINISTERIO DE  INFRAESTRUCTURA</v>
      </c>
    </row>
    <row r="5924" spans="1:4" x14ac:dyDescent="0.2">
      <c r="A5924" t="s">
        <v>1719</v>
      </c>
      <c r="B5924" t="s">
        <v>13664</v>
      </c>
      <c r="C5924" t="str">
        <f t="shared" si="92"/>
        <v>09 - MINISTERIO DE  INFRAESTRUCTURA</v>
      </c>
      <c r="D5924" t="str">
        <f>VLOOKUP(MID(A5924,1,2),[1]Jurisdicciones!$A$2:$B$44,2,FALSE)</f>
        <v>MINISTERIO DE  INFRAESTRUCTURA</v>
      </c>
    </row>
    <row r="5925" spans="1:4" x14ac:dyDescent="0.2">
      <c r="A5925" t="s">
        <v>13665</v>
      </c>
      <c r="B5925" t="s">
        <v>13666</v>
      </c>
      <c r="C5925" t="str">
        <f t="shared" si="92"/>
        <v>09 - MINISTERIO DE  INFRAESTRUCTURA</v>
      </c>
      <c r="D5925" t="str">
        <f>VLOOKUP(MID(A5925,1,2),[1]Jurisdicciones!$A$2:$B$44,2,FALSE)</f>
        <v>MINISTERIO DE  INFRAESTRUCTURA</v>
      </c>
    </row>
    <row r="5926" spans="1:4" x14ac:dyDescent="0.2">
      <c r="A5926" t="s">
        <v>13667</v>
      </c>
      <c r="B5926" t="s">
        <v>13668</v>
      </c>
      <c r="C5926" t="str">
        <f t="shared" si="92"/>
        <v>09 - MINISTERIO DE  INFRAESTRUCTURA</v>
      </c>
      <c r="D5926" t="str">
        <f>VLOOKUP(MID(A5926,1,2),[1]Jurisdicciones!$A$2:$B$44,2,FALSE)</f>
        <v>MINISTERIO DE  INFRAESTRUCTURA</v>
      </c>
    </row>
    <row r="5927" spans="1:4" x14ac:dyDescent="0.2">
      <c r="A5927" t="s">
        <v>13669</v>
      </c>
      <c r="B5927" t="s">
        <v>13670</v>
      </c>
      <c r="C5927" t="str">
        <f t="shared" si="92"/>
        <v>09 - MINISTERIO DE  INFRAESTRUCTURA</v>
      </c>
      <c r="D5927" t="str">
        <f>VLOOKUP(MID(A5927,1,2),[1]Jurisdicciones!$A$2:$B$44,2,FALSE)</f>
        <v>MINISTERIO DE  INFRAESTRUCTURA</v>
      </c>
    </row>
    <row r="5928" spans="1:4" x14ac:dyDescent="0.2">
      <c r="A5928" t="s">
        <v>13671</v>
      </c>
      <c r="B5928" t="s">
        <v>13672</v>
      </c>
      <c r="C5928" t="str">
        <f t="shared" si="92"/>
        <v>09 - MINISTERIO DE  INFRAESTRUCTURA</v>
      </c>
      <c r="D5928" t="str">
        <f>VLOOKUP(MID(A5928,1,2),[1]Jurisdicciones!$A$2:$B$44,2,FALSE)</f>
        <v>MINISTERIO DE  INFRAESTRUCTURA</v>
      </c>
    </row>
    <row r="5929" spans="1:4" x14ac:dyDescent="0.2">
      <c r="A5929" t="s">
        <v>13673</v>
      </c>
      <c r="B5929" t="s">
        <v>13674</v>
      </c>
      <c r="C5929" t="str">
        <f t="shared" si="92"/>
        <v>09 - MINISTERIO DE  INFRAESTRUCTURA</v>
      </c>
      <c r="D5929" t="str">
        <f>VLOOKUP(MID(A5929,1,2),[1]Jurisdicciones!$A$2:$B$44,2,FALSE)</f>
        <v>MINISTERIO DE  INFRAESTRUCTURA</v>
      </c>
    </row>
    <row r="5930" spans="1:4" x14ac:dyDescent="0.2">
      <c r="A5930" t="s">
        <v>2694</v>
      </c>
      <c r="B5930" t="s">
        <v>13675</v>
      </c>
      <c r="C5930" t="str">
        <f t="shared" si="92"/>
        <v>09 - MINISTERIO DE  INFRAESTRUCTURA</v>
      </c>
      <c r="D5930" t="str">
        <f>VLOOKUP(MID(A5930,1,2),[1]Jurisdicciones!$A$2:$B$44,2,FALSE)</f>
        <v>MINISTERIO DE  INFRAESTRUCTURA</v>
      </c>
    </row>
    <row r="5931" spans="1:4" x14ac:dyDescent="0.2">
      <c r="A5931" t="s">
        <v>13676</v>
      </c>
      <c r="B5931" t="s">
        <v>13677</v>
      </c>
      <c r="C5931" t="str">
        <f t="shared" si="92"/>
        <v>09 - MINISTERIO DE  INFRAESTRUCTURA</v>
      </c>
      <c r="D5931" t="str">
        <f>VLOOKUP(MID(A5931,1,2),[1]Jurisdicciones!$A$2:$B$44,2,FALSE)</f>
        <v>MINISTERIO DE  INFRAESTRUCTURA</v>
      </c>
    </row>
    <row r="5932" spans="1:4" x14ac:dyDescent="0.2">
      <c r="A5932" t="s">
        <v>13678</v>
      </c>
      <c r="B5932" t="s">
        <v>13679</v>
      </c>
      <c r="C5932" t="str">
        <f t="shared" si="92"/>
        <v>09 - MINISTERIO DE  INFRAESTRUCTURA</v>
      </c>
      <c r="D5932" t="str">
        <f>VLOOKUP(MID(A5932,1,2),[1]Jurisdicciones!$A$2:$B$44,2,FALSE)</f>
        <v>MINISTERIO DE  INFRAESTRUCTURA</v>
      </c>
    </row>
    <row r="5933" spans="1:4" x14ac:dyDescent="0.2">
      <c r="A5933" t="s">
        <v>13680</v>
      </c>
      <c r="B5933" t="s">
        <v>13681</v>
      </c>
      <c r="C5933" t="str">
        <f t="shared" si="92"/>
        <v>09 - MINISTERIO DE  INFRAESTRUCTURA</v>
      </c>
      <c r="D5933" t="str">
        <f>VLOOKUP(MID(A5933,1,2),[1]Jurisdicciones!$A$2:$B$44,2,FALSE)</f>
        <v>MINISTERIO DE  INFRAESTRUCTURA</v>
      </c>
    </row>
    <row r="5934" spans="1:4" x14ac:dyDescent="0.2">
      <c r="A5934" t="s">
        <v>1720</v>
      </c>
      <c r="B5934" t="s">
        <v>13682</v>
      </c>
      <c r="C5934" t="str">
        <f t="shared" si="92"/>
        <v>09 - MINISTERIO DE  INFRAESTRUCTURA</v>
      </c>
      <c r="D5934" t="str">
        <f>VLOOKUP(MID(A5934,1,2),[1]Jurisdicciones!$A$2:$B$44,2,FALSE)</f>
        <v>MINISTERIO DE  INFRAESTRUCTURA</v>
      </c>
    </row>
    <row r="5935" spans="1:4" x14ac:dyDescent="0.2">
      <c r="A5935" t="s">
        <v>13683</v>
      </c>
      <c r="B5935" t="s">
        <v>13684</v>
      </c>
      <c r="C5935" t="str">
        <f t="shared" si="92"/>
        <v>09 - MINISTERIO DE  INFRAESTRUCTURA</v>
      </c>
      <c r="D5935" t="str">
        <f>VLOOKUP(MID(A5935,1,2),[1]Jurisdicciones!$A$2:$B$44,2,FALSE)</f>
        <v>MINISTERIO DE  INFRAESTRUCTURA</v>
      </c>
    </row>
    <row r="5936" spans="1:4" x14ac:dyDescent="0.2">
      <c r="A5936" t="s">
        <v>1721</v>
      </c>
      <c r="B5936" t="s">
        <v>13685</v>
      </c>
      <c r="C5936" t="str">
        <f t="shared" si="92"/>
        <v>09 - MINISTERIO DE  INFRAESTRUCTURA</v>
      </c>
      <c r="D5936" t="str">
        <f>VLOOKUP(MID(A5936,1,2),[1]Jurisdicciones!$A$2:$B$44,2,FALSE)</f>
        <v>MINISTERIO DE  INFRAESTRUCTURA</v>
      </c>
    </row>
    <row r="5937" spans="1:4" x14ac:dyDescent="0.2">
      <c r="A5937" t="s">
        <v>13686</v>
      </c>
      <c r="B5937" t="s">
        <v>13687</v>
      </c>
      <c r="C5937" t="str">
        <f t="shared" si="92"/>
        <v>09 - MINISTERIO DE  INFRAESTRUCTURA</v>
      </c>
      <c r="D5937" t="str">
        <f>VLOOKUP(MID(A5937,1,2),[1]Jurisdicciones!$A$2:$B$44,2,FALSE)</f>
        <v>MINISTERIO DE  INFRAESTRUCTURA</v>
      </c>
    </row>
    <row r="5938" spans="1:4" x14ac:dyDescent="0.2">
      <c r="A5938" t="s">
        <v>13688</v>
      </c>
      <c r="B5938" t="s">
        <v>13689</v>
      </c>
      <c r="C5938" t="str">
        <f t="shared" si="92"/>
        <v>09 - MINISTERIO DE  INFRAESTRUCTURA</v>
      </c>
      <c r="D5938" t="str">
        <f>VLOOKUP(MID(A5938,1,2),[1]Jurisdicciones!$A$2:$B$44,2,FALSE)</f>
        <v>MINISTERIO DE  INFRAESTRUCTURA</v>
      </c>
    </row>
    <row r="5939" spans="1:4" x14ac:dyDescent="0.2">
      <c r="A5939" t="s">
        <v>13690</v>
      </c>
      <c r="B5939" t="s">
        <v>13691</v>
      </c>
      <c r="C5939" t="str">
        <f t="shared" si="92"/>
        <v>09 - MINISTERIO DE  INFRAESTRUCTURA</v>
      </c>
      <c r="D5939" t="str">
        <f>VLOOKUP(MID(A5939,1,2),[1]Jurisdicciones!$A$2:$B$44,2,FALSE)</f>
        <v>MINISTERIO DE  INFRAESTRUCTURA</v>
      </c>
    </row>
    <row r="5940" spans="1:4" x14ac:dyDescent="0.2">
      <c r="A5940" t="s">
        <v>13692</v>
      </c>
      <c r="B5940" t="s">
        <v>13693</v>
      </c>
      <c r="C5940" t="str">
        <f t="shared" si="92"/>
        <v>09 - MINISTERIO DE  INFRAESTRUCTURA</v>
      </c>
      <c r="D5940" t="str">
        <f>VLOOKUP(MID(A5940,1,2),[1]Jurisdicciones!$A$2:$B$44,2,FALSE)</f>
        <v>MINISTERIO DE  INFRAESTRUCTURA</v>
      </c>
    </row>
    <row r="5941" spans="1:4" x14ac:dyDescent="0.2">
      <c r="A5941" t="s">
        <v>13694</v>
      </c>
      <c r="B5941" t="s">
        <v>13693</v>
      </c>
      <c r="C5941" t="str">
        <f t="shared" si="92"/>
        <v>09 - MINISTERIO DE  INFRAESTRUCTURA</v>
      </c>
      <c r="D5941" t="str">
        <f>VLOOKUP(MID(A5941,1,2),[1]Jurisdicciones!$A$2:$B$44,2,FALSE)</f>
        <v>MINISTERIO DE  INFRAESTRUCTURA</v>
      </c>
    </row>
    <row r="5942" spans="1:4" x14ac:dyDescent="0.2">
      <c r="A5942" t="s">
        <v>13695</v>
      </c>
      <c r="B5942" t="s">
        <v>6296</v>
      </c>
      <c r="C5942" t="str">
        <f t="shared" si="92"/>
        <v>09 - MINISTERIO DE  INFRAESTRUCTURA</v>
      </c>
      <c r="D5942" t="str">
        <f>VLOOKUP(MID(A5942,1,2),[1]Jurisdicciones!$A$2:$B$44,2,FALSE)</f>
        <v>MINISTERIO DE  INFRAESTRUCTURA</v>
      </c>
    </row>
    <row r="5943" spans="1:4" x14ac:dyDescent="0.2">
      <c r="A5943" t="s">
        <v>13696</v>
      </c>
      <c r="B5943" t="s">
        <v>13697</v>
      </c>
      <c r="C5943" t="str">
        <f t="shared" si="92"/>
        <v>09 - MINISTERIO DE  INFRAESTRUCTURA</v>
      </c>
      <c r="D5943" t="str">
        <f>VLOOKUP(MID(A5943,1,2),[1]Jurisdicciones!$A$2:$B$44,2,FALSE)</f>
        <v>MINISTERIO DE  INFRAESTRUCTURA</v>
      </c>
    </row>
    <row r="5944" spans="1:4" x14ac:dyDescent="0.2">
      <c r="A5944" t="s">
        <v>13698</v>
      </c>
      <c r="B5944" t="s">
        <v>13699</v>
      </c>
      <c r="C5944" t="str">
        <f t="shared" si="92"/>
        <v>09 - MINISTERIO DE  INFRAESTRUCTURA</v>
      </c>
      <c r="D5944" t="str">
        <f>VLOOKUP(MID(A5944,1,2),[1]Jurisdicciones!$A$2:$B$44,2,FALSE)</f>
        <v>MINISTERIO DE  INFRAESTRUCTURA</v>
      </c>
    </row>
    <row r="5945" spans="1:4" x14ac:dyDescent="0.2">
      <c r="A5945" t="s">
        <v>13700</v>
      </c>
      <c r="B5945" t="s">
        <v>13701</v>
      </c>
      <c r="C5945" t="str">
        <f t="shared" si="92"/>
        <v>09 - MINISTERIO DE  INFRAESTRUCTURA</v>
      </c>
      <c r="D5945" t="str">
        <f>VLOOKUP(MID(A5945,1,2),[1]Jurisdicciones!$A$2:$B$44,2,FALSE)</f>
        <v>MINISTERIO DE  INFRAESTRUCTURA</v>
      </c>
    </row>
    <row r="5946" spans="1:4" x14ac:dyDescent="0.2">
      <c r="A5946" t="s">
        <v>13702</v>
      </c>
      <c r="B5946" t="s">
        <v>13703</v>
      </c>
      <c r="C5946" t="str">
        <f t="shared" si="92"/>
        <v>09 - MINISTERIO DE  INFRAESTRUCTURA</v>
      </c>
      <c r="D5946" t="str">
        <f>VLOOKUP(MID(A5946,1,2),[1]Jurisdicciones!$A$2:$B$44,2,FALSE)</f>
        <v>MINISTERIO DE  INFRAESTRUCTURA</v>
      </c>
    </row>
    <row r="5947" spans="1:4" x14ac:dyDescent="0.2">
      <c r="A5947" t="s">
        <v>13704</v>
      </c>
      <c r="B5947" t="s">
        <v>13705</v>
      </c>
      <c r="C5947" t="str">
        <f t="shared" si="92"/>
        <v>09 - MINISTERIO DE  INFRAESTRUCTURA</v>
      </c>
      <c r="D5947" t="str">
        <f>VLOOKUP(MID(A5947,1,2),[1]Jurisdicciones!$A$2:$B$44,2,FALSE)</f>
        <v>MINISTERIO DE  INFRAESTRUCTURA</v>
      </c>
    </row>
    <row r="5948" spans="1:4" x14ac:dyDescent="0.2">
      <c r="A5948" t="s">
        <v>13706</v>
      </c>
      <c r="B5948" t="s">
        <v>13707</v>
      </c>
      <c r="C5948" t="str">
        <f t="shared" si="92"/>
        <v>09 - MINISTERIO DE  INFRAESTRUCTURA</v>
      </c>
      <c r="D5948" t="str">
        <f>VLOOKUP(MID(A5948,1,2),[1]Jurisdicciones!$A$2:$B$44,2,FALSE)</f>
        <v>MINISTERIO DE  INFRAESTRUCTURA</v>
      </c>
    </row>
    <row r="5949" spans="1:4" x14ac:dyDescent="0.2">
      <c r="A5949" t="s">
        <v>1722</v>
      </c>
      <c r="B5949" t="s">
        <v>13708</v>
      </c>
      <c r="C5949" t="str">
        <f t="shared" si="92"/>
        <v>09 - MINISTERIO DE  INFRAESTRUCTURA</v>
      </c>
      <c r="D5949" t="str">
        <f>VLOOKUP(MID(A5949,1,2),[1]Jurisdicciones!$A$2:$B$44,2,FALSE)</f>
        <v>MINISTERIO DE  INFRAESTRUCTURA</v>
      </c>
    </row>
    <row r="5950" spans="1:4" x14ac:dyDescent="0.2">
      <c r="A5950" t="s">
        <v>13709</v>
      </c>
      <c r="B5950" t="s">
        <v>13710</v>
      </c>
      <c r="C5950" t="str">
        <f t="shared" si="92"/>
        <v>09 - MINISTERIO DE  INFRAESTRUCTURA</v>
      </c>
      <c r="D5950" t="str">
        <f>VLOOKUP(MID(A5950,1,2),[1]Jurisdicciones!$A$2:$B$44,2,FALSE)</f>
        <v>MINISTERIO DE  INFRAESTRUCTURA</v>
      </c>
    </row>
    <row r="5951" spans="1:4" x14ac:dyDescent="0.2">
      <c r="A5951" t="s">
        <v>1723</v>
      </c>
      <c r="B5951" t="s">
        <v>13711</v>
      </c>
      <c r="C5951" t="str">
        <f t="shared" si="92"/>
        <v>09 - MINISTERIO DE  INFRAESTRUCTURA</v>
      </c>
      <c r="D5951" t="str">
        <f>VLOOKUP(MID(A5951,1,2),[1]Jurisdicciones!$A$2:$B$44,2,FALSE)</f>
        <v>MINISTERIO DE  INFRAESTRUCTURA</v>
      </c>
    </row>
    <row r="5952" spans="1:4" x14ac:dyDescent="0.2">
      <c r="A5952" t="s">
        <v>1724</v>
      </c>
      <c r="B5952" t="s">
        <v>3274</v>
      </c>
      <c r="C5952" t="str">
        <f t="shared" si="92"/>
        <v>09 - MINISTERIO DE  INFRAESTRUCTURA</v>
      </c>
      <c r="D5952" t="str">
        <f>VLOOKUP(MID(A5952,1,2),[1]Jurisdicciones!$A$2:$B$44,2,FALSE)</f>
        <v>MINISTERIO DE  INFRAESTRUCTURA</v>
      </c>
    </row>
    <row r="5953" spans="1:4" x14ac:dyDescent="0.2">
      <c r="A5953" t="s">
        <v>13712</v>
      </c>
      <c r="B5953" t="s">
        <v>13713</v>
      </c>
      <c r="C5953" t="str">
        <f t="shared" si="92"/>
        <v>09 - MINISTERIO DE  INFRAESTRUCTURA</v>
      </c>
      <c r="D5953" t="str">
        <f>VLOOKUP(MID(A5953,1,2),[1]Jurisdicciones!$A$2:$B$44,2,FALSE)</f>
        <v>MINISTERIO DE  INFRAESTRUCTURA</v>
      </c>
    </row>
    <row r="5954" spans="1:4" x14ac:dyDescent="0.2">
      <c r="A5954" t="s">
        <v>13714</v>
      </c>
      <c r="B5954" t="s">
        <v>13715</v>
      </c>
      <c r="C5954" t="str">
        <f t="shared" si="92"/>
        <v>09 - MINISTERIO DE  INFRAESTRUCTURA</v>
      </c>
      <c r="D5954" t="str">
        <f>VLOOKUP(MID(A5954,1,2),[1]Jurisdicciones!$A$2:$B$44,2,FALSE)</f>
        <v>MINISTERIO DE  INFRAESTRUCTURA</v>
      </c>
    </row>
    <row r="5955" spans="1:4" x14ac:dyDescent="0.2">
      <c r="A5955" t="s">
        <v>13716</v>
      </c>
      <c r="B5955" t="s">
        <v>13717</v>
      </c>
      <c r="C5955" t="str">
        <f t="shared" si="92"/>
        <v>09 - MINISTERIO DE  INFRAESTRUCTURA</v>
      </c>
      <c r="D5955" t="str">
        <f>VLOOKUP(MID(A5955,1,2),[1]Jurisdicciones!$A$2:$B$44,2,FALSE)</f>
        <v>MINISTERIO DE  INFRAESTRUCTURA</v>
      </c>
    </row>
    <row r="5956" spans="1:4" x14ac:dyDescent="0.2">
      <c r="A5956" t="s">
        <v>13718</v>
      </c>
      <c r="B5956" t="s">
        <v>13719</v>
      </c>
      <c r="C5956" t="str">
        <f t="shared" ref="C5956:C6019" si="93">CONCATENATE(MID(A5956,1,2), " - ",D5956)</f>
        <v>09 - MINISTERIO DE  INFRAESTRUCTURA</v>
      </c>
      <c r="D5956" t="str">
        <f>VLOOKUP(MID(A5956,1,2),[1]Jurisdicciones!$A$2:$B$44,2,FALSE)</f>
        <v>MINISTERIO DE  INFRAESTRUCTURA</v>
      </c>
    </row>
    <row r="5957" spans="1:4" x14ac:dyDescent="0.2">
      <c r="A5957" t="s">
        <v>1725</v>
      </c>
      <c r="B5957" t="s">
        <v>13720</v>
      </c>
      <c r="C5957" t="str">
        <f t="shared" si="93"/>
        <v>09 - MINISTERIO DE  INFRAESTRUCTURA</v>
      </c>
      <c r="D5957" t="str">
        <f>VLOOKUP(MID(A5957,1,2),[1]Jurisdicciones!$A$2:$B$44,2,FALSE)</f>
        <v>MINISTERIO DE  INFRAESTRUCTURA</v>
      </c>
    </row>
    <row r="5958" spans="1:4" x14ac:dyDescent="0.2">
      <c r="A5958" t="s">
        <v>13721</v>
      </c>
      <c r="B5958" t="s">
        <v>13722</v>
      </c>
      <c r="C5958" t="str">
        <f t="shared" si="93"/>
        <v>09 - MINISTERIO DE  INFRAESTRUCTURA</v>
      </c>
      <c r="D5958" t="str">
        <f>VLOOKUP(MID(A5958,1,2),[1]Jurisdicciones!$A$2:$B$44,2,FALSE)</f>
        <v>MINISTERIO DE  INFRAESTRUCTURA</v>
      </c>
    </row>
    <row r="5959" spans="1:4" x14ac:dyDescent="0.2">
      <c r="A5959" t="s">
        <v>1726</v>
      </c>
      <c r="B5959" t="s">
        <v>13723</v>
      </c>
      <c r="C5959" t="str">
        <f t="shared" si="93"/>
        <v>09 - MINISTERIO DE  INFRAESTRUCTURA</v>
      </c>
      <c r="D5959" t="str">
        <f>VLOOKUP(MID(A5959,1,2),[1]Jurisdicciones!$A$2:$B$44,2,FALSE)</f>
        <v>MINISTERIO DE  INFRAESTRUCTURA</v>
      </c>
    </row>
    <row r="5960" spans="1:4" x14ac:dyDescent="0.2">
      <c r="A5960" t="s">
        <v>13724</v>
      </c>
      <c r="B5960" t="s">
        <v>13725</v>
      </c>
      <c r="C5960" t="str">
        <f t="shared" si="93"/>
        <v>09 - MINISTERIO DE  INFRAESTRUCTURA</v>
      </c>
      <c r="D5960" t="str">
        <f>VLOOKUP(MID(A5960,1,2),[1]Jurisdicciones!$A$2:$B$44,2,FALSE)</f>
        <v>MINISTERIO DE  INFRAESTRUCTURA</v>
      </c>
    </row>
    <row r="5961" spans="1:4" x14ac:dyDescent="0.2">
      <c r="A5961" t="s">
        <v>13726</v>
      </c>
      <c r="B5961" t="s">
        <v>13727</v>
      </c>
      <c r="C5961" t="str">
        <f t="shared" si="93"/>
        <v>09 - MINISTERIO DE  INFRAESTRUCTURA</v>
      </c>
      <c r="D5961" t="str">
        <f>VLOOKUP(MID(A5961,1,2),[1]Jurisdicciones!$A$2:$B$44,2,FALSE)</f>
        <v>MINISTERIO DE  INFRAESTRUCTURA</v>
      </c>
    </row>
    <row r="5962" spans="1:4" x14ac:dyDescent="0.2">
      <c r="A5962" t="s">
        <v>1727</v>
      </c>
      <c r="B5962" t="s">
        <v>13728</v>
      </c>
      <c r="C5962" t="str">
        <f t="shared" si="93"/>
        <v>09 - MINISTERIO DE  INFRAESTRUCTURA</v>
      </c>
      <c r="D5962" t="str">
        <f>VLOOKUP(MID(A5962,1,2),[1]Jurisdicciones!$A$2:$B$44,2,FALSE)</f>
        <v>MINISTERIO DE  INFRAESTRUCTURA</v>
      </c>
    </row>
    <row r="5963" spans="1:4" x14ac:dyDescent="0.2">
      <c r="A5963" t="s">
        <v>13729</v>
      </c>
      <c r="B5963" t="s">
        <v>13728</v>
      </c>
      <c r="C5963" t="str">
        <f t="shared" si="93"/>
        <v>09 - MINISTERIO DE  INFRAESTRUCTURA</v>
      </c>
      <c r="D5963" t="str">
        <f>VLOOKUP(MID(A5963,1,2),[1]Jurisdicciones!$A$2:$B$44,2,FALSE)</f>
        <v>MINISTERIO DE  INFRAESTRUCTURA</v>
      </c>
    </row>
    <row r="5964" spans="1:4" x14ac:dyDescent="0.2">
      <c r="A5964" t="s">
        <v>2695</v>
      </c>
      <c r="B5964" t="s">
        <v>13730</v>
      </c>
      <c r="C5964" t="str">
        <f t="shared" si="93"/>
        <v>09 - MINISTERIO DE  INFRAESTRUCTURA</v>
      </c>
      <c r="D5964" t="str">
        <f>VLOOKUP(MID(A5964,1,2),[1]Jurisdicciones!$A$2:$B$44,2,FALSE)</f>
        <v>MINISTERIO DE  INFRAESTRUCTURA</v>
      </c>
    </row>
    <row r="5965" spans="1:4" x14ac:dyDescent="0.2">
      <c r="A5965" t="s">
        <v>13731</v>
      </c>
      <c r="B5965" t="s">
        <v>13730</v>
      </c>
      <c r="C5965" t="str">
        <f t="shared" si="93"/>
        <v>09 - MINISTERIO DE  INFRAESTRUCTURA</v>
      </c>
      <c r="D5965" t="str">
        <f>VLOOKUP(MID(A5965,1,2),[1]Jurisdicciones!$A$2:$B$44,2,FALSE)</f>
        <v>MINISTERIO DE  INFRAESTRUCTURA</v>
      </c>
    </row>
    <row r="5966" spans="1:4" x14ac:dyDescent="0.2">
      <c r="A5966" t="s">
        <v>13732</v>
      </c>
      <c r="B5966" t="s">
        <v>13733</v>
      </c>
      <c r="C5966" t="str">
        <f t="shared" si="93"/>
        <v>09 - MINISTERIO DE  INFRAESTRUCTURA</v>
      </c>
      <c r="D5966" t="str">
        <f>VLOOKUP(MID(A5966,1,2),[1]Jurisdicciones!$A$2:$B$44,2,FALSE)</f>
        <v>MINISTERIO DE  INFRAESTRUCTURA</v>
      </c>
    </row>
    <row r="5967" spans="1:4" x14ac:dyDescent="0.2">
      <c r="A5967" t="s">
        <v>13734</v>
      </c>
      <c r="B5967" t="s">
        <v>13735</v>
      </c>
      <c r="C5967" t="str">
        <f t="shared" si="93"/>
        <v>09 - MINISTERIO DE  INFRAESTRUCTURA</v>
      </c>
      <c r="D5967" t="str">
        <f>VLOOKUP(MID(A5967,1,2),[1]Jurisdicciones!$A$2:$B$44,2,FALSE)</f>
        <v>MINISTERIO DE  INFRAESTRUCTURA</v>
      </c>
    </row>
    <row r="5968" spans="1:4" x14ac:dyDescent="0.2">
      <c r="A5968" t="s">
        <v>13736</v>
      </c>
      <c r="B5968" t="s">
        <v>13737</v>
      </c>
      <c r="C5968" t="str">
        <f t="shared" si="93"/>
        <v>09 - MINISTERIO DE  INFRAESTRUCTURA</v>
      </c>
      <c r="D5968" t="str">
        <f>VLOOKUP(MID(A5968,1,2),[1]Jurisdicciones!$A$2:$B$44,2,FALSE)</f>
        <v>MINISTERIO DE  INFRAESTRUCTURA</v>
      </c>
    </row>
    <row r="5969" spans="1:4" x14ac:dyDescent="0.2">
      <c r="A5969" t="s">
        <v>13738</v>
      </c>
      <c r="B5969" t="s">
        <v>13737</v>
      </c>
      <c r="C5969" t="str">
        <f t="shared" si="93"/>
        <v>09 - MINISTERIO DE  INFRAESTRUCTURA</v>
      </c>
      <c r="D5969" t="str">
        <f>VLOOKUP(MID(A5969,1,2),[1]Jurisdicciones!$A$2:$B$44,2,FALSE)</f>
        <v>MINISTERIO DE  INFRAESTRUCTURA</v>
      </c>
    </row>
    <row r="5970" spans="1:4" x14ac:dyDescent="0.2">
      <c r="A5970" t="s">
        <v>1728</v>
      </c>
      <c r="B5970" t="s">
        <v>13739</v>
      </c>
      <c r="C5970" t="str">
        <f t="shared" si="93"/>
        <v>09 - MINISTERIO DE  INFRAESTRUCTURA</v>
      </c>
      <c r="D5970" t="str">
        <f>VLOOKUP(MID(A5970,1,2),[1]Jurisdicciones!$A$2:$B$44,2,FALSE)</f>
        <v>MINISTERIO DE  INFRAESTRUCTURA</v>
      </c>
    </row>
    <row r="5971" spans="1:4" x14ac:dyDescent="0.2">
      <c r="A5971" t="s">
        <v>13740</v>
      </c>
      <c r="B5971" t="s">
        <v>13741</v>
      </c>
      <c r="C5971" t="str">
        <f t="shared" si="93"/>
        <v>09 - MINISTERIO DE  INFRAESTRUCTURA</v>
      </c>
      <c r="D5971" t="str">
        <f>VLOOKUP(MID(A5971,1,2),[1]Jurisdicciones!$A$2:$B$44,2,FALSE)</f>
        <v>MINISTERIO DE  INFRAESTRUCTURA</v>
      </c>
    </row>
    <row r="5972" spans="1:4" x14ac:dyDescent="0.2">
      <c r="A5972" t="s">
        <v>13742</v>
      </c>
      <c r="B5972" t="s">
        <v>13741</v>
      </c>
      <c r="C5972" t="str">
        <f t="shared" si="93"/>
        <v>09 - MINISTERIO DE  INFRAESTRUCTURA</v>
      </c>
      <c r="D5972" t="str">
        <f>VLOOKUP(MID(A5972,1,2),[1]Jurisdicciones!$A$2:$B$44,2,FALSE)</f>
        <v>MINISTERIO DE  INFRAESTRUCTURA</v>
      </c>
    </row>
    <row r="5973" spans="1:4" x14ac:dyDescent="0.2">
      <c r="A5973" t="s">
        <v>1729</v>
      </c>
      <c r="B5973" t="s">
        <v>13743</v>
      </c>
      <c r="C5973" t="str">
        <f t="shared" si="93"/>
        <v>09 - MINISTERIO DE  INFRAESTRUCTURA</v>
      </c>
      <c r="D5973" t="str">
        <f>VLOOKUP(MID(A5973,1,2),[1]Jurisdicciones!$A$2:$B$44,2,FALSE)</f>
        <v>MINISTERIO DE  INFRAESTRUCTURA</v>
      </c>
    </row>
    <row r="5974" spans="1:4" x14ac:dyDescent="0.2">
      <c r="A5974" t="s">
        <v>13744</v>
      </c>
      <c r="B5974" t="s">
        <v>13743</v>
      </c>
      <c r="C5974" t="str">
        <f t="shared" si="93"/>
        <v>09 - MINISTERIO DE  INFRAESTRUCTURA</v>
      </c>
      <c r="D5974" t="str">
        <f>VLOOKUP(MID(A5974,1,2),[1]Jurisdicciones!$A$2:$B$44,2,FALSE)</f>
        <v>MINISTERIO DE  INFRAESTRUCTURA</v>
      </c>
    </row>
    <row r="5975" spans="1:4" x14ac:dyDescent="0.2">
      <c r="A5975" t="s">
        <v>13745</v>
      </c>
      <c r="B5975" t="s">
        <v>13746</v>
      </c>
      <c r="C5975" t="str">
        <f t="shared" si="93"/>
        <v>09 - MINISTERIO DE  INFRAESTRUCTURA</v>
      </c>
      <c r="D5975" t="str">
        <f>VLOOKUP(MID(A5975,1,2),[1]Jurisdicciones!$A$2:$B$44,2,FALSE)</f>
        <v>MINISTERIO DE  INFRAESTRUCTURA</v>
      </c>
    </row>
    <row r="5976" spans="1:4" x14ac:dyDescent="0.2">
      <c r="A5976" t="s">
        <v>13747</v>
      </c>
      <c r="B5976" t="s">
        <v>13748</v>
      </c>
      <c r="C5976" t="str">
        <f t="shared" si="93"/>
        <v>09 - MINISTERIO DE  INFRAESTRUCTURA</v>
      </c>
      <c r="D5976" t="str">
        <f>VLOOKUP(MID(A5976,1,2),[1]Jurisdicciones!$A$2:$B$44,2,FALSE)</f>
        <v>MINISTERIO DE  INFRAESTRUCTURA</v>
      </c>
    </row>
    <row r="5977" spans="1:4" x14ac:dyDescent="0.2">
      <c r="A5977" t="s">
        <v>13749</v>
      </c>
      <c r="B5977" t="s">
        <v>13750</v>
      </c>
      <c r="C5977" t="str">
        <f t="shared" si="93"/>
        <v>09 - MINISTERIO DE  INFRAESTRUCTURA</v>
      </c>
      <c r="D5977" t="str">
        <f>VLOOKUP(MID(A5977,1,2),[1]Jurisdicciones!$A$2:$B$44,2,FALSE)</f>
        <v>MINISTERIO DE  INFRAESTRUCTURA</v>
      </c>
    </row>
    <row r="5978" spans="1:4" x14ac:dyDescent="0.2">
      <c r="A5978" t="s">
        <v>13751</v>
      </c>
      <c r="B5978" t="s">
        <v>13752</v>
      </c>
      <c r="C5978" t="str">
        <f t="shared" si="93"/>
        <v>09 - MINISTERIO DE  INFRAESTRUCTURA</v>
      </c>
      <c r="D5978" t="str">
        <f>VLOOKUP(MID(A5978,1,2),[1]Jurisdicciones!$A$2:$B$44,2,FALSE)</f>
        <v>MINISTERIO DE  INFRAESTRUCTURA</v>
      </c>
    </row>
    <row r="5979" spans="1:4" x14ac:dyDescent="0.2">
      <c r="A5979" t="s">
        <v>1730</v>
      </c>
      <c r="B5979" t="s">
        <v>13753</v>
      </c>
      <c r="C5979" t="str">
        <f t="shared" si="93"/>
        <v>09 - MINISTERIO DE  INFRAESTRUCTURA</v>
      </c>
      <c r="D5979" t="str">
        <f>VLOOKUP(MID(A5979,1,2),[1]Jurisdicciones!$A$2:$B$44,2,FALSE)</f>
        <v>MINISTERIO DE  INFRAESTRUCTURA</v>
      </c>
    </row>
    <row r="5980" spans="1:4" x14ac:dyDescent="0.2">
      <c r="A5980" t="s">
        <v>13754</v>
      </c>
      <c r="B5980" t="s">
        <v>13755</v>
      </c>
      <c r="C5980" t="str">
        <f t="shared" si="93"/>
        <v>09 - MINISTERIO DE  INFRAESTRUCTURA</v>
      </c>
      <c r="D5980" t="str">
        <f>VLOOKUP(MID(A5980,1,2),[1]Jurisdicciones!$A$2:$B$44,2,FALSE)</f>
        <v>MINISTERIO DE  INFRAESTRUCTURA</v>
      </c>
    </row>
    <row r="5981" spans="1:4" x14ac:dyDescent="0.2">
      <c r="A5981" t="s">
        <v>13756</v>
      </c>
      <c r="B5981" t="s">
        <v>13757</v>
      </c>
      <c r="C5981" t="str">
        <f t="shared" si="93"/>
        <v>09 - MINISTERIO DE  INFRAESTRUCTURA</v>
      </c>
      <c r="D5981" t="str">
        <f>VLOOKUP(MID(A5981,1,2),[1]Jurisdicciones!$A$2:$B$44,2,FALSE)</f>
        <v>MINISTERIO DE  INFRAESTRUCTURA</v>
      </c>
    </row>
    <row r="5982" spans="1:4" x14ac:dyDescent="0.2">
      <c r="A5982" t="s">
        <v>13758</v>
      </c>
      <c r="B5982" t="s">
        <v>13759</v>
      </c>
      <c r="C5982" t="str">
        <f t="shared" si="93"/>
        <v>09 - MINISTERIO DE  INFRAESTRUCTURA</v>
      </c>
      <c r="D5982" t="str">
        <f>VLOOKUP(MID(A5982,1,2),[1]Jurisdicciones!$A$2:$B$44,2,FALSE)</f>
        <v>MINISTERIO DE  INFRAESTRUCTURA</v>
      </c>
    </row>
    <row r="5983" spans="1:4" x14ac:dyDescent="0.2">
      <c r="A5983" t="s">
        <v>13760</v>
      </c>
      <c r="B5983" t="s">
        <v>13761</v>
      </c>
      <c r="C5983" t="str">
        <f t="shared" si="93"/>
        <v>09 - MINISTERIO DE  INFRAESTRUCTURA</v>
      </c>
      <c r="D5983" t="str">
        <f>VLOOKUP(MID(A5983,1,2),[1]Jurisdicciones!$A$2:$B$44,2,FALSE)</f>
        <v>MINISTERIO DE  INFRAESTRUCTURA</v>
      </c>
    </row>
    <row r="5984" spans="1:4" x14ac:dyDescent="0.2">
      <c r="A5984" t="s">
        <v>13762</v>
      </c>
      <c r="B5984" t="s">
        <v>13763</v>
      </c>
      <c r="C5984" t="str">
        <f t="shared" si="93"/>
        <v>09 - MINISTERIO DE  INFRAESTRUCTURA</v>
      </c>
      <c r="D5984" t="str">
        <f>VLOOKUP(MID(A5984,1,2),[1]Jurisdicciones!$A$2:$B$44,2,FALSE)</f>
        <v>MINISTERIO DE  INFRAESTRUCTURA</v>
      </c>
    </row>
    <row r="5985" spans="1:4" x14ac:dyDescent="0.2">
      <c r="A5985" t="s">
        <v>13764</v>
      </c>
      <c r="B5985" t="s">
        <v>13765</v>
      </c>
      <c r="C5985" t="str">
        <f t="shared" si="93"/>
        <v>09 - MINISTERIO DE  INFRAESTRUCTURA</v>
      </c>
      <c r="D5985" t="str">
        <f>VLOOKUP(MID(A5985,1,2),[1]Jurisdicciones!$A$2:$B$44,2,FALSE)</f>
        <v>MINISTERIO DE  INFRAESTRUCTURA</v>
      </c>
    </row>
    <row r="5986" spans="1:4" x14ac:dyDescent="0.2">
      <c r="A5986" t="s">
        <v>13766</v>
      </c>
      <c r="B5986" t="s">
        <v>13767</v>
      </c>
      <c r="C5986" t="str">
        <f t="shared" si="93"/>
        <v>09 - MINISTERIO DE  INFRAESTRUCTURA</v>
      </c>
      <c r="D5986" t="str">
        <f>VLOOKUP(MID(A5986,1,2),[1]Jurisdicciones!$A$2:$B$44,2,FALSE)</f>
        <v>MINISTERIO DE  INFRAESTRUCTURA</v>
      </c>
    </row>
    <row r="5987" spans="1:4" x14ac:dyDescent="0.2">
      <c r="A5987" t="s">
        <v>13768</v>
      </c>
      <c r="B5987" t="s">
        <v>13767</v>
      </c>
      <c r="C5987" t="str">
        <f t="shared" si="93"/>
        <v>09 - MINISTERIO DE  INFRAESTRUCTURA</v>
      </c>
      <c r="D5987" t="str">
        <f>VLOOKUP(MID(A5987,1,2),[1]Jurisdicciones!$A$2:$B$44,2,FALSE)</f>
        <v>MINISTERIO DE  INFRAESTRUCTURA</v>
      </c>
    </row>
    <row r="5988" spans="1:4" x14ac:dyDescent="0.2">
      <c r="A5988" t="s">
        <v>13769</v>
      </c>
      <c r="B5988" t="s">
        <v>13770</v>
      </c>
      <c r="C5988" t="str">
        <f t="shared" si="93"/>
        <v>09 - MINISTERIO DE  INFRAESTRUCTURA</v>
      </c>
      <c r="D5988" t="str">
        <f>VLOOKUP(MID(A5988,1,2),[1]Jurisdicciones!$A$2:$B$44,2,FALSE)</f>
        <v>MINISTERIO DE  INFRAESTRUCTURA</v>
      </c>
    </row>
    <row r="5989" spans="1:4" x14ac:dyDescent="0.2">
      <c r="A5989" t="s">
        <v>13771</v>
      </c>
      <c r="B5989" t="s">
        <v>13770</v>
      </c>
      <c r="C5989" t="str">
        <f t="shared" si="93"/>
        <v>09 - MINISTERIO DE  INFRAESTRUCTURA</v>
      </c>
      <c r="D5989" t="str">
        <f>VLOOKUP(MID(A5989,1,2),[1]Jurisdicciones!$A$2:$B$44,2,FALSE)</f>
        <v>MINISTERIO DE  INFRAESTRUCTURA</v>
      </c>
    </row>
    <row r="5990" spans="1:4" x14ac:dyDescent="0.2">
      <c r="A5990" t="s">
        <v>13772</v>
      </c>
      <c r="B5990" t="s">
        <v>13773</v>
      </c>
      <c r="C5990" t="str">
        <f t="shared" si="93"/>
        <v>09 - MINISTERIO DE  INFRAESTRUCTURA</v>
      </c>
      <c r="D5990" t="str">
        <f>VLOOKUP(MID(A5990,1,2),[1]Jurisdicciones!$A$2:$B$44,2,FALSE)</f>
        <v>MINISTERIO DE  INFRAESTRUCTURA</v>
      </c>
    </row>
    <row r="5991" spans="1:4" x14ac:dyDescent="0.2">
      <c r="A5991" t="s">
        <v>13774</v>
      </c>
      <c r="B5991" t="s">
        <v>13773</v>
      </c>
      <c r="C5991" t="str">
        <f t="shared" si="93"/>
        <v>09 - MINISTERIO DE  INFRAESTRUCTURA</v>
      </c>
      <c r="D5991" t="str">
        <f>VLOOKUP(MID(A5991,1,2),[1]Jurisdicciones!$A$2:$B$44,2,FALSE)</f>
        <v>MINISTERIO DE  INFRAESTRUCTURA</v>
      </c>
    </row>
    <row r="5992" spans="1:4" x14ac:dyDescent="0.2">
      <c r="A5992" t="s">
        <v>13775</v>
      </c>
      <c r="B5992" t="s">
        <v>13776</v>
      </c>
      <c r="C5992" t="str">
        <f t="shared" si="93"/>
        <v>09 - MINISTERIO DE  INFRAESTRUCTURA</v>
      </c>
      <c r="D5992" t="str">
        <f>VLOOKUP(MID(A5992,1,2),[1]Jurisdicciones!$A$2:$B$44,2,FALSE)</f>
        <v>MINISTERIO DE  INFRAESTRUCTURA</v>
      </c>
    </row>
    <row r="5993" spans="1:4" x14ac:dyDescent="0.2">
      <c r="A5993" t="s">
        <v>13777</v>
      </c>
      <c r="B5993" t="s">
        <v>13776</v>
      </c>
      <c r="C5993" t="str">
        <f t="shared" si="93"/>
        <v>09 - MINISTERIO DE  INFRAESTRUCTURA</v>
      </c>
      <c r="D5993" t="str">
        <f>VLOOKUP(MID(A5993,1,2),[1]Jurisdicciones!$A$2:$B$44,2,FALSE)</f>
        <v>MINISTERIO DE  INFRAESTRUCTURA</v>
      </c>
    </row>
    <row r="5994" spans="1:4" x14ac:dyDescent="0.2">
      <c r="A5994" t="s">
        <v>13778</v>
      </c>
      <c r="B5994" t="s">
        <v>13779</v>
      </c>
      <c r="C5994" t="str">
        <f t="shared" si="93"/>
        <v>09 - MINISTERIO DE  INFRAESTRUCTURA</v>
      </c>
      <c r="D5994" t="str">
        <f>VLOOKUP(MID(A5994,1,2),[1]Jurisdicciones!$A$2:$B$44,2,FALSE)</f>
        <v>MINISTERIO DE  INFRAESTRUCTURA</v>
      </c>
    </row>
    <row r="5995" spans="1:4" x14ac:dyDescent="0.2">
      <c r="A5995" t="s">
        <v>13780</v>
      </c>
      <c r="B5995" t="s">
        <v>13781</v>
      </c>
      <c r="C5995" t="str">
        <f t="shared" si="93"/>
        <v>09 - MINISTERIO DE  INFRAESTRUCTURA</v>
      </c>
      <c r="D5995" t="str">
        <f>VLOOKUP(MID(A5995,1,2),[1]Jurisdicciones!$A$2:$B$44,2,FALSE)</f>
        <v>MINISTERIO DE  INFRAESTRUCTURA</v>
      </c>
    </row>
    <row r="5996" spans="1:4" x14ac:dyDescent="0.2">
      <c r="A5996" t="s">
        <v>13782</v>
      </c>
      <c r="B5996" t="s">
        <v>13781</v>
      </c>
      <c r="C5996" t="str">
        <f t="shared" si="93"/>
        <v>09 - MINISTERIO DE  INFRAESTRUCTURA</v>
      </c>
      <c r="D5996" t="str">
        <f>VLOOKUP(MID(A5996,1,2),[1]Jurisdicciones!$A$2:$B$44,2,FALSE)</f>
        <v>MINISTERIO DE  INFRAESTRUCTURA</v>
      </c>
    </row>
    <row r="5997" spans="1:4" x14ac:dyDescent="0.2">
      <c r="A5997" t="s">
        <v>13783</v>
      </c>
      <c r="B5997" t="s">
        <v>13784</v>
      </c>
      <c r="C5997" t="str">
        <f t="shared" si="93"/>
        <v>09 - MINISTERIO DE  INFRAESTRUCTURA</v>
      </c>
      <c r="D5997" t="str">
        <f>VLOOKUP(MID(A5997,1,2),[1]Jurisdicciones!$A$2:$B$44,2,FALSE)</f>
        <v>MINISTERIO DE  INFRAESTRUCTURA</v>
      </c>
    </row>
    <row r="5998" spans="1:4" x14ac:dyDescent="0.2">
      <c r="A5998" t="s">
        <v>13785</v>
      </c>
      <c r="B5998" t="s">
        <v>13784</v>
      </c>
      <c r="C5998" t="str">
        <f t="shared" si="93"/>
        <v>09 - MINISTERIO DE  INFRAESTRUCTURA</v>
      </c>
      <c r="D5998" t="str">
        <f>VLOOKUP(MID(A5998,1,2),[1]Jurisdicciones!$A$2:$B$44,2,FALSE)</f>
        <v>MINISTERIO DE  INFRAESTRUCTURA</v>
      </c>
    </row>
    <row r="5999" spans="1:4" x14ac:dyDescent="0.2">
      <c r="A5999" t="s">
        <v>13786</v>
      </c>
      <c r="B5999" t="s">
        <v>13787</v>
      </c>
      <c r="C5999" t="str">
        <f t="shared" si="93"/>
        <v>09 - MINISTERIO DE  INFRAESTRUCTURA</v>
      </c>
      <c r="D5999" t="str">
        <f>VLOOKUP(MID(A5999,1,2),[1]Jurisdicciones!$A$2:$B$44,2,FALSE)</f>
        <v>MINISTERIO DE  INFRAESTRUCTURA</v>
      </c>
    </row>
    <row r="6000" spans="1:4" x14ac:dyDescent="0.2">
      <c r="A6000" t="s">
        <v>13788</v>
      </c>
      <c r="B6000" t="s">
        <v>13789</v>
      </c>
      <c r="C6000" t="str">
        <f t="shared" si="93"/>
        <v>09 - MINISTERIO DE  INFRAESTRUCTURA</v>
      </c>
      <c r="D6000" t="str">
        <f>VLOOKUP(MID(A6000,1,2),[1]Jurisdicciones!$A$2:$B$44,2,FALSE)</f>
        <v>MINISTERIO DE  INFRAESTRUCTURA</v>
      </c>
    </row>
    <row r="6001" spans="1:4" x14ac:dyDescent="0.2">
      <c r="A6001" t="s">
        <v>13790</v>
      </c>
      <c r="B6001" t="s">
        <v>13791</v>
      </c>
      <c r="C6001" t="str">
        <f t="shared" si="93"/>
        <v>09 - MINISTERIO DE  INFRAESTRUCTURA</v>
      </c>
      <c r="D6001" t="str">
        <f>VLOOKUP(MID(A6001,1,2),[1]Jurisdicciones!$A$2:$B$44,2,FALSE)</f>
        <v>MINISTERIO DE  INFRAESTRUCTURA</v>
      </c>
    </row>
    <row r="6002" spans="1:4" x14ac:dyDescent="0.2">
      <c r="A6002" t="s">
        <v>13792</v>
      </c>
      <c r="B6002" t="s">
        <v>13791</v>
      </c>
      <c r="C6002" t="str">
        <f t="shared" si="93"/>
        <v>09 - MINISTERIO DE  INFRAESTRUCTURA</v>
      </c>
      <c r="D6002" t="str">
        <f>VLOOKUP(MID(A6002,1,2),[1]Jurisdicciones!$A$2:$B$44,2,FALSE)</f>
        <v>MINISTERIO DE  INFRAESTRUCTURA</v>
      </c>
    </row>
    <row r="6003" spans="1:4" x14ac:dyDescent="0.2">
      <c r="A6003" t="s">
        <v>13793</v>
      </c>
      <c r="B6003" t="s">
        <v>13794</v>
      </c>
      <c r="C6003" t="str">
        <f t="shared" si="93"/>
        <v>09 - MINISTERIO DE  INFRAESTRUCTURA</v>
      </c>
      <c r="D6003" t="str">
        <f>VLOOKUP(MID(A6003,1,2),[1]Jurisdicciones!$A$2:$B$44,2,FALSE)</f>
        <v>MINISTERIO DE  INFRAESTRUCTURA</v>
      </c>
    </row>
    <row r="6004" spans="1:4" x14ac:dyDescent="0.2">
      <c r="A6004" t="s">
        <v>13795</v>
      </c>
      <c r="B6004" t="s">
        <v>13794</v>
      </c>
      <c r="C6004" t="str">
        <f t="shared" si="93"/>
        <v>09 - MINISTERIO DE  INFRAESTRUCTURA</v>
      </c>
      <c r="D6004" t="str">
        <f>VLOOKUP(MID(A6004,1,2),[1]Jurisdicciones!$A$2:$B$44,2,FALSE)</f>
        <v>MINISTERIO DE  INFRAESTRUCTURA</v>
      </c>
    </row>
    <row r="6005" spans="1:4" x14ac:dyDescent="0.2">
      <c r="A6005" t="s">
        <v>13796</v>
      </c>
      <c r="B6005" t="s">
        <v>13797</v>
      </c>
      <c r="C6005" t="str">
        <f t="shared" si="93"/>
        <v>09 - MINISTERIO DE  INFRAESTRUCTURA</v>
      </c>
      <c r="D6005" t="str">
        <f>VLOOKUP(MID(A6005,1,2),[1]Jurisdicciones!$A$2:$B$44,2,FALSE)</f>
        <v>MINISTERIO DE  INFRAESTRUCTURA</v>
      </c>
    </row>
    <row r="6006" spans="1:4" x14ac:dyDescent="0.2">
      <c r="A6006" t="s">
        <v>13798</v>
      </c>
      <c r="B6006" t="s">
        <v>13799</v>
      </c>
      <c r="C6006" t="str">
        <f t="shared" si="93"/>
        <v>09 - MINISTERIO DE  INFRAESTRUCTURA</v>
      </c>
      <c r="D6006" t="str">
        <f>VLOOKUP(MID(A6006,1,2),[1]Jurisdicciones!$A$2:$B$44,2,FALSE)</f>
        <v>MINISTERIO DE  INFRAESTRUCTURA</v>
      </c>
    </row>
    <row r="6007" spans="1:4" x14ac:dyDescent="0.2">
      <c r="A6007" t="s">
        <v>13800</v>
      </c>
      <c r="B6007" t="s">
        <v>13801</v>
      </c>
      <c r="C6007" t="str">
        <f t="shared" si="93"/>
        <v>09 - MINISTERIO DE  INFRAESTRUCTURA</v>
      </c>
      <c r="D6007" t="str">
        <f>VLOOKUP(MID(A6007,1,2),[1]Jurisdicciones!$A$2:$B$44,2,FALSE)</f>
        <v>MINISTERIO DE  INFRAESTRUCTURA</v>
      </c>
    </row>
    <row r="6008" spans="1:4" x14ac:dyDescent="0.2">
      <c r="A6008" t="s">
        <v>13802</v>
      </c>
      <c r="B6008" t="s">
        <v>13803</v>
      </c>
      <c r="C6008" t="str">
        <f t="shared" si="93"/>
        <v>09 - MINISTERIO DE  INFRAESTRUCTURA</v>
      </c>
      <c r="D6008" t="str">
        <f>VLOOKUP(MID(A6008,1,2),[1]Jurisdicciones!$A$2:$B$44,2,FALSE)</f>
        <v>MINISTERIO DE  INFRAESTRUCTURA</v>
      </c>
    </row>
    <row r="6009" spans="1:4" x14ac:dyDescent="0.2">
      <c r="A6009" t="s">
        <v>13804</v>
      </c>
      <c r="B6009" t="s">
        <v>13805</v>
      </c>
      <c r="C6009" t="str">
        <f t="shared" si="93"/>
        <v>09 - MINISTERIO DE  INFRAESTRUCTURA</v>
      </c>
      <c r="D6009" t="str">
        <f>VLOOKUP(MID(A6009,1,2),[1]Jurisdicciones!$A$2:$B$44,2,FALSE)</f>
        <v>MINISTERIO DE  INFRAESTRUCTURA</v>
      </c>
    </row>
    <row r="6010" spans="1:4" x14ac:dyDescent="0.2">
      <c r="A6010" t="s">
        <v>13806</v>
      </c>
      <c r="B6010" t="s">
        <v>13807</v>
      </c>
      <c r="C6010" t="str">
        <f t="shared" si="93"/>
        <v>09 - MINISTERIO DE  INFRAESTRUCTURA</v>
      </c>
      <c r="D6010" t="str">
        <f>VLOOKUP(MID(A6010,1,2),[1]Jurisdicciones!$A$2:$B$44,2,FALSE)</f>
        <v>MINISTERIO DE  INFRAESTRUCTURA</v>
      </c>
    </row>
    <row r="6011" spans="1:4" x14ac:dyDescent="0.2">
      <c r="A6011" t="s">
        <v>13808</v>
      </c>
      <c r="B6011" t="s">
        <v>13809</v>
      </c>
      <c r="C6011" t="str">
        <f t="shared" si="93"/>
        <v>09 - MINISTERIO DE  INFRAESTRUCTURA</v>
      </c>
      <c r="D6011" t="str">
        <f>VLOOKUP(MID(A6011,1,2),[1]Jurisdicciones!$A$2:$B$44,2,FALSE)</f>
        <v>MINISTERIO DE  INFRAESTRUCTURA</v>
      </c>
    </row>
    <row r="6012" spans="1:4" x14ac:dyDescent="0.2">
      <c r="A6012" t="s">
        <v>13810</v>
      </c>
      <c r="B6012" t="s">
        <v>13811</v>
      </c>
      <c r="C6012" t="str">
        <f t="shared" si="93"/>
        <v>09 - MINISTERIO DE  INFRAESTRUCTURA</v>
      </c>
      <c r="D6012" t="str">
        <f>VLOOKUP(MID(A6012,1,2),[1]Jurisdicciones!$A$2:$B$44,2,FALSE)</f>
        <v>MINISTERIO DE  INFRAESTRUCTURA</v>
      </c>
    </row>
    <row r="6013" spans="1:4" x14ac:dyDescent="0.2">
      <c r="A6013" t="s">
        <v>13812</v>
      </c>
      <c r="B6013" t="s">
        <v>13813</v>
      </c>
      <c r="C6013" t="str">
        <f t="shared" si="93"/>
        <v>09 - MINISTERIO DE  INFRAESTRUCTURA</v>
      </c>
      <c r="D6013" t="str">
        <f>VLOOKUP(MID(A6013,1,2),[1]Jurisdicciones!$A$2:$B$44,2,FALSE)</f>
        <v>MINISTERIO DE  INFRAESTRUCTURA</v>
      </c>
    </row>
    <row r="6014" spans="1:4" x14ac:dyDescent="0.2">
      <c r="A6014" t="s">
        <v>13814</v>
      </c>
      <c r="B6014" t="s">
        <v>13815</v>
      </c>
      <c r="C6014" t="str">
        <f t="shared" si="93"/>
        <v>09 - MINISTERIO DE  INFRAESTRUCTURA</v>
      </c>
      <c r="D6014" t="str">
        <f>VLOOKUP(MID(A6014,1,2),[1]Jurisdicciones!$A$2:$B$44,2,FALSE)</f>
        <v>MINISTERIO DE  INFRAESTRUCTURA</v>
      </c>
    </row>
    <row r="6015" spans="1:4" x14ac:dyDescent="0.2">
      <c r="A6015" t="s">
        <v>13816</v>
      </c>
      <c r="B6015" t="s">
        <v>13817</v>
      </c>
      <c r="C6015" t="str">
        <f t="shared" si="93"/>
        <v>09 - MINISTERIO DE  INFRAESTRUCTURA</v>
      </c>
      <c r="D6015" t="str">
        <f>VLOOKUP(MID(A6015,1,2),[1]Jurisdicciones!$A$2:$B$44,2,FALSE)</f>
        <v>MINISTERIO DE  INFRAESTRUCTURA</v>
      </c>
    </row>
    <row r="6016" spans="1:4" x14ac:dyDescent="0.2">
      <c r="A6016" t="s">
        <v>13818</v>
      </c>
      <c r="B6016" t="s">
        <v>13819</v>
      </c>
      <c r="C6016" t="str">
        <f t="shared" si="93"/>
        <v>09 - MINISTERIO DE  INFRAESTRUCTURA</v>
      </c>
      <c r="D6016" t="str">
        <f>VLOOKUP(MID(A6016,1,2),[1]Jurisdicciones!$A$2:$B$44,2,FALSE)</f>
        <v>MINISTERIO DE  INFRAESTRUCTURA</v>
      </c>
    </row>
    <row r="6017" spans="1:4" x14ac:dyDescent="0.2">
      <c r="A6017" t="s">
        <v>13820</v>
      </c>
      <c r="B6017" t="s">
        <v>13821</v>
      </c>
      <c r="C6017" t="str">
        <f t="shared" si="93"/>
        <v>09 - MINISTERIO DE  INFRAESTRUCTURA</v>
      </c>
      <c r="D6017" t="str">
        <f>VLOOKUP(MID(A6017,1,2),[1]Jurisdicciones!$A$2:$B$44,2,FALSE)</f>
        <v>MINISTERIO DE  INFRAESTRUCTURA</v>
      </c>
    </row>
    <row r="6018" spans="1:4" x14ac:dyDescent="0.2">
      <c r="A6018" t="s">
        <v>13822</v>
      </c>
      <c r="B6018" t="s">
        <v>13823</v>
      </c>
      <c r="C6018" t="str">
        <f t="shared" si="93"/>
        <v>09 - MINISTERIO DE  INFRAESTRUCTURA</v>
      </c>
      <c r="D6018" t="str">
        <f>VLOOKUP(MID(A6018,1,2),[1]Jurisdicciones!$A$2:$B$44,2,FALSE)</f>
        <v>MINISTERIO DE  INFRAESTRUCTURA</v>
      </c>
    </row>
    <row r="6019" spans="1:4" x14ac:dyDescent="0.2">
      <c r="A6019" t="s">
        <v>13824</v>
      </c>
      <c r="B6019" t="s">
        <v>13825</v>
      </c>
      <c r="C6019" t="str">
        <f t="shared" si="93"/>
        <v>09 - MINISTERIO DE  INFRAESTRUCTURA</v>
      </c>
      <c r="D6019" t="str">
        <f>VLOOKUP(MID(A6019,1,2),[1]Jurisdicciones!$A$2:$B$44,2,FALSE)</f>
        <v>MINISTERIO DE  INFRAESTRUCTURA</v>
      </c>
    </row>
    <row r="6020" spans="1:4" x14ac:dyDescent="0.2">
      <c r="A6020" t="s">
        <v>13826</v>
      </c>
      <c r="B6020" t="s">
        <v>13827</v>
      </c>
      <c r="C6020" t="str">
        <f t="shared" ref="C6020:C6083" si="94">CONCATENATE(MID(A6020,1,2), " - ",D6020)</f>
        <v>09 - MINISTERIO DE  INFRAESTRUCTURA</v>
      </c>
      <c r="D6020" t="str">
        <f>VLOOKUP(MID(A6020,1,2),[1]Jurisdicciones!$A$2:$B$44,2,FALSE)</f>
        <v>MINISTERIO DE  INFRAESTRUCTURA</v>
      </c>
    </row>
    <row r="6021" spans="1:4" x14ac:dyDescent="0.2">
      <c r="A6021" t="s">
        <v>13828</v>
      </c>
      <c r="B6021" t="s">
        <v>13829</v>
      </c>
      <c r="C6021" t="str">
        <f t="shared" si="94"/>
        <v>09 - MINISTERIO DE  INFRAESTRUCTURA</v>
      </c>
      <c r="D6021" t="str">
        <f>VLOOKUP(MID(A6021,1,2),[1]Jurisdicciones!$A$2:$B$44,2,FALSE)</f>
        <v>MINISTERIO DE  INFRAESTRUCTURA</v>
      </c>
    </row>
    <row r="6022" spans="1:4" x14ac:dyDescent="0.2">
      <c r="A6022" t="s">
        <v>13830</v>
      </c>
      <c r="B6022" t="s">
        <v>13829</v>
      </c>
      <c r="C6022" t="str">
        <f t="shared" si="94"/>
        <v>09 - MINISTERIO DE  INFRAESTRUCTURA</v>
      </c>
      <c r="D6022" t="str">
        <f>VLOOKUP(MID(A6022,1,2),[1]Jurisdicciones!$A$2:$B$44,2,FALSE)</f>
        <v>MINISTERIO DE  INFRAESTRUCTURA</v>
      </c>
    </row>
    <row r="6023" spans="1:4" x14ac:dyDescent="0.2">
      <c r="A6023" t="s">
        <v>13831</v>
      </c>
      <c r="B6023" t="s">
        <v>13832</v>
      </c>
      <c r="C6023" t="str">
        <f t="shared" si="94"/>
        <v>09 - MINISTERIO DE  INFRAESTRUCTURA</v>
      </c>
      <c r="D6023" t="str">
        <f>VLOOKUP(MID(A6023,1,2),[1]Jurisdicciones!$A$2:$B$44,2,FALSE)</f>
        <v>MINISTERIO DE  INFRAESTRUCTURA</v>
      </c>
    </row>
    <row r="6024" spans="1:4" x14ac:dyDescent="0.2">
      <c r="A6024" t="s">
        <v>13833</v>
      </c>
      <c r="B6024" t="s">
        <v>13834</v>
      </c>
      <c r="C6024" t="str">
        <f t="shared" si="94"/>
        <v>09 - MINISTERIO DE  INFRAESTRUCTURA</v>
      </c>
      <c r="D6024" t="str">
        <f>VLOOKUP(MID(A6024,1,2),[1]Jurisdicciones!$A$2:$B$44,2,FALSE)</f>
        <v>MINISTERIO DE  INFRAESTRUCTURA</v>
      </c>
    </row>
    <row r="6025" spans="1:4" x14ac:dyDescent="0.2">
      <c r="A6025" t="s">
        <v>13835</v>
      </c>
      <c r="B6025" t="s">
        <v>13836</v>
      </c>
      <c r="C6025" t="str">
        <f t="shared" si="94"/>
        <v>09 - MINISTERIO DE  INFRAESTRUCTURA</v>
      </c>
      <c r="D6025" t="str">
        <f>VLOOKUP(MID(A6025,1,2),[1]Jurisdicciones!$A$2:$B$44,2,FALSE)</f>
        <v>MINISTERIO DE  INFRAESTRUCTURA</v>
      </c>
    </row>
    <row r="6026" spans="1:4" x14ac:dyDescent="0.2">
      <c r="A6026" t="s">
        <v>13837</v>
      </c>
      <c r="B6026" t="s">
        <v>13838</v>
      </c>
      <c r="C6026" t="str">
        <f t="shared" si="94"/>
        <v>09 - MINISTERIO DE  INFRAESTRUCTURA</v>
      </c>
      <c r="D6026" t="str">
        <f>VLOOKUP(MID(A6026,1,2),[1]Jurisdicciones!$A$2:$B$44,2,FALSE)</f>
        <v>MINISTERIO DE  INFRAESTRUCTURA</v>
      </c>
    </row>
    <row r="6027" spans="1:4" x14ac:dyDescent="0.2">
      <c r="A6027" t="s">
        <v>13839</v>
      </c>
      <c r="B6027" t="s">
        <v>13840</v>
      </c>
      <c r="C6027" t="str">
        <f t="shared" si="94"/>
        <v>09 - MINISTERIO DE  INFRAESTRUCTURA</v>
      </c>
      <c r="D6027" t="str">
        <f>VLOOKUP(MID(A6027,1,2),[1]Jurisdicciones!$A$2:$B$44,2,FALSE)</f>
        <v>MINISTERIO DE  INFRAESTRUCTURA</v>
      </c>
    </row>
    <row r="6028" spans="1:4" x14ac:dyDescent="0.2">
      <c r="A6028" t="s">
        <v>2696</v>
      </c>
      <c r="B6028" t="s">
        <v>13841</v>
      </c>
      <c r="C6028" t="str">
        <f t="shared" si="94"/>
        <v>09 - MINISTERIO DE  INFRAESTRUCTURA</v>
      </c>
      <c r="D6028" t="str">
        <f>VLOOKUP(MID(A6028,1,2),[1]Jurisdicciones!$A$2:$B$44,2,FALSE)</f>
        <v>MINISTERIO DE  INFRAESTRUCTURA</v>
      </c>
    </row>
    <row r="6029" spans="1:4" x14ac:dyDescent="0.2">
      <c r="A6029" t="s">
        <v>13842</v>
      </c>
      <c r="B6029" t="s">
        <v>13843</v>
      </c>
      <c r="C6029" t="str">
        <f t="shared" si="94"/>
        <v>09 - MINISTERIO DE  INFRAESTRUCTURA</v>
      </c>
      <c r="D6029" t="str">
        <f>VLOOKUP(MID(A6029,1,2),[1]Jurisdicciones!$A$2:$B$44,2,FALSE)</f>
        <v>MINISTERIO DE  INFRAESTRUCTURA</v>
      </c>
    </row>
    <row r="6030" spans="1:4" x14ac:dyDescent="0.2">
      <c r="A6030" t="s">
        <v>13844</v>
      </c>
      <c r="B6030" t="s">
        <v>13845</v>
      </c>
      <c r="C6030" t="str">
        <f t="shared" si="94"/>
        <v>09 - MINISTERIO DE  INFRAESTRUCTURA</v>
      </c>
      <c r="D6030" t="str">
        <f>VLOOKUP(MID(A6030,1,2),[1]Jurisdicciones!$A$2:$B$44,2,FALSE)</f>
        <v>MINISTERIO DE  INFRAESTRUCTURA</v>
      </c>
    </row>
    <row r="6031" spans="1:4" x14ac:dyDescent="0.2">
      <c r="A6031" t="s">
        <v>2697</v>
      </c>
      <c r="B6031" t="s">
        <v>13846</v>
      </c>
      <c r="C6031" t="str">
        <f t="shared" si="94"/>
        <v>09 - MINISTERIO DE  INFRAESTRUCTURA</v>
      </c>
      <c r="D6031" t="str">
        <f>VLOOKUP(MID(A6031,1,2),[1]Jurisdicciones!$A$2:$B$44,2,FALSE)</f>
        <v>MINISTERIO DE  INFRAESTRUCTURA</v>
      </c>
    </row>
    <row r="6032" spans="1:4" x14ac:dyDescent="0.2">
      <c r="A6032" t="s">
        <v>13847</v>
      </c>
      <c r="B6032" t="s">
        <v>13848</v>
      </c>
      <c r="C6032" t="str">
        <f t="shared" si="94"/>
        <v>09 - MINISTERIO DE  INFRAESTRUCTURA</v>
      </c>
      <c r="D6032" t="str">
        <f>VLOOKUP(MID(A6032,1,2),[1]Jurisdicciones!$A$2:$B$44,2,FALSE)</f>
        <v>MINISTERIO DE  INFRAESTRUCTURA</v>
      </c>
    </row>
    <row r="6033" spans="1:4" x14ac:dyDescent="0.2">
      <c r="A6033" t="s">
        <v>13849</v>
      </c>
      <c r="B6033" t="s">
        <v>13850</v>
      </c>
      <c r="C6033" t="str">
        <f t="shared" si="94"/>
        <v>09 - MINISTERIO DE  INFRAESTRUCTURA</v>
      </c>
      <c r="D6033" t="str">
        <f>VLOOKUP(MID(A6033,1,2),[1]Jurisdicciones!$A$2:$B$44,2,FALSE)</f>
        <v>MINISTERIO DE  INFRAESTRUCTURA</v>
      </c>
    </row>
    <row r="6034" spans="1:4" x14ac:dyDescent="0.2">
      <c r="A6034" t="s">
        <v>13851</v>
      </c>
      <c r="B6034" t="s">
        <v>13852</v>
      </c>
      <c r="C6034" t="str">
        <f t="shared" si="94"/>
        <v>09 - MINISTERIO DE  INFRAESTRUCTURA</v>
      </c>
      <c r="D6034" t="str">
        <f>VLOOKUP(MID(A6034,1,2),[1]Jurisdicciones!$A$2:$B$44,2,FALSE)</f>
        <v>MINISTERIO DE  INFRAESTRUCTURA</v>
      </c>
    </row>
    <row r="6035" spans="1:4" x14ac:dyDescent="0.2">
      <c r="A6035" t="s">
        <v>1731</v>
      </c>
      <c r="B6035" t="s">
        <v>13853</v>
      </c>
      <c r="C6035" t="str">
        <f t="shared" si="94"/>
        <v>09 - MINISTERIO DE  INFRAESTRUCTURA</v>
      </c>
      <c r="D6035" t="str">
        <f>VLOOKUP(MID(A6035,1,2),[1]Jurisdicciones!$A$2:$B$44,2,FALSE)</f>
        <v>MINISTERIO DE  INFRAESTRUCTURA</v>
      </c>
    </row>
    <row r="6036" spans="1:4" x14ac:dyDescent="0.2">
      <c r="A6036" t="s">
        <v>13854</v>
      </c>
      <c r="B6036" t="s">
        <v>13855</v>
      </c>
      <c r="C6036" t="str">
        <f t="shared" si="94"/>
        <v>09 - MINISTERIO DE  INFRAESTRUCTURA</v>
      </c>
      <c r="D6036" t="str">
        <f>VLOOKUP(MID(A6036,1,2),[1]Jurisdicciones!$A$2:$B$44,2,FALSE)</f>
        <v>MINISTERIO DE  INFRAESTRUCTURA</v>
      </c>
    </row>
    <row r="6037" spans="1:4" x14ac:dyDescent="0.2">
      <c r="A6037" t="s">
        <v>13856</v>
      </c>
      <c r="B6037" t="s">
        <v>13857</v>
      </c>
      <c r="C6037" t="str">
        <f t="shared" si="94"/>
        <v>09 - MINISTERIO DE  INFRAESTRUCTURA</v>
      </c>
      <c r="D6037" t="str">
        <f>VLOOKUP(MID(A6037,1,2),[1]Jurisdicciones!$A$2:$B$44,2,FALSE)</f>
        <v>MINISTERIO DE  INFRAESTRUCTURA</v>
      </c>
    </row>
    <row r="6038" spans="1:4" x14ac:dyDescent="0.2">
      <c r="A6038" t="s">
        <v>13858</v>
      </c>
      <c r="B6038" t="s">
        <v>13859</v>
      </c>
      <c r="C6038" t="str">
        <f t="shared" si="94"/>
        <v>09 - MINISTERIO DE  INFRAESTRUCTURA</v>
      </c>
      <c r="D6038" t="str">
        <f>VLOOKUP(MID(A6038,1,2),[1]Jurisdicciones!$A$2:$B$44,2,FALSE)</f>
        <v>MINISTERIO DE  INFRAESTRUCTURA</v>
      </c>
    </row>
    <row r="6039" spans="1:4" x14ac:dyDescent="0.2">
      <c r="A6039" t="s">
        <v>13860</v>
      </c>
      <c r="B6039" t="s">
        <v>13861</v>
      </c>
      <c r="C6039" t="str">
        <f t="shared" si="94"/>
        <v>09 - MINISTERIO DE  INFRAESTRUCTURA</v>
      </c>
      <c r="D6039" t="str">
        <f>VLOOKUP(MID(A6039,1,2),[1]Jurisdicciones!$A$2:$B$44,2,FALSE)</f>
        <v>MINISTERIO DE  INFRAESTRUCTURA</v>
      </c>
    </row>
    <row r="6040" spans="1:4" x14ac:dyDescent="0.2">
      <c r="A6040" t="s">
        <v>1732</v>
      </c>
      <c r="B6040" t="s">
        <v>13862</v>
      </c>
      <c r="C6040" t="str">
        <f t="shared" si="94"/>
        <v>09 - MINISTERIO DE  INFRAESTRUCTURA</v>
      </c>
      <c r="D6040" t="str">
        <f>VLOOKUP(MID(A6040,1,2),[1]Jurisdicciones!$A$2:$B$44,2,FALSE)</f>
        <v>MINISTERIO DE  INFRAESTRUCTURA</v>
      </c>
    </row>
    <row r="6041" spans="1:4" x14ac:dyDescent="0.2">
      <c r="A6041" t="s">
        <v>13863</v>
      </c>
      <c r="B6041" t="s">
        <v>13864</v>
      </c>
      <c r="C6041" t="str">
        <f t="shared" si="94"/>
        <v>09 - MINISTERIO DE  INFRAESTRUCTURA</v>
      </c>
      <c r="D6041" t="str">
        <f>VLOOKUP(MID(A6041,1,2),[1]Jurisdicciones!$A$2:$B$44,2,FALSE)</f>
        <v>MINISTERIO DE  INFRAESTRUCTURA</v>
      </c>
    </row>
    <row r="6042" spans="1:4" x14ac:dyDescent="0.2">
      <c r="A6042" t="s">
        <v>13865</v>
      </c>
      <c r="B6042" t="s">
        <v>13866</v>
      </c>
      <c r="C6042" t="str">
        <f t="shared" si="94"/>
        <v>09 - MINISTERIO DE  INFRAESTRUCTURA</v>
      </c>
      <c r="D6042" t="str">
        <f>VLOOKUP(MID(A6042,1,2),[1]Jurisdicciones!$A$2:$B$44,2,FALSE)</f>
        <v>MINISTERIO DE  INFRAESTRUCTURA</v>
      </c>
    </row>
    <row r="6043" spans="1:4" x14ac:dyDescent="0.2">
      <c r="A6043" t="s">
        <v>13867</v>
      </c>
      <c r="B6043" t="s">
        <v>13868</v>
      </c>
      <c r="C6043" t="str">
        <f t="shared" si="94"/>
        <v>09 - MINISTERIO DE  INFRAESTRUCTURA</v>
      </c>
      <c r="D6043" t="str">
        <f>VLOOKUP(MID(A6043,1,2),[1]Jurisdicciones!$A$2:$B$44,2,FALSE)</f>
        <v>MINISTERIO DE  INFRAESTRUCTURA</v>
      </c>
    </row>
    <row r="6044" spans="1:4" x14ac:dyDescent="0.2">
      <c r="A6044" t="s">
        <v>13869</v>
      </c>
      <c r="B6044" t="s">
        <v>13870</v>
      </c>
      <c r="C6044" t="str">
        <f t="shared" si="94"/>
        <v>09 - MINISTERIO DE  INFRAESTRUCTURA</v>
      </c>
      <c r="D6044" t="str">
        <f>VLOOKUP(MID(A6044,1,2),[1]Jurisdicciones!$A$2:$B$44,2,FALSE)</f>
        <v>MINISTERIO DE  INFRAESTRUCTURA</v>
      </c>
    </row>
    <row r="6045" spans="1:4" x14ac:dyDescent="0.2">
      <c r="A6045" t="s">
        <v>13871</v>
      </c>
      <c r="B6045" t="s">
        <v>13872</v>
      </c>
      <c r="C6045" t="str">
        <f t="shared" si="94"/>
        <v>09 - MINISTERIO DE  INFRAESTRUCTURA</v>
      </c>
      <c r="D6045" t="str">
        <f>VLOOKUP(MID(A6045,1,2),[1]Jurisdicciones!$A$2:$B$44,2,FALSE)</f>
        <v>MINISTERIO DE  INFRAESTRUCTURA</v>
      </c>
    </row>
    <row r="6046" spans="1:4" x14ac:dyDescent="0.2">
      <c r="A6046" t="s">
        <v>13873</v>
      </c>
      <c r="B6046" t="s">
        <v>13874</v>
      </c>
      <c r="C6046" t="str">
        <f t="shared" si="94"/>
        <v>09 - MINISTERIO DE  INFRAESTRUCTURA</v>
      </c>
      <c r="D6046" t="str">
        <f>VLOOKUP(MID(A6046,1,2),[1]Jurisdicciones!$A$2:$B$44,2,FALSE)</f>
        <v>MINISTERIO DE  INFRAESTRUCTURA</v>
      </c>
    </row>
    <row r="6047" spans="1:4" x14ac:dyDescent="0.2">
      <c r="A6047" t="s">
        <v>13875</v>
      </c>
      <c r="B6047" t="s">
        <v>13876</v>
      </c>
      <c r="C6047" t="str">
        <f t="shared" si="94"/>
        <v>09 - MINISTERIO DE  INFRAESTRUCTURA</v>
      </c>
      <c r="D6047" t="str">
        <f>VLOOKUP(MID(A6047,1,2),[1]Jurisdicciones!$A$2:$B$44,2,FALSE)</f>
        <v>MINISTERIO DE  INFRAESTRUCTURA</v>
      </c>
    </row>
    <row r="6048" spans="1:4" x14ac:dyDescent="0.2">
      <c r="A6048" t="s">
        <v>13877</v>
      </c>
      <c r="B6048" t="s">
        <v>13876</v>
      </c>
      <c r="C6048" t="str">
        <f t="shared" si="94"/>
        <v>09 - MINISTERIO DE  INFRAESTRUCTURA</v>
      </c>
      <c r="D6048" t="str">
        <f>VLOOKUP(MID(A6048,1,2),[1]Jurisdicciones!$A$2:$B$44,2,FALSE)</f>
        <v>MINISTERIO DE  INFRAESTRUCTURA</v>
      </c>
    </row>
    <row r="6049" spans="1:4" x14ac:dyDescent="0.2">
      <c r="A6049" t="s">
        <v>13878</v>
      </c>
      <c r="B6049" t="s">
        <v>13879</v>
      </c>
      <c r="C6049" t="str">
        <f t="shared" si="94"/>
        <v>09 - MINISTERIO DE  INFRAESTRUCTURA</v>
      </c>
      <c r="D6049" t="str">
        <f>VLOOKUP(MID(A6049,1,2),[1]Jurisdicciones!$A$2:$B$44,2,FALSE)</f>
        <v>MINISTERIO DE  INFRAESTRUCTURA</v>
      </c>
    </row>
    <row r="6050" spans="1:4" x14ac:dyDescent="0.2">
      <c r="A6050" t="s">
        <v>13880</v>
      </c>
      <c r="B6050" t="s">
        <v>13879</v>
      </c>
      <c r="C6050" t="str">
        <f t="shared" si="94"/>
        <v>09 - MINISTERIO DE  INFRAESTRUCTURA</v>
      </c>
      <c r="D6050" t="str">
        <f>VLOOKUP(MID(A6050,1,2),[1]Jurisdicciones!$A$2:$B$44,2,FALSE)</f>
        <v>MINISTERIO DE  INFRAESTRUCTURA</v>
      </c>
    </row>
    <row r="6051" spans="1:4" x14ac:dyDescent="0.2">
      <c r="A6051" t="s">
        <v>1733</v>
      </c>
      <c r="B6051" t="s">
        <v>13881</v>
      </c>
      <c r="C6051" t="str">
        <f t="shared" si="94"/>
        <v>09 - MINISTERIO DE  INFRAESTRUCTURA</v>
      </c>
      <c r="D6051" t="str">
        <f>VLOOKUP(MID(A6051,1,2),[1]Jurisdicciones!$A$2:$B$44,2,FALSE)</f>
        <v>MINISTERIO DE  INFRAESTRUCTURA</v>
      </c>
    </row>
    <row r="6052" spans="1:4" x14ac:dyDescent="0.2">
      <c r="A6052" t="s">
        <v>13882</v>
      </c>
      <c r="B6052" t="s">
        <v>13881</v>
      </c>
      <c r="C6052" t="str">
        <f t="shared" si="94"/>
        <v>09 - MINISTERIO DE  INFRAESTRUCTURA</v>
      </c>
      <c r="D6052" t="str">
        <f>VLOOKUP(MID(A6052,1,2),[1]Jurisdicciones!$A$2:$B$44,2,FALSE)</f>
        <v>MINISTERIO DE  INFRAESTRUCTURA</v>
      </c>
    </row>
    <row r="6053" spans="1:4" x14ac:dyDescent="0.2">
      <c r="A6053" t="s">
        <v>13883</v>
      </c>
      <c r="B6053" t="s">
        <v>13884</v>
      </c>
      <c r="C6053" t="str">
        <f t="shared" si="94"/>
        <v>09 - MINISTERIO DE  INFRAESTRUCTURA</v>
      </c>
      <c r="D6053" t="str">
        <f>VLOOKUP(MID(A6053,1,2),[1]Jurisdicciones!$A$2:$B$44,2,FALSE)</f>
        <v>MINISTERIO DE  INFRAESTRUCTURA</v>
      </c>
    </row>
    <row r="6054" spans="1:4" x14ac:dyDescent="0.2">
      <c r="A6054" t="s">
        <v>13885</v>
      </c>
      <c r="B6054" t="s">
        <v>13886</v>
      </c>
      <c r="C6054" t="str">
        <f t="shared" si="94"/>
        <v>09 - MINISTERIO DE  INFRAESTRUCTURA</v>
      </c>
      <c r="D6054" t="str">
        <f>VLOOKUP(MID(A6054,1,2),[1]Jurisdicciones!$A$2:$B$44,2,FALSE)</f>
        <v>MINISTERIO DE  INFRAESTRUCTURA</v>
      </c>
    </row>
    <row r="6055" spans="1:4" x14ac:dyDescent="0.2">
      <c r="A6055" t="s">
        <v>13887</v>
      </c>
      <c r="B6055" t="s">
        <v>13888</v>
      </c>
      <c r="C6055" t="str">
        <f t="shared" si="94"/>
        <v>09 - MINISTERIO DE  INFRAESTRUCTURA</v>
      </c>
      <c r="D6055" t="str">
        <f>VLOOKUP(MID(A6055,1,2),[1]Jurisdicciones!$A$2:$B$44,2,FALSE)</f>
        <v>MINISTERIO DE  INFRAESTRUCTURA</v>
      </c>
    </row>
    <row r="6056" spans="1:4" x14ac:dyDescent="0.2">
      <c r="A6056" t="s">
        <v>13889</v>
      </c>
      <c r="B6056" t="s">
        <v>13890</v>
      </c>
      <c r="C6056" t="str">
        <f t="shared" si="94"/>
        <v>09 - MINISTERIO DE  INFRAESTRUCTURA</v>
      </c>
      <c r="D6056" t="str">
        <f>VLOOKUP(MID(A6056,1,2),[1]Jurisdicciones!$A$2:$B$44,2,FALSE)</f>
        <v>MINISTERIO DE  INFRAESTRUCTURA</v>
      </c>
    </row>
    <row r="6057" spans="1:4" x14ac:dyDescent="0.2">
      <c r="A6057" t="s">
        <v>13891</v>
      </c>
      <c r="B6057" t="s">
        <v>13892</v>
      </c>
      <c r="C6057" t="str">
        <f t="shared" si="94"/>
        <v>09 - MINISTERIO DE  INFRAESTRUCTURA</v>
      </c>
      <c r="D6057" t="str">
        <f>VLOOKUP(MID(A6057,1,2),[1]Jurisdicciones!$A$2:$B$44,2,FALSE)</f>
        <v>MINISTERIO DE  INFRAESTRUCTURA</v>
      </c>
    </row>
    <row r="6058" spans="1:4" x14ac:dyDescent="0.2">
      <c r="A6058" t="s">
        <v>13893</v>
      </c>
      <c r="B6058" t="s">
        <v>13894</v>
      </c>
      <c r="C6058" t="str">
        <f t="shared" si="94"/>
        <v>09 - MINISTERIO DE  INFRAESTRUCTURA</v>
      </c>
      <c r="D6058" t="str">
        <f>VLOOKUP(MID(A6058,1,2),[1]Jurisdicciones!$A$2:$B$44,2,FALSE)</f>
        <v>MINISTERIO DE  INFRAESTRUCTURA</v>
      </c>
    </row>
    <row r="6059" spans="1:4" x14ac:dyDescent="0.2">
      <c r="A6059" t="s">
        <v>13895</v>
      </c>
      <c r="B6059" t="s">
        <v>13896</v>
      </c>
      <c r="C6059" t="str">
        <f t="shared" si="94"/>
        <v>09 - MINISTERIO DE  INFRAESTRUCTURA</v>
      </c>
      <c r="D6059" t="str">
        <f>VLOOKUP(MID(A6059,1,2),[1]Jurisdicciones!$A$2:$B$44,2,FALSE)</f>
        <v>MINISTERIO DE  INFRAESTRUCTURA</v>
      </c>
    </row>
    <row r="6060" spans="1:4" x14ac:dyDescent="0.2">
      <c r="A6060" t="s">
        <v>13897</v>
      </c>
      <c r="B6060" t="s">
        <v>13898</v>
      </c>
      <c r="C6060" t="str">
        <f t="shared" si="94"/>
        <v>09 - MINISTERIO DE  INFRAESTRUCTURA</v>
      </c>
      <c r="D6060" t="str">
        <f>VLOOKUP(MID(A6060,1,2),[1]Jurisdicciones!$A$2:$B$44,2,FALSE)</f>
        <v>MINISTERIO DE  INFRAESTRUCTURA</v>
      </c>
    </row>
    <row r="6061" spans="1:4" x14ac:dyDescent="0.2">
      <c r="A6061" t="s">
        <v>13899</v>
      </c>
      <c r="B6061" t="s">
        <v>13900</v>
      </c>
      <c r="C6061" t="str">
        <f t="shared" si="94"/>
        <v>09 - MINISTERIO DE  INFRAESTRUCTURA</v>
      </c>
      <c r="D6061" t="str">
        <f>VLOOKUP(MID(A6061,1,2),[1]Jurisdicciones!$A$2:$B$44,2,FALSE)</f>
        <v>MINISTERIO DE  INFRAESTRUCTURA</v>
      </c>
    </row>
    <row r="6062" spans="1:4" x14ac:dyDescent="0.2">
      <c r="A6062" t="s">
        <v>13901</v>
      </c>
      <c r="B6062" t="s">
        <v>13902</v>
      </c>
      <c r="C6062" t="str">
        <f t="shared" si="94"/>
        <v>09 - MINISTERIO DE  INFRAESTRUCTURA</v>
      </c>
      <c r="D6062" t="str">
        <f>VLOOKUP(MID(A6062,1,2),[1]Jurisdicciones!$A$2:$B$44,2,FALSE)</f>
        <v>MINISTERIO DE  INFRAESTRUCTURA</v>
      </c>
    </row>
    <row r="6063" spans="1:4" x14ac:dyDescent="0.2">
      <c r="A6063" t="s">
        <v>13903</v>
      </c>
      <c r="B6063" t="s">
        <v>13904</v>
      </c>
      <c r="C6063" t="str">
        <f t="shared" si="94"/>
        <v>09 - MINISTERIO DE  INFRAESTRUCTURA</v>
      </c>
      <c r="D6063" t="str">
        <f>VLOOKUP(MID(A6063,1,2),[1]Jurisdicciones!$A$2:$B$44,2,FALSE)</f>
        <v>MINISTERIO DE  INFRAESTRUCTURA</v>
      </c>
    </row>
    <row r="6064" spans="1:4" x14ac:dyDescent="0.2">
      <c r="A6064" t="s">
        <v>13905</v>
      </c>
      <c r="B6064" t="s">
        <v>13906</v>
      </c>
      <c r="C6064" t="str">
        <f t="shared" si="94"/>
        <v>09 - MINISTERIO DE  INFRAESTRUCTURA</v>
      </c>
      <c r="D6064" t="str">
        <f>VLOOKUP(MID(A6064,1,2),[1]Jurisdicciones!$A$2:$B$44,2,FALSE)</f>
        <v>MINISTERIO DE  INFRAESTRUCTURA</v>
      </c>
    </row>
    <row r="6065" spans="1:4" x14ac:dyDescent="0.2">
      <c r="A6065" t="s">
        <v>13907</v>
      </c>
      <c r="B6065" t="s">
        <v>13908</v>
      </c>
      <c r="C6065" t="str">
        <f t="shared" si="94"/>
        <v>09 - MINISTERIO DE  INFRAESTRUCTURA</v>
      </c>
      <c r="D6065" t="str">
        <f>VLOOKUP(MID(A6065,1,2),[1]Jurisdicciones!$A$2:$B$44,2,FALSE)</f>
        <v>MINISTERIO DE  INFRAESTRUCTURA</v>
      </c>
    </row>
    <row r="6066" spans="1:4" x14ac:dyDescent="0.2">
      <c r="A6066" t="s">
        <v>13909</v>
      </c>
      <c r="B6066" t="s">
        <v>13910</v>
      </c>
      <c r="C6066" t="str">
        <f t="shared" si="94"/>
        <v>09 - MINISTERIO DE  INFRAESTRUCTURA</v>
      </c>
      <c r="D6066" t="str">
        <f>VLOOKUP(MID(A6066,1,2),[1]Jurisdicciones!$A$2:$B$44,2,FALSE)</f>
        <v>MINISTERIO DE  INFRAESTRUCTURA</v>
      </c>
    </row>
    <row r="6067" spans="1:4" x14ac:dyDescent="0.2">
      <c r="A6067" t="s">
        <v>13911</v>
      </c>
      <c r="B6067" t="s">
        <v>13912</v>
      </c>
      <c r="C6067" t="str">
        <f t="shared" si="94"/>
        <v>09 - MINISTERIO DE  INFRAESTRUCTURA</v>
      </c>
      <c r="D6067" t="str">
        <f>VLOOKUP(MID(A6067,1,2),[1]Jurisdicciones!$A$2:$B$44,2,FALSE)</f>
        <v>MINISTERIO DE  INFRAESTRUCTURA</v>
      </c>
    </row>
    <row r="6068" spans="1:4" x14ac:dyDescent="0.2">
      <c r="A6068" t="s">
        <v>13913</v>
      </c>
      <c r="B6068" t="s">
        <v>13914</v>
      </c>
      <c r="C6068" t="str">
        <f t="shared" si="94"/>
        <v>09 - MINISTERIO DE  INFRAESTRUCTURA</v>
      </c>
      <c r="D6068" t="str">
        <f>VLOOKUP(MID(A6068,1,2),[1]Jurisdicciones!$A$2:$B$44,2,FALSE)</f>
        <v>MINISTERIO DE  INFRAESTRUCTURA</v>
      </c>
    </row>
    <row r="6069" spans="1:4" x14ac:dyDescent="0.2">
      <c r="A6069" t="s">
        <v>2698</v>
      </c>
      <c r="B6069" t="s">
        <v>13915</v>
      </c>
      <c r="C6069" t="str">
        <f t="shared" si="94"/>
        <v>09 - MINISTERIO DE  INFRAESTRUCTURA</v>
      </c>
      <c r="D6069" t="str">
        <f>VLOOKUP(MID(A6069,1,2),[1]Jurisdicciones!$A$2:$B$44,2,FALSE)</f>
        <v>MINISTERIO DE  INFRAESTRUCTURA</v>
      </c>
    </row>
    <row r="6070" spans="1:4" x14ac:dyDescent="0.2">
      <c r="A6070" t="s">
        <v>2699</v>
      </c>
      <c r="B6070" t="s">
        <v>13916</v>
      </c>
      <c r="C6070" t="str">
        <f t="shared" si="94"/>
        <v>09 - MINISTERIO DE  INFRAESTRUCTURA</v>
      </c>
      <c r="D6070" t="str">
        <f>VLOOKUP(MID(A6070,1,2),[1]Jurisdicciones!$A$2:$B$44,2,FALSE)</f>
        <v>MINISTERIO DE  INFRAESTRUCTURA</v>
      </c>
    </row>
    <row r="6071" spans="1:4" x14ac:dyDescent="0.2">
      <c r="A6071" t="s">
        <v>13917</v>
      </c>
      <c r="B6071" t="s">
        <v>13918</v>
      </c>
      <c r="C6071" t="str">
        <f t="shared" si="94"/>
        <v>09 - MINISTERIO DE  INFRAESTRUCTURA</v>
      </c>
      <c r="D6071" t="str">
        <f>VLOOKUP(MID(A6071,1,2),[1]Jurisdicciones!$A$2:$B$44,2,FALSE)</f>
        <v>MINISTERIO DE  INFRAESTRUCTURA</v>
      </c>
    </row>
    <row r="6072" spans="1:4" x14ac:dyDescent="0.2">
      <c r="A6072" t="s">
        <v>13919</v>
      </c>
      <c r="B6072" t="s">
        <v>13920</v>
      </c>
      <c r="C6072" t="str">
        <f t="shared" si="94"/>
        <v>09 - MINISTERIO DE  INFRAESTRUCTURA</v>
      </c>
      <c r="D6072" t="str">
        <f>VLOOKUP(MID(A6072,1,2),[1]Jurisdicciones!$A$2:$B$44,2,FALSE)</f>
        <v>MINISTERIO DE  INFRAESTRUCTURA</v>
      </c>
    </row>
    <row r="6073" spans="1:4" x14ac:dyDescent="0.2">
      <c r="A6073" t="s">
        <v>13921</v>
      </c>
      <c r="B6073" t="s">
        <v>13922</v>
      </c>
      <c r="C6073" t="str">
        <f t="shared" si="94"/>
        <v>09 - MINISTERIO DE  INFRAESTRUCTURA</v>
      </c>
      <c r="D6073" t="str">
        <f>VLOOKUP(MID(A6073,1,2),[1]Jurisdicciones!$A$2:$B$44,2,FALSE)</f>
        <v>MINISTERIO DE  INFRAESTRUCTURA</v>
      </c>
    </row>
    <row r="6074" spans="1:4" x14ac:dyDescent="0.2">
      <c r="A6074" t="s">
        <v>13923</v>
      </c>
      <c r="B6074" t="s">
        <v>13924</v>
      </c>
      <c r="C6074" t="str">
        <f t="shared" si="94"/>
        <v>09 - MINISTERIO DE  INFRAESTRUCTURA</v>
      </c>
      <c r="D6074" t="str">
        <f>VLOOKUP(MID(A6074,1,2),[1]Jurisdicciones!$A$2:$B$44,2,FALSE)</f>
        <v>MINISTERIO DE  INFRAESTRUCTURA</v>
      </c>
    </row>
    <row r="6075" spans="1:4" x14ac:dyDescent="0.2">
      <c r="A6075" t="s">
        <v>13925</v>
      </c>
      <c r="B6075" t="s">
        <v>13926</v>
      </c>
      <c r="C6075" t="str">
        <f t="shared" si="94"/>
        <v>09 - MINISTERIO DE  INFRAESTRUCTURA</v>
      </c>
      <c r="D6075" t="str">
        <f>VLOOKUP(MID(A6075,1,2),[1]Jurisdicciones!$A$2:$B$44,2,FALSE)</f>
        <v>MINISTERIO DE  INFRAESTRUCTURA</v>
      </c>
    </row>
    <row r="6076" spans="1:4" x14ac:dyDescent="0.2">
      <c r="A6076" t="s">
        <v>13927</v>
      </c>
      <c r="B6076" t="s">
        <v>13928</v>
      </c>
      <c r="C6076" t="str">
        <f t="shared" si="94"/>
        <v>09 - MINISTERIO DE  INFRAESTRUCTURA</v>
      </c>
      <c r="D6076" t="str">
        <f>VLOOKUP(MID(A6076,1,2),[1]Jurisdicciones!$A$2:$B$44,2,FALSE)</f>
        <v>MINISTERIO DE  INFRAESTRUCTURA</v>
      </c>
    </row>
    <row r="6077" spans="1:4" x14ac:dyDescent="0.2">
      <c r="A6077" t="s">
        <v>13929</v>
      </c>
      <c r="B6077" t="s">
        <v>13930</v>
      </c>
      <c r="C6077" t="str">
        <f t="shared" si="94"/>
        <v>09 - MINISTERIO DE  INFRAESTRUCTURA</v>
      </c>
      <c r="D6077" t="str">
        <f>VLOOKUP(MID(A6077,1,2),[1]Jurisdicciones!$A$2:$B$44,2,FALSE)</f>
        <v>MINISTERIO DE  INFRAESTRUCTURA</v>
      </c>
    </row>
    <row r="6078" spans="1:4" x14ac:dyDescent="0.2">
      <c r="A6078" t="s">
        <v>13931</v>
      </c>
      <c r="B6078" t="s">
        <v>13932</v>
      </c>
      <c r="C6078" t="str">
        <f t="shared" si="94"/>
        <v>09 - MINISTERIO DE  INFRAESTRUCTURA</v>
      </c>
      <c r="D6078" t="str">
        <f>VLOOKUP(MID(A6078,1,2),[1]Jurisdicciones!$A$2:$B$44,2,FALSE)</f>
        <v>MINISTERIO DE  INFRAESTRUCTURA</v>
      </c>
    </row>
    <row r="6079" spans="1:4" x14ac:dyDescent="0.2">
      <c r="A6079" t="s">
        <v>1734</v>
      </c>
      <c r="B6079" t="s">
        <v>13932</v>
      </c>
      <c r="C6079" t="str">
        <f t="shared" si="94"/>
        <v>09 - MINISTERIO DE  INFRAESTRUCTURA</v>
      </c>
      <c r="D6079" t="str">
        <f>VLOOKUP(MID(A6079,1,2),[1]Jurisdicciones!$A$2:$B$44,2,FALSE)</f>
        <v>MINISTERIO DE  INFRAESTRUCTURA</v>
      </c>
    </row>
    <row r="6080" spans="1:4" x14ac:dyDescent="0.2">
      <c r="A6080" t="s">
        <v>13933</v>
      </c>
      <c r="B6080" t="s">
        <v>13934</v>
      </c>
      <c r="C6080" t="str">
        <f t="shared" si="94"/>
        <v>09 - MINISTERIO DE  INFRAESTRUCTURA</v>
      </c>
      <c r="D6080" t="str">
        <f>VLOOKUP(MID(A6080,1,2),[1]Jurisdicciones!$A$2:$B$44,2,FALSE)</f>
        <v>MINISTERIO DE  INFRAESTRUCTURA</v>
      </c>
    </row>
    <row r="6081" spans="1:4" x14ac:dyDescent="0.2">
      <c r="A6081" t="s">
        <v>13935</v>
      </c>
      <c r="B6081" t="s">
        <v>13936</v>
      </c>
      <c r="C6081" t="str">
        <f t="shared" si="94"/>
        <v>09 - MINISTERIO DE  INFRAESTRUCTURA</v>
      </c>
      <c r="D6081" t="str">
        <f>VLOOKUP(MID(A6081,1,2),[1]Jurisdicciones!$A$2:$B$44,2,FALSE)</f>
        <v>MINISTERIO DE  INFRAESTRUCTURA</v>
      </c>
    </row>
    <row r="6082" spans="1:4" x14ac:dyDescent="0.2">
      <c r="A6082" t="s">
        <v>13937</v>
      </c>
      <c r="B6082" t="s">
        <v>13938</v>
      </c>
      <c r="C6082" t="str">
        <f t="shared" si="94"/>
        <v>09 - MINISTERIO DE  INFRAESTRUCTURA</v>
      </c>
      <c r="D6082" t="str">
        <f>VLOOKUP(MID(A6082,1,2),[1]Jurisdicciones!$A$2:$B$44,2,FALSE)</f>
        <v>MINISTERIO DE  INFRAESTRUCTURA</v>
      </c>
    </row>
    <row r="6083" spans="1:4" x14ac:dyDescent="0.2">
      <c r="A6083" t="s">
        <v>2700</v>
      </c>
      <c r="B6083" t="s">
        <v>13939</v>
      </c>
      <c r="C6083" t="str">
        <f t="shared" si="94"/>
        <v>09 - MINISTERIO DE  INFRAESTRUCTURA</v>
      </c>
      <c r="D6083" t="str">
        <f>VLOOKUP(MID(A6083,1,2),[1]Jurisdicciones!$A$2:$B$44,2,FALSE)</f>
        <v>MINISTERIO DE  INFRAESTRUCTURA</v>
      </c>
    </row>
    <row r="6084" spans="1:4" x14ac:dyDescent="0.2">
      <c r="A6084" t="s">
        <v>2701</v>
      </c>
      <c r="B6084" t="s">
        <v>13940</v>
      </c>
      <c r="C6084" t="str">
        <f t="shared" ref="C6084:C6147" si="95">CONCATENATE(MID(A6084,1,2), " - ",D6084)</f>
        <v>09 - MINISTERIO DE  INFRAESTRUCTURA</v>
      </c>
      <c r="D6084" t="str">
        <f>VLOOKUP(MID(A6084,1,2),[1]Jurisdicciones!$A$2:$B$44,2,FALSE)</f>
        <v>MINISTERIO DE  INFRAESTRUCTURA</v>
      </c>
    </row>
    <row r="6085" spans="1:4" x14ac:dyDescent="0.2">
      <c r="A6085" t="s">
        <v>13941</v>
      </c>
      <c r="B6085" t="s">
        <v>13942</v>
      </c>
      <c r="C6085" t="str">
        <f t="shared" si="95"/>
        <v>09 - MINISTERIO DE  INFRAESTRUCTURA</v>
      </c>
      <c r="D6085" t="str">
        <f>VLOOKUP(MID(A6085,1,2),[1]Jurisdicciones!$A$2:$B$44,2,FALSE)</f>
        <v>MINISTERIO DE  INFRAESTRUCTURA</v>
      </c>
    </row>
    <row r="6086" spans="1:4" x14ac:dyDescent="0.2">
      <c r="A6086" t="s">
        <v>13943</v>
      </c>
      <c r="B6086" t="s">
        <v>13944</v>
      </c>
      <c r="C6086" t="str">
        <f t="shared" si="95"/>
        <v>09 - MINISTERIO DE  INFRAESTRUCTURA</v>
      </c>
      <c r="D6086" t="str">
        <f>VLOOKUP(MID(A6086,1,2),[1]Jurisdicciones!$A$2:$B$44,2,FALSE)</f>
        <v>MINISTERIO DE  INFRAESTRUCTURA</v>
      </c>
    </row>
    <row r="6087" spans="1:4" x14ac:dyDescent="0.2">
      <c r="A6087" t="s">
        <v>13945</v>
      </c>
      <c r="B6087" t="s">
        <v>13946</v>
      </c>
      <c r="C6087" t="str">
        <f t="shared" si="95"/>
        <v>09 - MINISTERIO DE  INFRAESTRUCTURA</v>
      </c>
      <c r="D6087" t="str">
        <f>VLOOKUP(MID(A6087,1,2),[1]Jurisdicciones!$A$2:$B$44,2,FALSE)</f>
        <v>MINISTERIO DE  INFRAESTRUCTURA</v>
      </c>
    </row>
    <row r="6088" spans="1:4" x14ac:dyDescent="0.2">
      <c r="A6088" t="s">
        <v>13947</v>
      </c>
      <c r="B6088" t="s">
        <v>13948</v>
      </c>
      <c r="C6088" t="str">
        <f t="shared" si="95"/>
        <v>09 - MINISTERIO DE  INFRAESTRUCTURA</v>
      </c>
      <c r="D6088" t="str">
        <f>VLOOKUP(MID(A6088,1,2),[1]Jurisdicciones!$A$2:$B$44,2,FALSE)</f>
        <v>MINISTERIO DE  INFRAESTRUCTURA</v>
      </c>
    </row>
    <row r="6089" spans="1:4" x14ac:dyDescent="0.2">
      <c r="A6089" t="s">
        <v>13949</v>
      </c>
      <c r="B6089" t="s">
        <v>13950</v>
      </c>
      <c r="C6089" t="str">
        <f t="shared" si="95"/>
        <v>09 - MINISTERIO DE  INFRAESTRUCTURA</v>
      </c>
      <c r="D6089" t="str">
        <f>VLOOKUP(MID(A6089,1,2),[1]Jurisdicciones!$A$2:$B$44,2,FALSE)</f>
        <v>MINISTERIO DE  INFRAESTRUCTURA</v>
      </c>
    </row>
    <row r="6090" spans="1:4" x14ac:dyDescent="0.2">
      <c r="A6090" t="s">
        <v>1735</v>
      </c>
      <c r="B6090" t="s">
        <v>13951</v>
      </c>
      <c r="C6090" t="str">
        <f t="shared" si="95"/>
        <v>09 - MINISTERIO DE  INFRAESTRUCTURA</v>
      </c>
      <c r="D6090" t="str">
        <f>VLOOKUP(MID(A6090,1,2),[1]Jurisdicciones!$A$2:$B$44,2,FALSE)</f>
        <v>MINISTERIO DE  INFRAESTRUCTURA</v>
      </c>
    </row>
    <row r="6091" spans="1:4" x14ac:dyDescent="0.2">
      <c r="A6091" t="s">
        <v>13952</v>
      </c>
      <c r="B6091" t="s">
        <v>13953</v>
      </c>
      <c r="C6091" t="str">
        <f t="shared" si="95"/>
        <v>09 - MINISTERIO DE  INFRAESTRUCTURA</v>
      </c>
      <c r="D6091" t="str">
        <f>VLOOKUP(MID(A6091,1,2),[1]Jurisdicciones!$A$2:$B$44,2,FALSE)</f>
        <v>MINISTERIO DE  INFRAESTRUCTURA</v>
      </c>
    </row>
    <row r="6092" spans="1:4" x14ac:dyDescent="0.2">
      <c r="A6092" t="s">
        <v>13954</v>
      </c>
      <c r="B6092" t="s">
        <v>13955</v>
      </c>
      <c r="C6092" t="str">
        <f t="shared" si="95"/>
        <v>09 - MINISTERIO DE  INFRAESTRUCTURA</v>
      </c>
      <c r="D6092" t="str">
        <f>VLOOKUP(MID(A6092,1,2),[1]Jurisdicciones!$A$2:$B$44,2,FALSE)</f>
        <v>MINISTERIO DE  INFRAESTRUCTURA</v>
      </c>
    </row>
    <row r="6093" spans="1:4" x14ac:dyDescent="0.2">
      <c r="A6093" t="s">
        <v>13956</v>
      </c>
      <c r="B6093" t="s">
        <v>13955</v>
      </c>
      <c r="C6093" t="str">
        <f t="shared" si="95"/>
        <v>09 - MINISTERIO DE  INFRAESTRUCTURA</v>
      </c>
      <c r="D6093" t="str">
        <f>VLOOKUP(MID(A6093,1,2),[1]Jurisdicciones!$A$2:$B$44,2,FALSE)</f>
        <v>MINISTERIO DE  INFRAESTRUCTURA</v>
      </c>
    </row>
    <row r="6094" spans="1:4" x14ac:dyDescent="0.2">
      <c r="A6094" t="s">
        <v>1736</v>
      </c>
      <c r="B6094" t="s">
        <v>13957</v>
      </c>
      <c r="C6094" t="str">
        <f t="shared" si="95"/>
        <v>09 - MINISTERIO DE  INFRAESTRUCTURA</v>
      </c>
      <c r="D6094" t="str">
        <f>VLOOKUP(MID(A6094,1,2),[1]Jurisdicciones!$A$2:$B$44,2,FALSE)</f>
        <v>MINISTERIO DE  INFRAESTRUCTURA</v>
      </c>
    </row>
    <row r="6095" spans="1:4" x14ac:dyDescent="0.2">
      <c r="A6095" t="s">
        <v>13958</v>
      </c>
      <c r="B6095" t="s">
        <v>13959</v>
      </c>
      <c r="C6095" t="str">
        <f t="shared" si="95"/>
        <v>09 - MINISTERIO DE  INFRAESTRUCTURA</v>
      </c>
      <c r="D6095" t="str">
        <f>VLOOKUP(MID(A6095,1,2),[1]Jurisdicciones!$A$2:$B$44,2,FALSE)</f>
        <v>MINISTERIO DE  INFRAESTRUCTURA</v>
      </c>
    </row>
    <row r="6096" spans="1:4" x14ac:dyDescent="0.2">
      <c r="A6096" t="s">
        <v>13960</v>
      </c>
      <c r="B6096" t="s">
        <v>13961</v>
      </c>
      <c r="C6096" t="str">
        <f t="shared" si="95"/>
        <v>09 - MINISTERIO DE  INFRAESTRUCTURA</v>
      </c>
      <c r="D6096" t="str">
        <f>VLOOKUP(MID(A6096,1,2),[1]Jurisdicciones!$A$2:$B$44,2,FALSE)</f>
        <v>MINISTERIO DE  INFRAESTRUCTURA</v>
      </c>
    </row>
    <row r="6097" spans="1:4" x14ac:dyDescent="0.2">
      <c r="A6097" t="s">
        <v>13962</v>
      </c>
      <c r="B6097" t="s">
        <v>13963</v>
      </c>
      <c r="C6097" t="str">
        <f t="shared" si="95"/>
        <v>09 - MINISTERIO DE  INFRAESTRUCTURA</v>
      </c>
      <c r="D6097" t="str">
        <f>VLOOKUP(MID(A6097,1,2),[1]Jurisdicciones!$A$2:$B$44,2,FALSE)</f>
        <v>MINISTERIO DE  INFRAESTRUCTURA</v>
      </c>
    </row>
    <row r="6098" spans="1:4" x14ac:dyDescent="0.2">
      <c r="A6098" t="s">
        <v>13964</v>
      </c>
      <c r="B6098" t="s">
        <v>13965</v>
      </c>
      <c r="C6098" t="str">
        <f t="shared" si="95"/>
        <v>09 - MINISTERIO DE  INFRAESTRUCTURA</v>
      </c>
      <c r="D6098" t="str">
        <f>VLOOKUP(MID(A6098,1,2),[1]Jurisdicciones!$A$2:$B$44,2,FALSE)</f>
        <v>MINISTERIO DE  INFRAESTRUCTURA</v>
      </c>
    </row>
    <row r="6099" spans="1:4" x14ac:dyDescent="0.2">
      <c r="A6099" t="s">
        <v>13966</v>
      </c>
      <c r="B6099" t="s">
        <v>13967</v>
      </c>
      <c r="C6099" t="str">
        <f t="shared" si="95"/>
        <v>09 - MINISTERIO DE  INFRAESTRUCTURA</v>
      </c>
      <c r="D6099" t="str">
        <f>VLOOKUP(MID(A6099,1,2),[1]Jurisdicciones!$A$2:$B$44,2,FALSE)</f>
        <v>MINISTERIO DE  INFRAESTRUCTURA</v>
      </c>
    </row>
    <row r="6100" spans="1:4" x14ac:dyDescent="0.2">
      <c r="A6100" t="s">
        <v>13968</v>
      </c>
      <c r="B6100" t="s">
        <v>13969</v>
      </c>
      <c r="C6100" t="str">
        <f t="shared" si="95"/>
        <v>09 - MINISTERIO DE  INFRAESTRUCTURA</v>
      </c>
      <c r="D6100" t="str">
        <f>VLOOKUP(MID(A6100,1,2),[1]Jurisdicciones!$A$2:$B$44,2,FALSE)</f>
        <v>MINISTERIO DE  INFRAESTRUCTURA</v>
      </c>
    </row>
    <row r="6101" spans="1:4" x14ac:dyDescent="0.2">
      <c r="A6101" t="s">
        <v>13970</v>
      </c>
      <c r="B6101" t="s">
        <v>13971</v>
      </c>
      <c r="C6101" t="str">
        <f t="shared" si="95"/>
        <v>09 - MINISTERIO DE  INFRAESTRUCTURA</v>
      </c>
      <c r="D6101" t="str">
        <f>VLOOKUP(MID(A6101,1,2),[1]Jurisdicciones!$A$2:$B$44,2,FALSE)</f>
        <v>MINISTERIO DE  INFRAESTRUCTURA</v>
      </c>
    </row>
    <row r="6102" spans="1:4" x14ac:dyDescent="0.2">
      <c r="A6102" t="s">
        <v>1737</v>
      </c>
      <c r="B6102" t="s">
        <v>13972</v>
      </c>
      <c r="C6102" t="str">
        <f t="shared" si="95"/>
        <v>09 - MINISTERIO DE  INFRAESTRUCTURA</v>
      </c>
      <c r="D6102" t="str">
        <f>VLOOKUP(MID(A6102,1,2),[1]Jurisdicciones!$A$2:$B$44,2,FALSE)</f>
        <v>MINISTERIO DE  INFRAESTRUCTURA</v>
      </c>
    </row>
    <row r="6103" spans="1:4" x14ac:dyDescent="0.2">
      <c r="A6103" t="s">
        <v>13973</v>
      </c>
      <c r="B6103" t="s">
        <v>13974</v>
      </c>
      <c r="C6103" t="str">
        <f t="shared" si="95"/>
        <v>09 - MINISTERIO DE  INFRAESTRUCTURA</v>
      </c>
      <c r="D6103" t="str">
        <f>VLOOKUP(MID(A6103,1,2),[1]Jurisdicciones!$A$2:$B$44,2,FALSE)</f>
        <v>MINISTERIO DE  INFRAESTRUCTURA</v>
      </c>
    </row>
    <row r="6104" spans="1:4" x14ac:dyDescent="0.2">
      <c r="A6104" t="s">
        <v>13975</v>
      </c>
      <c r="B6104" t="s">
        <v>13976</v>
      </c>
      <c r="C6104" t="str">
        <f t="shared" si="95"/>
        <v>09 - MINISTERIO DE  INFRAESTRUCTURA</v>
      </c>
      <c r="D6104" t="str">
        <f>VLOOKUP(MID(A6104,1,2),[1]Jurisdicciones!$A$2:$B$44,2,FALSE)</f>
        <v>MINISTERIO DE  INFRAESTRUCTURA</v>
      </c>
    </row>
    <row r="6105" spans="1:4" x14ac:dyDescent="0.2">
      <c r="A6105" t="s">
        <v>13977</v>
      </c>
      <c r="B6105" t="s">
        <v>13978</v>
      </c>
      <c r="C6105" t="str">
        <f t="shared" si="95"/>
        <v>09 - MINISTERIO DE  INFRAESTRUCTURA</v>
      </c>
      <c r="D6105" t="str">
        <f>VLOOKUP(MID(A6105,1,2),[1]Jurisdicciones!$A$2:$B$44,2,FALSE)</f>
        <v>MINISTERIO DE  INFRAESTRUCTURA</v>
      </c>
    </row>
    <row r="6106" spans="1:4" x14ac:dyDescent="0.2">
      <c r="A6106" t="s">
        <v>13979</v>
      </c>
      <c r="B6106" t="s">
        <v>13980</v>
      </c>
      <c r="C6106" t="str">
        <f t="shared" si="95"/>
        <v>09 - MINISTERIO DE  INFRAESTRUCTURA</v>
      </c>
      <c r="D6106" t="str">
        <f>VLOOKUP(MID(A6106,1,2),[1]Jurisdicciones!$A$2:$B$44,2,FALSE)</f>
        <v>MINISTERIO DE  INFRAESTRUCTURA</v>
      </c>
    </row>
    <row r="6107" spans="1:4" x14ac:dyDescent="0.2">
      <c r="A6107" t="s">
        <v>1738</v>
      </c>
      <c r="B6107" t="s">
        <v>13981</v>
      </c>
      <c r="C6107" t="str">
        <f t="shared" si="95"/>
        <v>09 - MINISTERIO DE  INFRAESTRUCTURA</v>
      </c>
      <c r="D6107" t="str">
        <f>VLOOKUP(MID(A6107,1,2),[1]Jurisdicciones!$A$2:$B$44,2,FALSE)</f>
        <v>MINISTERIO DE  INFRAESTRUCTURA</v>
      </c>
    </row>
    <row r="6108" spans="1:4" x14ac:dyDescent="0.2">
      <c r="A6108" t="s">
        <v>13982</v>
      </c>
      <c r="B6108" t="s">
        <v>13983</v>
      </c>
      <c r="C6108" t="str">
        <f t="shared" si="95"/>
        <v>09 - MINISTERIO DE  INFRAESTRUCTURA</v>
      </c>
      <c r="D6108" t="str">
        <f>VLOOKUP(MID(A6108,1,2),[1]Jurisdicciones!$A$2:$B$44,2,FALSE)</f>
        <v>MINISTERIO DE  INFRAESTRUCTURA</v>
      </c>
    </row>
    <row r="6109" spans="1:4" x14ac:dyDescent="0.2">
      <c r="A6109" t="s">
        <v>13984</v>
      </c>
      <c r="B6109" t="s">
        <v>13985</v>
      </c>
      <c r="C6109" t="str">
        <f t="shared" si="95"/>
        <v>09 - MINISTERIO DE  INFRAESTRUCTURA</v>
      </c>
      <c r="D6109" t="str">
        <f>VLOOKUP(MID(A6109,1,2),[1]Jurisdicciones!$A$2:$B$44,2,FALSE)</f>
        <v>MINISTERIO DE  INFRAESTRUCTURA</v>
      </c>
    </row>
    <row r="6110" spans="1:4" x14ac:dyDescent="0.2">
      <c r="A6110" t="s">
        <v>13986</v>
      </c>
      <c r="B6110" t="s">
        <v>13987</v>
      </c>
      <c r="C6110" t="str">
        <f t="shared" si="95"/>
        <v>09 - MINISTERIO DE  INFRAESTRUCTURA</v>
      </c>
      <c r="D6110" t="str">
        <f>VLOOKUP(MID(A6110,1,2),[1]Jurisdicciones!$A$2:$B$44,2,FALSE)</f>
        <v>MINISTERIO DE  INFRAESTRUCTURA</v>
      </c>
    </row>
    <row r="6111" spans="1:4" x14ac:dyDescent="0.2">
      <c r="A6111" t="s">
        <v>13988</v>
      </c>
      <c r="B6111" t="s">
        <v>13989</v>
      </c>
      <c r="C6111" t="str">
        <f t="shared" si="95"/>
        <v>09 - MINISTERIO DE  INFRAESTRUCTURA</v>
      </c>
      <c r="D6111" t="str">
        <f>VLOOKUP(MID(A6111,1,2),[1]Jurisdicciones!$A$2:$B$44,2,FALSE)</f>
        <v>MINISTERIO DE  INFRAESTRUCTURA</v>
      </c>
    </row>
    <row r="6112" spans="1:4" x14ac:dyDescent="0.2">
      <c r="A6112" t="s">
        <v>13990</v>
      </c>
      <c r="B6112" t="s">
        <v>13991</v>
      </c>
      <c r="C6112" t="str">
        <f t="shared" si="95"/>
        <v>09 - MINISTERIO DE  INFRAESTRUCTURA</v>
      </c>
      <c r="D6112" t="str">
        <f>VLOOKUP(MID(A6112,1,2),[1]Jurisdicciones!$A$2:$B$44,2,FALSE)</f>
        <v>MINISTERIO DE  INFRAESTRUCTURA</v>
      </c>
    </row>
    <row r="6113" spans="1:4" x14ac:dyDescent="0.2">
      <c r="A6113" t="s">
        <v>13992</v>
      </c>
      <c r="B6113" t="s">
        <v>13993</v>
      </c>
      <c r="C6113" t="str">
        <f t="shared" si="95"/>
        <v>09 - MINISTERIO DE  INFRAESTRUCTURA</v>
      </c>
      <c r="D6113" t="str">
        <f>VLOOKUP(MID(A6113,1,2),[1]Jurisdicciones!$A$2:$B$44,2,FALSE)</f>
        <v>MINISTERIO DE  INFRAESTRUCTURA</v>
      </c>
    </row>
    <row r="6114" spans="1:4" x14ac:dyDescent="0.2">
      <c r="A6114" t="s">
        <v>13994</v>
      </c>
      <c r="B6114" t="s">
        <v>13995</v>
      </c>
      <c r="C6114" t="str">
        <f t="shared" si="95"/>
        <v>09 - MINISTERIO DE  INFRAESTRUCTURA</v>
      </c>
      <c r="D6114" t="str">
        <f>VLOOKUP(MID(A6114,1,2),[1]Jurisdicciones!$A$2:$B$44,2,FALSE)</f>
        <v>MINISTERIO DE  INFRAESTRUCTURA</v>
      </c>
    </row>
    <row r="6115" spans="1:4" x14ac:dyDescent="0.2">
      <c r="A6115" t="s">
        <v>13996</v>
      </c>
      <c r="B6115" t="s">
        <v>13997</v>
      </c>
      <c r="C6115" t="str">
        <f t="shared" si="95"/>
        <v>09 - MINISTERIO DE  INFRAESTRUCTURA</v>
      </c>
      <c r="D6115" t="str">
        <f>VLOOKUP(MID(A6115,1,2),[1]Jurisdicciones!$A$2:$B$44,2,FALSE)</f>
        <v>MINISTERIO DE  INFRAESTRUCTURA</v>
      </c>
    </row>
    <row r="6116" spans="1:4" x14ac:dyDescent="0.2">
      <c r="A6116" t="s">
        <v>13998</v>
      </c>
      <c r="B6116" t="s">
        <v>13999</v>
      </c>
      <c r="C6116" t="str">
        <f t="shared" si="95"/>
        <v>09 - MINISTERIO DE  INFRAESTRUCTURA</v>
      </c>
      <c r="D6116" t="str">
        <f>VLOOKUP(MID(A6116,1,2),[1]Jurisdicciones!$A$2:$B$44,2,FALSE)</f>
        <v>MINISTERIO DE  INFRAESTRUCTURA</v>
      </c>
    </row>
    <row r="6117" spans="1:4" x14ac:dyDescent="0.2">
      <c r="A6117" t="s">
        <v>14000</v>
      </c>
      <c r="B6117" t="s">
        <v>14001</v>
      </c>
      <c r="C6117" t="str">
        <f t="shared" si="95"/>
        <v>09 - MINISTERIO DE  INFRAESTRUCTURA</v>
      </c>
      <c r="D6117" t="str">
        <f>VLOOKUP(MID(A6117,1,2),[1]Jurisdicciones!$A$2:$B$44,2,FALSE)</f>
        <v>MINISTERIO DE  INFRAESTRUCTURA</v>
      </c>
    </row>
    <row r="6118" spans="1:4" x14ac:dyDescent="0.2">
      <c r="A6118" t="s">
        <v>14002</v>
      </c>
      <c r="B6118" t="s">
        <v>14003</v>
      </c>
      <c r="C6118" t="str">
        <f t="shared" si="95"/>
        <v>09 - MINISTERIO DE  INFRAESTRUCTURA</v>
      </c>
      <c r="D6118" t="str">
        <f>VLOOKUP(MID(A6118,1,2),[1]Jurisdicciones!$A$2:$B$44,2,FALSE)</f>
        <v>MINISTERIO DE  INFRAESTRUCTURA</v>
      </c>
    </row>
    <row r="6119" spans="1:4" x14ac:dyDescent="0.2">
      <c r="A6119" t="s">
        <v>14004</v>
      </c>
      <c r="B6119" t="s">
        <v>9570</v>
      </c>
      <c r="C6119" t="str">
        <f t="shared" si="95"/>
        <v>09 - MINISTERIO DE  INFRAESTRUCTURA</v>
      </c>
      <c r="D6119" t="str">
        <f>VLOOKUP(MID(A6119,1,2),[1]Jurisdicciones!$A$2:$B$44,2,FALSE)</f>
        <v>MINISTERIO DE  INFRAESTRUCTURA</v>
      </c>
    </row>
    <row r="6120" spans="1:4" x14ac:dyDescent="0.2">
      <c r="A6120" t="s">
        <v>14005</v>
      </c>
      <c r="B6120" t="s">
        <v>14006</v>
      </c>
      <c r="C6120" t="str">
        <f t="shared" si="95"/>
        <v>09 - MINISTERIO DE  INFRAESTRUCTURA</v>
      </c>
      <c r="D6120" t="str">
        <f>VLOOKUP(MID(A6120,1,2),[1]Jurisdicciones!$A$2:$B$44,2,FALSE)</f>
        <v>MINISTERIO DE  INFRAESTRUCTURA</v>
      </c>
    </row>
    <row r="6121" spans="1:4" x14ac:dyDescent="0.2">
      <c r="A6121" t="s">
        <v>14007</v>
      </c>
      <c r="B6121" t="s">
        <v>14008</v>
      </c>
      <c r="C6121" t="str">
        <f t="shared" si="95"/>
        <v>09 - MINISTERIO DE  INFRAESTRUCTURA</v>
      </c>
      <c r="D6121" t="str">
        <f>VLOOKUP(MID(A6121,1,2),[1]Jurisdicciones!$A$2:$B$44,2,FALSE)</f>
        <v>MINISTERIO DE  INFRAESTRUCTURA</v>
      </c>
    </row>
    <row r="6122" spans="1:4" x14ac:dyDescent="0.2">
      <c r="A6122" t="s">
        <v>14009</v>
      </c>
      <c r="B6122" t="s">
        <v>14010</v>
      </c>
      <c r="C6122" t="str">
        <f t="shared" si="95"/>
        <v>09 - MINISTERIO DE  INFRAESTRUCTURA</v>
      </c>
      <c r="D6122" t="str">
        <f>VLOOKUP(MID(A6122,1,2),[1]Jurisdicciones!$A$2:$B$44,2,FALSE)</f>
        <v>MINISTERIO DE  INFRAESTRUCTURA</v>
      </c>
    </row>
    <row r="6123" spans="1:4" x14ac:dyDescent="0.2">
      <c r="A6123" t="s">
        <v>14011</v>
      </c>
      <c r="B6123" t="s">
        <v>14012</v>
      </c>
      <c r="C6123" t="str">
        <f t="shared" si="95"/>
        <v>09 - MINISTERIO DE  INFRAESTRUCTURA</v>
      </c>
      <c r="D6123" t="str">
        <f>VLOOKUP(MID(A6123,1,2),[1]Jurisdicciones!$A$2:$B$44,2,FALSE)</f>
        <v>MINISTERIO DE  INFRAESTRUCTURA</v>
      </c>
    </row>
    <row r="6124" spans="1:4" x14ac:dyDescent="0.2">
      <c r="A6124" t="s">
        <v>1739</v>
      </c>
      <c r="B6124" t="s">
        <v>14013</v>
      </c>
      <c r="C6124" t="str">
        <f t="shared" si="95"/>
        <v>09 - MINISTERIO DE  INFRAESTRUCTURA</v>
      </c>
      <c r="D6124" t="str">
        <f>VLOOKUP(MID(A6124,1,2),[1]Jurisdicciones!$A$2:$B$44,2,FALSE)</f>
        <v>MINISTERIO DE  INFRAESTRUCTURA</v>
      </c>
    </row>
    <row r="6125" spans="1:4" x14ac:dyDescent="0.2">
      <c r="A6125" t="s">
        <v>14014</v>
      </c>
      <c r="B6125" t="s">
        <v>14015</v>
      </c>
      <c r="C6125" t="str">
        <f t="shared" si="95"/>
        <v>09 - MINISTERIO DE  INFRAESTRUCTURA</v>
      </c>
      <c r="D6125" t="str">
        <f>VLOOKUP(MID(A6125,1,2),[1]Jurisdicciones!$A$2:$B$44,2,FALSE)</f>
        <v>MINISTERIO DE  INFRAESTRUCTURA</v>
      </c>
    </row>
    <row r="6126" spans="1:4" x14ac:dyDescent="0.2">
      <c r="A6126" t="s">
        <v>14016</v>
      </c>
      <c r="B6126" t="s">
        <v>14017</v>
      </c>
      <c r="C6126" t="str">
        <f t="shared" si="95"/>
        <v>09 - MINISTERIO DE  INFRAESTRUCTURA</v>
      </c>
      <c r="D6126" t="str">
        <f>VLOOKUP(MID(A6126,1,2),[1]Jurisdicciones!$A$2:$B$44,2,FALSE)</f>
        <v>MINISTERIO DE  INFRAESTRUCTURA</v>
      </c>
    </row>
    <row r="6127" spans="1:4" x14ac:dyDescent="0.2">
      <c r="A6127" t="s">
        <v>14018</v>
      </c>
      <c r="B6127" t="s">
        <v>14017</v>
      </c>
      <c r="C6127" t="str">
        <f t="shared" si="95"/>
        <v>09 - MINISTERIO DE  INFRAESTRUCTURA</v>
      </c>
      <c r="D6127" t="str">
        <f>VLOOKUP(MID(A6127,1,2),[1]Jurisdicciones!$A$2:$B$44,2,FALSE)</f>
        <v>MINISTERIO DE  INFRAESTRUCTURA</v>
      </c>
    </row>
    <row r="6128" spans="1:4" x14ac:dyDescent="0.2">
      <c r="A6128" t="s">
        <v>14019</v>
      </c>
      <c r="B6128" t="s">
        <v>14020</v>
      </c>
      <c r="C6128" t="str">
        <f t="shared" si="95"/>
        <v>09 - MINISTERIO DE  INFRAESTRUCTURA</v>
      </c>
      <c r="D6128" t="str">
        <f>VLOOKUP(MID(A6128,1,2),[1]Jurisdicciones!$A$2:$B$44,2,FALSE)</f>
        <v>MINISTERIO DE  INFRAESTRUCTURA</v>
      </c>
    </row>
    <row r="6129" spans="1:4" x14ac:dyDescent="0.2">
      <c r="A6129" t="s">
        <v>14021</v>
      </c>
      <c r="B6129" t="s">
        <v>14022</v>
      </c>
      <c r="C6129" t="str">
        <f t="shared" si="95"/>
        <v>09 - MINISTERIO DE  INFRAESTRUCTURA</v>
      </c>
      <c r="D6129" t="str">
        <f>VLOOKUP(MID(A6129,1,2),[1]Jurisdicciones!$A$2:$B$44,2,FALSE)</f>
        <v>MINISTERIO DE  INFRAESTRUCTURA</v>
      </c>
    </row>
    <row r="6130" spans="1:4" x14ac:dyDescent="0.2">
      <c r="A6130" t="s">
        <v>1740</v>
      </c>
      <c r="B6130" t="s">
        <v>14023</v>
      </c>
      <c r="C6130" t="str">
        <f t="shared" si="95"/>
        <v>09 - MINISTERIO DE  INFRAESTRUCTURA</v>
      </c>
      <c r="D6130" t="str">
        <f>VLOOKUP(MID(A6130,1,2),[1]Jurisdicciones!$A$2:$B$44,2,FALSE)</f>
        <v>MINISTERIO DE  INFRAESTRUCTURA</v>
      </c>
    </row>
    <row r="6131" spans="1:4" x14ac:dyDescent="0.2">
      <c r="A6131" t="s">
        <v>1741</v>
      </c>
      <c r="B6131" t="s">
        <v>14024</v>
      </c>
      <c r="C6131" t="str">
        <f t="shared" si="95"/>
        <v>09 - MINISTERIO DE  INFRAESTRUCTURA</v>
      </c>
      <c r="D6131" t="str">
        <f>VLOOKUP(MID(A6131,1,2),[1]Jurisdicciones!$A$2:$B$44,2,FALSE)</f>
        <v>MINISTERIO DE  INFRAESTRUCTURA</v>
      </c>
    </row>
    <row r="6132" spans="1:4" x14ac:dyDescent="0.2">
      <c r="A6132" t="s">
        <v>14025</v>
      </c>
      <c r="B6132" t="s">
        <v>14026</v>
      </c>
      <c r="C6132" t="str">
        <f t="shared" si="95"/>
        <v>09 - MINISTERIO DE  INFRAESTRUCTURA</v>
      </c>
      <c r="D6132" t="str">
        <f>VLOOKUP(MID(A6132,1,2),[1]Jurisdicciones!$A$2:$B$44,2,FALSE)</f>
        <v>MINISTERIO DE  INFRAESTRUCTURA</v>
      </c>
    </row>
    <row r="6133" spans="1:4" x14ac:dyDescent="0.2">
      <c r="A6133" t="s">
        <v>14027</v>
      </c>
      <c r="B6133" t="s">
        <v>14028</v>
      </c>
      <c r="C6133" t="str">
        <f t="shared" si="95"/>
        <v>09 - MINISTERIO DE  INFRAESTRUCTURA</v>
      </c>
      <c r="D6133" t="str">
        <f>VLOOKUP(MID(A6133,1,2),[1]Jurisdicciones!$A$2:$B$44,2,FALSE)</f>
        <v>MINISTERIO DE  INFRAESTRUCTURA</v>
      </c>
    </row>
    <row r="6134" spans="1:4" x14ac:dyDescent="0.2">
      <c r="A6134" t="s">
        <v>1742</v>
      </c>
      <c r="B6134" t="s">
        <v>14029</v>
      </c>
      <c r="C6134" t="str">
        <f t="shared" si="95"/>
        <v>09 - MINISTERIO DE  INFRAESTRUCTURA</v>
      </c>
      <c r="D6134" t="str">
        <f>VLOOKUP(MID(A6134,1,2),[1]Jurisdicciones!$A$2:$B$44,2,FALSE)</f>
        <v>MINISTERIO DE  INFRAESTRUCTURA</v>
      </c>
    </row>
    <row r="6135" spans="1:4" x14ac:dyDescent="0.2">
      <c r="A6135" t="s">
        <v>14030</v>
      </c>
      <c r="B6135" t="s">
        <v>14031</v>
      </c>
      <c r="C6135" t="str">
        <f t="shared" si="95"/>
        <v>09 - MINISTERIO DE  INFRAESTRUCTURA</v>
      </c>
      <c r="D6135" t="str">
        <f>VLOOKUP(MID(A6135,1,2),[1]Jurisdicciones!$A$2:$B$44,2,FALSE)</f>
        <v>MINISTERIO DE  INFRAESTRUCTURA</v>
      </c>
    </row>
    <row r="6136" spans="1:4" x14ac:dyDescent="0.2">
      <c r="A6136" t="s">
        <v>14032</v>
      </c>
      <c r="B6136" t="s">
        <v>14033</v>
      </c>
      <c r="C6136" t="str">
        <f t="shared" si="95"/>
        <v>09 - MINISTERIO DE  INFRAESTRUCTURA</v>
      </c>
      <c r="D6136" t="str">
        <f>VLOOKUP(MID(A6136,1,2),[1]Jurisdicciones!$A$2:$B$44,2,FALSE)</f>
        <v>MINISTERIO DE  INFRAESTRUCTURA</v>
      </c>
    </row>
    <row r="6137" spans="1:4" x14ac:dyDescent="0.2">
      <c r="A6137" t="s">
        <v>14034</v>
      </c>
      <c r="B6137" t="s">
        <v>14035</v>
      </c>
      <c r="C6137" t="str">
        <f t="shared" si="95"/>
        <v>09 - MINISTERIO DE  INFRAESTRUCTURA</v>
      </c>
      <c r="D6137" t="str">
        <f>VLOOKUP(MID(A6137,1,2),[1]Jurisdicciones!$A$2:$B$44,2,FALSE)</f>
        <v>MINISTERIO DE  INFRAESTRUCTURA</v>
      </c>
    </row>
    <row r="6138" spans="1:4" x14ac:dyDescent="0.2">
      <c r="A6138" t="s">
        <v>14036</v>
      </c>
      <c r="B6138" t="s">
        <v>14037</v>
      </c>
      <c r="C6138" t="str">
        <f t="shared" si="95"/>
        <v>09 - MINISTERIO DE  INFRAESTRUCTURA</v>
      </c>
      <c r="D6138" t="str">
        <f>VLOOKUP(MID(A6138,1,2),[1]Jurisdicciones!$A$2:$B$44,2,FALSE)</f>
        <v>MINISTERIO DE  INFRAESTRUCTURA</v>
      </c>
    </row>
    <row r="6139" spans="1:4" x14ac:dyDescent="0.2">
      <c r="A6139" t="s">
        <v>14038</v>
      </c>
      <c r="B6139" t="s">
        <v>14039</v>
      </c>
      <c r="C6139" t="str">
        <f t="shared" si="95"/>
        <v>09 - MINISTERIO DE  INFRAESTRUCTURA</v>
      </c>
      <c r="D6139" t="str">
        <f>VLOOKUP(MID(A6139,1,2),[1]Jurisdicciones!$A$2:$B$44,2,FALSE)</f>
        <v>MINISTERIO DE  INFRAESTRUCTURA</v>
      </c>
    </row>
    <row r="6140" spans="1:4" x14ac:dyDescent="0.2">
      <c r="A6140" t="s">
        <v>14040</v>
      </c>
      <c r="B6140" t="s">
        <v>14041</v>
      </c>
      <c r="C6140" t="str">
        <f t="shared" si="95"/>
        <v>09 - MINISTERIO DE  INFRAESTRUCTURA</v>
      </c>
      <c r="D6140" t="str">
        <f>VLOOKUP(MID(A6140,1,2),[1]Jurisdicciones!$A$2:$B$44,2,FALSE)</f>
        <v>MINISTERIO DE  INFRAESTRUCTURA</v>
      </c>
    </row>
    <row r="6141" spans="1:4" x14ac:dyDescent="0.2">
      <c r="A6141" t="s">
        <v>14042</v>
      </c>
      <c r="B6141" t="s">
        <v>14043</v>
      </c>
      <c r="C6141" t="str">
        <f t="shared" si="95"/>
        <v>09 - MINISTERIO DE  INFRAESTRUCTURA</v>
      </c>
      <c r="D6141" t="str">
        <f>VLOOKUP(MID(A6141,1,2),[1]Jurisdicciones!$A$2:$B$44,2,FALSE)</f>
        <v>MINISTERIO DE  INFRAESTRUCTURA</v>
      </c>
    </row>
    <row r="6142" spans="1:4" x14ac:dyDescent="0.2">
      <c r="A6142" t="s">
        <v>1743</v>
      </c>
      <c r="B6142" t="s">
        <v>14044</v>
      </c>
      <c r="C6142" t="str">
        <f t="shared" si="95"/>
        <v>09 - MINISTERIO DE  INFRAESTRUCTURA</v>
      </c>
      <c r="D6142" t="str">
        <f>VLOOKUP(MID(A6142,1,2),[1]Jurisdicciones!$A$2:$B$44,2,FALSE)</f>
        <v>MINISTERIO DE  INFRAESTRUCTURA</v>
      </c>
    </row>
    <row r="6143" spans="1:4" x14ac:dyDescent="0.2">
      <c r="A6143" t="s">
        <v>14045</v>
      </c>
      <c r="B6143" t="s">
        <v>14044</v>
      </c>
      <c r="C6143" t="str">
        <f t="shared" si="95"/>
        <v>09 - MINISTERIO DE  INFRAESTRUCTURA</v>
      </c>
      <c r="D6143" t="str">
        <f>VLOOKUP(MID(A6143,1,2),[1]Jurisdicciones!$A$2:$B$44,2,FALSE)</f>
        <v>MINISTERIO DE  INFRAESTRUCTURA</v>
      </c>
    </row>
    <row r="6144" spans="1:4" x14ac:dyDescent="0.2">
      <c r="A6144" t="s">
        <v>14046</v>
      </c>
      <c r="B6144" t="s">
        <v>14047</v>
      </c>
      <c r="C6144" t="str">
        <f t="shared" si="95"/>
        <v>09 - MINISTERIO DE  INFRAESTRUCTURA</v>
      </c>
      <c r="D6144" t="str">
        <f>VLOOKUP(MID(A6144,1,2),[1]Jurisdicciones!$A$2:$B$44,2,FALSE)</f>
        <v>MINISTERIO DE  INFRAESTRUCTURA</v>
      </c>
    </row>
    <row r="6145" spans="1:4" x14ac:dyDescent="0.2">
      <c r="A6145" t="s">
        <v>14048</v>
      </c>
      <c r="B6145" t="s">
        <v>14049</v>
      </c>
      <c r="C6145" t="str">
        <f t="shared" si="95"/>
        <v>09 - MINISTERIO DE  INFRAESTRUCTURA</v>
      </c>
      <c r="D6145" t="str">
        <f>VLOOKUP(MID(A6145,1,2),[1]Jurisdicciones!$A$2:$B$44,2,FALSE)</f>
        <v>MINISTERIO DE  INFRAESTRUCTURA</v>
      </c>
    </row>
    <row r="6146" spans="1:4" x14ac:dyDescent="0.2">
      <c r="A6146" t="s">
        <v>1744</v>
      </c>
      <c r="B6146" t="s">
        <v>14050</v>
      </c>
      <c r="C6146" t="str">
        <f t="shared" si="95"/>
        <v>09 - MINISTERIO DE  INFRAESTRUCTURA</v>
      </c>
      <c r="D6146" t="str">
        <f>VLOOKUP(MID(A6146,1,2),[1]Jurisdicciones!$A$2:$B$44,2,FALSE)</f>
        <v>MINISTERIO DE  INFRAESTRUCTURA</v>
      </c>
    </row>
    <row r="6147" spans="1:4" x14ac:dyDescent="0.2">
      <c r="A6147" t="s">
        <v>14051</v>
      </c>
      <c r="B6147" t="s">
        <v>14050</v>
      </c>
      <c r="C6147" t="str">
        <f t="shared" si="95"/>
        <v>09 - MINISTERIO DE  INFRAESTRUCTURA</v>
      </c>
      <c r="D6147" t="str">
        <f>VLOOKUP(MID(A6147,1,2),[1]Jurisdicciones!$A$2:$B$44,2,FALSE)</f>
        <v>MINISTERIO DE  INFRAESTRUCTURA</v>
      </c>
    </row>
    <row r="6148" spans="1:4" x14ac:dyDescent="0.2">
      <c r="A6148" t="s">
        <v>1745</v>
      </c>
      <c r="B6148" t="s">
        <v>14052</v>
      </c>
      <c r="C6148" t="str">
        <f t="shared" ref="C6148:C6211" si="96">CONCATENATE(MID(A6148,1,2), " - ",D6148)</f>
        <v>09 - MINISTERIO DE  INFRAESTRUCTURA</v>
      </c>
      <c r="D6148" t="str">
        <f>VLOOKUP(MID(A6148,1,2),[1]Jurisdicciones!$A$2:$B$44,2,FALSE)</f>
        <v>MINISTERIO DE  INFRAESTRUCTURA</v>
      </c>
    </row>
    <row r="6149" spans="1:4" x14ac:dyDescent="0.2">
      <c r="A6149" t="s">
        <v>1746</v>
      </c>
      <c r="B6149" t="s">
        <v>14053</v>
      </c>
      <c r="C6149" t="str">
        <f t="shared" si="96"/>
        <v>09 - MINISTERIO DE  INFRAESTRUCTURA</v>
      </c>
      <c r="D6149" t="str">
        <f>VLOOKUP(MID(A6149,1,2),[1]Jurisdicciones!$A$2:$B$44,2,FALSE)</f>
        <v>MINISTERIO DE  INFRAESTRUCTURA</v>
      </c>
    </row>
    <row r="6150" spans="1:4" x14ac:dyDescent="0.2">
      <c r="A6150" t="s">
        <v>1747</v>
      </c>
      <c r="B6150" t="s">
        <v>14054</v>
      </c>
      <c r="C6150" t="str">
        <f t="shared" si="96"/>
        <v>09 - MINISTERIO DE  INFRAESTRUCTURA</v>
      </c>
      <c r="D6150" t="str">
        <f>VLOOKUP(MID(A6150,1,2),[1]Jurisdicciones!$A$2:$B$44,2,FALSE)</f>
        <v>MINISTERIO DE  INFRAESTRUCTURA</v>
      </c>
    </row>
    <row r="6151" spans="1:4" x14ac:dyDescent="0.2">
      <c r="A6151" t="s">
        <v>14055</v>
      </c>
      <c r="B6151" t="s">
        <v>14054</v>
      </c>
      <c r="C6151" t="str">
        <f t="shared" si="96"/>
        <v>09 - MINISTERIO DE  INFRAESTRUCTURA</v>
      </c>
      <c r="D6151" t="str">
        <f>VLOOKUP(MID(A6151,1,2),[1]Jurisdicciones!$A$2:$B$44,2,FALSE)</f>
        <v>MINISTERIO DE  INFRAESTRUCTURA</v>
      </c>
    </row>
    <row r="6152" spans="1:4" x14ac:dyDescent="0.2">
      <c r="A6152" t="s">
        <v>1748</v>
      </c>
      <c r="B6152" t="s">
        <v>14056</v>
      </c>
      <c r="C6152" t="str">
        <f t="shared" si="96"/>
        <v>09 - MINISTERIO DE  INFRAESTRUCTURA</v>
      </c>
      <c r="D6152" t="str">
        <f>VLOOKUP(MID(A6152,1,2),[1]Jurisdicciones!$A$2:$B$44,2,FALSE)</f>
        <v>MINISTERIO DE  INFRAESTRUCTURA</v>
      </c>
    </row>
    <row r="6153" spans="1:4" x14ac:dyDescent="0.2">
      <c r="A6153" t="s">
        <v>1749</v>
      </c>
      <c r="B6153" t="s">
        <v>14057</v>
      </c>
      <c r="C6153" t="str">
        <f t="shared" si="96"/>
        <v>09 - MINISTERIO DE  INFRAESTRUCTURA</v>
      </c>
      <c r="D6153" t="str">
        <f>VLOOKUP(MID(A6153,1,2),[1]Jurisdicciones!$A$2:$B$44,2,FALSE)</f>
        <v>MINISTERIO DE  INFRAESTRUCTURA</v>
      </c>
    </row>
    <row r="6154" spans="1:4" x14ac:dyDescent="0.2">
      <c r="A6154" t="s">
        <v>1750</v>
      </c>
      <c r="B6154" t="s">
        <v>14058</v>
      </c>
      <c r="C6154" t="str">
        <f t="shared" si="96"/>
        <v>09 - MINISTERIO DE  INFRAESTRUCTURA</v>
      </c>
      <c r="D6154" t="str">
        <f>VLOOKUP(MID(A6154,1,2),[1]Jurisdicciones!$A$2:$B$44,2,FALSE)</f>
        <v>MINISTERIO DE  INFRAESTRUCTURA</v>
      </c>
    </row>
    <row r="6155" spans="1:4" x14ac:dyDescent="0.2">
      <c r="A6155" t="s">
        <v>1751</v>
      </c>
      <c r="B6155" t="s">
        <v>14059</v>
      </c>
      <c r="C6155" t="str">
        <f t="shared" si="96"/>
        <v>09 - MINISTERIO DE  INFRAESTRUCTURA</v>
      </c>
      <c r="D6155" t="str">
        <f>VLOOKUP(MID(A6155,1,2),[1]Jurisdicciones!$A$2:$B$44,2,FALSE)</f>
        <v>MINISTERIO DE  INFRAESTRUCTURA</v>
      </c>
    </row>
    <row r="6156" spans="1:4" x14ac:dyDescent="0.2">
      <c r="A6156" t="s">
        <v>14060</v>
      </c>
      <c r="B6156" t="s">
        <v>14059</v>
      </c>
      <c r="C6156" t="str">
        <f t="shared" si="96"/>
        <v>09 - MINISTERIO DE  INFRAESTRUCTURA</v>
      </c>
      <c r="D6156" t="str">
        <f>VLOOKUP(MID(A6156,1,2),[1]Jurisdicciones!$A$2:$B$44,2,FALSE)</f>
        <v>MINISTERIO DE  INFRAESTRUCTURA</v>
      </c>
    </row>
    <row r="6157" spans="1:4" x14ac:dyDescent="0.2">
      <c r="A6157" t="s">
        <v>2702</v>
      </c>
      <c r="B6157" t="s">
        <v>14061</v>
      </c>
      <c r="C6157" t="str">
        <f t="shared" si="96"/>
        <v>09 - MINISTERIO DE  INFRAESTRUCTURA</v>
      </c>
      <c r="D6157" t="str">
        <f>VLOOKUP(MID(A6157,1,2),[1]Jurisdicciones!$A$2:$B$44,2,FALSE)</f>
        <v>MINISTERIO DE  INFRAESTRUCTURA</v>
      </c>
    </row>
    <row r="6158" spans="1:4" x14ac:dyDescent="0.2">
      <c r="A6158" t="s">
        <v>2703</v>
      </c>
      <c r="B6158" t="s">
        <v>14062</v>
      </c>
      <c r="C6158" t="str">
        <f t="shared" si="96"/>
        <v>09 - MINISTERIO DE  INFRAESTRUCTURA</v>
      </c>
      <c r="D6158" t="str">
        <f>VLOOKUP(MID(A6158,1,2),[1]Jurisdicciones!$A$2:$B$44,2,FALSE)</f>
        <v>MINISTERIO DE  INFRAESTRUCTURA</v>
      </c>
    </row>
    <row r="6159" spans="1:4" x14ac:dyDescent="0.2">
      <c r="A6159" t="s">
        <v>1752</v>
      </c>
      <c r="B6159" t="s">
        <v>14063</v>
      </c>
      <c r="C6159" t="str">
        <f t="shared" si="96"/>
        <v>09 - MINISTERIO DE  INFRAESTRUCTURA</v>
      </c>
      <c r="D6159" t="str">
        <f>VLOOKUP(MID(A6159,1,2),[1]Jurisdicciones!$A$2:$B$44,2,FALSE)</f>
        <v>MINISTERIO DE  INFRAESTRUCTURA</v>
      </c>
    </row>
    <row r="6160" spans="1:4" x14ac:dyDescent="0.2">
      <c r="A6160" t="s">
        <v>1753</v>
      </c>
      <c r="B6160" t="s">
        <v>14064</v>
      </c>
      <c r="C6160" t="str">
        <f t="shared" si="96"/>
        <v>09 - MINISTERIO DE  INFRAESTRUCTURA</v>
      </c>
      <c r="D6160" t="str">
        <f>VLOOKUP(MID(A6160,1,2),[1]Jurisdicciones!$A$2:$B$44,2,FALSE)</f>
        <v>MINISTERIO DE  INFRAESTRUCTURA</v>
      </c>
    </row>
    <row r="6161" spans="1:4" x14ac:dyDescent="0.2">
      <c r="A6161" t="s">
        <v>1754</v>
      </c>
      <c r="B6161" t="s">
        <v>14065</v>
      </c>
      <c r="C6161" t="str">
        <f t="shared" si="96"/>
        <v>09 - MINISTERIO DE  INFRAESTRUCTURA</v>
      </c>
      <c r="D6161" t="str">
        <f>VLOOKUP(MID(A6161,1,2),[1]Jurisdicciones!$A$2:$B$44,2,FALSE)</f>
        <v>MINISTERIO DE  INFRAESTRUCTURA</v>
      </c>
    </row>
    <row r="6162" spans="1:4" x14ac:dyDescent="0.2">
      <c r="A6162" t="s">
        <v>1755</v>
      </c>
      <c r="B6162" t="s">
        <v>14066</v>
      </c>
      <c r="C6162" t="str">
        <f t="shared" si="96"/>
        <v>09 - MINISTERIO DE  INFRAESTRUCTURA</v>
      </c>
      <c r="D6162" t="str">
        <f>VLOOKUP(MID(A6162,1,2),[1]Jurisdicciones!$A$2:$B$44,2,FALSE)</f>
        <v>MINISTERIO DE  INFRAESTRUCTURA</v>
      </c>
    </row>
    <row r="6163" spans="1:4" x14ac:dyDescent="0.2">
      <c r="A6163" t="s">
        <v>1756</v>
      </c>
      <c r="B6163" t="s">
        <v>14067</v>
      </c>
      <c r="C6163" t="str">
        <f t="shared" si="96"/>
        <v>09 - MINISTERIO DE  INFRAESTRUCTURA</v>
      </c>
      <c r="D6163" t="str">
        <f>VLOOKUP(MID(A6163,1,2),[1]Jurisdicciones!$A$2:$B$44,2,FALSE)</f>
        <v>MINISTERIO DE  INFRAESTRUCTURA</v>
      </c>
    </row>
    <row r="6164" spans="1:4" x14ac:dyDescent="0.2">
      <c r="A6164" t="s">
        <v>1757</v>
      </c>
      <c r="B6164" t="s">
        <v>14068</v>
      </c>
      <c r="C6164" t="str">
        <f t="shared" si="96"/>
        <v>09 - MINISTERIO DE  INFRAESTRUCTURA</v>
      </c>
      <c r="D6164" t="str">
        <f>VLOOKUP(MID(A6164,1,2),[1]Jurisdicciones!$A$2:$B$44,2,FALSE)</f>
        <v>MINISTERIO DE  INFRAESTRUCTURA</v>
      </c>
    </row>
    <row r="6165" spans="1:4" x14ac:dyDescent="0.2">
      <c r="A6165" t="s">
        <v>1758</v>
      </c>
      <c r="B6165" t="s">
        <v>14069</v>
      </c>
      <c r="C6165" t="str">
        <f t="shared" si="96"/>
        <v>09 - MINISTERIO DE  INFRAESTRUCTURA</v>
      </c>
      <c r="D6165" t="str">
        <f>VLOOKUP(MID(A6165,1,2),[1]Jurisdicciones!$A$2:$B$44,2,FALSE)</f>
        <v>MINISTERIO DE  INFRAESTRUCTURA</v>
      </c>
    </row>
    <row r="6166" spans="1:4" x14ac:dyDescent="0.2">
      <c r="A6166" t="s">
        <v>1759</v>
      </c>
      <c r="B6166" t="s">
        <v>14070</v>
      </c>
      <c r="C6166" t="str">
        <f t="shared" si="96"/>
        <v>09 - MINISTERIO DE  INFRAESTRUCTURA</v>
      </c>
      <c r="D6166" t="str">
        <f>VLOOKUP(MID(A6166,1,2),[1]Jurisdicciones!$A$2:$B$44,2,FALSE)</f>
        <v>MINISTERIO DE  INFRAESTRUCTURA</v>
      </c>
    </row>
    <row r="6167" spans="1:4" x14ac:dyDescent="0.2">
      <c r="A6167" t="s">
        <v>1760</v>
      </c>
      <c r="B6167" t="s">
        <v>14071</v>
      </c>
      <c r="C6167" t="str">
        <f t="shared" si="96"/>
        <v>09 - MINISTERIO DE  INFRAESTRUCTURA</v>
      </c>
      <c r="D6167" t="str">
        <f>VLOOKUP(MID(A6167,1,2),[1]Jurisdicciones!$A$2:$B$44,2,FALSE)</f>
        <v>MINISTERIO DE  INFRAESTRUCTURA</v>
      </c>
    </row>
    <row r="6168" spans="1:4" x14ac:dyDescent="0.2">
      <c r="A6168" t="s">
        <v>1761</v>
      </c>
      <c r="B6168" t="s">
        <v>14072</v>
      </c>
      <c r="C6168" t="str">
        <f t="shared" si="96"/>
        <v>09 - MINISTERIO DE  INFRAESTRUCTURA</v>
      </c>
      <c r="D6168" t="str">
        <f>VLOOKUP(MID(A6168,1,2),[1]Jurisdicciones!$A$2:$B$44,2,FALSE)</f>
        <v>MINISTERIO DE  INFRAESTRUCTURA</v>
      </c>
    </row>
    <row r="6169" spans="1:4" x14ac:dyDescent="0.2">
      <c r="A6169" t="s">
        <v>1762</v>
      </c>
      <c r="B6169" t="s">
        <v>14073</v>
      </c>
      <c r="C6169" t="str">
        <f t="shared" si="96"/>
        <v>09 - MINISTERIO DE  INFRAESTRUCTURA</v>
      </c>
      <c r="D6169" t="str">
        <f>VLOOKUP(MID(A6169,1,2),[1]Jurisdicciones!$A$2:$B$44,2,FALSE)</f>
        <v>MINISTERIO DE  INFRAESTRUCTURA</v>
      </c>
    </row>
    <row r="6170" spans="1:4" x14ac:dyDescent="0.2">
      <c r="A6170" t="s">
        <v>1763</v>
      </c>
      <c r="B6170" t="s">
        <v>14074</v>
      </c>
      <c r="C6170" t="str">
        <f t="shared" si="96"/>
        <v>09 - MINISTERIO DE  INFRAESTRUCTURA</v>
      </c>
      <c r="D6170" t="str">
        <f>VLOOKUP(MID(A6170,1,2),[1]Jurisdicciones!$A$2:$B$44,2,FALSE)</f>
        <v>MINISTERIO DE  INFRAESTRUCTURA</v>
      </c>
    </row>
    <row r="6171" spans="1:4" x14ac:dyDescent="0.2">
      <c r="A6171" t="s">
        <v>1764</v>
      </c>
      <c r="B6171" t="s">
        <v>14075</v>
      </c>
      <c r="C6171" t="str">
        <f t="shared" si="96"/>
        <v>09 - MINISTERIO DE  INFRAESTRUCTURA</v>
      </c>
      <c r="D6171" t="str">
        <f>VLOOKUP(MID(A6171,1,2),[1]Jurisdicciones!$A$2:$B$44,2,FALSE)</f>
        <v>MINISTERIO DE  INFRAESTRUCTURA</v>
      </c>
    </row>
    <row r="6172" spans="1:4" x14ac:dyDescent="0.2">
      <c r="A6172" t="s">
        <v>1765</v>
      </c>
      <c r="B6172" t="s">
        <v>14076</v>
      </c>
      <c r="C6172" t="str">
        <f t="shared" si="96"/>
        <v>09 - MINISTERIO DE  INFRAESTRUCTURA</v>
      </c>
      <c r="D6172" t="str">
        <f>VLOOKUP(MID(A6172,1,2),[1]Jurisdicciones!$A$2:$B$44,2,FALSE)</f>
        <v>MINISTERIO DE  INFRAESTRUCTURA</v>
      </c>
    </row>
    <row r="6173" spans="1:4" x14ac:dyDescent="0.2">
      <c r="A6173" t="s">
        <v>1766</v>
      </c>
      <c r="B6173" t="s">
        <v>14077</v>
      </c>
      <c r="C6173" t="str">
        <f t="shared" si="96"/>
        <v>09 - MINISTERIO DE  INFRAESTRUCTURA</v>
      </c>
      <c r="D6173" t="str">
        <f>VLOOKUP(MID(A6173,1,2),[1]Jurisdicciones!$A$2:$B$44,2,FALSE)</f>
        <v>MINISTERIO DE  INFRAESTRUCTURA</v>
      </c>
    </row>
    <row r="6174" spans="1:4" x14ac:dyDescent="0.2">
      <c r="A6174" t="s">
        <v>1767</v>
      </c>
      <c r="B6174" t="s">
        <v>14078</v>
      </c>
      <c r="C6174" t="str">
        <f t="shared" si="96"/>
        <v>09 - MINISTERIO DE  INFRAESTRUCTURA</v>
      </c>
      <c r="D6174" t="str">
        <f>VLOOKUP(MID(A6174,1,2),[1]Jurisdicciones!$A$2:$B$44,2,FALSE)</f>
        <v>MINISTERIO DE  INFRAESTRUCTURA</v>
      </c>
    </row>
    <row r="6175" spans="1:4" x14ac:dyDescent="0.2">
      <c r="A6175" t="s">
        <v>1768</v>
      </c>
      <c r="B6175" t="s">
        <v>14079</v>
      </c>
      <c r="C6175" t="str">
        <f t="shared" si="96"/>
        <v>09 - MINISTERIO DE  INFRAESTRUCTURA</v>
      </c>
      <c r="D6175" t="str">
        <f>VLOOKUP(MID(A6175,1,2),[1]Jurisdicciones!$A$2:$B$44,2,FALSE)</f>
        <v>MINISTERIO DE  INFRAESTRUCTURA</v>
      </c>
    </row>
    <row r="6176" spans="1:4" x14ac:dyDescent="0.2">
      <c r="A6176" t="s">
        <v>1769</v>
      </c>
      <c r="B6176" t="s">
        <v>14080</v>
      </c>
      <c r="C6176" t="str">
        <f t="shared" si="96"/>
        <v>09 - MINISTERIO DE  INFRAESTRUCTURA</v>
      </c>
      <c r="D6176" t="str">
        <f>VLOOKUP(MID(A6176,1,2),[1]Jurisdicciones!$A$2:$B$44,2,FALSE)</f>
        <v>MINISTERIO DE  INFRAESTRUCTURA</v>
      </c>
    </row>
    <row r="6177" spans="1:4" x14ac:dyDescent="0.2">
      <c r="A6177" t="s">
        <v>1770</v>
      </c>
      <c r="B6177" t="s">
        <v>14081</v>
      </c>
      <c r="C6177" t="str">
        <f t="shared" si="96"/>
        <v>09 - MINISTERIO DE  INFRAESTRUCTURA</v>
      </c>
      <c r="D6177" t="str">
        <f>VLOOKUP(MID(A6177,1,2),[1]Jurisdicciones!$A$2:$B$44,2,FALSE)</f>
        <v>MINISTERIO DE  INFRAESTRUCTURA</v>
      </c>
    </row>
    <row r="6178" spans="1:4" x14ac:dyDescent="0.2">
      <c r="A6178" t="s">
        <v>1771</v>
      </c>
      <c r="B6178" t="s">
        <v>14082</v>
      </c>
      <c r="C6178" t="str">
        <f t="shared" si="96"/>
        <v>09 - MINISTERIO DE  INFRAESTRUCTURA</v>
      </c>
      <c r="D6178" t="str">
        <f>VLOOKUP(MID(A6178,1,2),[1]Jurisdicciones!$A$2:$B$44,2,FALSE)</f>
        <v>MINISTERIO DE  INFRAESTRUCTURA</v>
      </c>
    </row>
    <row r="6179" spans="1:4" x14ac:dyDescent="0.2">
      <c r="A6179" t="s">
        <v>1772</v>
      </c>
      <c r="B6179" t="s">
        <v>14083</v>
      </c>
      <c r="C6179" t="str">
        <f t="shared" si="96"/>
        <v>09 - MINISTERIO DE  INFRAESTRUCTURA</v>
      </c>
      <c r="D6179" t="str">
        <f>VLOOKUP(MID(A6179,1,2),[1]Jurisdicciones!$A$2:$B$44,2,FALSE)</f>
        <v>MINISTERIO DE  INFRAESTRUCTURA</v>
      </c>
    </row>
    <row r="6180" spans="1:4" x14ac:dyDescent="0.2">
      <c r="A6180" t="s">
        <v>1773</v>
      </c>
      <c r="B6180" t="s">
        <v>14084</v>
      </c>
      <c r="C6180" t="str">
        <f t="shared" si="96"/>
        <v>09 - MINISTERIO DE  INFRAESTRUCTURA</v>
      </c>
      <c r="D6180" t="str">
        <f>VLOOKUP(MID(A6180,1,2),[1]Jurisdicciones!$A$2:$B$44,2,FALSE)</f>
        <v>MINISTERIO DE  INFRAESTRUCTURA</v>
      </c>
    </row>
    <row r="6181" spans="1:4" x14ac:dyDescent="0.2">
      <c r="A6181" t="s">
        <v>1774</v>
      </c>
      <c r="B6181" t="s">
        <v>14085</v>
      </c>
      <c r="C6181" t="str">
        <f t="shared" si="96"/>
        <v>09 - MINISTERIO DE  INFRAESTRUCTURA</v>
      </c>
      <c r="D6181" t="str">
        <f>VLOOKUP(MID(A6181,1,2),[1]Jurisdicciones!$A$2:$B$44,2,FALSE)</f>
        <v>MINISTERIO DE  INFRAESTRUCTURA</v>
      </c>
    </row>
    <row r="6182" spans="1:4" x14ac:dyDescent="0.2">
      <c r="A6182" t="s">
        <v>1775</v>
      </c>
      <c r="B6182" t="s">
        <v>14086</v>
      </c>
      <c r="C6182" t="str">
        <f t="shared" si="96"/>
        <v>09 - MINISTERIO DE  INFRAESTRUCTURA</v>
      </c>
      <c r="D6182" t="str">
        <f>VLOOKUP(MID(A6182,1,2),[1]Jurisdicciones!$A$2:$B$44,2,FALSE)</f>
        <v>MINISTERIO DE  INFRAESTRUCTURA</v>
      </c>
    </row>
    <row r="6183" spans="1:4" x14ac:dyDescent="0.2">
      <c r="A6183" t="s">
        <v>1776</v>
      </c>
      <c r="B6183" t="s">
        <v>14087</v>
      </c>
      <c r="C6183" t="str">
        <f t="shared" si="96"/>
        <v>09 - MINISTERIO DE  INFRAESTRUCTURA</v>
      </c>
      <c r="D6183" t="str">
        <f>VLOOKUP(MID(A6183,1,2),[1]Jurisdicciones!$A$2:$B$44,2,FALSE)</f>
        <v>MINISTERIO DE  INFRAESTRUCTURA</v>
      </c>
    </row>
    <row r="6184" spans="1:4" x14ac:dyDescent="0.2">
      <c r="A6184" t="s">
        <v>1777</v>
      </c>
      <c r="B6184" t="s">
        <v>14088</v>
      </c>
      <c r="C6184" t="str">
        <f t="shared" si="96"/>
        <v>09 - MINISTERIO DE  INFRAESTRUCTURA</v>
      </c>
      <c r="D6184" t="str">
        <f>VLOOKUP(MID(A6184,1,2),[1]Jurisdicciones!$A$2:$B$44,2,FALSE)</f>
        <v>MINISTERIO DE  INFRAESTRUCTURA</v>
      </c>
    </row>
    <row r="6185" spans="1:4" x14ac:dyDescent="0.2">
      <c r="A6185" t="s">
        <v>1778</v>
      </c>
      <c r="B6185" t="s">
        <v>14089</v>
      </c>
      <c r="C6185" t="str">
        <f t="shared" si="96"/>
        <v>09 - MINISTERIO DE  INFRAESTRUCTURA</v>
      </c>
      <c r="D6185" t="str">
        <f>VLOOKUP(MID(A6185,1,2),[1]Jurisdicciones!$A$2:$B$44,2,FALSE)</f>
        <v>MINISTERIO DE  INFRAESTRUCTURA</v>
      </c>
    </row>
    <row r="6186" spans="1:4" x14ac:dyDescent="0.2">
      <c r="A6186" t="s">
        <v>1779</v>
      </c>
      <c r="B6186" t="s">
        <v>14090</v>
      </c>
      <c r="C6186" t="str">
        <f t="shared" si="96"/>
        <v>09 - MINISTERIO DE  INFRAESTRUCTURA</v>
      </c>
      <c r="D6186" t="str">
        <f>VLOOKUP(MID(A6186,1,2),[1]Jurisdicciones!$A$2:$B$44,2,FALSE)</f>
        <v>MINISTERIO DE  INFRAESTRUCTURA</v>
      </c>
    </row>
    <row r="6187" spans="1:4" x14ac:dyDescent="0.2">
      <c r="A6187" t="s">
        <v>1780</v>
      </c>
      <c r="B6187" t="s">
        <v>14091</v>
      </c>
      <c r="C6187" t="str">
        <f t="shared" si="96"/>
        <v>09 - MINISTERIO DE  INFRAESTRUCTURA</v>
      </c>
      <c r="D6187" t="str">
        <f>VLOOKUP(MID(A6187,1,2),[1]Jurisdicciones!$A$2:$B$44,2,FALSE)</f>
        <v>MINISTERIO DE  INFRAESTRUCTURA</v>
      </c>
    </row>
    <row r="6188" spans="1:4" x14ac:dyDescent="0.2">
      <c r="A6188" t="s">
        <v>1781</v>
      </c>
      <c r="B6188" t="s">
        <v>14092</v>
      </c>
      <c r="C6188" t="str">
        <f t="shared" si="96"/>
        <v>09 - MINISTERIO DE  INFRAESTRUCTURA</v>
      </c>
      <c r="D6188" t="str">
        <f>VLOOKUP(MID(A6188,1,2),[1]Jurisdicciones!$A$2:$B$44,2,FALSE)</f>
        <v>MINISTERIO DE  INFRAESTRUCTURA</v>
      </c>
    </row>
    <row r="6189" spans="1:4" x14ac:dyDescent="0.2">
      <c r="A6189" t="s">
        <v>1782</v>
      </c>
      <c r="B6189" t="s">
        <v>14093</v>
      </c>
      <c r="C6189" t="str">
        <f t="shared" si="96"/>
        <v>09 - MINISTERIO DE  INFRAESTRUCTURA</v>
      </c>
      <c r="D6189" t="str">
        <f>VLOOKUP(MID(A6189,1,2),[1]Jurisdicciones!$A$2:$B$44,2,FALSE)</f>
        <v>MINISTERIO DE  INFRAESTRUCTURA</v>
      </c>
    </row>
    <row r="6190" spans="1:4" x14ac:dyDescent="0.2">
      <c r="A6190" t="s">
        <v>1783</v>
      </c>
      <c r="B6190" t="s">
        <v>14094</v>
      </c>
      <c r="C6190" t="str">
        <f t="shared" si="96"/>
        <v>09 - MINISTERIO DE  INFRAESTRUCTURA</v>
      </c>
      <c r="D6190" t="str">
        <f>VLOOKUP(MID(A6190,1,2),[1]Jurisdicciones!$A$2:$B$44,2,FALSE)</f>
        <v>MINISTERIO DE  INFRAESTRUCTURA</v>
      </c>
    </row>
    <row r="6191" spans="1:4" x14ac:dyDescent="0.2">
      <c r="A6191" t="s">
        <v>1784</v>
      </c>
      <c r="B6191" t="s">
        <v>14095</v>
      </c>
      <c r="C6191" t="str">
        <f t="shared" si="96"/>
        <v>09 - MINISTERIO DE  INFRAESTRUCTURA</v>
      </c>
      <c r="D6191" t="str">
        <f>VLOOKUP(MID(A6191,1,2),[1]Jurisdicciones!$A$2:$B$44,2,FALSE)</f>
        <v>MINISTERIO DE  INFRAESTRUCTURA</v>
      </c>
    </row>
    <row r="6192" spans="1:4" x14ac:dyDescent="0.2">
      <c r="A6192" t="s">
        <v>1785</v>
      </c>
      <c r="B6192" t="s">
        <v>14096</v>
      </c>
      <c r="C6192" t="str">
        <f t="shared" si="96"/>
        <v>09 - MINISTERIO DE  INFRAESTRUCTURA</v>
      </c>
      <c r="D6192" t="str">
        <f>VLOOKUP(MID(A6192,1,2),[1]Jurisdicciones!$A$2:$B$44,2,FALSE)</f>
        <v>MINISTERIO DE  INFRAESTRUCTURA</v>
      </c>
    </row>
    <row r="6193" spans="1:4" x14ac:dyDescent="0.2">
      <c r="A6193" t="s">
        <v>1786</v>
      </c>
      <c r="B6193" t="s">
        <v>14097</v>
      </c>
      <c r="C6193" t="str">
        <f t="shared" si="96"/>
        <v>09 - MINISTERIO DE  INFRAESTRUCTURA</v>
      </c>
      <c r="D6193" t="str">
        <f>VLOOKUP(MID(A6193,1,2),[1]Jurisdicciones!$A$2:$B$44,2,FALSE)</f>
        <v>MINISTERIO DE  INFRAESTRUCTURA</v>
      </c>
    </row>
    <row r="6194" spans="1:4" x14ac:dyDescent="0.2">
      <c r="A6194" t="s">
        <v>1787</v>
      </c>
      <c r="B6194" t="s">
        <v>14098</v>
      </c>
      <c r="C6194" t="str">
        <f t="shared" si="96"/>
        <v>09 - MINISTERIO DE  INFRAESTRUCTURA</v>
      </c>
      <c r="D6194" t="str">
        <f>VLOOKUP(MID(A6194,1,2),[1]Jurisdicciones!$A$2:$B$44,2,FALSE)</f>
        <v>MINISTERIO DE  INFRAESTRUCTURA</v>
      </c>
    </row>
    <row r="6195" spans="1:4" x14ac:dyDescent="0.2">
      <c r="A6195" t="s">
        <v>2704</v>
      </c>
      <c r="B6195" t="s">
        <v>14099</v>
      </c>
      <c r="C6195" t="str">
        <f t="shared" si="96"/>
        <v>09 - MINISTERIO DE  INFRAESTRUCTURA</v>
      </c>
      <c r="D6195" t="str">
        <f>VLOOKUP(MID(A6195,1,2),[1]Jurisdicciones!$A$2:$B$44,2,FALSE)</f>
        <v>MINISTERIO DE  INFRAESTRUCTURA</v>
      </c>
    </row>
    <row r="6196" spans="1:4" x14ac:dyDescent="0.2">
      <c r="A6196" t="s">
        <v>1788</v>
      </c>
      <c r="B6196" t="s">
        <v>14100</v>
      </c>
      <c r="C6196" t="str">
        <f t="shared" si="96"/>
        <v>09 - MINISTERIO DE  INFRAESTRUCTURA</v>
      </c>
      <c r="D6196" t="str">
        <f>VLOOKUP(MID(A6196,1,2),[1]Jurisdicciones!$A$2:$B$44,2,FALSE)</f>
        <v>MINISTERIO DE  INFRAESTRUCTURA</v>
      </c>
    </row>
    <row r="6197" spans="1:4" x14ac:dyDescent="0.2">
      <c r="A6197" t="s">
        <v>1789</v>
      </c>
      <c r="B6197" t="s">
        <v>14101</v>
      </c>
      <c r="C6197" t="str">
        <f t="shared" si="96"/>
        <v>09 - MINISTERIO DE  INFRAESTRUCTURA</v>
      </c>
      <c r="D6197" t="str">
        <f>VLOOKUP(MID(A6197,1,2),[1]Jurisdicciones!$A$2:$B$44,2,FALSE)</f>
        <v>MINISTERIO DE  INFRAESTRUCTURA</v>
      </c>
    </row>
    <row r="6198" spans="1:4" x14ac:dyDescent="0.2">
      <c r="A6198" t="s">
        <v>1790</v>
      </c>
      <c r="B6198" t="s">
        <v>14102</v>
      </c>
      <c r="C6198" t="str">
        <f t="shared" si="96"/>
        <v>09 - MINISTERIO DE  INFRAESTRUCTURA</v>
      </c>
      <c r="D6198" t="str">
        <f>VLOOKUP(MID(A6198,1,2),[1]Jurisdicciones!$A$2:$B$44,2,FALSE)</f>
        <v>MINISTERIO DE  INFRAESTRUCTURA</v>
      </c>
    </row>
    <row r="6199" spans="1:4" x14ac:dyDescent="0.2">
      <c r="A6199" t="s">
        <v>1791</v>
      </c>
      <c r="B6199" t="s">
        <v>14103</v>
      </c>
      <c r="C6199" t="str">
        <f t="shared" si="96"/>
        <v>09 - MINISTERIO DE  INFRAESTRUCTURA</v>
      </c>
      <c r="D6199" t="str">
        <f>VLOOKUP(MID(A6199,1,2),[1]Jurisdicciones!$A$2:$B$44,2,FALSE)</f>
        <v>MINISTERIO DE  INFRAESTRUCTURA</v>
      </c>
    </row>
    <row r="6200" spans="1:4" x14ac:dyDescent="0.2">
      <c r="A6200" t="s">
        <v>1792</v>
      </c>
      <c r="B6200" t="s">
        <v>14104</v>
      </c>
      <c r="C6200" t="str">
        <f t="shared" si="96"/>
        <v>09 - MINISTERIO DE  INFRAESTRUCTURA</v>
      </c>
      <c r="D6200" t="str">
        <f>VLOOKUP(MID(A6200,1,2),[1]Jurisdicciones!$A$2:$B$44,2,FALSE)</f>
        <v>MINISTERIO DE  INFRAESTRUCTURA</v>
      </c>
    </row>
    <row r="6201" spans="1:4" x14ac:dyDescent="0.2">
      <c r="A6201" t="s">
        <v>1793</v>
      </c>
      <c r="B6201" t="s">
        <v>14105</v>
      </c>
      <c r="C6201" t="str">
        <f t="shared" si="96"/>
        <v>09 - MINISTERIO DE  INFRAESTRUCTURA</v>
      </c>
      <c r="D6201" t="str">
        <f>VLOOKUP(MID(A6201,1,2),[1]Jurisdicciones!$A$2:$B$44,2,FALSE)</f>
        <v>MINISTERIO DE  INFRAESTRUCTURA</v>
      </c>
    </row>
    <row r="6202" spans="1:4" x14ac:dyDescent="0.2">
      <c r="A6202" t="s">
        <v>14106</v>
      </c>
      <c r="B6202" t="s">
        <v>14105</v>
      </c>
      <c r="C6202" t="str">
        <f t="shared" si="96"/>
        <v>09 - MINISTERIO DE  INFRAESTRUCTURA</v>
      </c>
      <c r="D6202" t="str">
        <f>VLOOKUP(MID(A6202,1,2),[1]Jurisdicciones!$A$2:$B$44,2,FALSE)</f>
        <v>MINISTERIO DE  INFRAESTRUCTURA</v>
      </c>
    </row>
    <row r="6203" spans="1:4" x14ac:dyDescent="0.2">
      <c r="A6203" t="s">
        <v>1794</v>
      </c>
      <c r="B6203" t="s">
        <v>14105</v>
      </c>
      <c r="C6203" t="str">
        <f t="shared" si="96"/>
        <v>09 - MINISTERIO DE  INFRAESTRUCTURA</v>
      </c>
      <c r="D6203" t="str">
        <f>VLOOKUP(MID(A6203,1,2),[1]Jurisdicciones!$A$2:$B$44,2,FALSE)</f>
        <v>MINISTERIO DE  INFRAESTRUCTURA</v>
      </c>
    </row>
    <row r="6204" spans="1:4" x14ac:dyDescent="0.2">
      <c r="A6204" t="s">
        <v>1795</v>
      </c>
      <c r="B6204" t="s">
        <v>14107</v>
      </c>
      <c r="C6204" t="str">
        <f t="shared" si="96"/>
        <v>09 - MINISTERIO DE  INFRAESTRUCTURA</v>
      </c>
      <c r="D6204" t="str">
        <f>VLOOKUP(MID(A6204,1,2),[1]Jurisdicciones!$A$2:$B$44,2,FALSE)</f>
        <v>MINISTERIO DE  INFRAESTRUCTURA</v>
      </c>
    </row>
    <row r="6205" spans="1:4" x14ac:dyDescent="0.2">
      <c r="A6205" t="s">
        <v>14108</v>
      </c>
      <c r="B6205" t="s">
        <v>14107</v>
      </c>
      <c r="C6205" t="str">
        <f t="shared" si="96"/>
        <v>09 - MINISTERIO DE  INFRAESTRUCTURA</v>
      </c>
      <c r="D6205" t="str">
        <f>VLOOKUP(MID(A6205,1,2),[1]Jurisdicciones!$A$2:$B$44,2,FALSE)</f>
        <v>MINISTERIO DE  INFRAESTRUCTURA</v>
      </c>
    </row>
    <row r="6206" spans="1:4" x14ac:dyDescent="0.2">
      <c r="A6206" t="s">
        <v>1796</v>
      </c>
      <c r="B6206" t="s">
        <v>14109</v>
      </c>
      <c r="C6206" t="str">
        <f t="shared" si="96"/>
        <v>09 - MINISTERIO DE  INFRAESTRUCTURA</v>
      </c>
      <c r="D6206" t="str">
        <f>VLOOKUP(MID(A6206,1,2),[1]Jurisdicciones!$A$2:$B$44,2,FALSE)</f>
        <v>MINISTERIO DE  INFRAESTRUCTURA</v>
      </c>
    </row>
    <row r="6207" spans="1:4" x14ac:dyDescent="0.2">
      <c r="A6207" t="s">
        <v>1797</v>
      </c>
      <c r="B6207" t="s">
        <v>14110</v>
      </c>
      <c r="C6207" t="str">
        <f t="shared" si="96"/>
        <v>09 - MINISTERIO DE  INFRAESTRUCTURA</v>
      </c>
      <c r="D6207" t="str">
        <f>VLOOKUP(MID(A6207,1,2),[1]Jurisdicciones!$A$2:$B$44,2,FALSE)</f>
        <v>MINISTERIO DE  INFRAESTRUCTURA</v>
      </c>
    </row>
    <row r="6208" spans="1:4" x14ac:dyDescent="0.2">
      <c r="A6208" t="s">
        <v>1798</v>
      </c>
      <c r="B6208" t="s">
        <v>14111</v>
      </c>
      <c r="C6208" t="str">
        <f t="shared" si="96"/>
        <v>09 - MINISTERIO DE  INFRAESTRUCTURA</v>
      </c>
      <c r="D6208" t="str">
        <f>VLOOKUP(MID(A6208,1,2),[1]Jurisdicciones!$A$2:$B$44,2,FALSE)</f>
        <v>MINISTERIO DE  INFRAESTRUCTURA</v>
      </c>
    </row>
    <row r="6209" spans="1:4" x14ac:dyDescent="0.2">
      <c r="A6209" t="s">
        <v>1799</v>
      </c>
      <c r="B6209" t="s">
        <v>14112</v>
      </c>
      <c r="C6209" t="str">
        <f t="shared" si="96"/>
        <v>09 - MINISTERIO DE  INFRAESTRUCTURA</v>
      </c>
      <c r="D6209" t="str">
        <f>VLOOKUP(MID(A6209,1,2),[1]Jurisdicciones!$A$2:$B$44,2,FALSE)</f>
        <v>MINISTERIO DE  INFRAESTRUCTURA</v>
      </c>
    </row>
    <row r="6210" spans="1:4" x14ac:dyDescent="0.2">
      <c r="A6210" t="s">
        <v>1800</v>
      </c>
      <c r="B6210" t="s">
        <v>14113</v>
      </c>
      <c r="C6210" t="str">
        <f t="shared" si="96"/>
        <v>09 - MINISTERIO DE  INFRAESTRUCTURA</v>
      </c>
      <c r="D6210" t="str">
        <f>VLOOKUP(MID(A6210,1,2),[1]Jurisdicciones!$A$2:$B$44,2,FALSE)</f>
        <v>MINISTERIO DE  INFRAESTRUCTURA</v>
      </c>
    </row>
    <row r="6211" spans="1:4" x14ac:dyDescent="0.2">
      <c r="A6211" t="s">
        <v>1801</v>
      </c>
      <c r="B6211" t="s">
        <v>14114</v>
      </c>
      <c r="C6211" t="str">
        <f t="shared" si="96"/>
        <v>09 - MINISTERIO DE  INFRAESTRUCTURA</v>
      </c>
      <c r="D6211" t="str">
        <f>VLOOKUP(MID(A6211,1,2),[1]Jurisdicciones!$A$2:$B$44,2,FALSE)</f>
        <v>MINISTERIO DE  INFRAESTRUCTURA</v>
      </c>
    </row>
    <row r="6212" spans="1:4" x14ac:dyDescent="0.2">
      <c r="A6212" t="s">
        <v>1802</v>
      </c>
      <c r="B6212" t="s">
        <v>14115</v>
      </c>
      <c r="C6212" t="str">
        <f t="shared" ref="C6212:C6275" si="97">CONCATENATE(MID(A6212,1,2), " - ",D6212)</f>
        <v>09 - MINISTERIO DE  INFRAESTRUCTURA</v>
      </c>
      <c r="D6212" t="str">
        <f>VLOOKUP(MID(A6212,1,2),[1]Jurisdicciones!$A$2:$B$44,2,FALSE)</f>
        <v>MINISTERIO DE  INFRAESTRUCTURA</v>
      </c>
    </row>
    <row r="6213" spans="1:4" x14ac:dyDescent="0.2">
      <c r="A6213" t="s">
        <v>1803</v>
      </c>
      <c r="B6213" t="s">
        <v>14116</v>
      </c>
      <c r="C6213" t="str">
        <f t="shared" si="97"/>
        <v>09 - MINISTERIO DE  INFRAESTRUCTURA</v>
      </c>
      <c r="D6213" t="str">
        <f>VLOOKUP(MID(A6213,1,2),[1]Jurisdicciones!$A$2:$B$44,2,FALSE)</f>
        <v>MINISTERIO DE  INFRAESTRUCTURA</v>
      </c>
    </row>
    <row r="6214" spans="1:4" x14ac:dyDescent="0.2">
      <c r="A6214" t="s">
        <v>1804</v>
      </c>
      <c r="B6214" t="s">
        <v>14117</v>
      </c>
      <c r="C6214" t="str">
        <f t="shared" si="97"/>
        <v>09 - MINISTERIO DE  INFRAESTRUCTURA</v>
      </c>
      <c r="D6214" t="str">
        <f>VLOOKUP(MID(A6214,1,2),[1]Jurisdicciones!$A$2:$B$44,2,FALSE)</f>
        <v>MINISTERIO DE  INFRAESTRUCTURA</v>
      </c>
    </row>
    <row r="6215" spans="1:4" x14ac:dyDescent="0.2">
      <c r="A6215" t="s">
        <v>1805</v>
      </c>
      <c r="B6215" t="s">
        <v>14118</v>
      </c>
      <c r="C6215" t="str">
        <f t="shared" si="97"/>
        <v>09 - MINISTERIO DE  INFRAESTRUCTURA</v>
      </c>
      <c r="D6215" t="str">
        <f>VLOOKUP(MID(A6215,1,2),[1]Jurisdicciones!$A$2:$B$44,2,FALSE)</f>
        <v>MINISTERIO DE  INFRAESTRUCTURA</v>
      </c>
    </row>
    <row r="6216" spans="1:4" x14ac:dyDescent="0.2">
      <c r="A6216" t="s">
        <v>1806</v>
      </c>
      <c r="B6216" t="s">
        <v>14119</v>
      </c>
      <c r="C6216" t="str">
        <f t="shared" si="97"/>
        <v>09 - MINISTERIO DE  INFRAESTRUCTURA</v>
      </c>
      <c r="D6216" t="str">
        <f>VLOOKUP(MID(A6216,1,2),[1]Jurisdicciones!$A$2:$B$44,2,FALSE)</f>
        <v>MINISTERIO DE  INFRAESTRUCTURA</v>
      </c>
    </row>
    <row r="6217" spans="1:4" x14ac:dyDescent="0.2">
      <c r="A6217" t="s">
        <v>1807</v>
      </c>
      <c r="B6217" t="s">
        <v>14120</v>
      </c>
      <c r="C6217" t="str">
        <f t="shared" si="97"/>
        <v>09 - MINISTERIO DE  INFRAESTRUCTURA</v>
      </c>
      <c r="D6217" t="str">
        <f>VLOOKUP(MID(A6217,1,2),[1]Jurisdicciones!$A$2:$B$44,2,FALSE)</f>
        <v>MINISTERIO DE  INFRAESTRUCTURA</v>
      </c>
    </row>
    <row r="6218" spans="1:4" x14ac:dyDescent="0.2">
      <c r="A6218" t="s">
        <v>1808</v>
      </c>
      <c r="B6218" t="s">
        <v>14121</v>
      </c>
      <c r="C6218" t="str">
        <f t="shared" si="97"/>
        <v>09 - MINISTERIO DE  INFRAESTRUCTURA</v>
      </c>
      <c r="D6218" t="str">
        <f>VLOOKUP(MID(A6218,1,2),[1]Jurisdicciones!$A$2:$B$44,2,FALSE)</f>
        <v>MINISTERIO DE  INFRAESTRUCTURA</v>
      </c>
    </row>
    <row r="6219" spans="1:4" x14ac:dyDescent="0.2">
      <c r="A6219" t="s">
        <v>1809</v>
      </c>
      <c r="B6219" t="s">
        <v>14122</v>
      </c>
      <c r="C6219" t="str">
        <f t="shared" si="97"/>
        <v>09 - MINISTERIO DE  INFRAESTRUCTURA</v>
      </c>
      <c r="D6219" t="str">
        <f>VLOOKUP(MID(A6219,1,2),[1]Jurisdicciones!$A$2:$B$44,2,FALSE)</f>
        <v>MINISTERIO DE  INFRAESTRUCTURA</v>
      </c>
    </row>
    <row r="6220" spans="1:4" x14ac:dyDescent="0.2">
      <c r="A6220" t="s">
        <v>1810</v>
      </c>
      <c r="B6220" t="s">
        <v>14123</v>
      </c>
      <c r="C6220" t="str">
        <f t="shared" si="97"/>
        <v>09 - MINISTERIO DE  INFRAESTRUCTURA</v>
      </c>
      <c r="D6220" t="str">
        <f>VLOOKUP(MID(A6220,1,2),[1]Jurisdicciones!$A$2:$B$44,2,FALSE)</f>
        <v>MINISTERIO DE  INFRAESTRUCTURA</v>
      </c>
    </row>
    <row r="6221" spans="1:4" x14ac:dyDescent="0.2">
      <c r="A6221" t="s">
        <v>1811</v>
      </c>
      <c r="B6221" t="s">
        <v>14124</v>
      </c>
      <c r="C6221" t="str">
        <f t="shared" si="97"/>
        <v>09 - MINISTERIO DE  INFRAESTRUCTURA</v>
      </c>
      <c r="D6221" t="str">
        <f>VLOOKUP(MID(A6221,1,2),[1]Jurisdicciones!$A$2:$B$44,2,FALSE)</f>
        <v>MINISTERIO DE  INFRAESTRUCTURA</v>
      </c>
    </row>
    <row r="6222" spans="1:4" x14ac:dyDescent="0.2">
      <c r="A6222" t="s">
        <v>1812</v>
      </c>
      <c r="B6222" t="s">
        <v>14125</v>
      </c>
      <c r="C6222" t="str">
        <f t="shared" si="97"/>
        <v>09 - MINISTERIO DE  INFRAESTRUCTURA</v>
      </c>
      <c r="D6222" t="str">
        <f>VLOOKUP(MID(A6222,1,2),[1]Jurisdicciones!$A$2:$B$44,2,FALSE)</f>
        <v>MINISTERIO DE  INFRAESTRUCTURA</v>
      </c>
    </row>
    <row r="6223" spans="1:4" x14ac:dyDescent="0.2">
      <c r="A6223" t="s">
        <v>1813</v>
      </c>
      <c r="B6223" t="s">
        <v>14126</v>
      </c>
      <c r="C6223" t="str">
        <f t="shared" si="97"/>
        <v>09 - MINISTERIO DE  INFRAESTRUCTURA</v>
      </c>
      <c r="D6223" t="str">
        <f>VLOOKUP(MID(A6223,1,2),[1]Jurisdicciones!$A$2:$B$44,2,FALSE)</f>
        <v>MINISTERIO DE  INFRAESTRUCTURA</v>
      </c>
    </row>
    <row r="6224" spans="1:4" x14ac:dyDescent="0.2">
      <c r="A6224" t="s">
        <v>1814</v>
      </c>
      <c r="B6224" t="s">
        <v>14127</v>
      </c>
      <c r="C6224" t="str">
        <f t="shared" si="97"/>
        <v>09 - MINISTERIO DE  INFRAESTRUCTURA</v>
      </c>
      <c r="D6224" t="str">
        <f>VLOOKUP(MID(A6224,1,2),[1]Jurisdicciones!$A$2:$B$44,2,FALSE)</f>
        <v>MINISTERIO DE  INFRAESTRUCTURA</v>
      </c>
    </row>
    <row r="6225" spans="1:4" x14ac:dyDescent="0.2">
      <c r="A6225" t="s">
        <v>1815</v>
      </c>
      <c r="B6225" t="s">
        <v>14128</v>
      </c>
      <c r="C6225" t="str">
        <f t="shared" si="97"/>
        <v>09 - MINISTERIO DE  INFRAESTRUCTURA</v>
      </c>
      <c r="D6225" t="str">
        <f>VLOOKUP(MID(A6225,1,2),[1]Jurisdicciones!$A$2:$B$44,2,FALSE)</f>
        <v>MINISTERIO DE  INFRAESTRUCTURA</v>
      </c>
    </row>
    <row r="6226" spans="1:4" x14ac:dyDescent="0.2">
      <c r="A6226" t="s">
        <v>1816</v>
      </c>
      <c r="B6226" t="s">
        <v>14129</v>
      </c>
      <c r="C6226" t="str">
        <f t="shared" si="97"/>
        <v>09 - MINISTERIO DE  INFRAESTRUCTURA</v>
      </c>
      <c r="D6226" t="str">
        <f>VLOOKUP(MID(A6226,1,2),[1]Jurisdicciones!$A$2:$B$44,2,FALSE)</f>
        <v>MINISTERIO DE  INFRAESTRUCTURA</v>
      </c>
    </row>
    <row r="6227" spans="1:4" x14ac:dyDescent="0.2">
      <c r="A6227" t="s">
        <v>1817</v>
      </c>
      <c r="B6227" t="s">
        <v>14130</v>
      </c>
      <c r="C6227" t="str">
        <f t="shared" si="97"/>
        <v>09 - MINISTERIO DE  INFRAESTRUCTURA</v>
      </c>
      <c r="D6227" t="str">
        <f>VLOOKUP(MID(A6227,1,2),[1]Jurisdicciones!$A$2:$B$44,2,FALSE)</f>
        <v>MINISTERIO DE  INFRAESTRUCTURA</v>
      </c>
    </row>
    <row r="6228" spans="1:4" x14ac:dyDescent="0.2">
      <c r="A6228" t="s">
        <v>1818</v>
      </c>
      <c r="B6228" t="s">
        <v>14131</v>
      </c>
      <c r="C6228" t="str">
        <f t="shared" si="97"/>
        <v>09 - MINISTERIO DE  INFRAESTRUCTURA</v>
      </c>
      <c r="D6228" t="str">
        <f>VLOOKUP(MID(A6228,1,2),[1]Jurisdicciones!$A$2:$B$44,2,FALSE)</f>
        <v>MINISTERIO DE  INFRAESTRUCTURA</v>
      </c>
    </row>
    <row r="6229" spans="1:4" x14ac:dyDescent="0.2">
      <c r="A6229" t="s">
        <v>1819</v>
      </c>
      <c r="B6229" t="s">
        <v>14132</v>
      </c>
      <c r="C6229" t="str">
        <f t="shared" si="97"/>
        <v>09 - MINISTERIO DE  INFRAESTRUCTURA</v>
      </c>
      <c r="D6229" t="str">
        <f>VLOOKUP(MID(A6229,1,2),[1]Jurisdicciones!$A$2:$B$44,2,FALSE)</f>
        <v>MINISTERIO DE  INFRAESTRUCTURA</v>
      </c>
    </row>
    <row r="6230" spans="1:4" x14ac:dyDescent="0.2">
      <c r="A6230" t="s">
        <v>1820</v>
      </c>
      <c r="B6230" t="s">
        <v>14133</v>
      </c>
      <c r="C6230" t="str">
        <f t="shared" si="97"/>
        <v>09 - MINISTERIO DE  INFRAESTRUCTURA</v>
      </c>
      <c r="D6230" t="str">
        <f>VLOOKUP(MID(A6230,1,2),[1]Jurisdicciones!$A$2:$B$44,2,FALSE)</f>
        <v>MINISTERIO DE  INFRAESTRUCTURA</v>
      </c>
    </row>
    <row r="6231" spans="1:4" x14ac:dyDescent="0.2">
      <c r="A6231" t="s">
        <v>1821</v>
      </c>
      <c r="B6231" t="s">
        <v>14134</v>
      </c>
      <c r="C6231" t="str">
        <f t="shared" si="97"/>
        <v>09 - MINISTERIO DE  INFRAESTRUCTURA</v>
      </c>
      <c r="D6231" t="str">
        <f>VLOOKUP(MID(A6231,1,2),[1]Jurisdicciones!$A$2:$B$44,2,FALSE)</f>
        <v>MINISTERIO DE  INFRAESTRUCTURA</v>
      </c>
    </row>
    <row r="6232" spans="1:4" x14ac:dyDescent="0.2">
      <c r="A6232" t="s">
        <v>1822</v>
      </c>
      <c r="B6232" t="s">
        <v>14135</v>
      </c>
      <c r="C6232" t="str">
        <f t="shared" si="97"/>
        <v>09 - MINISTERIO DE  INFRAESTRUCTURA</v>
      </c>
      <c r="D6232" t="str">
        <f>VLOOKUP(MID(A6232,1,2),[1]Jurisdicciones!$A$2:$B$44,2,FALSE)</f>
        <v>MINISTERIO DE  INFRAESTRUCTURA</v>
      </c>
    </row>
    <row r="6233" spans="1:4" x14ac:dyDescent="0.2">
      <c r="A6233" t="s">
        <v>1823</v>
      </c>
      <c r="B6233" t="s">
        <v>14136</v>
      </c>
      <c r="C6233" t="str">
        <f t="shared" si="97"/>
        <v>09 - MINISTERIO DE  INFRAESTRUCTURA</v>
      </c>
      <c r="D6233" t="str">
        <f>VLOOKUP(MID(A6233,1,2),[1]Jurisdicciones!$A$2:$B$44,2,FALSE)</f>
        <v>MINISTERIO DE  INFRAESTRUCTURA</v>
      </c>
    </row>
    <row r="6234" spans="1:4" x14ac:dyDescent="0.2">
      <c r="A6234" t="s">
        <v>1824</v>
      </c>
      <c r="B6234" t="s">
        <v>14137</v>
      </c>
      <c r="C6234" t="str">
        <f t="shared" si="97"/>
        <v>09 - MINISTERIO DE  INFRAESTRUCTURA</v>
      </c>
      <c r="D6234" t="str">
        <f>VLOOKUP(MID(A6234,1,2),[1]Jurisdicciones!$A$2:$B$44,2,FALSE)</f>
        <v>MINISTERIO DE  INFRAESTRUCTURA</v>
      </c>
    </row>
    <row r="6235" spans="1:4" x14ac:dyDescent="0.2">
      <c r="A6235" t="s">
        <v>14138</v>
      </c>
      <c r="B6235" t="s">
        <v>14137</v>
      </c>
      <c r="C6235" t="str">
        <f t="shared" si="97"/>
        <v>09 - MINISTERIO DE  INFRAESTRUCTURA</v>
      </c>
      <c r="D6235" t="str">
        <f>VLOOKUP(MID(A6235,1,2),[1]Jurisdicciones!$A$2:$B$44,2,FALSE)</f>
        <v>MINISTERIO DE  INFRAESTRUCTURA</v>
      </c>
    </row>
    <row r="6236" spans="1:4" x14ac:dyDescent="0.2">
      <c r="A6236" t="s">
        <v>1825</v>
      </c>
      <c r="B6236" t="s">
        <v>14139</v>
      </c>
      <c r="C6236" t="str">
        <f t="shared" si="97"/>
        <v>09 - MINISTERIO DE  INFRAESTRUCTURA</v>
      </c>
      <c r="D6236" t="str">
        <f>VLOOKUP(MID(A6236,1,2),[1]Jurisdicciones!$A$2:$B$44,2,FALSE)</f>
        <v>MINISTERIO DE  INFRAESTRUCTURA</v>
      </c>
    </row>
    <row r="6237" spans="1:4" x14ac:dyDescent="0.2">
      <c r="A6237" t="s">
        <v>1826</v>
      </c>
      <c r="B6237" t="s">
        <v>14140</v>
      </c>
      <c r="C6237" t="str">
        <f t="shared" si="97"/>
        <v>09 - MINISTERIO DE  INFRAESTRUCTURA</v>
      </c>
      <c r="D6237" t="str">
        <f>VLOOKUP(MID(A6237,1,2),[1]Jurisdicciones!$A$2:$B$44,2,FALSE)</f>
        <v>MINISTERIO DE  INFRAESTRUCTURA</v>
      </c>
    </row>
    <row r="6238" spans="1:4" x14ac:dyDescent="0.2">
      <c r="A6238" t="s">
        <v>1827</v>
      </c>
      <c r="B6238" t="s">
        <v>14141</v>
      </c>
      <c r="C6238" t="str">
        <f t="shared" si="97"/>
        <v>09 - MINISTERIO DE  INFRAESTRUCTURA</v>
      </c>
      <c r="D6238" t="str">
        <f>VLOOKUP(MID(A6238,1,2),[1]Jurisdicciones!$A$2:$B$44,2,FALSE)</f>
        <v>MINISTERIO DE  INFRAESTRUCTURA</v>
      </c>
    </row>
    <row r="6239" spans="1:4" x14ac:dyDescent="0.2">
      <c r="A6239" t="s">
        <v>1828</v>
      </c>
      <c r="B6239" t="s">
        <v>14142</v>
      </c>
      <c r="C6239" t="str">
        <f t="shared" si="97"/>
        <v>09 - MINISTERIO DE  INFRAESTRUCTURA</v>
      </c>
      <c r="D6239" t="str">
        <f>VLOOKUP(MID(A6239,1,2),[1]Jurisdicciones!$A$2:$B$44,2,FALSE)</f>
        <v>MINISTERIO DE  INFRAESTRUCTURA</v>
      </c>
    </row>
    <row r="6240" spans="1:4" x14ac:dyDescent="0.2">
      <c r="A6240" t="s">
        <v>1829</v>
      </c>
      <c r="B6240" t="s">
        <v>14143</v>
      </c>
      <c r="C6240" t="str">
        <f t="shared" si="97"/>
        <v>09 - MINISTERIO DE  INFRAESTRUCTURA</v>
      </c>
      <c r="D6240" t="str">
        <f>VLOOKUP(MID(A6240,1,2),[1]Jurisdicciones!$A$2:$B$44,2,FALSE)</f>
        <v>MINISTERIO DE  INFRAESTRUCTURA</v>
      </c>
    </row>
    <row r="6241" spans="1:4" x14ac:dyDescent="0.2">
      <c r="A6241" t="s">
        <v>1830</v>
      </c>
      <c r="B6241" t="s">
        <v>14144</v>
      </c>
      <c r="C6241" t="str">
        <f t="shared" si="97"/>
        <v>09 - MINISTERIO DE  INFRAESTRUCTURA</v>
      </c>
      <c r="D6241" t="str">
        <f>VLOOKUP(MID(A6241,1,2),[1]Jurisdicciones!$A$2:$B$44,2,FALSE)</f>
        <v>MINISTERIO DE  INFRAESTRUCTURA</v>
      </c>
    </row>
    <row r="6242" spans="1:4" x14ac:dyDescent="0.2">
      <c r="A6242" t="s">
        <v>1831</v>
      </c>
      <c r="B6242" t="s">
        <v>14145</v>
      </c>
      <c r="C6242" t="str">
        <f t="shared" si="97"/>
        <v>09 - MINISTERIO DE  INFRAESTRUCTURA</v>
      </c>
      <c r="D6242" t="str">
        <f>VLOOKUP(MID(A6242,1,2),[1]Jurisdicciones!$A$2:$B$44,2,FALSE)</f>
        <v>MINISTERIO DE  INFRAESTRUCTURA</v>
      </c>
    </row>
    <row r="6243" spans="1:4" x14ac:dyDescent="0.2">
      <c r="A6243" t="s">
        <v>1832</v>
      </c>
      <c r="B6243" t="s">
        <v>14146</v>
      </c>
      <c r="C6243" t="str">
        <f t="shared" si="97"/>
        <v>09 - MINISTERIO DE  INFRAESTRUCTURA</v>
      </c>
      <c r="D6243" t="str">
        <f>VLOOKUP(MID(A6243,1,2),[1]Jurisdicciones!$A$2:$B$44,2,FALSE)</f>
        <v>MINISTERIO DE  INFRAESTRUCTURA</v>
      </c>
    </row>
    <row r="6244" spans="1:4" x14ac:dyDescent="0.2">
      <c r="A6244" t="s">
        <v>1833</v>
      </c>
      <c r="B6244" t="s">
        <v>14147</v>
      </c>
      <c r="C6244" t="str">
        <f t="shared" si="97"/>
        <v>09 - MINISTERIO DE  INFRAESTRUCTURA</v>
      </c>
      <c r="D6244" t="str">
        <f>VLOOKUP(MID(A6244,1,2),[1]Jurisdicciones!$A$2:$B$44,2,FALSE)</f>
        <v>MINISTERIO DE  INFRAESTRUCTURA</v>
      </c>
    </row>
    <row r="6245" spans="1:4" x14ac:dyDescent="0.2">
      <c r="A6245" t="s">
        <v>1834</v>
      </c>
      <c r="B6245" t="s">
        <v>14148</v>
      </c>
      <c r="C6245" t="str">
        <f t="shared" si="97"/>
        <v>09 - MINISTERIO DE  INFRAESTRUCTURA</v>
      </c>
      <c r="D6245" t="str">
        <f>VLOOKUP(MID(A6245,1,2),[1]Jurisdicciones!$A$2:$B$44,2,FALSE)</f>
        <v>MINISTERIO DE  INFRAESTRUCTURA</v>
      </c>
    </row>
    <row r="6246" spans="1:4" x14ac:dyDescent="0.2">
      <c r="A6246" t="s">
        <v>1835</v>
      </c>
      <c r="B6246" t="s">
        <v>14149</v>
      </c>
      <c r="C6246" t="str">
        <f t="shared" si="97"/>
        <v>09 - MINISTERIO DE  INFRAESTRUCTURA</v>
      </c>
      <c r="D6246" t="str">
        <f>VLOOKUP(MID(A6246,1,2),[1]Jurisdicciones!$A$2:$B$44,2,FALSE)</f>
        <v>MINISTERIO DE  INFRAESTRUCTURA</v>
      </c>
    </row>
    <row r="6247" spans="1:4" x14ac:dyDescent="0.2">
      <c r="A6247" t="s">
        <v>1836</v>
      </c>
      <c r="B6247" t="s">
        <v>14150</v>
      </c>
      <c r="C6247" t="str">
        <f t="shared" si="97"/>
        <v>09 - MINISTERIO DE  INFRAESTRUCTURA</v>
      </c>
      <c r="D6247" t="str">
        <f>VLOOKUP(MID(A6247,1,2),[1]Jurisdicciones!$A$2:$B$44,2,FALSE)</f>
        <v>MINISTERIO DE  INFRAESTRUCTURA</v>
      </c>
    </row>
    <row r="6248" spans="1:4" x14ac:dyDescent="0.2">
      <c r="A6248" t="s">
        <v>1837</v>
      </c>
      <c r="B6248" t="s">
        <v>14151</v>
      </c>
      <c r="C6248" t="str">
        <f t="shared" si="97"/>
        <v>09 - MINISTERIO DE  INFRAESTRUCTURA</v>
      </c>
      <c r="D6248" t="str">
        <f>VLOOKUP(MID(A6248,1,2),[1]Jurisdicciones!$A$2:$B$44,2,FALSE)</f>
        <v>MINISTERIO DE  INFRAESTRUCTURA</v>
      </c>
    </row>
    <row r="6249" spans="1:4" x14ac:dyDescent="0.2">
      <c r="A6249" t="s">
        <v>1838</v>
      </c>
      <c r="B6249" t="s">
        <v>14152</v>
      </c>
      <c r="C6249" t="str">
        <f t="shared" si="97"/>
        <v>09 - MINISTERIO DE  INFRAESTRUCTURA</v>
      </c>
      <c r="D6249" t="str">
        <f>VLOOKUP(MID(A6249,1,2),[1]Jurisdicciones!$A$2:$B$44,2,FALSE)</f>
        <v>MINISTERIO DE  INFRAESTRUCTURA</v>
      </c>
    </row>
    <row r="6250" spans="1:4" x14ac:dyDescent="0.2">
      <c r="A6250" t="s">
        <v>1839</v>
      </c>
      <c r="B6250" t="s">
        <v>14153</v>
      </c>
      <c r="C6250" t="str">
        <f t="shared" si="97"/>
        <v>09 - MINISTERIO DE  INFRAESTRUCTURA</v>
      </c>
      <c r="D6250" t="str">
        <f>VLOOKUP(MID(A6250,1,2),[1]Jurisdicciones!$A$2:$B$44,2,FALSE)</f>
        <v>MINISTERIO DE  INFRAESTRUCTURA</v>
      </c>
    </row>
    <row r="6251" spans="1:4" x14ac:dyDescent="0.2">
      <c r="A6251" t="s">
        <v>1840</v>
      </c>
      <c r="B6251" t="s">
        <v>14154</v>
      </c>
      <c r="C6251" t="str">
        <f t="shared" si="97"/>
        <v>09 - MINISTERIO DE  INFRAESTRUCTURA</v>
      </c>
      <c r="D6251" t="str">
        <f>VLOOKUP(MID(A6251,1,2),[1]Jurisdicciones!$A$2:$B$44,2,FALSE)</f>
        <v>MINISTERIO DE  INFRAESTRUCTURA</v>
      </c>
    </row>
    <row r="6252" spans="1:4" x14ac:dyDescent="0.2">
      <c r="A6252" t="s">
        <v>1841</v>
      </c>
      <c r="B6252" t="s">
        <v>14155</v>
      </c>
      <c r="C6252" t="str">
        <f t="shared" si="97"/>
        <v>09 - MINISTERIO DE  INFRAESTRUCTURA</v>
      </c>
      <c r="D6252" t="str">
        <f>VLOOKUP(MID(A6252,1,2),[1]Jurisdicciones!$A$2:$B$44,2,FALSE)</f>
        <v>MINISTERIO DE  INFRAESTRUCTURA</v>
      </c>
    </row>
    <row r="6253" spans="1:4" x14ac:dyDescent="0.2">
      <c r="A6253" t="s">
        <v>1842</v>
      </c>
      <c r="B6253" t="s">
        <v>14156</v>
      </c>
      <c r="C6253" t="str">
        <f t="shared" si="97"/>
        <v>09 - MINISTERIO DE  INFRAESTRUCTURA</v>
      </c>
      <c r="D6253" t="str">
        <f>VLOOKUP(MID(A6253,1,2),[1]Jurisdicciones!$A$2:$B$44,2,FALSE)</f>
        <v>MINISTERIO DE  INFRAESTRUCTURA</v>
      </c>
    </row>
    <row r="6254" spans="1:4" x14ac:dyDescent="0.2">
      <c r="A6254" t="s">
        <v>1843</v>
      </c>
      <c r="B6254" t="s">
        <v>14157</v>
      </c>
      <c r="C6254" t="str">
        <f t="shared" si="97"/>
        <v>09 - MINISTERIO DE  INFRAESTRUCTURA</v>
      </c>
      <c r="D6254" t="str">
        <f>VLOOKUP(MID(A6254,1,2),[1]Jurisdicciones!$A$2:$B$44,2,FALSE)</f>
        <v>MINISTERIO DE  INFRAESTRUCTURA</v>
      </c>
    </row>
    <row r="6255" spans="1:4" x14ac:dyDescent="0.2">
      <c r="A6255" t="s">
        <v>1844</v>
      </c>
      <c r="B6255" t="s">
        <v>14158</v>
      </c>
      <c r="C6255" t="str">
        <f t="shared" si="97"/>
        <v>09 - MINISTERIO DE  INFRAESTRUCTURA</v>
      </c>
      <c r="D6255" t="str">
        <f>VLOOKUP(MID(A6255,1,2),[1]Jurisdicciones!$A$2:$B$44,2,FALSE)</f>
        <v>MINISTERIO DE  INFRAESTRUCTURA</v>
      </c>
    </row>
    <row r="6256" spans="1:4" x14ac:dyDescent="0.2">
      <c r="A6256" t="s">
        <v>1845</v>
      </c>
      <c r="B6256" t="s">
        <v>14159</v>
      </c>
      <c r="C6256" t="str">
        <f t="shared" si="97"/>
        <v>09 - MINISTERIO DE  INFRAESTRUCTURA</v>
      </c>
      <c r="D6256" t="str">
        <f>VLOOKUP(MID(A6256,1,2),[1]Jurisdicciones!$A$2:$B$44,2,FALSE)</f>
        <v>MINISTERIO DE  INFRAESTRUCTURA</v>
      </c>
    </row>
    <row r="6257" spans="1:4" x14ac:dyDescent="0.2">
      <c r="A6257" t="s">
        <v>1846</v>
      </c>
      <c r="B6257" t="s">
        <v>14160</v>
      </c>
      <c r="C6257" t="str">
        <f t="shared" si="97"/>
        <v>09 - MINISTERIO DE  INFRAESTRUCTURA</v>
      </c>
      <c r="D6257" t="str">
        <f>VLOOKUP(MID(A6257,1,2),[1]Jurisdicciones!$A$2:$B$44,2,FALSE)</f>
        <v>MINISTERIO DE  INFRAESTRUCTURA</v>
      </c>
    </row>
    <row r="6258" spans="1:4" x14ac:dyDescent="0.2">
      <c r="A6258" t="s">
        <v>1847</v>
      </c>
      <c r="B6258" t="s">
        <v>14161</v>
      </c>
      <c r="C6258" t="str">
        <f t="shared" si="97"/>
        <v>09 - MINISTERIO DE  INFRAESTRUCTURA</v>
      </c>
      <c r="D6258" t="str">
        <f>VLOOKUP(MID(A6258,1,2),[1]Jurisdicciones!$A$2:$B$44,2,FALSE)</f>
        <v>MINISTERIO DE  INFRAESTRUCTURA</v>
      </c>
    </row>
    <row r="6259" spans="1:4" x14ac:dyDescent="0.2">
      <c r="A6259" t="s">
        <v>1848</v>
      </c>
      <c r="B6259" t="s">
        <v>14162</v>
      </c>
      <c r="C6259" t="str">
        <f t="shared" si="97"/>
        <v>09 - MINISTERIO DE  INFRAESTRUCTURA</v>
      </c>
      <c r="D6259" t="str">
        <f>VLOOKUP(MID(A6259,1,2),[1]Jurisdicciones!$A$2:$B$44,2,FALSE)</f>
        <v>MINISTERIO DE  INFRAESTRUCTURA</v>
      </c>
    </row>
    <row r="6260" spans="1:4" x14ac:dyDescent="0.2">
      <c r="A6260" t="s">
        <v>1849</v>
      </c>
      <c r="B6260" t="s">
        <v>14163</v>
      </c>
      <c r="C6260" t="str">
        <f t="shared" si="97"/>
        <v>09 - MINISTERIO DE  INFRAESTRUCTURA</v>
      </c>
      <c r="D6260" t="str">
        <f>VLOOKUP(MID(A6260,1,2),[1]Jurisdicciones!$A$2:$B$44,2,FALSE)</f>
        <v>MINISTERIO DE  INFRAESTRUCTURA</v>
      </c>
    </row>
    <row r="6261" spans="1:4" x14ac:dyDescent="0.2">
      <c r="A6261" t="s">
        <v>1850</v>
      </c>
      <c r="B6261" t="s">
        <v>14164</v>
      </c>
      <c r="C6261" t="str">
        <f t="shared" si="97"/>
        <v>09 - MINISTERIO DE  INFRAESTRUCTURA</v>
      </c>
      <c r="D6261" t="str">
        <f>VLOOKUP(MID(A6261,1,2),[1]Jurisdicciones!$A$2:$B$44,2,FALSE)</f>
        <v>MINISTERIO DE  INFRAESTRUCTURA</v>
      </c>
    </row>
    <row r="6262" spans="1:4" x14ac:dyDescent="0.2">
      <c r="A6262" t="s">
        <v>1851</v>
      </c>
      <c r="B6262" t="s">
        <v>14165</v>
      </c>
      <c r="C6262" t="str">
        <f t="shared" si="97"/>
        <v>09 - MINISTERIO DE  INFRAESTRUCTURA</v>
      </c>
      <c r="D6262" t="str">
        <f>VLOOKUP(MID(A6262,1,2),[1]Jurisdicciones!$A$2:$B$44,2,FALSE)</f>
        <v>MINISTERIO DE  INFRAESTRUCTURA</v>
      </c>
    </row>
    <row r="6263" spans="1:4" x14ac:dyDescent="0.2">
      <c r="A6263" t="s">
        <v>2705</v>
      </c>
      <c r="B6263" t="s">
        <v>14166</v>
      </c>
      <c r="C6263" t="str">
        <f t="shared" si="97"/>
        <v>09 - MINISTERIO DE  INFRAESTRUCTURA</v>
      </c>
      <c r="D6263" t="str">
        <f>VLOOKUP(MID(A6263,1,2),[1]Jurisdicciones!$A$2:$B$44,2,FALSE)</f>
        <v>MINISTERIO DE  INFRAESTRUCTURA</v>
      </c>
    </row>
    <row r="6264" spans="1:4" x14ac:dyDescent="0.2">
      <c r="A6264" t="s">
        <v>1852</v>
      </c>
      <c r="B6264" t="s">
        <v>14167</v>
      </c>
      <c r="C6264" t="str">
        <f t="shared" si="97"/>
        <v>09 - MINISTERIO DE  INFRAESTRUCTURA</v>
      </c>
      <c r="D6264" t="str">
        <f>VLOOKUP(MID(A6264,1,2),[1]Jurisdicciones!$A$2:$B$44,2,FALSE)</f>
        <v>MINISTERIO DE  INFRAESTRUCTURA</v>
      </c>
    </row>
    <row r="6265" spans="1:4" x14ac:dyDescent="0.2">
      <c r="A6265" t="s">
        <v>1853</v>
      </c>
      <c r="B6265" t="s">
        <v>14168</v>
      </c>
      <c r="C6265" t="str">
        <f t="shared" si="97"/>
        <v>09 - MINISTERIO DE  INFRAESTRUCTURA</v>
      </c>
      <c r="D6265" t="str">
        <f>VLOOKUP(MID(A6265,1,2),[1]Jurisdicciones!$A$2:$B$44,2,FALSE)</f>
        <v>MINISTERIO DE  INFRAESTRUCTURA</v>
      </c>
    </row>
    <row r="6266" spans="1:4" x14ac:dyDescent="0.2">
      <c r="A6266" t="s">
        <v>1854</v>
      </c>
      <c r="B6266" t="s">
        <v>14169</v>
      </c>
      <c r="C6266" t="str">
        <f t="shared" si="97"/>
        <v>09 - MINISTERIO DE  INFRAESTRUCTURA</v>
      </c>
      <c r="D6266" t="str">
        <f>VLOOKUP(MID(A6266,1,2),[1]Jurisdicciones!$A$2:$B$44,2,FALSE)</f>
        <v>MINISTERIO DE  INFRAESTRUCTURA</v>
      </c>
    </row>
    <row r="6267" spans="1:4" x14ac:dyDescent="0.2">
      <c r="A6267" t="s">
        <v>1855</v>
      </c>
      <c r="B6267" t="s">
        <v>14170</v>
      </c>
      <c r="C6267" t="str">
        <f t="shared" si="97"/>
        <v>09 - MINISTERIO DE  INFRAESTRUCTURA</v>
      </c>
      <c r="D6267" t="str">
        <f>VLOOKUP(MID(A6267,1,2),[1]Jurisdicciones!$A$2:$B$44,2,FALSE)</f>
        <v>MINISTERIO DE  INFRAESTRUCTURA</v>
      </c>
    </row>
    <row r="6268" spans="1:4" x14ac:dyDescent="0.2">
      <c r="A6268" t="s">
        <v>1856</v>
      </c>
      <c r="B6268" t="s">
        <v>14171</v>
      </c>
      <c r="C6268" t="str">
        <f t="shared" si="97"/>
        <v>09 - MINISTERIO DE  INFRAESTRUCTURA</v>
      </c>
      <c r="D6268" t="str">
        <f>VLOOKUP(MID(A6268,1,2),[1]Jurisdicciones!$A$2:$B$44,2,FALSE)</f>
        <v>MINISTERIO DE  INFRAESTRUCTURA</v>
      </c>
    </row>
    <row r="6269" spans="1:4" x14ac:dyDescent="0.2">
      <c r="A6269" t="s">
        <v>1857</v>
      </c>
      <c r="B6269" t="s">
        <v>14172</v>
      </c>
      <c r="C6269" t="str">
        <f t="shared" si="97"/>
        <v>09 - MINISTERIO DE  INFRAESTRUCTURA</v>
      </c>
      <c r="D6269" t="str">
        <f>VLOOKUP(MID(A6269,1,2),[1]Jurisdicciones!$A$2:$B$44,2,FALSE)</f>
        <v>MINISTERIO DE  INFRAESTRUCTURA</v>
      </c>
    </row>
    <row r="6270" spans="1:4" x14ac:dyDescent="0.2">
      <c r="A6270" t="s">
        <v>1858</v>
      </c>
      <c r="B6270" t="s">
        <v>14173</v>
      </c>
      <c r="C6270" t="str">
        <f t="shared" si="97"/>
        <v>09 - MINISTERIO DE  INFRAESTRUCTURA</v>
      </c>
      <c r="D6270" t="str">
        <f>VLOOKUP(MID(A6270,1,2),[1]Jurisdicciones!$A$2:$B$44,2,FALSE)</f>
        <v>MINISTERIO DE  INFRAESTRUCTURA</v>
      </c>
    </row>
    <row r="6271" spans="1:4" x14ac:dyDescent="0.2">
      <c r="A6271" t="s">
        <v>1859</v>
      </c>
      <c r="B6271" t="s">
        <v>14174</v>
      </c>
      <c r="C6271" t="str">
        <f t="shared" si="97"/>
        <v>09 - MINISTERIO DE  INFRAESTRUCTURA</v>
      </c>
      <c r="D6271" t="str">
        <f>VLOOKUP(MID(A6271,1,2),[1]Jurisdicciones!$A$2:$B$44,2,FALSE)</f>
        <v>MINISTERIO DE  INFRAESTRUCTURA</v>
      </c>
    </row>
    <row r="6272" spans="1:4" x14ac:dyDescent="0.2">
      <c r="A6272" t="s">
        <v>1860</v>
      </c>
      <c r="B6272" t="s">
        <v>14175</v>
      </c>
      <c r="C6272" t="str">
        <f t="shared" si="97"/>
        <v>09 - MINISTERIO DE  INFRAESTRUCTURA</v>
      </c>
      <c r="D6272" t="str">
        <f>VLOOKUP(MID(A6272,1,2),[1]Jurisdicciones!$A$2:$B$44,2,FALSE)</f>
        <v>MINISTERIO DE  INFRAESTRUCTURA</v>
      </c>
    </row>
    <row r="6273" spans="1:4" x14ac:dyDescent="0.2">
      <c r="A6273" t="s">
        <v>1861</v>
      </c>
      <c r="B6273" t="s">
        <v>14176</v>
      </c>
      <c r="C6273" t="str">
        <f t="shared" si="97"/>
        <v>09 - MINISTERIO DE  INFRAESTRUCTURA</v>
      </c>
      <c r="D6273" t="str">
        <f>VLOOKUP(MID(A6273,1,2),[1]Jurisdicciones!$A$2:$B$44,2,FALSE)</f>
        <v>MINISTERIO DE  INFRAESTRUCTURA</v>
      </c>
    </row>
    <row r="6274" spans="1:4" x14ac:dyDescent="0.2">
      <c r="A6274" t="s">
        <v>1862</v>
      </c>
      <c r="B6274" t="s">
        <v>14177</v>
      </c>
      <c r="C6274" t="str">
        <f t="shared" si="97"/>
        <v>09 - MINISTERIO DE  INFRAESTRUCTURA</v>
      </c>
      <c r="D6274" t="str">
        <f>VLOOKUP(MID(A6274,1,2),[1]Jurisdicciones!$A$2:$B$44,2,FALSE)</f>
        <v>MINISTERIO DE  INFRAESTRUCTURA</v>
      </c>
    </row>
    <row r="6275" spans="1:4" x14ac:dyDescent="0.2">
      <c r="A6275" t="s">
        <v>1863</v>
      </c>
      <c r="B6275" t="s">
        <v>14178</v>
      </c>
      <c r="C6275" t="str">
        <f t="shared" si="97"/>
        <v>09 - MINISTERIO DE  INFRAESTRUCTURA</v>
      </c>
      <c r="D6275" t="str">
        <f>VLOOKUP(MID(A6275,1,2),[1]Jurisdicciones!$A$2:$B$44,2,FALSE)</f>
        <v>MINISTERIO DE  INFRAESTRUCTURA</v>
      </c>
    </row>
    <row r="6276" spans="1:4" x14ac:dyDescent="0.2">
      <c r="A6276" t="s">
        <v>14179</v>
      </c>
      <c r="B6276" t="s">
        <v>14178</v>
      </c>
      <c r="C6276" t="str">
        <f t="shared" ref="C6276:C6339" si="98">CONCATENATE(MID(A6276,1,2), " - ",D6276)</f>
        <v>09 - MINISTERIO DE  INFRAESTRUCTURA</v>
      </c>
      <c r="D6276" t="str">
        <f>VLOOKUP(MID(A6276,1,2),[1]Jurisdicciones!$A$2:$B$44,2,FALSE)</f>
        <v>MINISTERIO DE  INFRAESTRUCTURA</v>
      </c>
    </row>
    <row r="6277" spans="1:4" x14ac:dyDescent="0.2">
      <c r="A6277" t="s">
        <v>1864</v>
      </c>
      <c r="B6277" t="s">
        <v>14180</v>
      </c>
      <c r="C6277" t="str">
        <f t="shared" si="98"/>
        <v>09 - MINISTERIO DE  INFRAESTRUCTURA</v>
      </c>
      <c r="D6277" t="str">
        <f>VLOOKUP(MID(A6277,1,2),[1]Jurisdicciones!$A$2:$B$44,2,FALSE)</f>
        <v>MINISTERIO DE  INFRAESTRUCTURA</v>
      </c>
    </row>
    <row r="6278" spans="1:4" x14ac:dyDescent="0.2">
      <c r="A6278" t="s">
        <v>1865</v>
      </c>
      <c r="B6278" t="s">
        <v>14181</v>
      </c>
      <c r="C6278" t="str">
        <f t="shared" si="98"/>
        <v>09 - MINISTERIO DE  INFRAESTRUCTURA</v>
      </c>
      <c r="D6278" t="str">
        <f>VLOOKUP(MID(A6278,1,2),[1]Jurisdicciones!$A$2:$B$44,2,FALSE)</f>
        <v>MINISTERIO DE  INFRAESTRUCTURA</v>
      </c>
    </row>
    <row r="6279" spans="1:4" x14ac:dyDescent="0.2">
      <c r="A6279" t="s">
        <v>1866</v>
      </c>
      <c r="B6279" t="s">
        <v>14182</v>
      </c>
      <c r="C6279" t="str">
        <f t="shared" si="98"/>
        <v>09 - MINISTERIO DE  INFRAESTRUCTURA</v>
      </c>
      <c r="D6279" t="str">
        <f>VLOOKUP(MID(A6279,1,2),[1]Jurisdicciones!$A$2:$B$44,2,FALSE)</f>
        <v>MINISTERIO DE  INFRAESTRUCTURA</v>
      </c>
    </row>
    <row r="6280" spans="1:4" x14ac:dyDescent="0.2">
      <c r="A6280" t="s">
        <v>1867</v>
      </c>
      <c r="B6280" t="s">
        <v>14183</v>
      </c>
      <c r="C6280" t="str">
        <f t="shared" si="98"/>
        <v>09 - MINISTERIO DE  INFRAESTRUCTURA</v>
      </c>
      <c r="D6280" t="str">
        <f>VLOOKUP(MID(A6280,1,2),[1]Jurisdicciones!$A$2:$B$44,2,FALSE)</f>
        <v>MINISTERIO DE  INFRAESTRUCTURA</v>
      </c>
    </row>
    <row r="6281" spans="1:4" x14ac:dyDescent="0.2">
      <c r="A6281" t="s">
        <v>1868</v>
      </c>
      <c r="B6281" t="s">
        <v>14184</v>
      </c>
      <c r="C6281" t="str">
        <f t="shared" si="98"/>
        <v>09 - MINISTERIO DE  INFRAESTRUCTURA</v>
      </c>
      <c r="D6281" t="str">
        <f>VLOOKUP(MID(A6281,1,2),[1]Jurisdicciones!$A$2:$B$44,2,FALSE)</f>
        <v>MINISTERIO DE  INFRAESTRUCTURA</v>
      </c>
    </row>
    <row r="6282" spans="1:4" x14ac:dyDescent="0.2">
      <c r="A6282" t="s">
        <v>1869</v>
      </c>
      <c r="B6282" t="s">
        <v>14185</v>
      </c>
      <c r="C6282" t="str">
        <f t="shared" si="98"/>
        <v>09 - MINISTERIO DE  INFRAESTRUCTURA</v>
      </c>
      <c r="D6282" t="str">
        <f>VLOOKUP(MID(A6282,1,2),[1]Jurisdicciones!$A$2:$B$44,2,FALSE)</f>
        <v>MINISTERIO DE  INFRAESTRUCTURA</v>
      </c>
    </row>
    <row r="6283" spans="1:4" x14ac:dyDescent="0.2">
      <c r="A6283" t="s">
        <v>1870</v>
      </c>
      <c r="B6283" t="s">
        <v>14186</v>
      </c>
      <c r="C6283" t="str">
        <f t="shared" si="98"/>
        <v>09 - MINISTERIO DE  INFRAESTRUCTURA</v>
      </c>
      <c r="D6283" t="str">
        <f>VLOOKUP(MID(A6283,1,2),[1]Jurisdicciones!$A$2:$B$44,2,FALSE)</f>
        <v>MINISTERIO DE  INFRAESTRUCTURA</v>
      </c>
    </row>
    <row r="6284" spans="1:4" x14ac:dyDescent="0.2">
      <c r="A6284" t="s">
        <v>1871</v>
      </c>
      <c r="B6284" t="s">
        <v>14187</v>
      </c>
      <c r="C6284" t="str">
        <f t="shared" si="98"/>
        <v>09 - MINISTERIO DE  INFRAESTRUCTURA</v>
      </c>
      <c r="D6284" t="str">
        <f>VLOOKUP(MID(A6284,1,2),[1]Jurisdicciones!$A$2:$B$44,2,FALSE)</f>
        <v>MINISTERIO DE  INFRAESTRUCTURA</v>
      </c>
    </row>
    <row r="6285" spans="1:4" x14ac:dyDescent="0.2">
      <c r="A6285" t="s">
        <v>1872</v>
      </c>
      <c r="B6285" t="s">
        <v>14188</v>
      </c>
      <c r="C6285" t="str">
        <f t="shared" si="98"/>
        <v>09 - MINISTERIO DE  INFRAESTRUCTURA</v>
      </c>
      <c r="D6285" t="str">
        <f>VLOOKUP(MID(A6285,1,2),[1]Jurisdicciones!$A$2:$B$44,2,FALSE)</f>
        <v>MINISTERIO DE  INFRAESTRUCTURA</v>
      </c>
    </row>
    <row r="6286" spans="1:4" x14ac:dyDescent="0.2">
      <c r="A6286" t="s">
        <v>1873</v>
      </c>
      <c r="B6286" t="s">
        <v>14189</v>
      </c>
      <c r="C6286" t="str">
        <f t="shared" si="98"/>
        <v>09 - MINISTERIO DE  INFRAESTRUCTURA</v>
      </c>
      <c r="D6286" t="str">
        <f>VLOOKUP(MID(A6286,1,2),[1]Jurisdicciones!$A$2:$B$44,2,FALSE)</f>
        <v>MINISTERIO DE  INFRAESTRUCTURA</v>
      </c>
    </row>
    <row r="6287" spans="1:4" x14ac:dyDescent="0.2">
      <c r="A6287" t="s">
        <v>1874</v>
      </c>
      <c r="B6287" t="s">
        <v>14190</v>
      </c>
      <c r="C6287" t="str">
        <f t="shared" si="98"/>
        <v>09 - MINISTERIO DE  INFRAESTRUCTURA</v>
      </c>
      <c r="D6287" t="str">
        <f>VLOOKUP(MID(A6287,1,2),[1]Jurisdicciones!$A$2:$B$44,2,FALSE)</f>
        <v>MINISTERIO DE  INFRAESTRUCTURA</v>
      </c>
    </row>
    <row r="6288" spans="1:4" x14ac:dyDescent="0.2">
      <c r="A6288" t="s">
        <v>1875</v>
      </c>
      <c r="B6288" t="s">
        <v>14191</v>
      </c>
      <c r="C6288" t="str">
        <f t="shared" si="98"/>
        <v>09 - MINISTERIO DE  INFRAESTRUCTURA</v>
      </c>
      <c r="D6288" t="str">
        <f>VLOOKUP(MID(A6288,1,2),[1]Jurisdicciones!$A$2:$B$44,2,FALSE)</f>
        <v>MINISTERIO DE  INFRAESTRUCTURA</v>
      </c>
    </row>
    <row r="6289" spans="1:4" x14ac:dyDescent="0.2">
      <c r="A6289" t="s">
        <v>1876</v>
      </c>
      <c r="B6289" t="s">
        <v>14192</v>
      </c>
      <c r="C6289" t="str">
        <f t="shared" si="98"/>
        <v>09 - MINISTERIO DE  INFRAESTRUCTURA</v>
      </c>
      <c r="D6289" t="str">
        <f>VLOOKUP(MID(A6289,1,2),[1]Jurisdicciones!$A$2:$B$44,2,FALSE)</f>
        <v>MINISTERIO DE  INFRAESTRUCTURA</v>
      </c>
    </row>
    <row r="6290" spans="1:4" x14ac:dyDescent="0.2">
      <c r="A6290" t="s">
        <v>1877</v>
      </c>
      <c r="B6290" t="s">
        <v>14193</v>
      </c>
      <c r="C6290" t="str">
        <f t="shared" si="98"/>
        <v>09 - MINISTERIO DE  INFRAESTRUCTURA</v>
      </c>
      <c r="D6290" t="str">
        <f>VLOOKUP(MID(A6290,1,2),[1]Jurisdicciones!$A$2:$B$44,2,FALSE)</f>
        <v>MINISTERIO DE  INFRAESTRUCTURA</v>
      </c>
    </row>
    <row r="6291" spans="1:4" x14ac:dyDescent="0.2">
      <c r="A6291" t="s">
        <v>14194</v>
      </c>
      <c r="B6291" t="s">
        <v>14193</v>
      </c>
      <c r="C6291" t="str">
        <f t="shared" si="98"/>
        <v>09 - MINISTERIO DE  INFRAESTRUCTURA</v>
      </c>
      <c r="D6291" t="str">
        <f>VLOOKUP(MID(A6291,1,2),[1]Jurisdicciones!$A$2:$B$44,2,FALSE)</f>
        <v>MINISTERIO DE  INFRAESTRUCTURA</v>
      </c>
    </row>
    <row r="6292" spans="1:4" x14ac:dyDescent="0.2">
      <c r="A6292" t="s">
        <v>1878</v>
      </c>
      <c r="B6292" t="s">
        <v>14195</v>
      </c>
      <c r="C6292" t="str">
        <f t="shared" si="98"/>
        <v>09 - MINISTERIO DE  INFRAESTRUCTURA</v>
      </c>
      <c r="D6292" t="str">
        <f>VLOOKUP(MID(A6292,1,2),[1]Jurisdicciones!$A$2:$B$44,2,FALSE)</f>
        <v>MINISTERIO DE  INFRAESTRUCTURA</v>
      </c>
    </row>
    <row r="6293" spans="1:4" x14ac:dyDescent="0.2">
      <c r="A6293" t="s">
        <v>1879</v>
      </c>
      <c r="B6293" t="s">
        <v>14196</v>
      </c>
      <c r="C6293" t="str">
        <f t="shared" si="98"/>
        <v>09 - MINISTERIO DE  INFRAESTRUCTURA</v>
      </c>
      <c r="D6293" t="str">
        <f>VLOOKUP(MID(A6293,1,2),[1]Jurisdicciones!$A$2:$B$44,2,FALSE)</f>
        <v>MINISTERIO DE  INFRAESTRUCTURA</v>
      </c>
    </row>
    <row r="6294" spans="1:4" x14ac:dyDescent="0.2">
      <c r="A6294" t="s">
        <v>1880</v>
      </c>
      <c r="B6294" t="s">
        <v>14197</v>
      </c>
      <c r="C6294" t="str">
        <f t="shared" si="98"/>
        <v>09 - MINISTERIO DE  INFRAESTRUCTURA</v>
      </c>
      <c r="D6294" t="str">
        <f>VLOOKUP(MID(A6294,1,2),[1]Jurisdicciones!$A$2:$B$44,2,FALSE)</f>
        <v>MINISTERIO DE  INFRAESTRUCTURA</v>
      </c>
    </row>
    <row r="6295" spans="1:4" x14ac:dyDescent="0.2">
      <c r="A6295" t="s">
        <v>1881</v>
      </c>
      <c r="B6295" t="s">
        <v>9501</v>
      </c>
      <c r="C6295" t="str">
        <f t="shared" si="98"/>
        <v>09 - MINISTERIO DE  INFRAESTRUCTURA</v>
      </c>
      <c r="D6295" t="str">
        <f>VLOOKUP(MID(A6295,1,2),[1]Jurisdicciones!$A$2:$B$44,2,FALSE)</f>
        <v>MINISTERIO DE  INFRAESTRUCTURA</v>
      </c>
    </row>
    <row r="6296" spans="1:4" x14ac:dyDescent="0.2">
      <c r="A6296" t="s">
        <v>14198</v>
      </c>
      <c r="B6296" t="s">
        <v>14199</v>
      </c>
      <c r="C6296" t="str">
        <f t="shared" si="98"/>
        <v>09 - MINISTERIO DE  INFRAESTRUCTURA</v>
      </c>
      <c r="D6296" t="str">
        <f>VLOOKUP(MID(A6296,1,2),[1]Jurisdicciones!$A$2:$B$44,2,FALSE)</f>
        <v>MINISTERIO DE  INFRAESTRUCTURA</v>
      </c>
    </row>
    <row r="6297" spans="1:4" x14ac:dyDescent="0.2">
      <c r="A6297" t="s">
        <v>14200</v>
      </c>
      <c r="B6297" t="s">
        <v>14201</v>
      </c>
      <c r="C6297" t="str">
        <f t="shared" si="98"/>
        <v>09 - MINISTERIO DE  INFRAESTRUCTURA</v>
      </c>
      <c r="D6297" t="str">
        <f>VLOOKUP(MID(A6297,1,2),[1]Jurisdicciones!$A$2:$B$44,2,FALSE)</f>
        <v>MINISTERIO DE  INFRAESTRUCTURA</v>
      </c>
    </row>
    <row r="6298" spans="1:4" x14ac:dyDescent="0.2">
      <c r="A6298" t="s">
        <v>14202</v>
      </c>
      <c r="B6298" t="s">
        <v>14203</v>
      </c>
      <c r="C6298" t="str">
        <f t="shared" si="98"/>
        <v>09 - MINISTERIO DE  INFRAESTRUCTURA</v>
      </c>
      <c r="D6298" t="str">
        <f>VLOOKUP(MID(A6298,1,2),[1]Jurisdicciones!$A$2:$B$44,2,FALSE)</f>
        <v>MINISTERIO DE  INFRAESTRUCTURA</v>
      </c>
    </row>
    <row r="6299" spans="1:4" x14ac:dyDescent="0.2">
      <c r="A6299" t="s">
        <v>14204</v>
      </c>
      <c r="B6299" t="s">
        <v>14205</v>
      </c>
      <c r="C6299" t="str">
        <f t="shared" si="98"/>
        <v>09 - MINISTERIO DE  INFRAESTRUCTURA</v>
      </c>
      <c r="D6299" t="str">
        <f>VLOOKUP(MID(A6299,1,2),[1]Jurisdicciones!$A$2:$B$44,2,FALSE)</f>
        <v>MINISTERIO DE  INFRAESTRUCTURA</v>
      </c>
    </row>
    <row r="6300" spans="1:4" x14ac:dyDescent="0.2">
      <c r="A6300" t="s">
        <v>14206</v>
      </c>
      <c r="B6300" t="s">
        <v>14207</v>
      </c>
      <c r="C6300" t="str">
        <f t="shared" si="98"/>
        <v>09 - MINISTERIO DE  INFRAESTRUCTURA</v>
      </c>
      <c r="D6300" t="str">
        <f>VLOOKUP(MID(A6300,1,2),[1]Jurisdicciones!$A$2:$B$44,2,FALSE)</f>
        <v>MINISTERIO DE  INFRAESTRUCTURA</v>
      </c>
    </row>
    <row r="6301" spans="1:4" x14ac:dyDescent="0.2">
      <c r="A6301" t="s">
        <v>14208</v>
      </c>
      <c r="B6301" t="s">
        <v>14209</v>
      </c>
      <c r="C6301" t="str">
        <f t="shared" si="98"/>
        <v>09 - MINISTERIO DE  INFRAESTRUCTURA</v>
      </c>
      <c r="D6301" t="str">
        <f>VLOOKUP(MID(A6301,1,2),[1]Jurisdicciones!$A$2:$B$44,2,FALSE)</f>
        <v>MINISTERIO DE  INFRAESTRUCTURA</v>
      </c>
    </row>
    <row r="6302" spans="1:4" x14ac:dyDescent="0.2">
      <c r="A6302" t="s">
        <v>14210</v>
      </c>
      <c r="B6302" t="s">
        <v>14211</v>
      </c>
      <c r="C6302" t="str">
        <f t="shared" si="98"/>
        <v>09 - MINISTERIO DE  INFRAESTRUCTURA</v>
      </c>
      <c r="D6302" t="str">
        <f>VLOOKUP(MID(A6302,1,2),[1]Jurisdicciones!$A$2:$B$44,2,FALSE)</f>
        <v>MINISTERIO DE  INFRAESTRUCTURA</v>
      </c>
    </row>
    <row r="6303" spans="1:4" x14ac:dyDescent="0.2">
      <c r="A6303" t="s">
        <v>2262</v>
      </c>
      <c r="B6303" t="s">
        <v>14212</v>
      </c>
      <c r="C6303" t="str">
        <f t="shared" si="98"/>
        <v>09 - MINISTERIO DE  INFRAESTRUCTURA</v>
      </c>
      <c r="D6303" t="str">
        <f>VLOOKUP(MID(A6303,1,2),[1]Jurisdicciones!$A$2:$B$44,2,FALSE)</f>
        <v>MINISTERIO DE  INFRAESTRUCTURA</v>
      </c>
    </row>
    <row r="6304" spans="1:4" x14ac:dyDescent="0.2">
      <c r="A6304" t="s">
        <v>14213</v>
      </c>
      <c r="B6304" t="s">
        <v>14212</v>
      </c>
      <c r="C6304" t="str">
        <f t="shared" si="98"/>
        <v>09 - MINISTERIO DE  INFRAESTRUCTURA</v>
      </c>
      <c r="D6304" t="str">
        <f>VLOOKUP(MID(A6304,1,2),[1]Jurisdicciones!$A$2:$B$44,2,FALSE)</f>
        <v>MINISTERIO DE  INFRAESTRUCTURA</v>
      </c>
    </row>
    <row r="6305" spans="1:4" x14ac:dyDescent="0.2">
      <c r="A6305" t="s">
        <v>14214</v>
      </c>
      <c r="B6305" t="s">
        <v>14212</v>
      </c>
      <c r="C6305" t="str">
        <f t="shared" si="98"/>
        <v>09 - MINISTERIO DE  INFRAESTRUCTURA</v>
      </c>
      <c r="D6305" t="str">
        <f>VLOOKUP(MID(A6305,1,2),[1]Jurisdicciones!$A$2:$B$44,2,FALSE)</f>
        <v>MINISTERIO DE  INFRAESTRUCTURA</v>
      </c>
    </row>
    <row r="6306" spans="1:4" x14ac:dyDescent="0.2">
      <c r="A6306" t="s">
        <v>14215</v>
      </c>
      <c r="B6306" t="s">
        <v>14216</v>
      </c>
      <c r="C6306" t="str">
        <f t="shared" si="98"/>
        <v>09 - MINISTERIO DE  INFRAESTRUCTURA</v>
      </c>
      <c r="D6306" t="str">
        <f>VLOOKUP(MID(A6306,1,2),[1]Jurisdicciones!$A$2:$B$44,2,FALSE)</f>
        <v>MINISTERIO DE  INFRAESTRUCTURA</v>
      </c>
    </row>
    <row r="6307" spans="1:4" x14ac:dyDescent="0.2">
      <c r="A6307" t="s">
        <v>14217</v>
      </c>
      <c r="B6307" t="s">
        <v>14216</v>
      </c>
      <c r="C6307" t="str">
        <f t="shared" si="98"/>
        <v>09 - MINISTERIO DE  INFRAESTRUCTURA</v>
      </c>
      <c r="D6307" t="str">
        <f>VLOOKUP(MID(A6307,1,2),[1]Jurisdicciones!$A$2:$B$44,2,FALSE)</f>
        <v>MINISTERIO DE  INFRAESTRUCTURA</v>
      </c>
    </row>
    <row r="6308" spans="1:4" x14ac:dyDescent="0.2">
      <c r="A6308" t="s">
        <v>2706</v>
      </c>
      <c r="B6308" t="s">
        <v>14218</v>
      </c>
      <c r="C6308" t="str">
        <f t="shared" si="98"/>
        <v>09 - MINISTERIO DE  INFRAESTRUCTURA</v>
      </c>
      <c r="D6308" t="str">
        <f>VLOOKUP(MID(A6308,1,2),[1]Jurisdicciones!$A$2:$B$44,2,FALSE)</f>
        <v>MINISTERIO DE  INFRAESTRUCTURA</v>
      </c>
    </row>
    <row r="6309" spans="1:4" x14ac:dyDescent="0.2">
      <c r="A6309" t="s">
        <v>14219</v>
      </c>
      <c r="B6309" t="s">
        <v>14220</v>
      </c>
      <c r="C6309" t="str">
        <f t="shared" si="98"/>
        <v>09 - MINISTERIO DE  INFRAESTRUCTURA</v>
      </c>
      <c r="D6309" t="str">
        <f>VLOOKUP(MID(A6309,1,2),[1]Jurisdicciones!$A$2:$B$44,2,FALSE)</f>
        <v>MINISTERIO DE  INFRAESTRUCTURA</v>
      </c>
    </row>
    <row r="6310" spans="1:4" x14ac:dyDescent="0.2">
      <c r="A6310" t="s">
        <v>14221</v>
      </c>
      <c r="B6310" t="s">
        <v>14222</v>
      </c>
      <c r="C6310" t="str">
        <f t="shared" si="98"/>
        <v>09 - MINISTERIO DE  INFRAESTRUCTURA</v>
      </c>
      <c r="D6310" t="str">
        <f>VLOOKUP(MID(A6310,1,2),[1]Jurisdicciones!$A$2:$B$44,2,FALSE)</f>
        <v>MINISTERIO DE  INFRAESTRUCTURA</v>
      </c>
    </row>
    <row r="6311" spans="1:4" x14ac:dyDescent="0.2">
      <c r="A6311" t="s">
        <v>14223</v>
      </c>
      <c r="B6311" t="s">
        <v>14224</v>
      </c>
      <c r="C6311" t="str">
        <f t="shared" si="98"/>
        <v>09 - MINISTERIO DE  INFRAESTRUCTURA</v>
      </c>
      <c r="D6311" t="str">
        <f>VLOOKUP(MID(A6311,1,2),[1]Jurisdicciones!$A$2:$B$44,2,FALSE)</f>
        <v>MINISTERIO DE  INFRAESTRUCTURA</v>
      </c>
    </row>
    <row r="6312" spans="1:4" x14ac:dyDescent="0.2">
      <c r="A6312" t="s">
        <v>2263</v>
      </c>
      <c r="B6312" t="s">
        <v>14225</v>
      </c>
      <c r="C6312" t="str">
        <f t="shared" si="98"/>
        <v>09 - MINISTERIO DE  INFRAESTRUCTURA</v>
      </c>
      <c r="D6312" t="str">
        <f>VLOOKUP(MID(A6312,1,2),[1]Jurisdicciones!$A$2:$B$44,2,FALSE)</f>
        <v>MINISTERIO DE  INFRAESTRUCTURA</v>
      </c>
    </row>
    <row r="6313" spans="1:4" x14ac:dyDescent="0.2">
      <c r="A6313" t="s">
        <v>2707</v>
      </c>
      <c r="B6313" t="s">
        <v>14226</v>
      </c>
      <c r="C6313" t="str">
        <f t="shared" si="98"/>
        <v>09 - MINISTERIO DE  INFRAESTRUCTURA</v>
      </c>
      <c r="D6313" t="str">
        <f>VLOOKUP(MID(A6313,1,2),[1]Jurisdicciones!$A$2:$B$44,2,FALSE)</f>
        <v>MINISTERIO DE  INFRAESTRUCTURA</v>
      </c>
    </row>
    <row r="6314" spans="1:4" x14ac:dyDescent="0.2">
      <c r="A6314" t="s">
        <v>2282</v>
      </c>
      <c r="B6314" t="s">
        <v>14227</v>
      </c>
      <c r="C6314" t="str">
        <f t="shared" si="98"/>
        <v>09 - MINISTERIO DE  INFRAESTRUCTURA</v>
      </c>
      <c r="D6314" t="str">
        <f>VLOOKUP(MID(A6314,1,2),[1]Jurisdicciones!$A$2:$B$44,2,FALSE)</f>
        <v>MINISTERIO DE  INFRAESTRUCTURA</v>
      </c>
    </row>
    <row r="6315" spans="1:4" x14ac:dyDescent="0.2">
      <c r="A6315" t="s">
        <v>14228</v>
      </c>
      <c r="B6315" t="s">
        <v>14227</v>
      </c>
      <c r="C6315" t="str">
        <f t="shared" si="98"/>
        <v>09 - MINISTERIO DE  INFRAESTRUCTURA</v>
      </c>
      <c r="D6315" t="str">
        <f>VLOOKUP(MID(A6315,1,2),[1]Jurisdicciones!$A$2:$B$44,2,FALSE)</f>
        <v>MINISTERIO DE  INFRAESTRUCTURA</v>
      </c>
    </row>
    <row r="6316" spans="1:4" x14ac:dyDescent="0.2">
      <c r="A6316" t="s">
        <v>2283</v>
      </c>
      <c r="B6316" t="s">
        <v>14229</v>
      </c>
      <c r="C6316" t="str">
        <f t="shared" si="98"/>
        <v>09 - MINISTERIO DE  INFRAESTRUCTURA</v>
      </c>
      <c r="D6316" t="str">
        <f>VLOOKUP(MID(A6316,1,2),[1]Jurisdicciones!$A$2:$B$44,2,FALSE)</f>
        <v>MINISTERIO DE  INFRAESTRUCTURA</v>
      </c>
    </row>
    <row r="6317" spans="1:4" x14ac:dyDescent="0.2">
      <c r="A6317" t="s">
        <v>14230</v>
      </c>
      <c r="B6317" t="s">
        <v>14231</v>
      </c>
      <c r="C6317" t="str">
        <f t="shared" si="98"/>
        <v>09 - MINISTERIO DE  INFRAESTRUCTURA</v>
      </c>
      <c r="D6317" t="str">
        <f>VLOOKUP(MID(A6317,1,2),[1]Jurisdicciones!$A$2:$B$44,2,FALSE)</f>
        <v>MINISTERIO DE  INFRAESTRUCTURA</v>
      </c>
    </row>
    <row r="6318" spans="1:4" x14ac:dyDescent="0.2">
      <c r="A6318" t="s">
        <v>2708</v>
      </c>
      <c r="B6318" t="s">
        <v>14232</v>
      </c>
      <c r="C6318" t="str">
        <f t="shared" si="98"/>
        <v>09 - MINISTERIO DE  INFRAESTRUCTURA</v>
      </c>
      <c r="D6318" t="str">
        <f>VLOOKUP(MID(A6318,1,2),[1]Jurisdicciones!$A$2:$B$44,2,FALSE)</f>
        <v>MINISTERIO DE  INFRAESTRUCTURA</v>
      </c>
    </row>
    <row r="6319" spans="1:4" x14ac:dyDescent="0.2">
      <c r="A6319" t="s">
        <v>2709</v>
      </c>
      <c r="B6319" t="s">
        <v>14233</v>
      </c>
      <c r="C6319" t="str">
        <f t="shared" si="98"/>
        <v>09 - MINISTERIO DE  INFRAESTRUCTURA</v>
      </c>
      <c r="D6319" t="str">
        <f>VLOOKUP(MID(A6319,1,2),[1]Jurisdicciones!$A$2:$B$44,2,FALSE)</f>
        <v>MINISTERIO DE  INFRAESTRUCTURA</v>
      </c>
    </row>
    <row r="6320" spans="1:4" x14ac:dyDescent="0.2">
      <c r="A6320" t="s">
        <v>14234</v>
      </c>
      <c r="B6320" t="s">
        <v>14235</v>
      </c>
      <c r="C6320" t="str">
        <f t="shared" si="98"/>
        <v>09 - MINISTERIO DE  INFRAESTRUCTURA</v>
      </c>
      <c r="D6320" t="str">
        <f>VLOOKUP(MID(A6320,1,2),[1]Jurisdicciones!$A$2:$B$44,2,FALSE)</f>
        <v>MINISTERIO DE  INFRAESTRUCTURA</v>
      </c>
    </row>
    <row r="6321" spans="1:4" x14ac:dyDescent="0.2">
      <c r="A6321" t="s">
        <v>14236</v>
      </c>
      <c r="B6321" t="s">
        <v>14237</v>
      </c>
      <c r="C6321" t="str">
        <f t="shared" si="98"/>
        <v>09 - MINISTERIO DE  INFRAESTRUCTURA</v>
      </c>
      <c r="D6321" t="str">
        <f>VLOOKUP(MID(A6321,1,2),[1]Jurisdicciones!$A$2:$B$44,2,FALSE)</f>
        <v>MINISTERIO DE  INFRAESTRUCTURA</v>
      </c>
    </row>
    <row r="6322" spans="1:4" x14ac:dyDescent="0.2">
      <c r="A6322" t="s">
        <v>14238</v>
      </c>
      <c r="B6322" t="s">
        <v>14239</v>
      </c>
      <c r="C6322" t="str">
        <f t="shared" si="98"/>
        <v>09 - MINISTERIO DE  INFRAESTRUCTURA</v>
      </c>
      <c r="D6322" t="str">
        <f>VLOOKUP(MID(A6322,1,2),[1]Jurisdicciones!$A$2:$B$44,2,FALSE)</f>
        <v>MINISTERIO DE  INFRAESTRUCTURA</v>
      </c>
    </row>
    <row r="6323" spans="1:4" x14ac:dyDescent="0.2">
      <c r="A6323" t="s">
        <v>14240</v>
      </c>
      <c r="B6323" t="s">
        <v>14241</v>
      </c>
      <c r="C6323" t="str">
        <f t="shared" si="98"/>
        <v>09 - MINISTERIO DE  INFRAESTRUCTURA</v>
      </c>
      <c r="D6323" t="str">
        <f>VLOOKUP(MID(A6323,1,2),[1]Jurisdicciones!$A$2:$B$44,2,FALSE)</f>
        <v>MINISTERIO DE  INFRAESTRUCTURA</v>
      </c>
    </row>
    <row r="6324" spans="1:4" x14ac:dyDescent="0.2">
      <c r="A6324" t="s">
        <v>14242</v>
      </c>
      <c r="B6324" t="s">
        <v>14243</v>
      </c>
      <c r="C6324" t="str">
        <f t="shared" si="98"/>
        <v>09 - MINISTERIO DE  INFRAESTRUCTURA</v>
      </c>
      <c r="D6324" t="str">
        <f>VLOOKUP(MID(A6324,1,2),[1]Jurisdicciones!$A$2:$B$44,2,FALSE)</f>
        <v>MINISTERIO DE  INFRAESTRUCTURA</v>
      </c>
    </row>
    <row r="6325" spans="1:4" x14ac:dyDescent="0.2">
      <c r="A6325" t="s">
        <v>2710</v>
      </c>
      <c r="B6325" t="s">
        <v>14244</v>
      </c>
      <c r="C6325" t="str">
        <f t="shared" si="98"/>
        <v>09 - MINISTERIO DE  INFRAESTRUCTURA</v>
      </c>
      <c r="D6325" t="str">
        <f>VLOOKUP(MID(A6325,1,2),[1]Jurisdicciones!$A$2:$B$44,2,FALSE)</f>
        <v>MINISTERIO DE  INFRAESTRUCTURA</v>
      </c>
    </row>
    <row r="6326" spans="1:4" x14ac:dyDescent="0.2">
      <c r="A6326" t="s">
        <v>14245</v>
      </c>
      <c r="B6326" t="s">
        <v>14246</v>
      </c>
      <c r="C6326" t="str">
        <f t="shared" si="98"/>
        <v>09 - MINISTERIO DE  INFRAESTRUCTURA</v>
      </c>
      <c r="D6326" t="str">
        <f>VLOOKUP(MID(A6326,1,2),[1]Jurisdicciones!$A$2:$B$44,2,FALSE)</f>
        <v>MINISTERIO DE  INFRAESTRUCTURA</v>
      </c>
    </row>
    <row r="6327" spans="1:4" x14ac:dyDescent="0.2">
      <c r="A6327" t="s">
        <v>2711</v>
      </c>
      <c r="B6327" t="s">
        <v>14247</v>
      </c>
      <c r="C6327" t="str">
        <f t="shared" si="98"/>
        <v>09 - MINISTERIO DE  INFRAESTRUCTURA</v>
      </c>
      <c r="D6327" t="str">
        <f>VLOOKUP(MID(A6327,1,2),[1]Jurisdicciones!$A$2:$B$44,2,FALSE)</f>
        <v>MINISTERIO DE  INFRAESTRUCTURA</v>
      </c>
    </row>
    <row r="6328" spans="1:4" x14ac:dyDescent="0.2">
      <c r="A6328" t="s">
        <v>2712</v>
      </c>
      <c r="B6328" t="s">
        <v>14247</v>
      </c>
      <c r="C6328" t="str">
        <f t="shared" si="98"/>
        <v>09 - MINISTERIO DE  INFRAESTRUCTURA</v>
      </c>
      <c r="D6328" t="str">
        <f>VLOOKUP(MID(A6328,1,2),[1]Jurisdicciones!$A$2:$B$44,2,FALSE)</f>
        <v>MINISTERIO DE  INFRAESTRUCTURA</v>
      </c>
    </row>
    <row r="6329" spans="1:4" x14ac:dyDescent="0.2">
      <c r="A6329" t="s">
        <v>14248</v>
      </c>
      <c r="B6329" t="s">
        <v>14249</v>
      </c>
      <c r="C6329" t="str">
        <f t="shared" si="98"/>
        <v>09 - MINISTERIO DE  INFRAESTRUCTURA</v>
      </c>
      <c r="D6329" t="str">
        <f>VLOOKUP(MID(A6329,1,2),[1]Jurisdicciones!$A$2:$B$44,2,FALSE)</f>
        <v>MINISTERIO DE  INFRAESTRUCTURA</v>
      </c>
    </row>
    <row r="6330" spans="1:4" x14ac:dyDescent="0.2">
      <c r="A6330" t="s">
        <v>2713</v>
      </c>
      <c r="B6330" t="s">
        <v>14249</v>
      </c>
      <c r="C6330" t="str">
        <f t="shared" si="98"/>
        <v>09 - MINISTERIO DE  INFRAESTRUCTURA</v>
      </c>
      <c r="D6330" t="str">
        <f>VLOOKUP(MID(A6330,1,2),[1]Jurisdicciones!$A$2:$B$44,2,FALSE)</f>
        <v>MINISTERIO DE  INFRAESTRUCTURA</v>
      </c>
    </row>
    <row r="6331" spans="1:4" x14ac:dyDescent="0.2">
      <c r="A6331" t="s">
        <v>14250</v>
      </c>
      <c r="B6331" t="s">
        <v>14251</v>
      </c>
      <c r="C6331" t="str">
        <f t="shared" si="98"/>
        <v>09 - MINISTERIO DE  INFRAESTRUCTURA</v>
      </c>
      <c r="D6331" t="str">
        <f>VLOOKUP(MID(A6331,1,2),[1]Jurisdicciones!$A$2:$B$44,2,FALSE)</f>
        <v>MINISTERIO DE  INFRAESTRUCTURA</v>
      </c>
    </row>
    <row r="6332" spans="1:4" x14ac:dyDescent="0.2">
      <c r="A6332" t="s">
        <v>2714</v>
      </c>
      <c r="B6332" t="s">
        <v>14252</v>
      </c>
      <c r="C6332" t="str">
        <f t="shared" si="98"/>
        <v>09 - MINISTERIO DE  INFRAESTRUCTURA</v>
      </c>
      <c r="D6332" t="str">
        <f>VLOOKUP(MID(A6332,1,2),[1]Jurisdicciones!$A$2:$B$44,2,FALSE)</f>
        <v>MINISTERIO DE  INFRAESTRUCTURA</v>
      </c>
    </row>
    <row r="6333" spans="1:4" x14ac:dyDescent="0.2">
      <c r="A6333" t="s">
        <v>14253</v>
      </c>
      <c r="B6333" t="s">
        <v>14254</v>
      </c>
      <c r="C6333" t="str">
        <f t="shared" si="98"/>
        <v>09 - MINISTERIO DE  INFRAESTRUCTURA</v>
      </c>
      <c r="D6333" t="str">
        <f>VLOOKUP(MID(A6333,1,2),[1]Jurisdicciones!$A$2:$B$44,2,FALSE)</f>
        <v>MINISTERIO DE  INFRAESTRUCTURA</v>
      </c>
    </row>
    <row r="6334" spans="1:4" x14ac:dyDescent="0.2">
      <c r="A6334" t="s">
        <v>14255</v>
      </c>
      <c r="B6334" t="s">
        <v>14256</v>
      </c>
      <c r="C6334" t="str">
        <f t="shared" si="98"/>
        <v>09 - MINISTERIO DE  INFRAESTRUCTURA</v>
      </c>
      <c r="D6334" t="str">
        <f>VLOOKUP(MID(A6334,1,2),[1]Jurisdicciones!$A$2:$B$44,2,FALSE)</f>
        <v>MINISTERIO DE  INFRAESTRUCTURA</v>
      </c>
    </row>
    <row r="6335" spans="1:4" x14ac:dyDescent="0.2">
      <c r="A6335" t="s">
        <v>14257</v>
      </c>
      <c r="B6335" t="s">
        <v>14258</v>
      </c>
      <c r="C6335" t="str">
        <f t="shared" si="98"/>
        <v>09 - MINISTERIO DE  INFRAESTRUCTURA</v>
      </c>
      <c r="D6335" t="str">
        <f>VLOOKUP(MID(A6335,1,2),[1]Jurisdicciones!$A$2:$B$44,2,FALSE)</f>
        <v>MINISTERIO DE  INFRAESTRUCTURA</v>
      </c>
    </row>
    <row r="6336" spans="1:4" x14ac:dyDescent="0.2">
      <c r="A6336" t="s">
        <v>14259</v>
      </c>
      <c r="B6336" t="s">
        <v>14260</v>
      </c>
      <c r="C6336" t="str">
        <f t="shared" si="98"/>
        <v>09 - MINISTERIO DE  INFRAESTRUCTURA</v>
      </c>
      <c r="D6336" t="str">
        <f>VLOOKUP(MID(A6336,1,2),[1]Jurisdicciones!$A$2:$B$44,2,FALSE)</f>
        <v>MINISTERIO DE  INFRAESTRUCTURA</v>
      </c>
    </row>
    <row r="6337" spans="1:4" x14ac:dyDescent="0.2">
      <c r="A6337" t="s">
        <v>14261</v>
      </c>
      <c r="B6337" t="s">
        <v>14262</v>
      </c>
      <c r="C6337" t="str">
        <f t="shared" si="98"/>
        <v>09 - MINISTERIO DE  INFRAESTRUCTURA</v>
      </c>
      <c r="D6337" t="str">
        <f>VLOOKUP(MID(A6337,1,2),[1]Jurisdicciones!$A$2:$B$44,2,FALSE)</f>
        <v>MINISTERIO DE  INFRAESTRUCTURA</v>
      </c>
    </row>
    <row r="6338" spans="1:4" x14ac:dyDescent="0.2">
      <c r="A6338" t="s">
        <v>2715</v>
      </c>
      <c r="B6338" t="s">
        <v>14263</v>
      </c>
      <c r="C6338" t="str">
        <f t="shared" si="98"/>
        <v>09 - MINISTERIO DE  INFRAESTRUCTURA</v>
      </c>
      <c r="D6338" t="str">
        <f>VLOOKUP(MID(A6338,1,2),[1]Jurisdicciones!$A$2:$B$44,2,FALSE)</f>
        <v>MINISTERIO DE  INFRAESTRUCTURA</v>
      </c>
    </row>
    <row r="6339" spans="1:4" x14ac:dyDescent="0.2">
      <c r="A6339" t="s">
        <v>14264</v>
      </c>
      <c r="B6339" t="s">
        <v>14265</v>
      </c>
      <c r="C6339" t="str">
        <f t="shared" si="98"/>
        <v>09 - MINISTERIO DE  INFRAESTRUCTURA</v>
      </c>
      <c r="D6339" t="str">
        <f>VLOOKUP(MID(A6339,1,2),[1]Jurisdicciones!$A$2:$B$44,2,FALSE)</f>
        <v>MINISTERIO DE  INFRAESTRUCTURA</v>
      </c>
    </row>
    <row r="6340" spans="1:4" x14ac:dyDescent="0.2">
      <c r="A6340" t="s">
        <v>2716</v>
      </c>
      <c r="B6340" t="s">
        <v>14266</v>
      </c>
      <c r="C6340" t="str">
        <f t="shared" ref="C6340:C6403" si="99">CONCATENATE(MID(A6340,1,2), " - ",D6340)</f>
        <v>09 - MINISTERIO DE  INFRAESTRUCTURA</v>
      </c>
      <c r="D6340" t="str">
        <f>VLOOKUP(MID(A6340,1,2),[1]Jurisdicciones!$A$2:$B$44,2,FALSE)</f>
        <v>MINISTERIO DE  INFRAESTRUCTURA</v>
      </c>
    </row>
    <row r="6341" spans="1:4" x14ac:dyDescent="0.2">
      <c r="A6341" t="s">
        <v>14267</v>
      </c>
      <c r="B6341" t="s">
        <v>14268</v>
      </c>
      <c r="C6341" t="str">
        <f t="shared" si="99"/>
        <v>09 - MINISTERIO DE  INFRAESTRUCTURA</v>
      </c>
      <c r="D6341" t="str">
        <f>VLOOKUP(MID(A6341,1,2),[1]Jurisdicciones!$A$2:$B$44,2,FALSE)</f>
        <v>MINISTERIO DE  INFRAESTRUCTURA</v>
      </c>
    </row>
    <row r="6342" spans="1:4" x14ac:dyDescent="0.2">
      <c r="A6342" t="s">
        <v>2717</v>
      </c>
      <c r="B6342" t="s">
        <v>14269</v>
      </c>
      <c r="C6342" t="str">
        <f t="shared" si="99"/>
        <v>09 - MINISTERIO DE  INFRAESTRUCTURA</v>
      </c>
      <c r="D6342" t="str">
        <f>VLOOKUP(MID(A6342,1,2),[1]Jurisdicciones!$A$2:$B$44,2,FALSE)</f>
        <v>MINISTERIO DE  INFRAESTRUCTURA</v>
      </c>
    </row>
    <row r="6343" spans="1:4" x14ac:dyDescent="0.2">
      <c r="A6343" t="s">
        <v>14270</v>
      </c>
      <c r="B6343" t="s">
        <v>14271</v>
      </c>
      <c r="C6343" t="str">
        <f t="shared" si="99"/>
        <v>09 - MINISTERIO DE  INFRAESTRUCTURA</v>
      </c>
      <c r="D6343" t="str">
        <f>VLOOKUP(MID(A6343,1,2),[1]Jurisdicciones!$A$2:$B$44,2,FALSE)</f>
        <v>MINISTERIO DE  INFRAESTRUCTURA</v>
      </c>
    </row>
    <row r="6344" spans="1:4" x14ac:dyDescent="0.2">
      <c r="A6344" t="s">
        <v>2718</v>
      </c>
      <c r="B6344" t="s">
        <v>14272</v>
      </c>
      <c r="C6344" t="str">
        <f t="shared" si="99"/>
        <v>09 - MINISTERIO DE  INFRAESTRUCTURA</v>
      </c>
      <c r="D6344" t="str">
        <f>VLOOKUP(MID(A6344,1,2),[1]Jurisdicciones!$A$2:$B$44,2,FALSE)</f>
        <v>MINISTERIO DE  INFRAESTRUCTURA</v>
      </c>
    </row>
    <row r="6345" spans="1:4" x14ac:dyDescent="0.2">
      <c r="A6345" t="s">
        <v>14273</v>
      </c>
      <c r="B6345" t="s">
        <v>14274</v>
      </c>
      <c r="C6345" t="str">
        <f t="shared" si="99"/>
        <v>09 - MINISTERIO DE  INFRAESTRUCTURA</v>
      </c>
      <c r="D6345" t="str">
        <f>VLOOKUP(MID(A6345,1,2),[1]Jurisdicciones!$A$2:$B$44,2,FALSE)</f>
        <v>MINISTERIO DE  INFRAESTRUCTURA</v>
      </c>
    </row>
    <row r="6346" spans="1:4" x14ac:dyDescent="0.2">
      <c r="A6346" t="s">
        <v>2719</v>
      </c>
      <c r="B6346" t="s">
        <v>14275</v>
      </c>
      <c r="C6346" t="str">
        <f t="shared" si="99"/>
        <v>09 - MINISTERIO DE  INFRAESTRUCTURA</v>
      </c>
      <c r="D6346" t="str">
        <f>VLOOKUP(MID(A6346,1,2),[1]Jurisdicciones!$A$2:$B$44,2,FALSE)</f>
        <v>MINISTERIO DE  INFRAESTRUCTURA</v>
      </c>
    </row>
    <row r="6347" spans="1:4" x14ac:dyDescent="0.2">
      <c r="A6347" t="s">
        <v>14276</v>
      </c>
      <c r="B6347" t="s">
        <v>14277</v>
      </c>
      <c r="C6347" t="str">
        <f t="shared" si="99"/>
        <v>09 - MINISTERIO DE  INFRAESTRUCTURA</v>
      </c>
      <c r="D6347" t="str">
        <f>VLOOKUP(MID(A6347,1,2),[1]Jurisdicciones!$A$2:$B$44,2,FALSE)</f>
        <v>MINISTERIO DE  INFRAESTRUCTURA</v>
      </c>
    </row>
    <row r="6348" spans="1:4" x14ac:dyDescent="0.2">
      <c r="A6348" t="s">
        <v>2720</v>
      </c>
      <c r="B6348" t="s">
        <v>14278</v>
      </c>
      <c r="C6348" t="str">
        <f t="shared" si="99"/>
        <v>09 - MINISTERIO DE  INFRAESTRUCTURA</v>
      </c>
      <c r="D6348" t="str">
        <f>VLOOKUP(MID(A6348,1,2),[1]Jurisdicciones!$A$2:$B$44,2,FALSE)</f>
        <v>MINISTERIO DE  INFRAESTRUCTURA</v>
      </c>
    </row>
    <row r="6349" spans="1:4" x14ac:dyDescent="0.2">
      <c r="A6349" t="s">
        <v>14279</v>
      </c>
      <c r="B6349" t="s">
        <v>14280</v>
      </c>
      <c r="C6349" t="str">
        <f t="shared" si="99"/>
        <v>09 - MINISTERIO DE  INFRAESTRUCTURA</v>
      </c>
      <c r="D6349" t="str">
        <f>VLOOKUP(MID(A6349,1,2),[1]Jurisdicciones!$A$2:$B$44,2,FALSE)</f>
        <v>MINISTERIO DE  INFRAESTRUCTURA</v>
      </c>
    </row>
    <row r="6350" spans="1:4" x14ac:dyDescent="0.2">
      <c r="A6350" t="s">
        <v>2721</v>
      </c>
      <c r="B6350" t="s">
        <v>14281</v>
      </c>
      <c r="C6350" t="str">
        <f t="shared" si="99"/>
        <v>09 - MINISTERIO DE  INFRAESTRUCTURA</v>
      </c>
      <c r="D6350" t="str">
        <f>VLOOKUP(MID(A6350,1,2),[1]Jurisdicciones!$A$2:$B$44,2,FALSE)</f>
        <v>MINISTERIO DE  INFRAESTRUCTURA</v>
      </c>
    </row>
    <row r="6351" spans="1:4" x14ac:dyDescent="0.2">
      <c r="A6351" t="s">
        <v>14282</v>
      </c>
      <c r="B6351" t="s">
        <v>14283</v>
      </c>
      <c r="C6351" t="str">
        <f t="shared" si="99"/>
        <v>09 - MINISTERIO DE  INFRAESTRUCTURA</v>
      </c>
      <c r="D6351" t="str">
        <f>VLOOKUP(MID(A6351,1,2),[1]Jurisdicciones!$A$2:$B$44,2,FALSE)</f>
        <v>MINISTERIO DE  INFRAESTRUCTURA</v>
      </c>
    </row>
    <row r="6352" spans="1:4" x14ac:dyDescent="0.2">
      <c r="A6352" t="s">
        <v>2722</v>
      </c>
      <c r="B6352" t="s">
        <v>14284</v>
      </c>
      <c r="C6352" t="str">
        <f t="shared" si="99"/>
        <v>09 - MINISTERIO DE  INFRAESTRUCTURA</v>
      </c>
      <c r="D6352" t="str">
        <f>VLOOKUP(MID(A6352,1,2),[1]Jurisdicciones!$A$2:$B$44,2,FALSE)</f>
        <v>MINISTERIO DE  INFRAESTRUCTURA</v>
      </c>
    </row>
    <row r="6353" spans="1:4" x14ac:dyDescent="0.2">
      <c r="A6353" t="s">
        <v>14285</v>
      </c>
      <c r="B6353" t="s">
        <v>14286</v>
      </c>
      <c r="C6353" t="str">
        <f t="shared" si="99"/>
        <v>09 - MINISTERIO DE  INFRAESTRUCTURA</v>
      </c>
      <c r="D6353" t="str">
        <f>VLOOKUP(MID(A6353,1,2),[1]Jurisdicciones!$A$2:$B$44,2,FALSE)</f>
        <v>MINISTERIO DE  INFRAESTRUCTURA</v>
      </c>
    </row>
    <row r="6354" spans="1:4" x14ac:dyDescent="0.2">
      <c r="A6354" t="s">
        <v>2723</v>
      </c>
      <c r="B6354" t="s">
        <v>14287</v>
      </c>
      <c r="C6354" t="str">
        <f t="shared" si="99"/>
        <v>09 - MINISTERIO DE  INFRAESTRUCTURA</v>
      </c>
      <c r="D6354" t="str">
        <f>VLOOKUP(MID(A6354,1,2),[1]Jurisdicciones!$A$2:$B$44,2,FALSE)</f>
        <v>MINISTERIO DE  INFRAESTRUCTURA</v>
      </c>
    </row>
    <row r="6355" spans="1:4" x14ac:dyDescent="0.2">
      <c r="A6355" t="s">
        <v>2724</v>
      </c>
      <c r="B6355" t="s">
        <v>14288</v>
      </c>
      <c r="C6355" t="str">
        <f t="shared" si="99"/>
        <v>09 - MINISTERIO DE  INFRAESTRUCTURA</v>
      </c>
      <c r="D6355" t="str">
        <f>VLOOKUP(MID(A6355,1,2),[1]Jurisdicciones!$A$2:$B$44,2,FALSE)</f>
        <v>MINISTERIO DE  INFRAESTRUCTURA</v>
      </c>
    </row>
    <row r="6356" spans="1:4" x14ac:dyDescent="0.2">
      <c r="A6356" t="s">
        <v>2725</v>
      </c>
      <c r="B6356" t="s">
        <v>14289</v>
      </c>
      <c r="C6356" t="str">
        <f t="shared" si="99"/>
        <v>09 - MINISTERIO DE  INFRAESTRUCTURA</v>
      </c>
      <c r="D6356" t="str">
        <f>VLOOKUP(MID(A6356,1,2),[1]Jurisdicciones!$A$2:$B$44,2,FALSE)</f>
        <v>MINISTERIO DE  INFRAESTRUCTURA</v>
      </c>
    </row>
    <row r="6357" spans="1:4" x14ac:dyDescent="0.2">
      <c r="A6357" t="s">
        <v>2726</v>
      </c>
      <c r="B6357" t="s">
        <v>14290</v>
      </c>
      <c r="C6357" t="str">
        <f t="shared" si="99"/>
        <v>09 - MINISTERIO DE  INFRAESTRUCTURA</v>
      </c>
      <c r="D6357" t="str">
        <f>VLOOKUP(MID(A6357,1,2),[1]Jurisdicciones!$A$2:$B$44,2,FALSE)</f>
        <v>MINISTERIO DE  INFRAESTRUCTURA</v>
      </c>
    </row>
    <row r="6358" spans="1:4" x14ac:dyDescent="0.2">
      <c r="A6358" t="s">
        <v>14291</v>
      </c>
      <c r="B6358" t="s">
        <v>14292</v>
      </c>
      <c r="C6358" t="str">
        <f t="shared" si="99"/>
        <v>09 - MINISTERIO DE  INFRAESTRUCTURA</v>
      </c>
      <c r="D6358" t="str">
        <f>VLOOKUP(MID(A6358,1,2),[1]Jurisdicciones!$A$2:$B$44,2,FALSE)</f>
        <v>MINISTERIO DE  INFRAESTRUCTURA</v>
      </c>
    </row>
    <row r="6359" spans="1:4" x14ac:dyDescent="0.2">
      <c r="A6359" t="s">
        <v>2727</v>
      </c>
      <c r="B6359" t="s">
        <v>14293</v>
      </c>
      <c r="C6359" t="str">
        <f t="shared" si="99"/>
        <v>09 - MINISTERIO DE  INFRAESTRUCTURA</v>
      </c>
      <c r="D6359" t="str">
        <f>VLOOKUP(MID(A6359,1,2),[1]Jurisdicciones!$A$2:$B$44,2,FALSE)</f>
        <v>MINISTERIO DE  INFRAESTRUCTURA</v>
      </c>
    </row>
    <row r="6360" spans="1:4" x14ac:dyDescent="0.2">
      <c r="A6360" t="s">
        <v>14294</v>
      </c>
      <c r="B6360" t="s">
        <v>14295</v>
      </c>
      <c r="C6360" t="str">
        <f t="shared" si="99"/>
        <v>09 - MINISTERIO DE  INFRAESTRUCTURA</v>
      </c>
      <c r="D6360" t="str">
        <f>VLOOKUP(MID(A6360,1,2),[1]Jurisdicciones!$A$2:$B$44,2,FALSE)</f>
        <v>MINISTERIO DE  INFRAESTRUCTURA</v>
      </c>
    </row>
    <row r="6361" spans="1:4" x14ac:dyDescent="0.2">
      <c r="A6361" t="s">
        <v>14296</v>
      </c>
      <c r="B6361" t="s">
        <v>14297</v>
      </c>
      <c r="C6361" t="str">
        <f t="shared" si="99"/>
        <v>09 - MINISTERIO DE  INFRAESTRUCTURA</v>
      </c>
      <c r="D6361" t="str">
        <f>VLOOKUP(MID(A6361,1,2),[1]Jurisdicciones!$A$2:$B$44,2,FALSE)</f>
        <v>MINISTERIO DE  INFRAESTRUCTURA</v>
      </c>
    </row>
    <row r="6362" spans="1:4" x14ac:dyDescent="0.2">
      <c r="A6362" t="s">
        <v>2728</v>
      </c>
      <c r="B6362" t="s">
        <v>14298</v>
      </c>
      <c r="C6362" t="str">
        <f t="shared" si="99"/>
        <v>09 - MINISTERIO DE  INFRAESTRUCTURA</v>
      </c>
      <c r="D6362" t="str">
        <f>VLOOKUP(MID(A6362,1,2),[1]Jurisdicciones!$A$2:$B$44,2,FALSE)</f>
        <v>MINISTERIO DE  INFRAESTRUCTURA</v>
      </c>
    </row>
    <row r="6363" spans="1:4" x14ac:dyDescent="0.2">
      <c r="A6363" t="s">
        <v>14299</v>
      </c>
      <c r="B6363" t="s">
        <v>14300</v>
      </c>
      <c r="C6363" t="str">
        <f t="shared" si="99"/>
        <v>09 - MINISTERIO DE  INFRAESTRUCTURA</v>
      </c>
      <c r="D6363" t="str">
        <f>VLOOKUP(MID(A6363,1,2),[1]Jurisdicciones!$A$2:$B$44,2,FALSE)</f>
        <v>MINISTERIO DE  INFRAESTRUCTURA</v>
      </c>
    </row>
    <row r="6364" spans="1:4" x14ac:dyDescent="0.2">
      <c r="A6364" t="s">
        <v>14301</v>
      </c>
      <c r="B6364" t="s">
        <v>14302</v>
      </c>
      <c r="C6364" t="str">
        <f t="shared" si="99"/>
        <v>09 - MINISTERIO DE  INFRAESTRUCTURA</v>
      </c>
      <c r="D6364" t="str">
        <f>VLOOKUP(MID(A6364,1,2),[1]Jurisdicciones!$A$2:$B$44,2,FALSE)</f>
        <v>MINISTERIO DE  INFRAESTRUCTURA</v>
      </c>
    </row>
    <row r="6365" spans="1:4" x14ac:dyDescent="0.2">
      <c r="A6365" t="s">
        <v>2729</v>
      </c>
      <c r="B6365" t="s">
        <v>14303</v>
      </c>
      <c r="C6365" t="str">
        <f t="shared" si="99"/>
        <v>09 - MINISTERIO DE  INFRAESTRUCTURA</v>
      </c>
      <c r="D6365" t="str">
        <f>VLOOKUP(MID(A6365,1,2),[1]Jurisdicciones!$A$2:$B$44,2,FALSE)</f>
        <v>MINISTERIO DE  INFRAESTRUCTURA</v>
      </c>
    </row>
    <row r="6366" spans="1:4" x14ac:dyDescent="0.2">
      <c r="A6366" t="s">
        <v>14304</v>
      </c>
      <c r="B6366" t="s">
        <v>14305</v>
      </c>
      <c r="C6366" t="str">
        <f t="shared" si="99"/>
        <v>09 - MINISTERIO DE  INFRAESTRUCTURA</v>
      </c>
      <c r="D6366" t="str">
        <f>VLOOKUP(MID(A6366,1,2),[1]Jurisdicciones!$A$2:$B$44,2,FALSE)</f>
        <v>MINISTERIO DE  INFRAESTRUCTURA</v>
      </c>
    </row>
    <row r="6367" spans="1:4" x14ac:dyDescent="0.2">
      <c r="A6367" t="s">
        <v>14306</v>
      </c>
      <c r="B6367" t="s">
        <v>14307</v>
      </c>
      <c r="C6367" t="str">
        <f t="shared" si="99"/>
        <v>09 - MINISTERIO DE  INFRAESTRUCTURA</v>
      </c>
      <c r="D6367" t="str">
        <f>VLOOKUP(MID(A6367,1,2),[1]Jurisdicciones!$A$2:$B$44,2,FALSE)</f>
        <v>MINISTERIO DE  INFRAESTRUCTURA</v>
      </c>
    </row>
    <row r="6368" spans="1:4" x14ac:dyDescent="0.2">
      <c r="A6368" t="s">
        <v>2730</v>
      </c>
      <c r="B6368" t="s">
        <v>14308</v>
      </c>
      <c r="C6368" t="str">
        <f t="shared" si="99"/>
        <v>09 - MINISTERIO DE  INFRAESTRUCTURA</v>
      </c>
      <c r="D6368" t="str">
        <f>VLOOKUP(MID(A6368,1,2),[1]Jurisdicciones!$A$2:$B$44,2,FALSE)</f>
        <v>MINISTERIO DE  INFRAESTRUCTURA</v>
      </c>
    </row>
    <row r="6369" spans="1:4" x14ac:dyDescent="0.2">
      <c r="A6369" t="s">
        <v>2731</v>
      </c>
      <c r="B6369" t="s">
        <v>14309</v>
      </c>
      <c r="C6369" t="str">
        <f t="shared" si="99"/>
        <v>09 - MINISTERIO DE  INFRAESTRUCTURA</v>
      </c>
      <c r="D6369" t="str">
        <f>VLOOKUP(MID(A6369,1,2),[1]Jurisdicciones!$A$2:$B$44,2,FALSE)</f>
        <v>MINISTERIO DE  INFRAESTRUCTURA</v>
      </c>
    </row>
    <row r="6370" spans="1:4" x14ac:dyDescent="0.2">
      <c r="A6370" t="s">
        <v>2732</v>
      </c>
      <c r="B6370" t="s">
        <v>14310</v>
      </c>
      <c r="C6370" t="str">
        <f t="shared" si="99"/>
        <v>09 - MINISTERIO DE  INFRAESTRUCTURA</v>
      </c>
      <c r="D6370" t="str">
        <f>VLOOKUP(MID(A6370,1,2),[1]Jurisdicciones!$A$2:$B$44,2,FALSE)</f>
        <v>MINISTERIO DE  INFRAESTRUCTURA</v>
      </c>
    </row>
    <row r="6371" spans="1:4" x14ac:dyDescent="0.2">
      <c r="A6371" t="s">
        <v>2733</v>
      </c>
      <c r="B6371" t="s">
        <v>14311</v>
      </c>
      <c r="C6371" t="str">
        <f t="shared" si="99"/>
        <v>09 - MINISTERIO DE  INFRAESTRUCTURA</v>
      </c>
      <c r="D6371" t="str">
        <f>VLOOKUP(MID(A6371,1,2),[1]Jurisdicciones!$A$2:$B$44,2,FALSE)</f>
        <v>MINISTERIO DE  INFRAESTRUCTURA</v>
      </c>
    </row>
    <row r="6372" spans="1:4" x14ac:dyDescent="0.2">
      <c r="A6372" t="s">
        <v>14312</v>
      </c>
      <c r="B6372" t="s">
        <v>14313</v>
      </c>
      <c r="C6372" t="str">
        <f t="shared" si="99"/>
        <v>09 - MINISTERIO DE  INFRAESTRUCTURA</v>
      </c>
      <c r="D6372" t="str">
        <f>VLOOKUP(MID(A6372,1,2),[1]Jurisdicciones!$A$2:$B$44,2,FALSE)</f>
        <v>MINISTERIO DE  INFRAESTRUCTURA</v>
      </c>
    </row>
    <row r="6373" spans="1:4" x14ac:dyDescent="0.2">
      <c r="A6373" t="s">
        <v>2734</v>
      </c>
      <c r="B6373" t="s">
        <v>14314</v>
      </c>
      <c r="C6373" t="str">
        <f t="shared" si="99"/>
        <v>09 - MINISTERIO DE  INFRAESTRUCTURA</v>
      </c>
      <c r="D6373" t="str">
        <f>VLOOKUP(MID(A6373,1,2),[1]Jurisdicciones!$A$2:$B$44,2,FALSE)</f>
        <v>MINISTERIO DE  INFRAESTRUCTURA</v>
      </c>
    </row>
    <row r="6374" spans="1:4" x14ac:dyDescent="0.2">
      <c r="A6374" t="s">
        <v>2735</v>
      </c>
      <c r="B6374" t="s">
        <v>14315</v>
      </c>
      <c r="C6374" t="str">
        <f t="shared" si="99"/>
        <v>09 - MINISTERIO DE  INFRAESTRUCTURA</v>
      </c>
      <c r="D6374" t="str">
        <f>VLOOKUP(MID(A6374,1,2),[1]Jurisdicciones!$A$2:$B$44,2,FALSE)</f>
        <v>MINISTERIO DE  INFRAESTRUCTURA</v>
      </c>
    </row>
    <row r="6375" spans="1:4" x14ac:dyDescent="0.2">
      <c r="A6375" t="s">
        <v>2736</v>
      </c>
      <c r="B6375" t="s">
        <v>14316</v>
      </c>
      <c r="C6375" t="str">
        <f t="shared" si="99"/>
        <v>09 - MINISTERIO DE  INFRAESTRUCTURA</v>
      </c>
      <c r="D6375" t="str">
        <f>VLOOKUP(MID(A6375,1,2),[1]Jurisdicciones!$A$2:$B$44,2,FALSE)</f>
        <v>MINISTERIO DE  INFRAESTRUCTURA</v>
      </c>
    </row>
    <row r="6376" spans="1:4" x14ac:dyDescent="0.2">
      <c r="A6376" t="s">
        <v>2737</v>
      </c>
      <c r="B6376" t="s">
        <v>14317</v>
      </c>
      <c r="C6376" t="str">
        <f t="shared" si="99"/>
        <v>09 - MINISTERIO DE  INFRAESTRUCTURA</v>
      </c>
      <c r="D6376" t="str">
        <f>VLOOKUP(MID(A6376,1,2),[1]Jurisdicciones!$A$2:$B$44,2,FALSE)</f>
        <v>MINISTERIO DE  INFRAESTRUCTURA</v>
      </c>
    </row>
    <row r="6377" spans="1:4" x14ac:dyDescent="0.2">
      <c r="A6377" t="s">
        <v>2738</v>
      </c>
      <c r="B6377" t="s">
        <v>14318</v>
      </c>
      <c r="C6377" t="str">
        <f t="shared" si="99"/>
        <v>09 - MINISTERIO DE  INFRAESTRUCTURA</v>
      </c>
      <c r="D6377" t="str">
        <f>VLOOKUP(MID(A6377,1,2),[1]Jurisdicciones!$A$2:$B$44,2,FALSE)</f>
        <v>MINISTERIO DE  INFRAESTRUCTURA</v>
      </c>
    </row>
    <row r="6378" spans="1:4" x14ac:dyDescent="0.2">
      <c r="A6378" t="s">
        <v>2739</v>
      </c>
      <c r="B6378" t="s">
        <v>14319</v>
      </c>
      <c r="C6378" t="str">
        <f t="shared" si="99"/>
        <v>09 - MINISTERIO DE  INFRAESTRUCTURA</v>
      </c>
      <c r="D6378" t="str">
        <f>VLOOKUP(MID(A6378,1,2),[1]Jurisdicciones!$A$2:$B$44,2,FALSE)</f>
        <v>MINISTERIO DE  INFRAESTRUCTURA</v>
      </c>
    </row>
    <row r="6379" spans="1:4" x14ac:dyDescent="0.2">
      <c r="A6379" t="s">
        <v>2740</v>
      </c>
      <c r="B6379" t="s">
        <v>14320</v>
      </c>
      <c r="C6379" t="str">
        <f t="shared" si="99"/>
        <v>09 - MINISTERIO DE  INFRAESTRUCTURA</v>
      </c>
      <c r="D6379" t="str">
        <f>VLOOKUP(MID(A6379,1,2),[1]Jurisdicciones!$A$2:$B$44,2,FALSE)</f>
        <v>MINISTERIO DE  INFRAESTRUCTURA</v>
      </c>
    </row>
    <row r="6380" spans="1:4" x14ac:dyDescent="0.2">
      <c r="A6380" t="s">
        <v>2741</v>
      </c>
      <c r="B6380" t="s">
        <v>14321</v>
      </c>
      <c r="C6380" t="str">
        <f t="shared" si="99"/>
        <v>09 - MINISTERIO DE  INFRAESTRUCTURA</v>
      </c>
      <c r="D6380" t="str">
        <f>VLOOKUP(MID(A6380,1,2),[1]Jurisdicciones!$A$2:$B$44,2,FALSE)</f>
        <v>MINISTERIO DE  INFRAESTRUCTURA</v>
      </c>
    </row>
    <row r="6381" spans="1:4" x14ac:dyDescent="0.2">
      <c r="A6381" t="s">
        <v>2742</v>
      </c>
      <c r="B6381" t="s">
        <v>14322</v>
      </c>
      <c r="C6381" t="str">
        <f t="shared" si="99"/>
        <v>09 - MINISTERIO DE  INFRAESTRUCTURA</v>
      </c>
      <c r="D6381" t="str">
        <f>VLOOKUP(MID(A6381,1,2),[1]Jurisdicciones!$A$2:$B$44,2,FALSE)</f>
        <v>MINISTERIO DE  INFRAESTRUCTURA</v>
      </c>
    </row>
    <row r="6382" spans="1:4" x14ac:dyDescent="0.2">
      <c r="A6382" t="s">
        <v>2743</v>
      </c>
      <c r="B6382" t="s">
        <v>14323</v>
      </c>
      <c r="C6382" t="str">
        <f t="shared" si="99"/>
        <v>09 - MINISTERIO DE  INFRAESTRUCTURA</v>
      </c>
      <c r="D6382" t="str">
        <f>VLOOKUP(MID(A6382,1,2),[1]Jurisdicciones!$A$2:$B$44,2,FALSE)</f>
        <v>MINISTERIO DE  INFRAESTRUCTURA</v>
      </c>
    </row>
    <row r="6383" spans="1:4" x14ac:dyDescent="0.2">
      <c r="A6383" t="s">
        <v>2744</v>
      </c>
      <c r="B6383" t="s">
        <v>14324</v>
      </c>
      <c r="C6383" t="str">
        <f t="shared" si="99"/>
        <v>09 - MINISTERIO DE  INFRAESTRUCTURA</v>
      </c>
      <c r="D6383" t="str">
        <f>VLOOKUP(MID(A6383,1,2),[1]Jurisdicciones!$A$2:$B$44,2,FALSE)</f>
        <v>MINISTERIO DE  INFRAESTRUCTURA</v>
      </c>
    </row>
    <row r="6384" spans="1:4" x14ac:dyDescent="0.2">
      <c r="A6384" t="s">
        <v>2745</v>
      </c>
      <c r="B6384" t="s">
        <v>14325</v>
      </c>
      <c r="C6384" t="str">
        <f t="shared" si="99"/>
        <v>09 - MINISTERIO DE  INFRAESTRUCTURA</v>
      </c>
      <c r="D6384" t="str">
        <f>VLOOKUP(MID(A6384,1,2),[1]Jurisdicciones!$A$2:$B$44,2,FALSE)</f>
        <v>MINISTERIO DE  INFRAESTRUCTURA</v>
      </c>
    </row>
    <row r="6385" spans="1:4" x14ac:dyDescent="0.2">
      <c r="A6385" t="s">
        <v>2746</v>
      </c>
      <c r="B6385" t="s">
        <v>14326</v>
      </c>
      <c r="C6385" t="str">
        <f t="shared" si="99"/>
        <v>09 - MINISTERIO DE  INFRAESTRUCTURA</v>
      </c>
      <c r="D6385" t="str">
        <f>VLOOKUP(MID(A6385,1,2),[1]Jurisdicciones!$A$2:$B$44,2,FALSE)</f>
        <v>MINISTERIO DE  INFRAESTRUCTURA</v>
      </c>
    </row>
    <row r="6386" spans="1:4" x14ac:dyDescent="0.2">
      <c r="A6386" t="s">
        <v>2747</v>
      </c>
      <c r="B6386" t="s">
        <v>14327</v>
      </c>
      <c r="C6386" t="str">
        <f t="shared" si="99"/>
        <v>09 - MINISTERIO DE  INFRAESTRUCTURA</v>
      </c>
      <c r="D6386" t="str">
        <f>VLOOKUP(MID(A6386,1,2),[1]Jurisdicciones!$A$2:$B$44,2,FALSE)</f>
        <v>MINISTERIO DE  INFRAESTRUCTURA</v>
      </c>
    </row>
    <row r="6387" spans="1:4" x14ac:dyDescent="0.2">
      <c r="A6387" t="s">
        <v>2748</v>
      </c>
      <c r="B6387" t="s">
        <v>14328</v>
      </c>
      <c r="C6387" t="str">
        <f t="shared" si="99"/>
        <v>09 - MINISTERIO DE  INFRAESTRUCTURA</v>
      </c>
      <c r="D6387" t="str">
        <f>VLOOKUP(MID(A6387,1,2),[1]Jurisdicciones!$A$2:$B$44,2,FALSE)</f>
        <v>MINISTERIO DE  INFRAESTRUCTURA</v>
      </c>
    </row>
    <row r="6388" spans="1:4" x14ac:dyDescent="0.2">
      <c r="A6388" t="s">
        <v>2749</v>
      </c>
      <c r="B6388" t="s">
        <v>14329</v>
      </c>
      <c r="C6388" t="str">
        <f t="shared" si="99"/>
        <v>09 - MINISTERIO DE  INFRAESTRUCTURA</v>
      </c>
      <c r="D6388" t="str">
        <f>VLOOKUP(MID(A6388,1,2),[1]Jurisdicciones!$A$2:$B$44,2,FALSE)</f>
        <v>MINISTERIO DE  INFRAESTRUCTURA</v>
      </c>
    </row>
    <row r="6389" spans="1:4" x14ac:dyDescent="0.2">
      <c r="A6389" t="s">
        <v>2750</v>
      </c>
      <c r="B6389" t="s">
        <v>14330</v>
      </c>
      <c r="C6389" t="str">
        <f t="shared" si="99"/>
        <v>09 - MINISTERIO DE  INFRAESTRUCTURA</v>
      </c>
      <c r="D6389" t="str">
        <f>VLOOKUP(MID(A6389,1,2),[1]Jurisdicciones!$A$2:$B$44,2,FALSE)</f>
        <v>MINISTERIO DE  INFRAESTRUCTURA</v>
      </c>
    </row>
    <row r="6390" spans="1:4" x14ac:dyDescent="0.2">
      <c r="A6390" t="s">
        <v>2751</v>
      </c>
      <c r="B6390" t="s">
        <v>14331</v>
      </c>
      <c r="C6390" t="str">
        <f t="shared" si="99"/>
        <v>09 - MINISTERIO DE  INFRAESTRUCTURA</v>
      </c>
      <c r="D6390" t="str">
        <f>VLOOKUP(MID(A6390,1,2),[1]Jurisdicciones!$A$2:$B$44,2,FALSE)</f>
        <v>MINISTERIO DE  INFRAESTRUCTURA</v>
      </c>
    </row>
    <row r="6391" spans="1:4" x14ac:dyDescent="0.2">
      <c r="A6391" t="s">
        <v>2752</v>
      </c>
      <c r="B6391" t="s">
        <v>14332</v>
      </c>
      <c r="C6391" t="str">
        <f t="shared" si="99"/>
        <v>09 - MINISTERIO DE  INFRAESTRUCTURA</v>
      </c>
      <c r="D6391" t="str">
        <f>VLOOKUP(MID(A6391,1,2),[1]Jurisdicciones!$A$2:$B$44,2,FALSE)</f>
        <v>MINISTERIO DE  INFRAESTRUCTURA</v>
      </c>
    </row>
    <row r="6392" spans="1:4" x14ac:dyDescent="0.2">
      <c r="A6392" t="s">
        <v>2753</v>
      </c>
      <c r="B6392" t="s">
        <v>14333</v>
      </c>
      <c r="C6392" t="str">
        <f t="shared" si="99"/>
        <v>09 - MINISTERIO DE  INFRAESTRUCTURA</v>
      </c>
      <c r="D6392" t="str">
        <f>VLOOKUP(MID(A6392,1,2),[1]Jurisdicciones!$A$2:$B$44,2,FALSE)</f>
        <v>MINISTERIO DE  INFRAESTRUCTURA</v>
      </c>
    </row>
    <row r="6393" spans="1:4" x14ac:dyDescent="0.2">
      <c r="A6393" t="s">
        <v>2754</v>
      </c>
      <c r="B6393" t="s">
        <v>14334</v>
      </c>
      <c r="C6393" t="str">
        <f t="shared" si="99"/>
        <v>09 - MINISTERIO DE  INFRAESTRUCTURA</v>
      </c>
      <c r="D6393" t="str">
        <f>VLOOKUP(MID(A6393,1,2),[1]Jurisdicciones!$A$2:$B$44,2,FALSE)</f>
        <v>MINISTERIO DE  INFRAESTRUCTURA</v>
      </c>
    </row>
    <row r="6394" spans="1:4" x14ac:dyDescent="0.2">
      <c r="A6394" t="s">
        <v>2755</v>
      </c>
      <c r="B6394" t="s">
        <v>14335</v>
      </c>
      <c r="C6394" t="str">
        <f t="shared" si="99"/>
        <v>09 - MINISTERIO DE  INFRAESTRUCTURA</v>
      </c>
      <c r="D6394" t="str">
        <f>VLOOKUP(MID(A6394,1,2),[1]Jurisdicciones!$A$2:$B$44,2,FALSE)</f>
        <v>MINISTERIO DE  INFRAESTRUCTURA</v>
      </c>
    </row>
    <row r="6395" spans="1:4" x14ac:dyDescent="0.2">
      <c r="A6395" t="s">
        <v>2756</v>
      </c>
      <c r="B6395" t="s">
        <v>14336</v>
      </c>
      <c r="C6395" t="str">
        <f t="shared" si="99"/>
        <v>09 - MINISTERIO DE  INFRAESTRUCTURA</v>
      </c>
      <c r="D6395" t="str">
        <f>VLOOKUP(MID(A6395,1,2),[1]Jurisdicciones!$A$2:$B$44,2,FALSE)</f>
        <v>MINISTERIO DE  INFRAESTRUCTURA</v>
      </c>
    </row>
    <row r="6396" spans="1:4" x14ac:dyDescent="0.2">
      <c r="A6396" t="s">
        <v>2757</v>
      </c>
      <c r="B6396" t="s">
        <v>14337</v>
      </c>
      <c r="C6396" t="str">
        <f t="shared" si="99"/>
        <v>09 - MINISTERIO DE  INFRAESTRUCTURA</v>
      </c>
      <c r="D6396" t="str">
        <f>VLOOKUP(MID(A6396,1,2),[1]Jurisdicciones!$A$2:$B$44,2,FALSE)</f>
        <v>MINISTERIO DE  INFRAESTRUCTURA</v>
      </c>
    </row>
    <row r="6397" spans="1:4" x14ac:dyDescent="0.2">
      <c r="A6397" t="s">
        <v>2758</v>
      </c>
      <c r="B6397" t="s">
        <v>14338</v>
      </c>
      <c r="C6397" t="str">
        <f t="shared" si="99"/>
        <v>09 - MINISTERIO DE  INFRAESTRUCTURA</v>
      </c>
      <c r="D6397" t="str">
        <f>VLOOKUP(MID(A6397,1,2),[1]Jurisdicciones!$A$2:$B$44,2,FALSE)</f>
        <v>MINISTERIO DE  INFRAESTRUCTURA</v>
      </c>
    </row>
    <row r="6398" spans="1:4" x14ac:dyDescent="0.2">
      <c r="A6398" t="s">
        <v>2759</v>
      </c>
      <c r="B6398" t="s">
        <v>14339</v>
      </c>
      <c r="C6398" t="str">
        <f t="shared" si="99"/>
        <v>09 - MINISTERIO DE  INFRAESTRUCTURA</v>
      </c>
      <c r="D6398" t="str">
        <f>VLOOKUP(MID(A6398,1,2),[1]Jurisdicciones!$A$2:$B$44,2,FALSE)</f>
        <v>MINISTERIO DE  INFRAESTRUCTURA</v>
      </c>
    </row>
    <row r="6399" spans="1:4" x14ac:dyDescent="0.2">
      <c r="A6399" t="s">
        <v>2760</v>
      </c>
      <c r="B6399" t="s">
        <v>14340</v>
      </c>
      <c r="C6399" t="str">
        <f t="shared" si="99"/>
        <v>09 - MINISTERIO DE  INFRAESTRUCTURA</v>
      </c>
      <c r="D6399" t="str">
        <f>VLOOKUP(MID(A6399,1,2),[1]Jurisdicciones!$A$2:$B$44,2,FALSE)</f>
        <v>MINISTERIO DE  INFRAESTRUCTURA</v>
      </c>
    </row>
    <row r="6400" spans="1:4" x14ac:dyDescent="0.2">
      <c r="A6400" t="s">
        <v>2761</v>
      </c>
      <c r="B6400" t="s">
        <v>14341</v>
      </c>
      <c r="C6400" t="str">
        <f t="shared" si="99"/>
        <v>09 - MINISTERIO DE  INFRAESTRUCTURA</v>
      </c>
      <c r="D6400" t="str">
        <f>VLOOKUP(MID(A6400,1,2),[1]Jurisdicciones!$A$2:$B$44,2,FALSE)</f>
        <v>MINISTERIO DE  INFRAESTRUCTURA</v>
      </c>
    </row>
    <row r="6401" spans="1:4" x14ac:dyDescent="0.2">
      <c r="A6401" t="s">
        <v>2762</v>
      </c>
      <c r="B6401" t="s">
        <v>14342</v>
      </c>
      <c r="C6401" t="str">
        <f t="shared" si="99"/>
        <v>09 - MINISTERIO DE  INFRAESTRUCTURA</v>
      </c>
      <c r="D6401" t="str">
        <f>VLOOKUP(MID(A6401,1,2),[1]Jurisdicciones!$A$2:$B$44,2,FALSE)</f>
        <v>MINISTERIO DE  INFRAESTRUCTURA</v>
      </c>
    </row>
    <row r="6402" spans="1:4" x14ac:dyDescent="0.2">
      <c r="A6402" t="s">
        <v>2763</v>
      </c>
      <c r="B6402" t="s">
        <v>14343</v>
      </c>
      <c r="C6402" t="str">
        <f t="shared" si="99"/>
        <v>09 - MINISTERIO DE  INFRAESTRUCTURA</v>
      </c>
      <c r="D6402" t="str">
        <f>VLOOKUP(MID(A6402,1,2),[1]Jurisdicciones!$A$2:$B$44,2,FALSE)</f>
        <v>MINISTERIO DE  INFRAESTRUCTURA</v>
      </c>
    </row>
    <row r="6403" spans="1:4" x14ac:dyDescent="0.2">
      <c r="A6403" t="s">
        <v>2764</v>
      </c>
      <c r="B6403" t="s">
        <v>14344</v>
      </c>
      <c r="C6403" t="str">
        <f t="shared" si="99"/>
        <v>09 - MINISTERIO DE  INFRAESTRUCTURA</v>
      </c>
      <c r="D6403" t="str">
        <f>VLOOKUP(MID(A6403,1,2),[1]Jurisdicciones!$A$2:$B$44,2,FALSE)</f>
        <v>MINISTERIO DE  INFRAESTRUCTURA</v>
      </c>
    </row>
    <row r="6404" spans="1:4" x14ac:dyDescent="0.2">
      <c r="A6404" t="s">
        <v>2765</v>
      </c>
      <c r="B6404" t="s">
        <v>14345</v>
      </c>
      <c r="C6404" t="str">
        <f t="shared" ref="C6404:C6467" si="100">CONCATENATE(MID(A6404,1,2), " - ",D6404)</f>
        <v>09 - MINISTERIO DE  INFRAESTRUCTURA</v>
      </c>
      <c r="D6404" t="str">
        <f>VLOOKUP(MID(A6404,1,2),[1]Jurisdicciones!$A$2:$B$44,2,FALSE)</f>
        <v>MINISTERIO DE  INFRAESTRUCTURA</v>
      </c>
    </row>
    <row r="6405" spans="1:4" x14ac:dyDescent="0.2">
      <c r="A6405" t="s">
        <v>2766</v>
      </c>
      <c r="B6405" t="s">
        <v>14346</v>
      </c>
      <c r="C6405" t="str">
        <f t="shared" si="100"/>
        <v>09 - MINISTERIO DE  INFRAESTRUCTURA</v>
      </c>
      <c r="D6405" t="str">
        <f>VLOOKUP(MID(A6405,1,2),[1]Jurisdicciones!$A$2:$B$44,2,FALSE)</f>
        <v>MINISTERIO DE  INFRAESTRUCTURA</v>
      </c>
    </row>
    <row r="6406" spans="1:4" x14ac:dyDescent="0.2">
      <c r="A6406" t="s">
        <v>2767</v>
      </c>
      <c r="B6406" t="s">
        <v>14347</v>
      </c>
      <c r="C6406" t="str">
        <f t="shared" si="100"/>
        <v>09 - MINISTERIO DE  INFRAESTRUCTURA</v>
      </c>
      <c r="D6406" t="str">
        <f>VLOOKUP(MID(A6406,1,2),[1]Jurisdicciones!$A$2:$B$44,2,FALSE)</f>
        <v>MINISTERIO DE  INFRAESTRUCTURA</v>
      </c>
    </row>
    <row r="6407" spans="1:4" x14ac:dyDescent="0.2">
      <c r="A6407" t="s">
        <v>2768</v>
      </c>
      <c r="B6407" t="s">
        <v>14348</v>
      </c>
      <c r="C6407" t="str">
        <f t="shared" si="100"/>
        <v>09 - MINISTERIO DE  INFRAESTRUCTURA</v>
      </c>
      <c r="D6407" t="str">
        <f>VLOOKUP(MID(A6407,1,2),[1]Jurisdicciones!$A$2:$B$44,2,FALSE)</f>
        <v>MINISTERIO DE  INFRAESTRUCTURA</v>
      </c>
    </row>
    <row r="6408" spans="1:4" x14ac:dyDescent="0.2">
      <c r="A6408" t="s">
        <v>2769</v>
      </c>
      <c r="B6408" t="s">
        <v>14349</v>
      </c>
      <c r="C6408" t="str">
        <f t="shared" si="100"/>
        <v>09 - MINISTERIO DE  INFRAESTRUCTURA</v>
      </c>
      <c r="D6408" t="str">
        <f>VLOOKUP(MID(A6408,1,2),[1]Jurisdicciones!$A$2:$B$44,2,FALSE)</f>
        <v>MINISTERIO DE  INFRAESTRUCTURA</v>
      </c>
    </row>
    <row r="6409" spans="1:4" x14ac:dyDescent="0.2">
      <c r="A6409" t="s">
        <v>2770</v>
      </c>
      <c r="B6409" t="s">
        <v>14350</v>
      </c>
      <c r="C6409" t="str">
        <f t="shared" si="100"/>
        <v>09 - MINISTERIO DE  INFRAESTRUCTURA</v>
      </c>
      <c r="D6409" t="str">
        <f>VLOOKUP(MID(A6409,1,2),[1]Jurisdicciones!$A$2:$B$44,2,FALSE)</f>
        <v>MINISTERIO DE  INFRAESTRUCTURA</v>
      </c>
    </row>
    <row r="6410" spans="1:4" x14ac:dyDescent="0.2">
      <c r="A6410" t="s">
        <v>2771</v>
      </c>
      <c r="B6410" t="s">
        <v>14351</v>
      </c>
      <c r="C6410" t="str">
        <f t="shared" si="100"/>
        <v>09 - MINISTERIO DE  INFRAESTRUCTURA</v>
      </c>
      <c r="D6410" t="str">
        <f>VLOOKUP(MID(A6410,1,2),[1]Jurisdicciones!$A$2:$B$44,2,FALSE)</f>
        <v>MINISTERIO DE  INFRAESTRUCTURA</v>
      </c>
    </row>
    <row r="6411" spans="1:4" x14ac:dyDescent="0.2">
      <c r="A6411" t="s">
        <v>2772</v>
      </c>
      <c r="B6411" t="s">
        <v>14352</v>
      </c>
      <c r="C6411" t="str">
        <f t="shared" si="100"/>
        <v>09 - MINISTERIO DE  INFRAESTRUCTURA</v>
      </c>
      <c r="D6411" t="str">
        <f>VLOOKUP(MID(A6411,1,2),[1]Jurisdicciones!$A$2:$B$44,2,FALSE)</f>
        <v>MINISTERIO DE  INFRAESTRUCTURA</v>
      </c>
    </row>
    <row r="6412" spans="1:4" x14ac:dyDescent="0.2">
      <c r="A6412" t="s">
        <v>2773</v>
      </c>
      <c r="B6412" t="s">
        <v>14353</v>
      </c>
      <c r="C6412" t="str">
        <f t="shared" si="100"/>
        <v>09 - MINISTERIO DE  INFRAESTRUCTURA</v>
      </c>
      <c r="D6412" t="str">
        <f>VLOOKUP(MID(A6412,1,2),[1]Jurisdicciones!$A$2:$B$44,2,FALSE)</f>
        <v>MINISTERIO DE  INFRAESTRUCTURA</v>
      </c>
    </row>
    <row r="6413" spans="1:4" x14ac:dyDescent="0.2">
      <c r="A6413" t="s">
        <v>2774</v>
      </c>
      <c r="B6413" t="s">
        <v>14354</v>
      </c>
      <c r="C6413" t="str">
        <f t="shared" si="100"/>
        <v>09 - MINISTERIO DE  INFRAESTRUCTURA</v>
      </c>
      <c r="D6413" t="str">
        <f>VLOOKUP(MID(A6413,1,2),[1]Jurisdicciones!$A$2:$B$44,2,FALSE)</f>
        <v>MINISTERIO DE  INFRAESTRUCTURA</v>
      </c>
    </row>
    <row r="6414" spans="1:4" x14ac:dyDescent="0.2">
      <c r="A6414" t="s">
        <v>2775</v>
      </c>
      <c r="B6414" t="s">
        <v>14355</v>
      </c>
      <c r="C6414" t="str">
        <f t="shared" si="100"/>
        <v>09 - MINISTERIO DE  INFRAESTRUCTURA</v>
      </c>
      <c r="D6414" t="str">
        <f>VLOOKUP(MID(A6414,1,2),[1]Jurisdicciones!$A$2:$B$44,2,FALSE)</f>
        <v>MINISTERIO DE  INFRAESTRUCTURA</v>
      </c>
    </row>
    <row r="6415" spans="1:4" x14ac:dyDescent="0.2">
      <c r="A6415" t="s">
        <v>2776</v>
      </c>
      <c r="B6415" t="s">
        <v>14356</v>
      </c>
      <c r="C6415" t="str">
        <f t="shared" si="100"/>
        <v>09 - MINISTERIO DE  INFRAESTRUCTURA</v>
      </c>
      <c r="D6415" t="str">
        <f>VLOOKUP(MID(A6415,1,2),[1]Jurisdicciones!$A$2:$B$44,2,FALSE)</f>
        <v>MINISTERIO DE  INFRAESTRUCTURA</v>
      </c>
    </row>
    <row r="6416" spans="1:4" x14ac:dyDescent="0.2">
      <c r="A6416" t="s">
        <v>2777</v>
      </c>
      <c r="B6416" t="s">
        <v>14357</v>
      </c>
      <c r="C6416" t="str">
        <f t="shared" si="100"/>
        <v>09 - MINISTERIO DE  INFRAESTRUCTURA</v>
      </c>
      <c r="D6416" t="str">
        <f>VLOOKUP(MID(A6416,1,2),[1]Jurisdicciones!$A$2:$B$44,2,FALSE)</f>
        <v>MINISTERIO DE  INFRAESTRUCTURA</v>
      </c>
    </row>
    <row r="6417" spans="1:4" x14ac:dyDescent="0.2">
      <c r="A6417" t="s">
        <v>2778</v>
      </c>
      <c r="B6417" t="s">
        <v>14358</v>
      </c>
      <c r="C6417" t="str">
        <f t="shared" si="100"/>
        <v>09 - MINISTERIO DE  INFRAESTRUCTURA</v>
      </c>
      <c r="D6417" t="str">
        <f>VLOOKUP(MID(A6417,1,2),[1]Jurisdicciones!$A$2:$B$44,2,FALSE)</f>
        <v>MINISTERIO DE  INFRAESTRUCTURA</v>
      </c>
    </row>
    <row r="6418" spans="1:4" x14ac:dyDescent="0.2">
      <c r="A6418" t="s">
        <v>2779</v>
      </c>
      <c r="B6418" t="s">
        <v>14359</v>
      </c>
      <c r="C6418" t="str">
        <f t="shared" si="100"/>
        <v>09 - MINISTERIO DE  INFRAESTRUCTURA</v>
      </c>
      <c r="D6418" t="str">
        <f>VLOOKUP(MID(A6418,1,2),[1]Jurisdicciones!$A$2:$B$44,2,FALSE)</f>
        <v>MINISTERIO DE  INFRAESTRUCTURA</v>
      </c>
    </row>
    <row r="6419" spans="1:4" x14ac:dyDescent="0.2">
      <c r="A6419" t="s">
        <v>2780</v>
      </c>
      <c r="B6419" t="s">
        <v>14360</v>
      </c>
      <c r="C6419" t="str">
        <f t="shared" si="100"/>
        <v>09 - MINISTERIO DE  INFRAESTRUCTURA</v>
      </c>
      <c r="D6419" t="str">
        <f>VLOOKUP(MID(A6419,1,2),[1]Jurisdicciones!$A$2:$B$44,2,FALSE)</f>
        <v>MINISTERIO DE  INFRAESTRUCTURA</v>
      </c>
    </row>
    <row r="6420" spans="1:4" x14ac:dyDescent="0.2">
      <c r="A6420" t="s">
        <v>2781</v>
      </c>
      <c r="B6420" t="s">
        <v>14361</v>
      </c>
      <c r="C6420" t="str">
        <f t="shared" si="100"/>
        <v>09 - MINISTERIO DE  INFRAESTRUCTURA</v>
      </c>
      <c r="D6420" t="str">
        <f>VLOOKUP(MID(A6420,1,2),[1]Jurisdicciones!$A$2:$B$44,2,FALSE)</f>
        <v>MINISTERIO DE  INFRAESTRUCTURA</v>
      </c>
    </row>
    <row r="6421" spans="1:4" x14ac:dyDescent="0.2">
      <c r="A6421" t="s">
        <v>2782</v>
      </c>
      <c r="B6421" t="s">
        <v>14362</v>
      </c>
      <c r="C6421" t="str">
        <f t="shared" si="100"/>
        <v>09 - MINISTERIO DE  INFRAESTRUCTURA</v>
      </c>
      <c r="D6421" t="str">
        <f>VLOOKUP(MID(A6421,1,2),[1]Jurisdicciones!$A$2:$B$44,2,FALSE)</f>
        <v>MINISTERIO DE  INFRAESTRUCTURA</v>
      </c>
    </row>
    <row r="6422" spans="1:4" x14ac:dyDescent="0.2">
      <c r="A6422" t="s">
        <v>2783</v>
      </c>
      <c r="B6422" t="s">
        <v>14363</v>
      </c>
      <c r="C6422" t="str">
        <f t="shared" si="100"/>
        <v>09 - MINISTERIO DE  INFRAESTRUCTURA</v>
      </c>
      <c r="D6422" t="str">
        <f>VLOOKUP(MID(A6422,1,2),[1]Jurisdicciones!$A$2:$B$44,2,FALSE)</f>
        <v>MINISTERIO DE  INFRAESTRUCTURA</v>
      </c>
    </row>
    <row r="6423" spans="1:4" x14ac:dyDescent="0.2">
      <c r="A6423" t="s">
        <v>2784</v>
      </c>
      <c r="B6423" t="s">
        <v>14364</v>
      </c>
      <c r="C6423" t="str">
        <f t="shared" si="100"/>
        <v>09 - MINISTERIO DE  INFRAESTRUCTURA</v>
      </c>
      <c r="D6423" t="str">
        <f>VLOOKUP(MID(A6423,1,2),[1]Jurisdicciones!$A$2:$B$44,2,FALSE)</f>
        <v>MINISTERIO DE  INFRAESTRUCTURA</v>
      </c>
    </row>
    <row r="6424" spans="1:4" x14ac:dyDescent="0.2">
      <c r="A6424" t="s">
        <v>2785</v>
      </c>
      <c r="B6424" t="s">
        <v>14365</v>
      </c>
      <c r="C6424" t="str">
        <f t="shared" si="100"/>
        <v>09 - MINISTERIO DE  INFRAESTRUCTURA</v>
      </c>
      <c r="D6424" t="str">
        <f>VLOOKUP(MID(A6424,1,2),[1]Jurisdicciones!$A$2:$B$44,2,FALSE)</f>
        <v>MINISTERIO DE  INFRAESTRUCTURA</v>
      </c>
    </row>
    <row r="6425" spans="1:4" x14ac:dyDescent="0.2">
      <c r="A6425" t="s">
        <v>2786</v>
      </c>
      <c r="B6425" t="s">
        <v>14366</v>
      </c>
      <c r="C6425" t="str">
        <f t="shared" si="100"/>
        <v>09 - MINISTERIO DE  INFRAESTRUCTURA</v>
      </c>
      <c r="D6425" t="str">
        <f>VLOOKUP(MID(A6425,1,2),[1]Jurisdicciones!$A$2:$B$44,2,FALSE)</f>
        <v>MINISTERIO DE  INFRAESTRUCTURA</v>
      </c>
    </row>
    <row r="6426" spans="1:4" x14ac:dyDescent="0.2">
      <c r="A6426" t="s">
        <v>2787</v>
      </c>
      <c r="B6426" t="s">
        <v>14367</v>
      </c>
      <c r="C6426" t="str">
        <f t="shared" si="100"/>
        <v>09 - MINISTERIO DE  INFRAESTRUCTURA</v>
      </c>
      <c r="D6426" t="str">
        <f>VLOOKUP(MID(A6426,1,2),[1]Jurisdicciones!$A$2:$B$44,2,FALSE)</f>
        <v>MINISTERIO DE  INFRAESTRUCTURA</v>
      </c>
    </row>
    <row r="6427" spans="1:4" x14ac:dyDescent="0.2">
      <c r="A6427" t="s">
        <v>14368</v>
      </c>
      <c r="B6427" t="s">
        <v>14369</v>
      </c>
      <c r="C6427" t="str">
        <f t="shared" si="100"/>
        <v>09 - MINISTERIO DE  INFRAESTRUCTURA</v>
      </c>
      <c r="D6427" t="str">
        <f>VLOOKUP(MID(A6427,1,2),[1]Jurisdicciones!$A$2:$B$44,2,FALSE)</f>
        <v>MINISTERIO DE  INFRAESTRUCTURA</v>
      </c>
    </row>
    <row r="6428" spans="1:4" x14ac:dyDescent="0.2">
      <c r="A6428" t="s">
        <v>2788</v>
      </c>
      <c r="B6428" t="s">
        <v>14370</v>
      </c>
      <c r="C6428" t="str">
        <f t="shared" si="100"/>
        <v>09 - MINISTERIO DE  INFRAESTRUCTURA</v>
      </c>
      <c r="D6428" t="str">
        <f>VLOOKUP(MID(A6428,1,2),[1]Jurisdicciones!$A$2:$B$44,2,FALSE)</f>
        <v>MINISTERIO DE  INFRAESTRUCTURA</v>
      </c>
    </row>
    <row r="6429" spans="1:4" x14ac:dyDescent="0.2">
      <c r="A6429" t="s">
        <v>2789</v>
      </c>
      <c r="B6429" t="s">
        <v>14371</v>
      </c>
      <c r="C6429" t="str">
        <f t="shared" si="100"/>
        <v>09 - MINISTERIO DE  INFRAESTRUCTURA</v>
      </c>
      <c r="D6429" t="str">
        <f>VLOOKUP(MID(A6429,1,2),[1]Jurisdicciones!$A$2:$B$44,2,FALSE)</f>
        <v>MINISTERIO DE  INFRAESTRUCTURA</v>
      </c>
    </row>
    <row r="6430" spans="1:4" x14ac:dyDescent="0.2">
      <c r="A6430" t="s">
        <v>2790</v>
      </c>
      <c r="B6430" t="s">
        <v>14372</v>
      </c>
      <c r="C6430" t="str">
        <f t="shared" si="100"/>
        <v>09 - MINISTERIO DE  INFRAESTRUCTURA</v>
      </c>
      <c r="D6430" t="str">
        <f>VLOOKUP(MID(A6430,1,2),[1]Jurisdicciones!$A$2:$B$44,2,FALSE)</f>
        <v>MINISTERIO DE  INFRAESTRUCTURA</v>
      </c>
    </row>
    <row r="6431" spans="1:4" x14ac:dyDescent="0.2">
      <c r="A6431" t="s">
        <v>2791</v>
      </c>
      <c r="B6431" t="s">
        <v>14372</v>
      </c>
      <c r="C6431" t="str">
        <f t="shared" si="100"/>
        <v>09 - MINISTERIO DE  INFRAESTRUCTURA</v>
      </c>
      <c r="D6431" t="str">
        <f>VLOOKUP(MID(A6431,1,2),[1]Jurisdicciones!$A$2:$B$44,2,FALSE)</f>
        <v>MINISTERIO DE  INFRAESTRUCTURA</v>
      </c>
    </row>
    <row r="6432" spans="1:4" x14ac:dyDescent="0.2">
      <c r="A6432" t="s">
        <v>14373</v>
      </c>
      <c r="B6432" t="s">
        <v>14374</v>
      </c>
      <c r="C6432" t="str">
        <f t="shared" si="100"/>
        <v>09 - MINISTERIO DE  INFRAESTRUCTURA</v>
      </c>
      <c r="D6432" t="str">
        <f>VLOOKUP(MID(A6432,1,2),[1]Jurisdicciones!$A$2:$B$44,2,FALSE)</f>
        <v>MINISTERIO DE  INFRAESTRUCTURA</v>
      </c>
    </row>
    <row r="6433" spans="1:4" x14ac:dyDescent="0.2">
      <c r="A6433" t="s">
        <v>14375</v>
      </c>
      <c r="B6433" t="s">
        <v>14376</v>
      </c>
      <c r="C6433" t="str">
        <f t="shared" si="100"/>
        <v>09 - MINISTERIO DE  INFRAESTRUCTURA</v>
      </c>
      <c r="D6433" t="str">
        <f>VLOOKUP(MID(A6433,1,2),[1]Jurisdicciones!$A$2:$B$44,2,FALSE)</f>
        <v>MINISTERIO DE  INFRAESTRUCTURA</v>
      </c>
    </row>
    <row r="6434" spans="1:4" x14ac:dyDescent="0.2">
      <c r="A6434" t="s">
        <v>14377</v>
      </c>
      <c r="B6434" t="s">
        <v>14378</v>
      </c>
      <c r="C6434" t="str">
        <f t="shared" si="100"/>
        <v>09 - MINISTERIO DE  INFRAESTRUCTURA</v>
      </c>
      <c r="D6434" t="str">
        <f>VLOOKUP(MID(A6434,1,2),[1]Jurisdicciones!$A$2:$B$44,2,FALSE)</f>
        <v>MINISTERIO DE  INFRAESTRUCTURA</v>
      </c>
    </row>
    <row r="6435" spans="1:4" x14ac:dyDescent="0.2">
      <c r="A6435" t="s">
        <v>14379</v>
      </c>
      <c r="B6435" t="s">
        <v>14380</v>
      </c>
      <c r="C6435" t="str">
        <f t="shared" si="100"/>
        <v>09 - MINISTERIO DE  INFRAESTRUCTURA</v>
      </c>
      <c r="D6435" t="str">
        <f>VLOOKUP(MID(A6435,1,2),[1]Jurisdicciones!$A$2:$B$44,2,FALSE)</f>
        <v>MINISTERIO DE  INFRAESTRUCTURA</v>
      </c>
    </row>
    <row r="6436" spans="1:4" x14ac:dyDescent="0.2">
      <c r="A6436" t="s">
        <v>14381</v>
      </c>
      <c r="B6436" t="s">
        <v>14382</v>
      </c>
      <c r="C6436" t="str">
        <f t="shared" si="100"/>
        <v>09 - MINISTERIO DE  INFRAESTRUCTURA</v>
      </c>
      <c r="D6436" t="str">
        <f>VLOOKUP(MID(A6436,1,2),[1]Jurisdicciones!$A$2:$B$44,2,FALSE)</f>
        <v>MINISTERIO DE  INFRAESTRUCTURA</v>
      </c>
    </row>
    <row r="6437" spans="1:4" x14ac:dyDescent="0.2">
      <c r="A6437" t="s">
        <v>14383</v>
      </c>
      <c r="B6437" t="s">
        <v>14384</v>
      </c>
      <c r="C6437" t="str">
        <f t="shared" si="100"/>
        <v>09 - MINISTERIO DE  INFRAESTRUCTURA</v>
      </c>
      <c r="D6437" t="str">
        <f>VLOOKUP(MID(A6437,1,2),[1]Jurisdicciones!$A$2:$B$44,2,FALSE)</f>
        <v>MINISTERIO DE  INFRAESTRUCTURA</v>
      </c>
    </row>
    <row r="6438" spans="1:4" x14ac:dyDescent="0.2">
      <c r="A6438" t="s">
        <v>14385</v>
      </c>
      <c r="B6438" t="s">
        <v>14386</v>
      </c>
      <c r="C6438" t="str">
        <f t="shared" si="100"/>
        <v>09 - MINISTERIO DE  INFRAESTRUCTURA</v>
      </c>
      <c r="D6438" t="str">
        <f>VLOOKUP(MID(A6438,1,2),[1]Jurisdicciones!$A$2:$B$44,2,FALSE)</f>
        <v>MINISTERIO DE  INFRAESTRUCTURA</v>
      </c>
    </row>
    <row r="6439" spans="1:4" x14ac:dyDescent="0.2">
      <c r="A6439" t="s">
        <v>14387</v>
      </c>
      <c r="B6439" t="s">
        <v>14388</v>
      </c>
      <c r="C6439" t="str">
        <f t="shared" si="100"/>
        <v>09 - MINISTERIO DE  INFRAESTRUCTURA</v>
      </c>
      <c r="D6439" t="str">
        <f>VLOOKUP(MID(A6439,1,2),[1]Jurisdicciones!$A$2:$B$44,2,FALSE)</f>
        <v>MINISTERIO DE  INFRAESTRUCTURA</v>
      </c>
    </row>
    <row r="6440" spans="1:4" x14ac:dyDescent="0.2">
      <c r="A6440" t="s">
        <v>14389</v>
      </c>
      <c r="B6440" t="s">
        <v>14390</v>
      </c>
      <c r="C6440" t="str">
        <f t="shared" si="100"/>
        <v>09 - MINISTERIO DE  INFRAESTRUCTURA</v>
      </c>
      <c r="D6440" t="str">
        <f>VLOOKUP(MID(A6440,1,2),[1]Jurisdicciones!$A$2:$B$44,2,FALSE)</f>
        <v>MINISTERIO DE  INFRAESTRUCTURA</v>
      </c>
    </row>
    <row r="6441" spans="1:4" x14ac:dyDescent="0.2">
      <c r="A6441" t="s">
        <v>14391</v>
      </c>
      <c r="B6441" t="s">
        <v>14392</v>
      </c>
      <c r="C6441" t="str">
        <f t="shared" si="100"/>
        <v>09 - MINISTERIO DE  INFRAESTRUCTURA</v>
      </c>
      <c r="D6441" t="str">
        <f>VLOOKUP(MID(A6441,1,2),[1]Jurisdicciones!$A$2:$B$44,2,FALSE)</f>
        <v>MINISTERIO DE  INFRAESTRUCTURA</v>
      </c>
    </row>
    <row r="6442" spans="1:4" x14ac:dyDescent="0.2">
      <c r="A6442" t="s">
        <v>14393</v>
      </c>
      <c r="B6442" t="s">
        <v>14392</v>
      </c>
      <c r="C6442" t="str">
        <f t="shared" si="100"/>
        <v>09 - MINISTERIO DE  INFRAESTRUCTURA</v>
      </c>
      <c r="D6442" t="str">
        <f>VLOOKUP(MID(A6442,1,2),[1]Jurisdicciones!$A$2:$B$44,2,FALSE)</f>
        <v>MINISTERIO DE  INFRAESTRUCTURA</v>
      </c>
    </row>
    <row r="6443" spans="1:4" x14ac:dyDescent="0.2">
      <c r="A6443" t="s">
        <v>14394</v>
      </c>
      <c r="B6443" t="s">
        <v>14395</v>
      </c>
      <c r="C6443" t="str">
        <f t="shared" si="100"/>
        <v>09 - MINISTERIO DE  INFRAESTRUCTURA</v>
      </c>
      <c r="D6443" t="str">
        <f>VLOOKUP(MID(A6443,1,2),[1]Jurisdicciones!$A$2:$B$44,2,FALSE)</f>
        <v>MINISTERIO DE  INFRAESTRUCTURA</v>
      </c>
    </row>
    <row r="6444" spans="1:4" x14ac:dyDescent="0.2">
      <c r="A6444" t="s">
        <v>14396</v>
      </c>
      <c r="B6444" t="s">
        <v>14397</v>
      </c>
      <c r="C6444" t="str">
        <f t="shared" si="100"/>
        <v>09 - MINISTERIO DE  INFRAESTRUCTURA</v>
      </c>
      <c r="D6444" t="str">
        <f>VLOOKUP(MID(A6444,1,2),[1]Jurisdicciones!$A$2:$B$44,2,FALSE)</f>
        <v>MINISTERIO DE  INFRAESTRUCTURA</v>
      </c>
    </row>
    <row r="6445" spans="1:4" x14ac:dyDescent="0.2">
      <c r="A6445" t="s">
        <v>14398</v>
      </c>
      <c r="B6445" t="s">
        <v>14399</v>
      </c>
      <c r="C6445" t="str">
        <f t="shared" si="100"/>
        <v>09 - MINISTERIO DE  INFRAESTRUCTURA</v>
      </c>
      <c r="D6445" t="str">
        <f>VLOOKUP(MID(A6445,1,2),[1]Jurisdicciones!$A$2:$B$44,2,FALSE)</f>
        <v>MINISTERIO DE  INFRAESTRUCTURA</v>
      </c>
    </row>
    <row r="6446" spans="1:4" x14ac:dyDescent="0.2">
      <c r="A6446" t="s">
        <v>14400</v>
      </c>
      <c r="B6446" t="s">
        <v>14401</v>
      </c>
      <c r="C6446" t="str">
        <f t="shared" si="100"/>
        <v>09 - MINISTERIO DE  INFRAESTRUCTURA</v>
      </c>
      <c r="D6446" t="str">
        <f>VLOOKUP(MID(A6446,1,2),[1]Jurisdicciones!$A$2:$B$44,2,FALSE)</f>
        <v>MINISTERIO DE  INFRAESTRUCTURA</v>
      </c>
    </row>
    <row r="6447" spans="1:4" x14ac:dyDescent="0.2">
      <c r="A6447" t="s">
        <v>14402</v>
      </c>
      <c r="B6447" t="s">
        <v>14403</v>
      </c>
      <c r="C6447" t="str">
        <f t="shared" si="100"/>
        <v>09 - MINISTERIO DE  INFRAESTRUCTURA</v>
      </c>
      <c r="D6447" t="str">
        <f>VLOOKUP(MID(A6447,1,2),[1]Jurisdicciones!$A$2:$B$44,2,FALSE)</f>
        <v>MINISTERIO DE  INFRAESTRUCTURA</v>
      </c>
    </row>
    <row r="6448" spans="1:4" x14ac:dyDescent="0.2">
      <c r="A6448" t="s">
        <v>14404</v>
      </c>
      <c r="B6448" t="s">
        <v>14405</v>
      </c>
      <c r="C6448" t="str">
        <f t="shared" si="100"/>
        <v>09 - MINISTERIO DE  INFRAESTRUCTURA</v>
      </c>
      <c r="D6448" t="str">
        <f>VLOOKUP(MID(A6448,1,2),[1]Jurisdicciones!$A$2:$B$44,2,FALSE)</f>
        <v>MINISTERIO DE  INFRAESTRUCTURA</v>
      </c>
    </row>
    <row r="6449" spans="1:4" x14ac:dyDescent="0.2">
      <c r="A6449" t="s">
        <v>14406</v>
      </c>
      <c r="B6449" t="s">
        <v>14407</v>
      </c>
      <c r="C6449" t="str">
        <f t="shared" si="100"/>
        <v>09 - MINISTERIO DE  INFRAESTRUCTURA</v>
      </c>
      <c r="D6449" t="str">
        <f>VLOOKUP(MID(A6449,1,2),[1]Jurisdicciones!$A$2:$B$44,2,FALSE)</f>
        <v>MINISTERIO DE  INFRAESTRUCTURA</v>
      </c>
    </row>
    <row r="6450" spans="1:4" x14ac:dyDescent="0.2">
      <c r="A6450" t="s">
        <v>14408</v>
      </c>
      <c r="B6450" t="s">
        <v>14409</v>
      </c>
      <c r="C6450" t="str">
        <f t="shared" si="100"/>
        <v>09 - MINISTERIO DE  INFRAESTRUCTURA</v>
      </c>
      <c r="D6450" t="str">
        <f>VLOOKUP(MID(A6450,1,2),[1]Jurisdicciones!$A$2:$B$44,2,FALSE)</f>
        <v>MINISTERIO DE  INFRAESTRUCTURA</v>
      </c>
    </row>
    <row r="6451" spans="1:4" x14ac:dyDescent="0.2">
      <c r="A6451" t="s">
        <v>2792</v>
      </c>
      <c r="B6451" t="s">
        <v>14410</v>
      </c>
      <c r="C6451" t="str">
        <f t="shared" si="100"/>
        <v>09 - MINISTERIO DE  INFRAESTRUCTURA</v>
      </c>
      <c r="D6451" t="str">
        <f>VLOOKUP(MID(A6451,1,2),[1]Jurisdicciones!$A$2:$B$44,2,FALSE)</f>
        <v>MINISTERIO DE  INFRAESTRUCTURA</v>
      </c>
    </row>
    <row r="6452" spans="1:4" x14ac:dyDescent="0.2">
      <c r="A6452" t="s">
        <v>14411</v>
      </c>
      <c r="B6452" t="s">
        <v>14412</v>
      </c>
      <c r="C6452" t="str">
        <f t="shared" si="100"/>
        <v>09 - MINISTERIO DE  INFRAESTRUCTURA</v>
      </c>
      <c r="D6452" t="str">
        <f>VLOOKUP(MID(A6452,1,2),[1]Jurisdicciones!$A$2:$B$44,2,FALSE)</f>
        <v>MINISTERIO DE  INFRAESTRUCTURA</v>
      </c>
    </row>
    <row r="6453" spans="1:4" x14ac:dyDescent="0.2">
      <c r="A6453" t="s">
        <v>14413</v>
      </c>
      <c r="B6453" t="s">
        <v>14414</v>
      </c>
      <c r="C6453" t="str">
        <f t="shared" si="100"/>
        <v>09 - MINISTERIO DE  INFRAESTRUCTURA</v>
      </c>
      <c r="D6453" t="str">
        <f>VLOOKUP(MID(A6453,1,2),[1]Jurisdicciones!$A$2:$B$44,2,FALSE)</f>
        <v>MINISTERIO DE  INFRAESTRUCTURA</v>
      </c>
    </row>
    <row r="6454" spans="1:4" x14ac:dyDescent="0.2">
      <c r="A6454" t="s">
        <v>14415</v>
      </c>
      <c r="B6454" t="s">
        <v>14416</v>
      </c>
      <c r="C6454" t="str">
        <f t="shared" si="100"/>
        <v>09 - MINISTERIO DE  INFRAESTRUCTURA</v>
      </c>
      <c r="D6454" t="str">
        <f>VLOOKUP(MID(A6454,1,2),[1]Jurisdicciones!$A$2:$B$44,2,FALSE)</f>
        <v>MINISTERIO DE  INFRAESTRUCTURA</v>
      </c>
    </row>
    <row r="6455" spans="1:4" x14ac:dyDescent="0.2">
      <c r="A6455" t="s">
        <v>14417</v>
      </c>
      <c r="B6455" t="s">
        <v>14418</v>
      </c>
      <c r="C6455" t="str">
        <f t="shared" si="100"/>
        <v>09 - MINISTERIO DE  INFRAESTRUCTURA</v>
      </c>
      <c r="D6455" t="str">
        <f>VLOOKUP(MID(A6455,1,2),[1]Jurisdicciones!$A$2:$B$44,2,FALSE)</f>
        <v>MINISTERIO DE  INFRAESTRUCTURA</v>
      </c>
    </row>
    <row r="6456" spans="1:4" x14ac:dyDescent="0.2">
      <c r="A6456" t="s">
        <v>14419</v>
      </c>
      <c r="B6456" t="s">
        <v>14418</v>
      </c>
      <c r="C6456" t="str">
        <f t="shared" si="100"/>
        <v>09 - MINISTERIO DE  INFRAESTRUCTURA</v>
      </c>
      <c r="D6456" t="str">
        <f>VLOOKUP(MID(A6456,1,2),[1]Jurisdicciones!$A$2:$B$44,2,FALSE)</f>
        <v>MINISTERIO DE  INFRAESTRUCTURA</v>
      </c>
    </row>
    <row r="6457" spans="1:4" x14ac:dyDescent="0.2">
      <c r="A6457" t="s">
        <v>14420</v>
      </c>
      <c r="B6457" t="s">
        <v>14421</v>
      </c>
      <c r="C6457" t="str">
        <f t="shared" si="100"/>
        <v>09 - MINISTERIO DE  INFRAESTRUCTURA</v>
      </c>
      <c r="D6457" t="str">
        <f>VLOOKUP(MID(A6457,1,2),[1]Jurisdicciones!$A$2:$B$44,2,FALSE)</f>
        <v>MINISTERIO DE  INFRAESTRUCTURA</v>
      </c>
    </row>
    <row r="6458" spans="1:4" x14ac:dyDescent="0.2">
      <c r="A6458" t="s">
        <v>14422</v>
      </c>
      <c r="B6458" t="s">
        <v>14421</v>
      </c>
      <c r="C6458" t="str">
        <f t="shared" si="100"/>
        <v>09 - MINISTERIO DE  INFRAESTRUCTURA</v>
      </c>
      <c r="D6458" t="str">
        <f>VLOOKUP(MID(A6458,1,2),[1]Jurisdicciones!$A$2:$B$44,2,FALSE)</f>
        <v>MINISTERIO DE  INFRAESTRUCTURA</v>
      </c>
    </row>
    <row r="6459" spans="1:4" x14ac:dyDescent="0.2">
      <c r="A6459" t="s">
        <v>14423</v>
      </c>
      <c r="B6459" t="s">
        <v>14424</v>
      </c>
      <c r="C6459" t="str">
        <f t="shared" si="100"/>
        <v>09 - MINISTERIO DE  INFRAESTRUCTURA</v>
      </c>
      <c r="D6459" t="str">
        <f>VLOOKUP(MID(A6459,1,2),[1]Jurisdicciones!$A$2:$B$44,2,FALSE)</f>
        <v>MINISTERIO DE  INFRAESTRUCTURA</v>
      </c>
    </row>
    <row r="6460" spans="1:4" x14ac:dyDescent="0.2">
      <c r="A6460" t="s">
        <v>14425</v>
      </c>
      <c r="B6460" t="s">
        <v>14426</v>
      </c>
      <c r="C6460" t="str">
        <f t="shared" si="100"/>
        <v>09 - MINISTERIO DE  INFRAESTRUCTURA</v>
      </c>
      <c r="D6460" t="str">
        <f>VLOOKUP(MID(A6460,1,2),[1]Jurisdicciones!$A$2:$B$44,2,FALSE)</f>
        <v>MINISTERIO DE  INFRAESTRUCTURA</v>
      </c>
    </row>
    <row r="6461" spans="1:4" x14ac:dyDescent="0.2">
      <c r="A6461" t="s">
        <v>14427</v>
      </c>
      <c r="B6461" t="s">
        <v>14426</v>
      </c>
      <c r="C6461" t="str">
        <f t="shared" si="100"/>
        <v>09 - MINISTERIO DE  INFRAESTRUCTURA</v>
      </c>
      <c r="D6461" t="str">
        <f>VLOOKUP(MID(A6461,1,2),[1]Jurisdicciones!$A$2:$B$44,2,FALSE)</f>
        <v>MINISTERIO DE  INFRAESTRUCTURA</v>
      </c>
    </row>
    <row r="6462" spans="1:4" x14ac:dyDescent="0.2">
      <c r="A6462" t="s">
        <v>14428</v>
      </c>
      <c r="B6462" t="s">
        <v>14429</v>
      </c>
      <c r="C6462" t="str">
        <f t="shared" si="100"/>
        <v>09 - MINISTERIO DE  INFRAESTRUCTURA</v>
      </c>
      <c r="D6462" t="str">
        <f>VLOOKUP(MID(A6462,1,2),[1]Jurisdicciones!$A$2:$B$44,2,FALSE)</f>
        <v>MINISTERIO DE  INFRAESTRUCTURA</v>
      </c>
    </row>
    <row r="6463" spans="1:4" x14ac:dyDescent="0.2">
      <c r="A6463" t="s">
        <v>14430</v>
      </c>
      <c r="B6463" t="s">
        <v>14429</v>
      </c>
      <c r="C6463" t="str">
        <f t="shared" si="100"/>
        <v>09 - MINISTERIO DE  INFRAESTRUCTURA</v>
      </c>
      <c r="D6463" t="str">
        <f>VLOOKUP(MID(A6463,1,2),[1]Jurisdicciones!$A$2:$B$44,2,FALSE)</f>
        <v>MINISTERIO DE  INFRAESTRUCTURA</v>
      </c>
    </row>
    <row r="6464" spans="1:4" x14ac:dyDescent="0.2">
      <c r="A6464" t="s">
        <v>14431</v>
      </c>
      <c r="B6464" t="s">
        <v>14432</v>
      </c>
      <c r="C6464" t="str">
        <f t="shared" si="100"/>
        <v>09 - MINISTERIO DE  INFRAESTRUCTURA</v>
      </c>
      <c r="D6464" t="str">
        <f>VLOOKUP(MID(A6464,1,2),[1]Jurisdicciones!$A$2:$B$44,2,FALSE)</f>
        <v>MINISTERIO DE  INFRAESTRUCTURA</v>
      </c>
    </row>
    <row r="6465" spans="1:4" x14ac:dyDescent="0.2">
      <c r="A6465" t="s">
        <v>14433</v>
      </c>
      <c r="B6465" t="s">
        <v>14434</v>
      </c>
      <c r="C6465" t="str">
        <f t="shared" si="100"/>
        <v>09 - MINISTERIO DE  INFRAESTRUCTURA</v>
      </c>
      <c r="D6465" t="str">
        <f>VLOOKUP(MID(A6465,1,2),[1]Jurisdicciones!$A$2:$B$44,2,FALSE)</f>
        <v>MINISTERIO DE  INFRAESTRUCTURA</v>
      </c>
    </row>
    <row r="6466" spans="1:4" x14ac:dyDescent="0.2">
      <c r="A6466" t="s">
        <v>14435</v>
      </c>
      <c r="B6466" t="s">
        <v>14436</v>
      </c>
      <c r="C6466" t="str">
        <f t="shared" si="100"/>
        <v>09 - MINISTERIO DE  INFRAESTRUCTURA</v>
      </c>
      <c r="D6466" t="str">
        <f>VLOOKUP(MID(A6466,1,2),[1]Jurisdicciones!$A$2:$B$44,2,FALSE)</f>
        <v>MINISTERIO DE  INFRAESTRUCTURA</v>
      </c>
    </row>
    <row r="6467" spans="1:4" x14ac:dyDescent="0.2">
      <c r="A6467" t="s">
        <v>14437</v>
      </c>
      <c r="B6467" t="s">
        <v>14438</v>
      </c>
      <c r="C6467" t="str">
        <f t="shared" si="100"/>
        <v>09 - MINISTERIO DE  INFRAESTRUCTURA</v>
      </c>
      <c r="D6467" t="str">
        <f>VLOOKUP(MID(A6467,1,2),[1]Jurisdicciones!$A$2:$B$44,2,FALSE)</f>
        <v>MINISTERIO DE  INFRAESTRUCTURA</v>
      </c>
    </row>
    <row r="6468" spans="1:4" x14ac:dyDescent="0.2">
      <c r="A6468" t="s">
        <v>14439</v>
      </c>
      <c r="B6468" t="s">
        <v>14440</v>
      </c>
      <c r="C6468" t="str">
        <f t="shared" ref="C6468:C6531" si="101">CONCATENATE(MID(A6468,1,2), " - ",D6468)</f>
        <v>09 - MINISTERIO DE  INFRAESTRUCTURA</v>
      </c>
      <c r="D6468" t="str">
        <f>VLOOKUP(MID(A6468,1,2),[1]Jurisdicciones!$A$2:$B$44,2,FALSE)</f>
        <v>MINISTERIO DE  INFRAESTRUCTURA</v>
      </c>
    </row>
    <row r="6469" spans="1:4" x14ac:dyDescent="0.2">
      <c r="A6469" t="s">
        <v>14441</v>
      </c>
      <c r="B6469" t="s">
        <v>14442</v>
      </c>
      <c r="C6469" t="str">
        <f t="shared" si="101"/>
        <v>09 - MINISTERIO DE  INFRAESTRUCTURA</v>
      </c>
      <c r="D6469" t="str">
        <f>VLOOKUP(MID(A6469,1,2),[1]Jurisdicciones!$A$2:$B$44,2,FALSE)</f>
        <v>MINISTERIO DE  INFRAESTRUCTURA</v>
      </c>
    </row>
    <row r="6470" spans="1:4" x14ac:dyDescent="0.2">
      <c r="A6470" t="s">
        <v>14443</v>
      </c>
      <c r="B6470" t="s">
        <v>14444</v>
      </c>
      <c r="C6470" t="str">
        <f t="shared" si="101"/>
        <v>09 - MINISTERIO DE  INFRAESTRUCTURA</v>
      </c>
      <c r="D6470" t="str">
        <f>VLOOKUP(MID(A6470,1,2),[1]Jurisdicciones!$A$2:$B$44,2,FALSE)</f>
        <v>MINISTERIO DE  INFRAESTRUCTURA</v>
      </c>
    </row>
    <row r="6471" spans="1:4" x14ac:dyDescent="0.2">
      <c r="A6471" t="s">
        <v>14445</v>
      </c>
      <c r="B6471" t="s">
        <v>14446</v>
      </c>
      <c r="C6471" t="str">
        <f t="shared" si="101"/>
        <v>09 - MINISTERIO DE  INFRAESTRUCTURA</v>
      </c>
      <c r="D6471" t="str">
        <f>VLOOKUP(MID(A6471,1,2),[1]Jurisdicciones!$A$2:$B$44,2,FALSE)</f>
        <v>MINISTERIO DE  INFRAESTRUCTURA</v>
      </c>
    </row>
    <row r="6472" spans="1:4" x14ac:dyDescent="0.2">
      <c r="A6472" t="s">
        <v>14447</v>
      </c>
      <c r="B6472" t="s">
        <v>14446</v>
      </c>
      <c r="C6472" t="str">
        <f t="shared" si="101"/>
        <v>09 - MINISTERIO DE  INFRAESTRUCTURA</v>
      </c>
      <c r="D6472" t="str">
        <f>VLOOKUP(MID(A6472,1,2),[1]Jurisdicciones!$A$2:$B$44,2,FALSE)</f>
        <v>MINISTERIO DE  INFRAESTRUCTURA</v>
      </c>
    </row>
    <row r="6473" spans="1:4" x14ac:dyDescent="0.2">
      <c r="A6473" t="s">
        <v>14448</v>
      </c>
      <c r="B6473" t="s">
        <v>14449</v>
      </c>
      <c r="C6473" t="str">
        <f t="shared" si="101"/>
        <v>09 - MINISTERIO DE  INFRAESTRUCTURA</v>
      </c>
      <c r="D6473" t="str">
        <f>VLOOKUP(MID(A6473,1,2),[1]Jurisdicciones!$A$2:$B$44,2,FALSE)</f>
        <v>MINISTERIO DE  INFRAESTRUCTURA</v>
      </c>
    </row>
    <row r="6474" spans="1:4" x14ac:dyDescent="0.2">
      <c r="A6474" t="s">
        <v>14450</v>
      </c>
      <c r="B6474" t="s">
        <v>14451</v>
      </c>
      <c r="C6474" t="str">
        <f t="shared" si="101"/>
        <v>09 - MINISTERIO DE  INFRAESTRUCTURA</v>
      </c>
      <c r="D6474" t="str">
        <f>VLOOKUP(MID(A6474,1,2),[1]Jurisdicciones!$A$2:$B$44,2,FALSE)</f>
        <v>MINISTERIO DE  INFRAESTRUCTURA</v>
      </c>
    </row>
    <row r="6475" spans="1:4" x14ac:dyDescent="0.2">
      <c r="A6475" t="s">
        <v>14452</v>
      </c>
      <c r="B6475" t="s">
        <v>14453</v>
      </c>
      <c r="C6475" t="str">
        <f t="shared" si="101"/>
        <v>09 - MINISTERIO DE  INFRAESTRUCTURA</v>
      </c>
      <c r="D6475" t="str">
        <f>VLOOKUP(MID(A6475,1,2),[1]Jurisdicciones!$A$2:$B$44,2,FALSE)</f>
        <v>MINISTERIO DE  INFRAESTRUCTURA</v>
      </c>
    </row>
    <row r="6476" spans="1:4" x14ac:dyDescent="0.2">
      <c r="A6476" t="s">
        <v>14454</v>
      </c>
      <c r="B6476" t="s">
        <v>14455</v>
      </c>
      <c r="C6476" t="str">
        <f t="shared" si="101"/>
        <v>09 - MINISTERIO DE  INFRAESTRUCTURA</v>
      </c>
      <c r="D6476" t="str">
        <f>VLOOKUP(MID(A6476,1,2),[1]Jurisdicciones!$A$2:$B$44,2,FALSE)</f>
        <v>MINISTERIO DE  INFRAESTRUCTURA</v>
      </c>
    </row>
    <row r="6477" spans="1:4" x14ac:dyDescent="0.2">
      <c r="A6477" t="s">
        <v>14456</v>
      </c>
      <c r="B6477" t="s">
        <v>14457</v>
      </c>
      <c r="C6477" t="str">
        <f t="shared" si="101"/>
        <v>09 - MINISTERIO DE  INFRAESTRUCTURA</v>
      </c>
      <c r="D6477" t="str">
        <f>VLOOKUP(MID(A6477,1,2),[1]Jurisdicciones!$A$2:$B$44,2,FALSE)</f>
        <v>MINISTERIO DE  INFRAESTRUCTURA</v>
      </c>
    </row>
    <row r="6478" spans="1:4" x14ac:dyDescent="0.2">
      <c r="A6478" t="s">
        <v>14458</v>
      </c>
      <c r="B6478" t="s">
        <v>14459</v>
      </c>
      <c r="C6478" t="str">
        <f t="shared" si="101"/>
        <v>09 - MINISTERIO DE  INFRAESTRUCTURA</v>
      </c>
      <c r="D6478" t="str">
        <f>VLOOKUP(MID(A6478,1,2),[1]Jurisdicciones!$A$2:$B$44,2,FALSE)</f>
        <v>MINISTERIO DE  INFRAESTRUCTURA</v>
      </c>
    </row>
    <row r="6479" spans="1:4" x14ac:dyDescent="0.2">
      <c r="A6479" t="s">
        <v>14460</v>
      </c>
      <c r="B6479" t="s">
        <v>14461</v>
      </c>
      <c r="C6479" t="str">
        <f t="shared" si="101"/>
        <v>09 - MINISTERIO DE  INFRAESTRUCTURA</v>
      </c>
      <c r="D6479" t="str">
        <f>VLOOKUP(MID(A6479,1,2),[1]Jurisdicciones!$A$2:$B$44,2,FALSE)</f>
        <v>MINISTERIO DE  INFRAESTRUCTURA</v>
      </c>
    </row>
    <row r="6480" spans="1:4" x14ac:dyDescent="0.2">
      <c r="A6480" t="s">
        <v>14462</v>
      </c>
      <c r="B6480" t="s">
        <v>14463</v>
      </c>
      <c r="C6480" t="str">
        <f t="shared" si="101"/>
        <v>09 - MINISTERIO DE  INFRAESTRUCTURA</v>
      </c>
      <c r="D6480" t="str">
        <f>VLOOKUP(MID(A6480,1,2),[1]Jurisdicciones!$A$2:$B$44,2,FALSE)</f>
        <v>MINISTERIO DE  INFRAESTRUCTURA</v>
      </c>
    </row>
    <row r="6481" spans="1:4" x14ac:dyDescent="0.2">
      <c r="A6481" t="s">
        <v>14464</v>
      </c>
      <c r="B6481" t="s">
        <v>14465</v>
      </c>
      <c r="C6481" t="str">
        <f t="shared" si="101"/>
        <v>09 - MINISTERIO DE  INFRAESTRUCTURA</v>
      </c>
      <c r="D6481" t="str">
        <f>VLOOKUP(MID(A6481,1,2),[1]Jurisdicciones!$A$2:$B$44,2,FALSE)</f>
        <v>MINISTERIO DE  INFRAESTRUCTURA</v>
      </c>
    </row>
    <row r="6482" spans="1:4" x14ac:dyDescent="0.2">
      <c r="A6482" t="s">
        <v>14466</v>
      </c>
      <c r="B6482" t="s">
        <v>14467</v>
      </c>
      <c r="C6482" t="str">
        <f t="shared" si="101"/>
        <v>09 - MINISTERIO DE  INFRAESTRUCTURA</v>
      </c>
      <c r="D6482" t="str">
        <f>VLOOKUP(MID(A6482,1,2),[1]Jurisdicciones!$A$2:$B$44,2,FALSE)</f>
        <v>MINISTERIO DE  INFRAESTRUCTURA</v>
      </c>
    </row>
    <row r="6483" spans="1:4" x14ac:dyDescent="0.2">
      <c r="A6483" t="s">
        <v>14468</v>
      </c>
      <c r="B6483" t="s">
        <v>14469</v>
      </c>
      <c r="C6483" t="str">
        <f t="shared" si="101"/>
        <v>09 - MINISTERIO DE  INFRAESTRUCTURA</v>
      </c>
      <c r="D6483" t="str">
        <f>VLOOKUP(MID(A6483,1,2),[1]Jurisdicciones!$A$2:$B$44,2,FALSE)</f>
        <v>MINISTERIO DE  INFRAESTRUCTURA</v>
      </c>
    </row>
    <row r="6484" spans="1:4" x14ac:dyDescent="0.2">
      <c r="A6484" t="s">
        <v>14470</v>
      </c>
      <c r="B6484" t="s">
        <v>14471</v>
      </c>
      <c r="C6484" t="str">
        <f t="shared" si="101"/>
        <v>09 - MINISTERIO DE  INFRAESTRUCTURA</v>
      </c>
      <c r="D6484" t="str">
        <f>VLOOKUP(MID(A6484,1,2),[1]Jurisdicciones!$A$2:$B$44,2,FALSE)</f>
        <v>MINISTERIO DE  INFRAESTRUCTURA</v>
      </c>
    </row>
    <row r="6485" spans="1:4" x14ac:dyDescent="0.2">
      <c r="A6485" t="s">
        <v>14472</v>
      </c>
      <c r="B6485" t="s">
        <v>14473</v>
      </c>
      <c r="C6485" t="str">
        <f t="shared" si="101"/>
        <v>09 - MINISTERIO DE  INFRAESTRUCTURA</v>
      </c>
      <c r="D6485" t="str">
        <f>VLOOKUP(MID(A6485,1,2),[1]Jurisdicciones!$A$2:$B$44,2,FALSE)</f>
        <v>MINISTERIO DE  INFRAESTRUCTURA</v>
      </c>
    </row>
    <row r="6486" spans="1:4" x14ac:dyDescent="0.2">
      <c r="A6486" t="s">
        <v>14474</v>
      </c>
      <c r="B6486" t="s">
        <v>14475</v>
      </c>
      <c r="C6486" t="str">
        <f t="shared" si="101"/>
        <v>09 - MINISTERIO DE  INFRAESTRUCTURA</v>
      </c>
      <c r="D6486" t="str">
        <f>VLOOKUP(MID(A6486,1,2),[1]Jurisdicciones!$A$2:$B$44,2,FALSE)</f>
        <v>MINISTERIO DE  INFRAESTRUCTURA</v>
      </c>
    </row>
    <row r="6487" spans="1:4" x14ac:dyDescent="0.2">
      <c r="A6487" t="s">
        <v>14476</v>
      </c>
      <c r="B6487" t="s">
        <v>14477</v>
      </c>
      <c r="C6487" t="str">
        <f t="shared" si="101"/>
        <v>09 - MINISTERIO DE  INFRAESTRUCTURA</v>
      </c>
      <c r="D6487" t="str">
        <f>VLOOKUP(MID(A6487,1,2),[1]Jurisdicciones!$A$2:$B$44,2,FALSE)</f>
        <v>MINISTERIO DE  INFRAESTRUCTURA</v>
      </c>
    </row>
    <row r="6488" spans="1:4" x14ac:dyDescent="0.2">
      <c r="A6488" t="s">
        <v>14478</v>
      </c>
      <c r="B6488" t="s">
        <v>14479</v>
      </c>
      <c r="C6488" t="str">
        <f t="shared" si="101"/>
        <v>09 - MINISTERIO DE  INFRAESTRUCTURA</v>
      </c>
      <c r="D6488" t="str">
        <f>VLOOKUP(MID(A6488,1,2),[1]Jurisdicciones!$A$2:$B$44,2,FALSE)</f>
        <v>MINISTERIO DE  INFRAESTRUCTURA</v>
      </c>
    </row>
    <row r="6489" spans="1:4" x14ac:dyDescent="0.2">
      <c r="A6489" t="s">
        <v>14480</v>
      </c>
      <c r="B6489" t="s">
        <v>14481</v>
      </c>
      <c r="C6489" t="str">
        <f t="shared" si="101"/>
        <v>09 - MINISTERIO DE  INFRAESTRUCTURA</v>
      </c>
      <c r="D6489" t="str">
        <f>VLOOKUP(MID(A6489,1,2),[1]Jurisdicciones!$A$2:$B$44,2,FALSE)</f>
        <v>MINISTERIO DE  INFRAESTRUCTURA</v>
      </c>
    </row>
    <row r="6490" spans="1:4" x14ac:dyDescent="0.2">
      <c r="A6490" t="s">
        <v>14482</v>
      </c>
      <c r="B6490" t="s">
        <v>14483</v>
      </c>
      <c r="C6490" t="str">
        <f t="shared" si="101"/>
        <v>09 - MINISTERIO DE  INFRAESTRUCTURA</v>
      </c>
      <c r="D6490" t="str">
        <f>VLOOKUP(MID(A6490,1,2),[1]Jurisdicciones!$A$2:$B$44,2,FALSE)</f>
        <v>MINISTERIO DE  INFRAESTRUCTURA</v>
      </c>
    </row>
    <row r="6491" spans="1:4" x14ac:dyDescent="0.2">
      <c r="A6491" t="s">
        <v>14484</v>
      </c>
      <c r="B6491" t="s">
        <v>14485</v>
      </c>
      <c r="C6491" t="str">
        <f t="shared" si="101"/>
        <v>09 - MINISTERIO DE  INFRAESTRUCTURA</v>
      </c>
      <c r="D6491" t="str">
        <f>VLOOKUP(MID(A6491,1,2),[1]Jurisdicciones!$A$2:$B$44,2,FALSE)</f>
        <v>MINISTERIO DE  INFRAESTRUCTURA</v>
      </c>
    </row>
    <row r="6492" spans="1:4" x14ac:dyDescent="0.2">
      <c r="A6492" t="s">
        <v>14486</v>
      </c>
      <c r="B6492" t="s">
        <v>14485</v>
      </c>
      <c r="C6492" t="str">
        <f t="shared" si="101"/>
        <v>09 - MINISTERIO DE  INFRAESTRUCTURA</v>
      </c>
      <c r="D6492" t="str">
        <f>VLOOKUP(MID(A6492,1,2),[1]Jurisdicciones!$A$2:$B$44,2,FALSE)</f>
        <v>MINISTERIO DE  INFRAESTRUCTURA</v>
      </c>
    </row>
    <row r="6493" spans="1:4" x14ac:dyDescent="0.2">
      <c r="A6493" t="s">
        <v>14487</v>
      </c>
      <c r="B6493" t="s">
        <v>14488</v>
      </c>
      <c r="C6493" t="str">
        <f t="shared" si="101"/>
        <v>09 - MINISTERIO DE  INFRAESTRUCTURA</v>
      </c>
      <c r="D6493" t="str">
        <f>VLOOKUP(MID(A6493,1,2),[1]Jurisdicciones!$A$2:$B$44,2,FALSE)</f>
        <v>MINISTERIO DE  INFRAESTRUCTURA</v>
      </c>
    </row>
    <row r="6494" spans="1:4" x14ac:dyDescent="0.2">
      <c r="A6494" t="s">
        <v>14489</v>
      </c>
      <c r="B6494" t="s">
        <v>14488</v>
      </c>
      <c r="C6494" t="str">
        <f t="shared" si="101"/>
        <v>09 - MINISTERIO DE  INFRAESTRUCTURA</v>
      </c>
      <c r="D6494" t="str">
        <f>VLOOKUP(MID(A6494,1,2),[1]Jurisdicciones!$A$2:$B$44,2,FALSE)</f>
        <v>MINISTERIO DE  INFRAESTRUCTURA</v>
      </c>
    </row>
    <row r="6495" spans="1:4" x14ac:dyDescent="0.2">
      <c r="A6495" t="s">
        <v>14490</v>
      </c>
      <c r="B6495" t="s">
        <v>14491</v>
      </c>
      <c r="C6495" t="str">
        <f t="shared" si="101"/>
        <v>09 - MINISTERIO DE  INFRAESTRUCTURA</v>
      </c>
      <c r="D6495" t="str">
        <f>VLOOKUP(MID(A6495,1,2),[1]Jurisdicciones!$A$2:$B$44,2,FALSE)</f>
        <v>MINISTERIO DE  INFRAESTRUCTURA</v>
      </c>
    </row>
    <row r="6496" spans="1:4" x14ac:dyDescent="0.2">
      <c r="A6496" t="s">
        <v>14492</v>
      </c>
      <c r="B6496" t="s">
        <v>14493</v>
      </c>
      <c r="C6496" t="str">
        <f t="shared" si="101"/>
        <v>09 - MINISTERIO DE  INFRAESTRUCTURA</v>
      </c>
      <c r="D6496" t="str">
        <f>VLOOKUP(MID(A6496,1,2),[1]Jurisdicciones!$A$2:$B$44,2,FALSE)</f>
        <v>MINISTERIO DE  INFRAESTRUCTURA</v>
      </c>
    </row>
    <row r="6497" spans="1:4" x14ac:dyDescent="0.2">
      <c r="A6497" t="s">
        <v>14494</v>
      </c>
      <c r="B6497" t="s">
        <v>14495</v>
      </c>
      <c r="C6497" t="str">
        <f t="shared" si="101"/>
        <v>09 - MINISTERIO DE  INFRAESTRUCTURA</v>
      </c>
      <c r="D6497" t="str">
        <f>VLOOKUP(MID(A6497,1,2),[1]Jurisdicciones!$A$2:$B$44,2,FALSE)</f>
        <v>MINISTERIO DE  INFRAESTRUCTURA</v>
      </c>
    </row>
    <row r="6498" spans="1:4" x14ac:dyDescent="0.2">
      <c r="A6498" t="s">
        <v>14496</v>
      </c>
      <c r="B6498" t="s">
        <v>14497</v>
      </c>
      <c r="C6498" t="str">
        <f t="shared" si="101"/>
        <v>09 - MINISTERIO DE  INFRAESTRUCTURA</v>
      </c>
      <c r="D6498" t="str">
        <f>VLOOKUP(MID(A6498,1,2),[1]Jurisdicciones!$A$2:$B$44,2,FALSE)</f>
        <v>MINISTERIO DE  INFRAESTRUCTURA</v>
      </c>
    </row>
    <row r="6499" spans="1:4" x14ac:dyDescent="0.2">
      <c r="A6499" t="s">
        <v>14498</v>
      </c>
      <c r="B6499" t="s">
        <v>14499</v>
      </c>
      <c r="C6499" t="str">
        <f t="shared" si="101"/>
        <v>09 - MINISTERIO DE  INFRAESTRUCTURA</v>
      </c>
      <c r="D6499" t="str">
        <f>VLOOKUP(MID(A6499,1,2),[1]Jurisdicciones!$A$2:$B$44,2,FALSE)</f>
        <v>MINISTERIO DE  INFRAESTRUCTURA</v>
      </c>
    </row>
    <row r="6500" spans="1:4" x14ac:dyDescent="0.2">
      <c r="A6500" t="s">
        <v>14500</v>
      </c>
      <c r="B6500" t="s">
        <v>14501</v>
      </c>
      <c r="C6500" t="str">
        <f t="shared" si="101"/>
        <v>09 - MINISTERIO DE  INFRAESTRUCTURA</v>
      </c>
      <c r="D6500" t="str">
        <f>VLOOKUP(MID(A6500,1,2),[1]Jurisdicciones!$A$2:$B$44,2,FALSE)</f>
        <v>MINISTERIO DE  INFRAESTRUCTURA</v>
      </c>
    </row>
    <row r="6501" spans="1:4" x14ac:dyDescent="0.2">
      <c r="A6501" t="s">
        <v>14502</v>
      </c>
      <c r="B6501" t="s">
        <v>14503</v>
      </c>
      <c r="C6501" t="str">
        <f t="shared" si="101"/>
        <v>09 - MINISTERIO DE  INFRAESTRUCTURA</v>
      </c>
      <c r="D6501" t="str">
        <f>VLOOKUP(MID(A6501,1,2),[1]Jurisdicciones!$A$2:$B$44,2,FALSE)</f>
        <v>MINISTERIO DE  INFRAESTRUCTURA</v>
      </c>
    </row>
    <row r="6502" spans="1:4" x14ac:dyDescent="0.2">
      <c r="A6502" t="s">
        <v>14504</v>
      </c>
      <c r="B6502" t="s">
        <v>14505</v>
      </c>
      <c r="C6502" t="str">
        <f t="shared" si="101"/>
        <v>09 - MINISTERIO DE  INFRAESTRUCTURA</v>
      </c>
      <c r="D6502" t="str">
        <f>VLOOKUP(MID(A6502,1,2),[1]Jurisdicciones!$A$2:$B$44,2,FALSE)</f>
        <v>MINISTERIO DE  INFRAESTRUCTURA</v>
      </c>
    </row>
    <row r="6503" spans="1:4" x14ac:dyDescent="0.2">
      <c r="A6503" t="s">
        <v>14506</v>
      </c>
      <c r="B6503" t="s">
        <v>14507</v>
      </c>
      <c r="C6503" t="str">
        <f t="shared" si="101"/>
        <v>09 - MINISTERIO DE  INFRAESTRUCTURA</v>
      </c>
      <c r="D6503" t="str">
        <f>VLOOKUP(MID(A6503,1,2),[1]Jurisdicciones!$A$2:$B$44,2,FALSE)</f>
        <v>MINISTERIO DE  INFRAESTRUCTURA</v>
      </c>
    </row>
    <row r="6504" spans="1:4" x14ac:dyDescent="0.2">
      <c r="A6504" t="s">
        <v>14508</v>
      </c>
      <c r="B6504" t="s">
        <v>14509</v>
      </c>
      <c r="C6504" t="str">
        <f t="shared" si="101"/>
        <v>09 - MINISTERIO DE  INFRAESTRUCTURA</v>
      </c>
      <c r="D6504" t="str">
        <f>VLOOKUP(MID(A6504,1,2),[1]Jurisdicciones!$A$2:$B$44,2,FALSE)</f>
        <v>MINISTERIO DE  INFRAESTRUCTURA</v>
      </c>
    </row>
    <row r="6505" spans="1:4" x14ac:dyDescent="0.2">
      <c r="A6505" t="s">
        <v>14510</v>
      </c>
      <c r="B6505" t="s">
        <v>14511</v>
      </c>
      <c r="C6505" t="str">
        <f t="shared" si="101"/>
        <v>09 - MINISTERIO DE  INFRAESTRUCTURA</v>
      </c>
      <c r="D6505" t="str">
        <f>VLOOKUP(MID(A6505,1,2),[1]Jurisdicciones!$A$2:$B$44,2,FALSE)</f>
        <v>MINISTERIO DE  INFRAESTRUCTURA</v>
      </c>
    </row>
    <row r="6506" spans="1:4" x14ac:dyDescent="0.2">
      <c r="A6506" t="s">
        <v>14512</v>
      </c>
      <c r="B6506" t="s">
        <v>14513</v>
      </c>
      <c r="C6506" t="str">
        <f t="shared" si="101"/>
        <v>09 - MINISTERIO DE  INFRAESTRUCTURA</v>
      </c>
      <c r="D6506" t="str">
        <f>VLOOKUP(MID(A6506,1,2),[1]Jurisdicciones!$A$2:$B$44,2,FALSE)</f>
        <v>MINISTERIO DE  INFRAESTRUCTURA</v>
      </c>
    </row>
    <row r="6507" spans="1:4" x14ac:dyDescent="0.2">
      <c r="A6507" t="s">
        <v>14514</v>
      </c>
      <c r="B6507" t="s">
        <v>14515</v>
      </c>
      <c r="C6507" t="str">
        <f t="shared" si="101"/>
        <v>09 - MINISTERIO DE  INFRAESTRUCTURA</v>
      </c>
      <c r="D6507" t="str">
        <f>VLOOKUP(MID(A6507,1,2),[1]Jurisdicciones!$A$2:$B$44,2,FALSE)</f>
        <v>MINISTERIO DE  INFRAESTRUCTURA</v>
      </c>
    </row>
    <row r="6508" spans="1:4" x14ac:dyDescent="0.2">
      <c r="A6508" t="s">
        <v>14516</v>
      </c>
      <c r="B6508" t="s">
        <v>14515</v>
      </c>
      <c r="C6508" t="str">
        <f t="shared" si="101"/>
        <v>09 - MINISTERIO DE  INFRAESTRUCTURA</v>
      </c>
      <c r="D6508" t="str">
        <f>VLOOKUP(MID(A6508,1,2),[1]Jurisdicciones!$A$2:$B$44,2,FALSE)</f>
        <v>MINISTERIO DE  INFRAESTRUCTURA</v>
      </c>
    </row>
    <row r="6509" spans="1:4" x14ac:dyDescent="0.2">
      <c r="A6509" t="s">
        <v>14517</v>
      </c>
      <c r="B6509" t="s">
        <v>14515</v>
      </c>
      <c r="C6509" t="str">
        <f t="shared" si="101"/>
        <v>09 - MINISTERIO DE  INFRAESTRUCTURA</v>
      </c>
      <c r="D6509" t="str">
        <f>VLOOKUP(MID(A6509,1,2),[1]Jurisdicciones!$A$2:$B$44,2,FALSE)</f>
        <v>MINISTERIO DE  INFRAESTRUCTURA</v>
      </c>
    </row>
    <row r="6510" spans="1:4" x14ac:dyDescent="0.2">
      <c r="A6510" t="s">
        <v>14518</v>
      </c>
      <c r="B6510" t="s">
        <v>14519</v>
      </c>
      <c r="C6510" t="str">
        <f t="shared" si="101"/>
        <v>09 - MINISTERIO DE  INFRAESTRUCTURA</v>
      </c>
      <c r="D6510" t="str">
        <f>VLOOKUP(MID(A6510,1,2),[1]Jurisdicciones!$A$2:$B$44,2,FALSE)</f>
        <v>MINISTERIO DE  INFRAESTRUCTURA</v>
      </c>
    </row>
    <row r="6511" spans="1:4" x14ac:dyDescent="0.2">
      <c r="A6511" t="s">
        <v>14520</v>
      </c>
      <c r="B6511" t="s">
        <v>14521</v>
      </c>
      <c r="C6511" t="str">
        <f t="shared" si="101"/>
        <v>09 - MINISTERIO DE  INFRAESTRUCTURA</v>
      </c>
      <c r="D6511" t="str">
        <f>VLOOKUP(MID(A6511,1,2),[1]Jurisdicciones!$A$2:$B$44,2,FALSE)</f>
        <v>MINISTERIO DE  INFRAESTRUCTURA</v>
      </c>
    </row>
    <row r="6512" spans="1:4" x14ac:dyDescent="0.2">
      <c r="A6512" t="s">
        <v>14522</v>
      </c>
      <c r="B6512" t="s">
        <v>14523</v>
      </c>
      <c r="C6512" t="str">
        <f t="shared" si="101"/>
        <v>09 - MINISTERIO DE  INFRAESTRUCTURA</v>
      </c>
      <c r="D6512" t="str">
        <f>VLOOKUP(MID(A6512,1,2),[1]Jurisdicciones!$A$2:$B$44,2,FALSE)</f>
        <v>MINISTERIO DE  INFRAESTRUCTURA</v>
      </c>
    </row>
    <row r="6513" spans="1:4" x14ac:dyDescent="0.2">
      <c r="A6513" t="s">
        <v>14524</v>
      </c>
      <c r="B6513" t="s">
        <v>14523</v>
      </c>
      <c r="C6513" t="str">
        <f t="shared" si="101"/>
        <v>09 - MINISTERIO DE  INFRAESTRUCTURA</v>
      </c>
      <c r="D6513" t="str">
        <f>VLOOKUP(MID(A6513,1,2),[1]Jurisdicciones!$A$2:$B$44,2,FALSE)</f>
        <v>MINISTERIO DE  INFRAESTRUCTURA</v>
      </c>
    </row>
    <row r="6514" spans="1:4" x14ac:dyDescent="0.2">
      <c r="A6514" t="s">
        <v>14525</v>
      </c>
      <c r="B6514" t="s">
        <v>14526</v>
      </c>
      <c r="C6514" t="str">
        <f t="shared" si="101"/>
        <v>09 - MINISTERIO DE  INFRAESTRUCTURA</v>
      </c>
      <c r="D6514" t="str">
        <f>VLOOKUP(MID(A6514,1,2),[1]Jurisdicciones!$A$2:$B$44,2,FALSE)</f>
        <v>MINISTERIO DE  INFRAESTRUCTURA</v>
      </c>
    </row>
    <row r="6515" spans="1:4" x14ac:dyDescent="0.2">
      <c r="A6515" t="s">
        <v>14527</v>
      </c>
      <c r="B6515" t="s">
        <v>14526</v>
      </c>
      <c r="C6515" t="str">
        <f t="shared" si="101"/>
        <v>09 - MINISTERIO DE  INFRAESTRUCTURA</v>
      </c>
      <c r="D6515" t="str">
        <f>VLOOKUP(MID(A6515,1,2),[1]Jurisdicciones!$A$2:$B$44,2,FALSE)</f>
        <v>MINISTERIO DE  INFRAESTRUCTURA</v>
      </c>
    </row>
    <row r="6516" spans="1:4" x14ac:dyDescent="0.2">
      <c r="A6516" t="s">
        <v>14528</v>
      </c>
      <c r="B6516" t="s">
        <v>14529</v>
      </c>
      <c r="C6516" t="str">
        <f t="shared" si="101"/>
        <v>09 - MINISTERIO DE  INFRAESTRUCTURA</v>
      </c>
      <c r="D6516" t="str">
        <f>VLOOKUP(MID(A6516,1,2),[1]Jurisdicciones!$A$2:$B$44,2,FALSE)</f>
        <v>MINISTERIO DE  INFRAESTRUCTURA</v>
      </c>
    </row>
    <row r="6517" spans="1:4" x14ac:dyDescent="0.2">
      <c r="A6517" t="s">
        <v>14530</v>
      </c>
      <c r="B6517" t="s">
        <v>14531</v>
      </c>
      <c r="C6517" t="str">
        <f t="shared" si="101"/>
        <v>09 - MINISTERIO DE  INFRAESTRUCTURA</v>
      </c>
      <c r="D6517" t="str">
        <f>VLOOKUP(MID(A6517,1,2),[1]Jurisdicciones!$A$2:$B$44,2,FALSE)</f>
        <v>MINISTERIO DE  INFRAESTRUCTURA</v>
      </c>
    </row>
    <row r="6518" spans="1:4" x14ac:dyDescent="0.2">
      <c r="A6518" t="s">
        <v>14532</v>
      </c>
      <c r="B6518" t="s">
        <v>14533</v>
      </c>
      <c r="C6518" t="str">
        <f t="shared" si="101"/>
        <v>09 - MINISTERIO DE  INFRAESTRUCTURA</v>
      </c>
      <c r="D6518" t="str">
        <f>VLOOKUP(MID(A6518,1,2),[1]Jurisdicciones!$A$2:$B$44,2,FALSE)</f>
        <v>MINISTERIO DE  INFRAESTRUCTURA</v>
      </c>
    </row>
    <row r="6519" spans="1:4" x14ac:dyDescent="0.2">
      <c r="A6519" t="s">
        <v>14534</v>
      </c>
      <c r="B6519" t="s">
        <v>14535</v>
      </c>
      <c r="C6519" t="str">
        <f t="shared" si="101"/>
        <v>09 - MINISTERIO DE  INFRAESTRUCTURA</v>
      </c>
      <c r="D6519" t="str">
        <f>VLOOKUP(MID(A6519,1,2),[1]Jurisdicciones!$A$2:$B$44,2,FALSE)</f>
        <v>MINISTERIO DE  INFRAESTRUCTURA</v>
      </c>
    </row>
    <row r="6520" spans="1:4" x14ac:dyDescent="0.2">
      <c r="A6520" t="s">
        <v>14536</v>
      </c>
      <c r="B6520" t="s">
        <v>14535</v>
      </c>
      <c r="C6520" t="str">
        <f t="shared" si="101"/>
        <v>09 - MINISTERIO DE  INFRAESTRUCTURA</v>
      </c>
      <c r="D6520" t="str">
        <f>VLOOKUP(MID(A6520,1,2),[1]Jurisdicciones!$A$2:$B$44,2,FALSE)</f>
        <v>MINISTERIO DE  INFRAESTRUCTURA</v>
      </c>
    </row>
    <row r="6521" spans="1:4" x14ac:dyDescent="0.2">
      <c r="A6521" t="s">
        <v>14537</v>
      </c>
      <c r="B6521" t="s">
        <v>14538</v>
      </c>
      <c r="C6521" t="str">
        <f t="shared" si="101"/>
        <v>09 - MINISTERIO DE  INFRAESTRUCTURA</v>
      </c>
      <c r="D6521" t="str">
        <f>VLOOKUP(MID(A6521,1,2),[1]Jurisdicciones!$A$2:$B$44,2,FALSE)</f>
        <v>MINISTERIO DE  INFRAESTRUCTURA</v>
      </c>
    </row>
    <row r="6522" spans="1:4" x14ac:dyDescent="0.2">
      <c r="A6522" t="s">
        <v>14539</v>
      </c>
      <c r="B6522" t="s">
        <v>14540</v>
      </c>
      <c r="C6522" t="str">
        <f t="shared" si="101"/>
        <v>09 - MINISTERIO DE  INFRAESTRUCTURA</v>
      </c>
      <c r="D6522" t="str">
        <f>VLOOKUP(MID(A6522,1,2),[1]Jurisdicciones!$A$2:$B$44,2,FALSE)</f>
        <v>MINISTERIO DE  INFRAESTRUCTURA</v>
      </c>
    </row>
    <row r="6523" spans="1:4" x14ac:dyDescent="0.2">
      <c r="A6523" t="s">
        <v>14541</v>
      </c>
      <c r="B6523" t="s">
        <v>14540</v>
      </c>
      <c r="C6523" t="str">
        <f t="shared" si="101"/>
        <v>09 - MINISTERIO DE  INFRAESTRUCTURA</v>
      </c>
      <c r="D6523" t="str">
        <f>VLOOKUP(MID(A6523,1,2),[1]Jurisdicciones!$A$2:$B$44,2,FALSE)</f>
        <v>MINISTERIO DE  INFRAESTRUCTURA</v>
      </c>
    </row>
    <row r="6524" spans="1:4" x14ac:dyDescent="0.2">
      <c r="A6524" t="s">
        <v>14542</v>
      </c>
      <c r="B6524" t="s">
        <v>14543</v>
      </c>
      <c r="C6524" t="str">
        <f t="shared" si="101"/>
        <v>09 - MINISTERIO DE  INFRAESTRUCTURA</v>
      </c>
      <c r="D6524" t="str">
        <f>VLOOKUP(MID(A6524,1,2),[1]Jurisdicciones!$A$2:$B$44,2,FALSE)</f>
        <v>MINISTERIO DE  INFRAESTRUCTURA</v>
      </c>
    </row>
    <row r="6525" spans="1:4" x14ac:dyDescent="0.2">
      <c r="A6525" t="s">
        <v>14544</v>
      </c>
      <c r="B6525" t="s">
        <v>14545</v>
      </c>
      <c r="C6525" t="str">
        <f t="shared" si="101"/>
        <v>09 - MINISTERIO DE  INFRAESTRUCTURA</v>
      </c>
      <c r="D6525" t="str">
        <f>VLOOKUP(MID(A6525,1,2),[1]Jurisdicciones!$A$2:$B$44,2,FALSE)</f>
        <v>MINISTERIO DE  INFRAESTRUCTURA</v>
      </c>
    </row>
    <row r="6526" spans="1:4" x14ac:dyDescent="0.2">
      <c r="A6526" t="s">
        <v>14546</v>
      </c>
      <c r="B6526" t="s">
        <v>14545</v>
      </c>
      <c r="C6526" t="str">
        <f t="shared" si="101"/>
        <v>09 - MINISTERIO DE  INFRAESTRUCTURA</v>
      </c>
      <c r="D6526" t="str">
        <f>VLOOKUP(MID(A6526,1,2),[1]Jurisdicciones!$A$2:$B$44,2,FALSE)</f>
        <v>MINISTERIO DE  INFRAESTRUCTURA</v>
      </c>
    </row>
    <row r="6527" spans="1:4" x14ac:dyDescent="0.2">
      <c r="A6527" t="s">
        <v>14547</v>
      </c>
      <c r="B6527" t="s">
        <v>14545</v>
      </c>
      <c r="C6527" t="str">
        <f t="shared" si="101"/>
        <v>09 - MINISTERIO DE  INFRAESTRUCTURA</v>
      </c>
      <c r="D6527" t="str">
        <f>VLOOKUP(MID(A6527,1,2),[1]Jurisdicciones!$A$2:$B$44,2,FALSE)</f>
        <v>MINISTERIO DE  INFRAESTRUCTURA</v>
      </c>
    </row>
    <row r="6528" spans="1:4" x14ac:dyDescent="0.2">
      <c r="A6528" t="s">
        <v>14548</v>
      </c>
      <c r="B6528" t="s">
        <v>14549</v>
      </c>
      <c r="C6528" t="str">
        <f t="shared" si="101"/>
        <v>09 - MINISTERIO DE  INFRAESTRUCTURA</v>
      </c>
      <c r="D6528" t="str">
        <f>VLOOKUP(MID(A6528,1,2),[1]Jurisdicciones!$A$2:$B$44,2,FALSE)</f>
        <v>MINISTERIO DE  INFRAESTRUCTURA</v>
      </c>
    </row>
    <row r="6529" spans="1:4" x14ac:dyDescent="0.2">
      <c r="A6529" t="s">
        <v>14550</v>
      </c>
      <c r="B6529" t="s">
        <v>14551</v>
      </c>
      <c r="C6529" t="str">
        <f t="shared" si="101"/>
        <v>09 - MINISTERIO DE  INFRAESTRUCTURA</v>
      </c>
      <c r="D6529" t="str">
        <f>VLOOKUP(MID(A6529,1,2),[1]Jurisdicciones!$A$2:$B$44,2,FALSE)</f>
        <v>MINISTERIO DE  INFRAESTRUCTURA</v>
      </c>
    </row>
    <row r="6530" spans="1:4" x14ac:dyDescent="0.2">
      <c r="A6530" t="s">
        <v>14552</v>
      </c>
      <c r="B6530" t="s">
        <v>14553</v>
      </c>
      <c r="C6530" t="str">
        <f t="shared" si="101"/>
        <v>09 - MINISTERIO DE  INFRAESTRUCTURA</v>
      </c>
      <c r="D6530" t="str">
        <f>VLOOKUP(MID(A6530,1,2),[1]Jurisdicciones!$A$2:$B$44,2,FALSE)</f>
        <v>MINISTERIO DE  INFRAESTRUCTURA</v>
      </c>
    </row>
    <row r="6531" spans="1:4" x14ac:dyDescent="0.2">
      <c r="A6531" t="s">
        <v>14554</v>
      </c>
      <c r="B6531" t="s">
        <v>14555</v>
      </c>
      <c r="C6531" t="str">
        <f t="shared" si="101"/>
        <v>09 - MINISTERIO DE  INFRAESTRUCTURA</v>
      </c>
      <c r="D6531" t="str">
        <f>VLOOKUP(MID(A6531,1,2),[1]Jurisdicciones!$A$2:$B$44,2,FALSE)</f>
        <v>MINISTERIO DE  INFRAESTRUCTURA</v>
      </c>
    </row>
    <row r="6532" spans="1:4" x14ac:dyDescent="0.2">
      <c r="A6532" t="s">
        <v>14556</v>
      </c>
      <c r="B6532" t="s">
        <v>14557</v>
      </c>
      <c r="C6532" t="str">
        <f t="shared" ref="C6532:C6595" si="102">CONCATENATE(MID(A6532,1,2), " - ",D6532)</f>
        <v>09 - MINISTERIO DE  INFRAESTRUCTURA</v>
      </c>
      <c r="D6532" t="str">
        <f>VLOOKUP(MID(A6532,1,2),[1]Jurisdicciones!$A$2:$B$44,2,FALSE)</f>
        <v>MINISTERIO DE  INFRAESTRUCTURA</v>
      </c>
    </row>
    <row r="6533" spans="1:4" x14ac:dyDescent="0.2">
      <c r="A6533" t="s">
        <v>14558</v>
      </c>
      <c r="B6533" t="s">
        <v>14559</v>
      </c>
      <c r="C6533" t="str">
        <f t="shared" si="102"/>
        <v>09 - MINISTERIO DE  INFRAESTRUCTURA</v>
      </c>
      <c r="D6533" t="str">
        <f>VLOOKUP(MID(A6533,1,2),[1]Jurisdicciones!$A$2:$B$44,2,FALSE)</f>
        <v>MINISTERIO DE  INFRAESTRUCTURA</v>
      </c>
    </row>
    <row r="6534" spans="1:4" x14ac:dyDescent="0.2">
      <c r="A6534" t="s">
        <v>14560</v>
      </c>
      <c r="B6534" t="s">
        <v>14561</v>
      </c>
      <c r="C6534" t="str">
        <f t="shared" si="102"/>
        <v>09 - MINISTERIO DE  INFRAESTRUCTURA</v>
      </c>
      <c r="D6534" t="str">
        <f>VLOOKUP(MID(A6534,1,2),[1]Jurisdicciones!$A$2:$B$44,2,FALSE)</f>
        <v>MINISTERIO DE  INFRAESTRUCTURA</v>
      </c>
    </row>
    <row r="6535" spans="1:4" x14ac:dyDescent="0.2">
      <c r="A6535" t="s">
        <v>14562</v>
      </c>
      <c r="B6535" t="s">
        <v>14563</v>
      </c>
      <c r="C6535" t="str">
        <f t="shared" si="102"/>
        <v>09 - MINISTERIO DE  INFRAESTRUCTURA</v>
      </c>
      <c r="D6535" t="str">
        <f>VLOOKUP(MID(A6535,1,2),[1]Jurisdicciones!$A$2:$B$44,2,FALSE)</f>
        <v>MINISTERIO DE  INFRAESTRUCTURA</v>
      </c>
    </row>
    <row r="6536" spans="1:4" x14ac:dyDescent="0.2">
      <c r="A6536" t="s">
        <v>14564</v>
      </c>
      <c r="B6536" t="s">
        <v>14565</v>
      </c>
      <c r="C6536" t="str">
        <f t="shared" si="102"/>
        <v>09 - MINISTERIO DE  INFRAESTRUCTURA</v>
      </c>
      <c r="D6536" t="str">
        <f>VLOOKUP(MID(A6536,1,2),[1]Jurisdicciones!$A$2:$B$44,2,FALSE)</f>
        <v>MINISTERIO DE  INFRAESTRUCTURA</v>
      </c>
    </row>
    <row r="6537" spans="1:4" x14ac:dyDescent="0.2">
      <c r="A6537" t="s">
        <v>14566</v>
      </c>
      <c r="B6537" t="s">
        <v>14567</v>
      </c>
      <c r="C6537" t="str">
        <f t="shared" si="102"/>
        <v>09 - MINISTERIO DE  INFRAESTRUCTURA</v>
      </c>
      <c r="D6537" t="str">
        <f>VLOOKUP(MID(A6537,1,2),[1]Jurisdicciones!$A$2:$B$44,2,FALSE)</f>
        <v>MINISTERIO DE  INFRAESTRUCTURA</v>
      </c>
    </row>
    <row r="6538" spans="1:4" x14ac:dyDescent="0.2">
      <c r="A6538" t="s">
        <v>14568</v>
      </c>
      <c r="B6538" t="s">
        <v>14569</v>
      </c>
      <c r="C6538" t="str">
        <f t="shared" si="102"/>
        <v>09 - MINISTERIO DE  INFRAESTRUCTURA</v>
      </c>
      <c r="D6538" t="str">
        <f>VLOOKUP(MID(A6538,1,2),[1]Jurisdicciones!$A$2:$B$44,2,FALSE)</f>
        <v>MINISTERIO DE  INFRAESTRUCTURA</v>
      </c>
    </row>
    <row r="6539" spans="1:4" x14ac:dyDescent="0.2">
      <c r="A6539" t="s">
        <v>14570</v>
      </c>
      <c r="B6539" t="s">
        <v>14571</v>
      </c>
      <c r="C6539" t="str">
        <f t="shared" si="102"/>
        <v>09 - MINISTERIO DE  INFRAESTRUCTURA</v>
      </c>
      <c r="D6539" t="str">
        <f>VLOOKUP(MID(A6539,1,2),[1]Jurisdicciones!$A$2:$B$44,2,FALSE)</f>
        <v>MINISTERIO DE  INFRAESTRUCTURA</v>
      </c>
    </row>
    <row r="6540" spans="1:4" x14ac:dyDescent="0.2">
      <c r="A6540" t="s">
        <v>14572</v>
      </c>
      <c r="B6540" t="s">
        <v>14573</v>
      </c>
      <c r="C6540" t="str">
        <f t="shared" si="102"/>
        <v>09 - MINISTERIO DE  INFRAESTRUCTURA</v>
      </c>
      <c r="D6540" t="str">
        <f>VLOOKUP(MID(A6540,1,2),[1]Jurisdicciones!$A$2:$B$44,2,FALSE)</f>
        <v>MINISTERIO DE  INFRAESTRUCTURA</v>
      </c>
    </row>
    <row r="6541" spans="1:4" x14ac:dyDescent="0.2">
      <c r="A6541" t="s">
        <v>14574</v>
      </c>
      <c r="B6541" t="s">
        <v>14575</v>
      </c>
      <c r="C6541" t="str">
        <f t="shared" si="102"/>
        <v>09 - MINISTERIO DE  INFRAESTRUCTURA</v>
      </c>
      <c r="D6541" t="str">
        <f>VLOOKUP(MID(A6541,1,2),[1]Jurisdicciones!$A$2:$B$44,2,FALSE)</f>
        <v>MINISTERIO DE  INFRAESTRUCTURA</v>
      </c>
    </row>
    <row r="6542" spans="1:4" x14ac:dyDescent="0.2">
      <c r="A6542" t="s">
        <v>14576</v>
      </c>
      <c r="B6542" t="s">
        <v>14577</v>
      </c>
      <c r="C6542" t="str">
        <f t="shared" si="102"/>
        <v>09 - MINISTERIO DE  INFRAESTRUCTURA</v>
      </c>
      <c r="D6542" t="str">
        <f>VLOOKUP(MID(A6542,1,2),[1]Jurisdicciones!$A$2:$B$44,2,FALSE)</f>
        <v>MINISTERIO DE  INFRAESTRUCTURA</v>
      </c>
    </row>
    <row r="6543" spans="1:4" x14ac:dyDescent="0.2">
      <c r="A6543" t="s">
        <v>14578</v>
      </c>
      <c r="B6543" t="s">
        <v>14579</v>
      </c>
      <c r="C6543" t="str">
        <f t="shared" si="102"/>
        <v>09 - MINISTERIO DE  INFRAESTRUCTURA</v>
      </c>
      <c r="D6543" t="str">
        <f>VLOOKUP(MID(A6543,1,2),[1]Jurisdicciones!$A$2:$B$44,2,FALSE)</f>
        <v>MINISTERIO DE  INFRAESTRUCTURA</v>
      </c>
    </row>
    <row r="6544" spans="1:4" x14ac:dyDescent="0.2">
      <c r="A6544" t="s">
        <v>14580</v>
      </c>
      <c r="B6544" t="s">
        <v>14581</v>
      </c>
      <c r="C6544" t="str">
        <f t="shared" si="102"/>
        <v>09 - MINISTERIO DE  INFRAESTRUCTURA</v>
      </c>
      <c r="D6544" t="str">
        <f>VLOOKUP(MID(A6544,1,2),[1]Jurisdicciones!$A$2:$B$44,2,FALSE)</f>
        <v>MINISTERIO DE  INFRAESTRUCTURA</v>
      </c>
    </row>
    <row r="6545" spans="1:4" x14ac:dyDescent="0.2">
      <c r="A6545" t="s">
        <v>14582</v>
      </c>
      <c r="B6545" t="s">
        <v>14583</v>
      </c>
      <c r="C6545" t="str">
        <f t="shared" si="102"/>
        <v>09 - MINISTERIO DE  INFRAESTRUCTURA</v>
      </c>
      <c r="D6545" t="str">
        <f>VLOOKUP(MID(A6545,1,2),[1]Jurisdicciones!$A$2:$B$44,2,FALSE)</f>
        <v>MINISTERIO DE  INFRAESTRUCTURA</v>
      </c>
    </row>
    <row r="6546" spans="1:4" x14ac:dyDescent="0.2">
      <c r="A6546" t="s">
        <v>14584</v>
      </c>
      <c r="B6546" t="s">
        <v>14585</v>
      </c>
      <c r="C6546" t="str">
        <f t="shared" si="102"/>
        <v>09 - MINISTERIO DE  INFRAESTRUCTURA</v>
      </c>
      <c r="D6546" t="str">
        <f>VLOOKUP(MID(A6546,1,2),[1]Jurisdicciones!$A$2:$B$44,2,FALSE)</f>
        <v>MINISTERIO DE  INFRAESTRUCTURA</v>
      </c>
    </row>
    <row r="6547" spans="1:4" x14ac:dyDescent="0.2">
      <c r="A6547" t="s">
        <v>14586</v>
      </c>
      <c r="B6547" t="s">
        <v>14587</v>
      </c>
      <c r="C6547" t="str">
        <f t="shared" si="102"/>
        <v>09 - MINISTERIO DE  INFRAESTRUCTURA</v>
      </c>
      <c r="D6547" t="str">
        <f>VLOOKUP(MID(A6547,1,2),[1]Jurisdicciones!$A$2:$B$44,2,FALSE)</f>
        <v>MINISTERIO DE  INFRAESTRUCTURA</v>
      </c>
    </row>
    <row r="6548" spans="1:4" x14ac:dyDescent="0.2">
      <c r="A6548" t="s">
        <v>14588</v>
      </c>
      <c r="B6548" t="s">
        <v>14589</v>
      </c>
      <c r="C6548" t="str">
        <f t="shared" si="102"/>
        <v>09 - MINISTERIO DE  INFRAESTRUCTURA</v>
      </c>
      <c r="D6548" t="str">
        <f>VLOOKUP(MID(A6548,1,2),[1]Jurisdicciones!$A$2:$B$44,2,FALSE)</f>
        <v>MINISTERIO DE  INFRAESTRUCTURA</v>
      </c>
    </row>
    <row r="6549" spans="1:4" x14ac:dyDescent="0.2">
      <c r="A6549" t="s">
        <v>14590</v>
      </c>
      <c r="B6549" t="s">
        <v>14591</v>
      </c>
      <c r="C6549" t="str">
        <f t="shared" si="102"/>
        <v>09 - MINISTERIO DE  INFRAESTRUCTURA</v>
      </c>
      <c r="D6549" t="str">
        <f>VLOOKUP(MID(A6549,1,2),[1]Jurisdicciones!$A$2:$B$44,2,FALSE)</f>
        <v>MINISTERIO DE  INFRAESTRUCTURA</v>
      </c>
    </row>
    <row r="6550" spans="1:4" x14ac:dyDescent="0.2">
      <c r="A6550" t="s">
        <v>14592</v>
      </c>
      <c r="B6550" t="s">
        <v>14593</v>
      </c>
      <c r="C6550" t="str">
        <f t="shared" si="102"/>
        <v>09 - MINISTERIO DE  INFRAESTRUCTURA</v>
      </c>
      <c r="D6550" t="str">
        <f>VLOOKUP(MID(A6550,1,2),[1]Jurisdicciones!$A$2:$B$44,2,FALSE)</f>
        <v>MINISTERIO DE  INFRAESTRUCTURA</v>
      </c>
    </row>
    <row r="6551" spans="1:4" x14ac:dyDescent="0.2">
      <c r="A6551" t="s">
        <v>14594</v>
      </c>
      <c r="B6551" t="s">
        <v>14595</v>
      </c>
      <c r="C6551" t="str">
        <f t="shared" si="102"/>
        <v>09 - MINISTERIO DE  INFRAESTRUCTURA</v>
      </c>
      <c r="D6551" t="str">
        <f>VLOOKUP(MID(A6551,1,2),[1]Jurisdicciones!$A$2:$B$44,2,FALSE)</f>
        <v>MINISTERIO DE  INFRAESTRUCTURA</v>
      </c>
    </row>
    <row r="6552" spans="1:4" x14ac:dyDescent="0.2">
      <c r="A6552" t="s">
        <v>14596</v>
      </c>
      <c r="B6552" t="s">
        <v>14597</v>
      </c>
      <c r="C6552" t="str">
        <f t="shared" si="102"/>
        <v>09 - MINISTERIO DE  INFRAESTRUCTURA</v>
      </c>
      <c r="D6552" t="str">
        <f>VLOOKUP(MID(A6552,1,2),[1]Jurisdicciones!$A$2:$B$44,2,FALSE)</f>
        <v>MINISTERIO DE  INFRAESTRUCTURA</v>
      </c>
    </row>
    <row r="6553" spans="1:4" x14ac:dyDescent="0.2">
      <c r="A6553" t="s">
        <v>14598</v>
      </c>
      <c r="B6553" t="s">
        <v>14599</v>
      </c>
      <c r="C6553" t="str">
        <f t="shared" si="102"/>
        <v>09 - MINISTERIO DE  INFRAESTRUCTURA</v>
      </c>
      <c r="D6553" t="str">
        <f>VLOOKUP(MID(A6553,1,2),[1]Jurisdicciones!$A$2:$B$44,2,FALSE)</f>
        <v>MINISTERIO DE  INFRAESTRUCTURA</v>
      </c>
    </row>
    <row r="6554" spans="1:4" x14ac:dyDescent="0.2">
      <c r="A6554" t="s">
        <v>14600</v>
      </c>
      <c r="B6554" t="s">
        <v>14601</v>
      </c>
      <c r="C6554" t="str">
        <f t="shared" si="102"/>
        <v>09 - MINISTERIO DE  INFRAESTRUCTURA</v>
      </c>
      <c r="D6554" t="str">
        <f>VLOOKUP(MID(A6554,1,2),[1]Jurisdicciones!$A$2:$B$44,2,FALSE)</f>
        <v>MINISTERIO DE  INFRAESTRUCTURA</v>
      </c>
    </row>
    <row r="6555" spans="1:4" x14ac:dyDescent="0.2">
      <c r="A6555" t="s">
        <v>14602</v>
      </c>
      <c r="B6555" t="s">
        <v>14603</v>
      </c>
      <c r="C6555" t="str">
        <f t="shared" si="102"/>
        <v>09 - MINISTERIO DE  INFRAESTRUCTURA</v>
      </c>
      <c r="D6555" t="str">
        <f>VLOOKUP(MID(A6555,1,2),[1]Jurisdicciones!$A$2:$B$44,2,FALSE)</f>
        <v>MINISTERIO DE  INFRAESTRUCTURA</v>
      </c>
    </row>
    <row r="6556" spans="1:4" x14ac:dyDescent="0.2">
      <c r="A6556" t="s">
        <v>14604</v>
      </c>
      <c r="B6556" t="s">
        <v>14605</v>
      </c>
      <c r="C6556" t="str">
        <f t="shared" si="102"/>
        <v>09 - MINISTERIO DE  INFRAESTRUCTURA</v>
      </c>
      <c r="D6556" t="str">
        <f>VLOOKUP(MID(A6556,1,2),[1]Jurisdicciones!$A$2:$B$44,2,FALSE)</f>
        <v>MINISTERIO DE  INFRAESTRUCTURA</v>
      </c>
    </row>
    <row r="6557" spans="1:4" x14ac:dyDescent="0.2">
      <c r="A6557" t="s">
        <v>14606</v>
      </c>
      <c r="B6557" t="s">
        <v>14607</v>
      </c>
      <c r="C6557" t="str">
        <f t="shared" si="102"/>
        <v>09 - MINISTERIO DE  INFRAESTRUCTURA</v>
      </c>
      <c r="D6557" t="str">
        <f>VLOOKUP(MID(A6557,1,2),[1]Jurisdicciones!$A$2:$B$44,2,FALSE)</f>
        <v>MINISTERIO DE  INFRAESTRUCTURA</v>
      </c>
    </row>
    <row r="6558" spans="1:4" x14ac:dyDescent="0.2">
      <c r="A6558" t="s">
        <v>14608</v>
      </c>
      <c r="B6558" t="s">
        <v>14609</v>
      </c>
      <c r="C6558" t="str">
        <f t="shared" si="102"/>
        <v>09 - MINISTERIO DE  INFRAESTRUCTURA</v>
      </c>
      <c r="D6558" t="str">
        <f>VLOOKUP(MID(A6558,1,2),[1]Jurisdicciones!$A$2:$B$44,2,FALSE)</f>
        <v>MINISTERIO DE  INFRAESTRUCTURA</v>
      </c>
    </row>
    <row r="6559" spans="1:4" x14ac:dyDescent="0.2">
      <c r="A6559" t="s">
        <v>14610</v>
      </c>
      <c r="B6559" t="s">
        <v>14609</v>
      </c>
      <c r="C6559" t="str">
        <f t="shared" si="102"/>
        <v>09 - MINISTERIO DE  INFRAESTRUCTURA</v>
      </c>
      <c r="D6559" t="str">
        <f>VLOOKUP(MID(A6559,1,2),[1]Jurisdicciones!$A$2:$B$44,2,FALSE)</f>
        <v>MINISTERIO DE  INFRAESTRUCTURA</v>
      </c>
    </row>
    <row r="6560" spans="1:4" x14ac:dyDescent="0.2">
      <c r="A6560" t="s">
        <v>14611</v>
      </c>
      <c r="B6560" t="s">
        <v>14609</v>
      </c>
      <c r="C6560" t="str">
        <f t="shared" si="102"/>
        <v>09 - MINISTERIO DE  INFRAESTRUCTURA</v>
      </c>
      <c r="D6560" t="str">
        <f>VLOOKUP(MID(A6560,1,2),[1]Jurisdicciones!$A$2:$B$44,2,FALSE)</f>
        <v>MINISTERIO DE  INFRAESTRUCTURA</v>
      </c>
    </row>
    <row r="6561" spans="1:4" x14ac:dyDescent="0.2">
      <c r="A6561" t="s">
        <v>14612</v>
      </c>
      <c r="B6561" t="s">
        <v>14613</v>
      </c>
      <c r="C6561" t="str">
        <f t="shared" si="102"/>
        <v>09 - MINISTERIO DE  INFRAESTRUCTURA</v>
      </c>
      <c r="D6561" t="str">
        <f>VLOOKUP(MID(A6561,1,2),[1]Jurisdicciones!$A$2:$B$44,2,FALSE)</f>
        <v>MINISTERIO DE  INFRAESTRUCTURA</v>
      </c>
    </row>
    <row r="6562" spans="1:4" x14ac:dyDescent="0.2">
      <c r="A6562" t="s">
        <v>14614</v>
      </c>
      <c r="B6562" t="s">
        <v>14615</v>
      </c>
      <c r="C6562" t="str">
        <f t="shared" si="102"/>
        <v>09 - MINISTERIO DE  INFRAESTRUCTURA</v>
      </c>
      <c r="D6562" t="str">
        <f>VLOOKUP(MID(A6562,1,2),[1]Jurisdicciones!$A$2:$B$44,2,FALSE)</f>
        <v>MINISTERIO DE  INFRAESTRUCTURA</v>
      </c>
    </row>
    <row r="6563" spans="1:4" x14ac:dyDescent="0.2">
      <c r="A6563" t="s">
        <v>14616</v>
      </c>
      <c r="B6563" t="s">
        <v>14617</v>
      </c>
      <c r="C6563" t="str">
        <f t="shared" si="102"/>
        <v>09 - MINISTERIO DE  INFRAESTRUCTURA</v>
      </c>
      <c r="D6563" t="str">
        <f>VLOOKUP(MID(A6563,1,2),[1]Jurisdicciones!$A$2:$B$44,2,FALSE)</f>
        <v>MINISTERIO DE  INFRAESTRUCTURA</v>
      </c>
    </row>
    <row r="6564" spans="1:4" x14ac:dyDescent="0.2">
      <c r="A6564" t="s">
        <v>1882</v>
      </c>
      <c r="B6564" t="s">
        <v>14618</v>
      </c>
      <c r="C6564" t="str">
        <f t="shared" si="102"/>
        <v>09 - MINISTERIO DE  INFRAESTRUCTURA</v>
      </c>
      <c r="D6564" t="str">
        <f>VLOOKUP(MID(A6564,1,2),[1]Jurisdicciones!$A$2:$B$44,2,FALSE)</f>
        <v>MINISTERIO DE  INFRAESTRUCTURA</v>
      </c>
    </row>
    <row r="6565" spans="1:4" x14ac:dyDescent="0.2">
      <c r="A6565" t="s">
        <v>14619</v>
      </c>
      <c r="B6565" t="s">
        <v>14620</v>
      </c>
      <c r="C6565" t="str">
        <f t="shared" si="102"/>
        <v>09 - MINISTERIO DE  INFRAESTRUCTURA</v>
      </c>
      <c r="D6565" t="str">
        <f>VLOOKUP(MID(A6565,1,2),[1]Jurisdicciones!$A$2:$B$44,2,FALSE)</f>
        <v>MINISTERIO DE  INFRAESTRUCTURA</v>
      </c>
    </row>
    <row r="6566" spans="1:4" x14ac:dyDescent="0.2">
      <c r="A6566" t="s">
        <v>14621</v>
      </c>
      <c r="B6566" t="s">
        <v>14622</v>
      </c>
      <c r="C6566" t="str">
        <f t="shared" si="102"/>
        <v>09 - MINISTERIO DE  INFRAESTRUCTURA</v>
      </c>
      <c r="D6566" t="str">
        <f>VLOOKUP(MID(A6566,1,2),[1]Jurisdicciones!$A$2:$B$44,2,FALSE)</f>
        <v>MINISTERIO DE  INFRAESTRUCTURA</v>
      </c>
    </row>
    <row r="6567" spans="1:4" x14ac:dyDescent="0.2">
      <c r="A6567" t="s">
        <v>14623</v>
      </c>
      <c r="B6567" t="s">
        <v>14624</v>
      </c>
      <c r="C6567" t="str">
        <f t="shared" si="102"/>
        <v>09 - MINISTERIO DE  INFRAESTRUCTURA</v>
      </c>
      <c r="D6567" t="str">
        <f>VLOOKUP(MID(A6567,1,2),[1]Jurisdicciones!$A$2:$B$44,2,FALSE)</f>
        <v>MINISTERIO DE  INFRAESTRUCTURA</v>
      </c>
    </row>
    <row r="6568" spans="1:4" x14ac:dyDescent="0.2">
      <c r="A6568" t="s">
        <v>14625</v>
      </c>
      <c r="B6568" t="s">
        <v>14626</v>
      </c>
      <c r="C6568" t="str">
        <f t="shared" si="102"/>
        <v>09 - MINISTERIO DE  INFRAESTRUCTURA</v>
      </c>
      <c r="D6568" t="str">
        <f>VLOOKUP(MID(A6568,1,2),[1]Jurisdicciones!$A$2:$B$44,2,FALSE)</f>
        <v>MINISTERIO DE  INFRAESTRUCTURA</v>
      </c>
    </row>
    <row r="6569" spans="1:4" x14ac:dyDescent="0.2">
      <c r="A6569" t="s">
        <v>14627</v>
      </c>
      <c r="B6569" t="s">
        <v>14628</v>
      </c>
      <c r="C6569" t="str">
        <f t="shared" si="102"/>
        <v>09 - MINISTERIO DE  INFRAESTRUCTURA</v>
      </c>
      <c r="D6569" t="str">
        <f>VLOOKUP(MID(A6569,1,2),[1]Jurisdicciones!$A$2:$B$44,2,FALSE)</f>
        <v>MINISTERIO DE  INFRAESTRUCTURA</v>
      </c>
    </row>
    <row r="6570" spans="1:4" x14ac:dyDescent="0.2">
      <c r="A6570" t="s">
        <v>14629</v>
      </c>
      <c r="B6570" t="s">
        <v>14630</v>
      </c>
      <c r="C6570" t="str">
        <f t="shared" si="102"/>
        <v>09 - MINISTERIO DE  INFRAESTRUCTURA</v>
      </c>
      <c r="D6570" t="str">
        <f>VLOOKUP(MID(A6570,1,2),[1]Jurisdicciones!$A$2:$B$44,2,FALSE)</f>
        <v>MINISTERIO DE  INFRAESTRUCTURA</v>
      </c>
    </row>
    <row r="6571" spans="1:4" x14ac:dyDescent="0.2">
      <c r="A6571" t="s">
        <v>14631</v>
      </c>
      <c r="B6571" t="s">
        <v>14632</v>
      </c>
      <c r="C6571" t="str">
        <f t="shared" si="102"/>
        <v>09 - MINISTERIO DE  INFRAESTRUCTURA</v>
      </c>
      <c r="D6571" t="str">
        <f>VLOOKUP(MID(A6571,1,2),[1]Jurisdicciones!$A$2:$B$44,2,FALSE)</f>
        <v>MINISTERIO DE  INFRAESTRUCTURA</v>
      </c>
    </row>
    <row r="6572" spans="1:4" x14ac:dyDescent="0.2">
      <c r="A6572" t="s">
        <v>14633</v>
      </c>
      <c r="B6572" t="s">
        <v>14634</v>
      </c>
      <c r="C6572" t="str">
        <f t="shared" si="102"/>
        <v>09 - MINISTERIO DE  INFRAESTRUCTURA</v>
      </c>
      <c r="D6572" t="str">
        <f>VLOOKUP(MID(A6572,1,2),[1]Jurisdicciones!$A$2:$B$44,2,FALSE)</f>
        <v>MINISTERIO DE  INFRAESTRUCTURA</v>
      </c>
    </row>
    <row r="6573" spans="1:4" x14ac:dyDescent="0.2">
      <c r="A6573" t="s">
        <v>14635</v>
      </c>
      <c r="B6573" t="s">
        <v>14636</v>
      </c>
      <c r="C6573" t="str">
        <f t="shared" si="102"/>
        <v>09 - MINISTERIO DE  INFRAESTRUCTURA</v>
      </c>
      <c r="D6573" t="str">
        <f>VLOOKUP(MID(A6573,1,2),[1]Jurisdicciones!$A$2:$B$44,2,FALSE)</f>
        <v>MINISTERIO DE  INFRAESTRUCTURA</v>
      </c>
    </row>
    <row r="6574" spans="1:4" x14ac:dyDescent="0.2">
      <c r="A6574" t="s">
        <v>14637</v>
      </c>
      <c r="B6574" t="s">
        <v>14638</v>
      </c>
      <c r="C6574" t="str">
        <f t="shared" si="102"/>
        <v>09 - MINISTERIO DE  INFRAESTRUCTURA</v>
      </c>
      <c r="D6574" t="str">
        <f>VLOOKUP(MID(A6574,1,2),[1]Jurisdicciones!$A$2:$B$44,2,FALSE)</f>
        <v>MINISTERIO DE  INFRAESTRUCTURA</v>
      </c>
    </row>
    <row r="6575" spans="1:4" x14ac:dyDescent="0.2">
      <c r="A6575" t="s">
        <v>14639</v>
      </c>
      <c r="B6575" t="s">
        <v>14640</v>
      </c>
      <c r="C6575" t="str">
        <f t="shared" si="102"/>
        <v>09 - MINISTERIO DE  INFRAESTRUCTURA</v>
      </c>
      <c r="D6575" t="str">
        <f>VLOOKUP(MID(A6575,1,2),[1]Jurisdicciones!$A$2:$B$44,2,FALSE)</f>
        <v>MINISTERIO DE  INFRAESTRUCTURA</v>
      </c>
    </row>
    <row r="6576" spans="1:4" x14ac:dyDescent="0.2">
      <c r="A6576" t="s">
        <v>14641</v>
      </c>
      <c r="B6576" t="s">
        <v>14642</v>
      </c>
      <c r="C6576" t="str">
        <f t="shared" si="102"/>
        <v>09 - MINISTERIO DE  INFRAESTRUCTURA</v>
      </c>
      <c r="D6576" t="str">
        <f>VLOOKUP(MID(A6576,1,2),[1]Jurisdicciones!$A$2:$B$44,2,FALSE)</f>
        <v>MINISTERIO DE  INFRAESTRUCTURA</v>
      </c>
    </row>
    <row r="6577" spans="1:4" x14ac:dyDescent="0.2">
      <c r="A6577" t="s">
        <v>14643</v>
      </c>
      <c r="B6577" t="s">
        <v>14644</v>
      </c>
      <c r="C6577" t="str">
        <f t="shared" si="102"/>
        <v>09 - MINISTERIO DE  INFRAESTRUCTURA</v>
      </c>
      <c r="D6577" t="str">
        <f>VLOOKUP(MID(A6577,1,2),[1]Jurisdicciones!$A$2:$B$44,2,FALSE)</f>
        <v>MINISTERIO DE  INFRAESTRUCTURA</v>
      </c>
    </row>
    <row r="6578" spans="1:4" x14ac:dyDescent="0.2">
      <c r="A6578" t="s">
        <v>14645</v>
      </c>
      <c r="B6578" t="s">
        <v>14646</v>
      </c>
      <c r="C6578" t="str">
        <f t="shared" si="102"/>
        <v>09 - MINISTERIO DE  INFRAESTRUCTURA</v>
      </c>
      <c r="D6578" t="str">
        <f>VLOOKUP(MID(A6578,1,2),[1]Jurisdicciones!$A$2:$B$44,2,FALSE)</f>
        <v>MINISTERIO DE  INFRAESTRUCTURA</v>
      </c>
    </row>
    <row r="6579" spans="1:4" x14ac:dyDescent="0.2">
      <c r="A6579" t="s">
        <v>14647</v>
      </c>
      <c r="B6579" t="s">
        <v>14648</v>
      </c>
      <c r="C6579" t="str">
        <f t="shared" si="102"/>
        <v>09 - MINISTERIO DE  INFRAESTRUCTURA</v>
      </c>
      <c r="D6579" t="str">
        <f>VLOOKUP(MID(A6579,1,2),[1]Jurisdicciones!$A$2:$B$44,2,FALSE)</f>
        <v>MINISTERIO DE  INFRAESTRUCTURA</v>
      </c>
    </row>
    <row r="6580" spans="1:4" x14ac:dyDescent="0.2">
      <c r="A6580" t="s">
        <v>14649</v>
      </c>
      <c r="B6580" t="s">
        <v>14650</v>
      </c>
      <c r="C6580" t="str">
        <f t="shared" si="102"/>
        <v>09 - MINISTERIO DE  INFRAESTRUCTURA</v>
      </c>
      <c r="D6580" t="str">
        <f>VLOOKUP(MID(A6580,1,2),[1]Jurisdicciones!$A$2:$B$44,2,FALSE)</f>
        <v>MINISTERIO DE  INFRAESTRUCTURA</v>
      </c>
    </row>
    <row r="6581" spans="1:4" x14ac:dyDescent="0.2">
      <c r="A6581" t="s">
        <v>14651</v>
      </c>
      <c r="B6581" t="s">
        <v>14652</v>
      </c>
      <c r="C6581" t="str">
        <f t="shared" si="102"/>
        <v>09 - MINISTERIO DE  INFRAESTRUCTURA</v>
      </c>
      <c r="D6581" t="str">
        <f>VLOOKUP(MID(A6581,1,2),[1]Jurisdicciones!$A$2:$B$44,2,FALSE)</f>
        <v>MINISTERIO DE  INFRAESTRUCTURA</v>
      </c>
    </row>
    <row r="6582" spans="1:4" x14ac:dyDescent="0.2">
      <c r="A6582" t="s">
        <v>14653</v>
      </c>
      <c r="B6582" t="s">
        <v>14654</v>
      </c>
      <c r="C6582" t="str">
        <f t="shared" si="102"/>
        <v>09 - MINISTERIO DE  INFRAESTRUCTURA</v>
      </c>
      <c r="D6582" t="str">
        <f>VLOOKUP(MID(A6582,1,2),[1]Jurisdicciones!$A$2:$B$44,2,FALSE)</f>
        <v>MINISTERIO DE  INFRAESTRUCTURA</v>
      </c>
    </row>
    <row r="6583" spans="1:4" x14ac:dyDescent="0.2">
      <c r="A6583" t="s">
        <v>14655</v>
      </c>
      <c r="B6583" t="s">
        <v>14656</v>
      </c>
      <c r="C6583" t="str">
        <f t="shared" si="102"/>
        <v>09 - MINISTERIO DE  INFRAESTRUCTURA</v>
      </c>
      <c r="D6583" t="str">
        <f>VLOOKUP(MID(A6583,1,2),[1]Jurisdicciones!$A$2:$B$44,2,FALSE)</f>
        <v>MINISTERIO DE  INFRAESTRUCTURA</v>
      </c>
    </row>
    <row r="6584" spans="1:4" x14ac:dyDescent="0.2">
      <c r="A6584" t="s">
        <v>14657</v>
      </c>
      <c r="B6584" t="s">
        <v>14658</v>
      </c>
      <c r="C6584" t="str">
        <f t="shared" si="102"/>
        <v>09 - MINISTERIO DE  INFRAESTRUCTURA</v>
      </c>
      <c r="D6584" t="str">
        <f>VLOOKUP(MID(A6584,1,2),[1]Jurisdicciones!$A$2:$B$44,2,FALSE)</f>
        <v>MINISTERIO DE  INFRAESTRUCTURA</v>
      </c>
    </row>
    <row r="6585" spans="1:4" x14ac:dyDescent="0.2">
      <c r="A6585" t="s">
        <v>14659</v>
      </c>
      <c r="B6585" t="s">
        <v>14660</v>
      </c>
      <c r="C6585" t="str">
        <f t="shared" si="102"/>
        <v>09 - MINISTERIO DE  INFRAESTRUCTURA</v>
      </c>
      <c r="D6585" t="str">
        <f>VLOOKUP(MID(A6585,1,2),[1]Jurisdicciones!$A$2:$B$44,2,FALSE)</f>
        <v>MINISTERIO DE  INFRAESTRUCTURA</v>
      </c>
    </row>
    <row r="6586" spans="1:4" x14ac:dyDescent="0.2">
      <c r="A6586" t="s">
        <v>14661</v>
      </c>
      <c r="B6586" t="s">
        <v>14662</v>
      </c>
      <c r="C6586" t="str">
        <f t="shared" si="102"/>
        <v>09 - MINISTERIO DE  INFRAESTRUCTURA</v>
      </c>
      <c r="D6586" t="str">
        <f>VLOOKUP(MID(A6586,1,2),[1]Jurisdicciones!$A$2:$B$44,2,FALSE)</f>
        <v>MINISTERIO DE  INFRAESTRUCTURA</v>
      </c>
    </row>
    <row r="6587" spans="1:4" x14ac:dyDescent="0.2">
      <c r="A6587" t="s">
        <v>14663</v>
      </c>
      <c r="B6587" t="s">
        <v>14664</v>
      </c>
      <c r="C6587" t="str">
        <f t="shared" si="102"/>
        <v>09 - MINISTERIO DE  INFRAESTRUCTURA</v>
      </c>
      <c r="D6587" t="str">
        <f>VLOOKUP(MID(A6587,1,2),[1]Jurisdicciones!$A$2:$B$44,2,FALSE)</f>
        <v>MINISTERIO DE  INFRAESTRUCTURA</v>
      </c>
    </row>
    <row r="6588" spans="1:4" x14ac:dyDescent="0.2">
      <c r="A6588" t="s">
        <v>14665</v>
      </c>
      <c r="B6588" t="s">
        <v>14666</v>
      </c>
      <c r="C6588" t="str">
        <f t="shared" si="102"/>
        <v>09 - MINISTERIO DE  INFRAESTRUCTURA</v>
      </c>
      <c r="D6588" t="str">
        <f>VLOOKUP(MID(A6588,1,2),[1]Jurisdicciones!$A$2:$B$44,2,FALSE)</f>
        <v>MINISTERIO DE  INFRAESTRUCTURA</v>
      </c>
    </row>
    <row r="6589" spans="1:4" x14ac:dyDescent="0.2">
      <c r="A6589" t="s">
        <v>14667</v>
      </c>
      <c r="B6589" t="s">
        <v>14668</v>
      </c>
      <c r="C6589" t="str">
        <f t="shared" si="102"/>
        <v>09 - MINISTERIO DE  INFRAESTRUCTURA</v>
      </c>
      <c r="D6589" t="str">
        <f>VLOOKUP(MID(A6589,1,2),[1]Jurisdicciones!$A$2:$B$44,2,FALSE)</f>
        <v>MINISTERIO DE  INFRAESTRUCTURA</v>
      </c>
    </row>
    <row r="6590" spans="1:4" x14ac:dyDescent="0.2">
      <c r="A6590" t="s">
        <v>14669</v>
      </c>
      <c r="B6590" t="s">
        <v>14670</v>
      </c>
      <c r="C6590" t="str">
        <f t="shared" si="102"/>
        <v>09 - MINISTERIO DE  INFRAESTRUCTURA</v>
      </c>
      <c r="D6590" t="str">
        <f>VLOOKUP(MID(A6590,1,2),[1]Jurisdicciones!$A$2:$B$44,2,FALSE)</f>
        <v>MINISTERIO DE  INFRAESTRUCTURA</v>
      </c>
    </row>
    <row r="6591" spans="1:4" x14ac:dyDescent="0.2">
      <c r="A6591" t="s">
        <v>14671</v>
      </c>
      <c r="B6591" t="s">
        <v>14672</v>
      </c>
      <c r="C6591" t="str">
        <f t="shared" si="102"/>
        <v>09 - MINISTERIO DE  INFRAESTRUCTURA</v>
      </c>
      <c r="D6591" t="str">
        <f>VLOOKUP(MID(A6591,1,2),[1]Jurisdicciones!$A$2:$B$44,2,FALSE)</f>
        <v>MINISTERIO DE  INFRAESTRUCTURA</v>
      </c>
    </row>
    <row r="6592" spans="1:4" x14ac:dyDescent="0.2">
      <c r="A6592" t="s">
        <v>14673</v>
      </c>
      <c r="B6592" t="s">
        <v>14674</v>
      </c>
      <c r="C6592" t="str">
        <f t="shared" si="102"/>
        <v>09 - MINISTERIO DE  INFRAESTRUCTURA</v>
      </c>
      <c r="D6592" t="str">
        <f>VLOOKUP(MID(A6592,1,2),[1]Jurisdicciones!$A$2:$B$44,2,FALSE)</f>
        <v>MINISTERIO DE  INFRAESTRUCTURA</v>
      </c>
    </row>
    <row r="6593" spans="1:4" x14ac:dyDescent="0.2">
      <c r="A6593" t="s">
        <v>14675</v>
      </c>
      <c r="B6593" t="s">
        <v>14676</v>
      </c>
      <c r="C6593" t="str">
        <f t="shared" si="102"/>
        <v>09 - MINISTERIO DE  INFRAESTRUCTURA</v>
      </c>
      <c r="D6593" t="str">
        <f>VLOOKUP(MID(A6593,1,2),[1]Jurisdicciones!$A$2:$B$44,2,FALSE)</f>
        <v>MINISTERIO DE  INFRAESTRUCTURA</v>
      </c>
    </row>
    <row r="6594" spans="1:4" x14ac:dyDescent="0.2">
      <c r="A6594" t="s">
        <v>14677</v>
      </c>
      <c r="B6594" t="s">
        <v>14678</v>
      </c>
      <c r="C6594" t="str">
        <f t="shared" si="102"/>
        <v>09 - MINISTERIO DE  INFRAESTRUCTURA</v>
      </c>
      <c r="D6594" t="str">
        <f>VLOOKUP(MID(A6594,1,2),[1]Jurisdicciones!$A$2:$B$44,2,FALSE)</f>
        <v>MINISTERIO DE  INFRAESTRUCTURA</v>
      </c>
    </row>
    <row r="6595" spans="1:4" x14ac:dyDescent="0.2">
      <c r="A6595" t="s">
        <v>14679</v>
      </c>
      <c r="B6595" t="s">
        <v>14678</v>
      </c>
      <c r="C6595" t="str">
        <f t="shared" si="102"/>
        <v>09 - MINISTERIO DE  INFRAESTRUCTURA</v>
      </c>
      <c r="D6595" t="str">
        <f>VLOOKUP(MID(A6595,1,2),[1]Jurisdicciones!$A$2:$B$44,2,FALSE)</f>
        <v>MINISTERIO DE  INFRAESTRUCTURA</v>
      </c>
    </row>
    <row r="6596" spans="1:4" x14ac:dyDescent="0.2">
      <c r="A6596" t="s">
        <v>14680</v>
      </c>
      <c r="B6596" t="s">
        <v>14681</v>
      </c>
      <c r="C6596" t="str">
        <f t="shared" ref="C6596:C6659" si="103">CONCATENATE(MID(A6596,1,2), " - ",D6596)</f>
        <v>09 - MINISTERIO DE  INFRAESTRUCTURA</v>
      </c>
      <c r="D6596" t="str">
        <f>VLOOKUP(MID(A6596,1,2),[1]Jurisdicciones!$A$2:$B$44,2,FALSE)</f>
        <v>MINISTERIO DE  INFRAESTRUCTURA</v>
      </c>
    </row>
    <row r="6597" spans="1:4" x14ac:dyDescent="0.2">
      <c r="A6597" t="s">
        <v>14682</v>
      </c>
      <c r="B6597" t="s">
        <v>14683</v>
      </c>
      <c r="C6597" t="str">
        <f t="shared" si="103"/>
        <v>09 - MINISTERIO DE  INFRAESTRUCTURA</v>
      </c>
      <c r="D6597" t="str">
        <f>VLOOKUP(MID(A6597,1,2),[1]Jurisdicciones!$A$2:$B$44,2,FALSE)</f>
        <v>MINISTERIO DE  INFRAESTRUCTURA</v>
      </c>
    </row>
    <row r="6598" spans="1:4" x14ac:dyDescent="0.2">
      <c r="A6598" t="s">
        <v>14684</v>
      </c>
      <c r="B6598" t="s">
        <v>14685</v>
      </c>
      <c r="C6598" t="str">
        <f t="shared" si="103"/>
        <v>09 - MINISTERIO DE  INFRAESTRUCTURA</v>
      </c>
      <c r="D6598" t="str">
        <f>VLOOKUP(MID(A6598,1,2),[1]Jurisdicciones!$A$2:$B$44,2,FALSE)</f>
        <v>MINISTERIO DE  INFRAESTRUCTURA</v>
      </c>
    </row>
    <row r="6599" spans="1:4" x14ac:dyDescent="0.2">
      <c r="A6599" t="s">
        <v>14686</v>
      </c>
      <c r="B6599" t="s">
        <v>14687</v>
      </c>
      <c r="C6599" t="str">
        <f t="shared" si="103"/>
        <v>09 - MINISTERIO DE  INFRAESTRUCTURA</v>
      </c>
      <c r="D6599" t="str">
        <f>VLOOKUP(MID(A6599,1,2),[1]Jurisdicciones!$A$2:$B$44,2,FALSE)</f>
        <v>MINISTERIO DE  INFRAESTRUCTURA</v>
      </c>
    </row>
    <row r="6600" spans="1:4" x14ac:dyDescent="0.2">
      <c r="A6600" t="s">
        <v>14688</v>
      </c>
      <c r="B6600" t="s">
        <v>14689</v>
      </c>
      <c r="C6600" t="str">
        <f t="shared" si="103"/>
        <v>09 - MINISTERIO DE  INFRAESTRUCTURA</v>
      </c>
      <c r="D6600" t="str">
        <f>VLOOKUP(MID(A6600,1,2),[1]Jurisdicciones!$A$2:$B$44,2,FALSE)</f>
        <v>MINISTERIO DE  INFRAESTRUCTURA</v>
      </c>
    </row>
    <row r="6601" spans="1:4" x14ac:dyDescent="0.2">
      <c r="A6601" t="s">
        <v>14690</v>
      </c>
      <c r="B6601" t="s">
        <v>14691</v>
      </c>
      <c r="C6601" t="str">
        <f t="shared" si="103"/>
        <v>09 - MINISTERIO DE  INFRAESTRUCTURA</v>
      </c>
      <c r="D6601" t="str">
        <f>VLOOKUP(MID(A6601,1,2),[1]Jurisdicciones!$A$2:$B$44,2,FALSE)</f>
        <v>MINISTERIO DE  INFRAESTRUCTURA</v>
      </c>
    </row>
    <row r="6602" spans="1:4" x14ac:dyDescent="0.2">
      <c r="A6602" t="s">
        <v>14692</v>
      </c>
      <c r="B6602" t="s">
        <v>14693</v>
      </c>
      <c r="C6602" t="str">
        <f t="shared" si="103"/>
        <v>09 - MINISTERIO DE  INFRAESTRUCTURA</v>
      </c>
      <c r="D6602" t="str">
        <f>VLOOKUP(MID(A6602,1,2),[1]Jurisdicciones!$A$2:$B$44,2,FALSE)</f>
        <v>MINISTERIO DE  INFRAESTRUCTURA</v>
      </c>
    </row>
    <row r="6603" spans="1:4" x14ac:dyDescent="0.2">
      <c r="A6603" t="s">
        <v>14694</v>
      </c>
      <c r="B6603" t="s">
        <v>14695</v>
      </c>
      <c r="C6603" t="str">
        <f t="shared" si="103"/>
        <v>09 - MINISTERIO DE  INFRAESTRUCTURA</v>
      </c>
      <c r="D6603" t="str">
        <f>VLOOKUP(MID(A6603,1,2),[1]Jurisdicciones!$A$2:$B$44,2,FALSE)</f>
        <v>MINISTERIO DE  INFRAESTRUCTURA</v>
      </c>
    </row>
    <row r="6604" spans="1:4" x14ac:dyDescent="0.2">
      <c r="A6604" t="s">
        <v>14696</v>
      </c>
      <c r="B6604" t="s">
        <v>14695</v>
      </c>
      <c r="C6604" t="str">
        <f t="shared" si="103"/>
        <v>09 - MINISTERIO DE  INFRAESTRUCTURA</v>
      </c>
      <c r="D6604" t="str">
        <f>VLOOKUP(MID(A6604,1,2),[1]Jurisdicciones!$A$2:$B$44,2,FALSE)</f>
        <v>MINISTERIO DE  INFRAESTRUCTURA</v>
      </c>
    </row>
    <row r="6605" spans="1:4" x14ac:dyDescent="0.2">
      <c r="A6605" t="s">
        <v>14697</v>
      </c>
      <c r="B6605" t="s">
        <v>14698</v>
      </c>
      <c r="C6605" t="str">
        <f t="shared" si="103"/>
        <v>09 - MINISTERIO DE  INFRAESTRUCTURA</v>
      </c>
      <c r="D6605" t="str">
        <f>VLOOKUP(MID(A6605,1,2),[1]Jurisdicciones!$A$2:$B$44,2,FALSE)</f>
        <v>MINISTERIO DE  INFRAESTRUCTURA</v>
      </c>
    </row>
    <row r="6606" spans="1:4" x14ac:dyDescent="0.2">
      <c r="A6606" t="s">
        <v>14699</v>
      </c>
      <c r="B6606" t="s">
        <v>14698</v>
      </c>
      <c r="C6606" t="str">
        <f t="shared" si="103"/>
        <v>09 - MINISTERIO DE  INFRAESTRUCTURA</v>
      </c>
      <c r="D6606" t="str">
        <f>VLOOKUP(MID(A6606,1,2),[1]Jurisdicciones!$A$2:$B$44,2,FALSE)</f>
        <v>MINISTERIO DE  INFRAESTRUCTURA</v>
      </c>
    </row>
    <row r="6607" spans="1:4" x14ac:dyDescent="0.2">
      <c r="A6607" t="s">
        <v>14700</v>
      </c>
      <c r="B6607" t="s">
        <v>14701</v>
      </c>
      <c r="C6607" t="str">
        <f t="shared" si="103"/>
        <v>09 - MINISTERIO DE  INFRAESTRUCTURA</v>
      </c>
      <c r="D6607" t="str">
        <f>VLOOKUP(MID(A6607,1,2),[1]Jurisdicciones!$A$2:$B$44,2,FALSE)</f>
        <v>MINISTERIO DE  INFRAESTRUCTURA</v>
      </c>
    </row>
    <row r="6608" spans="1:4" x14ac:dyDescent="0.2">
      <c r="A6608" t="s">
        <v>14702</v>
      </c>
      <c r="B6608" t="s">
        <v>14703</v>
      </c>
      <c r="C6608" t="str">
        <f t="shared" si="103"/>
        <v>09 - MINISTERIO DE  INFRAESTRUCTURA</v>
      </c>
      <c r="D6608" t="str">
        <f>VLOOKUP(MID(A6608,1,2),[1]Jurisdicciones!$A$2:$B$44,2,FALSE)</f>
        <v>MINISTERIO DE  INFRAESTRUCTURA</v>
      </c>
    </row>
    <row r="6609" spans="1:4" x14ac:dyDescent="0.2">
      <c r="A6609" t="s">
        <v>14704</v>
      </c>
      <c r="B6609" t="s">
        <v>14703</v>
      </c>
      <c r="C6609" t="str">
        <f t="shared" si="103"/>
        <v>09 - MINISTERIO DE  INFRAESTRUCTURA</v>
      </c>
      <c r="D6609" t="str">
        <f>VLOOKUP(MID(A6609,1,2),[1]Jurisdicciones!$A$2:$B$44,2,FALSE)</f>
        <v>MINISTERIO DE  INFRAESTRUCTURA</v>
      </c>
    </row>
    <row r="6610" spans="1:4" x14ac:dyDescent="0.2">
      <c r="A6610" t="s">
        <v>14705</v>
      </c>
      <c r="B6610" t="s">
        <v>14706</v>
      </c>
      <c r="C6610" t="str">
        <f t="shared" si="103"/>
        <v>09 - MINISTERIO DE  INFRAESTRUCTURA</v>
      </c>
      <c r="D6610" t="str">
        <f>VLOOKUP(MID(A6610,1,2),[1]Jurisdicciones!$A$2:$B$44,2,FALSE)</f>
        <v>MINISTERIO DE  INFRAESTRUCTURA</v>
      </c>
    </row>
    <row r="6611" spans="1:4" x14ac:dyDescent="0.2">
      <c r="A6611" t="s">
        <v>14707</v>
      </c>
      <c r="B6611" t="s">
        <v>14708</v>
      </c>
      <c r="C6611" t="str">
        <f t="shared" si="103"/>
        <v>09 - MINISTERIO DE  INFRAESTRUCTURA</v>
      </c>
      <c r="D6611" t="str">
        <f>VLOOKUP(MID(A6611,1,2),[1]Jurisdicciones!$A$2:$B$44,2,FALSE)</f>
        <v>MINISTERIO DE  INFRAESTRUCTURA</v>
      </c>
    </row>
    <row r="6612" spans="1:4" x14ac:dyDescent="0.2">
      <c r="A6612" t="s">
        <v>14709</v>
      </c>
      <c r="B6612" t="s">
        <v>14708</v>
      </c>
      <c r="C6612" t="str">
        <f t="shared" si="103"/>
        <v>09 - MINISTERIO DE  INFRAESTRUCTURA</v>
      </c>
      <c r="D6612" t="str">
        <f>VLOOKUP(MID(A6612,1,2),[1]Jurisdicciones!$A$2:$B$44,2,FALSE)</f>
        <v>MINISTERIO DE  INFRAESTRUCTURA</v>
      </c>
    </row>
    <row r="6613" spans="1:4" x14ac:dyDescent="0.2">
      <c r="A6613" t="s">
        <v>14710</v>
      </c>
      <c r="B6613" t="s">
        <v>14711</v>
      </c>
      <c r="C6613" t="str">
        <f t="shared" si="103"/>
        <v>09 - MINISTERIO DE  INFRAESTRUCTURA</v>
      </c>
      <c r="D6613" t="str">
        <f>VLOOKUP(MID(A6613,1,2),[1]Jurisdicciones!$A$2:$B$44,2,FALSE)</f>
        <v>MINISTERIO DE  INFRAESTRUCTURA</v>
      </c>
    </row>
    <row r="6614" spans="1:4" x14ac:dyDescent="0.2">
      <c r="A6614" t="s">
        <v>14712</v>
      </c>
      <c r="B6614" t="s">
        <v>14713</v>
      </c>
      <c r="C6614" t="str">
        <f t="shared" si="103"/>
        <v>09 - MINISTERIO DE  INFRAESTRUCTURA</v>
      </c>
      <c r="D6614" t="str">
        <f>VLOOKUP(MID(A6614,1,2),[1]Jurisdicciones!$A$2:$B$44,2,FALSE)</f>
        <v>MINISTERIO DE  INFRAESTRUCTURA</v>
      </c>
    </row>
    <row r="6615" spans="1:4" x14ac:dyDescent="0.2">
      <c r="A6615" t="s">
        <v>14714</v>
      </c>
      <c r="B6615" t="s">
        <v>14715</v>
      </c>
      <c r="C6615" t="str">
        <f t="shared" si="103"/>
        <v>09 - MINISTERIO DE  INFRAESTRUCTURA</v>
      </c>
      <c r="D6615" t="str">
        <f>VLOOKUP(MID(A6615,1,2),[1]Jurisdicciones!$A$2:$B$44,2,FALSE)</f>
        <v>MINISTERIO DE  INFRAESTRUCTURA</v>
      </c>
    </row>
    <row r="6616" spans="1:4" x14ac:dyDescent="0.2">
      <c r="A6616" t="s">
        <v>14716</v>
      </c>
      <c r="B6616" t="s">
        <v>14715</v>
      </c>
      <c r="C6616" t="str">
        <f t="shared" si="103"/>
        <v>09 - MINISTERIO DE  INFRAESTRUCTURA</v>
      </c>
      <c r="D6616" t="str">
        <f>VLOOKUP(MID(A6616,1,2),[1]Jurisdicciones!$A$2:$B$44,2,FALSE)</f>
        <v>MINISTERIO DE  INFRAESTRUCTURA</v>
      </c>
    </row>
    <row r="6617" spans="1:4" x14ac:dyDescent="0.2">
      <c r="A6617" t="s">
        <v>14717</v>
      </c>
      <c r="B6617" t="s">
        <v>14718</v>
      </c>
      <c r="C6617" t="str">
        <f t="shared" si="103"/>
        <v>09 - MINISTERIO DE  INFRAESTRUCTURA</v>
      </c>
      <c r="D6617" t="str">
        <f>VLOOKUP(MID(A6617,1,2),[1]Jurisdicciones!$A$2:$B$44,2,FALSE)</f>
        <v>MINISTERIO DE  INFRAESTRUCTURA</v>
      </c>
    </row>
    <row r="6618" spans="1:4" x14ac:dyDescent="0.2">
      <c r="A6618" t="s">
        <v>14719</v>
      </c>
      <c r="B6618" t="s">
        <v>14720</v>
      </c>
      <c r="C6618" t="str">
        <f t="shared" si="103"/>
        <v>09 - MINISTERIO DE  INFRAESTRUCTURA</v>
      </c>
      <c r="D6618" t="str">
        <f>VLOOKUP(MID(A6618,1,2),[1]Jurisdicciones!$A$2:$B$44,2,FALSE)</f>
        <v>MINISTERIO DE  INFRAESTRUCTURA</v>
      </c>
    </row>
    <row r="6619" spans="1:4" x14ac:dyDescent="0.2">
      <c r="A6619" t="s">
        <v>14721</v>
      </c>
      <c r="B6619" t="s">
        <v>14720</v>
      </c>
      <c r="C6619" t="str">
        <f t="shared" si="103"/>
        <v>09 - MINISTERIO DE  INFRAESTRUCTURA</v>
      </c>
      <c r="D6619" t="str">
        <f>VLOOKUP(MID(A6619,1,2),[1]Jurisdicciones!$A$2:$B$44,2,FALSE)</f>
        <v>MINISTERIO DE  INFRAESTRUCTURA</v>
      </c>
    </row>
    <row r="6620" spans="1:4" x14ac:dyDescent="0.2">
      <c r="A6620" t="s">
        <v>14722</v>
      </c>
      <c r="B6620" t="s">
        <v>14723</v>
      </c>
      <c r="C6620" t="str">
        <f t="shared" si="103"/>
        <v>09 - MINISTERIO DE  INFRAESTRUCTURA</v>
      </c>
      <c r="D6620" t="str">
        <f>VLOOKUP(MID(A6620,1,2),[1]Jurisdicciones!$A$2:$B$44,2,FALSE)</f>
        <v>MINISTERIO DE  INFRAESTRUCTURA</v>
      </c>
    </row>
    <row r="6621" spans="1:4" x14ac:dyDescent="0.2">
      <c r="A6621" t="s">
        <v>14724</v>
      </c>
      <c r="B6621" t="s">
        <v>14725</v>
      </c>
      <c r="C6621" t="str">
        <f t="shared" si="103"/>
        <v>09 - MINISTERIO DE  INFRAESTRUCTURA</v>
      </c>
      <c r="D6621" t="str">
        <f>VLOOKUP(MID(A6621,1,2),[1]Jurisdicciones!$A$2:$B$44,2,FALSE)</f>
        <v>MINISTERIO DE  INFRAESTRUCTURA</v>
      </c>
    </row>
    <row r="6622" spans="1:4" x14ac:dyDescent="0.2">
      <c r="A6622" t="s">
        <v>14726</v>
      </c>
      <c r="B6622" t="s">
        <v>14727</v>
      </c>
      <c r="C6622" t="str">
        <f t="shared" si="103"/>
        <v>09 - MINISTERIO DE  INFRAESTRUCTURA</v>
      </c>
      <c r="D6622" t="str">
        <f>VLOOKUP(MID(A6622,1,2),[1]Jurisdicciones!$A$2:$B$44,2,FALSE)</f>
        <v>MINISTERIO DE  INFRAESTRUCTURA</v>
      </c>
    </row>
    <row r="6623" spans="1:4" x14ac:dyDescent="0.2">
      <c r="A6623" t="s">
        <v>14728</v>
      </c>
      <c r="B6623" t="s">
        <v>14727</v>
      </c>
      <c r="C6623" t="str">
        <f t="shared" si="103"/>
        <v>09 - MINISTERIO DE  INFRAESTRUCTURA</v>
      </c>
      <c r="D6623" t="str">
        <f>VLOOKUP(MID(A6623,1,2),[1]Jurisdicciones!$A$2:$B$44,2,FALSE)</f>
        <v>MINISTERIO DE  INFRAESTRUCTURA</v>
      </c>
    </row>
    <row r="6624" spans="1:4" x14ac:dyDescent="0.2">
      <c r="A6624" t="s">
        <v>14729</v>
      </c>
      <c r="B6624" t="s">
        <v>14730</v>
      </c>
      <c r="C6624" t="str">
        <f t="shared" si="103"/>
        <v>09 - MINISTERIO DE  INFRAESTRUCTURA</v>
      </c>
      <c r="D6624" t="str">
        <f>VLOOKUP(MID(A6624,1,2),[1]Jurisdicciones!$A$2:$B$44,2,FALSE)</f>
        <v>MINISTERIO DE  INFRAESTRUCTURA</v>
      </c>
    </row>
    <row r="6625" spans="1:4" x14ac:dyDescent="0.2">
      <c r="A6625" t="s">
        <v>14731</v>
      </c>
      <c r="B6625" t="s">
        <v>14732</v>
      </c>
      <c r="C6625" t="str">
        <f t="shared" si="103"/>
        <v>09 - MINISTERIO DE  INFRAESTRUCTURA</v>
      </c>
      <c r="D6625" t="str">
        <f>VLOOKUP(MID(A6625,1,2),[1]Jurisdicciones!$A$2:$B$44,2,FALSE)</f>
        <v>MINISTERIO DE  INFRAESTRUCTURA</v>
      </c>
    </row>
    <row r="6626" spans="1:4" x14ac:dyDescent="0.2">
      <c r="A6626" t="s">
        <v>14733</v>
      </c>
      <c r="B6626" t="s">
        <v>14732</v>
      </c>
      <c r="C6626" t="str">
        <f t="shared" si="103"/>
        <v>09 - MINISTERIO DE  INFRAESTRUCTURA</v>
      </c>
      <c r="D6626" t="str">
        <f>VLOOKUP(MID(A6626,1,2),[1]Jurisdicciones!$A$2:$B$44,2,FALSE)</f>
        <v>MINISTERIO DE  INFRAESTRUCTURA</v>
      </c>
    </row>
    <row r="6627" spans="1:4" x14ac:dyDescent="0.2">
      <c r="A6627" t="s">
        <v>14734</v>
      </c>
      <c r="B6627" t="s">
        <v>14735</v>
      </c>
      <c r="C6627" t="str">
        <f t="shared" si="103"/>
        <v>09 - MINISTERIO DE  INFRAESTRUCTURA</v>
      </c>
      <c r="D6627" t="str">
        <f>VLOOKUP(MID(A6627,1,2),[1]Jurisdicciones!$A$2:$B$44,2,FALSE)</f>
        <v>MINISTERIO DE  INFRAESTRUCTURA</v>
      </c>
    </row>
    <row r="6628" spans="1:4" x14ac:dyDescent="0.2">
      <c r="A6628" t="s">
        <v>14736</v>
      </c>
      <c r="B6628" t="s">
        <v>14735</v>
      </c>
      <c r="C6628" t="str">
        <f t="shared" si="103"/>
        <v>09 - MINISTERIO DE  INFRAESTRUCTURA</v>
      </c>
      <c r="D6628" t="str">
        <f>VLOOKUP(MID(A6628,1,2),[1]Jurisdicciones!$A$2:$B$44,2,FALSE)</f>
        <v>MINISTERIO DE  INFRAESTRUCTURA</v>
      </c>
    </row>
    <row r="6629" spans="1:4" x14ac:dyDescent="0.2">
      <c r="A6629" t="s">
        <v>14737</v>
      </c>
      <c r="B6629" t="s">
        <v>14738</v>
      </c>
      <c r="C6629" t="str">
        <f t="shared" si="103"/>
        <v>09 - MINISTERIO DE  INFRAESTRUCTURA</v>
      </c>
      <c r="D6629" t="str">
        <f>VLOOKUP(MID(A6629,1,2),[1]Jurisdicciones!$A$2:$B$44,2,FALSE)</f>
        <v>MINISTERIO DE  INFRAESTRUCTURA</v>
      </c>
    </row>
    <row r="6630" spans="1:4" x14ac:dyDescent="0.2">
      <c r="A6630" t="s">
        <v>14739</v>
      </c>
      <c r="B6630" t="s">
        <v>14740</v>
      </c>
      <c r="C6630" t="str">
        <f t="shared" si="103"/>
        <v>09 - MINISTERIO DE  INFRAESTRUCTURA</v>
      </c>
      <c r="D6630" t="str">
        <f>VLOOKUP(MID(A6630,1,2),[1]Jurisdicciones!$A$2:$B$44,2,FALSE)</f>
        <v>MINISTERIO DE  INFRAESTRUCTURA</v>
      </c>
    </row>
    <row r="6631" spans="1:4" x14ac:dyDescent="0.2">
      <c r="A6631" t="s">
        <v>14741</v>
      </c>
      <c r="B6631" t="s">
        <v>14742</v>
      </c>
      <c r="C6631" t="str">
        <f t="shared" si="103"/>
        <v>09 - MINISTERIO DE  INFRAESTRUCTURA</v>
      </c>
      <c r="D6631" t="str">
        <f>VLOOKUP(MID(A6631,1,2),[1]Jurisdicciones!$A$2:$B$44,2,FALSE)</f>
        <v>MINISTERIO DE  INFRAESTRUCTURA</v>
      </c>
    </row>
    <row r="6632" spans="1:4" x14ac:dyDescent="0.2">
      <c r="A6632" t="s">
        <v>14743</v>
      </c>
      <c r="B6632" t="s">
        <v>14742</v>
      </c>
      <c r="C6632" t="str">
        <f t="shared" si="103"/>
        <v>09 - MINISTERIO DE  INFRAESTRUCTURA</v>
      </c>
      <c r="D6632" t="str">
        <f>VLOOKUP(MID(A6632,1,2),[1]Jurisdicciones!$A$2:$B$44,2,FALSE)</f>
        <v>MINISTERIO DE  INFRAESTRUCTURA</v>
      </c>
    </row>
    <row r="6633" spans="1:4" x14ac:dyDescent="0.2">
      <c r="A6633" t="s">
        <v>14744</v>
      </c>
      <c r="B6633" t="s">
        <v>14745</v>
      </c>
      <c r="C6633" t="str">
        <f t="shared" si="103"/>
        <v>09 - MINISTERIO DE  INFRAESTRUCTURA</v>
      </c>
      <c r="D6633" t="str">
        <f>VLOOKUP(MID(A6633,1,2),[1]Jurisdicciones!$A$2:$B$44,2,FALSE)</f>
        <v>MINISTERIO DE  INFRAESTRUCTURA</v>
      </c>
    </row>
    <row r="6634" spans="1:4" x14ac:dyDescent="0.2">
      <c r="A6634" t="s">
        <v>14746</v>
      </c>
      <c r="B6634" t="s">
        <v>14747</v>
      </c>
      <c r="C6634" t="str">
        <f t="shared" si="103"/>
        <v>09 - MINISTERIO DE  INFRAESTRUCTURA</v>
      </c>
      <c r="D6634" t="str">
        <f>VLOOKUP(MID(A6634,1,2),[1]Jurisdicciones!$A$2:$B$44,2,FALSE)</f>
        <v>MINISTERIO DE  INFRAESTRUCTURA</v>
      </c>
    </row>
    <row r="6635" spans="1:4" x14ac:dyDescent="0.2">
      <c r="A6635" t="s">
        <v>14748</v>
      </c>
      <c r="B6635" t="s">
        <v>14747</v>
      </c>
      <c r="C6635" t="str">
        <f t="shared" si="103"/>
        <v>09 - MINISTERIO DE  INFRAESTRUCTURA</v>
      </c>
      <c r="D6635" t="str">
        <f>VLOOKUP(MID(A6635,1,2),[1]Jurisdicciones!$A$2:$B$44,2,FALSE)</f>
        <v>MINISTERIO DE  INFRAESTRUCTURA</v>
      </c>
    </row>
    <row r="6636" spans="1:4" x14ac:dyDescent="0.2">
      <c r="A6636" t="s">
        <v>14749</v>
      </c>
      <c r="B6636" t="s">
        <v>14750</v>
      </c>
      <c r="C6636" t="str">
        <f t="shared" si="103"/>
        <v>09 - MINISTERIO DE  INFRAESTRUCTURA</v>
      </c>
      <c r="D6636" t="str">
        <f>VLOOKUP(MID(A6636,1,2),[1]Jurisdicciones!$A$2:$B$44,2,FALSE)</f>
        <v>MINISTERIO DE  INFRAESTRUCTURA</v>
      </c>
    </row>
    <row r="6637" spans="1:4" x14ac:dyDescent="0.2">
      <c r="A6637" t="s">
        <v>14751</v>
      </c>
      <c r="B6637" t="s">
        <v>14752</v>
      </c>
      <c r="C6637" t="str">
        <f t="shared" si="103"/>
        <v>09 - MINISTERIO DE  INFRAESTRUCTURA</v>
      </c>
      <c r="D6637" t="str">
        <f>VLOOKUP(MID(A6637,1,2),[1]Jurisdicciones!$A$2:$B$44,2,FALSE)</f>
        <v>MINISTERIO DE  INFRAESTRUCTURA</v>
      </c>
    </row>
    <row r="6638" spans="1:4" x14ac:dyDescent="0.2">
      <c r="A6638" t="s">
        <v>14753</v>
      </c>
      <c r="B6638" t="s">
        <v>14752</v>
      </c>
      <c r="C6638" t="str">
        <f t="shared" si="103"/>
        <v>09 - MINISTERIO DE  INFRAESTRUCTURA</v>
      </c>
      <c r="D6638" t="str">
        <f>VLOOKUP(MID(A6638,1,2),[1]Jurisdicciones!$A$2:$B$44,2,FALSE)</f>
        <v>MINISTERIO DE  INFRAESTRUCTURA</v>
      </c>
    </row>
    <row r="6639" spans="1:4" x14ac:dyDescent="0.2">
      <c r="A6639" t="s">
        <v>14754</v>
      </c>
      <c r="B6639" t="s">
        <v>14755</v>
      </c>
      <c r="C6639" t="str">
        <f t="shared" si="103"/>
        <v>09 - MINISTERIO DE  INFRAESTRUCTURA</v>
      </c>
      <c r="D6639" t="str">
        <f>VLOOKUP(MID(A6639,1,2),[1]Jurisdicciones!$A$2:$B$44,2,FALSE)</f>
        <v>MINISTERIO DE  INFRAESTRUCTURA</v>
      </c>
    </row>
    <row r="6640" spans="1:4" x14ac:dyDescent="0.2">
      <c r="A6640" t="s">
        <v>14756</v>
      </c>
      <c r="B6640" t="s">
        <v>14757</v>
      </c>
      <c r="C6640" t="str">
        <f t="shared" si="103"/>
        <v>09 - MINISTERIO DE  INFRAESTRUCTURA</v>
      </c>
      <c r="D6640" t="str">
        <f>VLOOKUP(MID(A6640,1,2),[1]Jurisdicciones!$A$2:$B$44,2,FALSE)</f>
        <v>MINISTERIO DE  INFRAESTRUCTURA</v>
      </c>
    </row>
    <row r="6641" spans="1:4" x14ac:dyDescent="0.2">
      <c r="A6641" t="s">
        <v>14758</v>
      </c>
      <c r="B6641" t="s">
        <v>14759</v>
      </c>
      <c r="C6641" t="str">
        <f t="shared" si="103"/>
        <v>09 - MINISTERIO DE  INFRAESTRUCTURA</v>
      </c>
      <c r="D6641" t="str">
        <f>VLOOKUP(MID(A6641,1,2),[1]Jurisdicciones!$A$2:$B$44,2,FALSE)</f>
        <v>MINISTERIO DE  INFRAESTRUCTURA</v>
      </c>
    </row>
    <row r="6642" spans="1:4" x14ac:dyDescent="0.2">
      <c r="A6642" t="s">
        <v>14760</v>
      </c>
      <c r="B6642" t="s">
        <v>14761</v>
      </c>
      <c r="C6642" t="str">
        <f t="shared" si="103"/>
        <v>09 - MINISTERIO DE  INFRAESTRUCTURA</v>
      </c>
      <c r="D6642" t="str">
        <f>VLOOKUP(MID(A6642,1,2),[1]Jurisdicciones!$A$2:$B$44,2,FALSE)</f>
        <v>MINISTERIO DE  INFRAESTRUCTURA</v>
      </c>
    </row>
    <row r="6643" spans="1:4" x14ac:dyDescent="0.2">
      <c r="A6643" t="s">
        <v>14762</v>
      </c>
      <c r="B6643" t="s">
        <v>14763</v>
      </c>
      <c r="C6643" t="str">
        <f t="shared" si="103"/>
        <v>09 - MINISTERIO DE  INFRAESTRUCTURA</v>
      </c>
      <c r="D6643" t="str">
        <f>VLOOKUP(MID(A6643,1,2),[1]Jurisdicciones!$A$2:$B$44,2,FALSE)</f>
        <v>MINISTERIO DE  INFRAESTRUCTURA</v>
      </c>
    </row>
    <row r="6644" spans="1:4" x14ac:dyDescent="0.2">
      <c r="A6644" t="s">
        <v>14764</v>
      </c>
      <c r="B6644" t="s">
        <v>14765</v>
      </c>
      <c r="C6644" t="str">
        <f t="shared" si="103"/>
        <v>09 - MINISTERIO DE  INFRAESTRUCTURA</v>
      </c>
      <c r="D6644" t="str">
        <f>VLOOKUP(MID(A6644,1,2),[1]Jurisdicciones!$A$2:$B$44,2,FALSE)</f>
        <v>MINISTERIO DE  INFRAESTRUCTURA</v>
      </c>
    </row>
    <row r="6645" spans="1:4" x14ac:dyDescent="0.2">
      <c r="A6645" t="s">
        <v>14766</v>
      </c>
      <c r="B6645" t="s">
        <v>14767</v>
      </c>
      <c r="C6645" t="str">
        <f t="shared" si="103"/>
        <v>09 - MINISTERIO DE  INFRAESTRUCTURA</v>
      </c>
      <c r="D6645" t="str">
        <f>VLOOKUP(MID(A6645,1,2),[1]Jurisdicciones!$A$2:$B$44,2,FALSE)</f>
        <v>MINISTERIO DE  INFRAESTRUCTURA</v>
      </c>
    </row>
    <row r="6646" spans="1:4" x14ac:dyDescent="0.2">
      <c r="A6646" t="s">
        <v>14768</v>
      </c>
      <c r="B6646" t="s">
        <v>14769</v>
      </c>
      <c r="C6646" t="str">
        <f t="shared" si="103"/>
        <v>09 - MINISTERIO DE  INFRAESTRUCTURA</v>
      </c>
      <c r="D6646" t="str">
        <f>VLOOKUP(MID(A6646,1,2),[1]Jurisdicciones!$A$2:$B$44,2,FALSE)</f>
        <v>MINISTERIO DE  INFRAESTRUCTURA</v>
      </c>
    </row>
    <row r="6647" spans="1:4" x14ac:dyDescent="0.2">
      <c r="A6647" t="s">
        <v>14770</v>
      </c>
      <c r="B6647" t="s">
        <v>14771</v>
      </c>
      <c r="C6647" t="str">
        <f t="shared" si="103"/>
        <v>09 - MINISTERIO DE  INFRAESTRUCTURA</v>
      </c>
      <c r="D6647" t="str">
        <f>VLOOKUP(MID(A6647,1,2),[1]Jurisdicciones!$A$2:$B$44,2,FALSE)</f>
        <v>MINISTERIO DE  INFRAESTRUCTURA</v>
      </c>
    </row>
    <row r="6648" spans="1:4" x14ac:dyDescent="0.2">
      <c r="A6648" t="s">
        <v>14772</v>
      </c>
      <c r="B6648" t="s">
        <v>14771</v>
      </c>
      <c r="C6648" t="str">
        <f t="shared" si="103"/>
        <v>09 - MINISTERIO DE  INFRAESTRUCTURA</v>
      </c>
      <c r="D6648" t="str">
        <f>VLOOKUP(MID(A6648,1,2),[1]Jurisdicciones!$A$2:$B$44,2,FALSE)</f>
        <v>MINISTERIO DE  INFRAESTRUCTURA</v>
      </c>
    </row>
    <row r="6649" spans="1:4" x14ac:dyDescent="0.2">
      <c r="A6649" t="s">
        <v>14773</v>
      </c>
      <c r="B6649" t="s">
        <v>14774</v>
      </c>
      <c r="C6649" t="str">
        <f t="shared" si="103"/>
        <v>09 - MINISTERIO DE  INFRAESTRUCTURA</v>
      </c>
      <c r="D6649" t="str">
        <f>VLOOKUP(MID(A6649,1,2),[1]Jurisdicciones!$A$2:$B$44,2,FALSE)</f>
        <v>MINISTERIO DE  INFRAESTRUCTURA</v>
      </c>
    </row>
    <row r="6650" spans="1:4" x14ac:dyDescent="0.2">
      <c r="A6650" t="s">
        <v>14775</v>
      </c>
      <c r="B6650" t="s">
        <v>14774</v>
      </c>
      <c r="C6650" t="str">
        <f t="shared" si="103"/>
        <v>09 - MINISTERIO DE  INFRAESTRUCTURA</v>
      </c>
      <c r="D6650" t="str">
        <f>VLOOKUP(MID(A6650,1,2),[1]Jurisdicciones!$A$2:$B$44,2,FALSE)</f>
        <v>MINISTERIO DE  INFRAESTRUCTURA</v>
      </c>
    </row>
    <row r="6651" spans="1:4" x14ac:dyDescent="0.2">
      <c r="A6651" t="s">
        <v>14776</v>
      </c>
      <c r="B6651" t="s">
        <v>14774</v>
      </c>
      <c r="C6651" t="str">
        <f t="shared" si="103"/>
        <v>09 - MINISTERIO DE  INFRAESTRUCTURA</v>
      </c>
      <c r="D6651" t="str">
        <f>VLOOKUP(MID(A6651,1,2),[1]Jurisdicciones!$A$2:$B$44,2,FALSE)</f>
        <v>MINISTERIO DE  INFRAESTRUCTURA</v>
      </c>
    </row>
    <row r="6652" spans="1:4" x14ac:dyDescent="0.2">
      <c r="A6652" t="s">
        <v>14777</v>
      </c>
      <c r="B6652" t="s">
        <v>14778</v>
      </c>
      <c r="C6652" t="str">
        <f t="shared" si="103"/>
        <v>09 - MINISTERIO DE  INFRAESTRUCTURA</v>
      </c>
      <c r="D6652" t="str">
        <f>VLOOKUP(MID(A6652,1,2),[1]Jurisdicciones!$A$2:$B$44,2,FALSE)</f>
        <v>MINISTERIO DE  INFRAESTRUCTURA</v>
      </c>
    </row>
    <row r="6653" spans="1:4" x14ac:dyDescent="0.2">
      <c r="A6653" t="s">
        <v>14779</v>
      </c>
      <c r="B6653" t="s">
        <v>14780</v>
      </c>
      <c r="C6653" t="str">
        <f t="shared" si="103"/>
        <v>09 - MINISTERIO DE  INFRAESTRUCTURA</v>
      </c>
      <c r="D6653" t="str">
        <f>VLOOKUP(MID(A6653,1,2),[1]Jurisdicciones!$A$2:$B$44,2,FALSE)</f>
        <v>MINISTERIO DE  INFRAESTRUCTURA</v>
      </c>
    </row>
    <row r="6654" spans="1:4" x14ac:dyDescent="0.2">
      <c r="A6654" t="s">
        <v>14781</v>
      </c>
      <c r="B6654" t="s">
        <v>14782</v>
      </c>
      <c r="C6654" t="str">
        <f t="shared" si="103"/>
        <v>09 - MINISTERIO DE  INFRAESTRUCTURA</v>
      </c>
      <c r="D6654" t="str">
        <f>VLOOKUP(MID(A6654,1,2),[1]Jurisdicciones!$A$2:$B$44,2,FALSE)</f>
        <v>MINISTERIO DE  INFRAESTRUCTURA</v>
      </c>
    </row>
    <row r="6655" spans="1:4" x14ac:dyDescent="0.2">
      <c r="A6655" t="s">
        <v>14783</v>
      </c>
      <c r="B6655" t="s">
        <v>14784</v>
      </c>
      <c r="C6655" t="str">
        <f t="shared" si="103"/>
        <v>09 - MINISTERIO DE  INFRAESTRUCTURA</v>
      </c>
      <c r="D6655" t="str">
        <f>VLOOKUP(MID(A6655,1,2),[1]Jurisdicciones!$A$2:$B$44,2,FALSE)</f>
        <v>MINISTERIO DE  INFRAESTRUCTURA</v>
      </c>
    </row>
    <row r="6656" spans="1:4" x14ac:dyDescent="0.2">
      <c r="A6656" t="s">
        <v>14785</v>
      </c>
      <c r="B6656" t="s">
        <v>14786</v>
      </c>
      <c r="C6656" t="str">
        <f t="shared" si="103"/>
        <v>09 - MINISTERIO DE  INFRAESTRUCTURA</v>
      </c>
      <c r="D6656" t="str">
        <f>VLOOKUP(MID(A6656,1,2),[1]Jurisdicciones!$A$2:$B$44,2,FALSE)</f>
        <v>MINISTERIO DE  INFRAESTRUCTURA</v>
      </c>
    </row>
    <row r="6657" spans="1:4" x14ac:dyDescent="0.2">
      <c r="A6657" t="s">
        <v>14787</v>
      </c>
      <c r="B6657" t="s">
        <v>14788</v>
      </c>
      <c r="C6657" t="str">
        <f t="shared" si="103"/>
        <v>09 - MINISTERIO DE  INFRAESTRUCTURA</v>
      </c>
      <c r="D6657" t="str">
        <f>VLOOKUP(MID(A6657,1,2),[1]Jurisdicciones!$A$2:$B$44,2,FALSE)</f>
        <v>MINISTERIO DE  INFRAESTRUCTURA</v>
      </c>
    </row>
    <row r="6658" spans="1:4" x14ac:dyDescent="0.2">
      <c r="A6658" t="s">
        <v>14789</v>
      </c>
      <c r="B6658" t="s">
        <v>14790</v>
      </c>
      <c r="C6658" t="str">
        <f t="shared" si="103"/>
        <v>09 - MINISTERIO DE  INFRAESTRUCTURA</v>
      </c>
      <c r="D6658" t="str">
        <f>VLOOKUP(MID(A6658,1,2),[1]Jurisdicciones!$A$2:$B$44,2,FALSE)</f>
        <v>MINISTERIO DE  INFRAESTRUCTURA</v>
      </c>
    </row>
    <row r="6659" spans="1:4" x14ac:dyDescent="0.2">
      <c r="A6659" t="s">
        <v>14791</v>
      </c>
      <c r="B6659" t="s">
        <v>14792</v>
      </c>
      <c r="C6659" t="str">
        <f t="shared" si="103"/>
        <v>09 - MINISTERIO DE  INFRAESTRUCTURA</v>
      </c>
      <c r="D6659" t="str">
        <f>VLOOKUP(MID(A6659,1,2),[1]Jurisdicciones!$A$2:$B$44,2,FALSE)</f>
        <v>MINISTERIO DE  INFRAESTRUCTURA</v>
      </c>
    </row>
    <row r="6660" spans="1:4" x14ac:dyDescent="0.2">
      <c r="A6660" t="s">
        <v>14793</v>
      </c>
      <c r="B6660" t="s">
        <v>14794</v>
      </c>
      <c r="C6660" t="str">
        <f t="shared" ref="C6660:C6723" si="104">CONCATENATE(MID(A6660,1,2), " - ",D6660)</f>
        <v>09 - MINISTERIO DE  INFRAESTRUCTURA</v>
      </c>
      <c r="D6660" t="str">
        <f>VLOOKUP(MID(A6660,1,2),[1]Jurisdicciones!$A$2:$B$44,2,FALSE)</f>
        <v>MINISTERIO DE  INFRAESTRUCTURA</v>
      </c>
    </row>
    <row r="6661" spans="1:4" x14ac:dyDescent="0.2">
      <c r="A6661" t="s">
        <v>14795</v>
      </c>
      <c r="B6661" t="s">
        <v>14796</v>
      </c>
      <c r="C6661" t="str">
        <f t="shared" si="104"/>
        <v>09 - MINISTERIO DE  INFRAESTRUCTURA</v>
      </c>
      <c r="D6661" t="str">
        <f>VLOOKUP(MID(A6661,1,2),[1]Jurisdicciones!$A$2:$B$44,2,FALSE)</f>
        <v>MINISTERIO DE  INFRAESTRUCTURA</v>
      </c>
    </row>
    <row r="6662" spans="1:4" x14ac:dyDescent="0.2">
      <c r="A6662" t="s">
        <v>14797</v>
      </c>
      <c r="B6662" t="s">
        <v>14798</v>
      </c>
      <c r="C6662" t="str">
        <f t="shared" si="104"/>
        <v>09 - MINISTERIO DE  INFRAESTRUCTURA</v>
      </c>
      <c r="D6662" t="str">
        <f>VLOOKUP(MID(A6662,1,2),[1]Jurisdicciones!$A$2:$B$44,2,FALSE)</f>
        <v>MINISTERIO DE  INFRAESTRUCTURA</v>
      </c>
    </row>
    <row r="6663" spans="1:4" x14ac:dyDescent="0.2">
      <c r="A6663" t="s">
        <v>14799</v>
      </c>
      <c r="B6663" t="s">
        <v>14800</v>
      </c>
      <c r="C6663" t="str">
        <f t="shared" si="104"/>
        <v>09 - MINISTERIO DE  INFRAESTRUCTURA</v>
      </c>
      <c r="D6663" t="str">
        <f>VLOOKUP(MID(A6663,1,2),[1]Jurisdicciones!$A$2:$B$44,2,FALSE)</f>
        <v>MINISTERIO DE  INFRAESTRUCTURA</v>
      </c>
    </row>
    <row r="6664" spans="1:4" x14ac:dyDescent="0.2">
      <c r="A6664" t="s">
        <v>14801</v>
      </c>
      <c r="B6664" t="s">
        <v>14802</v>
      </c>
      <c r="C6664" t="str">
        <f t="shared" si="104"/>
        <v>09 - MINISTERIO DE  INFRAESTRUCTURA</v>
      </c>
      <c r="D6664" t="str">
        <f>VLOOKUP(MID(A6664,1,2),[1]Jurisdicciones!$A$2:$B$44,2,FALSE)</f>
        <v>MINISTERIO DE  INFRAESTRUCTURA</v>
      </c>
    </row>
    <row r="6665" spans="1:4" x14ac:dyDescent="0.2">
      <c r="A6665" t="s">
        <v>14803</v>
      </c>
      <c r="B6665" t="s">
        <v>14804</v>
      </c>
      <c r="C6665" t="str">
        <f t="shared" si="104"/>
        <v>09 - MINISTERIO DE  INFRAESTRUCTURA</v>
      </c>
      <c r="D6665" t="str">
        <f>VLOOKUP(MID(A6665,1,2),[1]Jurisdicciones!$A$2:$B$44,2,FALSE)</f>
        <v>MINISTERIO DE  INFRAESTRUCTURA</v>
      </c>
    </row>
    <row r="6666" spans="1:4" x14ac:dyDescent="0.2">
      <c r="A6666" t="s">
        <v>14805</v>
      </c>
      <c r="B6666" t="s">
        <v>14806</v>
      </c>
      <c r="C6666" t="str">
        <f t="shared" si="104"/>
        <v>09 - MINISTERIO DE  INFRAESTRUCTURA</v>
      </c>
      <c r="D6666" t="str">
        <f>VLOOKUP(MID(A6666,1,2),[1]Jurisdicciones!$A$2:$B$44,2,FALSE)</f>
        <v>MINISTERIO DE  INFRAESTRUCTURA</v>
      </c>
    </row>
    <row r="6667" spans="1:4" x14ac:dyDescent="0.2">
      <c r="A6667" t="s">
        <v>14807</v>
      </c>
      <c r="B6667" t="s">
        <v>14808</v>
      </c>
      <c r="C6667" t="str">
        <f t="shared" si="104"/>
        <v>09 - MINISTERIO DE  INFRAESTRUCTURA</v>
      </c>
      <c r="D6667" t="str">
        <f>VLOOKUP(MID(A6667,1,2),[1]Jurisdicciones!$A$2:$B$44,2,FALSE)</f>
        <v>MINISTERIO DE  INFRAESTRUCTURA</v>
      </c>
    </row>
    <row r="6668" spans="1:4" x14ac:dyDescent="0.2">
      <c r="A6668" t="s">
        <v>14809</v>
      </c>
      <c r="B6668" t="s">
        <v>14810</v>
      </c>
      <c r="C6668" t="str">
        <f t="shared" si="104"/>
        <v>09 - MINISTERIO DE  INFRAESTRUCTURA</v>
      </c>
      <c r="D6668" t="str">
        <f>VLOOKUP(MID(A6668,1,2),[1]Jurisdicciones!$A$2:$B$44,2,FALSE)</f>
        <v>MINISTERIO DE  INFRAESTRUCTURA</v>
      </c>
    </row>
    <row r="6669" spans="1:4" x14ac:dyDescent="0.2">
      <c r="A6669" t="s">
        <v>14811</v>
      </c>
      <c r="B6669" t="s">
        <v>14812</v>
      </c>
      <c r="C6669" t="str">
        <f t="shared" si="104"/>
        <v>09 - MINISTERIO DE  INFRAESTRUCTURA</v>
      </c>
      <c r="D6669" t="str">
        <f>VLOOKUP(MID(A6669,1,2),[1]Jurisdicciones!$A$2:$B$44,2,FALSE)</f>
        <v>MINISTERIO DE  INFRAESTRUCTURA</v>
      </c>
    </row>
    <row r="6670" spans="1:4" x14ac:dyDescent="0.2">
      <c r="A6670" t="s">
        <v>14813</v>
      </c>
      <c r="B6670" t="s">
        <v>14814</v>
      </c>
      <c r="C6670" t="str">
        <f t="shared" si="104"/>
        <v>09 - MINISTERIO DE  INFRAESTRUCTURA</v>
      </c>
      <c r="D6670" t="str">
        <f>VLOOKUP(MID(A6670,1,2),[1]Jurisdicciones!$A$2:$B$44,2,FALSE)</f>
        <v>MINISTERIO DE  INFRAESTRUCTURA</v>
      </c>
    </row>
    <row r="6671" spans="1:4" x14ac:dyDescent="0.2">
      <c r="A6671" t="s">
        <v>14815</v>
      </c>
      <c r="B6671" t="s">
        <v>14816</v>
      </c>
      <c r="C6671" t="str">
        <f t="shared" si="104"/>
        <v>09 - MINISTERIO DE  INFRAESTRUCTURA</v>
      </c>
      <c r="D6671" t="str">
        <f>VLOOKUP(MID(A6671,1,2),[1]Jurisdicciones!$A$2:$B$44,2,FALSE)</f>
        <v>MINISTERIO DE  INFRAESTRUCTURA</v>
      </c>
    </row>
    <row r="6672" spans="1:4" x14ac:dyDescent="0.2">
      <c r="A6672" t="s">
        <v>14817</v>
      </c>
      <c r="B6672" t="s">
        <v>14818</v>
      </c>
      <c r="C6672" t="str">
        <f t="shared" si="104"/>
        <v>09 - MINISTERIO DE  INFRAESTRUCTURA</v>
      </c>
      <c r="D6672" t="str">
        <f>VLOOKUP(MID(A6672,1,2),[1]Jurisdicciones!$A$2:$B$44,2,FALSE)</f>
        <v>MINISTERIO DE  INFRAESTRUCTURA</v>
      </c>
    </row>
    <row r="6673" spans="1:4" x14ac:dyDescent="0.2">
      <c r="A6673" t="s">
        <v>14819</v>
      </c>
      <c r="B6673" t="s">
        <v>14820</v>
      </c>
      <c r="C6673" t="str">
        <f t="shared" si="104"/>
        <v>09 - MINISTERIO DE  INFRAESTRUCTURA</v>
      </c>
      <c r="D6673" t="str">
        <f>VLOOKUP(MID(A6673,1,2),[1]Jurisdicciones!$A$2:$B$44,2,FALSE)</f>
        <v>MINISTERIO DE  INFRAESTRUCTURA</v>
      </c>
    </row>
    <row r="6674" spans="1:4" x14ac:dyDescent="0.2">
      <c r="A6674" t="s">
        <v>14821</v>
      </c>
      <c r="B6674" t="s">
        <v>14822</v>
      </c>
      <c r="C6674" t="str">
        <f t="shared" si="104"/>
        <v>09 - MINISTERIO DE  INFRAESTRUCTURA</v>
      </c>
      <c r="D6674" t="str">
        <f>VLOOKUP(MID(A6674,1,2),[1]Jurisdicciones!$A$2:$B$44,2,FALSE)</f>
        <v>MINISTERIO DE  INFRAESTRUCTURA</v>
      </c>
    </row>
    <row r="6675" spans="1:4" x14ac:dyDescent="0.2">
      <c r="A6675" t="s">
        <v>14823</v>
      </c>
      <c r="B6675" t="s">
        <v>14824</v>
      </c>
      <c r="C6675" t="str">
        <f t="shared" si="104"/>
        <v>09 - MINISTERIO DE  INFRAESTRUCTURA</v>
      </c>
      <c r="D6675" t="str">
        <f>VLOOKUP(MID(A6675,1,2),[1]Jurisdicciones!$A$2:$B$44,2,FALSE)</f>
        <v>MINISTERIO DE  INFRAESTRUCTURA</v>
      </c>
    </row>
    <row r="6676" spans="1:4" x14ac:dyDescent="0.2">
      <c r="A6676" t="s">
        <v>14825</v>
      </c>
      <c r="B6676" t="s">
        <v>14826</v>
      </c>
      <c r="C6676" t="str">
        <f t="shared" si="104"/>
        <v>09 - MINISTERIO DE  INFRAESTRUCTURA</v>
      </c>
      <c r="D6676" t="str">
        <f>VLOOKUP(MID(A6676,1,2),[1]Jurisdicciones!$A$2:$B$44,2,FALSE)</f>
        <v>MINISTERIO DE  INFRAESTRUCTURA</v>
      </c>
    </row>
    <row r="6677" spans="1:4" x14ac:dyDescent="0.2">
      <c r="A6677" t="s">
        <v>14827</v>
      </c>
      <c r="B6677" t="s">
        <v>14828</v>
      </c>
      <c r="C6677" t="str">
        <f t="shared" si="104"/>
        <v>09 - MINISTERIO DE  INFRAESTRUCTURA</v>
      </c>
      <c r="D6677" t="str">
        <f>VLOOKUP(MID(A6677,1,2),[1]Jurisdicciones!$A$2:$B$44,2,FALSE)</f>
        <v>MINISTERIO DE  INFRAESTRUCTURA</v>
      </c>
    </row>
    <row r="6678" spans="1:4" x14ac:dyDescent="0.2">
      <c r="A6678" t="s">
        <v>14829</v>
      </c>
      <c r="B6678" t="s">
        <v>14830</v>
      </c>
      <c r="C6678" t="str">
        <f t="shared" si="104"/>
        <v>09 - MINISTERIO DE  INFRAESTRUCTURA</v>
      </c>
      <c r="D6678" t="str">
        <f>VLOOKUP(MID(A6678,1,2),[1]Jurisdicciones!$A$2:$B$44,2,FALSE)</f>
        <v>MINISTERIO DE  INFRAESTRUCTURA</v>
      </c>
    </row>
    <row r="6679" spans="1:4" x14ac:dyDescent="0.2">
      <c r="A6679" t="s">
        <v>14831</v>
      </c>
      <c r="B6679" t="s">
        <v>14832</v>
      </c>
      <c r="C6679" t="str">
        <f t="shared" si="104"/>
        <v>09 - MINISTERIO DE  INFRAESTRUCTURA</v>
      </c>
      <c r="D6679" t="str">
        <f>VLOOKUP(MID(A6679,1,2),[1]Jurisdicciones!$A$2:$B$44,2,FALSE)</f>
        <v>MINISTERIO DE  INFRAESTRUCTURA</v>
      </c>
    </row>
    <row r="6680" spans="1:4" x14ac:dyDescent="0.2">
      <c r="A6680" t="s">
        <v>14833</v>
      </c>
      <c r="B6680" t="s">
        <v>14834</v>
      </c>
      <c r="C6680" t="str">
        <f t="shared" si="104"/>
        <v>09 - MINISTERIO DE  INFRAESTRUCTURA</v>
      </c>
      <c r="D6680" t="str">
        <f>VLOOKUP(MID(A6680,1,2),[1]Jurisdicciones!$A$2:$B$44,2,FALSE)</f>
        <v>MINISTERIO DE  INFRAESTRUCTURA</v>
      </c>
    </row>
    <row r="6681" spans="1:4" x14ac:dyDescent="0.2">
      <c r="A6681" t="s">
        <v>14835</v>
      </c>
      <c r="B6681" t="s">
        <v>14834</v>
      </c>
      <c r="C6681" t="str">
        <f t="shared" si="104"/>
        <v>09 - MINISTERIO DE  INFRAESTRUCTURA</v>
      </c>
      <c r="D6681" t="str">
        <f>VLOOKUP(MID(A6681,1,2),[1]Jurisdicciones!$A$2:$B$44,2,FALSE)</f>
        <v>MINISTERIO DE  INFRAESTRUCTURA</v>
      </c>
    </row>
    <row r="6682" spans="1:4" x14ac:dyDescent="0.2">
      <c r="A6682" t="s">
        <v>14836</v>
      </c>
      <c r="B6682" t="s">
        <v>14434</v>
      </c>
      <c r="C6682" t="str">
        <f t="shared" si="104"/>
        <v>09 - MINISTERIO DE  INFRAESTRUCTURA</v>
      </c>
      <c r="D6682" t="str">
        <f>VLOOKUP(MID(A6682,1,2),[1]Jurisdicciones!$A$2:$B$44,2,FALSE)</f>
        <v>MINISTERIO DE  INFRAESTRUCTURA</v>
      </c>
    </row>
    <row r="6683" spans="1:4" x14ac:dyDescent="0.2">
      <c r="A6683" t="s">
        <v>14837</v>
      </c>
      <c r="B6683" t="s">
        <v>14838</v>
      </c>
      <c r="C6683" t="str">
        <f t="shared" si="104"/>
        <v>09 - MINISTERIO DE  INFRAESTRUCTURA</v>
      </c>
      <c r="D6683" t="str">
        <f>VLOOKUP(MID(A6683,1,2),[1]Jurisdicciones!$A$2:$B$44,2,FALSE)</f>
        <v>MINISTERIO DE  INFRAESTRUCTURA</v>
      </c>
    </row>
    <row r="6684" spans="1:4" x14ac:dyDescent="0.2">
      <c r="A6684" t="s">
        <v>14839</v>
      </c>
      <c r="B6684" t="s">
        <v>14840</v>
      </c>
      <c r="C6684" t="str">
        <f t="shared" si="104"/>
        <v>09 - MINISTERIO DE  INFRAESTRUCTURA</v>
      </c>
      <c r="D6684" t="str">
        <f>VLOOKUP(MID(A6684,1,2),[1]Jurisdicciones!$A$2:$B$44,2,FALSE)</f>
        <v>MINISTERIO DE  INFRAESTRUCTURA</v>
      </c>
    </row>
    <row r="6685" spans="1:4" x14ac:dyDescent="0.2">
      <c r="A6685" t="s">
        <v>14841</v>
      </c>
      <c r="B6685" t="s">
        <v>14842</v>
      </c>
      <c r="C6685" t="str">
        <f t="shared" si="104"/>
        <v>09 - MINISTERIO DE  INFRAESTRUCTURA</v>
      </c>
      <c r="D6685" t="str">
        <f>VLOOKUP(MID(A6685,1,2),[1]Jurisdicciones!$A$2:$B$44,2,FALSE)</f>
        <v>MINISTERIO DE  INFRAESTRUCTURA</v>
      </c>
    </row>
    <row r="6686" spans="1:4" x14ac:dyDescent="0.2">
      <c r="A6686" t="s">
        <v>14843</v>
      </c>
      <c r="B6686" t="s">
        <v>14844</v>
      </c>
      <c r="C6686" t="str">
        <f t="shared" si="104"/>
        <v>09 - MINISTERIO DE  INFRAESTRUCTURA</v>
      </c>
      <c r="D6686" t="str">
        <f>VLOOKUP(MID(A6686,1,2),[1]Jurisdicciones!$A$2:$B$44,2,FALSE)</f>
        <v>MINISTERIO DE  INFRAESTRUCTURA</v>
      </c>
    </row>
    <row r="6687" spans="1:4" x14ac:dyDescent="0.2">
      <c r="A6687" t="s">
        <v>14845</v>
      </c>
      <c r="B6687" t="s">
        <v>14846</v>
      </c>
      <c r="C6687" t="str">
        <f t="shared" si="104"/>
        <v>09 - MINISTERIO DE  INFRAESTRUCTURA</v>
      </c>
      <c r="D6687" t="str">
        <f>VLOOKUP(MID(A6687,1,2),[1]Jurisdicciones!$A$2:$B$44,2,FALSE)</f>
        <v>MINISTERIO DE  INFRAESTRUCTURA</v>
      </c>
    </row>
    <row r="6688" spans="1:4" x14ac:dyDescent="0.2">
      <c r="A6688" t="s">
        <v>14847</v>
      </c>
      <c r="B6688" t="s">
        <v>14848</v>
      </c>
      <c r="C6688" t="str">
        <f t="shared" si="104"/>
        <v>09 - MINISTERIO DE  INFRAESTRUCTURA</v>
      </c>
      <c r="D6688" t="str">
        <f>VLOOKUP(MID(A6688,1,2),[1]Jurisdicciones!$A$2:$B$44,2,FALSE)</f>
        <v>MINISTERIO DE  INFRAESTRUCTURA</v>
      </c>
    </row>
    <row r="6689" spans="1:4" x14ac:dyDescent="0.2">
      <c r="A6689" t="s">
        <v>14849</v>
      </c>
      <c r="B6689" t="s">
        <v>14848</v>
      </c>
      <c r="C6689" t="str">
        <f t="shared" si="104"/>
        <v>09 - MINISTERIO DE  INFRAESTRUCTURA</v>
      </c>
      <c r="D6689" t="str">
        <f>VLOOKUP(MID(A6689,1,2),[1]Jurisdicciones!$A$2:$B$44,2,FALSE)</f>
        <v>MINISTERIO DE  INFRAESTRUCTURA</v>
      </c>
    </row>
    <row r="6690" spans="1:4" x14ac:dyDescent="0.2">
      <c r="A6690" t="s">
        <v>14850</v>
      </c>
      <c r="B6690" t="s">
        <v>14851</v>
      </c>
      <c r="C6690" t="str">
        <f t="shared" si="104"/>
        <v>09 - MINISTERIO DE  INFRAESTRUCTURA</v>
      </c>
      <c r="D6690" t="str">
        <f>VLOOKUP(MID(A6690,1,2),[1]Jurisdicciones!$A$2:$B$44,2,FALSE)</f>
        <v>MINISTERIO DE  INFRAESTRUCTURA</v>
      </c>
    </row>
    <row r="6691" spans="1:4" x14ac:dyDescent="0.2">
      <c r="A6691" t="s">
        <v>14852</v>
      </c>
      <c r="B6691" t="s">
        <v>14006</v>
      </c>
      <c r="C6691" t="str">
        <f t="shared" si="104"/>
        <v>09 - MINISTERIO DE  INFRAESTRUCTURA</v>
      </c>
      <c r="D6691" t="str">
        <f>VLOOKUP(MID(A6691,1,2),[1]Jurisdicciones!$A$2:$B$44,2,FALSE)</f>
        <v>MINISTERIO DE  INFRAESTRUCTURA</v>
      </c>
    </row>
    <row r="6692" spans="1:4" x14ac:dyDescent="0.2">
      <c r="A6692" t="s">
        <v>14853</v>
      </c>
      <c r="B6692" t="s">
        <v>14854</v>
      </c>
      <c r="C6692" t="str">
        <f t="shared" si="104"/>
        <v>09 - MINISTERIO DE  INFRAESTRUCTURA</v>
      </c>
      <c r="D6692" t="str">
        <f>VLOOKUP(MID(A6692,1,2),[1]Jurisdicciones!$A$2:$B$44,2,FALSE)</f>
        <v>MINISTERIO DE  INFRAESTRUCTURA</v>
      </c>
    </row>
    <row r="6693" spans="1:4" x14ac:dyDescent="0.2">
      <c r="A6693" t="s">
        <v>14855</v>
      </c>
      <c r="B6693" t="s">
        <v>14856</v>
      </c>
      <c r="C6693" t="str">
        <f t="shared" si="104"/>
        <v>09 - MINISTERIO DE  INFRAESTRUCTURA</v>
      </c>
      <c r="D6693" t="str">
        <f>VLOOKUP(MID(A6693,1,2),[1]Jurisdicciones!$A$2:$B$44,2,FALSE)</f>
        <v>MINISTERIO DE  INFRAESTRUCTURA</v>
      </c>
    </row>
    <row r="6694" spans="1:4" x14ac:dyDescent="0.2">
      <c r="A6694" t="s">
        <v>14857</v>
      </c>
      <c r="B6694" t="s">
        <v>14858</v>
      </c>
      <c r="C6694" t="str">
        <f t="shared" si="104"/>
        <v>09 - MINISTERIO DE  INFRAESTRUCTURA</v>
      </c>
      <c r="D6694" t="str">
        <f>VLOOKUP(MID(A6694,1,2),[1]Jurisdicciones!$A$2:$B$44,2,FALSE)</f>
        <v>MINISTERIO DE  INFRAESTRUCTURA</v>
      </c>
    </row>
    <row r="6695" spans="1:4" x14ac:dyDescent="0.2">
      <c r="A6695" t="s">
        <v>14859</v>
      </c>
      <c r="B6695" t="s">
        <v>14860</v>
      </c>
      <c r="C6695" t="str">
        <f t="shared" si="104"/>
        <v>09 - MINISTERIO DE  INFRAESTRUCTURA</v>
      </c>
      <c r="D6695" t="str">
        <f>VLOOKUP(MID(A6695,1,2),[1]Jurisdicciones!$A$2:$B$44,2,FALSE)</f>
        <v>MINISTERIO DE  INFRAESTRUCTURA</v>
      </c>
    </row>
    <row r="6696" spans="1:4" x14ac:dyDescent="0.2">
      <c r="A6696" t="s">
        <v>14861</v>
      </c>
      <c r="B6696" t="s">
        <v>14862</v>
      </c>
      <c r="C6696" t="str">
        <f t="shared" si="104"/>
        <v>09 - MINISTERIO DE  INFRAESTRUCTURA</v>
      </c>
      <c r="D6696" t="str">
        <f>VLOOKUP(MID(A6696,1,2),[1]Jurisdicciones!$A$2:$B$44,2,FALSE)</f>
        <v>MINISTERIO DE  INFRAESTRUCTURA</v>
      </c>
    </row>
    <row r="6697" spans="1:4" x14ac:dyDescent="0.2">
      <c r="A6697" t="s">
        <v>14863</v>
      </c>
      <c r="B6697" t="s">
        <v>14864</v>
      </c>
      <c r="C6697" t="str">
        <f t="shared" si="104"/>
        <v>09 - MINISTERIO DE  INFRAESTRUCTURA</v>
      </c>
      <c r="D6697" t="str">
        <f>VLOOKUP(MID(A6697,1,2),[1]Jurisdicciones!$A$2:$B$44,2,FALSE)</f>
        <v>MINISTERIO DE  INFRAESTRUCTURA</v>
      </c>
    </row>
    <row r="6698" spans="1:4" x14ac:dyDescent="0.2">
      <c r="A6698" t="s">
        <v>14865</v>
      </c>
      <c r="B6698" t="s">
        <v>14866</v>
      </c>
      <c r="C6698" t="str">
        <f t="shared" si="104"/>
        <v>09 - MINISTERIO DE  INFRAESTRUCTURA</v>
      </c>
      <c r="D6698" t="str">
        <f>VLOOKUP(MID(A6698,1,2),[1]Jurisdicciones!$A$2:$B$44,2,FALSE)</f>
        <v>MINISTERIO DE  INFRAESTRUCTURA</v>
      </c>
    </row>
    <row r="6699" spans="1:4" x14ac:dyDescent="0.2">
      <c r="A6699" t="s">
        <v>14867</v>
      </c>
      <c r="B6699" t="s">
        <v>14868</v>
      </c>
      <c r="C6699" t="str">
        <f t="shared" si="104"/>
        <v>09 - MINISTERIO DE  INFRAESTRUCTURA</v>
      </c>
      <c r="D6699" t="str">
        <f>VLOOKUP(MID(A6699,1,2),[1]Jurisdicciones!$A$2:$B$44,2,FALSE)</f>
        <v>MINISTERIO DE  INFRAESTRUCTURA</v>
      </c>
    </row>
    <row r="6700" spans="1:4" x14ac:dyDescent="0.2">
      <c r="A6700" t="s">
        <v>14869</v>
      </c>
      <c r="B6700" t="s">
        <v>14870</v>
      </c>
      <c r="C6700" t="str">
        <f t="shared" si="104"/>
        <v>09 - MINISTERIO DE  INFRAESTRUCTURA</v>
      </c>
      <c r="D6700" t="str">
        <f>VLOOKUP(MID(A6700,1,2),[1]Jurisdicciones!$A$2:$B$44,2,FALSE)</f>
        <v>MINISTERIO DE  INFRAESTRUCTURA</v>
      </c>
    </row>
    <row r="6701" spans="1:4" x14ac:dyDescent="0.2">
      <c r="A6701" t="s">
        <v>14871</v>
      </c>
      <c r="B6701" t="s">
        <v>14872</v>
      </c>
      <c r="C6701" t="str">
        <f t="shared" si="104"/>
        <v>09 - MINISTERIO DE  INFRAESTRUCTURA</v>
      </c>
      <c r="D6701" t="str">
        <f>VLOOKUP(MID(A6701,1,2),[1]Jurisdicciones!$A$2:$B$44,2,FALSE)</f>
        <v>MINISTERIO DE  INFRAESTRUCTURA</v>
      </c>
    </row>
    <row r="6702" spans="1:4" x14ac:dyDescent="0.2">
      <c r="A6702" t="s">
        <v>14873</v>
      </c>
      <c r="B6702" t="s">
        <v>14874</v>
      </c>
      <c r="C6702" t="str">
        <f t="shared" si="104"/>
        <v>09 - MINISTERIO DE  INFRAESTRUCTURA</v>
      </c>
      <c r="D6702" t="str">
        <f>VLOOKUP(MID(A6702,1,2),[1]Jurisdicciones!$A$2:$B$44,2,FALSE)</f>
        <v>MINISTERIO DE  INFRAESTRUCTURA</v>
      </c>
    </row>
    <row r="6703" spans="1:4" x14ac:dyDescent="0.2">
      <c r="A6703" t="s">
        <v>14875</v>
      </c>
      <c r="B6703" t="s">
        <v>14876</v>
      </c>
      <c r="C6703" t="str">
        <f t="shared" si="104"/>
        <v>09 - MINISTERIO DE  INFRAESTRUCTURA</v>
      </c>
      <c r="D6703" t="str">
        <f>VLOOKUP(MID(A6703,1,2),[1]Jurisdicciones!$A$2:$B$44,2,FALSE)</f>
        <v>MINISTERIO DE  INFRAESTRUCTURA</v>
      </c>
    </row>
    <row r="6704" spans="1:4" x14ac:dyDescent="0.2">
      <c r="A6704" t="s">
        <v>14877</v>
      </c>
      <c r="B6704" t="s">
        <v>14878</v>
      </c>
      <c r="C6704" t="str">
        <f t="shared" si="104"/>
        <v>09 - MINISTERIO DE  INFRAESTRUCTURA</v>
      </c>
      <c r="D6704" t="str">
        <f>VLOOKUP(MID(A6704,1,2),[1]Jurisdicciones!$A$2:$B$44,2,FALSE)</f>
        <v>MINISTERIO DE  INFRAESTRUCTURA</v>
      </c>
    </row>
    <row r="6705" spans="1:4" x14ac:dyDescent="0.2">
      <c r="A6705" t="s">
        <v>14879</v>
      </c>
      <c r="B6705" t="s">
        <v>14880</v>
      </c>
      <c r="C6705" t="str">
        <f t="shared" si="104"/>
        <v>09 - MINISTERIO DE  INFRAESTRUCTURA</v>
      </c>
      <c r="D6705" t="str">
        <f>VLOOKUP(MID(A6705,1,2),[1]Jurisdicciones!$A$2:$B$44,2,FALSE)</f>
        <v>MINISTERIO DE  INFRAESTRUCTURA</v>
      </c>
    </row>
    <row r="6706" spans="1:4" x14ac:dyDescent="0.2">
      <c r="A6706" t="s">
        <v>14881</v>
      </c>
      <c r="B6706" t="s">
        <v>14882</v>
      </c>
      <c r="C6706" t="str">
        <f t="shared" si="104"/>
        <v>09 - MINISTERIO DE  INFRAESTRUCTURA</v>
      </c>
      <c r="D6706" t="str">
        <f>VLOOKUP(MID(A6706,1,2),[1]Jurisdicciones!$A$2:$B$44,2,FALSE)</f>
        <v>MINISTERIO DE  INFRAESTRUCTURA</v>
      </c>
    </row>
    <row r="6707" spans="1:4" x14ac:dyDescent="0.2">
      <c r="A6707" t="s">
        <v>14883</v>
      </c>
      <c r="B6707" t="s">
        <v>14884</v>
      </c>
      <c r="C6707" t="str">
        <f t="shared" si="104"/>
        <v>09 - MINISTERIO DE  INFRAESTRUCTURA</v>
      </c>
      <c r="D6707" t="str">
        <f>VLOOKUP(MID(A6707,1,2),[1]Jurisdicciones!$A$2:$B$44,2,FALSE)</f>
        <v>MINISTERIO DE  INFRAESTRUCTURA</v>
      </c>
    </row>
    <row r="6708" spans="1:4" x14ac:dyDescent="0.2">
      <c r="A6708" t="s">
        <v>14885</v>
      </c>
      <c r="B6708" t="s">
        <v>14886</v>
      </c>
      <c r="C6708" t="str">
        <f t="shared" si="104"/>
        <v>09 - MINISTERIO DE  INFRAESTRUCTURA</v>
      </c>
      <c r="D6708" t="str">
        <f>VLOOKUP(MID(A6708,1,2),[1]Jurisdicciones!$A$2:$B$44,2,FALSE)</f>
        <v>MINISTERIO DE  INFRAESTRUCTURA</v>
      </c>
    </row>
    <row r="6709" spans="1:4" x14ac:dyDescent="0.2">
      <c r="A6709" t="s">
        <v>14887</v>
      </c>
      <c r="B6709" t="s">
        <v>14888</v>
      </c>
      <c r="C6709" t="str">
        <f t="shared" si="104"/>
        <v>09 - MINISTERIO DE  INFRAESTRUCTURA</v>
      </c>
      <c r="D6709" t="str">
        <f>VLOOKUP(MID(A6709,1,2),[1]Jurisdicciones!$A$2:$B$44,2,FALSE)</f>
        <v>MINISTERIO DE  INFRAESTRUCTURA</v>
      </c>
    </row>
    <row r="6710" spans="1:4" x14ac:dyDescent="0.2">
      <c r="A6710" t="s">
        <v>14889</v>
      </c>
      <c r="B6710" t="s">
        <v>14890</v>
      </c>
      <c r="C6710" t="str">
        <f t="shared" si="104"/>
        <v>09 - MINISTERIO DE  INFRAESTRUCTURA</v>
      </c>
      <c r="D6710" t="str">
        <f>VLOOKUP(MID(A6710,1,2),[1]Jurisdicciones!$A$2:$B$44,2,FALSE)</f>
        <v>MINISTERIO DE  INFRAESTRUCTURA</v>
      </c>
    </row>
    <row r="6711" spans="1:4" x14ac:dyDescent="0.2">
      <c r="A6711" t="s">
        <v>14891</v>
      </c>
      <c r="B6711" t="s">
        <v>14892</v>
      </c>
      <c r="C6711" t="str">
        <f t="shared" si="104"/>
        <v>09 - MINISTERIO DE  INFRAESTRUCTURA</v>
      </c>
      <c r="D6711" t="str">
        <f>VLOOKUP(MID(A6711,1,2),[1]Jurisdicciones!$A$2:$B$44,2,FALSE)</f>
        <v>MINISTERIO DE  INFRAESTRUCTURA</v>
      </c>
    </row>
    <row r="6712" spans="1:4" x14ac:dyDescent="0.2">
      <c r="A6712" t="s">
        <v>14893</v>
      </c>
      <c r="B6712" t="s">
        <v>14894</v>
      </c>
      <c r="C6712" t="str">
        <f t="shared" si="104"/>
        <v>09 - MINISTERIO DE  INFRAESTRUCTURA</v>
      </c>
      <c r="D6712" t="str">
        <f>VLOOKUP(MID(A6712,1,2),[1]Jurisdicciones!$A$2:$B$44,2,FALSE)</f>
        <v>MINISTERIO DE  INFRAESTRUCTURA</v>
      </c>
    </row>
    <row r="6713" spans="1:4" x14ac:dyDescent="0.2">
      <c r="A6713" t="s">
        <v>14895</v>
      </c>
      <c r="B6713" t="s">
        <v>14896</v>
      </c>
      <c r="C6713" t="str">
        <f t="shared" si="104"/>
        <v>09 - MINISTERIO DE  INFRAESTRUCTURA</v>
      </c>
      <c r="D6713" t="str">
        <f>VLOOKUP(MID(A6713,1,2),[1]Jurisdicciones!$A$2:$B$44,2,FALSE)</f>
        <v>MINISTERIO DE  INFRAESTRUCTURA</v>
      </c>
    </row>
    <row r="6714" spans="1:4" x14ac:dyDescent="0.2">
      <c r="A6714" t="s">
        <v>14897</v>
      </c>
      <c r="B6714" t="s">
        <v>14896</v>
      </c>
      <c r="C6714" t="str">
        <f t="shared" si="104"/>
        <v>09 - MINISTERIO DE  INFRAESTRUCTURA</v>
      </c>
      <c r="D6714" t="str">
        <f>VLOOKUP(MID(A6714,1,2),[1]Jurisdicciones!$A$2:$B$44,2,FALSE)</f>
        <v>MINISTERIO DE  INFRAESTRUCTURA</v>
      </c>
    </row>
    <row r="6715" spans="1:4" x14ac:dyDescent="0.2">
      <c r="A6715" t="s">
        <v>14898</v>
      </c>
      <c r="B6715" t="s">
        <v>14899</v>
      </c>
      <c r="C6715" t="str">
        <f t="shared" si="104"/>
        <v>09 - MINISTERIO DE  INFRAESTRUCTURA</v>
      </c>
      <c r="D6715" t="str">
        <f>VLOOKUP(MID(A6715,1,2),[1]Jurisdicciones!$A$2:$B$44,2,FALSE)</f>
        <v>MINISTERIO DE  INFRAESTRUCTURA</v>
      </c>
    </row>
    <row r="6716" spans="1:4" x14ac:dyDescent="0.2">
      <c r="A6716" t="s">
        <v>14900</v>
      </c>
      <c r="B6716" t="s">
        <v>14901</v>
      </c>
      <c r="C6716" t="str">
        <f t="shared" si="104"/>
        <v>09 - MINISTERIO DE  INFRAESTRUCTURA</v>
      </c>
      <c r="D6716" t="str">
        <f>VLOOKUP(MID(A6716,1,2),[1]Jurisdicciones!$A$2:$B$44,2,FALSE)</f>
        <v>MINISTERIO DE  INFRAESTRUCTURA</v>
      </c>
    </row>
    <row r="6717" spans="1:4" x14ac:dyDescent="0.2">
      <c r="A6717" t="s">
        <v>14902</v>
      </c>
      <c r="B6717" t="s">
        <v>14903</v>
      </c>
      <c r="C6717" t="str">
        <f t="shared" si="104"/>
        <v>09 - MINISTERIO DE  INFRAESTRUCTURA</v>
      </c>
      <c r="D6717" t="str">
        <f>VLOOKUP(MID(A6717,1,2),[1]Jurisdicciones!$A$2:$B$44,2,FALSE)</f>
        <v>MINISTERIO DE  INFRAESTRUCTURA</v>
      </c>
    </row>
    <row r="6718" spans="1:4" x14ac:dyDescent="0.2">
      <c r="A6718" t="s">
        <v>14904</v>
      </c>
      <c r="B6718" t="s">
        <v>14905</v>
      </c>
      <c r="C6718" t="str">
        <f t="shared" si="104"/>
        <v>09 - MINISTERIO DE  INFRAESTRUCTURA</v>
      </c>
      <c r="D6718" t="str">
        <f>VLOOKUP(MID(A6718,1,2),[1]Jurisdicciones!$A$2:$B$44,2,FALSE)</f>
        <v>MINISTERIO DE  INFRAESTRUCTURA</v>
      </c>
    </row>
    <row r="6719" spans="1:4" x14ac:dyDescent="0.2">
      <c r="A6719" t="s">
        <v>14906</v>
      </c>
      <c r="B6719" t="s">
        <v>14907</v>
      </c>
      <c r="C6719" t="str">
        <f t="shared" si="104"/>
        <v>09 - MINISTERIO DE  INFRAESTRUCTURA</v>
      </c>
      <c r="D6719" t="str">
        <f>VLOOKUP(MID(A6719,1,2),[1]Jurisdicciones!$A$2:$B$44,2,FALSE)</f>
        <v>MINISTERIO DE  INFRAESTRUCTURA</v>
      </c>
    </row>
    <row r="6720" spans="1:4" x14ac:dyDescent="0.2">
      <c r="A6720" t="s">
        <v>14908</v>
      </c>
      <c r="B6720" t="s">
        <v>14907</v>
      </c>
      <c r="C6720" t="str">
        <f t="shared" si="104"/>
        <v>09 - MINISTERIO DE  INFRAESTRUCTURA</v>
      </c>
      <c r="D6720" t="str">
        <f>VLOOKUP(MID(A6720,1,2),[1]Jurisdicciones!$A$2:$B$44,2,FALSE)</f>
        <v>MINISTERIO DE  INFRAESTRUCTURA</v>
      </c>
    </row>
    <row r="6721" spans="1:4" x14ac:dyDescent="0.2">
      <c r="A6721" t="s">
        <v>14909</v>
      </c>
      <c r="B6721" t="s">
        <v>14910</v>
      </c>
      <c r="C6721" t="str">
        <f t="shared" si="104"/>
        <v>09 - MINISTERIO DE  INFRAESTRUCTURA</v>
      </c>
      <c r="D6721" t="str">
        <f>VLOOKUP(MID(A6721,1,2),[1]Jurisdicciones!$A$2:$B$44,2,FALSE)</f>
        <v>MINISTERIO DE  INFRAESTRUCTURA</v>
      </c>
    </row>
    <row r="6722" spans="1:4" x14ac:dyDescent="0.2">
      <c r="A6722" t="s">
        <v>14911</v>
      </c>
      <c r="B6722" t="s">
        <v>14912</v>
      </c>
      <c r="C6722" t="str">
        <f t="shared" si="104"/>
        <v>09 - MINISTERIO DE  INFRAESTRUCTURA</v>
      </c>
      <c r="D6722" t="str">
        <f>VLOOKUP(MID(A6722,1,2),[1]Jurisdicciones!$A$2:$B$44,2,FALSE)</f>
        <v>MINISTERIO DE  INFRAESTRUCTURA</v>
      </c>
    </row>
    <row r="6723" spans="1:4" x14ac:dyDescent="0.2">
      <c r="A6723" t="s">
        <v>14913</v>
      </c>
      <c r="B6723" t="s">
        <v>14914</v>
      </c>
      <c r="C6723" t="str">
        <f t="shared" si="104"/>
        <v>09 - MINISTERIO DE  INFRAESTRUCTURA</v>
      </c>
      <c r="D6723" t="str">
        <f>VLOOKUP(MID(A6723,1,2),[1]Jurisdicciones!$A$2:$B$44,2,FALSE)</f>
        <v>MINISTERIO DE  INFRAESTRUCTURA</v>
      </c>
    </row>
    <row r="6724" spans="1:4" x14ac:dyDescent="0.2">
      <c r="A6724" t="s">
        <v>14915</v>
      </c>
      <c r="B6724" t="s">
        <v>14916</v>
      </c>
      <c r="C6724" t="str">
        <f t="shared" ref="C6724:C6787" si="105">CONCATENATE(MID(A6724,1,2), " - ",D6724)</f>
        <v>09 - MINISTERIO DE  INFRAESTRUCTURA</v>
      </c>
      <c r="D6724" t="str">
        <f>VLOOKUP(MID(A6724,1,2),[1]Jurisdicciones!$A$2:$B$44,2,FALSE)</f>
        <v>MINISTERIO DE  INFRAESTRUCTURA</v>
      </c>
    </row>
    <row r="6725" spans="1:4" x14ac:dyDescent="0.2">
      <c r="A6725" t="s">
        <v>14917</v>
      </c>
      <c r="B6725" t="s">
        <v>14918</v>
      </c>
      <c r="C6725" t="str">
        <f t="shared" si="105"/>
        <v>09 - MINISTERIO DE  INFRAESTRUCTURA</v>
      </c>
      <c r="D6725" t="str">
        <f>VLOOKUP(MID(A6725,1,2),[1]Jurisdicciones!$A$2:$B$44,2,FALSE)</f>
        <v>MINISTERIO DE  INFRAESTRUCTURA</v>
      </c>
    </row>
    <row r="6726" spans="1:4" x14ac:dyDescent="0.2">
      <c r="A6726" t="s">
        <v>14919</v>
      </c>
      <c r="B6726" t="s">
        <v>14920</v>
      </c>
      <c r="C6726" t="str">
        <f t="shared" si="105"/>
        <v>09 - MINISTERIO DE  INFRAESTRUCTURA</v>
      </c>
      <c r="D6726" t="str">
        <f>VLOOKUP(MID(A6726,1,2),[1]Jurisdicciones!$A$2:$B$44,2,FALSE)</f>
        <v>MINISTERIO DE  INFRAESTRUCTURA</v>
      </c>
    </row>
    <row r="6727" spans="1:4" x14ac:dyDescent="0.2">
      <c r="A6727" t="s">
        <v>14921</v>
      </c>
      <c r="B6727" t="s">
        <v>14922</v>
      </c>
      <c r="C6727" t="str">
        <f t="shared" si="105"/>
        <v>09 - MINISTERIO DE  INFRAESTRUCTURA</v>
      </c>
      <c r="D6727" t="str">
        <f>VLOOKUP(MID(A6727,1,2),[1]Jurisdicciones!$A$2:$B$44,2,FALSE)</f>
        <v>MINISTERIO DE  INFRAESTRUCTURA</v>
      </c>
    </row>
    <row r="6728" spans="1:4" x14ac:dyDescent="0.2">
      <c r="A6728" t="s">
        <v>14923</v>
      </c>
      <c r="B6728" t="s">
        <v>14924</v>
      </c>
      <c r="C6728" t="str">
        <f t="shared" si="105"/>
        <v>09 - MINISTERIO DE  INFRAESTRUCTURA</v>
      </c>
      <c r="D6728" t="str">
        <f>VLOOKUP(MID(A6728,1,2),[1]Jurisdicciones!$A$2:$B$44,2,FALSE)</f>
        <v>MINISTERIO DE  INFRAESTRUCTURA</v>
      </c>
    </row>
    <row r="6729" spans="1:4" x14ac:dyDescent="0.2">
      <c r="A6729" t="s">
        <v>14925</v>
      </c>
      <c r="B6729" t="s">
        <v>14926</v>
      </c>
      <c r="C6729" t="str">
        <f t="shared" si="105"/>
        <v>09 - MINISTERIO DE  INFRAESTRUCTURA</v>
      </c>
      <c r="D6729" t="str">
        <f>VLOOKUP(MID(A6729,1,2),[1]Jurisdicciones!$A$2:$B$44,2,FALSE)</f>
        <v>MINISTERIO DE  INFRAESTRUCTURA</v>
      </c>
    </row>
    <row r="6730" spans="1:4" x14ac:dyDescent="0.2">
      <c r="A6730" t="s">
        <v>14927</v>
      </c>
      <c r="B6730" t="s">
        <v>14928</v>
      </c>
      <c r="C6730" t="str">
        <f t="shared" si="105"/>
        <v>09 - MINISTERIO DE  INFRAESTRUCTURA</v>
      </c>
      <c r="D6730" t="str">
        <f>VLOOKUP(MID(A6730,1,2),[1]Jurisdicciones!$A$2:$B$44,2,FALSE)</f>
        <v>MINISTERIO DE  INFRAESTRUCTURA</v>
      </c>
    </row>
    <row r="6731" spans="1:4" x14ac:dyDescent="0.2">
      <c r="A6731" t="s">
        <v>14929</v>
      </c>
      <c r="B6731" t="s">
        <v>14930</v>
      </c>
      <c r="C6731" t="str">
        <f t="shared" si="105"/>
        <v>09 - MINISTERIO DE  INFRAESTRUCTURA</v>
      </c>
      <c r="D6731" t="str">
        <f>VLOOKUP(MID(A6731,1,2),[1]Jurisdicciones!$A$2:$B$44,2,FALSE)</f>
        <v>MINISTERIO DE  INFRAESTRUCTURA</v>
      </c>
    </row>
    <row r="6732" spans="1:4" x14ac:dyDescent="0.2">
      <c r="A6732" t="s">
        <v>14931</v>
      </c>
      <c r="B6732" t="s">
        <v>14932</v>
      </c>
      <c r="C6732" t="str">
        <f t="shared" si="105"/>
        <v>09 - MINISTERIO DE  INFRAESTRUCTURA</v>
      </c>
      <c r="D6732" t="str">
        <f>VLOOKUP(MID(A6732,1,2),[1]Jurisdicciones!$A$2:$B$44,2,FALSE)</f>
        <v>MINISTERIO DE  INFRAESTRUCTURA</v>
      </c>
    </row>
    <row r="6733" spans="1:4" x14ac:dyDescent="0.2">
      <c r="A6733" t="s">
        <v>14933</v>
      </c>
      <c r="B6733" t="s">
        <v>14934</v>
      </c>
      <c r="C6733" t="str">
        <f t="shared" si="105"/>
        <v>09 - MINISTERIO DE  INFRAESTRUCTURA</v>
      </c>
      <c r="D6733" t="str">
        <f>VLOOKUP(MID(A6733,1,2),[1]Jurisdicciones!$A$2:$B$44,2,FALSE)</f>
        <v>MINISTERIO DE  INFRAESTRUCTURA</v>
      </c>
    </row>
    <row r="6734" spans="1:4" x14ac:dyDescent="0.2">
      <c r="A6734" t="s">
        <v>14935</v>
      </c>
      <c r="B6734" t="s">
        <v>14936</v>
      </c>
      <c r="C6734" t="str">
        <f t="shared" si="105"/>
        <v>09 - MINISTERIO DE  INFRAESTRUCTURA</v>
      </c>
      <c r="D6734" t="str">
        <f>VLOOKUP(MID(A6734,1,2),[1]Jurisdicciones!$A$2:$B$44,2,FALSE)</f>
        <v>MINISTERIO DE  INFRAESTRUCTURA</v>
      </c>
    </row>
    <row r="6735" spans="1:4" x14ac:dyDescent="0.2">
      <c r="A6735" t="s">
        <v>14937</v>
      </c>
      <c r="B6735" t="s">
        <v>14008</v>
      </c>
      <c r="C6735" t="str">
        <f t="shared" si="105"/>
        <v>09 - MINISTERIO DE  INFRAESTRUCTURA</v>
      </c>
      <c r="D6735" t="str">
        <f>VLOOKUP(MID(A6735,1,2),[1]Jurisdicciones!$A$2:$B$44,2,FALSE)</f>
        <v>MINISTERIO DE  INFRAESTRUCTURA</v>
      </c>
    </row>
    <row r="6736" spans="1:4" x14ac:dyDescent="0.2">
      <c r="A6736" t="s">
        <v>14938</v>
      </c>
      <c r="B6736" t="s">
        <v>14939</v>
      </c>
      <c r="C6736" t="str">
        <f t="shared" si="105"/>
        <v>09 - MINISTERIO DE  INFRAESTRUCTURA</v>
      </c>
      <c r="D6736" t="str">
        <f>VLOOKUP(MID(A6736,1,2),[1]Jurisdicciones!$A$2:$B$44,2,FALSE)</f>
        <v>MINISTERIO DE  INFRAESTRUCTURA</v>
      </c>
    </row>
    <row r="6737" spans="1:4" x14ac:dyDescent="0.2">
      <c r="A6737" t="s">
        <v>14940</v>
      </c>
      <c r="B6737" t="s">
        <v>14941</v>
      </c>
      <c r="C6737" t="str">
        <f t="shared" si="105"/>
        <v>09 - MINISTERIO DE  INFRAESTRUCTURA</v>
      </c>
      <c r="D6737" t="str">
        <f>VLOOKUP(MID(A6737,1,2),[1]Jurisdicciones!$A$2:$B$44,2,FALSE)</f>
        <v>MINISTERIO DE  INFRAESTRUCTURA</v>
      </c>
    </row>
    <row r="6738" spans="1:4" x14ac:dyDescent="0.2">
      <c r="A6738" t="s">
        <v>14942</v>
      </c>
      <c r="B6738" t="s">
        <v>14943</v>
      </c>
      <c r="C6738" t="str">
        <f t="shared" si="105"/>
        <v>09 - MINISTERIO DE  INFRAESTRUCTURA</v>
      </c>
      <c r="D6738" t="str">
        <f>VLOOKUP(MID(A6738,1,2),[1]Jurisdicciones!$A$2:$B$44,2,FALSE)</f>
        <v>MINISTERIO DE  INFRAESTRUCTURA</v>
      </c>
    </row>
    <row r="6739" spans="1:4" x14ac:dyDescent="0.2">
      <c r="A6739" t="s">
        <v>14944</v>
      </c>
      <c r="B6739" t="s">
        <v>14945</v>
      </c>
      <c r="C6739" t="str">
        <f t="shared" si="105"/>
        <v>09 - MINISTERIO DE  INFRAESTRUCTURA</v>
      </c>
      <c r="D6739" t="str">
        <f>VLOOKUP(MID(A6739,1,2),[1]Jurisdicciones!$A$2:$B$44,2,FALSE)</f>
        <v>MINISTERIO DE  INFRAESTRUCTURA</v>
      </c>
    </row>
    <row r="6740" spans="1:4" x14ac:dyDescent="0.2">
      <c r="A6740" t="s">
        <v>14946</v>
      </c>
      <c r="B6740" t="s">
        <v>14947</v>
      </c>
      <c r="C6740" t="str">
        <f t="shared" si="105"/>
        <v>09 - MINISTERIO DE  INFRAESTRUCTURA</v>
      </c>
      <c r="D6740" t="str">
        <f>VLOOKUP(MID(A6740,1,2),[1]Jurisdicciones!$A$2:$B$44,2,FALSE)</f>
        <v>MINISTERIO DE  INFRAESTRUCTURA</v>
      </c>
    </row>
    <row r="6741" spans="1:4" x14ac:dyDescent="0.2">
      <c r="A6741" t="s">
        <v>14948</v>
      </c>
      <c r="B6741" t="s">
        <v>14949</v>
      </c>
      <c r="C6741" t="str">
        <f t="shared" si="105"/>
        <v>09 - MINISTERIO DE  INFRAESTRUCTURA</v>
      </c>
      <c r="D6741" t="str">
        <f>VLOOKUP(MID(A6741,1,2),[1]Jurisdicciones!$A$2:$B$44,2,FALSE)</f>
        <v>MINISTERIO DE  INFRAESTRUCTURA</v>
      </c>
    </row>
    <row r="6742" spans="1:4" x14ac:dyDescent="0.2">
      <c r="A6742" t="s">
        <v>14950</v>
      </c>
      <c r="B6742" t="s">
        <v>14951</v>
      </c>
      <c r="C6742" t="str">
        <f t="shared" si="105"/>
        <v>09 - MINISTERIO DE  INFRAESTRUCTURA</v>
      </c>
      <c r="D6742" t="str">
        <f>VLOOKUP(MID(A6742,1,2),[1]Jurisdicciones!$A$2:$B$44,2,FALSE)</f>
        <v>MINISTERIO DE  INFRAESTRUCTURA</v>
      </c>
    </row>
    <row r="6743" spans="1:4" x14ac:dyDescent="0.2">
      <c r="A6743" t="s">
        <v>14952</v>
      </c>
      <c r="B6743" t="s">
        <v>14953</v>
      </c>
      <c r="C6743" t="str">
        <f t="shared" si="105"/>
        <v>09 - MINISTERIO DE  INFRAESTRUCTURA</v>
      </c>
      <c r="D6743" t="str">
        <f>VLOOKUP(MID(A6743,1,2),[1]Jurisdicciones!$A$2:$B$44,2,FALSE)</f>
        <v>MINISTERIO DE  INFRAESTRUCTURA</v>
      </c>
    </row>
    <row r="6744" spans="1:4" x14ac:dyDescent="0.2">
      <c r="A6744" t="s">
        <v>14954</v>
      </c>
      <c r="B6744" t="s">
        <v>14010</v>
      </c>
      <c r="C6744" t="str">
        <f t="shared" si="105"/>
        <v>09 - MINISTERIO DE  INFRAESTRUCTURA</v>
      </c>
      <c r="D6744" t="str">
        <f>VLOOKUP(MID(A6744,1,2),[1]Jurisdicciones!$A$2:$B$44,2,FALSE)</f>
        <v>MINISTERIO DE  INFRAESTRUCTURA</v>
      </c>
    </row>
    <row r="6745" spans="1:4" x14ac:dyDescent="0.2">
      <c r="A6745" t="s">
        <v>14955</v>
      </c>
      <c r="B6745" t="s">
        <v>14956</v>
      </c>
      <c r="C6745" t="str">
        <f t="shared" si="105"/>
        <v>09 - MINISTERIO DE  INFRAESTRUCTURA</v>
      </c>
      <c r="D6745" t="str">
        <f>VLOOKUP(MID(A6745,1,2),[1]Jurisdicciones!$A$2:$B$44,2,FALSE)</f>
        <v>MINISTERIO DE  INFRAESTRUCTURA</v>
      </c>
    </row>
    <row r="6746" spans="1:4" x14ac:dyDescent="0.2">
      <c r="A6746" t="s">
        <v>14957</v>
      </c>
      <c r="B6746" t="s">
        <v>14958</v>
      </c>
      <c r="C6746" t="str">
        <f t="shared" si="105"/>
        <v>09 - MINISTERIO DE  INFRAESTRUCTURA</v>
      </c>
      <c r="D6746" t="str">
        <f>VLOOKUP(MID(A6746,1,2),[1]Jurisdicciones!$A$2:$B$44,2,FALSE)</f>
        <v>MINISTERIO DE  INFRAESTRUCTURA</v>
      </c>
    </row>
    <row r="6747" spans="1:4" x14ac:dyDescent="0.2">
      <c r="A6747" t="s">
        <v>14959</v>
      </c>
      <c r="B6747" t="s">
        <v>14960</v>
      </c>
      <c r="C6747" t="str">
        <f t="shared" si="105"/>
        <v>09 - MINISTERIO DE  INFRAESTRUCTURA</v>
      </c>
      <c r="D6747" t="str">
        <f>VLOOKUP(MID(A6747,1,2),[1]Jurisdicciones!$A$2:$B$44,2,FALSE)</f>
        <v>MINISTERIO DE  INFRAESTRUCTURA</v>
      </c>
    </row>
    <row r="6748" spans="1:4" x14ac:dyDescent="0.2">
      <c r="A6748" t="s">
        <v>14961</v>
      </c>
      <c r="B6748" t="s">
        <v>14962</v>
      </c>
      <c r="C6748" t="str">
        <f t="shared" si="105"/>
        <v>09 - MINISTERIO DE  INFRAESTRUCTURA</v>
      </c>
      <c r="D6748" t="str">
        <f>VLOOKUP(MID(A6748,1,2),[1]Jurisdicciones!$A$2:$B$44,2,FALSE)</f>
        <v>MINISTERIO DE  INFRAESTRUCTURA</v>
      </c>
    </row>
    <row r="6749" spans="1:4" x14ac:dyDescent="0.2">
      <c r="A6749" t="s">
        <v>14963</v>
      </c>
      <c r="B6749" t="s">
        <v>14964</v>
      </c>
      <c r="C6749" t="str">
        <f t="shared" si="105"/>
        <v>09 - MINISTERIO DE  INFRAESTRUCTURA</v>
      </c>
      <c r="D6749" t="str">
        <f>VLOOKUP(MID(A6749,1,2),[1]Jurisdicciones!$A$2:$B$44,2,FALSE)</f>
        <v>MINISTERIO DE  INFRAESTRUCTURA</v>
      </c>
    </row>
    <row r="6750" spans="1:4" x14ac:dyDescent="0.2">
      <c r="A6750" t="s">
        <v>14965</v>
      </c>
      <c r="B6750" t="s">
        <v>14966</v>
      </c>
      <c r="C6750" t="str">
        <f t="shared" si="105"/>
        <v>09 - MINISTERIO DE  INFRAESTRUCTURA</v>
      </c>
      <c r="D6750" t="str">
        <f>VLOOKUP(MID(A6750,1,2),[1]Jurisdicciones!$A$2:$B$44,2,FALSE)</f>
        <v>MINISTERIO DE  INFRAESTRUCTURA</v>
      </c>
    </row>
    <row r="6751" spans="1:4" x14ac:dyDescent="0.2">
      <c r="A6751" t="s">
        <v>14967</v>
      </c>
      <c r="B6751" t="s">
        <v>14968</v>
      </c>
      <c r="C6751" t="str">
        <f t="shared" si="105"/>
        <v>09 - MINISTERIO DE  INFRAESTRUCTURA</v>
      </c>
      <c r="D6751" t="str">
        <f>VLOOKUP(MID(A6751,1,2),[1]Jurisdicciones!$A$2:$B$44,2,FALSE)</f>
        <v>MINISTERIO DE  INFRAESTRUCTURA</v>
      </c>
    </row>
    <row r="6752" spans="1:4" x14ac:dyDescent="0.2">
      <c r="A6752" t="s">
        <v>14969</v>
      </c>
      <c r="B6752" t="s">
        <v>14970</v>
      </c>
      <c r="C6752" t="str">
        <f t="shared" si="105"/>
        <v>09 - MINISTERIO DE  INFRAESTRUCTURA</v>
      </c>
      <c r="D6752" t="str">
        <f>VLOOKUP(MID(A6752,1,2),[1]Jurisdicciones!$A$2:$B$44,2,FALSE)</f>
        <v>MINISTERIO DE  INFRAESTRUCTURA</v>
      </c>
    </row>
    <row r="6753" spans="1:4" x14ac:dyDescent="0.2">
      <c r="A6753" t="s">
        <v>14971</v>
      </c>
      <c r="B6753" t="s">
        <v>14972</v>
      </c>
      <c r="C6753" t="str">
        <f t="shared" si="105"/>
        <v>09 - MINISTERIO DE  INFRAESTRUCTURA</v>
      </c>
      <c r="D6753" t="str">
        <f>VLOOKUP(MID(A6753,1,2),[1]Jurisdicciones!$A$2:$B$44,2,FALSE)</f>
        <v>MINISTERIO DE  INFRAESTRUCTURA</v>
      </c>
    </row>
    <row r="6754" spans="1:4" x14ac:dyDescent="0.2">
      <c r="A6754" t="s">
        <v>14973</v>
      </c>
      <c r="B6754" t="s">
        <v>14974</v>
      </c>
      <c r="C6754" t="str">
        <f t="shared" si="105"/>
        <v>09 - MINISTERIO DE  INFRAESTRUCTURA</v>
      </c>
      <c r="D6754" t="str">
        <f>VLOOKUP(MID(A6754,1,2),[1]Jurisdicciones!$A$2:$B$44,2,FALSE)</f>
        <v>MINISTERIO DE  INFRAESTRUCTURA</v>
      </c>
    </row>
    <row r="6755" spans="1:4" x14ac:dyDescent="0.2">
      <c r="A6755" t="s">
        <v>14975</v>
      </c>
      <c r="B6755" t="s">
        <v>14976</v>
      </c>
      <c r="C6755" t="str">
        <f t="shared" si="105"/>
        <v>09 - MINISTERIO DE  INFRAESTRUCTURA</v>
      </c>
      <c r="D6755" t="str">
        <f>VLOOKUP(MID(A6755,1,2),[1]Jurisdicciones!$A$2:$B$44,2,FALSE)</f>
        <v>MINISTERIO DE  INFRAESTRUCTURA</v>
      </c>
    </row>
    <row r="6756" spans="1:4" x14ac:dyDescent="0.2">
      <c r="A6756" t="s">
        <v>14977</v>
      </c>
      <c r="B6756" t="s">
        <v>14978</v>
      </c>
      <c r="C6756" t="str">
        <f t="shared" si="105"/>
        <v>09 - MINISTERIO DE  INFRAESTRUCTURA</v>
      </c>
      <c r="D6756" t="str">
        <f>VLOOKUP(MID(A6756,1,2),[1]Jurisdicciones!$A$2:$B$44,2,FALSE)</f>
        <v>MINISTERIO DE  INFRAESTRUCTURA</v>
      </c>
    </row>
    <row r="6757" spans="1:4" x14ac:dyDescent="0.2">
      <c r="A6757" t="s">
        <v>14979</v>
      </c>
      <c r="B6757" t="s">
        <v>14980</v>
      </c>
      <c r="C6757" t="str">
        <f t="shared" si="105"/>
        <v>09 - MINISTERIO DE  INFRAESTRUCTURA</v>
      </c>
      <c r="D6757" t="str">
        <f>VLOOKUP(MID(A6757,1,2),[1]Jurisdicciones!$A$2:$B$44,2,FALSE)</f>
        <v>MINISTERIO DE  INFRAESTRUCTURA</v>
      </c>
    </row>
    <row r="6758" spans="1:4" x14ac:dyDescent="0.2">
      <c r="A6758" t="s">
        <v>14981</v>
      </c>
      <c r="B6758" t="s">
        <v>14982</v>
      </c>
      <c r="C6758" t="str">
        <f t="shared" si="105"/>
        <v>09 - MINISTERIO DE  INFRAESTRUCTURA</v>
      </c>
      <c r="D6758" t="str">
        <f>VLOOKUP(MID(A6758,1,2),[1]Jurisdicciones!$A$2:$B$44,2,FALSE)</f>
        <v>MINISTERIO DE  INFRAESTRUCTURA</v>
      </c>
    </row>
    <row r="6759" spans="1:4" x14ac:dyDescent="0.2">
      <c r="A6759" t="s">
        <v>14983</v>
      </c>
      <c r="B6759" t="s">
        <v>14984</v>
      </c>
      <c r="C6759" t="str">
        <f t="shared" si="105"/>
        <v>09 - MINISTERIO DE  INFRAESTRUCTURA</v>
      </c>
      <c r="D6759" t="str">
        <f>VLOOKUP(MID(A6759,1,2),[1]Jurisdicciones!$A$2:$B$44,2,FALSE)</f>
        <v>MINISTERIO DE  INFRAESTRUCTURA</v>
      </c>
    </row>
    <row r="6760" spans="1:4" x14ac:dyDescent="0.2">
      <c r="A6760" t="s">
        <v>14985</v>
      </c>
      <c r="B6760" t="s">
        <v>14984</v>
      </c>
      <c r="C6760" t="str">
        <f t="shared" si="105"/>
        <v>09 - MINISTERIO DE  INFRAESTRUCTURA</v>
      </c>
      <c r="D6760" t="str">
        <f>VLOOKUP(MID(A6760,1,2),[1]Jurisdicciones!$A$2:$B$44,2,FALSE)</f>
        <v>MINISTERIO DE  INFRAESTRUCTURA</v>
      </c>
    </row>
    <row r="6761" spans="1:4" x14ac:dyDescent="0.2">
      <c r="A6761" t="s">
        <v>14986</v>
      </c>
      <c r="B6761" t="s">
        <v>14984</v>
      </c>
      <c r="C6761" t="str">
        <f t="shared" si="105"/>
        <v>09 - MINISTERIO DE  INFRAESTRUCTURA</v>
      </c>
      <c r="D6761" t="str">
        <f>VLOOKUP(MID(A6761,1,2),[1]Jurisdicciones!$A$2:$B$44,2,FALSE)</f>
        <v>MINISTERIO DE  INFRAESTRUCTURA</v>
      </c>
    </row>
    <row r="6762" spans="1:4" x14ac:dyDescent="0.2">
      <c r="A6762" t="s">
        <v>14987</v>
      </c>
      <c r="B6762" t="s">
        <v>14988</v>
      </c>
      <c r="C6762" t="str">
        <f t="shared" si="105"/>
        <v>09 - MINISTERIO DE  INFRAESTRUCTURA</v>
      </c>
      <c r="D6762" t="str">
        <f>VLOOKUP(MID(A6762,1,2),[1]Jurisdicciones!$A$2:$B$44,2,FALSE)</f>
        <v>MINISTERIO DE  INFRAESTRUCTURA</v>
      </c>
    </row>
    <row r="6763" spans="1:4" x14ac:dyDescent="0.2">
      <c r="A6763" t="s">
        <v>14989</v>
      </c>
      <c r="B6763" t="s">
        <v>14990</v>
      </c>
      <c r="C6763" t="str">
        <f t="shared" si="105"/>
        <v>09 - MINISTERIO DE  INFRAESTRUCTURA</v>
      </c>
      <c r="D6763" t="str">
        <f>VLOOKUP(MID(A6763,1,2),[1]Jurisdicciones!$A$2:$B$44,2,FALSE)</f>
        <v>MINISTERIO DE  INFRAESTRUCTURA</v>
      </c>
    </row>
    <row r="6764" spans="1:4" x14ac:dyDescent="0.2">
      <c r="A6764" t="s">
        <v>14991</v>
      </c>
      <c r="B6764" t="s">
        <v>14990</v>
      </c>
      <c r="C6764" t="str">
        <f t="shared" si="105"/>
        <v>09 - MINISTERIO DE  INFRAESTRUCTURA</v>
      </c>
      <c r="D6764" t="str">
        <f>VLOOKUP(MID(A6764,1,2),[1]Jurisdicciones!$A$2:$B$44,2,FALSE)</f>
        <v>MINISTERIO DE  INFRAESTRUCTURA</v>
      </c>
    </row>
    <row r="6765" spans="1:4" x14ac:dyDescent="0.2">
      <c r="A6765" t="s">
        <v>14992</v>
      </c>
      <c r="B6765" t="s">
        <v>14993</v>
      </c>
      <c r="C6765" t="str">
        <f t="shared" si="105"/>
        <v>09 - MINISTERIO DE  INFRAESTRUCTURA</v>
      </c>
      <c r="D6765" t="str">
        <f>VLOOKUP(MID(A6765,1,2),[1]Jurisdicciones!$A$2:$B$44,2,FALSE)</f>
        <v>MINISTERIO DE  INFRAESTRUCTURA</v>
      </c>
    </row>
    <row r="6766" spans="1:4" x14ac:dyDescent="0.2">
      <c r="A6766" t="s">
        <v>14994</v>
      </c>
      <c r="B6766" t="s">
        <v>14993</v>
      </c>
      <c r="C6766" t="str">
        <f t="shared" si="105"/>
        <v>09 - MINISTERIO DE  INFRAESTRUCTURA</v>
      </c>
      <c r="D6766" t="str">
        <f>VLOOKUP(MID(A6766,1,2),[1]Jurisdicciones!$A$2:$B$44,2,FALSE)</f>
        <v>MINISTERIO DE  INFRAESTRUCTURA</v>
      </c>
    </row>
    <row r="6767" spans="1:4" x14ac:dyDescent="0.2">
      <c r="A6767" t="s">
        <v>14995</v>
      </c>
      <c r="B6767" t="s">
        <v>14996</v>
      </c>
      <c r="C6767" t="str">
        <f t="shared" si="105"/>
        <v>09 - MINISTERIO DE  INFRAESTRUCTURA</v>
      </c>
      <c r="D6767" t="str">
        <f>VLOOKUP(MID(A6767,1,2),[1]Jurisdicciones!$A$2:$B$44,2,FALSE)</f>
        <v>MINISTERIO DE  INFRAESTRUCTURA</v>
      </c>
    </row>
    <row r="6768" spans="1:4" x14ac:dyDescent="0.2">
      <c r="A6768" t="s">
        <v>14997</v>
      </c>
      <c r="B6768" t="s">
        <v>14998</v>
      </c>
      <c r="C6768" t="str">
        <f t="shared" si="105"/>
        <v>09 - MINISTERIO DE  INFRAESTRUCTURA</v>
      </c>
      <c r="D6768" t="str">
        <f>VLOOKUP(MID(A6768,1,2),[1]Jurisdicciones!$A$2:$B$44,2,FALSE)</f>
        <v>MINISTERIO DE  INFRAESTRUCTURA</v>
      </c>
    </row>
    <row r="6769" spans="1:4" x14ac:dyDescent="0.2">
      <c r="A6769" t="s">
        <v>14999</v>
      </c>
      <c r="B6769" t="s">
        <v>15000</v>
      </c>
      <c r="C6769" t="str">
        <f t="shared" si="105"/>
        <v>09 - MINISTERIO DE  INFRAESTRUCTURA</v>
      </c>
      <c r="D6769" t="str">
        <f>VLOOKUP(MID(A6769,1,2),[1]Jurisdicciones!$A$2:$B$44,2,FALSE)</f>
        <v>MINISTERIO DE  INFRAESTRUCTURA</v>
      </c>
    </row>
    <row r="6770" spans="1:4" x14ac:dyDescent="0.2">
      <c r="A6770" t="s">
        <v>15001</v>
      </c>
      <c r="B6770" t="s">
        <v>15002</v>
      </c>
      <c r="C6770" t="str">
        <f t="shared" si="105"/>
        <v>09 - MINISTERIO DE  INFRAESTRUCTURA</v>
      </c>
      <c r="D6770" t="str">
        <f>VLOOKUP(MID(A6770,1,2),[1]Jurisdicciones!$A$2:$B$44,2,FALSE)</f>
        <v>MINISTERIO DE  INFRAESTRUCTURA</v>
      </c>
    </row>
    <row r="6771" spans="1:4" x14ac:dyDescent="0.2">
      <c r="A6771" t="s">
        <v>15003</v>
      </c>
      <c r="B6771" t="s">
        <v>15004</v>
      </c>
      <c r="C6771" t="str">
        <f t="shared" si="105"/>
        <v>09 - MINISTERIO DE  INFRAESTRUCTURA</v>
      </c>
      <c r="D6771" t="str">
        <f>VLOOKUP(MID(A6771,1,2),[1]Jurisdicciones!$A$2:$B$44,2,FALSE)</f>
        <v>MINISTERIO DE  INFRAESTRUCTURA</v>
      </c>
    </row>
    <row r="6772" spans="1:4" x14ac:dyDescent="0.2">
      <c r="A6772" t="s">
        <v>15005</v>
      </c>
      <c r="B6772" t="s">
        <v>15004</v>
      </c>
      <c r="C6772" t="str">
        <f t="shared" si="105"/>
        <v>09 - MINISTERIO DE  INFRAESTRUCTURA</v>
      </c>
      <c r="D6772" t="str">
        <f>VLOOKUP(MID(A6772,1,2),[1]Jurisdicciones!$A$2:$B$44,2,FALSE)</f>
        <v>MINISTERIO DE  INFRAESTRUCTURA</v>
      </c>
    </row>
    <row r="6773" spans="1:4" x14ac:dyDescent="0.2">
      <c r="A6773" t="s">
        <v>15006</v>
      </c>
      <c r="B6773" t="s">
        <v>15007</v>
      </c>
      <c r="C6773" t="str">
        <f t="shared" si="105"/>
        <v>09 - MINISTERIO DE  INFRAESTRUCTURA</v>
      </c>
      <c r="D6773" t="str">
        <f>VLOOKUP(MID(A6773,1,2),[1]Jurisdicciones!$A$2:$B$44,2,FALSE)</f>
        <v>MINISTERIO DE  INFRAESTRUCTURA</v>
      </c>
    </row>
    <row r="6774" spans="1:4" x14ac:dyDescent="0.2">
      <c r="A6774" t="s">
        <v>15008</v>
      </c>
      <c r="B6774" t="s">
        <v>15009</v>
      </c>
      <c r="C6774" t="str">
        <f t="shared" si="105"/>
        <v>09 - MINISTERIO DE  INFRAESTRUCTURA</v>
      </c>
      <c r="D6774" t="str">
        <f>VLOOKUP(MID(A6774,1,2),[1]Jurisdicciones!$A$2:$B$44,2,FALSE)</f>
        <v>MINISTERIO DE  INFRAESTRUCTURA</v>
      </c>
    </row>
    <row r="6775" spans="1:4" x14ac:dyDescent="0.2">
      <c r="A6775" t="s">
        <v>15010</v>
      </c>
      <c r="B6775" t="s">
        <v>15011</v>
      </c>
      <c r="C6775" t="str">
        <f t="shared" si="105"/>
        <v>09 - MINISTERIO DE  INFRAESTRUCTURA</v>
      </c>
      <c r="D6775" t="str">
        <f>VLOOKUP(MID(A6775,1,2),[1]Jurisdicciones!$A$2:$B$44,2,FALSE)</f>
        <v>MINISTERIO DE  INFRAESTRUCTURA</v>
      </c>
    </row>
    <row r="6776" spans="1:4" x14ac:dyDescent="0.2">
      <c r="A6776" t="s">
        <v>15012</v>
      </c>
      <c r="B6776" t="s">
        <v>15011</v>
      </c>
      <c r="C6776" t="str">
        <f t="shared" si="105"/>
        <v>09 - MINISTERIO DE  INFRAESTRUCTURA</v>
      </c>
      <c r="D6776" t="str">
        <f>VLOOKUP(MID(A6776,1,2),[1]Jurisdicciones!$A$2:$B$44,2,FALSE)</f>
        <v>MINISTERIO DE  INFRAESTRUCTURA</v>
      </c>
    </row>
    <row r="6777" spans="1:4" x14ac:dyDescent="0.2">
      <c r="A6777" t="s">
        <v>15013</v>
      </c>
      <c r="B6777" t="s">
        <v>15011</v>
      </c>
      <c r="C6777" t="str">
        <f t="shared" si="105"/>
        <v>09 - MINISTERIO DE  INFRAESTRUCTURA</v>
      </c>
      <c r="D6777" t="str">
        <f>VLOOKUP(MID(A6777,1,2),[1]Jurisdicciones!$A$2:$B$44,2,FALSE)</f>
        <v>MINISTERIO DE  INFRAESTRUCTURA</v>
      </c>
    </row>
    <row r="6778" spans="1:4" x14ac:dyDescent="0.2">
      <c r="A6778" t="s">
        <v>15014</v>
      </c>
      <c r="B6778" t="s">
        <v>15015</v>
      </c>
      <c r="C6778" t="str">
        <f t="shared" si="105"/>
        <v>09 - MINISTERIO DE  INFRAESTRUCTURA</v>
      </c>
      <c r="D6778" t="str">
        <f>VLOOKUP(MID(A6778,1,2),[1]Jurisdicciones!$A$2:$B$44,2,FALSE)</f>
        <v>MINISTERIO DE  INFRAESTRUCTURA</v>
      </c>
    </row>
    <row r="6779" spans="1:4" x14ac:dyDescent="0.2">
      <c r="A6779" t="s">
        <v>15016</v>
      </c>
      <c r="B6779" t="s">
        <v>15017</v>
      </c>
      <c r="C6779" t="str">
        <f t="shared" si="105"/>
        <v>09 - MINISTERIO DE  INFRAESTRUCTURA</v>
      </c>
      <c r="D6779" t="str">
        <f>VLOOKUP(MID(A6779,1,2),[1]Jurisdicciones!$A$2:$B$44,2,FALSE)</f>
        <v>MINISTERIO DE  INFRAESTRUCTURA</v>
      </c>
    </row>
    <row r="6780" spans="1:4" x14ac:dyDescent="0.2">
      <c r="A6780" t="s">
        <v>15018</v>
      </c>
      <c r="B6780" t="s">
        <v>15019</v>
      </c>
      <c r="C6780" t="str">
        <f t="shared" si="105"/>
        <v>09 - MINISTERIO DE  INFRAESTRUCTURA</v>
      </c>
      <c r="D6780" t="str">
        <f>VLOOKUP(MID(A6780,1,2),[1]Jurisdicciones!$A$2:$B$44,2,FALSE)</f>
        <v>MINISTERIO DE  INFRAESTRUCTURA</v>
      </c>
    </row>
    <row r="6781" spans="1:4" x14ac:dyDescent="0.2">
      <c r="A6781" t="s">
        <v>15020</v>
      </c>
      <c r="B6781" t="s">
        <v>15021</v>
      </c>
      <c r="C6781" t="str">
        <f t="shared" si="105"/>
        <v>09 - MINISTERIO DE  INFRAESTRUCTURA</v>
      </c>
      <c r="D6781" t="str">
        <f>VLOOKUP(MID(A6781,1,2),[1]Jurisdicciones!$A$2:$B$44,2,FALSE)</f>
        <v>MINISTERIO DE  INFRAESTRUCTURA</v>
      </c>
    </row>
    <row r="6782" spans="1:4" x14ac:dyDescent="0.2">
      <c r="A6782" t="s">
        <v>15022</v>
      </c>
      <c r="B6782" t="s">
        <v>15023</v>
      </c>
      <c r="C6782" t="str">
        <f t="shared" si="105"/>
        <v>09 - MINISTERIO DE  INFRAESTRUCTURA</v>
      </c>
      <c r="D6782" t="str">
        <f>VLOOKUP(MID(A6782,1,2),[1]Jurisdicciones!$A$2:$B$44,2,FALSE)</f>
        <v>MINISTERIO DE  INFRAESTRUCTURA</v>
      </c>
    </row>
    <row r="6783" spans="1:4" x14ac:dyDescent="0.2">
      <c r="A6783" t="s">
        <v>15024</v>
      </c>
      <c r="B6783" t="s">
        <v>15025</v>
      </c>
      <c r="C6783" t="str">
        <f t="shared" si="105"/>
        <v>09 - MINISTERIO DE  INFRAESTRUCTURA</v>
      </c>
      <c r="D6783" t="str">
        <f>VLOOKUP(MID(A6783,1,2),[1]Jurisdicciones!$A$2:$B$44,2,FALSE)</f>
        <v>MINISTERIO DE  INFRAESTRUCTURA</v>
      </c>
    </row>
    <row r="6784" spans="1:4" x14ac:dyDescent="0.2">
      <c r="A6784" t="s">
        <v>1883</v>
      </c>
      <c r="B6784" t="s">
        <v>15025</v>
      </c>
      <c r="C6784" t="str">
        <f t="shared" si="105"/>
        <v>09 - MINISTERIO DE  INFRAESTRUCTURA</v>
      </c>
      <c r="D6784" t="str">
        <f>VLOOKUP(MID(A6784,1,2),[1]Jurisdicciones!$A$2:$B$44,2,FALSE)</f>
        <v>MINISTERIO DE  INFRAESTRUCTURA</v>
      </c>
    </row>
    <row r="6785" spans="1:4" x14ac:dyDescent="0.2">
      <c r="A6785" t="s">
        <v>15026</v>
      </c>
      <c r="B6785" t="s">
        <v>15027</v>
      </c>
      <c r="C6785" t="str">
        <f t="shared" si="105"/>
        <v>09 - MINISTERIO DE  INFRAESTRUCTURA</v>
      </c>
      <c r="D6785" t="str">
        <f>VLOOKUP(MID(A6785,1,2),[1]Jurisdicciones!$A$2:$B$44,2,FALSE)</f>
        <v>MINISTERIO DE  INFRAESTRUCTURA</v>
      </c>
    </row>
    <row r="6786" spans="1:4" x14ac:dyDescent="0.2">
      <c r="A6786" t="s">
        <v>15028</v>
      </c>
      <c r="B6786" t="s">
        <v>15029</v>
      </c>
      <c r="C6786" t="str">
        <f t="shared" si="105"/>
        <v>09 - MINISTERIO DE  INFRAESTRUCTURA</v>
      </c>
      <c r="D6786" t="str">
        <f>VLOOKUP(MID(A6786,1,2),[1]Jurisdicciones!$A$2:$B$44,2,FALSE)</f>
        <v>MINISTERIO DE  INFRAESTRUCTURA</v>
      </c>
    </row>
    <row r="6787" spans="1:4" x14ac:dyDescent="0.2">
      <c r="A6787" t="s">
        <v>15030</v>
      </c>
      <c r="B6787" t="s">
        <v>15031</v>
      </c>
      <c r="C6787" t="str">
        <f t="shared" si="105"/>
        <v>09 - MINISTERIO DE  INFRAESTRUCTURA</v>
      </c>
      <c r="D6787" t="str">
        <f>VLOOKUP(MID(A6787,1,2),[1]Jurisdicciones!$A$2:$B$44,2,FALSE)</f>
        <v>MINISTERIO DE  INFRAESTRUCTURA</v>
      </c>
    </row>
    <row r="6788" spans="1:4" x14ac:dyDescent="0.2">
      <c r="A6788" t="s">
        <v>15032</v>
      </c>
      <c r="B6788" t="s">
        <v>15033</v>
      </c>
      <c r="C6788" t="str">
        <f t="shared" ref="C6788:C6851" si="106">CONCATENATE(MID(A6788,1,2), " - ",D6788)</f>
        <v>09 - MINISTERIO DE  INFRAESTRUCTURA</v>
      </c>
      <c r="D6788" t="str">
        <f>VLOOKUP(MID(A6788,1,2),[1]Jurisdicciones!$A$2:$B$44,2,FALSE)</f>
        <v>MINISTERIO DE  INFRAESTRUCTURA</v>
      </c>
    </row>
    <row r="6789" spans="1:4" x14ac:dyDescent="0.2">
      <c r="A6789" t="s">
        <v>15034</v>
      </c>
      <c r="B6789" t="s">
        <v>15035</v>
      </c>
      <c r="C6789" t="str">
        <f t="shared" si="106"/>
        <v>09 - MINISTERIO DE  INFRAESTRUCTURA</v>
      </c>
      <c r="D6789" t="str">
        <f>VLOOKUP(MID(A6789,1,2),[1]Jurisdicciones!$A$2:$B$44,2,FALSE)</f>
        <v>MINISTERIO DE  INFRAESTRUCTURA</v>
      </c>
    </row>
    <row r="6790" spans="1:4" x14ac:dyDescent="0.2">
      <c r="A6790" t="s">
        <v>15036</v>
      </c>
      <c r="B6790" t="s">
        <v>15037</v>
      </c>
      <c r="C6790" t="str">
        <f t="shared" si="106"/>
        <v>09 - MINISTERIO DE  INFRAESTRUCTURA</v>
      </c>
      <c r="D6790" t="str">
        <f>VLOOKUP(MID(A6790,1,2),[1]Jurisdicciones!$A$2:$B$44,2,FALSE)</f>
        <v>MINISTERIO DE  INFRAESTRUCTURA</v>
      </c>
    </row>
    <row r="6791" spans="1:4" x14ac:dyDescent="0.2">
      <c r="A6791" t="s">
        <v>15038</v>
      </c>
      <c r="B6791" t="s">
        <v>15039</v>
      </c>
      <c r="C6791" t="str">
        <f t="shared" si="106"/>
        <v>09 - MINISTERIO DE  INFRAESTRUCTURA</v>
      </c>
      <c r="D6791" t="str">
        <f>VLOOKUP(MID(A6791,1,2),[1]Jurisdicciones!$A$2:$B$44,2,FALSE)</f>
        <v>MINISTERIO DE  INFRAESTRUCTURA</v>
      </c>
    </row>
    <row r="6792" spans="1:4" x14ac:dyDescent="0.2">
      <c r="A6792" t="s">
        <v>15040</v>
      </c>
      <c r="B6792" t="s">
        <v>15041</v>
      </c>
      <c r="C6792" t="str">
        <f t="shared" si="106"/>
        <v>09 - MINISTERIO DE  INFRAESTRUCTURA</v>
      </c>
      <c r="D6792" t="str">
        <f>VLOOKUP(MID(A6792,1,2),[1]Jurisdicciones!$A$2:$B$44,2,FALSE)</f>
        <v>MINISTERIO DE  INFRAESTRUCTURA</v>
      </c>
    </row>
    <row r="6793" spans="1:4" x14ac:dyDescent="0.2">
      <c r="A6793" t="s">
        <v>15042</v>
      </c>
      <c r="B6793" t="s">
        <v>15043</v>
      </c>
      <c r="C6793" t="str">
        <f t="shared" si="106"/>
        <v>09 - MINISTERIO DE  INFRAESTRUCTURA</v>
      </c>
      <c r="D6793" t="str">
        <f>VLOOKUP(MID(A6793,1,2),[1]Jurisdicciones!$A$2:$B$44,2,FALSE)</f>
        <v>MINISTERIO DE  INFRAESTRUCTURA</v>
      </c>
    </row>
    <row r="6794" spans="1:4" x14ac:dyDescent="0.2">
      <c r="A6794" t="s">
        <v>15044</v>
      </c>
      <c r="B6794" t="s">
        <v>15045</v>
      </c>
      <c r="C6794" t="str">
        <f t="shared" si="106"/>
        <v>09 - MINISTERIO DE  INFRAESTRUCTURA</v>
      </c>
      <c r="D6794" t="str">
        <f>VLOOKUP(MID(A6794,1,2),[1]Jurisdicciones!$A$2:$B$44,2,FALSE)</f>
        <v>MINISTERIO DE  INFRAESTRUCTURA</v>
      </c>
    </row>
    <row r="6795" spans="1:4" x14ac:dyDescent="0.2">
      <c r="A6795" t="s">
        <v>15046</v>
      </c>
      <c r="B6795" t="s">
        <v>15047</v>
      </c>
      <c r="C6795" t="str">
        <f t="shared" si="106"/>
        <v>09 - MINISTERIO DE  INFRAESTRUCTURA</v>
      </c>
      <c r="D6795" t="str">
        <f>VLOOKUP(MID(A6795,1,2),[1]Jurisdicciones!$A$2:$B$44,2,FALSE)</f>
        <v>MINISTERIO DE  INFRAESTRUCTURA</v>
      </c>
    </row>
    <row r="6796" spans="1:4" x14ac:dyDescent="0.2">
      <c r="A6796" t="s">
        <v>15048</v>
      </c>
      <c r="B6796" t="s">
        <v>15049</v>
      </c>
      <c r="C6796" t="str">
        <f t="shared" si="106"/>
        <v>09 - MINISTERIO DE  INFRAESTRUCTURA</v>
      </c>
      <c r="D6796" t="str">
        <f>VLOOKUP(MID(A6796,1,2),[1]Jurisdicciones!$A$2:$B$44,2,FALSE)</f>
        <v>MINISTERIO DE  INFRAESTRUCTURA</v>
      </c>
    </row>
    <row r="6797" spans="1:4" x14ac:dyDescent="0.2">
      <c r="A6797" t="s">
        <v>15050</v>
      </c>
      <c r="B6797" t="s">
        <v>14012</v>
      </c>
      <c r="C6797" t="str">
        <f t="shared" si="106"/>
        <v>09 - MINISTERIO DE  INFRAESTRUCTURA</v>
      </c>
      <c r="D6797" t="str">
        <f>VLOOKUP(MID(A6797,1,2),[1]Jurisdicciones!$A$2:$B$44,2,FALSE)</f>
        <v>MINISTERIO DE  INFRAESTRUCTURA</v>
      </c>
    </row>
    <row r="6798" spans="1:4" x14ac:dyDescent="0.2">
      <c r="A6798" t="s">
        <v>15051</v>
      </c>
      <c r="B6798" t="s">
        <v>15052</v>
      </c>
      <c r="C6798" t="str">
        <f t="shared" si="106"/>
        <v>09 - MINISTERIO DE  INFRAESTRUCTURA</v>
      </c>
      <c r="D6798" t="str">
        <f>VLOOKUP(MID(A6798,1,2),[1]Jurisdicciones!$A$2:$B$44,2,FALSE)</f>
        <v>MINISTERIO DE  INFRAESTRUCTURA</v>
      </c>
    </row>
    <row r="6799" spans="1:4" x14ac:dyDescent="0.2">
      <c r="A6799" t="s">
        <v>15053</v>
      </c>
      <c r="B6799" t="s">
        <v>15054</v>
      </c>
      <c r="C6799" t="str">
        <f t="shared" si="106"/>
        <v>09 - MINISTERIO DE  INFRAESTRUCTURA</v>
      </c>
      <c r="D6799" t="str">
        <f>VLOOKUP(MID(A6799,1,2),[1]Jurisdicciones!$A$2:$B$44,2,FALSE)</f>
        <v>MINISTERIO DE  INFRAESTRUCTURA</v>
      </c>
    </row>
    <row r="6800" spans="1:4" x14ac:dyDescent="0.2">
      <c r="A6800" t="s">
        <v>15055</v>
      </c>
      <c r="B6800" t="s">
        <v>15056</v>
      </c>
      <c r="C6800" t="str">
        <f t="shared" si="106"/>
        <v>09 - MINISTERIO DE  INFRAESTRUCTURA</v>
      </c>
      <c r="D6800" t="str">
        <f>VLOOKUP(MID(A6800,1,2),[1]Jurisdicciones!$A$2:$B$44,2,FALSE)</f>
        <v>MINISTERIO DE  INFRAESTRUCTURA</v>
      </c>
    </row>
    <row r="6801" spans="1:4" x14ac:dyDescent="0.2">
      <c r="A6801" t="s">
        <v>15057</v>
      </c>
      <c r="B6801" t="s">
        <v>15058</v>
      </c>
      <c r="C6801" t="str">
        <f t="shared" si="106"/>
        <v>09 - MINISTERIO DE  INFRAESTRUCTURA</v>
      </c>
      <c r="D6801" t="str">
        <f>VLOOKUP(MID(A6801,1,2),[1]Jurisdicciones!$A$2:$B$44,2,FALSE)</f>
        <v>MINISTERIO DE  INFRAESTRUCTURA</v>
      </c>
    </row>
    <row r="6802" spans="1:4" x14ac:dyDescent="0.2">
      <c r="A6802" t="s">
        <v>15059</v>
      </c>
      <c r="B6802" t="s">
        <v>15060</v>
      </c>
      <c r="C6802" t="str">
        <f t="shared" si="106"/>
        <v>09 - MINISTERIO DE  INFRAESTRUCTURA</v>
      </c>
      <c r="D6802" t="str">
        <f>VLOOKUP(MID(A6802,1,2),[1]Jurisdicciones!$A$2:$B$44,2,FALSE)</f>
        <v>MINISTERIO DE  INFRAESTRUCTURA</v>
      </c>
    </row>
    <row r="6803" spans="1:4" x14ac:dyDescent="0.2">
      <c r="A6803" t="s">
        <v>15061</v>
      </c>
      <c r="B6803" t="s">
        <v>15062</v>
      </c>
      <c r="C6803" t="str">
        <f t="shared" si="106"/>
        <v>09 - MINISTERIO DE  INFRAESTRUCTURA</v>
      </c>
      <c r="D6803" t="str">
        <f>VLOOKUP(MID(A6803,1,2),[1]Jurisdicciones!$A$2:$B$44,2,FALSE)</f>
        <v>MINISTERIO DE  INFRAESTRUCTURA</v>
      </c>
    </row>
    <row r="6804" spans="1:4" x14ac:dyDescent="0.2">
      <c r="A6804" t="s">
        <v>15063</v>
      </c>
      <c r="B6804" t="s">
        <v>15064</v>
      </c>
      <c r="C6804" t="str">
        <f t="shared" si="106"/>
        <v>09 - MINISTERIO DE  INFRAESTRUCTURA</v>
      </c>
      <c r="D6804" t="str">
        <f>VLOOKUP(MID(A6804,1,2),[1]Jurisdicciones!$A$2:$B$44,2,FALSE)</f>
        <v>MINISTERIO DE  INFRAESTRUCTURA</v>
      </c>
    </row>
    <row r="6805" spans="1:4" x14ac:dyDescent="0.2">
      <c r="A6805" t="s">
        <v>15065</v>
      </c>
      <c r="B6805" t="s">
        <v>15066</v>
      </c>
      <c r="C6805" t="str">
        <f t="shared" si="106"/>
        <v>09 - MINISTERIO DE  INFRAESTRUCTURA</v>
      </c>
      <c r="D6805" t="str">
        <f>VLOOKUP(MID(A6805,1,2),[1]Jurisdicciones!$A$2:$B$44,2,FALSE)</f>
        <v>MINISTERIO DE  INFRAESTRUCTURA</v>
      </c>
    </row>
    <row r="6806" spans="1:4" x14ac:dyDescent="0.2">
      <c r="A6806" t="s">
        <v>15067</v>
      </c>
      <c r="B6806" t="s">
        <v>15068</v>
      </c>
      <c r="C6806" t="str">
        <f t="shared" si="106"/>
        <v>09 - MINISTERIO DE  INFRAESTRUCTURA</v>
      </c>
      <c r="D6806" t="str">
        <f>VLOOKUP(MID(A6806,1,2),[1]Jurisdicciones!$A$2:$B$44,2,FALSE)</f>
        <v>MINISTERIO DE  INFRAESTRUCTURA</v>
      </c>
    </row>
    <row r="6807" spans="1:4" x14ac:dyDescent="0.2">
      <c r="A6807" t="s">
        <v>15069</v>
      </c>
      <c r="B6807" t="s">
        <v>15070</v>
      </c>
      <c r="C6807" t="str">
        <f t="shared" si="106"/>
        <v>09 - MINISTERIO DE  INFRAESTRUCTURA</v>
      </c>
      <c r="D6807" t="str">
        <f>VLOOKUP(MID(A6807,1,2),[1]Jurisdicciones!$A$2:$B$44,2,FALSE)</f>
        <v>MINISTERIO DE  INFRAESTRUCTURA</v>
      </c>
    </row>
    <row r="6808" spans="1:4" x14ac:dyDescent="0.2">
      <c r="A6808" t="s">
        <v>15071</v>
      </c>
      <c r="B6808" t="s">
        <v>15072</v>
      </c>
      <c r="C6808" t="str">
        <f t="shared" si="106"/>
        <v>09 - MINISTERIO DE  INFRAESTRUCTURA</v>
      </c>
      <c r="D6808" t="str">
        <f>VLOOKUP(MID(A6808,1,2),[1]Jurisdicciones!$A$2:$B$44,2,FALSE)</f>
        <v>MINISTERIO DE  INFRAESTRUCTURA</v>
      </c>
    </row>
    <row r="6809" spans="1:4" x14ac:dyDescent="0.2">
      <c r="A6809" t="s">
        <v>15073</v>
      </c>
      <c r="B6809" t="s">
        <v>15074</v>
      </c>
      <c r="C6809" t="str">
        <f t="shared" si="106"/>
        <v>09 - MINISTERIO DE  INFRAESTRUCTURA</v>
      </c>
      <c r="D6809" t="str">
        <f>VLOOKUP(MID(A6809,1,2),[1]Jurisdicciones!$A$2:$B$44,2,FALSE)</f>
        <v>MINISTERIO DE  INFRAESTRUCTURA</v>
      </c>
    </row>
    <row r="6810" spans="1:4" x14ac:dyDescent="0.2">
      <c r="A6810" t="s">
        <v>15075</v>
      </c>
      <c r="B6810" t="s">
        <v>15076</v>
      </c>
      <c r="C6810" t="str">
        <f t="shared" si="106"/>
        <v>09 - MINISTERIO DE  INFRAESTRUCTURA</v>
      </c>
      <c r="D6810" t="str">
        <f>VLOOKUP(MID(A6810,1,2),[1]Jurisdicciones!$A$2:$B$44,2,FALSE)</f>
        <v>MINISTERIO DE  INFRAESTRUCTURA</v>
      </c>
    </row>
    <row r="6811" spans="1:4" x14ac:dyDescent="0.2">
      <c r="A6811" t="s">
        <v>15077</v>
      </c>
      <c r="B6811" t="s">
        <v>15078</v>
      </c>
      <c r="C6811" t="str">
        <f t="shared" si="106"/>
        <v>09 - MINISTERIO DE  INFRAESTRUCTURA</v>
      </c>
      <c r="D6811" t="str">
        <f>VLOOKUP(MID(A6811,1,2),[1]Jurisdicciones!$A$2:$B$44,2,FALSE)</f>
        <v>MINISTERIO DE  INFRAESTRUCTURA</v>
      </c>
    </row>
    <row r="6812" spans="1:4" x14ac:dyDescent="0.2">
      <c r="A6812" t="s">
        <v>15079</v>
      </c>
      <c r="B6812" t="s">
        <v>15080</v>
      </c>
      <c r="C6812" t="str">
        <f t="shared" si="106"/>
        <v>09 - MINISTERIO DE  INFRAESTRUCTURA</v>
      </c>
      <c r="D6812" t="str">
        <f>VLOOKUP(MID(A6812,1,2),[1]Jurisdicciones!$A$2:$B$44,2,FALSE)</f>
        <v>MINISTERIO DE  INFRAESTRUCTURA</v>
      </c>
    </row>
    <row r="6813" spans="1:4" x14ac:dyDescent="0.2">
      <c r="A6813" t="s">
        <v>15081</v>
      </c>
      <c r="B6813" t="s">
        <v>15082</v>
      </c>
      <c r="C6813" t="str">
        <f t="shared" si="106"/>
        <v>09 - MINISTERIO DE  INFRAESTRUCTURA</v>
      </c>
      <c r="D6813" t="str">
        <f>VLOOKUP(MID(A6813,1,2),[1]Jurisdicciones!$A$2:$B$44,2,FALSE)</f>
        <v>MINISTERIO DE  INFRAESTRUCTURA</v>
      </c>
    </row>
    <row r="6814" spans="1:4" x14ac:dyDescent="0.2">
      <c r="A6814" t="s">
        <v>15083</v>
      </c>
      <c r="B6814" t="s">
        <v>15084</v>
      </c>
      <c r="C6814" t="str">
        <f t="shared" si="106"/>
        <v>09 - MINISTERIO DE  INFRAESTRUCTURA</v>
      </c>
      <c r="D6814" t="str">
        <f>VLOOKUP(MID(A6814,1,2),[1]Jurisdicciones!$A$2:$B$44,2,FALSE)</f>
        <v>MINISTERIO DE  INFRAESTRUCTURA</v>
      </c>
    </row>
    <row r="6815" spans="1:4" x14ac:dyDescent="0.2">
      <c r="A6815" t="s">
        <v>15085</v>
      </c>
      <c r="B6815" t="s">
        <v>15086</v>
      </c>
      <c r="C6815" t="str">
        <f t="shared" si="106"/>
        <v>09 - MINISTERIO DE  INFRAESTRUCTURA</v>
      </c>
      <c r="D6815" t="str">
        <f>VLOOKUP(MID(A6815,1,2),[1]Jurisdicciones!$A$2:$B$44,2,FALSE)</f>
        <v>MINISTERIO DE  INFRAESTRUCTURA</v>
      </c>
    </row>
    <row r="6816" spans="1:4" x14ac:dyDescent="0.2">
      <c r="A6816" t="s">
        <v>15087</v>
      </c>
      <c r="B6816" t="s">
        <v>15084</v>
      </c>
      <c r="C6816" t="str">
        <f t="shared" si="106"/>
        <v>09 - MINISTERIO DE  INFRAESTRUCTURA</v>
      </c>
      <c r="D6816" t="str">
        <f>VLOOKUP(MID(A6816,1,2),[1]Jurisdicciones!$A$2:$B$44,2,FALSE)</f>
        <v>MINISTERIO DE  INFRAESTRUCTURA</v>
      </c>
    </row>
    <row r="6817" spans="1:4" x14ac:dyDescent="0.2">
      <c r="A6817" t="s">
        <v>15088</v>
      </c>
      <c r="B6817" t="s">
        <v>15084</v>
      </c>
      <c r="C6817" t="str">
        <f t="shared" si="106"/>
        <v>09 - MINISTERIO DE  INFRAESTRUCTURA</v>
      </c>
      <c r="D6817" t="str">
        <f>VLOOKUP(MID(A6817,1,2),[1]Jurisdicciones!$A$2:$B$44,2,FALSE)</f>
        <v>MINISTERIO DE  INFRAESTRUCTURA</v>
      </c>
    </row>
    <row r="6818" spans="1:4" x14ac:dyDescent="0.2">
      <c r="A6818" t="s">
        <v>15089</v>
      </c>
      <c r="B6818" t="s">
        <v>15086</v>
      </c>
      <c r="C6818" t="str">
        <f t="shared" si="106"/>
        <v>09 - MINISTERIO DE  INFRAESTRUCTURA</v>
      </c>
      <c r="D6818" t="str">
        <f>VLOOKUP(MID(A6818,1,2),[1]Jurisdicciones!$A$2:$B$44,2,FALSE)</f>
        <v>MINISTERIO DE  INFRAESTRUCTURA</v>
      </c>
    </row>
    <row r="6819" spans="1:4" x14ac:dyDescent="0.2">
      <c r="A6819" t="s">
        <v>15090</v>
      </c>
      <c r="B6819" t="s">
        <v>15086</v>
      </c>
      <c r="C6819" t="str">
        <f t="shared" si="106"/>
        <v>09 - MINISTERIO DE  INFRAESTRUCTURA</v>
      </c>
      <c r="D6819" t="str">
        <f>VLOOKUP(MID(A6819,1,2),[1]Jurisdicciones!$A$2:$B$44,2,FALSE)</f>
        <v>MINISTERIO DE  INFRAESTRUCTURA</v>
      </c>
    </row>
    <row r="6820" spans="1:4" x14ac:dyDescent="0.2">
      <c r="A6820" t="s">
        <v>15091</v>
      </c>
      <c r="B6820" t="s">
        <v>15092</v>
      </c>
      <c r="C6820" t="str">
        <f t="shared" si="106"/>
        <v>09 - MINISTERIO DE  INFRAESTRUCTURA</v>
      </c>
      <c r="D6820" t="str">
        <f>VLOOKUP(MID(A6820,1,2),[1]Jurisdicciones!$A$2:$B$44,2,FALSE)</f>
        <v>MINISTERIO DE  INFRAESTRUCTURA</v>
      </c>
    </row>
    <row r="6821" spans="1:4" x14ac:dyDescent="0.2">
      <c r="A6821" t="s">
        <v>15093</v>
      </c>
      <c r="B6821" t="s">
        <v>15094</v>
      </c>
      <c r="C6821" t="str">
        <f t="shared" si="106"/>
        <v>09 - MINISTERIO DE  INFRAESTRUCTURA</v>
      </c>
      <c r="D6821" t="str">
        <f>VLOOKUP(MID(A6821,1,2),[1]Jurisdicciones!$A$2:$B$44,2,FALSE)</f>
        <v>MINISTERIO DE  INFRAESTRUCTURA</v>
      </c>
    </row>
    <row r="6822" spans="1:4" x14ac:dyDescent="0.2">
      <c r="A6822" t="s">
        <v>15095</v>
      </c>
      <c r="B6822" t="s">
        <v>15096</v>
      </c>
      <c r="C6822" t="str">
        <f t="shared" si="106"/>
        <v>09 - MINISTERIO DE  INFRAESTRUCTURA</v>
      </c>
      <c r="D6822" t="str">
        <f>VLOOKUP(MID(A6822,1,2),[1]Jurisdicciones!$A$2:$B$44,2,FALSE)</f>
        <v>MINISTERIO DE  INFRAESTRUCTURA</v>
      </c>
    </row>
    <row r="6823" spans="1:4" x14ac:dyDescent="0.2">
      <c r="A6823" t="s">
        <v>15097</v>
      </c>
      <c r="B6823" t="s">
        <v>15098</v>
      </c>
      <c r="C6823" t="str">
        <f t="shared" si="106"/>
        <v>09 - MINISTERIO DE  INFRAESTRUCTURA</v>
      </c>
      <c r="D6823" t="str">
        <f>VLOOKUP(MID(A6823,1,2),[1]Jurisdicciones!$A$2:$B$44,2,FALSE)</f>
        <v>MINISTERIO DE  INFRAESTRUCTURA</v>
      </c>
    </row>
    <row r="6824" spans="1:4" x14ac:dyDescent="0.2">
      <c r="A6824" t="s">
        <v>15099</v>
      </c>
      <c r="B6824" t="s">
        <v>15098</v>
      </c>
      <c r="C6824" t="str">
        <f t="shared" si="106"/>
        <v>09 - MINISTERIO DE  INFRAESTRUCTURA</v>
      </c>
      <c r="D6824" t="str">
        <f>VLOOKUP(MID(A6824,1,2),[1]Jurisdicciones!$A$2:$B$44,2,FALSE)</f>
        <v>MINISTERIO DE  INFRAESTRUCTURA</v>
      </c>
    </row>
    <row r="6825" spans="1:4" x14ac:dyDescent="0.2">
      <c r="A6825" t="s">
        <v>15100</v>
      </c>
      <c r="B6825" t="s">
        <v>15098</v>
      </c>
      <c r="C6825" t="str">
        <f t="shared" si="106"/>
        <v>09 - MINISTERIO DE  INFRAESTRUCTURA</v>
      </c>
      <c r="D6825" t="str">
        <f>VLOOKUP(MID(A6825,1,2),[1]Jurisdicciones!$A$2:$B$44,2,FALSE)</f>
        <v>MINISTERIO DE  INFRAESTRUCTURA</v>
      </c>
    </row>
    <row r="6826" spans="1:4" x14ac:dyDescent="0.2">
      <c r="A6826" t="s">
        <v>15101</v>
      </c>
      <c r="B6826" t="s">
        <v>15102</v>
      </c>
      <c r="C6826" t="str">
        <f t="shared" si="106"/>
        <v>09 - MINISTERIO DE  INFRAESTRUCTURA</v>
      </c>
      <c r="D6826" t="str">
        <f>VLOOKUP(MID(A6826,1,2),[1]Jurisdicciones!$A$2:$B$44,2,FALSE)</f>
        <v>MINISTERIO DE  INFRAESTRUCTURA</v>
      </c>
    </row>
    <row r="6827" spans="1:4" x14ac:dyDescent="0.2">
      <c r="A6827" t="s">
        <v>15103</v>
      </c>
      <c r="B6827" t="s">
        <v>15104</v>
      </c>
      <c r="C6827" t="str">
        <f t="shared" si="106"/>
        <v>09 - MINISTERIO DE  INFRAESTRUCTURA</v>
      </c>
      <c r="D6827" t="str">
        <f>VLOOKUP(MID(A6827,1,2),[1]Jurisdicciones!$A$2:$B$44,2,FALSE)</f>
        <v>MINISTERIO DE  INFRAESTRUCTURA</v>
      </c>
    </row>
    <row r="6828" spans="1:4" x14ac:dyDescent="0.2">
      <c r="A6828" t="s">
        <v>15105</v>
      </c>
      <c r="B6828" t="s">
        <v>15106</v>
      </c>
      <c r="C6828" t="str">
        <f t="shared" si="106"/>
        <v>09 - MINISTERIO DE  INFRAESTRUCTURA</v>
      </c>
      <c r="D6828" t="str">
        <f>VLOOKUP(MID(A6828,1,2),[1]Jurisdicciones!$A$2:$B$44,2,FALSE)</f>
        <v>MINISTERIO DE  INFRAESTRUCTURA</v>
      </c>
    </row>
    <row r="6829" spans="1:4" x14ac:dyDescent="0.2">
      <c r="A6829" t="s">
        <v>15107</v>
      </c>
      <c r="B6829" t="s">
        <v>3057</v>
      </c>
      <c r="C6829" t="str">
        <f t="shared" si="106"/>
        <v>09 - MINISTERIO DE  INFRAESTRUCTURA</v>
      </c>
      <c r="D6829" t="str">
        <f>VLOOKUP(MID(A6829,1,2),[1]Jurisdicciones!$A$2:$B$44,2,FALSE)</f>
        <v>MINISTERIO DE  INFRAESTRUCTURA</v>
      </c>
    </row>
    <row r="6830" spans="1:4" x14ac:dyDescent="0.2">
      <c r="A6830" t="s">
        <v>15108</v>
      </c>
      <c r="B6830" t="s">
        <v>15109</v>
      </c>
      <c r="C6830" t="str">
        <f t="shared" si="106"/>
        <v>09 - MINISTERIO DE  INFRAESTRUCTURA</v>
      </c>
      <c r="D6830" t="str">
        <f>VLOOKUP(MID(A6830,1,2),[1]Jurisdicciones!$A$2:$B$44,2,FALSE)</f>
        <v>MINISTERIO DE  INFRAESTRUCTURA</v>
      </c>
    </row>
    <row r="6831" spans="1:4" x14ac:dyDescent="0.2">
      <c r="A6831" t="s">
        <v>15110</v>
      </c>
      <c r="B6831" t="s">
        <v>15111</v>
      </c>
      <c r="C6831" t="str">
        <f t="shared" si="106"/>
        <v>09 - MINISTERIO DE  INFRAESTRUCTURA</v>
      </c>
      <c r="D6831" t="str">
        <f>VLOOKUP(MID(A6831,1,2),[1]Jurisdicciones!$A$2:$B$44,2,FALSE)</f>
        <v>MINISTERIO DE  INFRAESTRUCTURA</v>
      </c>
    </row>
    <row r="6832" spans="1:4" x14ac:dyDescent="0.2">
      <c r="A6832" t="s">
        <v>15112</v>
      </c>
      <c r="B6832" t="s">
        <v>15104</v>
      </c>
      <c r="C6832" t="str">
        <f t="shared" si="106"/>
        <v>09 - MINISTERIO DE  INFRAESTRUCTURA</v>
      </c>
      <c r="D6832" t="str">
        <f>VLOOKUP(MID(A6832,1,2),[1]Jurisdicciones!$A$2:$B$44,2,FALSE)</f>
        <v>MINISTERIO DE  INFRAESTRUCTURA</v>
      </c>
    </row>
    <row r="6833" spans="1:4" x14ac:dyDescent="0.2">
      <c r="A6833" t="s">
        <v>15113</v>
      </c>
      <c r="B6833" t="s">
        <v>15104</v>
      </c>
      <c r="C6833" t="str">
        <f t="shared" si="106"/>
        <v>09 - MINISTERIO DE  INFRAESTRUCTURA</v>
      </c>
      <c r="D6833" t="str">
        <f>VLOOKUP(MID(A6833,1,2),[1]Jurisdicciones!$A$2:$B$44,2,FALSE)</f>
        <v>MINISTERIO DE  INFRAESTRUCTURA</v>
      </c>
    </row>
    <row r="6834" spans="1:4" x14ac:dyDescent="0.2">
      <c r="A6834" t="s">
        <v>15114</v>
      </c>
      <c r="B6834" t="s">
        <v>15115</v>
      </c>
      <c r="C6834" t="str">
        <f t="shared" si="106"/>
        <v>09 - MINISTERIO DE  INFRAESTRUCTURA</v>
      </c>
      <c r="D6834" t="str">
        <f>VLOOKUP(MID(A6834,1,2),[1]Jurisdicciones!$A$2:$B$44,2,FALSE)</f>
        <v>MINISTERIO DE  INFRAESTRUCTURA</v>
      </c>
    </row>
    <row r="6835" spans="1:4" x14ac:dyDescent="0.2">
      <c r="A6835" t="s">
        <v>15116</v>
      </c>
      <c r="B6835" t="s">
        <v>15115</v>
      </c>
      <c r="C6835" t="str">
        <f t="shared" si="106"/>
        <v>09 - MINISTERIO DE  INFRAESTRUCTURA</v>
      </c>
      <c r="D6835" t="str">
        <f>VLOOKUP(MID(A6835,1,2),[1]Jurisdicciones!$A$2:$B$44,2,FALSE)</f>
        <v>MINISTERIO DE  INFRAESTRUCTURA</v>
      </c>
    </row>
    <row r="6836" spans="1:4" x14ac:dyDescent="0.2">
      <c r="A6836" t="s">
        <v>15117</v>
      </c>
      <c r="B6836" t="s">
        <v>15118</v>
      </c>
      <c r="C6836" t="str">
        <f t="shared" si="106"/>
        <v>09 - MINISTERIO DE  INFRAESTRUCTURA</v>
      </c>
      <c r="D6836" t="str">
        <f>VLOOKUP(MID(A6836,1,2),[1]Jurisdicciones!$A$2:$B$44,2,FALSE)</f>
        <v>MINISTERIO DE  INFRAESTRUCTURA</v>
      </c>
    </row>
    <row r="6837" spans="1:4" x14ac:dyDescent="0.2">
      <c r="A6837" t="s">
        <v>15119</v>
      </c>
      <c r="B6837" t="s">
        <v>15118</v>
      </c>
      <c r="C6837" t="str">
        <f t="shared" si="106"/>
        <v>09 - MINISTERIO DE  INFRAESTRUCTURA</v>
      </c>
      <c r="D6837" t="str">
        <f>VLOOKUP(MID(A6837,1,2),[1]Jurisdicciones!$A$2:$B$44,2,FALSE)</f>
        <v>MINISTERIO DE  INFRAESTRUCTURA</v>
      </c>
    </row>
    <row r="6838" spans="1:4" x14ac:dyDescent="0.2">
      <c r="A6838" t="s">
        <v>15120</v>
      </c>
      <c r="B6838" t="s">
        <v>15106</v>
      </c>
      <c r="C6838" t="str">
        <f t="shared" si="106"/>
        <v>09 - MINISTERIO DE  INFRAESTRUCTURA</v>
      </c>
      <c r="D6838" t="str">
        <f>VLOOKUP(MID(A6838,1,2),[1]Jurisdicciones!$A$2:$B$44,2,FALSE)</f>
        <v>MINISTERIO DE  INFRAESTRUCTURA</v>
      </c>
    </row>
    <row r="6839" spans="1:4" x14ac:dyDescent="0.2">
      <c r="A6839" t="s">
        <v>15121</v>
      </c>
      <c r="B6839" t="s">
        <v>15106</v>
      </c>
      <c r="C6839" t="str">
        <f t="shared" si="106"/>
        <v>09 - MINISTERIO DE  INFRAESTRUCTURA</v>
      </c>
      <c r="D6839" t="str">
        <f>VLOOKUP(MID(A6839,1,2),[1]Jurisdicciones!$A$2:$B$44,2,FALSE)</f>
        <v>MINISTERIO DE  INFRAESTRUCTURA</v>
      </c>
    </row>
    <row r="6840" spans="1:4" x14ac:dyDescent="0.2">
      <c r="A6840" t="s">
        <v>15122</v>
      </c>
      <c r="B6840" t="s">
        <v>3057</v>
      </c>
      <c r="C6840" t="str">
        <f t="shared" si="106"/>
        <v>09 - MINISTERIO DE  INFRAESTRUCTURA</v>
      </c>
      <c r="D6840" t="str">
        <f>VLOOKUP(MID(A6840,1,2),[1]Jurisdicciones!$A$2:$B$44,2,FALSE)</f>
        <v>MINISTERIO DE  INFRAESTRUCTURA</v>
      </c>
    </row>
    <row r="6841" spans="1:4" x14ac:dyDescent="0.2">
      <c r="A6841" t="s">
        <v>15123</v>
      </c>
      <c r="B6841" t="s">
        <v>3057</v>
      </c>
      <c r="C6841" t="str">
        <f t="shared" si="106"/>
        <v>09 - MINISTERIO DE  INFRAESTRUCTURA</v>
      </c>
      <c r="D6841" t="str">
        <f>VLOOKUP(MID(A6841,1,2),[1]Jurisdicciones!$A$2:$B$44,2,FALSE)</f>
        <v>MINISTERIO DE  INFRAESTRUCTURA</v>
      </c>
    </row>
    <row r="6842" spans="1:4" x14ac:dyDescent="0.2">
      <c r="A6842" t="s">
        <v>15124</v>
      </c>
      <c r="B6842" t="s">
        <v>15109</v>
      </c>
      <c r="C6842" t="str">
        <f t="shared" si="106"/>
        <v>09 - MINISTERIO DE  INFRAESTRUCTURA</v>
      </c>
      <c r="D6842" t="str">
        <f>VLOOKUP(MID(A6842,1,2),[1]Jurisdicciones!$A$2:$B$44,2,FALSE)</f>
        <v>MINISTERIO DE  INFRAESTRUCTURA</v>
      </c>
    </row>
    <row r="6843" spans="1:4" x14ac:dyDescent="0.2">
      <c r="A6843" t="s">
        <v>15125</v>
      </c>
      <c r="B6843" t="s">
        <v>15109</v>
      </c>
      <c r="C6843" t="str">
        <f t="shared" si="106"/>
        <v>09 - MINISTERIO DE  INFRAESTRUCTURA</v>
      </c>
      <c r="D6843" t="str">
        <f>VLOOKUP(MID(A6843,1,2),[1]Jurisdicciones!$A$2:$B$44,2,FALSE)</f>
        <v>MINISTERIO DE  INFRAESTRUCTURA</v>
      </c>
    </row>
    <row r="6844" spans="1:4" x14ac:dyDescent="0.2">
      <c r="A6844" t="s">
        <v>15126</v>
      </c>
      <c r="B6844" t="s">
        <v>15111</v>
      </c>
      <c r="C6844" t="str">
        <f t="shared" si="106"/>
        <v>09 - MINISTERIO DE  INFRAESTRUCTURA</v>
      </c>
      <c r="D6844" t="str">
        <f>VLOOKUP(MID(A6844,1,2),[1]Jurisdicciones!$A$2:$B$44,2,FALSE)</f>
        <v>MINISTERIO DE  INFRAESTRUCTURA</v>
      </c>
    </row>
    <row r="6845" spans="1:4" x14ac:dyDescent="0.2">
      <c r="A6845" t="s">
        <v>15127</v>
      </c>
      <c r="B6845" t="s">
        <v>15128</v>
      </c>
      <c r="C6845" t="str">
        <f t="shared" si="106"/>
        <v>09 - MINISTERIO DE  INFRAESTRUCTURA</v>
      </c>
      <c r="D6845" t="str">
        <f>VLOOKUP(MID(A6845,1,2),[1]Jurisdicciones!$A$2:$B$44,2,FALSE)</f>
        <v>MINISTERIO DE  INFRAESTRUCTURA</v>
      </c>
    </row>
    <row r="6846" spans="1:4" x14ac:dyDescent="0.2">
      <c r="A6846" t="s">
        <v>15129</v>
      </c>
      <c r="B6846" t="s">
        <v>15128</v>
      </c>
      <c r="C6846" t="str">
        <f t="shared" si="106"/>
        <v>09 - MINISTERIO DE  INFRAESTRUCTURA</v>
      </c>
      <c r="D6846" t="str">
        <f>VLOOKUP(MID(A6846,1,2),[1]Jurisdicciones!$A$2:$B$44,2,FALSE)</f>
        <v>MINISTERIO DE  INFRAESTRUCTURA</v>
      </c>
    </row>
    <row r="6847" spans="1:4" x14ac:dyDescent="0.2">
      <c r="A6847" t="s">
        <v>15130</v>
      </c>
      <c r="B6847" t="s">
        <v>15131</v>
      </c>
      <c r="C6847" t="str">
        <f t="shared" si="106"/>
        <v>09 - MINISTERIO DE  INFRAESTRUCTURA</v>
      </c>
      <c r="D6847" t="str">
        <f>VLOOKUP(MID(A6847,1,2),[1]Jurisdicciones!$A$2:$B$44,2,FALSE)</f>
        <v>MINISTERIO DE  INFRAESTRUCTURA</v>
      </c>
    </row>
    <row r="6848" spans="1:4" x14ac:dyDescent="0.2">
      <c r="A6848" t="s">
        <v>15132</v>
      </c>
      <c r="B6848" t="s">
        <v>15133</v>
      </c>
      <c r="C6848" t="str">
        <f t="shared" si="106"/>
        <v>09 - MINISTERIO DE  INFRAESTRUCTURA</v>
      </c>
      <c r="D6848" t="str">
        <f>VLOOKUP(MID(A6848,1,2),[1]Jurisdicciones!$A$2:$B$44,2,FALSE)</f>
        <v>MINISTERIO DE  INFRAESTRUCTURA</v>
      </c>
    </row>
    <row r="6849" spans="1:4" x14ac:dyDescent="0.2">
      <c r="A6849" t="s">
        <v>15134</v>
      </c>
      <c r="B6849" t="s">
        <v>15135</v>
      </c>
      <c r="C6849" t="str">
        <f t="shared" si="106"/>
        <v>09 - MINISTERIO DE  INFRAESTRUCTURA</v>
      </c>
      <c r="D6849" t="str">
        <f>VLOOKUP(MID(A6849,1,2),[1]Jurisdicciones!$A$2:$B$44,2,FALSE)</f>
        <v>MINISTERIO DE  INFRAESTRUCTURA</v>
      </c>
    </row>
    <row r="6850" spans="1:4" x14ac:dyDescent="0.2">
      <c r="A6850" t="s">
        <v>15136</v>
      </c>
      <c r="B6850" t="s">
        <v>15137</v>
      </c>
      <c r="C6850" t="str">
        <f t="shared" si="106"/>
        <v>09 - MINISTERIO DE  INFRAESTRUCTURA</v>
      </c>
      <c r="D6850" t="str">
        <f>VLOOKUP(MID(A6850,1,2),[1]Jurisdicciones!$A$2:$B$44,2,FALSE)</f>
        <v>MINISTERIO DE  INFRAESTRUCTURA</v>
      </c>
    </row>
    <row r="6851" spans="1:4" x14ac:dyDescent="0.2">
      <c r="A6851" t="s">
        <v>15138</v>
      </c>
      <c r="B6851" t="s">
        <v>15139</v>
      </c>
      <c r="C6851" t="str">
        <f t="shared" si="106"/>
        <v>09 - MINISTERIO DE  INFRAESTRUCTURA</v>
      </c>
      <c r="D6851" t="str">
        <f>VLOOKUP(MID(A6851,1,2),[1]Jurisdicciones!$A$2:$B$44,2,FALSE)</f>
        <v>MINISTERIO DE  INFRAESTRUCTURA</v>
      </c>
    </row>
    <row r="6852" spans="1:4" x14ac:dyDescent="0.2">
      <c r="A6852" t="s">
        <v>15140</v>
      </c>
      <c r="B6852" t="s">
        <v>15141</v>
      </c>
      <c r="C6852" t="str">
        <f t="shared" ref="C6852:C6915" si="107">CONCATENATE(MID(A6852,1,2), " - ",D6852)</f>
        <v>09 - MINISTERIO DE  INFRAESTRUCTURA</v>
      </c>
      <c r="D6852" t="str">
        <f>VLOOKUP(MID(A6852,1,2),[1]Jurisdicciones!$A$2:$B$44,2,FALSE)</f>
        <v>MINISTERIO DE  INFRAESTRUCTURA</v>
      </c>
    </row>
    <row r="6853" spans="1:4" x14ac:dyDescent="0.2">
      <c r="A6853" t="s">
        <v>15142</v>
      </c>
      <c r="B6853" t="s">
        <v>14013</v>
      </c>
      <c r="C6853" t="str">
        <f t="shared" si="107"/>
        <v>09 - MINISTERIO DE  INFRAESTRUCTURA</v>
      </c>
      <c r="D6853" t="str">
        <f>VLOOKUP(MID(A6853,1,2),[1]Jurisdicciones!$A$2:$B$44,2,FALSE)</f>
        <v>MINISTERIO DE  INFRAESTRUCTURA</v>
      </c>
    </row>
    <row r="6854" spans="1:4" x14ac:dyDescent="0.2">
      <c r="A6854" t="s">
        <v>15143</v>
      </c>
      <c r="B6854" t="s">
        <v>15144</v>
      </c>
      <c r="C6854" t="str">
        <f t="shared" si="107"/>
        <v>09 - MINISTERIO DE  INFRAESTRUCTURA</v>
      </c>
      <c r="D6854" t="str">
        <f>VLOOKUP(MID(A6854,1,2),[1]Jurisdicciones!$A$2:$B$44,2,FALSE)</f>
        <v>MINISTERIO DE  INFRAESTRUCTURA</v>
      </c>
    </row>
    <row r="6855" spans="1:4" x14ac:dyDescent="0.2">
      <c r="A6855" t="s">
        <v>15145</v>
      </c>
      <c r="B6855" t="s">
        <v>15146</v>
      </c>
      <c r="C6855" t="str">
        <f t="shared" si="107"/>
        <v>09 - MINISTERIO DE  INFRAESTRUCTURA</v>
      </c>
      <c r="D6855" t="str">
        <f>VLOOKUP(MID(A6855,1,2),[1]Jurisdicciones!$A$2:$B$44,2,FALSE)</f>
        <v>MINISTERIO DE  INFRAESTRUCTURA</v>
      </c>
    </row>
    <row r="6856" spans="1:4" x14ac:dyDescent="0.2">
      <c r="A6856" t="s">
        <v>15147</v>
      </c>
      <c r="B6856" t="s">
        <v>15146</v>
      </c>
      <c r="C6856" t="str">
        <f t="shared" si="107"/>
        <v>09 - MINISTERIO DE  INFRAESTRUCTURA</v>
      </c>
      <c r="D6856" t="str">
        <f>VLOOKUP(MID(A6856,1,2),[1]Jurisdicciones!$A$2:$B$44,2,FALSE)</f>
        <v>MINISTERIO DE  INFRAESTRUCTURA</v>
      </c>
    </row>
    <row r="6857" spans="1:4" x14ac:dyDescent="0.2">
      <c r="A6857" t="s">
        <v>15148</v>
      </c>
      <c r="B6857" t="s">
        <v>15149</v>
      </c>
      <c r="C6857" t="str">
        <f t="shared" si="107"/>
        <v>09 - MINISTERIO DE  INFRAESTRUCTURA</v>
      </c>
      <c r="D6857" t="str">
        <f>VLOOKUP(MID(A6857,1,2),[1]Jurisdicciones!$A$2:$B$44,2,FALSE)</f>
        <v>MINISTERIO DE  INFRAESTRUCTURA</v>
      </c>
    </row>
    <row r="6858" spans="1:4" x14ac:dyDescent="0.2">
      <c r="A6858" t="s">
        <v>15150</v>
      </c>
      <c r="B6858" t="s">
        <v>14015</v>
      </c>
      <c r="C6858" t="str">
        <f t="shared" si="107"/>
        <v>09 - MINISTERIO DE  INFRAESTRUCTURA</v>
      </c>
      <c r="D6858" t="str">
        <f>VLOOKUP(MID(A6858,1,2),[1]Jurisdicciones!$A$2:$B$44,2,FALSE)</f>
        <v>MINISTERIO DE  INFRAESTRUCTURA</v>
      </c>
    </row>
    <row r="6859" spans="1:4" x14ac:dyDescent="0.2">
      <c r="A6859" t="s">
        <v>15151</v>
      </c>
      <c r="B6859" t="s">
        <v>15152</v>
      </c>
      <c r="C6859" t="str">
        <f t="shared" si="107"/>
        <v>09 - MINISTERIO DE  INFRAESTRUCTURA</v>
      </c>
      <c r="D6859" t="str">
        <f>VLOOKUP(MID(A6859,1,2),[1]Jurisdicciones!$A$2:$B$44,2,FALSE)</f>
        <v>MINISTERIO DE  INFRAESTRUCTURA</v>
      </c>
    </row>
    <row r="6860" spans="1:4" x14ac:dyDescent="0.2">
      <c r="A6860" t="s">
        <v>15153</v>
      </c>
      <c r="B6860" t="s">
        <v>15154</v>
      </c>
      <c r="C6860" t="str">
        <f t="shared" si="107"/>
        <v>09 - MINISTERIO DE  INFRAESTRUCTURA</v>
      </c>
      <c r="D6860" t="str">
        <f>VLOOKUP(MID(A6860,1,2),[1]Jurisdicciones!$A$2:$B$44,2,FALSE)</f>
        <v>MINISTERIO DE  INFRAESTRUCTURA</v>
      </c>
    </row>
    <row r="6861" spans="1:4" x14ac:dyDescent="0.2">
      <c r="A6861" t="s">
        <v>15155</v>
      </c>
      <c r="B6861" t="s">
        <v>15156</v>
      </c>
      <c r="C6861" t="str">
        <f t="shared" si="107"/>
        <v>09 - MINISTERIO DE  INFRAESTRUCTURA</v>
      </c>
      <c r="D6861" t="str">
        <f>VLOOKUP(MID(A6861,1,2),[1]Jurisdicciones!$A$2:$B$44,2,FALSE)</f>
        <v>MINISTERIO DE  INFRAESTRUCTURA</v>
      </c>
    </row>
    <row r="6862" spans="1:4" x14ac:dyDescent="0.2">
      <c r="A6862" t="s">
        <v>15157</v>
      </c>
      <c r="B6862" t="s">
        <v>15158</v>
      </c>
      <c r="C6862" t="str">
        <f t="shared" si="107"/>
        <v>09 - MINISTERIO DE  INFRAESTRUCTURA</v>
      </c>
      <c r="D6862" t="str">
        <f>VLOOKUP(MID(A6862,1,2),[1]Jurisdicciones!$A$2:$B$44,2,FALSE)</f>
        <v>MINISTERIO DE  INFRAESTRUCTURA</v>
      </c>
    </row>
    <row r="6863" spans="1:4" x14ac:dyDescent="0.2">
      <c r="A6863" t="s">
        <v>15159</v>
      </c>
      <c r="B6863" t="s">
        <v>15160</v>
      </c>
      <c r="C6863" t="str">
        <f t="shared" si="107"/>
        <v>09 - MINISTERIO DE  INFRAESTRUCTURA</v>
      </c>
      <c r="D6863" t="str">
        <f>VLOOKUP(MID(A6863,1,2),[1]Jurisdicciones!$A$2:$B$44,2,FALSE)</f>
        <v>MINISTERIO DE  INFRAESTRUCTURA</v>
      </c>
    </row>
    <row r="6864" spans="1:4" x14ac:dyDescent="0.2">
      <c r="A6864" t="s">
        <v>15161</v>
      </c>
      <c r="B6864" t="s">
        <v>15162</v>
      </c>
      <c r="C6864" t="str">
        <f t="shared" si="107"/>
        <v>09 - MINISTERIO DE  INFRAESTRUCTURA</v>
      </c>
      <c r="D6864" t="str">
        <f>VLOOKUP(MID(A6864,1,2),[1]Jurisdicciones!$A$2:$B$44,2,FALSE)</f>
        <v>MINISTERIO DE  INFRAESTRUCTURA</v>
      </c>
    </row>
    <row r="6865" spans="1:4" x14ac:dyDescent="0.2">
      <c r="A6865" t="s">
        <v>15163</v>
      </c>
      <c r="B6865" t="s">
        <v>15164</v>
      </c>
      <c r="C6865" t="str">
        <f t="shared" si="107"/>
        <v>09 - MINISTERIO DE  INFRAESTRUCTURA</v>
      </c>
      <c r="D6865" t="str">
        <f>VLOOKUP(MID(A6865,1,2),[1]Jurisdicciones!$A$2:$B$44,2,FALSE)</f>
        <v>MINISTERIO DE  INFRAESTRUCTURA</v>
      </c>
    </row>
    <row r="6866" spans="1:4" x14ac:dyDescent="0.2">
      <c r="A6866" t="s">
        <v>15165</v>
      </c>
      <c r="B6866" t="s">
        <v>15166</v>
      </c>
      <c r="C6866" t="str">
        <f t="shared" si="107"/>
        <v>09 - MINISTERIO DE  INFRAESTRUCTURA</v>
      </c>
      <c r="D6866" t="str">
        <f>VLOOKUP(MID(A6866,1,2),[1]Jurisdicciones!$A$2:$B$44,2,FALSE)</f>
        <v>MINISTERIO DE  INFRAESTRUCTURA</v>
      </c>
    </row>
    <row r="6867" spans="1:4" x14ac:dyDescent="0.2">
      <c r="A6867" t="s">
        <v>15167</v>
      </c>
      <c r="B6867" t="s">
        <v>15168</v>
      </c>
      <c r="C6867" t="str">
        <f t="shared" si="107"/>
        <v>09 - MINISTERIO DE  INFRAESTRUCTURA</v>
      </c>
      <c r="D6867" t="str">
        <f>VLOOKUP(MID(A6867,1,2),[1]Jurisdicciones!$A$2:$B$44,2,FALSE)</f>
        <v>MINISTERIO DE  INFRAESTRUCTURA</v>
      </c>
    </row>
    <row r="6868" spans="1:4" x14ac:dyDescent="0.2">
      <c r="A6868" t="s">
        <v>15169</v>
      </c>
      <c r="B6868" t="s">
        <v>15170</v>
      </c>
      <c r="C6868" t="str">
        <f t="shared" si="107"/>
        <v>09 - MINISTERIO DE  INFRAESTRUCTURA</v>
      </c>
      <c r="D6868" t="str">
        <f>VLOOKUP(MID(A6868,1,2),[1]Jurisdicciones!$A$2:$B$44,2,FALSE)</f>
        <v>MINISTERIO DE  INFRAESTRUCTURA</v>
      </c>
    </row>
    <row r="6869" spans="1:4" x14ac:dyDescent="0.2">
      <c r="A6869" t="s">
        <v>15171</v>
      </c>
      <c r="B6869" t="s">
        <v>15172</v>
      </c>
      <c r="C6869" t="str">
        <f t="shared" si="107"/>
        <v>09 - MINISTERIO DE  INFRAESTRUCTURA</v>
      </c>
      <c r="D6869" t="str">
        <f>VLOOKUP(MID(A6869,1,2),[1]Jurisdicciones!$A$2:$B$44,2,FALSE)</f>
        <v>MINISTERIO DE  INFRAESTRUCTURA</v>
      </c>
    </row>
    <row r="6870" spans="1:4" x14ac:dyDescent="0.2">
      <c r="A6870" t="s">
        <v>15173</v>
      </c>
      <c r="B6870" t="s">
        <v>15174</v>
      </c>
      <c r="C6870" t="str">
        <f t="shared" si="107"/>
        <v>09 - MINISTERIO DE  INFRAESTRUCTURA</v>
      </c>
      <c r="D6870" t="str">
        <f>VLOOKUP(MID(A6870,1,2),[1]Jurisdicciones!$A$2:$B$44,2,FALSE)</f>
        <v>MINISTERIO DE  INFRAESTRUCTURA</v>
      </c>
    </row>
    <row r="6871" spans="1:4" x14ac:dyDescent="0.2">
      <c r="A6871" t="s">
        <v>15175</v>
      </c>
      <c r="B6871" t="s">
        <v>15176</v>
      </c>
      <c r="C6871" t="str">
        <f t="shared" si="107"/>
        <v>09 - MINISTERIO DE  INFRAESTRUCTURA</v>
      </c>
      <c r="D6871" t="str">
        <f>VLOOKUP(MID(A6871,1,2),[1]Jurisdicciones!$A$2:$B$44,2,FALSE)</f>
        <v>MINISTERIO DE  INFRAESTRUCTURA</v>
      </c>
    </row>
    <row r="6872" spans="1:4" x14ac:dyDescent="0.2">
      <c r="A6872" t="s">
        <v>15177</v>
      </c>
      <c r="B6872" t="s">
        <v>15178</v>
      </c>
      <c r="C6872" t="str">
        <f t="shared" si="107"/>
        <v>09 - MINISTERIO DE  INFRAESTRUCTURA</v>
      </c>
      <c r="D6872" t="str">
        <f>VLOOKUP(MID(A6872,1,2),[1]Jurisdicciones!$A$2:$B$44,2,FALSE)</f>
        <v>MINISTERIO DE  INFRAESTRUCTURA</v>
      </c>
    </row>
    <row r="6873" spans="1:4" x14ac:dyDescent="0.2">
      <c r="A6873" t="s">
        <v>15179</v>
      </c>
      <c r="B6873" t="s">
        <v>15180</v>
      </c>
      <c r="C6873" t="str">
        <f t="shared" si="107"/>
        <v>09 - MINISTERIO DE  INFRAESTRUCTURA</v>
      </c>
      <c r="D6873" t="str">
        <f>VLOOKUP(MID(A6873,1,2),[1]Jurisdicciones!$A$2:$B$44,2,FALSE)</f>
        <v>MINISTERIO DE  INFRAESTRUCTURA</v>
      </c>
    </row>
    <row r="6874" spans="1:4" x14ac:dyDescent="0.2">
      <c r="A6874" t="s">
        <v>15181</v>
      </c>
      <c r="B6874" t="s">
        <v>15182</v>
      </c>
      <c r="C6874" t="str">
        <f t="shared" si="107"/>
        <v>09 - MINISTERIO DE  INFRAESTRUCTURA</v>
      </c>
      <c r="D6874" t="str">
        <f>VLOOKUP(MID(A6874,1,2),[1]Jurisdicciones!$A$2:$B$44,2,FALSE)</f>
        <v>MINISTERIO DE  INFRAESTRUCTURA</v>
      </c>
    </row>
    <row r="6875" spans="1:4" x14ac:dyDescent="0.2">
      <c r="A6875" t="s">
        <v>15183</v>
      </c>
      <c r="B6875" t="s">
        <v>15184</v>
      </c>
      <c r="C6875" t="str">
        <f t="shared" si="107"/>
        <v>09 - MINISTERIO DE  INFRAESTRUCTURA</v>
      </c>
      <c r="D6875" t="str">
        <f>VLOOKUP(MID(A6875,1,2),[1]Jurisdicciones!$A$2:$B$44,2,FALSE)</f>
        <v>MINISTERIO DE  INFRAESTRUCTURA</v>
      </c>
    </row>
    <row r="6876" spans="1:4" x14ac:dyDescent="0.2">
      <c r="A6876" t="s">
        <v>15185</v>
      </c>
      <c r="B6876" t="s">
        <v>15186</v>
      </c>
      <c r="C6876" t="str">
        <f t="shared" si="107"/>
        <v>09 - MINISTERIO DE  INFRAESTRUCTURA</v>
      </c>
      <c r="D6876" t="str">
        <f>VLOOKUP(MID(A6876,1,2),[1]Jurisdicciones!$A$2:$B$44,2,FALSE)</f>
        <v>MINISTERIO DE  INFRAESTRUCTURA</v>
      </c>
    </row>
    <row r="6877" spans="1:4" x14ac:dyDescent="0.2">
      <c r="A6877" t="s">
        <v>15187</v>
      </c>
      <c r="B6877" t="s">
        <v>15188</v>
      </c>
      <c r="C6877" t="str">
        <f t="shared" si="107"/>
        <v>09 - MINISTERIO DE  INFRAESTRUCTURA</v>
      </c>
      <c r="D6877" t="str">
        <f>VLOOKUP(MID(A6877,1,2),[1]Jurisdicciones!$A$2:$B$44,2,FALSE)</f>
        <v>MINISTERIO DE  INFRAESTRUCTURA</v>
      </c>
    </row>
    <row r="6878" spans="1:4" x14ac:dyDescent="0.2">
      <c r="A6878" t="s">
        <v>15189</v>
      </c>
      <c r="B6878" t="s">
        <v>15190</v>
      </c>
      <c r="C6878" t="str">
        <f t="shared" si="107"/>
        <v>09 - MINISTERIO DE  INFRAESTRUCTURA</v>
      </c>
      <c r="D6878" t="str">
        <f>VLOOKUP(MID(A6878,1,2),[1]Jurisdicciones!$A$2:$B$44,2,FALSE)</f>
        <v>MINISTERIO DE  INFRAESTRUCTURA</v>
      </c>
    </row>
    <row r="6879" spans="1:4" x14ac:dyDescent="0.2">
      <c r="A6879" t="s">
        <v>15191</v>
      </c>
      <c r="B6879" t="s">
        <v>15192</v>
      </c>
      <c r="C6879" t="str">
        <f t="shared" si="107"/>
        <v>09 - MINISTERIO DE  INFRAESTRUCTURA</v>
      </c>
      <c r="D6879" t="str">
        <f>VLOOKUP(MID(A6879,1,2),[1]Jurisdicciones!$A$2:$B$44,2,FALSE)</f>
        <v>MINISTERIO DE  INFRAESTRUCTURA</v>
      </c>
    </row>
    <row r="6880" spans="1:4" x14ac:dyDescent="0.2">
      <c r="A6880" t="s">
        <v>15193</v>
      </c>
      <c r="B6880" t="s">
        <v>15194</v>
      </c>
      <c r="C6880" t="str">
        <f t="shared" si="107"/>
        <v>09 - MINISTERIO DE  INFRAESTRUCTURA</v>
      </c>
      <c r="D6880" t="str">
        <f>VLOOKUP(MID(A6880,1,2),[1]Jurisdicciones!$A$2:$B$44,2,FALSE)</f>
        <v>MINISTERIO DE  INFRAESTRUCTURA</v>
      </c>
    </row>
    <row r="6881" spans="1:4" x14ac:dyDescent="0.2">
      <c r="A6881" t="s">
        <v>15195</v>
      </c>
      <c r="B6881" t="s">
        <v>15196</v>
      </c>
      <c r="C6881" t="str">
        <f t="shared" si="107"/>
        <v>09 - MINISTERIO DE  INFRAESTRUCTURA</v>
      </c>
      <c r="D6881" t="str">
        <f>VLOOKUP(MID(A6881,1,2),[1]Jurisdicciones!$A$2:$B$44,2,FALSE)</f>
        <v>MINISTERIO DE  INFRAESTRUCTURA</v>
      </c>
    </row>
    <row r="6882" spans="1:4" x14ac:dyDescent="0.2">
      <c r="A6882" t="s">
        <v>15197</v>
      </c>
      <c r="B6882" t="s">
        <v>15198</v>
      </c>
      <c r="C6882" t="str">
        <f t="shared" si="107"/>
        <v>09 - MINISTERIO DE  INFRAESTRUCTURA</v>
      </c>
      <c r="D6882" t="str">
        <f>VLOOKUP(MID(A6882,1,2),[1]Jurisdicciones!$A$2:$B$44,2,FALSE)</f>
        <v>MINISTERIO DE  INFRAESTRUCTURA</v>
      </c>
    </row>
    <row r="6883" spans="1:4" x14ac:dyDescent="0.2">
      <c r="A6883" t="s">
        <v>15199</v>
      </c>
      <c r="B6883" t="s">
        <v>15200</v>
      </c>
      <c r="C6883" t="str">
        <f t="shared" si="107"/>
        <v>09 - MINISTERIO DE  INFRAESTRUCTURA</v>
      </c>
      <c r="D6883" t="str">
        <f>VLOOKUP(MID(A6883,1,2),[1]Jurisdicciones!$A$2:$B$44,2,FALSE)</f>
        <v>MINISTERIO DE  INFRAESTRUCTURA</v>
      </c>
    </row>
    <row r="6884" spans="1:4" x14ac:dyDescent="0.2">
      <c r="A6884" t="s">
        <v>15201</v>
      </c>
      <c r="B6884" t="s">
        <v>15202</v>
      </c>
      <c r="C6884" t="str">
        <f t="shared" si="107"/>
        <v>09 - MINISTERIO DE  INFRAESTRUCTURA</v>
      </c>
      <c r="D6884" t="str">
        <f>VLOOKUP(MID(A6884,1,2),[1]Jurisdicciones!$A$2:$B$44,2,FALSE)</f>
        <v>MINISTERIO DE  INFRAESTRUCTURA</v>
      </c>
    </row>
    <row r="6885" spans="1:4" x14ac:dyDescent="0.2">
      <c r="A6885" t="s">
        <v>15203</v>
      </c>
      <c r="B6885" t="s">
        <v>15204</v>
      </c>
      <c r="C6885" t="str">
        <f t="shared" si="107"/>
        <v>09 - MINISTERIO DE  INFRAESTRUCTURA</v>
      </c>
      <c r="D6885" t="str">
        <f>VLOOKUP(MID(A6885,1,2),[1]Jurisdicciones!$A$2:$B$44,2,FALSE)</f>
        <v>MINISTERIO DE  INFRAESTRUCTURA</v>
      </c>
    </row>
    <row r="6886" spans="1:4" x14ac:dyDescent="0.2">
      <c r="A6886" t="s">
        <v>15205</v>
      </c>
      <c r="B6886" t="s">
        <v>15206</v>
      </c>
      <c r="C6886" t="str">
        <f t="shared" si="107"/>
        <v>09 - MINISTERIO DE  INFRAESTRUCTURA</v>
      </c>
      <c r="D6886" t="str">
        <f>VLOOKUP(MID(A6886,1,2),[1]Jurisdicciones!$A$2:$B$44,2,FALSE)</f>
        <v>MINISTERIO DE  INFRAESTRUCTURA</v>
      </c>
    </row>
    <row r="6887" spans="1:4" x14ac:dyDescent="0.2">
      <c r="A6887" t="s">
        <v>15207</v>
      </c>
      <c r="B6887" t="s">
        <v>15208</v>
      </c>
      <c r="C6887" t="str">
        <f t="shared" si="107"/>
        <v>09 - MINISTERIO DE  INFRAESTRUCTURA</v>
      </c>
      <c r="D6887" t="str">
        <f>VLOOKUP(MID(A6887,1,2),[1]Jurisdicciones!$A$2:$B$44,2,FALSE)</f>
        <v>MINISTERIO DE  INFRAESTRUCTURA</v>
      </c>
    </row>
    <row r="6888" spans="1:4" x14ac:dyDescent="0.2">
      <c r="A6888" t="s">
        <v>15209</v>
      </c>
      <c r="B6888" t="s">
        <v>15210</v>
      </c>
      <c r="C6888" t="str">
        <f t="shared" si="107"/>
        <v>09 - MINISTERIO DE  INFRAESTRUCTURA</v>
      </c>
      <c r="D6888" t="str">
        <f>VLOOKUP(MID(A6888,1,2),[1]Jurisdicciones!$A$2:$B$44,2,FALSE)</f>
        <v>MINISTERIO DE  INFRAESTRUCTURA</v>
      </c>
    </row>
    <row r="6889" spans="1:4" x14ac:dyDescent="0.2">
      <c r="A6889" t="s">
        <v>15211</v>
      </c>
      <c r="B6889" t="s">
        <v>15212</v>
      </c>
      <c r="C6889" t="str">
        <f t="shared" si="107"/>
        <v>09 - MINISTERIO DE  INFRAESTRUCTURA</v>
      </c>
      <c r="D6889" t="str">
        <f>VLOOKUP(MID(A6889,1,2),[1]Jurisdicciones!$A$2:$B$44,2,FALSE)</f>
        <v>MINISTERIO DE  INFRAESTRUCTURA</v>
      </c>
    </row>
    <row r="6890" spans="1:4" x14ac:dyDescent="0.2">
      <c r="A6890" t="s">
        <v>15213</v>
      </c>
      <c r="B6890" t="s">
        <v>15214</v>
      </c>
      <c r="C6890" t="str">
        <f t="shared" si="107"/>
        <v>09 - MINISTERIO DE  INFRAESTRUCTURA</v>
      </c>
      <c r="D6890" t="str">
        <f>VLOOKUP(MID(A6890,1,2),[1]Jurisdicciones!$A$2:$B$44,2,FALSE)</f>
        <v>MINISTERIO DE  INFRAESTRUCTURA</v>
      </c>
    </row>
    <row r="6891" spans="1:4" x14ac:dyDescent="0.2">
      <c r="A6891" t="s">
        <v>15215</v>
      </c>
      <c r="B6891" t="s">
        <v>15216</v>
      </c>
      <c r="C6891" t="str">
        <f t="shared" si="107"/>
        <v>09 - MINISTERIO DE  INFRAESTRUCTURA</v>
      </c>
      <c r="D6891" t="str">
        <f>VLOOKUP(MID(A6891,1,2),[1]Jurisdicciones!$A$2:$B$44,2,FALSE)</f>
        <v>MINISTERIO DE  INFRAESTRUCTURA</v>
      </c>
    </row>
    <row r="6892" spans="1:4" x14ac:dyDescent="0.2">
      <c r="A6892" t="s">
        <v>15217</v>
      </c>
      <c r="B6892" t="s">
        <v>15218</v>
      </c>
      <c r="C6892" t="str">
        <f t="shared" si="107"/>
        <v>09 - MINISTERIO DE  INFRAESTRUCTURA</v>
      </c>
      <c r="D6892" t="str">
        <f>VLOOKUP(MID(A6892,1,2),[1]Jurisdicciones!$A$2:$B$44,2,FALSE)</f>
        <v>MINISTERIO DE  INFRAESTRUCTURA</v>
      </c>
    </row>
    <row r="6893" spans="1:4" x14ac:dyDescent="0.2">
      <c r="A6893" t="s">
        <v>15219</v>
      </c>
      <c r="B6893" t="s">
        <v>15220</v>
      </c>
      <c r="C6893" t="str">
        <f t="shared" si="107"/>
        <v>09 - MINISTERIO DE  INFRAESTRUCTURA</v>
      </c>
      <c r="D6893" t="str">
        <f>VLOOKUP(MID(A6893,1,2),[1]Jurisdicciones!$A$2:$B$44,2,FALSE)</f>
        <v>MINISTERIO DE  INFRAESTRUCTURA</v>
      </c>
    </row>
    <row r="6894" spans="1:4" x14ac:dyDescent="0.2">
      <c r="A6894" t="s">
        <v>15221</v>
      </c>
      <c r="B6894" t="s">
        <v>15222</v>
      </c>
      <c r="C6894" t="str">
        <f t="shared" si="107"/>
        <v>09 - MINISTERIO DE  INFRAESTRUCTURA</v>
      </c>
      <c r="D6894" t="str">
        <f>VLOOKUP(MID(A6894,1,2),[1]Jurisdicciones!$A$2:$B$44,2,FALSE)</f>
        <v>MINISTERIO DE  INFRAESTRUCTURA</v>
      </c>
    </row>
    <row r="6895" spans="1:4" x14ac:dyDescent="0.2">
      <c r="A6895" t="s">
        <v>15223</v>
      </c>
      <c r="B6895" t="s">
        <v>15224</v>
      </c>
      <c r="C6895" t="str">
        <f t="shared" si="107"/>
        <v>09 - MINISTERIO DE  INFRAESTRUCTURA</v>
      </c>
      <c r="D6895" t="str">
        <f>VLOOKUP(MID(A6895,1,2),[1]Jurisdicciones!$A$2:$B$44,2,FALSE)</f>
        <v>MINISTERIO DE  INFRAESTRUCTURA</v>
      </c>
    </row>
    <row r="6896" spans="1:4" x14ac:dyDescent="0.2">
      <c r="A6896" t="s">
        <v>15225</v>
      </c>
      <c r="B6896" t="s">
        <v>15226</v>
      </c>
      <c r="C6896" t="str">
        <f t="shared" si="107"/>
        <v>09 - MINISTERIO DE  INFRAESTRUCTURA</v>
      </c>
      <c r="D6896" t="str">
        <f>VLOOKUP(MID(A6896,1,2),[1]Jurisdicciones!$A$2:$B$44,2,FALSE)</f>
        <v>MINISTERIO DE  INFRAESTRUCTURA</v>
      </c>
    </row>
    <row r="6897" spans="1:4" x14ac:dyDescent="0.2">
      <c r="A6897" t="s">
        <v>15227</v>
      </c>
      <c r="B6897" t="s">
        <v>15228</v>
      </c>
      <c r="C6897" t="str">
        <f t="shared" si="107"/>
        <v>09 - MINISTERIO DE  INFRAESTRUCTURA</v>
      </c>
      <c r="D6897" t="str">
        <f>VLOOKUP(MID(A6897,1,2),[1]Jurisdicciones!$A$2:$B$44,2,FALSE)</f>
        <v>MINISTERIO DE  INFRAESTRUCTURA</v>
      </c>
    </row>
    <row r="6898" spans="1:4" x14ac:dyDescent="0.2">
      <c r="A6898" t="s">
        <v>15229</v>
      </c>
      <c r="B6898" t="s">
        <v>15230</v>
      </c>
      <c r="C6898" t="str">
        <f t="shared" si="107"/>
        <v>09 - MINISTERIO DE  INFRAESTRUCTURA</v>
      </c>
      <c r="D6898" t="str">
        <f>VLOOKUP(MID(A6898,1,2),[1]Jurisdicciones!$A$2:$B$44,2,FALSE)</f>
        <v>MINISTERIO DE  INFRAESTRUCTURA</v>
      </c>
    </row>
    <row r="6899" spans="1:4" x14ac:dyDescent="0.2">
      <c r="A6899" t="s">
        <v>15231</v>
      </c>
      <c r="B6899" t="s">
        <v>15232</v>
      </c>
      <c r="C6899" t="str">
        <f t="shared" si="107"/>
        <v>09 - MINISTERIO DE  INFRAESTRUCTURA</v>
      </c>
      <c r="D6899" t="str">
        <f>VLOOKUP(MID(A6899,1,2),[1]Jurisdicciones!$A$2:$B$44,2,FALSE)</f>
        <v>MINISTERIO DE  INFRAESTRUCTURA</v>
      </c>
    </row>
    <row r="6900" spans="1:4" x14ac:dyDescent="0.2">
      <c r="A6900" t="s">
        <v>15233</v>
      </c>
      <c r="B6900" t="s">
        <v>15234</v>
      </c>
      <c r="C6900" t="str">
        <f t="shared" si="107"/>
        <v>09 - MINISTERIO DE  INFRAESTRUCTURA</v>
      </c>
      <c r="D6900" t="str">
        <f>VLOOKUP(MID(A6900,1,2),[1]Jurisdicciones!$A$2:$B$44,2,FALSE)</f>
        <v>MINISTERIO DE  INFRAESTRUCTURA</v>
      </c>
    </row>
    <row r="6901" spans="1:4" x14ac:dyDescent="0.2">
      <c r="A6901" t="s">
        <v>15235</v>
      </c>
      <c r="B6901" t="s">
        <v>15236</v>
      </c>
      <c r="C6901" t="str">
        <f t="shared" si="107"/>
        <v>09 - MINISTERIO DE  INFRAESTRUCTURA</v>
      </c>
      <c r="D6901" t="str">
        <f>VLOOKUP(MID(A6901,1,2),[1]Jurisdicciones!$A$2:$B$44,2,FALSE)</f>
        <v>MINISTERIO DE  INFRAESTRUCTURA</v>
      </c>
    </row>
    <row r="6902" spans="1:4" x14ac:dyDescent="0.2">
      <c r="A6902" t="s">
        <v>15237</v>
      </c>
      <c r="B6902" t="s">
        <v>15238</v>
      </c>
      <c r="C6902" t="str">
        <f t="shared" si="107"/>
        <v>09 - MINISTERIO DE  INFRAESTRUCTURA</v>
      </c>
      <c r="D6902" t="str">
        <f>VLOOKUP(MID(A6902,1,2),[1]Jurisdicciones!$A$2:$B$44,2,FALSE)</f>
        <v>MINISTERIO DE  INFRAESTRUCTURA</v>
      </c>
    </row>
    <row r="6903" spans="1:4" x14ac:dyDescent="0.2">
      <c r="A6903" t="s">
        <v>15239</v>
      </c>
      <c r="B6903" t="s">
        <v>15240</v>
      </c>
      <c r="C6903" t="str">
        <f t="shared" si="107"/>
        <v>09 - MINISTERIO DE  INFRAESTRUCTURA</v>
      </c>
      <c r="D6903" t="str">
        <f>VLOOKUP(MID(A6903,1,2),[1]Jurisdicciones!$A$2:$B$44,2,FALSE)</f>
        <v>MINISTERIO DE  INFRAESTRUCTURA</v>
      </c>
    </row>
    <row r="6904" spans="1:4" x14ac:dyDescent="0.2">
      <c r="A6904" t="s">
        <v>15241</v>
      </c>
      <c r="B6904" t="s">
        <v>15242</v>
      </c>
      <c r="C6904" t="str">
        <f t="shared" si="107"/>
        <v>09 - MINISTERIO DE  INFRAESTRUCTURA</v>
      </c>
      <c r="D6904" t="str">
        <f>VLOOKUP(MID(A6904,1,2),[1]Jurisdicciones!$A$2:$B$44,2,FALSE)</f>
        <v>MINISTERIO DE  INFRAESTRUCTURA</v>
      </c>
    </row>
    <row r="6905" spans="1:4" x14ac:dyDescent="0.2">
      <c r="A6905" t="s">
        <v>15243</v>
      </c>
      <c r="B6905" t="s">
        <v>15244</v>
      </c>
      <c r="C6905" t="str">
        <f t="shared" si="107"/>
        <v>09 - MINISTERIO DE  INFRAESTRUCTURA</v>
      </c>
      <c r="D6905" t="str">
        <f>VLOOKUP(MID(A6905,1,2),[1]Jurisdicciones!$A$2:$B$44,2,FALSE)</f>
        <v>MINISTERIO DE  INFRAESTRUCTURA</v>
      </c>
    </row>
    <row r="6906" spans="1:4" x14ac:dyDescent="0.2">
      <c r="A6906" t="s">
        <v>15245</v>
      </c>
      <c r="B6906" t="s">
        <v>15246</v>
      </c>
      <c r="C6906" t="str">
        <f t="shared" si="107"/>
        <v>09 - MINISTERIO DE  INFRAESTRUCTURA</v>
      </c>
      <c r="D6906" t="str">
        <f>VLOOKUP(MID(A6906,1,2),[1]Jurisdicciones!$A$2:$B$44,2,FALSE)</f>
        <v>MINISTERIO DE  INFRAESTRUCTURA</v>
      </c>
    </row>
    <row r="6907" spans="1:4" x14ac:dyDescent="0.2">
      <c r="A6907" t="s">
        <v>15247</v>
      </c>
      <c r="B6907" t="s">
        <v>15246</v>
      </c>
      <c r="C6907" t="str">
        <f t="shared" si="107"/>
        <v>09 - MINISTERIO DE  INFRAESTRUCTURA</v>
      </c>
      <c r="D6907" t="str">
        <f>VLOOKUP(MID(A6907,1,2),[1]Jurisdicciones!$A$2:$B$44,2,FALSE)</f>
        <v>MINISTERIO DE  INFRAESTRUCTURA</v>
      </c>
    </row>
    <row r="6908" spans="1:4" x14ac:dyDescent="0.2">
      <c r="A6908" t="s">
        <v>15248</v>
      </c>
      <c r="B6908" t="s">
        <v>15249</v>
      </c>
      <c r="C6908" t="str">
        <f t="shared" si="107"/>
        <v>09 - MINISTERIO DE  INFRAESTRUCTURA</v>
      </c>
      <c r="D6908" t="str">
        <f>VLOOKUP(MID(A6908,1,2),[1]Jurisdicciones!$A$2:$B$44,2,FALSE)</f>
        <v>MINISTERIO DE  INFRAESTRUCTURA</v>
      </c>
    </row>
    <row r="6909" spans="1:4" x14ac:dyDescent="0.2">
      <c r="A6909" t="s">
        <v>1884</v>
      </c>
      <c r="B6909" t="s">
        <v>15250</v>
      </c>
      <c r="C6909" t="str">
        <f t="shared" si="107"/>
        <v>09 - MINISTERIO DE  INFRAESTRUCTURA</v>
      </c>
      <c r="D6909" t="str">
        <f>VLOOKUP(MID(A6909,1,2),[1]Jurisdicciones!$A$2:$B$44,2,FALSE)</f>
        <v>MINISTERIO DE  INFRAESTRUCTURA</v>
      </c>
    </row>
    <row r="6910" spans="1:4" x14ac:dyDescent="0.2">
      <c r="A6910" t="s">
        <v>15251</v>
      </c>
      <c r="B6910" t="s">
        <v>15252</v>
      </c>
      <c r="C6910" t="str">
        <f t="shared" si="107"/>
        <v>09 - MINISTERIO DE  INFRAESTRUCTURA</v>
      </c>
      <c r="D6910" t="str">
        <f>VLOOKUP(MID(A6910,1,2),[1]Jurisdicciones!$A$2:$B$44,2,FALSE)</f>
        <v>MINISTERIO DE  INFRAESTRUCTURA</v>
      </c>
    </row>
    <row r="6911" spans="1:4" x14ac:dyDescent="0.2">
      <c r="A6911" t="s">
        <v>15253</v>
      </c>
      <c r="B6911" t="s">
        <v>15254</v>
      </c>
      <c r="C6911" t="str">
        <f t="shared" si="107"/>
        <v>09 - MINISTERIO DE  INFRAESTRUCTURA</v>
      </c>
      <c r="D6911" t="str">
        <f>VLOOKUP(MID(A6911,1,2),[1]Jurisdicciones!$A$2:$B$44,2,FALSE)</f>
        <v>MINISTERIO DE  INFRAESTRUCTURA</v>
      </c>
    </row>
    <row r="6912" spans="1:4" x14ac:dyDescent="0.2">
      <c r="A6912" t="s">
        <v>15255</v>
      </c>
      <c r="B6912" t="s">
        <v>15256</v>
      </c>
      <c r="C6912" t="str">
        <f t="shared" si="107"/>
        <v>09 - MINISTERIO DE  INFRAESTRUCTURA</v>
      </c>
      <c r="D6912" t="str">
        <f>VLOOKUP(MID(A6912,1,2),[1]Jurisdicciones!$A$2:$B$44,2,FALSE)</f>
        <v>MINISTERIO DE  INFRAESTRUCTURA</v>
      </c>
    </row>
    <row r="6913" spans="1:4" x14ac:dyDescent="0.2">
      <c r="A6913" t="s">
        <v>15257</v>
      </c>
      <c r="B6913" t="s">
        <v>15258</v>
      </c>
      <c r="C6913" t="str">
        <f t="shared" si="107"/>
        <v>09 - MINISTERIO DE  INFRAESTRUCTURA</v>
      </c>
      <c r="D6913" t="str">
        <f>VLOOKUP(MID(A6913,1,2),[1]Jurisdicciones!$A$2:$B$44,2,FALSE)</f>
        <v>MINISTERIO DE  INFRAESTRUCTURA</v>
      </c>
    </row>
    <row r="6914" spans="1:4" x14ac:dyDescent="0.2">
      <c r="A6914" t="s">
        <v>15259</v>
      </c>
      <c r="B6914" t="s">
        <v>15260</v>
      </c>
      <c r="C6914" t="str">
        <f t="shared" si="107"/>
        <v>09 - MINISTERIO DE  INFRAESTRUCTURA</v>
      </c>
      <c r="D6914" t="str">
        <f>VLOOKUP(MID(A6914,1,2),[1]Jurisdicciones!$A$2:$B$44,2,FALSE)</f>
        <v>MINISTERIO DE  INFRAESTRUCTURA</v>
      </c>
    </row>
    <row r="6915" spans="1:4" x14ac:dyDescent="0.2">
      <c r="A6915" t="s">
        <v>15261</v>
      </c>
      <c r="B6915" t="s">
        <v>15262</v>
      </c>
      <c r="C6915" t="str">
        <f t="shared" si="107"/>
        <v>09 - MINISTERIO DE  INFRAESTRUCTURA</v>
      </c>
      <c r="D6915" t="str">
        <f>VLOOKUP(MID(A6915,1,2),[1]Jurisdicciones!$A$2:$B$44,2,FALSE)</f>
        <v>MINISTERIO DE  INFRAESTRUCTURA</v>
      </c>
    </row>
    <row r="6916" spans="1:4" x14ac:dyDescent="0.2">
      <c r="A6916" t="s">
        <v>15263</v>
      </c>
      <c r="B6916" t="s">
        <v>15264</v>
      </c>
      <c r="C6916" t="str">
        <f t="shared" ref="C6916:C6979" si="108">CONCATENATE(MID(A6916,1,2), " - ",D6916)</f>
        <v>09 - MINISTERIO DE  INFRAESTRUCTURA</v>
      </c>
      <c r="D6916" t="str">
        <f>VLOOKUP(MID(A6916,1,2),[1]Jurisdicciones!$A$2:$B$44,2,FALSE)</f>
        <v>MINISTERIO DE  INFRAESTRUCTURA</v>
      </c>
    </row>
    <row r="6917" spans="1:4" x14ac:dyDescent="0.2">
      <c r="A6917" t="s">
        <v>15265</v>
      </c>
      <c r="B6917" t="s">
        <v>15266</v>
      </c>
      <c r="C6917" t="str">
        <f t="shared" si="108"/>
        <v>09 - MINISTERIO DE  INFRAESTRUCTURA</v>
      </c>
      <c r="D6917" t="str">
        <f>VLOOKUP(MID(A6917,1,2),[1]Jurisdicciones!$A$2:$B$44,2,FALSE)</f>
        <v>MINISTERIO DE  INFRAESTRUCTURA</v>
      </c>
    </row>
    <row r="6918" spans="1:4" x14ac:dyDescent="0.2">
      <c r="A6918" t="s">
        <v>15267</v>
      </c>
      <c r="B6918" t="s">
        <v>15268</v>
      </c>
      <c r="C6918" t="str">
        <f t="shared" si="108"/>
        <v>09 - MINISTERIO DE  INFRAESTRUCTURA</v>
      </c>
      <c r="D6918" t="str">
        <f>VLOOKUP(MID(A6918,1,2),[1]Jurisdicciones!$A$2:$B$44,2,FALSE)</f>
        <v>MINISTERIO DE  INFRAESTRUCTURA</v>
      </c>
    </row>
    <row r="6919" spans="1:4" x14ac:dyDescent="0.2">
      <c r="A6919" t="s">
        <v>15269</v>
      </c>
      <c r="B6919" t="s">
        <v>15270</v>
      </c>
      <c r="C6919" t="str">
        <f t="shared" si="108"/>
        <v>09 - MINISTERIO DE  INFRAESTRUCTURA</v>
      </c>
      <c r="D6919" t="str">
        <f>VLOOKUP(MID(A6919,1,2),[1]Jurisdicciones!$A$2:$B$44,2,FALSE)</f>
        <v>MINISTERIO DE  INFRAESTRUCTURA</v>
      </c>
    </row>
    <row r="6920" spans="1:4" x14ac:dyDescent="0.2">
      <c r="A6920" t="s">
        <v>15271</v>
      </c>
      <c r="B6920" t="s">
        <v>15272</v>
      </c>
      <c r="C6920" t="str">
        <f t="shared" si="108"/>
        <v>09 - MINISTERIO DE  INFRAESTRUCTURA</v>
      </c>
      <c r="D6920" t="str">
        <f>VLOOKUP(MID(A6920,1,2),[1]Jurisdicciones!$A$2:$B$44,2,FALSE)</f>
        <v>MINISTERIO DE  INFRAESTRUCTURA</v>
      </c>
    </row>
    <row r="6921" spans="1:4" x14ac:dyDescent="0.2">
      <c r="A6921" t="s">
        <v>15273</v>
      </c>
      <c r="B6921" t="s">
        <v>15274</v>
      </c>
      <c r="C6921" t="str">
        <f t="shared" si="108"/>
        <v>09 - MINISTERIO DE  INFRAESTRUCTURA</v>
      </c>
      <c r="D6921" t="str">
        <f>VLOOKUP(MID(A6921,1,2),[1]Jurisdicciones!$A$2:$B$44,2,FALSE)</f>
        <v>MINISTERIO DE  INFRAESTRUCTURA</v>
      </c>
    </row>
    <row r="6922" spans="1:4" x14ac:dyDescent="0.2">
      <c r="A6922" t="s">
        <v>15275</v>
      </c>
      <c r="B6922" t="s">
        <v>15276</v>
      </c>
      <c r="C6922" t="str">
        <f t="shared" si="108"/>
        <v>09 - MINISTERIO DE  INFRAESTRUCTURA</v>
      </c>
      <c r="D6922" t="str">
        <f>VLOOKUP(MID(A6922,1,2),[1]Jurisdicciones!$A$2:$B$44,2,FALSE)</f>
        <v>MINISTERIO DE  INFRAESTRUCTURA</v>
      </c>
    </row>
    <row r="6923" spans="1:4" x14ac:dyDescent="0.2">
      <c r="A6923" t="s">
        <v>15277</v>
      </c>
      <c r="B6923" t="s">
        <v>15278</v>
      </c>
      <c r="C6923" t="str">
        <f t="shared" si="108"/>
        <v>09 - MINISTERIO DE  INFRAESTRUCTURA</v>
      </c>
      <c r="D6923" t="str">
        <f>VLOOKUP(MID(A6923,1,2),[1]Jurisdicciones!$A$2:$B$44,2,FALSE)</f>
        <v>MINISTERIO DE  INFRAESTRUCTURA</v>
      </c>
    </row>
    <row r="6924" spans="1:4" x14ac:dyDescent="0.2">
      <c r="A6924" t="s">
        <v>262</v>
      </c>
      <c r="B6924" t="s">
        <v>15279</v>
      </c>
      <c r="C6924" t="str">
        <f t="shared" si="108"/>
        <v>09 - MINISTERIO DE  INFRAESTRUCTURA</v>
      </c>
      <c r="D6924" t="str">
        <f>VLOOKUP(MID(A6924,1,2),[1]Jurisdicciones!$A$2:$B$44,2,FALSE)</f>
        <v>MINISTERIO DE  INFRAESTRUCTURA</v>
      </c>
    </row>
    <row r="6925" spans="1:4" x14ac:dyDescent="0.2">
      <c r="A6925" t="s">
        <v>15280</v>
      </c>
      <c r="B6925" t="s">
        <v>15281</v>
      </c>
      <c r="C6925" t="str">
        <f t="shared" si="108"/>
        <v>09 - MINISTERIO DE  INFRAESTRUCTURA</v>
      </c>
      <c r="D6925" t="str">
        <f>VLOOKUP(MID(A6925,1,2),[1]Jurisdicciones!$A$2:$B$44,2,FALSE)</f>
        <v>MINISTERIO DE  INFRAESTRUCTURA</v>
      </c>
    </row>
    <row r="6926" spans="1:4" x14ac:dyDescent="0.2">
      <c r="A6926" t="s">
        <v>15282</v>
      </c>
      <c r="B6926" t="s">
        <v>15283</v>
      </c>
      <c r="C6926" t="str">
        <f t="shared" si="108"/>
        <v>09 - MINISTERIO DE  INFRAESTRUCTURA</v>
      </c>
      <c r="D6926" t="str">
        <f>VLOOKUP(MID(A6926,1,2),[1]Jurisdicciones!$A$2:$B$44,2,FALSE)</f>
        <v>MINISTERIO DE  INFRAESTRUCTURA</v>
      </c>
    </row>
    <row r="6927" spans="1:4" x14ac:dyDescent="0.2">
      <c r="A6927" t="s">
        <v>15284</v>
      </c>
      <c r="B6927" t="s">
        <v>15285</v>
      </c>
      <c r="C6927" t="str">
        <f t="shared" si="108"/>
        <v>09 - MINISTERIO DE  INFRAESTRUCTURA</v>
      </c>
      <c r="D6927" t="str">
        <f>VLOOKUP(MID(A6927,1,2),[1]Jurisdicciones!$A$2:$B$44,2,FALSE)</f>
        <v>MINISTERIO DE  INFRAESTRUCTURA</v>
      </c>
    </row>
    <row r="6928" spans="1:4" x14ac:dyDescent="0.2">
      <c r="A6928" t="s">
        <v>15286</v>
      </c>
      <c r="B6928" t="s">
        <v>15287</v>
      </c>
      <c r="C6928" t="str">
        <f t="shared" si="108"/>
        <v>09 - MINISTERIO DE  INFRAESTRUCTURA</v>
      </c>
      <c r="D6928" t="str">
        <f>VLOOKUP(MID(A6928,1,2),[1]Jurisdicciones!$A$2:$B$44,2,FALSE)</f>
        <v>MINISTERIO DE  INFRAESTRUCTURA</v>
      </c>
    </row>
    <row r="6929" spans="1:4" x14ac:dyDescent="0.2">
      <c r="A6929" t="s">
        <v>15288</v>
      </c>
      <c r="B6929" t="s">
        <v>15289</v>
      </c>
      <c r="C6929" t="str">
        <f t="shared" si="108"/>
        <v>09 - MINISTERIO DE  INFRAESTRUCTURA</v>
      </c>
      <c r="D6929" t="str">
        <f>VLOOKUP(MID(A6929,1,2),[1]Jurisdicciones!$A$2:$B$44,2,FALSE)</f>
        <v>MINISTERIO DE  INFRAESTRUCTURA</v>
      </c>
    </row>
    <row r="6930" spans="1:4" x14ac:dyDescent="0.2">
      <c r="A6930" t="s">
        <v>15290</v>
      </c>
      <c r="B6930" t="s">
        <v>15291</v>
      </c>
      <c r="C6930" t="str">
        <f t="shared" si="108"/>
        <v>09 - MINISTERIO DE  INFRAESTRUCTURA</v>
      </c>
      <c r="D6930" t="str">
        <f>VLOOKUP(MID(A6930,1,2),[1]Jurisdicciones!$A$2:$B$44,2,FALSE)</f>
        <v>MINISTERIO DE  INFRAESTRUCTURA</v>
      </c>
    </row>
    <row r="6931" spans="1:4" x14ac:dyDescent="0.2">
      <c r="A6931" t="s">
        <v>15292</v>
      </c>
      <c r="B6931" t="s">
        <v>15293</v>
      </c>
      <c r="C6931" t="str">
        <f t="shared" si="108"/>
        <v>09 - MINISTERIO DE  INFRAESTRUCTURA</v>
      </c>
      <c r="D6931" t="str">
        <f>VLOOKUP(MID(A6931,1,2),[1]Jurisdicciones!$A$2:$B$44,2,FALSE)</f>
        <v>MINISTERIO DE  INFRAESTRUCTURA</v>
      </c>
    </row>
    <row r="6932" spans="1:4" x14ac:dyDescent="0.2">
      <c r="A6932" t="s">
        <v>15294</v>
      </c>
      <c r="B6932" t="s">
        <v>15293</v>
      </c>
      <c r="C6932" t="str">
        <f t="shared" si="108"/>
        <v>09 - MINISTERIO DE  INFRAESTRUCTURA</v>
      </c>
      <c r="D6932" t="str">
        <f>VLOOKUP(MID(A6932,1,2),[1]Jurisdicciones!$A$2:$B$44,2,FALSE)</f>
        <v>MINISTERIO DE  INFRAESTRUCTURA</v>
      </c>
    </row>
    <row r="6933" spans="1:4" x14ac:dyDescent="0.2">
      <c r="A6933" t="s">
        <v>15295</v>
      </c>
      <c r="B6933" t="s">
        <v>15296</v>
      </c>
      <c r="C6933" t="str">
        <f t="shared" si="108"/>
        <v>09 - MINISTERIO DE  INFRAESTRUCTURA</v>
      </c>
      <c r="D6933" t="str">
        <f>VLOOKUP(MID(A6933,1,2),[1]Jurisdicciones!$A$2:$B$44,2,FALSE)</f>
        <v>MINISTERIO DE  INFRAESTRUCTURA</v>
      </c>
    </row>
    <row r="6934" spans="1:4" x14ac:dyDescent="0.2">
      <c r="A6934" t="s">
        <v>15297</v>
      </c>
      <c r="B6934" t="s">
        <v>15298</v>
      </c>
      <c r="C6934" t="str">
        <f t="shared" si="108"/>
        <v>09 - MINISTERIO DE  INFRAESTRUCTURA</v>
      </c>
      <c r="D6934" t="str">
        <f>VLOOKUP(MID(A6934,1,2),[1]Jurisdicciones!$A$2:$B$44,2,FALSE)</f>
        <v>MINISTERIO DE  INFRAESTRUCTURA</v>
      </c>
    </row>
    <row r="6935" spans="1:4" x14ac:dyDescent="0.2">
      <c r="A6935" t="s">
        <v>15299</v>
      </c>
      <c r="B6935" t="s">
        <v>15300</v>
      </c>
      <c r="C6935" t="str">
        <f t="shared" si="108"/>
        <v>09 - MINISTERIO DE  INFRAESTRUCTURA</v>
      </c>
      <c r="D6935" t="str">
        <f>VLOOKUP(MID(A6935,1,2),[1]Jurisdicciones!$A$2:$B$44,2,FALSE)</f>
        <v>MINISTERIO DE  INFRAESTRUCTURA</v>
      </c>
    </row>
    <row r="6936" spans="1:4" x14ac:dyDescent="0.2">
      <c r="A6936" t="s">
        <v>15301</v>
      </c>
      <c r="B6936" t="s">
        <v>15302</v>
      </c>
      <c r="C6936" t="str">
        <f t="shared" si="108"/>
        <v>09 - MINISTERIO DE  INFRAESTRUCTURA</v>
      </c>
      <c r="D6936" t="str">
        <f>VLOOKUP(MID(A6936,1,2),[1]Jurisdicciones!$A$2:$B$44,2,FALSE)</f>
        <v>MINISTERIO DE  INFRAESTRUCTURA</v>
      </c>
    </row>
    <row r="6937" spans="1:4" x14ac:dyDescent="0.2">
      <c r="A6937" t="s">
        <v>15303</v>
      </c>
      <c r="B6937" t="s">
        <v>15304</v>
      </c>
      <c r="C6937" t="str">
        <f t="shared" si="108"/>
        <v>09 - MINISTERIO DE  INFRAESTRUCTURA</v>
      </c>
      <c r="D6937" t="str">
        <f>VLOOKUP(MID(A6937,1,2),[1]Jurisdicciones!$A$2:$B$44,2,FALSE)</f>
        <v>MINISTERIO DE  INFRAESTRUCTURA</v>
      </c>
    </row>
    <row r="6938" spans="1:4" x14ac:dyDescent="0.2">
      <c r="A6938" t="s">
        <v>15305</v>
      </c>
      <c r="B6938" t="s">
        <v>15306</v>
      </c>
      <c r="C6938" t="str">
        <f t="shared" si="108"/>
        <v>09 - MINISTERIO DE  INFRAESTRUCTURA</v>
      </c>
      <c r="D6938" t="str">
        <f>VLOOKUP(MID(A6938,1,2),[1]Jurisdicciones!$A$2:$B$44,2,FALSE)</f>
        <v>MINISTERIO DE  INFRAESTRUCTURA</v>
      </c>
    </row>
    <row r="6939" spans="1:4" x14ac:dyDescent="0.2">
      <c r="A6939" t="s">
        <v>15307</v>
      </c>
      <c r="B6939" t="s">
        <v>15308</v>
      </c>
      <c r="C6939" t="str">
        <f t="shared" si="108"/>
        <v>09 - MINISTERIO DE  INFRAESTRUCTURA</v>
      </c>
      <c r="D6939" t="str">
        <f>VLOOKUP(MID(A6939,1,2),[1]Jurisdicciones!$A$2:$B$44,2,FALSE)</f>
        <v>MINISTERIO DE  INFRAESTRUCTURA</v>
      </c>
    </row>
    <row r="6940" spans="1:4" x14ac:dyDescent="0.2">
      <c r="A6940" t="s">
        <v>15309</v>
      </c>
      <c r="B6940" t="s">
        <v>15310</v>
      </c>
      <c r="C6940" t="str">
        <f t="shared" si="108"/>
        <v>09 - MINISTERIO DE  INFRAESTRUCTURA</v>
      </c>
      <c r="D6940" t="str">
        <f>VLOOKUP(MID(A6940,1,2),[1]Jurisdicciones!$A$2:$B$44,2,FALSE)</f>
        <v>MINISTERIO DE  INFRAESTRUCTURA</v>
      </c>
    </row>
    <row r="6941" spans="1:4" x14ac:dyDescent="0.2">
      <c r="A6941" t="s">
        <v>15311</v>
      </c>
      <c r="B6941" t="s">
        <v>15312</v>
      </c>
      <c r="C6941" t="str">
        <f t="shared" si="108"/>
        <v>09 - MINISTERIO DE  INFRAESTRUCTURA</v>
      </c>
      <c r="D6941" t="str">
        <f>VLOOKUP(MID(A6941,1,2),[1]Jurisdicciones!$A$2:$B$44,2,FALSE)</f>
        <v>MINISTERIO DE  INFRAESTRUCTURA</v>
      </c>
    </row>
    <row r="6942" spans="1:4" x14ac:dyDescent="0.2">
      <c r="A6942" t="s">
        <v>15313</v>
      </c>
      <c r="B6942" t="s">
        <v>15314</v>
      </c>
      <c r="C6942" t="str">
        <f t="shared" si="108"/>
        <v>09 - MINISTERIO DE  INFRAESTRUCTURA</v>
      </c>
      <c r="D6942" t="str">
        <f>VLOOKUP(MID(A6942,1,2),[1]Jurisdicciones!$A$2:$B$44,2,FALSE)</f>
        <v>MINISTERIO DE  INFRAESTRUCTURA</v>
      </c>
    </row>
    <row r="6943" spans="1:4" x14ac:dyDescent="0.2">
      <c r="A6943" t="s">
        <v>15315</v>
      </c>
      <c r="B6943" t="s">
        <v>15314</v>
      </c>
      <c r="C6943" t="str">
        <f t="shared" si="108"/>
        <v>09 - MINISTERIO DE  INFRAESTRUCTURA</v>
      </c>
      <c r="D6943" t="str">
        <f>VLOOKUP(MID(A6943,1,2),[1]Jurisdicciones!$A$2:$B$44,2,FALSE)</f>
        <v>MINISTERIO DE  INFRAESTRUCTURA</v>
      </c>
    </row>
    <row r="6944" spans="1:4" x14ac:dyDescent="0.2">
      <c r="A6944" t="s">
        <v>15316</v>
      </c>
      <c r="B6944" t="s">
        <v>14017</v>
      </c>
      <c r="C6944" t="str">
        <f t="shared" si="108"/>
        <v>09 - MINISTERIO DE  INFRAESTRUCTURA</v>
      </c>
      <c r="D6944" t="str">
        <f>VLOOKUP(MID(A6944,1,2),[1]Jurisdicciones!$A$2:$B$44,2,FALSE)</f>
        <v>MINISTERIO DE  INFRAESTRUCTURA</v>
      </c>
    </row>
    <row r="6945" spans="1:4" x14ac:dyDescent="0.2">
      <c r="A6945" t="s">
        <v>15317</v>
      </c>
      <c r="B6945" t="s">
        <v>15318</v>
      </c>
      <c r="C6945" t="str">
        <f t="shared" si="108"/>
        <v>09 - MINISTERIO DE  INFRAESTRUCTURA</v>
      </c>
      <c r="D6945" t="str">
        <f>VLOOKUP(MID(A6945,1,2),[1]Jurisdicciones!$A$2:$B$44,2,FALSE)</f>
        <v>MINISTERIO DE  INFRAESTRUCTURA</v>
      </c>
    </row>
    <row r="6946" spans="1:4" x14ac:dyDescent="0.2">
      <c r="A6946" t="s">
        <v>15319</v>
      </c>
      <c r="B6946" t="s">
        <v>15320</v>
      </c>
      <c r="C6946" t="str">
        <f t="shared" si="108"/>
        <v>09 - MINISTERIO DE  INFRAESTRUCTURA</v>
      </c>
      <c r="D6946" t="str">
        <f>VLOOKUP(MID(A6946,1,2),[1]Jurisdicciones!$A$2:$B$44,2,FALSE)</f>
        <v>MINISTERIO DE  INFRAESTRUCTURA</v>
      </c>
    </row>
    <row r="6947" spans="1:4" x14ac:dyDescent="0.2">
      <c r="A6947" t="s">
        <v>15321</v>
      </c>
      <c r="B6947" t="s">
        <v>15322</v>
      </c>
      <c r="C6947" t="str">
        <f t="shared" si="108"/>
        <v>09 - MINISTERIO DE  INFRAESTRUCTURA</v>
      </c>
      <c r="D6947" t="str">
        <f>VLOOKUP(MID(A6947,1,2),[1]Jurisdicciones!$A$2:$B$44,2,FALSE)</f>
        <v>MINISTERIO DE  INFRAESTRUCTURA</v>
      </c>
    </row>
    <row r="6948" spans="1:4" x14ac:dyDescent="0.2">
      <c r="A6948" t="s">
        <v>15323</v>
      </c>
      <c r="B6948" t="s">
        <v>15324</v>
      </c>
      <c r="C6948" t="str">
        <f t="shared" si="108"/>
        <v>09 - MINISTERIO DE  INFRAESTRUCTURA</v>
      </c>
      <c r="D6948" t="str">
        <f>VLOOKUP(MID(A6948,1,2),[1]Jurisdicciones!$A$2:$B$44,2,FALSE)</f>
        <v>MINISTERIO DE  INFRAESTRUCTURA</v>
      </c>
    </row>
    <row r="6949" spans="1:4" x14ac:dyDescent="0.2">
      <c r="A6949" t="s">
        <v>15325</v>
      </c>
      <c r="B6949" t="s">
        <v>15326</v>
      </c>
      <c r="C6949" t="str">
        <f t="shared" si="108"/>
        <v>09 - MINISTERIO DE  INFRAESTRUCTURA</v>
      </c>
      <c r="D6949" t="str">
        <f>VLOOKUP(MID(A6949,1,2),[1]Jurisdicciones!$A$2:$B$44,2,FALSE)</f>
        <v>MINISTERIO DE  INFRAESTRUCTURA</v>
      </c>
    </row>
    <row r="6950" spans="1:4" x14ac:dyDescent="0.2">
      <c r="A6950" t="s">
        <v>15327</v>
      </c>
      <c r="B6950" t="s">
        <v>15328</v>
      </c>
      <c r="C6950" t="str">
        <f t="shared" si="108"/>
        <v>09 - MINISTERIO DE  INFRAESTRUCTURA</v>
      </c>
      <c r="D6950" t="str">
        <f>VLOOKUP(MID(A6950,1,2),[1]Jurisdicciones!$A$2:$B$44,2,FALSE)</f>
        <v>MINISTERIO DE  INFRAESTRUCTURA</v>
      </c>
    </row>
    <row r="6951" spans="1:4" x14ac:dyDescent="0.2">
      <c r="A6951" t="s">
        <v>15329</v>
      </c>
      <c r="B6951" t="s">
        <v>15330</v>
      </c>
      <c r="C6951" t="str">
        <f t="shared" si="108"/>
        <v>09 - MINISTERIO DE  INFRAESTRUCTURA</v>
      </c>
      <c r="D6951" t="str">
        <f>VLOOKUP(MID(A6951,1,2),[1]Jurisdicciones!$A$2:$B$44,2,FALSE)</f>
        <v>MINISTERIO DE  INFRAESTRUCTURA</v>
      </c>
    </row>
    <row r="6952" spans="1:4" x14ac:dyDescent="0.2">
      <c r="A6952" t="s">
        <v>15331</v>
      </c>
      <c r="B6952" t="s">
        <v>15332</v>
      </c>
      <c r="C6952" t="str">
        <f t="shared" si="108"/>
        <v>09 - MINISTERIO DE  INFRAESTRUCTURA</v>
      </c>
      <c r="D6952" t="str">
        <f>VLOOKUP(MID(A6952,1,2),[1]Jurisdicciones!$A$2:$B$44,2,FALSE)</f>
        <v>MINISTERIO DE  INFRAESTRUCTURA</v>
      </c>
    </row>
    <row r="6953" spans="1:4" x14ac:dyDescent="0.2">
      <c r="A6953" t="s">
        <v>15333</v>
      </c>
      <c r="B6953" t="s">
        <v>15334</v>
      </c>
      <c r="C6953" t="str">
        <f t="shared" si="108"/>
        <v>09 - MINISTERIO DE  INFRAESTRUCTURA</v>
      </c>
      <c r="D6953" t="str">
        <f>VLOOKUP(MID(A6953,1,2),[1]Jurisdicciones!$A$2:$B$44,2,FALSE)</f>
        <v>MINISTERIO DE  INFRAESTRUCTURA</v>
      </c>
    </row>
    <row r="6954" spans="1:4" x14ac:dyDescent="0.2">
      <c r="A6954" t="s">
        <v>15335</v>
      </c>
      <c r="B6954" t="s">
        <v>15336</v>
      </c>
      <c r="C6954" t="str">
        <f t="shared" si="108"/>
        <v>09 - MINISTERIO DE  INFRAESTRUCTURA</v>
      </c>
      <c r="D6954" t="str">
        <f>VLOOKUP(MID(A6954,1,2),[1]Jurisdicciones!$A$2:$B$44,2,FALSE)</f>
        <v>MINISTERIO DE  INFRAESTRUCTURA</v>
      </c>
    </row>
    <row r="6955" spans="1:4" x14ac:dyDescent="0.2">
      <c r="A6955" t="s">
        <v>15337</v>
      </c>
      <c r="B6955" t="s">
        <v>15338</v>
      </c>
      <c r="C6955" t="str">
        <f t="shared" si="108"/>
        <v>09 - MINISTERIO DE  INFRAESTRUCTURA</v>
      </c>
      <c r="D6955" t="str">
        <f>VLOOKUP(MID(A6955,1,2),[1]Jurisdicciones!$A$2:$B$44,2,FALSE)</f>
        <v>MINISTERIO DE  INFRAESTRUCTURA</v>
      </c>
    </row>
    <row r="6956" spans="1:4" x14ac:dyDescent="0.2">
      <c r="A6956" t="s">
        <v>15339</v>
      </c>
      <c r="B6956" t="s">
        <v>15340</v>
      </c>
      <c r="C6956" t="str">
        <f t="shared" si="108"/>
        <v>09 - MINISTERIO DE  INFRAESTRUCTURA</v>
      </c>
      <c r="D6956" t="str">
        <f>VLOOKUP(MID(A6956,1,2),[1]Jurisdicciones!$A$2:$B$44,2,FALSE)</f>
        <v>MINISTERIO DE  INFRAESTRUCTURA</v>
      </c>
    </row>
    <row r="6957" spans="1:4" x14ac:dyDescent="0.2">
      <c r="A6957" t="s">
        <v>15341</v>
      </c>
      <c r="B6957" t="s">
        <v>15340</v>
      </c>
      <c r="C6957" t="str">
        <f t="shared" si="108"/>
        <v>09 - MINISTERIO DE  INFRAESTRUCTURA</v>
      </c>
      <c r="D6957" t="str">
        <f>VLOOKUP(MID(A6957,1,2),[1]Jurisdicciones!$A$2:$B$44,2,FALSE)</f>
        <v>MINISTERIO DE  INFRAESTRUCTURA</v>
      </c>
    </row>
    <row r="6958" spans="1:4" x14ac:dyDescent="0.2">
      <c r="A6958" t="s">
        <v>15342</v>
      </c>
      <c r="B6958" t="s">
        <v>15343</v>
      </c>
      <c r="C6958" t="str">
        <f t="shared" si="108"/>
        <v>09 - MINISTERIO DE  INFRAESTRUCTURA</v>
      </c>
      <c r="D6958" t="str">
        <f>VLOOKUP(MID(A6958,1,2),[1]Jurisdicciones!$A$2:$B$44,2,FALSE)</f>
        <v>MINISTERIO DE  INFRAESTRUCTURA</v>
      </c>
    </row>
    <row r="6959" spans="1:4" x14ac:dyDescent="0.2">
      <c r="A6959" t="s">
        <v>15344</v>
      </c>
      <c r="B6959" t="s">
        <v>15345</v>
      </c>
      <c r="C6959" t="str">
        <f t="shared" si="108"/>
        <v>09 - MINISTERIO DE  INFRAESTRUCTURA</v>
      </c>
      <c r="D6959" t="str">
        <f>VLOOKUP(MID(A6959,1,2),[1]Jurisdicciones!$A$2:$B$44,2,FALSE)</f>
        <v>MINISTERIO DE  INFRAESTRUCTURA</v>
      </c>
    </row>
    <row r="6960" spans="1:4" x14ac:dyDescent="0.2">
      <c r="A6960" t="s">
        <v>15346</v>
      </c>
      <c r="B6960" t="s">
        <v>15347</v>
      </c>
      <c r="C6960" t="str">
        <f t="shared" si="108"/>
        <v>09 - MINISTERIO DE  INFRAESTRUCTURA</v>
      </c>
      <c r="D6960" t="str">
        <f>VLOOKUP(MID(A6960,1,2),[1]Jurisdicciones!$A$2:$B$44,2,FALSE)</f>
        <v>MINISTERIO DE  INFRAESTRUCTURA</v>
      </c>
    </row>
    <row r="6961" spans="1:4" x14ac:dyDescent="0.2">
      <c r="A6961" t="s">
        <v>15348</v>
      </c>
      <c r="B6961" t="s">
        <v>15349</v>
      </c>
      <c r="C6961" t="str">
        <f t="shared" si="108"/>
        <v>09 - MINISTERIO DE  INFRAESTRUCTURA</v>
      </c>
      <c r="D6961" t="str">
        <f>VLOOKUP(MID(A6961,1,2),[1]Jurisdicciones!$A$2:$B$44,2,FALSE)</f>
        <v>MINISTERIO DE  INFRAESTRUCTURA</v>
      </c>
    </row>
    <row r="6962" spans="1:4" x14ac:dyDescent="0.2">
      <c r="A6962" t="s">
        <v>15350</v>
      </c>
      <c r="B6962" t="s">
        <v>15351</v>
      </c>
      <c r="C6962" t="str">
        <f t="shared" si="108"/>
        <v>09 - MINISTERIO DE  INFRAESTRUCTURA</v>
      </c>
      <c r="D6962" t="str">
        <f>VLOOKUP(MID(A6962,1,2),[1]Jurisdicciones!$A$2:$B$44,2,FALSE)</f>
        <v>MINISTERIO DE  INFRAESTRUCTURA</v>
      </c>
    </row>
    <row r="6963" spans="1:4" x14ac:dyDescent="0.2">
      <c r="A6963" t="s">
        <v>258</v>
      </c>
      <c r="B6963" t="s">
        <v>15352</v>
      </c>
      <c r="C6963" t="str">
        <f t="shared" si="108"/>
        <v>09 - MINISTERIO DE  INFRAESTRUCTURA</v>
      </c>
      <c r="D6963" t="str">
        <f>VLOOKUP(MID(A6963,1,2),[1]Jurisdicciones!$A$2:$B$44,2,FALSE)</f>
        <v>MINISTERIO DE  INFRAESTRUCTURA</v>
      </c>
    </row>
    <row r="6964" spans="1:4" x14ac:dyDescent="0.2">
      <c r="A6964" t="s">
        <v>15353</v>
      </c>
      <c r="B6964" t="s">
        <v>15354</v>
      </c>
      <c r="C6964" t="str">
        <f t="shared" si="108"/>
        <v>09 - MINISTERIO DE  INFRAESTRUCTURA</v>
      </c>
      <c r="D6964" t="str">
        <f>VLOOKUP(MID(A6964,1,2),[1]Jurisdicciones!$A$2:$B$44,2,FALSE)</f>
        <v>MINISTERIO DE  INFRAESTRUCTURA</v>
      </c>
    </row>
    <row r="6965" spans="1:4" x14ac:dyDescent="0.2">
      <c r="A6965" t="s">
        <v>15355</v>
      </c>
      <c r="B6965" t="s">
        <v>3060</v>
      </c>
      <c r="C6965" t="str">
        <f t="shared" si="108"/>
        <v>09 - MINISTERIO DE  INFRAESTRUCTURA</v>
      </c>
      <c r="D6965" t="str">
        <f>VLOOKUP(MID(A6965,1,2),[1]Jurisdicciones!$A$2:$B$44,2,FALSE)</f>
        <v>MINISTERIO DE  INFRAESTRUCTURA</v>
      </c>
    </row>
    <row r="6966" spans="1:4" x14ac:dyDescent="0.2">
      <c r="A6966" t="s">
        <v>15356</v>
      </c>
      <c r="B6966" t="s">
        <v>3062</v>
      </c>
      <c r="C6966" t="str">
        <f t="shared" si="108"/>
        <v>09 - MINISTERIO DE  INFRAESTRUCTURA</v>
      </c>
      <c r="D6966" t="str">
        <f>VLOOKUP(MID(A6966,1,2),[1]Jurisdicciones!$A$2:$B$44,2,FALSE)</f>
        <v>MINISTERIO DE  INFRAESTRUCTURA</v>
      </c>
    </row>
    <row r="6967" spans="1:4" x14ac:dyDescent="0.2">
      <c r="A6967" t="s">
        <v>15357</v>
      </c>
      <c r="B6967" t="s">
        <v>15358</v>
      </c>
      <c r="C6967" t="str">
        <f t="shared" si="108"/>
        <v>09 - MINISTERIO DE  INFRAESTRUCTURA</v>
      </c>
      <c r="D6967" t="str">
        <f>VLOOKUP(MID(A6967,1,2),[1]Jurisdicciones!$A$2:$B$44,2,FALSE)</f>
        <v>MINISTERIO DE  INFRAESTRUCTURA</v>
      </c>
    </row>
    <row r="6968" spans="1:4" x14ac:dyDescent="0.2">
      <c r="A6968" t="s">
        <v>15359</v>
      </c>
      <c r="B6968" t="s">
        <v>3060</v>
      </c>
      <c r="C6968" t="str">
        <f t="shared" si="108"/>
        <v>09 - MINISTERIO DE  INFRAESTRUCTURA</v>
      </c>
      <c r="D6968" t="str">
        <f>VLOOKUP(MID(A6968,1,2),[1]Jurisdicciones!$A$2:$B$44,2,FALSE)</f>
        <v>MINISTERIO DE  INFRAESTRUCTURA</v>
      </c>
    </row>
    <row r="6969" spans="1:4" x14ac:dyDescent="0.2">
      <c r="A6969" t="s">
        <v>15360</v>
      </c>
      <c r="B6969" t="s">
        <v>3062</v>
      </c>
      <c r="C6969" t="str">
        <f t="shared" si="108"/>
        <v>09 - MINISTERIO DE  INFRAESTRUCTURA</v>
      </c>
      <c r="D6969" t="str">
        <f>VLOOKUP(MID(A6969,1,2),[1]Jurisdicciones!$A$2:$B$44,2,FALSE)</f>
        <v>MINISTERIO DE  INFRAESTRUCTURA</v>
      </c>
    </row>
    <row r="6970" spans="1:4" x14ac:dyDescent="0.2">
      <c r="A6970" t="s">
        <v>15361</v>
      </c>
      <c r="B6970" t="s">
        <v>15362</v>
      </c>
      <c r="C6970" t="str">
        <f t="shared" si="108"/>
        <v>09 - MINISTERIO DE  INFRAESTRUCTURA</v>
      </c>
      <c r="D6970" t="str">
        <f>VLOOKUP(MID(A6970,1,2),[1]Jurisdicciones!$A$2:$B$44,2,FALSE)</f>
        <v>MINISTERIO DE  INFRAESTRUCTURA</v>
      </c>
    </row>
    <row r="6971" spans="1:4" x14ac:dyDescent="0.2">
      <c r="A6971" t="s">
        <v>15363</v>
      </c>
      <c r="B6971" t="s">
        <v>15364</v>
      </c>
      <c r="C6971" t="str">
        <f t="shared" si="108"/>
        <v>09 - MINISTERIO DE  INFRAESTRUCTURA</v>
      </c>
      <c r="D6971" t="str">
        <f>VLOOKUP(MID(A6971,1,2),[1]Jurisdicciones!$A$2:$B$44,2,FALSE)</f>
        <v>MINISTERIO DE  INFRAESTRUCTURA</v>
      </c>
    </row>
    <row r="6972" spans="1:4" x14ac:dyDescent="0.2">
      <c r="A6972" t="s">
        <v>15365</v>
      </c>
      <c r="B6972" t="s">
        <v>15366</v>
      </c>
      <c r="C6972" t="str">
        <f t="shared" si="108"/>
        <v>09 - MINISTERIO DE  INFRAESTRUCTURA</v>
      </c>
      <c r="D6972" t="str">
        <f>VLOOKUP(MID(A6972,1,2),[1]Jurisdicciones!$A$2:$B$44,2,FALSE)</f>
        <v>MINISTERIO DE  INFRAESTRUCTURA</v>
      </c>
    </row>
    <row r="6973" spans="1:4" x14ac:dyDescent="0.2">
      <c r="A6973" t="s">
        <v>15367</v>
      </c>
      <c r="B6973" t="s">
        <v>15368</v>
      </c>
      <c r="C6973" t="str">
        <f t="shared" si="108"/>
        <v>09 - MINISTERIO DE  INFRAESTRUCTURA</v>
      </c>
      <c r="D6973" t="str">
        <f>VLOOKUP(MID(A6973,1,2),[1]Jurisdicciones!$A$2:$B$44,2,FALSE)</f>
        <v>MINISTERIO DE  INFRAESTRUCTURA</v>
      </c>
    </row>
    <row r="6974" spans="1:4" x14ac:dyDescent="0.2">
      <c r="A6974" t="s">
        <v>15369</v>
      </c>
      <c r="B6974" t="s">
        <v>15368</v>
      </c>
      <c r="C6974" t="str">
        <f t="shared" si="108"/>
        <v>09 - MINISTERIO DE  INFRAESTRUCTURA</v>
      </c>
      <c r="D6974" t="str">
        <f>VLOOKUP(MID(A6974,1,2),[1]Jurisdicciones!$A$2:$B$44,2,FALSE)</f>
        <v>MINISTERIO DE  INFRAESTRUCTURA</v>
      </c>
    </row>
    <row r="6975" spans="1:4" x14ac:dyDescent="0.2">
      <c r="A6975" t="s">
        <v>15370</v>
      </c>
      <c r="B6975" t="s">
        <v>15371</v>
      </c>
      <c r="C6975" t="str">
        <f t="shared" si="108"/>
        <v>09 - MINISTERIO DE  INFRAESTRUCTURA</v>
      </c>
      <c r="D6975" t="str">
        <f>VLOOKUP(MID(A6975,1,2),[1]Jurisdicciones!$A$2:$B$44,2,FALSE)</f>
        <v>MINISTERIO DE  INFRAESTRUCTURA</v>
      </c>
    </row>
    <row r="6976" spans="1:4" x14ac:dyDescent="0.2">
      <c r="A6976" t="s">
        <v>15372</v>
      </c>
      <c r="B6976" t="s">
        <v>15373</v>
      </c>
      <c r="C6976" t="str">
        <f t="shared" si="108"/>
        <v>09 - MINISTERIO DE  INFRAESTRUCTURA</v>
      </c>
      <c r="D6976" t="str">
        <f>VLOOKUP(MID(A6976,1,2),[1]Jurisdicciones!$A$2:$B$44,2,FALSE)</f>
        <v>MINISTERIO DE  INFRAESTRUCTURA</v>
      </c>
    </row>
    <row r="6977" spans="1:4" x14ac:dyDescent="0.2">
      <c r="A6977" t="s">
        <v>15374</v>
      </c>
      <c r="B6977" t="s">
        <v>15375</v>
      </c>
      <c r="C6977" t="str">
        <f t="shared" si="108"/>
        <v>09 - MINISTERIO DE  INFRAESTRUCTURA</v>
      </c>
      <c r="D6977" t="str">
        <f>VLOOKUP(MID(A6977,1,2),[1]Jurisdicciones!$A$2:$B$44,2,FALSE)</f>
        <v>MINISTERIO DE  INFRAESTRUCTURA</v>
      </c>
    </row>
    <row r="6978" spans="1:4" x14ac:dyDescent="0.2">
      <c r="A6978" t="s">
        <v>15376</v>
      </c>
      <c r="B6978" t="s">
        <v>15377</v>
      </c>
      <c r="C6978" t="str">
        <f t="shared" si="108"/>
        <v>09 - MINISTERIO DE  INFRAESTRUCTURA</v>
      </c>
      <c r="D6978" t="str">
        <f>VLOOKUP(MID(A6978,1,2),[1]Jurisdicciones!$A$2:$B$44,2,FALSE)</f>
        <v>MINISTERIO DE  INFRAESTRUCTURA</v>
      </c>
    </row>
    <row r="6979" spans="1:4" x14ac:dyDescent="0.2">
      <c r="A6979" t="s">
        <v>15378</v>
      </c>
      <c r="B6979" t="s">
        <v>15379</v>
      </c>
      <c r="C6979" t="str">
        <f t="shared" si="108"/>
        <v>09 - MINISTERIO DE  INFRAESTRUCTURA</v>
      </c>
      <c r="D6979" t="str">
        <f>VLOOKUP(MID(A6979,1,2),[1]Jurisdicciones!$A$2:$B$44,2,FALSE)</f>
        <v>MINISTERIO DE  INFRAESTRUCTURA</v>
      </c>
    </row>
    <row r="6980" spans="1:4" x14ac:dyDescent="0.2">
      <c r="A6980" t="s">
        <v>15380</v>
      </c>
      <c r="B6980" t="s">
        <v>15381</v>
      </c>
      <c r="C6980" t="str">
        <f t="shared" ref="C6980:C7043" si="109">CONCATENATE(MID(A6980,1,2), " - ",D6980)</f>
        <v>09 - MINISTERIO DE  INFRAESTRUCTURA</v>
      </c>
      <c r="D6980" t="str">
        <f>VLOOKUP(MID(A6980,1,2),[1]Jurisdicciones!$A$2:$B$44,2,FALSE)</f>
        <v>MINISTERIO DE  INFRAESTRUCTURA</v>
      </c>
    </row>
    <row r="6981" spans="1:4" x14ac:dyDescent="0.2">
      <c r="A6981" t="s">
        <v>15382</v>
      </c>
      <c r="B6981" t="s">
        <v>15383</v>
      </c>
      <c r="C6981" t="str">
        <f t="shared" si="109"/>
        <v>09 - MINISTERIO DE  INFRAESTRUCTURA</v>
      </c>
      <c r="D6981" t="str">
        <f>VLOOKUP(MID(A6981,1,2),[1]Jurisdicciones!$A$2:$B$44,2,FALSE)</f>
        <v>MINISTERIO DE  INFRAESTRUCTURA</v>
      </c>
    </row>
    <row r="6982" spans="1:4" x14ac:dyDescent="0.2">
      <c r="A6982" t="s">
        <v>15384</v>
      </c>
      <c r="B6982" t="s">
        <v>15385</v>
      </c>
      <c r="C6982" t="str">
        <f t="shared" si="109"/>
        <v>09 - MINISTERIO DE  INFRAESTRUCTURA</v>
      </c>
      <c r="D6982" t="str">
        <f>VLOOKUP(MID(A6982,1,2),[1]Jurisdicciones!$A$2:$B$44,2,FALSE)</f>
        <v>MINISTERIO DE  INFRAESTRUCTURA</v>
      </c>
    </row>
    <row r="6983" spans="1:4" x14ac:dyDescent="0.2">
      <c r="A6983" t="s">
        <v>15386</v>
      </c>
      <c r="B6983" t="s">
        <v>15387</v>
      </c>
      <c r="C6983" t="str">
        <f t="shared" si="109"/>
        <v>09 - MINISTERIO DE  INFRAESTRUCTURA</v>
      </c>
      <c r="D6983" t="str">
        <f>VLOOKUP(MID(A6983,1,2),[1]Jurisdicciones!$A$2:$B$44,2,FALSE)</f>
        <v>MINISTERIO DE  INFRAESTRUCTURA</v>
      </c>
    </row>
    <row r="6984" spans="1:4" x14ac:dyDescent="0.2">
      <c r="A6984" t="s">
        <v>15388</v>
      </c>
      <c r="B6984" t="s">
        <v>15389</v>
      </c>
      <c r="C6984" t="str">
        <f t="shared" si="109"/>
        <v>09 - MINISTERIO DE  INFRAESTRUCTURA</v>
      </c>
      <c r="D6984" t="str">
        <f>VLOOKUP(MID(A6984,1,2),[1]Jurisdicciones!$A$2:$B$44,2,FALSE)</f>
        <v>MINISTERIO DE  INFRAESTRUCTURA</v>
      </c>
    </row>
    <row r="6985" spans="1:4" x14ac:dyDescent="0.2">
      <c r="A6985" t="s">
        <v>15390</v>
      </c>
      <c r="B6985" t="s">
        <v>15391</v>
      </c>
      <c r="C6985" t="str">
        <f t="shared" si="109"/>
        <v>09 - MINISTERIO DE  INFRAESTRUCTURA</v>
      </c>
      <c r="D6985" t="str">
        <f>VLOOKUP(MID(A6985,1,2),[1]Jurisdicciones!$A$2:$B$44,2,FALSE)</f>
        <v>MINISTERIO DE  INFRAESTRUCTURA</v>
      </c>
    </row>
    <row r="6986" spans="1:4" x14ac:dyDescent="0.2">
      <c r="A6986" t="s">
        <v>15392</v>
      </c>
      <c r="B6986" t="s">
        <v>15393</v>
      </c>
      <c r="C6986" t="str">
        <f t="shared" si="109"/>
        <v>09 - MINISTERIO DE  INFRAESTRUCTURA</v>
      </c>
      <c r="D6986" t="str">
        <f>VLOOKUP(MID(A6986,1,2),[1]Jurisdicciones!$A$2:$B$44,2,FALSE)</f>
        <v>MINISTERIO DE  INFRAESTRUCTURA</v>
      </c>
    </row>
    <row r="6987" spans="1:4" x14ac:dyDescent="0.2">
      <c r="A6987" t="s">
        <v>15394</v>
      </c>
      <c r="B6987" t="s">
        <v>15395</v>
      </c>
      <c r="C6987" t="str">
        <f t="shared" si="109"/>
        <v>09 - MINISTERIO DE  INFRAESTRUCTURA</v>
      </c>
      <c r="D6987" t="str">
        <f>VLOOKUP(MID(A6987,1,2),[1]Jurisdicciones!$A$2:$B$44,2,FALSE)</f>
        <v>MINISTERIO DE  INFRAESTRUCTURA</v>
      </c>
    </row>
    <row r="6988" spans="1:4" x14ac:dyDescent="0.2">
      <c r="A6988" t="s">
        <v>15396</v>
      </c>
      <c r="B6988" t="s">
        <v>15397</v>
      </c>
      <c r="C6988" t="str">
        <f t="shared" si="109"/>
        <v>09 - MINISTERIO DE  INFRAESTRUCTURA</v>
      </c>
      <c r="D6988" t="str">
        <f>VLOOKUP(MID(A6988,1,2),[1]Jurisdicciones!$A$2:$B$44,2,FALSE)</f>
        <v>MINISTERIO DE  INFRAESTRUCTURA</v>
      </c>
    </row>
    <row r="6989" spans="1:4" x14ac:dyDescent="0.2">
      <c r="A6989" t="s">
        <v>15398</v>
      </c>
      <c r="B6989" t="s">
        <v>15399</v>
      </c>
      <c r="C6989" t="str">
        <f t="shared" si="109"/>
        <v>09 - MINISTERIO DE  INFRAESTRUCTURA</v>
      </c>
      <c r="D6989" t="str">
        <f>VLOOKUP(MID(A6989,1,2),[1]Jurisdicciones!$A$2:$B$44,2,FALSE)</f>
        <v>MINISTERIO DE  INFRAESTRUCTURA</v>
      </c>
    </row>
    <row r="6990" spans="1:4" x14ac:dyDescent="0.2">
      <c r="A6990" t="s">
        <v>15400</v>
      </c>
      <c r="B6990" t="s">
        <v>15401</v>
      </c>
      <c r="C6990" t="str">
        <f t="shared" si="109"/>
        <v>09 - MINISTERIO DE  INFRAESTRUCTURA</v>
      </c>
      <c r="D6990" t="str">
        <f>VLOOKUP(MID(A6990,1,2),[1]Jurisdicciones!$A$2:$B$44,2,FALSE)</f>
        <v>MINISTERIO DE  INFRAESTRUCTURA</v>
      </c>
    </row>
    <row r="6991" spans="1:4" x14ac:dyDescent="0.2">
      <c r="A6991" t="s">
        <v>15402</v>
      </c>
      <c r="B6991" t="s">
        <v>15403</v>
      </c>
      <c r="C6991" t="str">
        <f t="shared" si="109"/>
        <v>09 - MINISTERIO DE  INFRAESTRUCTURA</v>
      </c>
      <c r="D6991" t="str">
        <f>VLOOKUP(MID(A6991,1,2),[1]Jurisdicciones!$A$2:$B$44,2,FALSE)</f>
        <v>MINISTERIO DE  INFRAESTRUCTURA</v>
      </c>
    </row>
    <row r="6992" spans="1:4" x14ac:dyDescent="0.2">
      <c r="A6992" t="s">
        <v>15404</v>
      </c>
      <c r="B6992" t="s">
        <v>15405</v>
      </c>
      <c r="C6992" t="str">
        <f t="shared" si="109"/>
        <v>09 - MINISTERIO DE  INFRAESTRUCTURA</v>
      </c>
      <c r="D6992" t="str">
        <f>VLOOKUP(MID(A6992,1,2),[1]Jurisdicciones!$A$2:$B$44,2,FALSE)</f>
        <v>MINISTERIO DE  INFRAESTRUCTURA</v>
      </c>
    </row>
    <row r="6993" spans="1:4" x14ac:dyDescent="0.2">
      <c r="A6993" t="s">
        <v>15406</v>
      </c>
      <c r="B6993" t="s">
        <v>15407</v>
      </c>
      <c r="C6993" t="str">
        <f t="shared" si="109"/>
        <v>09 - MINISTERIO DE  INFRAESTRUCTURA</v>
      </c>
      <c r="D6993" t="str">
        <f>VLOOKUP(MID(A6993,1,2),[1]Jurisdicciones!$A$2:$B$44,2,FALSE)</f>
        <v>MINISTERIO DE  INFRAESTRUCTURA</v>
      </c>
    </row>
    <row r="6994" spans="1:4" x14ac:dyDescent="0.2">
      <c r="A6994" t="s">
        <v>15408</v>
      </c>
      <c r="B6994" t="s">
        <v>15409</v>
      </c>
      <c r="C6994" t="str">
        <f t="shared" si="109"/>
        <v>09 - MINISTERIO DE  INFRAESTRUCTURA</v>
      </c>
      <c r="D6994" t="str">
        <f>VLOOKUP(MID(A6994,1,2),[1]Jurisdicciones!$A$2:$B$44,2,FALSE)</f>
        <v>MINISTERIO DE  INFRAESTRUCTURA</v>
      </c>
    </row>
    <row r="6995" spans="1:4" x14ac:dyDescent="0.2">
      <c r="A6995" t="s">
        <v>15410</v>
      </c>
      <c r="B6995" t="s">
        <v>15411</v>
      </c>
      <c r="C6995" t="str">
        <f t="shared" si="109"/>
        <v>09 - MINISTERIO DE  INFRAESTRUCTURA</v>
      </c>
      <c r="D6995" t="str">
        <f>VLOOKUP(MID(A6995,1,2),[1]Jurisdicciones!$A$2:$B$44,2,FALSE)</f>
        <v>MINISTERIO DE  INFRAESTRUCTURA</v>
      </c>
    </row>
    <row r="6996" spans="1:4" x14ac:dyDescent="0.2">
      <c r="A6996" t="s">
        <v>15412</v>
      </c>
      <c r="B6996" t="s">
        <v>15403</v>
      </c>
      <c r="C6996" t="str">
        <f t="shared" si="109"/>
        <v>09 - MINISTERIO DE  INFRAESTRUCTURA</v>
      </c>
      <c r="D6996" t="str">
        <f>VLOOKUP(MID(A6996,1,2),[1]Jurisdicciones!$A$2:$B$44,2,FALSE)</f>
        <v>MINISTERIO DE  INFRAESTRUCTURA</v>
      </c>
    </row>
    <row r="6997" spans="1:4" x14ac:dyDescent="0.2">
      <c r="A6997" t="s">
        <v>15413</v>
      </c>
      <c r="B6997" t="s">
        <v>15414</v>
      </c>
      <c r="C6997" t="str">
        <f t="shared" si="109"/>
        <v>09 - MINISTERIO DE  INFRAESTRUCTURA</v>
      </c>
      <c r="D6997" t="str">
        <f>VLOOKUP(MID(A6997,1,2),[1]Jurisdicciones!$A$2:$B$44,2,FALSE)</f>
        <v>MINISTERIO DE  INFRAESTRUCTURA</v>
      </c>
    </row>
    <row r="6998" spans="1:4" x14ac:dyDescent="0.2">
      <c r="A6998" t="s">
        <v>15415</v>
      </c>
      <c r="B6998" t="s">
        <v>15416</v>
      </c>
      <c r="C6998" t="str">
        <f t="shared" si="109"/>
        <v>09 - MINISTERIO DE  INFRAESTRUCTURA</v>
      </c>
      <c r="D6998" t="str">
        <f>VLOOKUP(MID(A6998,1,2),[1]Jurisdicciones!$A$2:$B$44,2,FALSE)</f>
        <v>MINISTERIO DE  INFRAESTRUCTURA</v>
      </c>
    </row>
    <row r="6999" spans="1:4" x14ac:dyDescent="0.2">
      <c r="A6999" t="s">
        <v>15417</v>
      </c>
      <c r="B6999" t="s">
        <v>15418</v>
      </c>
      <c r="C6999" t="str">
        <f t="shared" si="109"/>
        <v>09 - MINISTERIO DE  INFRAESTRUCTURA</v>
      </c>
      <c r="D6999" t="str">
        <f>VLOOKUP(MID(A6999,1,2),[1]Jurisdicciones!$A$2:$B$44,2,FALSE)</f>
        <v>MINISTERIO DE  INFRAESTRUCTURA</v>
      </c>
    </row>
    <row r="7000" spans="1:4" x14ac:dyDescent="0.2">
      <c r="A7000" t="s">
        <v>15419</v>
      </c>
      <c r="B7000" t="s">
        <v>15420</v>
      </c>
      <c r="C7000" t="str">
        <f t="shared" si="109"/>
        <v>09 - MINISTERIO DE  INFRAESTRUCTURA</v>
      </c>
      <c r="D7000" t="str">
        <f>VLOOKUP(MID(A7000,1,2),[1]Jurisdicciones!$A$2:$B$44,2,FALSE)</f>
        <v>MINISTERIO DE  INFRAESTRUCTURA</v>
      </c>
    </row>
    <row r="7001" spans="1:4" x14ac:dyDescent="0.2">
      <c r="A7001" t="s">
        <v>15421</v>
      </c>
      <c r="B7001" t="s">
        <v>15422</v>
      </c>
      <c r="C7001" t="str">
        <f t="shared" si="109"/>
        <v>09 - MINISTERIO DE  INFRAESTRUCTURA</v>
      </c>
      <c r="D7001" t="str">
        <f>VLOOKUP(MID(A7001,1,2),[1]Jurisdicciones!$A$2:$B$44,2,FALSE)</f>
        <v>MINISTERIO DE  INFRAESTRUCTURA</v>
      </c>
    </row>
    <row r="7002" spans="1:4" x14ac:dyDescent="0.2">
      <c r="A7002" t="s">
        <v>15423</v>
      </c>
      <c r="B7002" t="s">
        <v>15424</v>
      </c>
      <c r="C7002" t="str">
        <f t="shared" si="109"/>
        <v>09 - MINISTERIO DE  INFRAESTRUCTURA</v>
      </c>
      <c r="D7002" t="str">
        <f>VLOOKUP(MID(A7002,1,2),[1]Jurisdicciones!$A$2:$B$44,2,FALSE)</f>
        <v>MINISTERIO DE  INFRAESTRUCTURA</v>
      </c>
    </row>
    <row r="7003" spans="1:4" x14ac:dyDescent="0.2">
      <c r="A7003" t="s">
        <v>15425</v>
      </c>
      <c r="B7003" t="s">
        <v>15426</v>
      </c>
      <c r="C7003" t="str">
        <f t="shared" si="109"/>
        <v>09 - MINISTERIO DE  INFRAESTRUCTURA</v>
      </c>
      <c r="D7003" t="str">
        <f>VLOOKUP(MID(A7003,1,2),[1]Jurisdicciones!$A$2:$B$44,2,FALSE)</f>
        <v>MINISTERIO DE  INFRAESTRUCTURA</v>
      </c>
    </row>
    <row r="7004" spans="1:4" x14ac:dyDescent="0.2">
      <c r="A7004" t="s">
        <v>15427</v>
      </c>
      <c r="B7004" t="s">
        <v>15428</v>
      </c>
      <c r="C7004" t="str">
        <f t="shared" si="109"/>
        <v>09 - MINISTERIO DE  INFRAESTRUCTURA</v>
      </c>
      <c r="D7004" t="str">
        <f>VLOOKUP(MID(A7004,1,2),[1]Jurisdicciones!$A$2:$B$44,2,FALSE)</f>
        <v>MINISTERIO DE  INFRAESTRUCTURA</v>
      </c>
    </row>
    <row r="7005" spans="1:4" x14ac:dyDescent="0.2">
      <c r="A7005" t="s">
        <v>15429</v>
      </c>
      <c r="B7005" t="s">
        <v>15430</v>
      </c>
      <c r="C7005" t="str">
        <f t="shared" si="109"/>
        <v>09 - MINISTERIO DE  INFRAESTRUCTURA</v>
      </c>
      <c r="D7005" t="str">
        <f>VLOOKUP(MID(A7005,1,2),[1]Jurisdicciones!$A$2:$B$44,2,FALSE)</f>
        <v>MINISTERIO DE  INFRAESTRUCTURA</v>
      </c>
    </row>
    <row r="7006" spans="1:4" x14ac:dyDescent="0.2">
      <c r="A7006" t="s">
        <v>15431</v>
      </c>
      <c r="B7006" t="s">
        <v>15432</v>
      </c>
      <c r="C7006" t="str">
        <f t="shared" si="109"/>
        <v>09 - MINISTERIO DE  INFRAESTRUCTURA</v>
      </c>
      <c r="D7006" t="str">
        <f>VLOOKUP(MID(A7006,1,2),[1]Jurisdicciones!$A$2:$B$44,2,FALSE)</f>
        <v>MINISTERIO DE  INFRAESTRUCTURA</v>
      </c>
    </row>
    <row r="7007" spans="1:4" x14ac:dyDescent="0.2">
      <c r="A7007" t="s">
        <v>15433</v>
      </c>
      <c r="B7007" t="s">
        <v>15434</v>
      </c>
      <c r="C7007" t="str">
        <f t="shared" si="109"/>
        <v>09 - MINISTERIO DE  INFRAESTRUCTURA</v>
      </c>
      <c r="D7007" t="str">
        <f>VLOOKUP(MID(A7007,1,2),[1]Jurisdicciones!$A$2:$B$44,2,FALSE)</f>
        <v>MINISTERIO DE  INFRAESTRUCTURA</v>
      </c>
    </row>
    <row r="7008" spans="1:4" x14ac:dyDescent="0.2">
      <c r="A7008" t="s">
        <v>15435</v>
      </c>
      <c r="B7008" t="s">
        <v>15436</v>
      </c>
      <c r="C7008" t="str">
        <f t="shared" si="109"/>
        <v>09 - MINISTERIO DE  INFRAESTRUCTURA</v>
      </c>
      <c r="D7008" t="str">
        <f>VLOOKUP(MID(A7008,1,2),[1]Jurisdicciones!$A$2:$B$44,2,FALSE)</f>
        <v>MINISTERIO DE  INFRAESTRUCTURA</v>
      </c>
    </row>
    <row r="7009" spans="1:4" x14ac:dyDescent="0.2">
      <c r="A7009" t="s">
        <v>15437</v>
      </c>
      <c r="B7009" t="s">
        <v>15438</v>
      </c>
      <c r="C7009" t="str">
        <f t="shared" si="109"/>
        <v>09 - MINISTERIO DE  INFRAESTRUCTURA</v>
      </c>
      <c r="D7009" t="str">
        <f>VLOOKUP(MID(A7009,1,2),[1]Jurisdicciones!$A$2:$B$44,2,FALSE)</f>
        <v>MINISTERIO DE  INFRAESTRUCTURA</v>
      </c>
    </row>
    <row r="7010" spans="1:4" x14ac:dyDescent="0.2">
      <c r="A7010" t="s">
        <v>15439</v>
      </c>
      <c r="B7010" t="s">
        <v>15440</v>
      </c>
      <c r="C7010" t="str">
        <f t="shared" si="109"/>
        <v>09 - MINISTERIO DE  INFRAESTRUCTURA</v>
      </c>
      <c r="D7010" t="str">
        <f>VLOOKUP(MID(A7010,1,2),[1]Jurisdicciones!$A$2:$B$44,2,FALSE)</f>
        <v>MINISTERIO DE  INFRAESTRUCTURA</v>
      </c>
    </row>
    <row r="7011" spans="1:4" x14ac:dyDescent="0.2">
      <c r="A7011" t="s">
        <v>15441</v>
      </c>
      <c r="B7011" t="s">
        <v>15442</v>
      </c>
      <c r="C7011" t="str">
        <f t="shared" si="109"/>
        <v>09 - MINISTERIO DE  INFRAESTRUCTURA</v>
      </c>
      <c r="D7011" t="str">
        <f>VLOOKUP(MID(A7011,1,2),[1]Jurisdicciones!$A$2:$B$44,2,FALSE)</f>
        <v>MINISTERIO DE  INFRAESTRUCTURA</v>
      </c>
    </row>
    <row r="7012" spans="1:4" x14ac:dyDescent="0.2">
      <c r="A7012" t="s">
        <v>15443</v>
      </c>
      <c r="B7012" t="s">
        <v>15444</v>
      </c>
      <c r="C7012" t="str">
        <f t="shared" si="109"/>
        <v>09 - MINISTERIO DE  INFRAESTRUCTURA</v>
      </c>
      <c r="D7012" t="str">
        <f>VLOOKUP(MID(A7012,1,2),[1]Jurisdicciones!$A$2:$B$44,2,FALSE)</f>
        <v>MINISTERIO DE  INFRAESTRUCTURA</v>
      </c>
    </row>
    <row r="7013" spans="1:4" x14ac:dyDescent="0.2">
      <c r="A7013" t="s">
        <v>15445</v>
      </c>
      <c r="B7013" t="s">
        <v>15446</v>
      </c>
      <c r="C7013" t="str">
        <f t="shared" si="109"/>
        <v>09 - MINISTERIO DE  INFRAESTRUCTURA</v>
      </c>
      <c r="D7013" t="str">
        <f>VLOOKUP(MID(A7013,1,2),[1]Jurisdicciones!$A$2:$B$44,2,FALSE)</f>
        <v>MINISTERIO DE  INFRAESTRUCTURA</v>
      </c>
    </row>
    <row r="7014" spans="1:4" x14ac:dyDescent="0.2">
      <c r="A7014" t="s">
        <v>15447</v>
      </c>
      <c r="B7014" t="s">
        <v>15448</v>
      </c>
      <c r="C7014" t="str">
        <f t="shared" si="109"/>
        <v>09 - MINISTERIO DE  INFRAESTRUCTURA</v>
      </c>
      <c r="D7014" t="str">
        <f>VLOOKUP(MID(A7014,1,2),[1]Jurisdicciones!$A$2:$B$44,2,FALSE)</f>
        <v>MINISTERIO DE  INFRAESTRUCTURA</v>
      </c>
    </row>
    <row r="7015" spans="1:4" x14ac:dyDescent="0.2">
      <c r="A7015" t="s">
        <v>15449</v>
      </c>
      <c r="B7015" t="s">
        <v>15450</v>
      </c>
      <c r="C7015" t="str">
        <f t="shared" si="109"/>
        <v>09 - MINISTERIO DE  INFRAESTRUCTURA</v>
      </c>
      <c r="D7015" t="str">
        <f>VLOOKUP(MID(A7015,1,2),[1]Jurisdicciones!$A$2:$B$44,2,FALSE)</f>
        <v>MINISTERIO DE  INFRAESTRUCTURA</v>
      </c>
    </row>
    <row r="7016" spans="1:4" x14ac:dyDescent="0.2">
      <c r="A7016" t="s">
        <v>15451</v>
      </c>
      <c r="B7016" t="s">
        <v>15452</v>
      </c>
      <c r="C7016" t="str">
        <f t="shared" si="109"/>
        <v>09 - MINISTERIO DE  INFRAESTRUCTURA</v>
      </c>
      <c r="D7016" t="str">
        <f>VLOOKUP(MID(A7016,1,2),[1]Jurisdicciones!$A$2:$B$44,2,FALSE)</f>
        <v>MINISTERIO DE  INFRAESTRUCTURA</v>
      </c>
    </row>
    <row r="7017" spans="1:4" x14ac:dyDescent="0.2">
      <c r="A7017" t="s">
        <v>15453</v>
      </c>
      <c r="B7017" t="s">
        <v>15454</v>
      </c>
      <c r="C7017" t="str">
        <f t="shared" si="109"/>
        <v>09 - MINISTERIO DE  INFRAESTRUCTURA</v>
      </c>
      <c r="D7017" t="str">
        <f>VLOOKUP(MID(A7017,1,2),[1]Jurisdicciones!$A$2:$B$44,2,FALSE)</f>
        <v>MINISTERIO DE  INFRAESTRUCTURA</v>
      </c>
    </row>
    <row r="7018" spans="1:4" x14ac:dyDescent="0.2">
      <c r="A7018" t="s">
        <v>15455</v>
      </c>
      <c r="B7018" t="s">
        <v>15456</v>
      </c>
      <c r="C7018" t="str">
        <f t="shared" si="109"/>
        <v>09 - MINISTERIO DE  INFRAESTRUCTURA</v>
      </c>
      <c r="D7018" t="str">
        <f>VLOOKUP(MID(A7018,1,2),[1]Jurisdicciones!$A$2:$B$44,2,FALSE)</f>
        <v>MINISTERIO DE  INFRAESTRUCTURA</v>
      </c>
    </row>
    <row r="7019" spans="1:4" x14ac:dyDescent="0.2">
      <c r="A7019" t="s">
        <v>15457</v>
      </c>
      <c r="B7019" t="s">
        <v>15458</v>
      </c>
      <c r="C7019" t="str">
        <f t="shared" si="109"/>
        <v>09 - MINISTERIO DE  INFRAESTRUCTURA</v>
      </c>
      <c r="D7019" t="str">
        <f>VLOOKUP(MID(A7019,1,2),[1]Jurisdicciones!$A$2:$B$44,2,FALSE)</f>
        <v>MINISTERIO DE  INFRAESTRUCTURA</v>
      </c>
    </row>
    <row r="7020" spans="1:4" x14ac:dyDescent="0.2">
      <c r="A7020" t="s">
        <v>15459</v>
      </c>
      <c r="B7020" t="s">
        <v>15460</v>
      </c>
      <c r="C7020" t="str">
        <f t="shared" si="109"/>
        <v>09 - MINISTERIO DE  INFRAESTRUCTURA</v>
      </c>
      <c r="D7020" t="str">
        <f>VLOOKUP(MID(A7020,1,2),[1]Jurisdicciones!$A$2:$B$44,2,FALSE)</f>
        <v>MINISTERIO DE  INFRAESTRUCTURA</v>
      </c>
    </row>
    <row r="7021" spans="1:4" x14ac:dyDescent="0.2">
      <c r="A7021" t="s">
        <v>15461</v>
      </c>
      <c r="B7021" t="s">
        <v>15462</v>
      </c>
      <c r="C7021" t="str">
        <f t="shared" si="109"/>
        <v>09 - MINISTERIO DE  INFRAESTRUCTURA</v>
      </c>
      <c r="D7021" t="str">
        <f>VLOOKUP(MID(A7021,1,2),[1]Jurisdicciones!$A$2:$B$44,2,FALSE)</f>
        <v>MINISTERIO DE  INFRAESTRUCTURA</v>
      </c>
    </row>
    <row r="7022" spans="1:4" x14ac:dyDescent="0.2">
      <c r="A7022" t="s">
        <v>15463</v>
      </c>
      <c r="B7022" t="s">
        <v>15464</v>
      </c>
      <c r="C7022" t="str">
        <f t="shared" si="109"/>
        <v>09 - MINISTERIO DE  INFRAESTRUCTURA</v>
      </c>
      <c r="D7022" t="str">
        <f>VLOOKUP(MID(A7022,1,2),[1]Jurisdicciones!$A$2:$B$44,2,FALSE)</f>
        <v>MINISTERIO DE  INFRAESTRUCTURA</v>
      </c>
    </row>
    <row r="7023" spans="1:4" x14ac:dyDescent="0.2">
      <c r="A7023" t="s">
        <v>15465</v>
      </c>
      <c r="B7023" t="s">
        <v>15466</v>
      </c>
      <c r="C7023" t="str">
        <f t="shared" si="109"/>
        <v>09 - MINISTERIO DE  INFRAESTRUCTURA</v>
      </c>
      <c r="D7023" t="str">
        <f>VLOOKUP(MID(A7023,1,2),[1]Jurisdicciones!$A$2:$B$44,2,FALSE)</f>
        <v>MINISTERIO DE  INFRAESTRUCTURA</v>
      </c>
    </row>
    <row r="7024" spans="1:4" x14ac:dyDescent="0.2">
      <c r="A7024" t="s">
        <v>15467</v>
      </c>
      <c r="B7024" t="s">
        <v>15468</v>
      </c>
      <c r="C7024" t="str">
        <f t="shared" si="109"/>
        <v>09 - MINISTERIO DE  INFRAESTRUCTURA</v>
      </c>
      <c r="D7024" t="str">
        <f>VLOOKUP(MID(A7024,1,2),[1]Jurisdicciones!$A$2:$B$44,2,FALSE)</f>
        <v>MINISTERIO DE  INFRAESTRUCTURA</v>
      </c>
    </row>
    <row r="7025" spans="1:4" x14ac:dyDescent="0.2">
      <c r="A7025" t="s">
        <v>15469</v>
      </c>
      <c r="B7025" t="s">
        <v>15470</v>
      </c>
      <c r="C7025" t="str">
        <f t="shared" si="109"/>
        <v>09 - MINISTERIO DE  INFRAESTRUCTURA</v>
      </c>
      <c r="D7025" t="str">
        <f>VLOOKUP(MID(A7025,1,2),[1]Jurisdicciones!$A$2:$B$44,2,FALSE)</f>
        <v>MINISTERIO DE  INFRAESTRUCTURA</v>
      </c>
    </row>
    <row r="7026" spans="1:4" x14ac:dyDescent="0.2">
      <c r="A7026" t="s">
        <v>15471</v>
      </c>
      <c r="B7026" t="s">
        <v>15472</v>
      </c>
      <c r="C7026" t="str">
        <f t="shared" si="109"/>
        <v>09 - MINISTERIO DE  INFRAESTRUCTURA</v>
      </c>
      <c r="D7026" t="str">
        <f>VLOOKUP(MID(A7026,1,2),[1]Jurisdicciones!$A$2:$B$44,2,FALSE)</f>
        <v>MINISTERIO DE  INFRAESTRUCTURA</v>
      </c>
    </row>
    <row r="7027" spans="1:4" x14ac:dyDescent="0.2">
      <c r="A7027" t="s">
        <v>15473</v>
      </c>
      <c r="B7027" t="s">
        <v>15474</v>
      </c>
      <c r="C7027" t="str">
        <f t="shared" si="109"/>
        <v>09 - MINISTERIO DE  INFRAESTRUCTURA</v>
      </c>
      <c r="D7027" t="str">
        <f>VLOOKUP(MID(A7027,1,2),[1]Jurisdicciones!$A$2:$B$44,2,FALSE)</f>
        <v>MINISTERIO DE  INFRAESTRUCTURA</v>
      </c>
    </row>
    <row r="7028" spans="1:4" x14ac:dyDescent="0.2">
      <c r="A7028" t="s">
        <v>15475</v>
      </c>
      <c r="B7028" t="s">
        <v>15476</v>
      </c>
      <c r="C7028" t="str">
        <f t="shared" si="109"/>
        <v>09 - MINISTERIO DE  INFRAESTRUCTURA</v>
      </c>
      <c r="D7028" t="str">
        <f>VLOOKUP(MID(A7028,1,2),[1]Jurisdicciones!$A$2:$B$44,2,FALSE)</f>
        <v>MINISTERIO DE  INFRAESTRUCTURA</v>
      </c>
    </row>
    <row r="7029" spans="1:4" x14ac:dyDescent="0.2">
      <c r="A7029" t="s">
        <v>15477</v>
      </c>
      <c r="B7029" t="s">
        <v>15478</v>
      </c>
      <c r="C7029" t="str">
        <f t="shared" si="109"/>
        <v>09 - MINISTERIO DE  INFRAESTRUCTURA</v>
      </c>
      <c r="D7029" t="str">
        <f>VLOOKUP(MID(A7029,1,2),[1]Jurisdicciones!$A$2:$B$44,2,FALSE)</f>
        <v>MINISTERIO DE  INFRAESTRUCTURA</v>
      </c>
    </row>
    <row r="7030" spans="1:4" x14ac:dyDescent="0.2">
      <c r="A7030" t="s">
        <v>15479</v>
      </c>
      <c r="B7030" t="s">
        <v>15480</v>
      </c>
      <c r="C7030" t="str">
        <f t="shared" si="109"/>
        <v>09 - MINISTERIO DE  INFRAESTRUCTURA</v>
      </c>
      <c r="D7030" t="str">
        <f>VLOOKUP(MID(A7030,1,2),[1]Jurisdicciones!$A$2:$B$44,2,FALSE)</f>
        <v>MINISTERIO DE  INFRAESTRUCTURA</v>
      </c>
    </row>
    <row r="7031" spans="1:4" x14ac:dyDescent="0.2">
      <c r="A7031" t="s">
        <v>15481</v>
      </c>
      <c r="B7031" t="s">
        <v>15482</v>
      </c>
      <c r="C7031" t="str">
        <f t="shared" si="109"/>
        <v>09 - MINISTERIO DE  INFRAESTRUCTURA</v>
      </c>
      <c r="D7031" t="str">
        <f>VLOOKUP(MID(A7031,1,2),[1]Jurisdicciones!$A$2:$B$44,2,FALSE)</f>
        <v>MINISTERIO DE  INFRAESTRUCTURA</v>
      </c>
    </row>
    <row r="7032" spans="1:4" x14ac:dyDescent="0.2">
      <c r="A7032" t="s">
        <v>15483</v>
      </c>
      <c r="B7032" t="s">
        <v>15484</v>
      </c>
      <c r="C7032" t="str">
        <f t="shared" si="109"/>
        <v>09 - MINISTERIO DE  INFRAESTRUCTURA</v>
      </c>
      <c r="D7032" t="str">
        <f>VLOOKUP(MID(A7032,1,2),[1]Jurisdicciones!$A$2:$B$44,2,FALSE)</f>
        <v>MINISTERIO DE  INFRAESTRUCTURA</v>
      </c>
    </row>
    <row r="7033" spans="1:4" x14ac:dyDescent="0.2">
      <c r="A7033" t="s">
        <v>15485</v>
      </c>
      <c r="B7033" t="s">
        <v>15486</v>
      </c>
      <c r="C7033" t="str">
        <f t="shared" si="109"/>
        <v>09 - MINISTERIO DE  INFRAESTRUCTURA</v>
      </c>
      <c r="D7033" t="str">
        <f>VLOOKUP(MID(A7033,1,2),[1]Jurisdicciones!$A$2:$B$44,2,FALSE)</f>
        <v>MINISTERIO DE  INFRAESTRUCTURA</v>
      </c>
    </row>
    <row r="7034" spans="1:4" x14ac:dyDescent="0.2">
      <c r="A7034" t="s">
        <v>15487</v>
      </c>
      <c r="B7034" t="s">
        <v>15488</v>
      </c>
      <c r="C7034" t="str">
        <f t="shared" si="109"/>
        <v>09 - MINISTERIO DE  INFRAESTRUCTURA</v>
      </c>
      <c r="D7034" t="str">
        <f>VLOOKUP(MID(A7034,1,2),[1]Jurisdicciones!$A$2:$B$44,2,FALSE)</f>
        <v>MINISTERIO DE  INFRAESTRUCTURA</v>
      </c>
    </row>
    <row r="7035" spans="1:4" x14ac:dyDescent="0.2">
      <c r="A7035" t="s">
        <v>15489</v>
      </c>
      <c r="B7035" t="s">
        <v>15490</v>
      </c>
      <c r="C7035" t="str">
        <f t="shared" si="109"/>
        <v>09 - MINISTERIO DE  INFRAESTRUCTURA</v>
      </c>
      <c r="D7035" t="str">
        <f>VLOOKUP(MID(A7035,1,2),[1]Jurisdicciones!$A$2:$B$44,2,FALSE)</f>
        <v>MINISTERIO DE  INFRAESTRUCTURA</v>
      </c>
    </row>
    <row r="7036" spans="1:4" x14ac:dyDescent="0.2">
      <c r="A7036" t="s">
        <v>15491</v>
      </c>
      <c r="B7036" t="s">
        <v>15492</v>
      </c>
      <c r="C7036" t="str">
        <f t="shared" si="109"/>
        <v>09 - MINISTERIO DE  INFRAESTRUCTURA</v>
      </c>
      <c r="D7036" t="str">
        <f>VLOOKUP(MID(A7036,1,2),[1]Jurisdicciones!$A$2:$B$44,2,FALSE)</f>
        <v>MINISTERIO DE  INFRAESTRUCTURA</v>
      </c>
    </row>
    <row r="7037" spans="1:4" x14ac:dyDescent="0.2">
      <c r="A7037" t="s">
        <v>372</v>
      </c>
      <c r="B7037" t="s">
        <v>15493</v>
      </c>
      <c r="C7037" t="str">
        <f t="shared" si="109"/>
        <v>09 - MINISTERIO DE  INFRAESTRUCTURA</v>
      </c>
      <c r="D7037" t="str">
        <f>VLOOKUP(MID(A7037,1,2),[1]Jurisdicciones!$A$2:$B$44,2,FALSE)</f>
        <v>MINISTERIO DE  INFRAESTRUCTURA</v>
      </c>
    </row>
    <row r="7038" spans="1:4" x14ac:dyDescent="0.2">
      <c r="A7038" t="s">
        <v>15494</v>
      </c>
      <c r="B7038" t="s">
        <v>15495</v>
      </c>
      <c r="C7038" t="str">
        <f t="shared" si="109"/>
        <v>09 - MINISTERIO DE  INFRAESTRUCTURA</v>
      </c>
      <c r="D7038" t="str">
        <f>VLOOKUP(MID(A7038,1,2),[1]Jurisdicciones!$A$2:$B$44,2,FALSE)</f>
        <v>MINISTERIO DE  INFRAESTRUCTURA</v>
      </c>
    </row>
    <row r="7039" spans="1:4" x14ac:dyDescent="0.2">
      <c r="A7039" t="s">
        <v>15496</v>
      </c>
      <c r="B7039" t="s">
        <v>15497</v>
      </c>
      <c r="C7039" t="str">
        <f t="shared" si="109"/>
        <v>09 - MINISTERIO DE  INFRAESTRUCTURA</v>
      </c>
      <c r="D7039" t="str">
        <f>VLOOKUP(MID(A7039,1,2),[1]Jurisdicciones!$A$2:$B$44,2,FALSE)</f>
        <v>MINISTERIO DE  INFRAESTRUCTURA</v>
      </c>
    </row>
    <row r="7040" spans="1:4" x14ac:dyDescent="0.2">
      <c r="A7040" t="s">
        <v>15498</v>
      </c>
      <c r="B7040" t="s">
        <v>15499</v>
      </c>
      <c r="C7040" t="str">
        <f t="shared" si="109"/>
        <v>09 - MINISTERIO DE  INFRAESTRUCTURA</v>
      </c>
      <c r="D7040" t="str">
        <f>VLOOKUP(MID(A7040,1,2),[1]Jurisdicciones!$A$2:$B$44,2,FALSE)</f>
        <v>MINISTERIO DE  INFRAESTRUCTURA</v>
      </c>
    </row>
    <row r="7041" spans="1:4" x14ac:dyDescent="0.2">
      <c r="A7041" t="s">
        <v>15500</v>
      </c>
      <c r="B7041" t="s">
        <v>15501</v>
      </c>
      <c r="C7041" t="str">
        <f t="shared" si="109"/>
        <v>09 - MINISTERIO DE  INFRAESTRUCTURA</v>
      </c>
      <c r="D7041" t="str">
        <f>VLOOKUP(MID(A7041,1,2),[1]Jurisdicciones!$A$2:$B$44,2,FALSE)</f>
        <v>MINISTERIO DE  INFRAESTRUCTURA</v>
      </c>
    </row>
    <row r="7042" spans="1:4" x14ac:dyDescent="0.2">
      <c r="A7042" t="s">
        <v>15502</v>
      </c>
      <c r="B7042" t="s">
        <v>15503</v>
      </c>
      <c r="C7042" t="str">
        <f t="shared" si="109"/>
        <v>09 - MINISTERIO DE  INFRAESTRUCTURA</v>
      </c>
      <c r="D7042" t="str">
        <f>VLOOKUP(MID(A7042,1,2),[1]Jurisdicciones!$A$2:$B$44,2,FALSE)</f>
        <v>MINISTERIO DE  INFRAESTRUCTURA</v>
      </c>
    </row>
    <row r="7043" spans="1:4" x14ac:dyDescent="0.2">
      <c r="A7043" t="s">
        <v>15504</v>
      </c>
      <c r="B7043" t="s">
        <v>15505</v>
      </c>
      <c r="C7043" t="str">
        <f t="shared" si="109"/>
        <v>09 - MINISTERIO DE  INFRAESTRUCTURA</v>
      </c>
      <c r="D7043" t="str">
        <f>VLOOKUP(MID(A7043,1,2),[1]Jurisdicciones!$A$2:$B$44,2,FALSE)</f>
        <v>MINISTERIO DE  INFRAESTRUCTURA</v>
      </c>
    </row>
    <row r="7044" spans="1:4" x14ac:dyDescent="0.2">
      <c r="A7044" t="s">
        <v>15506</v>
      </c>
      <c r="B7044" t="s">
        <v>15507</v>
      </c>
      <c r="C7044" t="str">
        <f t="shared" ref="C7044:C7107" si="110">CONCATENATE(MID(A7044,1,2), " - ",D7044)</f>
        <v>09 - MINISTERIO DE  INFRAESTRUCTURA</v>
      </c>
      <c r="D7044" t="str">
        <f>VLOOKUP(MID(A7044,1,2),[1]Jurisdicciones!$A$2:$B$44,2,FALSE)</f>
        <v>MINISTERIO DE  INFRAESTRUCTURA</v>
      </c>
    </row>
    <row r="7045" spans="1:4" x14ac:dyDescent="0.2">
      <c r="A7045" t="s">
        <v>15508</v>
      </c>
      <c r="B7045" t="s">
        <v>15509</v>
      </c>
      <c r="C7045" t="str">
        <f t="shared" si="110"/>
        <v>09 - MINISTERIO DE  INFRAESTRUCTURA</v>
      </c>
      <c r="D7045" t="str">
        <f>VLOOKUP(MID(A7045,1,2),[1]Jurisdicciones!$A$2:$B$44,2,FALSE)</f>
        <v>MINISTERIO DE  INFRAESTRUCTURA</v>
      </c>
    </row>
    <row r="7046" spans="1:4" x14ac:dyDescent="0.2">
      <c r="A7046" t="s">
        <v>15510</v>
      </c>
      <c r="B7046" t="s">
        <v>15511</v>
      </c>
      <c r="C7046" t="str">
        <f t="shared" si="110"/>
        <v>09 - MINISTERIO DE  INFRAESTRUCTURA</v>
      </c>
      <c r="D7046" t="str">
        <f>VLOOKUP(MID(A7046,1,2),[1]Jurisdicciones!$A$2:$B$44,2,FALSE)</f>
        <v>MINISTERIO DE  INFRAESTRUCTURA</v>
      </c>
    </row>
    <row r="7047" spans="1:4" x14ac:dyDescent="0.2">
      <c r="A7047" t="s">
        <v>15512</v>
      </c>
      <c r="B7047" t="s">
        <v>15513</v>
      </c>
      <c r="C7047" t="str">
        <f t="shared" si="110"/>
        <v>09 - MINISTERIO DE  INFRAESTRUCTURA</v>
      </c>
      <c r="D7047" t="str">
        <f>VLOOKUP(MID(A7047,1,2),[1]Jurisdicciones!$A$2:$B$44,2,FALSE)</f>
        <v>MINISTERIO DE  INFRAESTRUCTURA</v>
      </c>
    </row>
    <row r="7048" spans="1:4" x14ac:dyDescent="0.2">
      <c r="A7048" t="s">
        <v>15514</v>
      </c>
      <c r="B7048" t="s">
        <v>15515</v>
      </c>
      <c r="C7048" t="str">
        <f t="shared" si="110"/>
        <v>09 - MINISTERIO DE  INFRAESTRUCTURA</v>
      </c>
      <c r="D7048" t="str">
        <f>VLOOKUP(MID(A7048,1,2),[1]Jurisdicciones!$A$2:$B$44,2,FALSE)</f>
        <v>MINISTERIO DE  INFRAESTRUCTURA</v>
      </c>
    </row>
    <row r="7049" spans="1:4" x14ac:dyDescent="0.2">
      <c r="A7049" t="s">
        <v>15516</v>
      </c>
      <c r="B7049" t="s">
        <v>15517</v>
      </c>
      <c r="C7049" t="str">
        <f t="shared" si="110"/>
        <v>09 - MINISTERIO DE  INFRAESTRUCTURA</v>
      </c>
      <c r="D7049" t="str">
        <f>VLOOKUP(MID(A7049,1,2),[1]Jurisdicciones!$A$2:$B$44,2,FALSE)</f>
        <v>MINISTERIO DE  INFRAESTRUCTURA</v>
      </c>
    </row>
    <row r="7050" spans="1:4" x14ac:dyDescent="0.2">
      <c r="A7050" t="s">
        <v>15518</v>
      </c>
      <c r="B7050" t="s">
        <v>15391</v>
      </c>
      <c r="C7050" t="str">
        <f t="shared" si="110"/>
        <v>09 - MINISTERIO DE  INFRAESTRUCTURA</v>
      </c>
      <c r="D7050" t="str">
        <f>VLOOKUP(MID(A7050,1,2),[1]Jurisdicciones!$A$2:$B$44,2,FALSE)</f>
        <v>MINISTERIO DE  INFRAESTRUCTURA</v>
      </c>
    </row>
    <row r="7051" spans="1:4" x14ac:dyDescent="0.2">
      <c r="A7051" t="s">
        <v>15519</v>
      </c>
      <c r="B7051" t="s">
        <v>15520</v>
      </c>
      <c r="C7051" t="str">
        <f t="shared" si="110"/>
        <v>09 - MINISTERIO DE  INFRAESTRUCTURA</v>
      </c>
      <c r="D7051" t="str">
        <f>VLOOKUP(MID(A7051,1,2),[1]Jurisdicciones!$A$2:$B$44,2,FALSE)</f>
        <v>MINISTERIO DE  INFRAESTRUCTURA</v>
      </c>
    </row>
    <row r="7052" spans="1:4" x14ac:dyDescent="0.2">
      <c r="A7052" t="s">
        <v>15521</v>
      </c>
      <c r="B7052" t="s">
        <v>15522</v>
      </c>
      <c r="C7052" t="str">
        <f t="shared" si="110"/>
        <v>09 - MINISTERIO DE  INFRAESTRUCTURA</v>
      </c>
      <c r="D7052" t="str">
        <f>VLOOKUP(MID(A7052,1,2),[1]Jurisdicciones!$A$2:$B$44,2,FALSE)</f>
        <v>MINISTERIO DE  INFRAESTRUCTURA</v>
      </c>
    </row>
    <row r="7053" spans="1:4" x14ac:dyDescent="0.2">
      <c r="A7053" t="s">
        <v>15523</v>
      </c>
      <c r="B7053" t="s">
        <v>15524</v>
      </c>
      <c r="C7053" t="str">
        <f t="shared" si="110"/>
        <v>09 - MINISTERIO DE  INFRAESTRUCTURA</v>
      </c>
      <c r="D7053" t="str">
        <f>VLOOKUP(MID(A7053,1,2),[1]Jurisdicciones!$A$2:$B$44,2,FALSE)</f>
        <v>MINISTERIO DE  INFRAESTRUCTURA</v>
      </c>
    </row>
    <row r="7054" spans="1:4" x14ac:dyDescent="0.2">
      <c r="A7054" t="s">
        <v>15525</v>
      </c>
      <c r="B7054" t="s">
        <v>15526</v>
      </c>
      <c r="C7054" t="str">
        <f t="shared" si="110"/>
        <v>09 - MINISTERIO DE  INFRAESTRUCTURA</v>
      </c>
      <c r="D7054" t="str">
        <f>VLOOKUP(MID(A7054,1,2),[1]Jurisdicciones!$A$2:$B$44,2,FALSE)</f>
        <v>MINISTERIO DE  INFRAESTRUCTURA</v>
      </c>
    </row>
    <row r="7055" spans="1:4" x14ac:dyDescent="0.2">
      <c r="A7055" t="s">
        <v>15527</v>
      </c>
      <c r="B7055" t="s">
        <v>15528</v>
      </c>
      <c r="C7055" t="str">
        <f t="shared" si="110"/>
        <v>09 - MINISTERIO DE  INFRAESTRUCTURA</v>
      </c>
      <c r="D7055" t="str">
        <f>VLOOKUP(MID(A7055,1,2),[1]Jurisdicciones!$A$2:$B$44,2,FALSE)</f>
        <v>MINISTERIO DE  INFRAESTRUCTURA</v>
      </c>
    </row>
    <row r="7056" spans="1:4" x14ac:dyDescent="0.2">
      <c r="A7056" t="s">
        <v>15529</v>
      </c>
      <c r="B7056" t="s">
        <v>15530</v>
      </c>
      <c r="C7056" t="str">
        <f t="shared" si="110"/>
        <v>09 - MINISTERIO DE  INFRAESTRUCTURA</v>
      </c>
      <c r="D7056" t="str">
        <f>VLOOKUP(MID(A7056,1,2),[1]Jurisdicciones!$A$2:$B$44,2,FALSE)</f>
        <v>MINISTERIO DE  INFRAESTRUCTURA</v>
      </c>
    </row>
    <row r="7057" spans="1:4" x14ac:dyDescent="0.2">
      <c r="A7057" t="s">
        <v>15531</v>
      </c>
      <c r="B7057" t="s">
        <v>15532</v>
      </c>
      <c r="C7057" t="str">
        <f t="shared" si="110"/>
        <v>09 - MINISTERIO DE  INFRAESTRUCTURA</v>
      </c>
      <c r="D7057" t="str">
        <f>VLOOKUP(MID(A7057,1,2),[1]Jurisdicciones!$A$2:$B$44,2,FALSE)</f>
        <v>MINISTERIO DE  INFRAESTRUCTURA</v>
      </c>
    </row>
    <row r="7058" spans="1:4" x14ac:dyDescent="0.2">
      <c r="A7058" t="s">
        <v>15533</v>
      </c>
      <c r="B7058" t="s">
        <v>15534</v>
      </c>
      <c r="C7058" t="str">
        <f t="shared" si="110"/>
        <v>09 - MINISTERIO DE  INFRAESTRUCTURA</v>
      </c>
      <c r="D7058" t="str">
        <f>VLOOKUP(MID(A7058,1,2),[1]Jurisdicciones!$A$2:$B$44,2,FALSE)</f>
        <v>MINISTERIO DE  INFRAESTRUCTURA</v>
      </c>
    </row>
    <row r="7059" spans="1:4" x14ac:dyDescent="0.2">
      <c r="A7059" t="s">
        <v>15535</v>
      </c>
      <c r="B7059" t="s">
        <v>15536</v>
      </c>
      <c r="C7059" t="str">
        <f t="shared" si="110"/>
        <v>09 - MINISTERIO DE  INFRAESTRUCTURA</v>
      </c>
      <c r="D7059" t="str">
        <f>VLOOKUP(MID(A7059,1,2),[1]Jurisdicciones!$A$2:$B$44,2,FALSE)</f>
        <v>MINISTERIO DE  INFRAESTRUCTURA</v>
      </c>
    </row>
    <row r="7060" spans="1:4" x14ac:dyDescent="0.2">
      <c r="A7060" t="s">
        <v>15537</v>
      </c>
      <c r="B7060" t="s">
        <v>15538</v>
      </c>
      <c r="C7060" t="str">
        <f t="shared" si="110"/>
        <v>09 - MINISTERIO DE  INFRAESTRUCTURA</v>
      </c>
      <c r="D7060" t="str">
        <f>VLOOKUP(MID(A7060,1,2),[1]Jurisdicciones!$A$2:$B$44,2,FALSE)</f>
        <v>MINISTERIO DE  INFRAESTRUCTURA</v>
      </c>
    </row>
    <row r="7061" spans="1:4" x14ac:dyDescent="0.2">
      <c r="A7061" t="s">
        <v>15539</v>
      </c>
      <c r="B7061" t="s">
        <v>15540</v>
      </c>
      <c r="C7061" t="str">
        <f t="shared" si="110"/>
        <v>09 - MINISTERIO DE  INFRAESTRUCTURA</v>
      </c>
      <c r="D7061" t="str">
        <f>VLOOKUP(MID(A7061,1,2),[1]Jurisdicciones!$A$2:$B$44,2,FALSE)</f>
        <v>MINISTERIO DE  INFRAESTRUCTURA</v>
      </c>
    </row>
    <row r="7062" spans="1:4" x14ac:dyDescent="0.2">
      <c r="A7062" t="s">
        <v>15541</v>
      </c>
      <c r="B7062" t="s">
        <v>15542</v>
      </c>
      <c r="C7062" t="str">
        <f t="shared" si="110"/>
        <v>09 - MINISTERIO DE  INFRAESTRUCTURA</v>
      </c>
      <c r="D7062" t="str">
        <f>VLOOKUP(MID(A7062,1,2),[1]Jurisdicciones!$A$2:$B$44,2,FALSE)</f>
        <v>MINISTERIO DE  INFRAESTRUCTURA</v>
      </c>
    </row>
    <row r="7063" spans="1:4" x14ac:dyDescent="0.2">
      <c r="A7063" t="s">
        <v>15543</v>
      </c>
      <c r="B7063" t="s">
        <v>15544</v>
      </c>
      <c r="C7063" t="str">
        <f t="shared" si="110"/>
        <v>09 - MINISTERIO DE  INFRAESTRUCTURA</v>
      </c>
      <c r="D7063" t="str">
        <f>VLOOKUP(MID(A7063,1,2),[1]Jurisdicciones!$A$2:$B$44,2,FALSE)</f>
        <v>MINISTERIO DE  INFRAESTRUCTURA</v>
      </c>
    </row>
    <row r="7064" spans="1:4" x14ac:dyDescent="0.2">
      <c r="A7064" t="s">
        <v>15545</v>
      </c>
      <c r="B7064" t="s">
        <v>15546</v>
      </c>
      <c r="C7064" t="str">
        <f t="shared" si="110"/>
        <v>09 - MINISTERIO DE  INFRAESTRUCTURA</v>
      </c>
      <c r="D7064" t="str">
        <f>VLOOKUP(MID(A7064,1,2),[1]Jurisdicciones!$A$2:$B$44,2,FALSE)</f>
        <v>MINISTERIO DE  INFRAESTRUCTURA</v>
      </c>
    </row>
    <row r="7065" spans="1:4" x14ac:dyDescent="0.2">
      <c r="A7065" t="s">
        <v>15547</v>
      </c>
      <c r="B7065" t="s">
        <v>15548</v>
      </c>
      <c r="C7065" t="str">
        <f t="shared" si="110"/>
        <v>09 - MINISTERIO DE  INFRAESTRUCTURA</v>
      </c>
      <c r="D7065" t="str">
        <f>VLOOKUP(MID(A7065,1,2),[1]Jurisdicciones!$A$2:$B$44,2,FALSE)</f>
        <v>MINISTERIO DE  INFRAESTRUCTURA</v>
      </c>
    </row>
    <row r="7066" spans="1:4" x14ac:dyDescent="0.2">
      <c r="A7066" t="s">
        <v>15549</v>
      </c>
      <c r="B7066" t="s">
        <v>15550</v>
      </c>
      <c r="C7066" t="str">
        <f t="shared" si="110"/>
        <v>09 - MINISTERIO DE  INFRAESTRUCTURA</v>
      </c>
      <c r="D7066" t="str">
        <f>VLOOKUP(MID(A7066,1,2),[1]Jurisdicciones!$A$2:$B$44,2,FALSE)</f>
        <v>MINISTERIO DE  INFRAESTRUCTURA</v>
      </c>
    </row>
    <row r="7067" spans="1:4" x14ac:dyDescent="0.2">
      <c r="A7067" t="s">
        <v>15551</v>
      </c>
      <c r="B7067" t="s">
        <v>15552</v>
      </c>
      <c r="C7067" t="str">
        <f t="shared" si="110"/>
        <v>09 - MINISTERIO DE  INFRAESTRUCTURA</v>
      </c>
      <c r="D7067" t="str">
        <f>VLOOKUP(MID(A7067,1,2),[1]Jurisdicciones!$A$2:$B$44,2,FALSE)</f>
        <v>MINISTERIO DE  INFRAESTRUCTURA</v>
      </c>
    </row>
    <row r="7068" spans="1:4" x14ac:dyDescent="0.2">
      <c r="A7068" t="s">
        <v>15553</v>
      </c>
      <c r="B7068" t="s">
        <v>15554</v>
      </c>
      <c r="C7068" t="str">
        <f t="shared" si="110"/>
        <v>09 - MINISTERIO DE  INFRAESTRUCTURA</v>
      </c>
      <c r="D7068" t="str">
        <f>VLOOKUP(MID(A7068,1,2),[1]Jurisdicciones!$A$2:$B$44,2,FALSE)</f>
        <v>MINISTERIO DE  INFRAESTRUCTURA</v>
      </c>
    </row>
    <row r="7069" spans="1:4" x14ac:dyDescent="0.2">
      <c r="A7069" t="s">
        <v>15555</v>
      </c>
      <c r="B7069" t="s">
        <v>15556</v>
      </c>
      <c r="C7069" t="str">
        <f t="shared" si="110"/>
        <v>09 - MINISTERIO DE  INFRAESTRUCTURA</v>
      </c>
      <c r="D7069" t="str">
        <f>VLOOKUP(MID(A7069,1,2),[1]Jurisdicciones!$A$2:$B$44,2,FALSE)</f>
        <v>MINISTERIO DE  INFRAESTRUCTURA</v>
      </c>
    </row>
    <row r="7070" spans="1:4" x14ac:dyDescent="0.2">
      <c r="A7070" t="s">
        <v>15557</v>
      </c>
      <c r="B7070" t="s">
        <v>15558</v>
      </c>
      <c r="C7070" t="str">
        <f t="shared" si="110"/>
        <v>09 - MINISTERIO DE  INFRAESTRUCTURA</v>
      </c>
      <c r="D7070" t="str">
        <f>VLOOKUP(MID(A7070,1,2),[1]Jurisdicciones!$A$2:$B$44,2,FALSE)</f>
        <v>MINISTERIO DE  INFRAESTRUCTURA</v>
      </c>
    </row>
    <row r="7071" spans="1:4" x14ac:dyDescent="0.2">
      <c r="A7071" t="s">
        <v>15559</v>
      </c>
      <c r="B7071" t="s">
        <v>15560</v>
      </c>
      <c r="C7071" t="str">
        <f t="shared" si="110"/>
        <v>09 - MINISTERIO DE  INFRAESTRUCTURA</v>
      </c>
      <c r="D7071" t="str">
        <f>VLOOKUP(MID(A7071,1,2),[1]Jurisdicciones!$A$2:$B$44,2,FALSE)</f>
        <v>MINISTERIO DE  INFRAESTRUCTURA</v>
      </c>
    </row>
    <row r="7072" spans="1:4" x14ac:dyDescent="0.2">
      <c r="A7072" t="s">
        <v>15561</v>
      </c>
      <c r="B7072" t="s">
        <v>15562</v>
      </c>
      <c r="C7072" t="str">
        <f t="shared" si="110"/>
        <v>09 - MINISTERIO DE  INFRAESTRUCTURA</v>
      </c>
      <c r="D7072" t="str">
        <f>VLOOKUP(MID(A7072,1,2),[1]Jurisdicciones!$A$2:$B$44,2,FALSE)</f>
        <v>MINISTERIO DE  INFRAESTRUCTURA</v>
      </c>
    </row>
    <row r="7073" spans="1:4" x14ac:dyDescent="0.2">
      <c r="A7073" t="s">
        <v>15563</v>
      </c>
      <c r="B7073" t="s">
        <v>15564</v>
      </c>
      <c r="C7073" t="str">
        <f t="shared" si="110"/>
        <v>09 - MINISTERIO DE  INFRAESTRUCTURA</v>
      </c>
      <c r="D7073" t="str">
        <f>VLOOKUP(MID(A7073,1,2),[1]Jurisdicciones!$A$2:$B$44,2,FALSE)</f>
        <v>MINISTERIO DE  INFRAESTRUCTURA</v>
      </c>
    </row>
    <row r="7074" spans="1:4" x14ac:dyDescent="0.2">
      <c r="A7074" t="s">
        <v>15565</v>
      </c>
      <c r="B7074" t="s">
        <v>15566</v>
      </c>
      <c r="C7074" t="str">
        <f t="shared" si="110"/>
        <v>09 - MINISTERIO DE  INFRAESTRUCTURA</v>
      </c>
      <c r="D7074" t="str">
        <f>VLOOKUP(MID(A7074,1,2),[1]Jurisdicciones!$A$2:$B$44,2,FALSE)</f>
        <v>MINISTERIO DE  INFRAESTRUCTURA</v>
      </c>
    </row>
    <row r="7075" spans="1:4" x14ac:dyDescent="0.2">
      <c r="A7075" t="s">
        <v>15567</v>
      </c>
      <c r="B7075" t="s">
        <v>15568</v>
      </c>
      <c r="C7075" t="str">
        <f t="shared" si="110"/>
        <v>09 - MINISTERIO DE  INFRAESTRUCTURA</v>
      </c>
      <c r="D7075" t="str">
        <f>VLOOKUP(MID(A7075,1,2),[1]Jurisdicciones!$A$2:$B$44,2,FALSE)</f>
        <v>MINISTERIO DE  INFRAESTRUCTURA</v>
      </c>
    </row>
    <row r="7076" spans="1:4" x14ac:dyDescent="0.2">
      <c r="A7076" t="s">
        <v>15569</v>
      </c>
      <c r="B7076" t="s">
        <v>15570</v>
      </c>
      <c r="C7076" t="str">
        <f t="shared" si="110"/>
        <v>09 - MINISTERIO DE  INFRAESTRUCTURA</v>
      </c>
      <c r="D7076" t="str">
        <f>VLOOKUP(MID(A7076,1,2),[1]Jurisdicciones!$A$2:$B$44,2,FALSE)</f>
        <v>MINISTERIO DE  INFRAESTRUCTURA</v>
      </c>
    </row>
    <row r="7077" spans="1:4" x14ac:dyDescent="0.2">
      <c r="A7077" t="s">
        <v>15571</v>
      </c>
      <c r="B7077" t="s">
        <v>15572</v>
      </c>
      <c r="C7077" t="str">
        <f t="shared" si="110"/>
        <v>09 - MINISTERIO DE  INFRAESTRUCTURA</v>
      </c>
      <c r="D7077" t="str">
        <f>VLOOKUP(MID(A7077,1,2),[1]Jurisdicciones!$A$2:$B$44,2,FALSE)</f>
        <v>MINISTERIO DE  INFRAESTRUCTURA</v>
      </c>
    </row>
    <row r="7078" spans="1:4" x14ac:dyDescent="0.2">
      <c r="A7078" t="s">
        <v>15573</v>
      </c>
      <c r="B7078" t="s">
        <v>15574</v>
      </c>
      <c r="C7078" t="str">
        <f t="shared" si="110"/>
        <v>09 - MINISTERIO DE  INFRAESTRUCTURA</v>
      </c>
      <c r="D7078" t="str">
        <f>VLOOKUP(MID(A7078,1,2),[1]Jurisdicciones!$A$2:$B$44,2,FALSE)</f>
        <v>MINISTERIO DE  INFRAESTRUCTURA</v>
      </c>
    </row>
    <row r="7079" spans="1:4" x14ac:dyDescent="0.2">
      <c r="A7079" t="s">
        <v>15575</v>
      </c>
      <c r="B7079" t="s">
        <v>15574</v>
      </c>
      <c r="C7079" t="str">
        <f t="shared" si="110"/>
        <v>09 - MINISTERIO DE  INFRAESTRUCTURA</v>
      </c>
      <c r="D7079" t="str">
        <f>VLOOKUP(MID(A7079,1,2),[1]Jurisdicciones!$A$2:$B$44,2,FALSE)</f>
        <v>MINISTERIO DE  INFRAESTRUCTURA</v>
      </c>
    </row>
    <row r="7080" spans="1:4" x14ac:dyDescent="0.2">
      <c r="A7080" t="s">
        <v>15576</v>
      </c>
      <c r="B7080" t="s">
        <v>14020</v>
      </c>
      <c r="C7080" t="str">
        <f t="shared" si="110"/>
        <v>09 - MINISTERIO DE  INFRAESTRUCTURA</v>
      </c>
      <c r="D7080" t="str">
        <f>VLOOKUP(MID(A7080,1,2),[1]Jurisdicciones!$A$2:$B$44,2,FALSE)</f>
        <v>MINISTERIO DE  INFRAESTRUCTURA</v>
      </c>
    </row>
    <row r="7081" spans="1:4" x14ac:dyDescent="0.2">
      <c r="A7081" t="s">
        <v>15577</v>
      </c>
      <c r="B7081" t="s">
        <v>15578</v>
      </c>
      <c r="C7081" t="str">
        <f t="shared" si="110"/>
        <v>09 - MINISTERIO DE  INFRAESTRUCTURA</v>
      </c>
      <c r="D7081" t="str">
        <f>VLOOKUP(MID(A7081,1,2),[1]Jurisdicciones!$A$2:$B$44,2,FALSE)</f>
        <v>MINISTERIO DE  INFRAESTRUCTURA</v>
      </c>
    </row>
    <row r="7082" spans="1:4" x14ac:dyDescent="0.2">
      <c r="A7082" t="s">
        <v>15579</v>
      </c>
      <c r="B7082" t="s">
        <v>15580</v>
      </c>
      <c r="C7082" t="str">
        <f t="shared" si="110"/>
        <v>09 - MINISTERIO DE  INFRAESTRUCTURA</v>
      </c>
      <c r="D7082" t="str">
        <f>VLOOKUP(MID(A7082,1,2),[1]Jurisdicciones!$A$2:$B$44,2,FALSE)</f>
        <v>MINISTERIO DE  INFRAESTRUCTURA</v>
      </c>
    </row>
    <row r="7083" spans="1:4" x14ac:dyDescent="0.2">
      <c r="A7083" t="s">
        <v>256</v>
      </c>
      <c r="B7083" t="s">
        <v>15581</v>
      </c>
      <c r="C7083" t="str">
        <f t="shared" si="110"/>
        <v>09 - MINISTERIO DE  INFRAESTRUCTURA</v>
      </c>
      <c r="D7083" t="str">
        <f>VLOOKUP(MID(A7083,1,2),[1]Jurisdicciones!$A$2:$B$44,2,FALSE)</f>
        <v>MINISTERIO DE  INFRAESTRUCTURA</v>
      </c>
    </row>
    <row r="7084" spans="1:4" x14ac:dyDescent="0.2">
      <c r="A7084" t="s">
        <v>15582</v>
      </c>
      <c r="B7084" t="s">
        <v>15580</v>
      </c>
      <c r="C7084" t="str">
        <f t="shared" si="110"/>
        <v>09 - MINISTERIO DE  INFRAESTRUCTURA</v>
      </c>
      <c r="D7084" t="str">
        <f>VLOOKUP(MID(A7084,1,2),[1]Jurisdicciones!$A$2:$B$44,2,FALSE)</f>
        <v>MINISTERIO DE  INFRAESTRUCTURA</v>
      </c>
    </row>
    <row r="7085" spans="1:4" x14ac:dyDescent="0.2">
      <c r="A7085" t="s">
        <v>266</v>
      </c>
      <c r="B7085" t="s">
        <v>15583</v>
      </c>
      <c r="C7085" t="str">
        <f t="shared" si="110"/>
        <v>09 - MINISTERIO DE  INFRAESTRUCTURA</v>
      </c>
      <c r="D7085" t="str">
        <f>VLOOKUP(MID(A7085,1,2),[1]Jurisdicciones!$A$2:$B$44,2,FALSE)</f>
        <v>MINISTERIO DE  INFRAESTRUCTURA</v>
      </c>
    </row>
    <row r="7086" spans="1:4" x14ac:dyDescent="0.2">
      <c r="A7086" t="s">
        <v>15584</v>
      </c>
      <c r="B7086" t="s">
        <v>15585</v>
      </c>
      <c r="C7086" t="str">
        <f t="shared" si="110"/>
        <v>09 - MINISTERIO DE  INFRAESTRUCTURA</v>
      </c>
      <c r="D7086" t="str">
        <f>VLOOKUP(MID(A7086,1,2),[1]Jurisdicciones!$A$2:$B$44,2,FALSE)</f>
        <v>MINISTERIO DE  INFRAESTRUCTURA</v>
      </c>
    </row>
    <row r="7087" spans="1:4" x14ac:dyDescent="0.2">
      <c r="A7087" t="s">
        <v>15586</v>
      </c>
      <c r="B7087" t="s">
        <v>15587</v>
      </c>
      <c r="C7087" t="str">
        <f t="shared" si="110"/>
        <v>09 - MINISTERIO DE  INFRAESTRUCTURA</v>
      </c>
      <c r="D7087" t="str">
        <f>VLOOKUP(MID(A7087,1,2),[1]Jurisdicciones!$A$2:$B$44,2,FALSE)</f>
        <v>MINISTERIO DE  INFRAESTRUCTURA</v>
      </c>
    </row>
    <row r="7088" spans="1:4" x14ac:dyDescent="0.2">
      <c r="A7088" t="s">
        <v>15588</v>
      </c>
      <c r="B7088" t="s">
        <v>15589</v>
      </c>
      <c r="C7088" t="str">
        <f t="shared" si="110"/>
        <v>09 - MINISTERIO DE  INFRAESTRUCTURA</v>
      </c>
      <c r="D7088" t="str">
        <f>VLOOKUP(MID(A7088,1,2),[1]Jurisdicciones!$A$2:$B$44,2,FALSE)</f>
        <v>MINISTERIO DE  INFRAESTRUCTURA</v>
      </c>
    </row>
    <row r="7089" spans="1:4" x14ac:dyDescent="0.2">
      <c r="A7089" t="s">
        <v>15590</v>
      </c>
      <c r="B7089" t="s">
        <v>15591</v>
      </c>
      <c r="C7089" t="str">
        <f t="shared" si="110"/>
        <v>09 - MINISTERIO DE  INFRAESTRUCTURA</v>
      </c>
      <c r="D7089" t="str">
        <f>VLOOKUP(MID(A7089,1,2),[1]Jurisdicciones!$A$2:$B$44,2,FALSE)</f>
        <v>MINISTERIO DE  INFRAESTRUCTURA</v>
      </c>
    </row>
    <row r="7090" spans="1:4" x14ac:dyDescent="0.2">
      <c r="A7090" t="s">
        <v>15592</v>
      </c>
      <c r="B7090" t="s">
        <v>15593</v>
      </c>
      <c r="C7090" t="str">
        <f t="shared" si="110"/>
        <v>09 - MINISTERIO DE  INFRAESTRUCTURA</v>
      </c>
      <c r="D7090" t="str">
        <f>VLOOKUP(MID(A7090,1,2),[1]Jurisdicciones!$A$2:$B$44,2,FALSE)</f>
        <v>MINISTERIO DE  INFRAESTRUCTURA</v>
      </c>
    </row>
    <row r="7091" spans="1:4" x14ac:dyDescent="0.2">
      <c r="A7091" t="s">
        <v>15594</v>
      </c>
      <c r="B7091" t="s">
        <v>15595</v>
      </c>
      <c r="C7091" t="str">
        <f t="shared" si="110"/>
        <v>09 - MINISTERIO DE  INFRAESTRUCTURA</v>
      </c>
      <c r="D7091" t="str">
        <f>VLOOKUP(MID(A7091,1,2),[1]Jurisdicciones!$A$2:$B$44,2,FALSE)</f>
        <v>MINISTERIO DE  INFRAESTRUCTURA</v>
      </c>
    </row>
    <row r="7092" spans="1:4" x14ac:dyDescent="0.2">
      <c r="A7092" t="s">
        <v>15596</v>
      </c>
      <c r="B7092" t="s">
        <v>15597</v>
      </c>
      <c r="C7092" t="str">
        <f t="shared" si="110"/>
        <v>09 - MINISTERIO DE  INFRAESTRUCTURA</v>
      </c>
      <c r="D7092" t="str">
        <f>VLOOKUP(MID(A7092,1,2),[1]Jurisdicciones!$A$2:$B$44,2,FALSE)</f>
        <v>MINISTERIO DE  INFRAESTRUCTURA</v>
      </c>
    </row>
    <row r="7093" spans="1:4" x14ac:dyDescent="0.2">
      <c r="A7093" t="s">
        <v>15598</v>
      </c>
      <c r="B7093" t="s">
        <v>15599</v>
      </c>
      <c r="C7093" t="str">
        <f t="shared" si="110"/>
        <v>09 - MINISTERIO DE  INFRAESTRUCTURA</v>
      </c>
      <c r="D7093" t="str">
        <f>VLOOKUP(MID(A7093,1,2),[1]Jurisdicciones!$A$2:$B$44,2,FALSE)</f>
        <v>MINISTERIO DE  INFRAESTRUCTURA</v>
      </c>
    </row>
    <row r="7094" spans="1:4" x14ac:dyDescent="0.2">
      <c r="A7094" t="s">
        <v>15600</v>
      </c>
      <c r="B7094" t="s">
        <v>15601</v>
      </c>
      <c r="C7094" t="str">
        <f t="shared" si="110"/>
        <v>09 - MINISTERIO DE  INFRAESTRUCTURA</v>
      </c>
      <c r="D7094" t="str">
        <f>VLOOKUP(MID(A7094,1,2),[1]Jurisdicciones!$A$2:$B$44,2,FALSE)</f>
        <v>MINISTERIO DE  INFRAESTRUCTURA</v>
      </c>
    </row>
    <row r="7095" spans="1:4" x14ac:dyDescent="0.2">
      <c r="A7095" t="s">
        <v>15602</v>
      </c>
      <c r="B7095" t="s">
        <v>15603</v>
      </c>
      <c r="C7095" t="str">
        <f t="shared" si="110"/>
        <v>09 - MINISTERIO DE  INFRAESTRUCTURA</v>
      </c>
      <c r="D7095" t="str">
        <f>VLOOKUP(MID(A7095,1,2),[1]Jurisdicciones!$A$2:$B$44,2,FALSE)</f>
        <v>MINISTERIO DE  INFRAESTRUCTURA</v>
      </c>
    </row>
    <row r="7096" spans="1:4" x14ac:dyDescent="0.2">
      <c r="A7096" t="s">
        <v>15604</v>
      </c>
      <c r="B7096" t="s">
        <v>15605</v>
      </c>
      <c r="C7096" t="str">
        <f t="shared" si="110"/>
        <v>09 - MINISTERIO DE  INFRAESTRUCTURA</v>
      </c>
      <c r="D7096" t="str">
        <f>VLOOKUP(MID(A7096,1,2),[1]Jurisdicciones!$A$2:$B$44,2,FALSE)</f>
        <v>MINISTERIO DE  INFRAESTRUCTURA</v>
      </c>
    </row>
    <row r="7097" spans="1:4" x14ac:dyDescent="0.2">
      <c r="A7097" t="s">
        <v>15606</v>
      </c>
      <c r="B7097" t="s">
        <v>15607</v>
      </c>
      <c r="C7097" t="str">
        <f t="shared" si="110"/>
        <v>09 - MINISTERIO DE  INFRAESTRUCTURA</v>
      </c>
      <c r="D7097" t="str">
        <f>VLOOKUP(MID(A7097,1,2),[1]Jurisdicciones!$A$2:$B$44,2,FALSE)</f>
        <v>MINISTERIO DE  INFRAESTRUCTURA</v>
      </c>
    </row>
    <row r="7098" spans="1:4" x14ac:dyDescent="0.2">
      <c r="A7098" t="s">
        <v>15608</v>
      </c>
      <c r="B7098" t="s">
        <v>15609</v>
      </c>
      <c r="C7098" t="str">
        <f t="shared" si="110"/>
        <v>09 - MINISTERIO DE  INFRAESTRUCTURA</v>
      </c>
      <c r="D7098" t="str">
        <f>VLOOKUP(MID(A7098,1,2),[1]Jurisdicciones!$A$2:$B$44,2,FALSE)</f>
        <v>MINISTERIO DE  INFRAESTRUCTURA</v>
      </c>
    </row>
    <row r="7099" spans="1:4" x14ac:dyDescent="0.2">
      <c r="A7099" t="s">
        <v>15610</v>
      </c>
      <c r="B7099" t="s">
        <v>15611</v>
      </c>
      <c r="C7099" t="str">
        <f t="shared" si="110"/>
        <v>09 - MINISTERIO DE  INFRAESTRUCTURA</v>
      </c>
      <c r="D7099" t="str">
        <f>VLOOKUP(MID(A7099,1,2),[1]Jurisdicciones!$A$2:$B$44,2,FALSE)</f>
        <v>MINISTERIO DE  INFRAESTRUCTURA</v>
      </c>
    </row>
    <row r="7100" spans="1:4" x14ac:dyDescent="0.2">
      <c r="A7100" t="s">
        <v>15612</v>
      </c>
      <c r="B7100" t="s">
        <v>15613</v>
      </c>
      <c r="C7100" t="str">
        <f t="shared" si="110"/>
        <v>09 - MINISTERIO DE  INFRAESTRUCTURA</v>
      </c>
      <c r="D7100" t="str">
        <f>VLOOKUP(MID(A7100,1,2),[1]Jurisdicciones!$A$2:$B$44,2,FALSE)</f>
        <v>MINISTERIO DE  INFRAESTRUCTURA</v>
      </c>
    </row>
    <row r="7101" spans="1:4" x14ac:dyDescent="0.2">
      <c r="A7101" t="s">
        <v>15614</v>
      </c>
      <c r="B7101" t="s">
        <v>15615</v>
      </c>
      <c r="C7101" t="str">
        <f t="shared" si="110"/>
        <v>09 - MINISTERIO DE  INFRAESTRUCTURA</v>
      </c>
      <c r="D7101" t="str">
        <f>VLOOKUP(MID(A7101,1,2),[1]Jurisdicciones!$A$2:$B$44,2,FALSE)</f>
        <v>MINISTERIO DE  INFRAESTRUCTURA</v>
      </c>
    </row>
    <row r="7102" spans="1:4" x14ac:dyDescent="0.2">
      <c r="A7102" t="s">
        <v>15616</v>
      </c>
      <c r="B7102" t="s">
        <v>15617</v>
      </c>
      <c r="C7102" t="str">
        <f t="shared" si="110"/>
        <v>09 - MINISTERIO DE  INFRAESTRUCTURA</v>
      </c>
      <c r="D7102" t="str">
        <f>VLOOKUP(MID(A7102,1,2),[1]Jurisdicciones!$A$2:$B$44,2,FALSE)</f>
        <v>MINISTERIO DE  INFRAESTRUCTURA</v>
      </c>
    </row>
    <row r="7103" spans="1:4" x14ac:dyDescent="0.2">
      <c r="A7103" t="s">
        <v>15618</v>
      </c>
      <c r="B7103" t="s">
        <v>15619</v>
      </c>
      <c r="C7103" t="str">
        <f t="shared" si="110"/>
        <v>09 - MINISTERIO DE  INFRAESTRUCTURA</v>
      </c>
      <c r="D7103" t="str">
        <f>VLOOKUP(MID(A7103,1,2),[1]Jurisdicciones!$A$2:$B$44,2,FALSE)</f>
        <v>MINISTERIO DE  INFRAESTRUCTURA</v>
      </c>
    </row>
    <row r="7104" spans="1:4" x14ac:dyDescent="0.2">
      <c r="A7104" t="s">
        <v>15620</v>
      </c>
      <c r="B7104" t="s">
        <v>15478</v>
      </c>
      <c r="C7104" t="str">
        <f t="shared" si="110"/>
        <v>09 - MINISTERIO DE  INFRAESTRUCTURA</v>
      </c>
      <c r="D7104" t="str">
        <f>VLOOKUP(MID(A7104,1,2),[1]Jurisdicciones!$A$2:$B$44,2,FALSE)</f>
        <v>MINISTERIO DE  INFRAESTRUCTURA</v>
      </c>
    </row>
    <row r="7105" spans="1:4" x14ac:dyDescent="0.2">
      <c r="A7105" t="s">
        <v>15621</v>
      </c>
      <c r="B7105" t="s">
        <v>15622</v>
      </c>
      <c r="C7105" t="str">
        <f t="shared" si="110"/>
        <v>09 - MINISTERIO DE  INFRAESTRUCTURA</v>
      </c>
      <c r="D7105" t="str">
        <f>VLOOKUP(MID(A7105,1,2),[1]Jurisdicciones!$A$2:$B$44,2,FALSE)</f>
        <v>MINISTERIO DE  INFRAESTRUCTURA</v>
      </c>
    </row>
    <row r="7106" spans="1:4" x14ac:dyDescent="0.2">
      <c r="A7106" t="s">
        <v>15623</v>
      </c>
      <c r="B7106" t="s">
        <v>15624</v>
      </c>
      <c r="C7106" t="str">
        <f t="shared" si="110"/>
        <v>09 - MINISTERIO DE  INFRAESTRUCTURA</v>
      </c>
      <c r="D7106" t="str">
        <f>VLOOKUP(MID(A7106,1,2),[1]Jurisdicciones!$A$2:$B$44,2,FALSE)</f>
        <v>MINISTERIO DE  INFRAESTRUCTURA</v>
      </c>
    </row>
    <row r="7107" spans="1:4" x14ac:dyDescent="0.2">
      <c r="A7107" t="s">
        <v>15625</v>
      </c>
      <c r="B7107" t="s">
        <v>15626</v>
      </c>
      <c r="C7107" t="str">
        <f t="shared" si="110"/>
        <v>09 - MINISTERIO DE  INFRAESTRUCTURA</v>
      </c>
      <c r="D7107" t="str">
        <f>VLOOKUP(MID(A7107,1,2),[1]Jurisdicciones!$A$2:$B$44,2,FALSE)</f>
        <v>MINISTERIO DE  INFRAESTRUCTURA</v>
      </c>
    </row>
    <row r="7108" spans="1:4" x14ac:dyDescent="0.2">
      <c r="A7108" t="s">
        <v>373</v>
      </c>
      <c r="B7108" t="s">
        <v>15627</v>
      </c>
      <c r="C7108" t="str">
        <f t="shared" ref="C7108:C7171" si="111">CONCATENATE(MID(A7108,1,2), " - ",D7108)</f>
        <v>09 - MINISTERIO DE  INFRAESTRUCTURA</v>
      </c>
      <c r="D7108" t="str">
        <f>VLOOKUP(MID(A7108,1,2),[1]Jurisdicciones!$A$2:$B$44,2,FALSE)</f>
        <v>MINISTERIO DE  INFRAESTRUCTURA</v>
      </c>
    </row>
    <row r="7109" spans="1:4" x14ac:dyDescent="0.2">
      <c r="A7109" t="s">
        <v>374</v>
      </c>
      <c r="B7109" t="s">
        <v>15627</v>
      </c>
      <c r="C7109" t="str">
        <f t="shared" si="111"/>
        <v>09 - MINISTERIO DE  INFRAESTRUCTURA</v>
      </c>
      <c r="D7109" t="str">
        <f>VLOOKUP(MID(A7109,1,2),[1]Jurisdicciones!$A$2:$B$44,2,FALSE)</f>
        <v>MINISTERIO DE  INFRAESTRUCTURA</v>
      </c>
    </row>
    <row r="7110" spans="1:4" x14ac:dyDescent="0.2">
      <c r="A7110" t="s">
        <v>15628</v>
      </c>
      <c r="B7110" t="s">
        <v>15629</v>
      </c>
      <c r="C7110" t="str">
        <f t="shared" si="111"/>
        <v>09 - MINISTERIO DE  INFRAESTRUCTURA</v>
      </c>
      <c r="D7110" t="str">
        <f>VLOOKUP(MID(A7110,1,2),[1]Jurisdicciones!$A$2:$B$44,2,FALSE)</f>
        <v>MINISTERIO DE  INFRAESTRUCTURA</v>
      </c>
    </row>
    <row r="7111" spans="1:4" x14ac:dyDescent="0.2">
      <c r="A7111" t="s">
        <v>15630</v>
      </c>
      <c r="B7111" t="s">
        <v>15631</v>
      </c>
      <c r="C7111" t="str">
        <f t="shared" si="111"/>
        <v>09 - MINISTERIO DE  INFRAESTRUCTURA</v>
      </c>
      <c r="D7111" t="str">
        <f>VLOOKUP(MID(A7111,1,2),[1]Jurisdicciones!$A$2:$B$44,2,FALSE)</f>
        <v>MINISTERIO DE  INFRAESTRUCTURA</v>
      </c>
    </row>
    <row r="7112" spans="1:4" x14ac:dyDescent="0.2">
      <c r="A7112" t="s">
        <v>15632</v>
      </c>
      <c r="B7112" t="s">
        <v>15633</v>
      </c>
      <c r="C7112" t="str">
        <f t="shared" si="111"/>
        <v>09 - MINISTERIO DE  INFRAESTRUCTURA</v>
      </c>
      <c r="D7112" t="str">
        <f>VLOOKUP(MID(A7112,1,2),[1]Jurisdicciones!$A$2:$B$44,2,FALSE)</f>
        <v>MINISTERIO DE  INFRAESTRUCTURA</v>
      </c>
    </row>
    <row r="7113" spans="1:4" x14ac:dyDescent="0.2">
      <c r="A7113" t="s">
        <v>15634</v>
      </c>
      <c r="B7113" t="s">
        <v>15635</v>
      </c>
      <c r="C7113" t="str">
        <f t="shared" si="111"/>
        <v>09 - MINISTERIO DE  INFRAESTRUCTURA</v>
      </c>
      <c r="D7113" t="str">
        <f>VLOOKUP(MID(A7113,1,2),[1]Jurisdicciones!$A$2:$B$44,2,FALSE)</f>
        <v>MINISTERIO DE  INFRAESTRUCTURA</v>
      </c>
    </row>
    <row r="7114" spans="1:4" x14ac:dyDescent="0.2">
      <c r="A7114" t="s">
        <v>15636</v>
      </c>
      <c r="B7114" t="s">
        <v>15637</v>
      </c>
      <c r="C7114" t="str">
        <f t="shared" si="111"/>
        <v>09 - MINISTERIO DE  INFRAESTRUCTURA</v>
      </c>
      <c r="D7114" t="str">
        <f>VLOOKUP(MID(A7114,1,2),[1]Jurisdicciones!$A$2:$B$44,2,FALSE)</f>
        <v>MINISTERIO DE  INFRAESTRUCTURA</v>
      </c>
    </row>
    <row r="7115" spans="1:4" x14ac:dyDescent="0.2">
      <c r="A7115" t="s">
        <v>15638</v>
      </c>
      <c r="B7115" t="s">
        <v>15639</v>
      </c>
      <c r="C7115" t="str">
        <f t="shared" si="111"/>
        <v>09 - MINISTERIO DE  INFRAESTRUCTURA</v>
      </c>
      <c r="D7115" t="str">
        <f>VLOOKUP(MID(A7115,1,2),[1]Jurisdicciones!$A$2:$B$44,2,FALSE)</f>
        <v>MINISTERIO DE  INFRAESTRUCTURA</v>
      </c>
    </row>
    <row r="7116" spans="1:4" x14ac:dyDescent="0.2">
      <c r="A7116" t="s">
        <v>375</v>
      </c>
      <c r="B7116" t="s">
        <v>15640</v>
      </c>
      <c r="C7116" t="str">
        <f t="shared" si="111"/>
        <v>09 - MINISTERIO DE  INFRAESTRUCTURA</v>
      </c>
      <c r="D7116" t="str">
        <f>VLOOKUP(MID(A7116,1,2),[1]Jurisdicciones!$A$2:$B$44,2,FALSE)</f>
        <v>MINISTERIO DE  INFRAESTRUCTURA</v>
      </c>
    </row>
    <row r="7117" spans="1:4" x14ac:dyDescent="0.2">
      <c r="A7117" t="s">
        <v>376</v>
      </c>
      <c r="B7117" t="s">
        <v>15641</v>
      </c>
      <c r="C7117" t="str">
        <f t="shared" si="111"/>
        <v>09 - MINISTERIO DE  INFRAESTRUCTURA</v>
      </c>
      <c r="D7117" t="str">
        <f>VLOOKUP(MID(A7117,1,2),[1]Jurisdicciones!$A$2:$B$44,2,FALSE)</f>
        <v>MINISTERIO DE  INFRAESTRUCTURA</v>
      </c>
    </row>
    <row r="7118" spans="1:4" x14ac:dyDescent="0.2">
      <c r="A7118" t="s">
        <v>377</v>
      </c>
      <c r="B7118" t="s">
        <v>3056</v>
      </c>
      <c r="C7118" t="str">
        <f t="shared" si="111"/>
        <v>09 - MINISTERIO DE  INFRAESTRUCTURA</v>
      </c>
      <c r="D7118" t="str">
        <f>VLOOKUP(MID(A7118,1,2),[1]Jurisdicciones!$A$2:$B$44,2,FALSE)</f>
        <v>MINISTERIO DE  INFRAESTRUCTURA</v>
      </c>
    </row>
    <row r="7119" spans="1:4" x14ac:dyDescent="0.2">
      <c r="A7119" t="s">
        <v>15642</v>
      </c>
      <c r="B7119" t="s">
        <v>15643</v>
      </c>
      <c r="C7119" t="str">
        <f t="shared" si="111"/>
        <v>09 - MINISTERIO DE  INFRAESTRUCTURA</v>
      </c>
      <c r="D7119" t="str">
        <f>VLOOKUP(MID(A7119,1,2),[1]Jurisdicciones!$A$2:$B$44,2,FALSE)</f>
        <v>MINISTERIO DE  INFRAESTRUCTURA</v>
      </c>
    </row>
    <row r="7120" spans="1:4" x14ac:dyDescent="0.2">
      <c r="A7120" t="s">
        <v>15644</v>
      </c>
      <c r="B7120" t="s">
        <v>15645</v>
      </c>
      <c r="C7120" t="str">
        <f t="shared" si="111"/>
        <v>09 - MINISTERIO DE  INFRAESTRUCTURA</v>
      </c>
      <c r="D7120" t="str">
        <f>VLOOKUP(MID(A7120,1,2),[1]Jurisdicciones!$A$2:$B$44,2,FALSE)</f>
        <v>MINISTERIO DE  INFRAESTRUCTURA</v>
      </c>
    </row>
    <row r="7121" spans="1:4" x14ac:dyDescent="0.2">
      <c r="A7121" t="s">
        <v>15646</v>
      </c>
      <c r="B7121" t="s">
        <v>15647</v>
      </c>
      <c r="C7121" t="str">
        <f t="shared" si="111"/>
        <v>09 - MINISTERIO DE  INFRAESTRUCTURA</v>
      </c>
      <c r="D7121" t="str">
        <f>VLOOKUP(MID(A7121,1,2),[1]Jurisdicciones!$A$2:$B$44,2,FALSE)</f>
        <v>MINISTERIO DE  INFRAESTRUCTURA</v>
      </c>
    </row>
    <row r="7122" spans="1:4" x14ac:dyDescent="0.2">
      <c r="A7122" t="s">
        <v>15648</v>
      </c>
      <c r="B7122" t="s">
        <v>15649</v>
      </c>
      <c r="C7122" t="str">
        <f t="shared" si="111"/>
        <v>09 - MINISTERIO DE  INFRAESTRUCTURA</v>
      </c>
      <c r="D7122" t="str">
        <f>VLOOKUP(MID(A7122,1,2),[1]Jurisdicciones!$A$2:$B$44,2,FALSE)</f>
        <v>MINISTERIO DE  INFRAESTRUCTURA</v>
      </c>
    </row>
    <row r="7123" spans="1:4" x14ac:dyDescent="0.2">
      <c r="A7123" t="s">
        <v>15650</v>
      </c>
      <c r="B7123" t="s">
        <v>15651</v>
      </c>
      <c r="C7123" t="str">
        <f t="shared" si="111"/>
        <v>09 - MINISTERIO DE  INFRAESTRUCTURA</v>
      </c>
      <c r="D7123" t="str">
        <f>VLOOKUP(MID(A7123,1,2),[1]Jurisdicciones!$A$2:$B$44,2,FALSE)</f>
        <v>MINISTERIO DE  INFRAESTRUCTURA</v>
      </c>
    </row>
    <row r="7124" spans="1:4" x14ac:dyDescent="0.2">
      <c r="A7124" t="s">
        <v>15652</v>
      </c>
      <c r="B7124" t="s">
        <v>15651</v>
      </c>
      <c r="C7124" t="str">
        <f t="shared" si="111"/>
        <v>09 - MINISTERIO DE  INFRAESTRUCTURA</v>
      </c>
      <c r="D7124" t="str">
        <f>VLOOKUP(MID(A7124,1,2),[1]Jurisdicciones!$A$2:$B$44,2,FALSE)</f>
        <v>MINISTERIO DE  INFRAESTRUCTURA</v>
      </c>
    </row>
    <row r="7125" spans="1:4" x14ac:dyDescent="0.2">
      <c r="A7125" t="s">
        <v>1885</v>
      </c>
      <c r="B7125" t="s">
        <v>15653</v>
      </c>
      <c r="C7125" t="str">
        <f t="shared" si="111"/>
        <v>09 - MINISTERIO DE  INFRAESTRUCTURA</v>
      </c>
      <c r="D7125" t="str">
        <f>VLOOKUP(MID(A7125,1,2),[1]Jurisdicciones!$A$2:$B$44,2,FALSE)</f>
        <v>MINISTERIO DE  INFRAESTRUCTURA</v>
      </c>
    </row>
    <row r="7126" spans="1:4" x14ac:dyDescent="0.2">
      <c r="A7126" t="s">
        <v>15654</v>
      </c>
      <c r="B7126" t="s">
        <v>15655</v>
      </c>
      <c r="C7126" t="str">
        <f t="shared" si="111"/>
        <v>09 - MINISTERIO DE  INFRAESTRUCTURA</v>
      </c>
      <c r="D7126" t="str">
        <f>VLOOKUP(MID(A7126,1,2),[1]Jurisdicciones!$A$2:$B$44,2,FALSE)</f>
        <v>MINISTERIO DE  INFRAESTRUCTURA</v>
      </c>
    </row>
    <row r="7127" spans="1:4" x14ac:dyDescent="0.2">
      <c r="A7127" t="s">
        <v>15656</v>
      </c>
      <c r="B7127" t="s">
        <v>15657</v>
      </c>
      <c r="C7127" t="str">
        <f t="shared" si="111"/>
        <v>09 - MINISTERIO DE  INFRAESTRUCTURA</v>
      </c>
      <c r="D7127" t="str">
        <f>VLOOKUP(MID(A7127,1,2),[1]Jurisdicciones!$A$2:$B$44,2,FALSE)</f>
        <v>MINISTERIO DE  INFRAESTRUCTURA</v>
      </c>
    </row>
    <row r="7128" spans="1:4" x14ac:dyDescent="0.2">
      <c r="A7128" t="s">
        <v>15658</v>
      </c>
      <c r="B7128" t="s">
        <v>15659</v>
      </c>
      <c r="C7128" t="str">
        <f t="shared" si="111"/>
        <v>09 - MINISTERIO DE  INFRAESTRUCTURA</v>
      </c>
      <c r="D7128" t="str">
        <f>VLOOKUP(MID(A7128,1,2),[1]Jurisdicciones!$A$2:$B$44,2,FALSE)</f>
        <v>MINISTERIO DE  INFRAESTRUCTURA</v>
      </c>
    </row>
    <row r="7129" spans="1:4" x14ac:dyDescent="0.2">
      <c r="A7129" t="s">
        <v>1886</v>
      </c>
      <c r="B7129" t="s">
        <v>15660</v>
      </c>
      <c r="C7129" t="str">
        <f t="shared" si="111"/>
        <v>09 - MINISTERIO DE  INFRAESTRUCTURA</v>
      </c>
      <c r="D7129" t="str">
        <f>VLOOKUP(MID(A7129,1,2),[1]Jurisdicciones!$A$2:$B$44,2,FALSE)</f>
        <v>MINISTERIO DE  INFRAESTRUCTURA</v>
      </c>
    </row>
    <row r="7130" spans="1:4" x14ac:dyDescent="0.2">
      <c r="A7130" t="s">
        <v>2793</v>
      </c>
      <c r="B7130" t="s">
        <v>6418</v>
      </c>
      <c r="C7130" t="str">
        <f t="shared" si="111"/>
        <v>09 - MINISTERIO DE  INFRAESTRUCTURA</v>
      </c>
      <c r="D7130" t="str">
        <f>VLOOKUP(MID(A7130,1,2),[1]Jurisdicciones!$A$2:$B$44,2,FALSE)</f>
        <v>MINISTERIO DE  INFRAESTRUCTURA</v>
      </c>
    </row>
    <row r="7131" spans="1:4" x14ac:dyDescent="0.2">
      <c r="A7131" t="s">
        <v>15661</v>
      </c>
      <c r="B7131" t="s">
        <v>15662</v>
      </c>
      <c r="C7131" t="str">
        <f t="shared" si="111"/>
        <v>09 - MINISTERIO DE  INFRAESTRUCTURA</v>
      </c>
      <c r="D7131" t="str">
        <f>VLOOKUP(MID(A7131,1,2),[1]Jurisdicciones!$A$2:$B$44,2,FALSE)</f>
        <v>MINISTERIO DE  INFRAESTRUCTURA</v>
      </c>
    </row>
    <row r="7132" spans="1:4" x14ac:dyDescent="0.2">
      <c r="A7132" t="s">
        <v>15663</v>
      </c>
      <c r="B7132" t="s">
        <v>15664</v>
      </c>
      <c r="C7132" t="str">
        <f t="shared" si="111"/>
        <v>09 - MINISTERIO DE  INFRAESTRUCTURA</v>
      </c>
      <c r="D7132" t="str">
        <f>VLOOKUP(MID(A7132,1,2),[1]Jurisdicciones!$A$2:$B$44,2,FALSE)</f>
        <v>MINISTERIO DE  INFRAESTRUCTURA</v>
      </c>
    </row>
    <row r="7133" spans="1:4" x14ac:dyDescent="0.2">
      <c r="A7133" t="s">
        <v>15665</v>
      </c>
      <c r="B7133" t="s">
        <v>15666</v>
      </c>
      <c r="C7133" t="str">
        <f t="shared" si="111"/>
        <v>09 - MINISTERIO DE  INFRAESTRUCTURA</v>
      </c>
      <c r="D7133" t="str">
        <f>VLOOKUP(MID(A7133,1,2),[1]Jurisdicciones!$A$2:$B$44,2,FALSE)</f>
        <v>MINISTERIO DE  INFRAESTRUCTURA</v>
      </c>
    </row>
    <row r="7134" spans="1:4" x14ac:dyDescent="0.2">
      <c r="A7134" t="s">
        <v>15667</v>
      </c>
      <c r="B7134" t="s">
        <v>15668</v>
      </c>
      <c r="C7134" t="str">
        <f t="shared" si="111"/>
        <v>09 - MINISTERIO DE  INFRAESTRUCTURA</v>
      </c>
      <c r="D7134" t="str">
        <f>VLOOKUP(MID(A7134,1,2),[1]Jurisdicciones!$A$2:$B$44,2,FALSE)</f>
        <v>MINISTERIO DE  INFRAESTRUCTURA</v>
      </c>
    </row>
    <row r="7135" spans="1:4" x14ac:dyDescent="0.2">
      <c r="A7135" t="s">
        <v>15669</v>
      </c>
      <c r="B7135" t="s">
        <v>15670</v>
      </c>
      <c r="C7135" t="str">
        <f t="shared" si="111"/>
        <v>09 - MINISTERIO DE  INFRAESTRUCTURA</v>
      </c>
      <c r="D7135" t="str">
        <f>VLOOKUP(MID(A7135,1,2),[1]Jurisdicciones!$A$2:$B$44,2,FALSE)</f>
        <v>MINISTERIO DE  INFRAESTRUCTURA</v>
      </c>
    </row>
    <row r="7136" spans="1:4" x14ac:dyDescent="0.2">
      <c r="A7136" t="s">
        <v>15671</v>
      </c>
      <c r="B7136" t="s">
        <v>15672</v>
      </c>
      <c r="C7136" t="str">
        <f t="shared" si="111"/>
        <v>09 - MINISTERIO DE  INFRAESTRUCTURA</v>
      </c>
      <c r="D7136" t="str">
        <f>VLOOKUP(MID(A7136,1,2),[1]Jurisdicciones!$A$2:$B$44,2,FALSE)</f>
        <v>MINISTERIO DE  INFRAESTRUCTURA</v>
      </c>
    </row>
    <row r="7137" spans="1:4" x14ac:dyDescent="0.2">
      <c r="A7137" t="s">
        <v>15673</v>
      </c>
      <c r="B7137" t="s">
        <v>15674</v>
      </c>
      <c r="C7137" t="str">
        <f t="shared" si="111"/>
        <v>09 - MINISTERIO DE  INFRAESTRUCTURA</v>
      </c>
      <c r="D7137" t="str">
        <f>VLOOKUP(MID(A7137,1,2),[1]Jurisdicciones!$A$2:$B$44,2,FALSE)</f>
        <v>MINISTERIO DE  INFRAESTRUCTURA</v>
      </c>
    </row>
    <row r="7138" spans="1:4" x14ac:dyDescent="0.2">
      <c r="A7138" t="s">
        <v>15675</v>
      </c>
      <c r="B7138" t="s">
        <v>15676</v>
      </c>
      <c r="C7138" t="str">
        <f t="shared" si="111"/>
        <v>09 - MINISTERIO DE  INFRAESTRUCTURA</v>
      </c>
      <c r="D7138" t="str">
        <f>VLOOKUP(MID(A7138,1,2),[1]Jurisdicciones!$A$2:$B$44,2,FALSE)</f>
        <v>MINISTERIO DE  INFRAESTRUCTURA</v>
      </c>
    </row>
    <row r="7139" spans="1:4" x14ac:dyDescent="0.2">
      <c r="A7139" t="s">
        <v>15677</v>
      </c>
      <c r="B7139" t="s">
        <v>15678</v>
      </c>
      <c r="C7139" t="str">
        <f t="shared" si="111"/>
        <v>09 - MINISTERIO DE  INFRAESTRUCTURA</v>
      </c>
      <c r="D7139" t="str">
        <f>VLOOKUP(MID(A7139,1,2),[1]Jurisdicciones!$A$2:$B$44,2,FALSE)</f>
        <v>MINISTERIO DE  INFRAESTRUCTURA</v>
      </c>
    </row>
    <row r="7140" spans="1:4" x14ac:dyDescent="0.2">
      <c r="A7140" t="s">
        <v>15679</v>
      </c>
      <c r="B7140" t="s">
        <v>15680</v>
      </c>
      <c r="C7140" t="str">
        <f t="shared" si="111"/>
        <v>09 - MINISTERIO DE  INFRAESTRUCTURA</v>
      </c>
      <c r="D7140" t="str">
        <f>VLOOKUP(MID(A7140,1,2),[1]Jurisdicciones!$A$2:$B$44,2,FALSE)</f>
        <v>MINISTERIO DE  INFRAESTRUCTURA</v>
      </c>
    </row>
    <row r="7141" spans="1:4" x14ac:dyDescent="0.2">
      <c r="A7141" t="s">
        <v>15681</v>
      </c>
      <c r="B7141" t="s">
        <v>15682</v>
      </c>
      <c r="C7141" t="str">
        <f t="shared" si="111"/>
        <v>09 - MINISTERIO DE  INFRAESTRUCTURA</v>
      </c>
      <c r="D7141" t="str">
        <f>VLOOKUP(MID(A7141,1,2),[1]Jurisdicciones!$A$2:$B$44,2,FALSE)</f>
        <v>MINISTERIO DE  INFRAESTRUCTURA</v>
      </c>
    </row>
    <row r="7142" spans="1:4" x14ac:dyDescent="0.2">
      <c r="A7142" t="s">
        <v>15683</v>
      </c>
      <c r="B7142" t="s">
        <v>15684</v>
      </c>
      <c r="C7142" t="str">
        <f t="shared" si="111"/>
        <v>09 - MINISTERIO DE  INFRAESTRUCTURA</v>
      </c>
      <c r="D7142" t="str">
        <f>VLOOKUP(MID(A7142,1,2),[1]Jurisdicciones!$A$2:$B$44,2,FALSE)</f>
        <v>MINISTERIO DE  INFRAESTRUCTURA</v>
      </c>
    </row>
    <row r="7143" spans="1:4" x14ac:dyDescent="0.2">
      <c r="A7143" t="s">
        <v>15685</v>
      </c>
      <c r="B7143" t="s">
        <v>15686</v>
      </c>
      <c r="C7143" t="str">
        <f t="shared" si="111"/>
        <v>09 - MINISTERIO DE  INFRAESTRUCTURA</v>
      </c>
      <c r="D7143" t="str">
        <f>VLOOKUP(MID(A7143,1,2),[1]Jurisdicciones!$A$2:$B$44,2,FALSE)</f>
        <v>MINISTERIO DE  INFRAESTRUCTURA</v>
      </c>
    </row>
    <row r="7144" spans="1:4" x14ac:dyDescent="0.2">
      <c r="A7144" t="s">
        <v>15687</v>
      </c>
      <c r="B7144" t="s">
        <v>15688</v>
      </c>
      <c r="C7144" t="str">
        <f t="shared" si="111"/>
        <v>09 - MINISTERIO DE  INFRAESTRUCTURA</v>
      </c>
      <c r="D7144" t="str">
        <f>VLOOKUP(MID(A7144,1,2),[1]Jurisdicciones!$A$2:$B$44,2,FALSE)</f>
        <v>MINISTERIO DE  INFRAESTRUCTURA</v>
      </c>
    </row>
    <row r="7145" spans="1:4" x14ac:dyDescent="0.2">
      <c r="A7145" t="s">
        <v>15689</v>
      </c>
      <c r="B7145" t="s">
        <v>15690</v>
      </c>
      <c r="C7145" t="str">
        <f t="shared" si="111"/>
        <v>09 - MINISTERIO DE  INFRAESTRUCTURA</v>
      </c>
      <c r="D7145" t="str">
        <f>VLOOKUP(MID(A7145,1,2),[1]Jurisdicciones!$A$2:$B$44,2,FALSE)</f>
        <v>MINISTERIO DE  INFRAESTRUCTURA</v>
      </c>
    </row>
    <row r="7146" spans="1:4" x14ac:dyDescent="0.2">
      <c r="A7146" t="s">
        <v>15691</v>
      </c>
      <c r="B7146" t="s">
        <v>15692</v>
      </c>
      <c r="C7146" t="str">
        <f t="shared" si="111"/>
        <v>09 - MINISTERIO DE  INFRAESTRUCTURA</v>
      </c>
      <c r="D7146" t="str">
        <f>VLOOKUP(MID(A7146,1,2),[1]Jurisdicciones!$A$2:$B$44,2,FALSE)</f>
        <v>MINISTERIO DE  INFRAESTRUCTURA</v>
      </c>
    </row>
    <row r="7147" spans="1:4" x14ac:dyDescent="0.2">
      <c r="A7147" t="s">
        <v>15693</v>
      </c>
      <c r="B7147" t="s">
        <v>15694</v>
      </c>
      <c r="C7147" t="str">
        <f t="shared" si="111"/>
        <v>09 - MINISTERIO DE  INFRAESTRUCTURA</v>
      </c>
      <c r="D7147" t="str">
        <f>VLOOKUP(MID(A7147,1,2),[1]Jurisdicciones!$A$2:$B$44,2,FALSE)</f>
        <v>MINISTERIO DE  INFRAESTRUCTURA</v>
      </c>
    </row>
    <row r="7148" spans="1:4" x14ac:dyDescent="0.2">
      <c r="A7148" t="s">
        <v>15695</v>
      </c>
      <c r="B7148" t="s">
        <v>15696</v>
      </c>
      <c r="C7148" t="str">
        <f t="shared" si="111"/>
        <v>09 - MINISTERIO DE  INFRAESTRUCTURA</v>
      </c>
      <c r="D7148" t="str">
        <f>VLOOKUP(MID(A7148,1,2),[1]Jurisdicciones!$A$2:$B$44,2,FALSE)</f>
        <v>MINISTERIO DE  INFRAESTRUCTURA</v>
      </c>
    </row>
    <row r="7149" spans="1:4" x14ac:dyDescent="0.2">
      <c r="A7149" t="s">
        <v>15697</v>
      </c>
      <c r="B7149" t="s">
        <v>14022</v>
      </c>
      <c r="C7149" t="str">
        <f t="shared" si="111"/>
        <v>09 - MINISTERIO DE  INFRAESTRUCTURA</v>
      </c>
      <c r="D7149" t="str">
        <f>VLOOKUP(MID(A7149,1,2),[1]Jurisdicciones!$A$2:$B$44,2,FALSE)</f>
        <v>MINISTERIO DE  INFRAESTRUCTURA</v>
      </c>
    </row>
    <row r="7150" spans="1:4" x14ac:dyDescent="0.2">
      <c r="A7150" t="s">
        <v>15698</v>
      </c>
      <c r="B7150" t="s">
        <v>15699</v>
      </c>
      <c r="C7150" t="str">
        <f t="shared" si="111"/>
        <v>09 - MINISTERIO DE  INFRAESTRUCTURA</v>
      </c>
      <c r="D7150" t="str">
        <f>VLOOKUP(MID(A7150,1,2),[1]Jurisdicciones!$A$2:$B$44,2,FALSE)</f>
        <v>MINISTERIO DE  INFRAESTRUCTURA</v>
      </c>
    </row>
    <row r="7151" spans="1:4" x14ac:dyDescent="0.2">
      <c r="A7151" t="s">
        <v>2794</v>
      </c>
      <c r="B7151" t="s">
        <v>15700</v>
      </c>
      <c r="C7151" t="str">
        <f t="shared" si="111"/>
        <v>09 - MINISTERIO DE  INFRAESTRUCTURA</v>
      </c>
      <c r="D7151" t="str">
        <f>VLOOKUP(MID(A7151,1,2),[1]Jurisdicciones!$A$2:$B$44,2,FALSE)</f>
        <v>MINISTERIO DE  INFRAESTRUCTURA</v>
      </c>
    </row>
    <row r="7152" spans="1:4" x14ac:dyDescent="0.2">
      <c r="A7152" t="s">
        <v>15701</v>
      </c>
      <c r="B7152" t="s">
        <v>15702</v>
      </c>
      <c r="C7152" t="str">
        <f t="shared" si="111"/>
        <v>09 - MINISTERIO DE  INFRAESTRUCTURA</v>
      </c>
      <c r="D7152" t="str">
        <f>VLOOKUP(MID(A7152,1,2),[1]Jurisdicciones!$A$2:$B$44,2,FALSE)</f>
        <v>MINISTERIO DE  INFRAESTRUCTURA</v>
      </c>
    </row>
    <row r="7153" spans="1:4" x14ac:dyDescent="0.2">
      <c r="A7153" t="s">
        <v>15703</v>
      </c>
      <c r="B7153" t="s">
        <v>15704</v>
      </c>
      <c r="C7153" t="str">
        <f t="shared" si="111"/>
        <v>09 - MINISTERIO DE  INFRAESTRUCTURA</v>
      </c>
      <c r="D7153" t="str">
        <f>VLOOKUP(MID(A7153,1,2),[1]Jurisdicciones!$A$2:$B$44,2,FALSE)</f>
        <v>MINISTERIO DE  INFRAESTRUCTURA</v>
      </c>
    </row>
    <row r="7154" spans="1:4" x14ac:dyDescent="0.2">
      <c r="A7154" t="s">
        <v>2795</v>
      </c>
      <c r="B7154" t="s">
        <v>15705</v>
      </c>
      <c r="C7154" t="str">
        <f t="shared" si="111"/>
        <v>09 - MINISTERIO DE  INFRAESTRUCTURA</v>
      </c>
      <c r="D7154" t="str">
        <f>VLOOKUP(MID(A7154,1,2),[1]Jurisdicciones!$A$2:$B$44,2,FALSE)</f>
        <v>MINISTERIO DE  INFRAESTRUCTURA</v>
      </c>
    </row>
    <row r="7155" spans="1:4" x14ac:dyDescent="0.2">
      <c r="A7155" t="s">
        <v>15706</v>
      </c>
      <c r="B7155" t="s">
        <v>15707</v>
      </c>
      <c r="C7155" t="str">
        <f t="shared" si="111"/>
        <v>09 - MINISTERIO DE  INFRAESTRUCTURA</v>
      </c>
      <c r="D7155" t="str">
        <f>VLOOKUP(MID(A7155,1,2),[1]Jurisdicciones!$A$2:$B$44,2,FALSE)</f>
        <v>MINISTERIO DE  INFRAESTRUCTURA</v>
      </c>
    </row>
    <row r="7156" spans="1:4" x14ac:dyDescent="0.2">
      <c r="A7156" t="s">
        <v>15708</v>
      </c>
      <c r="B7156" t="s">
        <v>15709</v>
      </c>
      <c r="C7156" t="str">
        <f t="shared" si="111"/>
        <v>09 - MINISTERIO DE  INFRAESTRUCTURA</v>
      </c>
      <c r="D7156" t="str">
        <f>VLOOKUP(MID(A7156,1,2),[1]Jurisdicciones!$A$2:$B$44,2,FALSE)</f>
        <v>MINISTERIO DE  INFRAESTRUCTURA</v>
      </c>
    </row>
    <row r="7157" spans="1:4" x14ac:dyDescent="0.2">
      <c r="A7157" t="s">
        <v>15710</v>
      </c>
      <c r="B7157" t="s">
        <v>15711</v>
      </c>
      <c r="C7157" t="str">
        <f t="shared" si="111"/>
        <v>09 - MINISTERIO DE  INFRAESTRUCTURA</v>
      </c>
      <c r="D7157" t="str">
        <f>VLOOKUP(MID(A7157,1,2),[1]Jurisdicciones!$A$2:$B$44,2,FALSE)</f>
        <v>MINISTERIO DE  INFRAESTRUCTURA</v>
      </c>
    </row>
    <row r="7158" spans="1:4" x14ac:dyDescent="0.2">
      <c r="A7158" t="s">
        <v>15712</v>
      </c>
      <c r="B7158" t="s">
        <v>15713</v>
      </c>
      <c r="C7158" t="str">
        <f t="shared" si="111"/>
        <v>09 - MINISTERIO DE  INFRAESTRUCTURA</v>
      </c>
      <c r="D7158" t="str">
        <f>VLOOKUP(MID(A7158,1,2),[1]Jurisdicciones!$A$2:$B$44,2,FALSE)</f>
        <v>MINISTERIO DE  INFRAESTRUCTURA</v>
      </c>
    </row>
    <row r="7159" spans="1:4" x14ac:dyDescent="0.2">
      <c r="A7159" t="s">
        <v>1887</v>
      </c>
      <c r="B7159" t="s">
        <v>15714</v>
      </c>
      <c r="C7159" t="str">
        <f t="shared" si="111"/>
        <v>09 - MINISTERIO DE  INFRAESTRUCTURA</v>
      </c>
      <c r="D7159" t="str">
        <f>VLOOKUP(MID(A7159,1,2),[1]Jurisdicciones!$A$2:$B$44,2,FALSE)</f>
        <v>MINISTERIO DE  INFRAESTRUCTURA</v>
      </c>
    </row>
    <row r="7160" spans="1:4" x14ac:dyDescent="0.2">
      <c r="A7160" t="s">
        <v>15715</v>
      </c>
      <c r="B7160" t="s">
        <v>15714</v>
      </c>
      <c r="C7160" t="str">
        <f t="shared" si="111"/>
        <v>09 - MINISTERIO DE  INFRAESTRUCTURA</v>
      </c>
      <c r="D7160" t="str">
        <f>VLOOKUP(MID(A7160,1,2),[1]Jurisdicciones!$A$2:$B$44,2,FALSE)</f>
        <v>MINISTERIO DE  INFRAESTRUCTURA</v>
      </c>
    </row>
    <row r="7161" spans="1:4" x14ac:dyDescent="0.2">
      <c r="A7161" t="s">
        <v>15716</v>
      </c>
      <c r="B7161" t="s">
        <v>15717</v>
      </c>
      <c r="C7161" t="str">
        <f t="shared" si="111"/>
        <v>09 - MINISTERIO DE  INFRAESTRUCTURA</v>
      </c>
      <c r="D7161" t="str">
        <f>VLOOKUP(MID(A7161,1,2),[1]Jurisdicciones!$A$2:$B$44,2,FALSE)</f>
        <v>MINISTERIO DE  INFRAESTRUCTURA</v>
      </c>
    </row>
    <row r="7162" spans="1:4" x14ac:dyDescent="0.2">
      <c r="A7162" t="s">
        <v>15718</v>
      </c>
      <c r="B7162" t="s">
        <v>15719</v>
      </c>
      <c r="C7162" t="str">
        <f t="shared" si="111"/>
        <v>09 - MINISTERIO DE  INFRAESTRUCTURA</v>
      </c>
      <c r="D7162" t="str">
        <f>VLOOKUP(MID(A7162,1,2),[1]Jurisdicciones!$A$2:$B$44,2,FALSE)</f>
        <v>MINISTERIO DE  INFRAESTRUCTURA</v>
      </c>
    </row>
    <row r="7163" spans="1:4" x14ac:dyDescent="0.2">
      <c r="A7163" t="s">
        <v>2796</v>
      </c>
      <c r="B7163" t="s">
        <v>15720</v>
      </c>
      <c r="C7163" t="str">
        <f t="shared" si="111"/>
        <v>09 - MINISTERIO DE  INFRAESTRUCTURA</v>
      </c>
      <c r="D7163" t="str">
        <f>VLOOKUP(MID(A7163,1,2),[1]Jurisdicciones!$A$2:$B$44,2,FALSE)</f>
        <v>MINISTERIO DE  INFRAESTRUCTURA</v>
      </c>
    </row>
    <row r="7164" spans="1:4" x14ac:dyDescent="0.2">
      <c r="A7164" t="s">
        <v>15721</v>
      </c>
      <c r="B7164" t="s">
        <v>15722</v>
      </c>
      <c r="C7164" t="str">
        <f t="shared" si="111"/>
        <v>09 - MINISTERIO DE  INFRAESTRUCTURA</v>
      </c>
      <c r="D7164" t="str">
        <f>VLOOKUP(MID(A7164,1,2),[1]Jurisdicciones!$A$2:$B$44,2,FALSE)</f>
        <v>MINISTERIO DE  INFRAESTRUCTURA</v>
      </c>
    </row>
    <row r="7165" spans="1:4" x14ac:dyDescent="0.2">
      <c r="A7165" t="s">
        <v>15723</v>
      </c>
      <c r="B7165" t="s">
        <v>15724</v>
      </c>
      <c r="C7165" t="str">
        <f t="shared" si="111"/>
        <v>09 - MINISTERIO DE  INFRAESTRUCTURA</v>
      </c>
      <c r="D7165" t="str">
        <f>VLOOKUP(MID(A7165,1,2),[1]Jurisdicciones!$A$2:$B$44,2,FALSE)</f>
        <v>MINISTERIO DE  INFRAESTRUCTURA</v>
      </c>
    </row>
    <row r="7166" spans="1:4" x14ac:dyDescent="0.2">
      <c r="A7166" t="s">
        <v>15725</v>
      </c>
      <c r="B7166" t="s">
        <v>15726</v>
      </c>
      <c r="C7166" t="str">
        <f t="shared" si="111"/>
        <v>09 - MINISTERIO DE  INFRAESTRUCTURA</v>
      </c>
      <c r="D7166" t="str">
        <f>VLOOKUP(MID(A7166,1,2),[1]Jurisdicciones!$A$2:$B$44,2,FALSE)</f>
        <v>MINISTERIO DE  INFRAESTRUCTURA</v>
      </c>
    </row>
    <row r="7167" spans="1:4" x14ac:dyDescent="0.2">
      <c r="A7167" t="s">
        <v>15727</v>
      </c>
      <c r="B7167" t="s">
        <v>15728</v>
      </c>
      <c r="C7167" t="str">
        <f t="shared" si="111"/>
        <v>09 - MINISTERIO DE  INFRAESTRUCTURA</v>
      </c>
      <c r="D7167" t="str">
        <f>VLOOKUP(MID(A7167,1,2),[1]Jurisdicciones!$A$2:$B$44,2,FALSE)</f>
        <v>MINISTERIO DE  INFRAESTRUCTURA</v>
      </c>
    </row>
    <row r="7168" spans="1:4" x14ac:dyDescent="0.2">
      <c r="A7168" t="s">
        <v>15729</v>
      </c>
      <c r="B7168" t="s">
        <v>15730</v>
      </c>
      <c r="C7168" t="str">
        <f t="shared" si="111"/>
        <v>09 - MINISTERIO DE  INFRAESTRUCTURA</v>
      </c>
      <c r="D7168" t="str">
        <f>VLOOKUP(MID(A7168,1,2),[1]Jurisdicciones!$A$2:$B$44,2,FALSE)</f>
        <v>MINISTERIO DE  INFRAESTRUCTURA</v>
      </c>
    </row>
    <row r="7169" spans="1:4" x14ac:dyDescent="0.2">
      <c r="A7169" t="s">
        <v>15731</v>
      </c>
      <c r="B7169" t="s">
        <v>15732</v>
      </c>
      <c r="C7169" t="str">
        <f t="shared" si="111"/>
        <v>09 - MINISTERIO DE  INFRAESTRUCTURA</v>
      </c>
      <c r="D7169" t="str">
        <f>VLOOKUP(MID(A7169,1,2),[1]Jurisdicciones!$A$2:$B$44,2,FALSE)</f>
        <v>MINISTERIO DE  INFRAESTRUCTURA</v>
      </c>
    </row>
    <row r="7170" spans="1:4" x14ac:dyDescent="0.2">
      <c r="A7170" t="s">
        <v>1888</v>
      </c>
      <c r="B7170" t="s">
        <v>15733</v>
      </c>
      <c r="C7170" t="str">
        <f t="shared" si="111"/>
        <v>09 - MINISTERIO DE  INFRAESTRUCTURA</v>
      </c>
      <c r="D7170" t="str">
        <f>VLOOKUP(MID(A7170,1,2),[1]Jurisdicciones!$A$2:$B$44,2,FALSE)</f>
        <v>MINISTERIO DE  INFRAESTRUCTURA</v>
      </c>
    </row>
    <row r="7171" spans="1:4" x14ac:dyDescent="0.2">
      <c r="A7171" t="s">
        <v>1889</v>
      </c>
      <c r="B7171" t="s">
        <v>15734</v>
      </c>
      <c r="C7171" t="str">
        <f t="shared" si="111"/>
        <v>09 - MINISTERIO DE  INFRAESTRUCTURA</v>
      </c>
      <c r="D7171" t="str">
        <f>VLOOKUP(MID(A7171,1,2),[1]Jurisdicciones!$A$2:$B$44,2,FALSE)</f>
        <v>MINISTERIO DE  INFRAESTRUCTURA</v>
      </c>
    </row>
    <row r="7172" spans="1:4" x14ac:dyDescent="0.2">
      <c r="A7172" t="s">
        <v>1890</v>
      </c>
      <c r="B7172" t="s">
        <v>15735</v>
      </c>
      <c r="C7172" t="str">
        <f t="shared" ref="C7172:C7235" si="112">CONCATENATE(MID(A7172,1,2), " - ",D7172)</f>
        <v>09 - MINISTERIO DE  INFRAESTRUCTURA</v>
      </c>
      <c r="D7172" t="str">
        <f>VLOOKUP(MID(A7172,1,2),[1]Jurisdicciones!$A$2:$B$44,2,FALSE)</f>
        <v>MINISTERIO DE  INFRAESTRUCTURA</v>
      </c>
    </row>
    <row r="7173" spans="1:4" x14ac:dyDescent="0.2">
      <c r="A7173" t="s">
        <v>1891</v>
      </c>
      <c r="B7173" t="s">
        <v>15736</v>
      </c>
      <c r="C7173" t="str">
        <f t="shared" si="112"/>
        <v>09 - MINISTERIO DE  INFRAESTRUCTURA</v>
      </c>
      <c r="D7173" t="str">
        <f>VLOOKUP(MID(A7173,1,2),[1]Jurisdicciones!$A$2:$B$44,2,FALSE)</f>
        <v>MINISTERIO DE  INFRAESTRUCTURA</v>
      </c>
    </row>
    <row r="7174" spans="1:4" x14ac:dyDescent="0.2">
      <c r="A7174" t="s">
        <v>1892</v>
      </c>
      <c r="B7174" t="s">
        <v>15737</v>
      </c>
      <c r="C7174" t="str">
        <f t="shared" si="112"/>
        <v>09 - MINISTERIO DE  INFRAESTRUCTURA</v>
      </c>
      <c r="D7174" t="str">
        <f>VLOOKUP(MID(A7174,1,2),[1]Jurisdicciones!$A$2:$B$44,2,FALSE)</f>
        <v>MINISTERIO DE  INFRAESTRUCTURA</v>
      </c>
    </row>
    <row r="7175" spans="1:4" x14ac:dyDescent="0.2">
      <c r="A7175" t="s">
        <v>1893</v>
      </c>
      <c r="B7175" t="s">
        <v>15738</v>
      </c>
      <c r="C7175" t="str">
        <f t="shared" si="112"/>
        <v>09 - MINISTERIO DE  INFRAESTRUCTURA</v>
      </c>
      <c r="D7175" t="str">
        <f>VLOOKUP(MID(A7175,1,2),[1]Jurisdicciones!$A$2:$B$44,2,FALSE)</f>
        <v>MINISTERIO DE  INFRAESTRUCTURA</v>
      </c>
    </row>
    <row r="7176" spans="1:4" x14ac:dyDescent="0.2">
      <c r="A7176" t="s">
        <v>1894</v>
      </c>
      <c r="B7176" t="s">
        <v>15739</v>
      </c>
      <c r="C7176" t="str">
        <f t="shared" si="112"/>
        <v>09 - MINISTERIO DE  INFRAESTRUCTURA</v>
      </c>
      <c r="D7176" t="str">
        <f>VLOOKUP(MID(A7176,1,2),[1]Jurisdicciones!$A$2:$B$44,2,FALSE)</f>
        <v>MINISTERIO DE  INFRAESTRUCTURA</v>
      </c>
    </row>
    <row r="7177" spans="1:4" x14ac:dyDescent="0.2">
      <c r="A7177" t="s">
        <v>1895</v>
      </c>
      <c r="B7177" t="s">
        <v>15740</v>
      </c>
      <c r="C7177" t="str">
        <f t="shared" si="112"/>
        <v>09 - MINISTERIO DE  INFRAESTRUCTURA</v>
      </c>
      <c r="D7177" t="str">
        <f>VLOOKUP(MID(A7177,1,2),[1]Jurisdicciones!$A$2:$B$44,2,FALSE)</f>
        <v>MINISTERIO DE  INFRAESTRUCTURA</v>
      </c>
    </row>
    <row r="7178" spans="1:4" x14ac:dyDescent="0.2">
      <c r="A7178" t="s">
        <v>1896</v>
      </c>
      <c r="B7178" t="s">
        <v>15741</v>
      </c>
      <c r="C7178" t="str">
        <f t="shared" si="112"/>
        <v>09 - MINISTERIO DE  INFRAESTRUCTURA</v>
      </c>
      <c r="D7178" t="str">
        <f>VLOOKUP(MID(A7178,1,2),[1]Jurisdicciones!$A$2:$B$44,2,FALSE)</f>
        <v>MINISTERIO DE  INFRAESTRUCTURA</v>
      </c>
    </row>
    <row r="7179" spans="1:4" x14ac:dyDescent="0.2">
      <c r="A7179" t="s">
        <v>1897</v>
      </c>
      <c r="B7179" t="s">
        <v>15742</v>
      </c>
      <c r="C7179" t="str">
        <f t="shared" si="112"/>
        <v>09 - MINISTERIO DE  INFRAESTRUCTURA</v>
      </c>
      <c r="D7179" t="str">
        <f>VLOOKUP(MID(A7179,1,2),[1]Jurisdicciones!$A$2:$B$44,2,FALSE)</f>
        <v>MINISTERIO DE  INFRAESTRUCTURA</v>
      </c>
    </row>
    <row r="7180" spans="1:4" x14ac:dyDescent="0.2">
      <c r="A7180" t="s">
        <v>1898</v>
      </c>
      <c r="B7180" t="s">
        <v>15743</v>
      </c>
      <c r="C7180" t="str">
        <f t="shared" si="112"/>
        <v>09 - MINISTERIO DE  INFRAESTRUCTURA</v>
      </c>
      <c r="D7180" t="str">
        <f>VLOOKUP(MID(A7180,1,2),[1]Jurisdicciones!$A$2:$B$44,2,FALSE)</f>
        <v>MINISTERIO DE  INFRAESTRUCTURA</v>
      </c>
    </row>
    <row r="7181" spans="1:4" x14ac:dyDescent="0.2">
      <c r="A7181" t="s">
        <v>1899</v>
      </c>
      <c r="B7181" t="s">
        <v>15744</v>
      </c>
      <c r="C7181" t="str">
        <f t="shared" si="112"/>
        <v>09 - MINISTERIO DE  INFRAESTRUCTURA</v>
      </c>
      <c r="D7181" t="str">
        <f>VLOOKUP(MID(A7181,1,2),[1]Jurisdicciones!$A$2:$B$44,2,FALSE)</f>
        <v>MINISTERIO DE  INFRAESTRUCTURA</v>
      </c>
    </row>
    <row r="7182" spans="1:4" x14ac:dyDescent="0.2">
      <c r="A7182" t="s">
        <v>1900</v>
      </c>
      <c r="B7182" t="s">
        <v>15745</v>
      </c>
      <c r="C7182" t="str">
        <f t="shared" si="112"/>
        <v>09 - MINISTERIO DE  INFRAESTRUCTURA</v>
      </c>
      <c r="D7182" t="str">
        <f>VLOOKUP(MID(A7182,1,2),[1]Jurisdicciones!$A$2:$B$44,2,FALSE)</f>
        <v>MINISTERIO DE  INFRAESTRUCTURA</v>
      </c>
    </row>
    <row r="7183" spans="1:4" x14ac:dyDescent="0.2">
      <c r="A7183" t="s">
        <v>1901</v>
      </c>
      <c r="B7183" t="s">
        <v>15746</v>
      </c>
      <c r="C7183" t="str">
        <f t="shared" si="112"/>
        <v>09 - MINISTERIO DE  INFRAESTRUCTURA</v>
      </c>
      <c r="D7183" t="str">
        <f>VLOOKUP(MID(A7183,1,2),[1]Jurisdicciones!$A$2:$B$44,2,FALSE)</f>
        <v>MINISTERIO DE  INFRAESTRUCTURA</v>
      </c>
    </row>
    <row r="7184" spans="1:4" x14ac:dyDescent="0.2">
      <c r="A7184" t="s">
        <v>1902</v>
      </c>
      <c r="B7184" t="s">
        <v>15747</v>
      </c>
      <c r="C7184" t="str">
        <f t="shared" si="112"/>
        <v>09 - MINISTERIO DE  INFRAESTRUCTURA</v>
      </c>
      <c r="D7184" t="str">
        <f>VLOOKUP(MID(A7184,1,2),[1]Jurisdicciones!$A$2:$B$44,2,FALSE)</f>
        <v>MINISTERIO DE  INFRAESTRUCTURA</v>
      </c>
    </row>
    <row r="7185" spans="1:4" x14ac:dyDescent="0.2">
      <c r="A7185" t="s">
        <v>1903</v>
      </c>
      <c r="B7185" t="s">
        <v>15748</v>
      </c>
      <c r="C7185" t="str">
        <f t="shared" si="112"/>
        <v>09 - MINISTERIO DE  INFRAESTRUCTURA</v>
      </c>
      <c r="D7185" t="str">
        <f>VLOOKUP(MID(A7185,1,2),[1]Jurisdicciones!$A$2:$B$44,2,FALSE)</f>
        <v>MINISTERIO DE  INFRAESTRUCTURA</v>
      </c>
    </row>
    <row r="7186" spans="1:4" x14ac:dyDescent="0.2">
      <c r="A7186" t="s">
        <v>1904</v>
      </c>
      <c r="B7186" t="s">
        <v>15749</v>
      </c>
      <c r="C7186" t="str">
        <f t="shared" si="112"/>
        <v>09 - MINISTERIO DE  INFRAESTRUCTURA</v>
      </c>
      <c r="D7186" t="str">
        <f>VLOOKUP(MID(A7186,1,2),[1]Jurisdicciones!$A$2:$B$44,2,FALSE)</f>
        <v>MINISTERIO DE  INFRAESTRUCTURA</v>
      </c>
    </row>
    <row r="7187" spans="1:4" x14ac:dyDescent="0.2">
      <c r="A7187" t="s">
        <v>1905</v>
      </c>
      <c r="B7187" t="s">
        <v>15750</v>
      </c>
      <c r="C7187" t="str">
        <f t="shared" si="112"/>
        <v>09 - MINISTERIO DE  INFRAESTRUCTURA</v>
      </c>
      <c r="D7187" t="str">
        <f>VLOOKUP(MID(A7187,1,2),[1]Jurisdicciones!$A$2:$B$44,2,FALSE)</f>
        <v>MINISTERIO DE  INFRAESTRUCTURA</v>
      </c>
    </row>
    <row r="7188" spans="1:4" x14ac:dyDescent="0.2">
      <c r="A7188" t="s">
        <v>1906</v>
      </c>
      <c r="B7188" t="s">
        <v>15751</v>
      </c>
      <c r="C7188" t="str">
        <f t="shared" si="112"/>
        <v>09 - MINISTERIO DE  INFRAESTRUCTURA</v>
      </c>
      <c r="D7188" t="str">
        <f>VLOOKUP(MID(A7188,1,2),[1]Jurisdicciones!$A$2:$B$44,2,FALSE)</f>
        <v>MINISTERIO DE  INFRAESTRUCTURA</v>
      </c>
    </row>
    <row r="7189" spans="1:4" x14ac:dyDescent="0.2">
      <c r="A7189" t="s">
        <v>1907</v>
      </c>
      <c r="B7189" t="s">
        <v>15752</v>
      </c>
      <c r="C7189" t="str">
        <f t="shared" si="112"/>
        <v>09 - MINISTERIO DE  INFRAESTRUCTURA</v>
      </c>
      <c r="D7189" t="str">
        <f>VLOOKUP(MID(A7189,1,2),[1]Jurisdicciones!$A$2:$B$44,2,FALSE)</f>
        <v>MINISTERIO DE  INFRAESTRUCTURA</v>
      </c>
    </row>
    <row r="7190" spans="1:4" x14ac:dyDescent="0.2">
      <c r="A7190" t="s">
        <v>1908</v>
      </c>
      <c r="B7190" t="s">
        <v>15753</v>
      </c>
      <c r="C7190" t="str">
        <f t="shared" si="112"/>
        <v>09 - MINISTERIO DE  INFRAESTRUCTURA</v>
      </c>
      <c r="D7190" t="str">
        <f>VLOOKUP(MID(A7190,1,2),[1]Jurisdicciones!$A$2:$B$44,2,FALSE)</f>
        <v>MINISTERIO DE  INFRAESTRUCTURA</v>
      </c>
    </row>
    <row r="7191" spans="1:4" x14ac:dyDescent="0.2">
      <c r="A7191" t="s">
        <v>15754</v>
      </c>
      <c r="B7191" t="s">
        <v>15753</v>
      </c>
      <c r="C7191" t="str">
        <f t="shared" si="112"/>
        <v>09 - MINISTERIO DE  INFRAESTRUCTURA</v>
      </c>
      <c r="D7191" t="str">
        <f>VLOOKUP(MID(A7191,1,2),[1]Jurisdicciones!$A$2:$B$44,2,FALSE)</f>
        <v>MINISTERIO DE  INFRAESTRUCTURA</v>
      </c>
    </row>
    <row r="7192" spans="1:4" x14ac:dyDescent="0.2">
      <c r="A7192" t="s">
        <v>1909</v>
      </c>
      <c r="B7192" t="s">
        <v>15755</v>
      </c>
      <c r="C7192" t="str">
        <f t="shared" si="112"/>
        <v>09 - MINISTERIO DE  INFRAESTRUCTURA</v>
      </c>
      <c r="D7192" t="str">
        <f>VLOOKUP(MID(A7192,1,2),[1]Jurisdicciones!$A$2:$B$44,2,FALSE)</f>
        <v>MINISTERIO DE  INFRAESTRUCTURA</v>
      </c>
    </row>
    <row r="7193" spans="1:4" x14ac:dyDescent="0.2">
      <c r="A7193" t="s">
        <v>1910</v>
      </c>
      <c r="B7193" t="s">
        <v>15756</v>
      </c>
      <c r="C7193" t="str">
        <f t="shared" si="112"/>
        <v>09 - MINISTERIO DE  INFRAESTRUCTURA</v>
      </c>
      <c r="D7193" t="str">
        <f>VLOOKUP(MID(A7193,1,2),[1]Jurisdicciones!$A$2:$B$44,2,FALSE)</f>
        <v>MINISTERIO DE  INFRAESTRUCTURA</v>
      </c>
    </row>
    <row r="7194" spans="1:4" x14ac:dyDescent="0.2">
      <c r="A7194" t="s">
        <v>1911</v>
      </c>
      <c r="B7194" t="s">
        <v>15757</v>
      </c>
      <c r="C7194" t="str">
        <f t="shared" si="112"/>
        <v>09 - MINISTERIO DE  INFRAESTRUCTURA</v>
      </c>
      <c r="D7194" t="str">
        <f>VLOOKUP(MID(A7194,1,2),[1]Jurisdicciones!$A$2:$B$44,2,FALSE)</f>
        <v>MINISTERIO DE  INFRAESTRUCTURA</v>
      </c>
    </row>
    <row r="7195" spans="1:4" x14ac:dyDescent="0.2">
      <c r="A7195" t="s">
        <v>1912</v>
      </c>
      <c r="B7195" t="s">
        <v>15758</v>
      </c>
      <c r="C7195" t="str">
        <f t="shared" si="112"/>
        <v>09 - MINISTERIO DE  INFRAESTRUCTURA</v>
      </c>
      <c r="D7195" t="str">
        <f>VLOOKUP(MID(A7195,1,2),[1]Jurisdicciones!$A$2:$B$44,2,FALSE)</f>
        <v>MINISTERIO DE  INFRAESTRUCTURA</v>
      </c>
    </row>
    <row r="7196" spans="1:4" x14ac:dyDescent="0.2">
      <c r="A7196" t="s">
        <v>1913</v>
      </c>
      <c r="B7196" t="s">
        <v>15759</v>
      </c>
      <c r="C7196" t="str">
        <f t="shared" si="112"/>
        <v>09 - MINISTERIO DE  INFRAESTRUCTURA</v>
      </c>
      <c r="D7196" t="str">
        <f>VLOOKUP(MID(A7196,1,2),[1]Jurisdicciones!$A$2:$B$44,2,FALSE)</f>
        <v>MINISTERIO DE  INFRAESTRUCTURA</v>
      </c>
    </row>
    <row r="7197" spans="1:4" x14ac:dyDescent="0.2">
      <c r="A7197" t="s">
        <v>1914</v>
      </c>
      <c r="B7197" t="s">
        <v>15760</v>
      </c>
      <c r="C7197" t="str">
        <f t="shared" si="112"/>
        <v>09 - MINISTERIO DE  INFRAESTRUCTURA</v>
      </c>
      <c r="D7197" t="str">
        <f>VLOOKUP(MID(A7197,1,2),[1]Jurisdicciones!$A$2:$B$44,2,FALSE)</f>
        <v>MINISTERIO DE  INFRAESTRUCTURA</v>
      </c>
    </row>
    <row r="7198" spans="1:4" x14ac:dyDescent="0.2">
      <c r="A7198" t="s">
        <v>15761</v>
      </c>
      <c r="B7198" t="s">
        <v>15762</v>
      </c>
      <c r="C7198" t="str">
        <f t="shared" si="112"/>
        <v>09 - MINISTERIO DE  INFRAESTRUCTURA</v>
      </c>
      <c r="D7198" t="str">
        <f>VLOOKUP(MID(A7198,1,2),[1]Jurisdicciones!$A$2:$B$44,2,FALSE)</f>
        <v>MINISTERIO DE  INFRAESTRUCTURA</v>
      </c>
    </row>
    <row r="7199" spans="1:4" x14ac:dyDescent="0.2">
      <c r="A7199" t="s">
        <v>2284</v>
      </c>
      <c r="B7199" t="s">
        <v>15763</v>
      </c>
      <c r="C7199" t="str">
        <f t="shared" si="112"/>
        <v>09 - MINISTERIO DE  INFRAESTRUCTURA</v>
      </c>
      <c r="D7199" t="str">
        <f>VLOOKUP(MID(A7199,1,2),[1]Jurisdicciones!$A$2:$B$44,2,FALSE)</f>
        <v>MINISTERIO DE  INFRAESTRUCTURA</v>
      </c>
    </row>
    <row r="7200" spans="1:4" x14ac:dyDescent="0.2">
      <c r="A7200" t="s">
        <v>15764</v>
      </c>
      <c r="B7200" t="s">
        <v>15765</v>
      </c>
      <c r="C7200" t="str">
        <f t="shared" si="112"/>
        <v>09 - MINISTERIO DE  INFRAESTRUCTURA</v>
      </c>
      <c r="D7200" t="str">
        <f>VLOOKUP(MID(A7200,1,2),[1]Jurisdicciones!$A$2:$B$44,2,FALSE)</f>
        <v>MINISTERIO DE  INFRAESTRUCTURA</v>
      </c>
    </row>
    <row r="7201" spans="1:4" x14ac:dyDescent="0.2">
      <c r="A7201" t="s">
        <v>2285</v>
      </c>
      <c r="B7201" t="s">
        <v>15766</v>
      </c>
      <c r="C7201" t="str">
        <f t="shared" si="112"/>
        <v>09 - MINISTERIO DE  INFRAESTRUCTURA</v>
      </c>
      <c r="D7201" t="str">
        <f>VLOOKUP(MID(A7201,1,2),[1]Jurisdicciones!$A$2:$B$44,2,FALSE)</f>
        <v>MINISTERIO DE  INFRAESTRUCTURA</v>
      </c>
    </row>
    <row r="7202" spans="1:4" x14ac:dyDescent="0.2">
      <c r="A7202" t="s">
        <v>2286</v>
      </c>
      <c r="B7202" t="s">
        <v>15767</v>
      </c>
      <c r="C7202" t="str">
        <f t="shared" si="112"/>
        <v>09 - MINISTERIO DE  INFRAESTRUCTURA</v>
      </c>
      <c r="D7202" t="str">
        <f>VLOOKUP(MID(A7202,1,2),[1]Jurisdicciones!$A$2:$B$44,2,FALSE)</f>
        <v>MINISTERIO DE  INFRAESTRUCTURA</v>
      </c>
    </row>
    <row r="7203" spans="1:4" x14ac:dyDescent="0.2">
      <c r="A7203" t="s">
        <v>2287</v>
      </c>
      <c r="B7203" t="s">
        <v>15768</v>
      </c>
      <c r="C7203" t="str">
        <f t="shared" si="112"/>
        <v>09 - MINISTERIO DE  INFRAESTRUCTURA</v>
      </c>
      <c r="D7203" t="str">
        <f>VLOOKUP(MID(A7203,1,2),[1]Jurisdicciones!$A$2:$B$44,2,FALSE)</f>
        <v>MINISTERIO DE  INFRAESTRUCTURA</v>
      </c>
    </row>
    <row r="7204" spans="1:4" x14ac:dyDescent="0.2">
      <c r="A7204" t="s">
        <v>15769</v>
      </c>
      <c r="B7204" t="s">
        <v>15770</v>
      </c>
      <c r="C7204" t="str">
        <f t="shared" si="112"/>
        <v>09 - MINISTERIO DE  INFRAESTRUCTURA</v>
      </c>
      <c r="D7204" t="str">
        <f>VLOOKUP(MID(A7204,1,2),[1]Jurisdicciones!$A$2:$B$44,2,FALSE)</f>
        <v>MINISTERIO DE  INFRAESTRUCTURA</v>
      </c>
    </row>
    <row r="7205" spans="1:4" x14ac:dyDescent="0.2">
      <c r="A7205" t="s">
        <v>2797</v>
      </c>
      <c r="B7205" t="s">
        <v>15771</v>
      </c>
      <c r="C7205" t="str">
        <f t="shared" si="112"/>
        <v>09 - MINISTERIO DE  INFRAESTRUCTURA</v>
      </c>
      <c r="D7205" t="str">
        <f>VLOOKUP(MID(A7205,1,2),[1]Jurisdicciones!$A$2:$B$44,2,FALSE)</f>
        <v>MINISTERIO DE  INFRAESTRUCTURA</v>
      </c>
    </row>
    <row r="7206" spans="1:4" x14ac:dyDescent="0.2">
      <c r="A7206" t="s">
        <v>15772</v>
      </c>
      <c r="B7206" t="s">
        <v>15773</v>
      </c>
      <c r="C7206" t="str">
        <f t="shared" si="112"/>
        <v>09 - MINISTERIO DE  INFRAESTRUCTURA</v>
      </c>
      <c r="D7206" t="str">
        <f>VLOOKUP(MID(A7206,1,2),[1]Jurisdicciones!$A$2:$B$44,2,FALSE)</f>
        <v>MINISTERIO DE  INFRAESTRUCTURA</v>
      </c>
    </row>
    <row r="7207" spans="1:4" x14ac:dyDescent="0.2">
      <c r="A7207" t="s">
        <v>15774</v>
      </c>
      <c r="B7207" t="s">
        <v>15775</v>
      </c>
      <c r="C7207" t="str">
        <f t="shared" si="112"/>
        <v>09 - MINISTERIO DE  INFRAESTRUCTURA</v>
      </c>
      <c r="D7207" t="str">
        <f>VLOOKUP(MID(A7207,1,2),[1]Jurisdicciones!$A$2:$B$44,2,FALSE)</f>
        <v>MINISTERIO DE  INFRAESTRUCTURA</v>
      </c>
    </row>
    <row r="7208" spans="1:4" x14ac:dyDescent="0.2">
      <c r="A7208" t="s">
        <v>15776</v>
      </c>
      <c r="B7208" t="s">
        <v>15777</v>
      </c>
      <c r="C7208" t="str">
        <f t="shared" si="112"/>
        <v>09 - MINISTERIO DE  INFRAESTRUCTURA</v>
      </c>
      <c r="D7208" t="str">
        <f>VLOOKUP(MID(A7208,1,2),[1]Jurisdicciones!$A$2:$B$44,2,FALSE)</f>
        <v>MINISTERIO DE  INFRAESTRUCTURA</v>
      </c>
    </row>
    <row r="7209" spans="1:4" x14ac:dyDescent="0.2">
      <c r="A7209" t="s">
        <v>2798</v>
      </c>
      <c r="B7209" t="s">
        <v>15778</v>
      </c>
      <c r="C7209" t="str">
        <f t="shared" si="112"/>
        <v>09 - MINISTERIO DE  INFRAESTRUCTURA</v>
      </c>
      <c r="D7209" t="str">
        <f>VLOOKUP(MID(A7209,1,2),[1]Jurisdicciones!$A$2:$B$44,2,FALSE)</f>
        <v>MINISTERIO DE  INFRAESTRUCTURA</v>
      </c>
    </row>
    <row r="7210" spans="1:4" x14ac:dyDescent="0.2">
      <c r="A7210" t="s">
        <v>15779</v>
      </c>
      <c r="B7210" t="s">
        <v>15780</v>
      </c>
      <c r="C7210" t="str">
        <f t="shared" si="112"/>
        <v>09 - MINISTERIO DE  INFRAESTRUCTURA</v>
      </c>
      <c r="D7210" t="str">
        <f>VLOOKUP(MID(A7210,1,2),[1]Jurisdicciones!$A$2:$B$44,2,FALSE)</f>
        <v>MINISTERIO DE  INFRAESTRUCTURA</v>
      </c>
    </row>
    <row r="7211" spans="1:4" x14ac:dyDescent="0.2">
      <c r="A7211" t="s">
        <v>15781</v>
      </c>
      <c r="B7211" t="s">
        <v>15782</v>
      </c>
      <c r="C7211" t="str">
        <f t="shared" si="112"/>
        <v>09 - MINISTERIO DE  INFRAESTRUCTURA</v>
      </c>
      <c r="D7211" t="str">
        <f>VLOOKUP(MID(A7211,1,2),[1]Jurisdicciones!$A$2:$B$44,2,FALSE)</f>
        <v>MINISTERIO DE  INFRAESTRUCTURA</v>
      </c>
    </row>
    <row r="7212" spans="1:4" x14ac:dyDescent="0.2">
      <c r="A7212" t="s">
        <v>15783</v>
      </c>
      <c r="B7212" t="s">
        <v>15784</v>
      </c>
      <c r="C7212" t="str">
        <f t="shared" si="112"/>
        <v>09 - MINISTERIO DE  INFRAESTRUCTURA</v>
      </c>
      <c r="D7212" t="str">
        <f>VLOOKUP(MID(A7212,1,2),[1]Jurisdicciones!$A$2:$B$44,2,FALSE)</f>
        <v>MINISTERIO DE  INFRAESTRUCTURA</v>
      </c>
    </row>
    <row r="7213" spans="1:4" x14ac:dyDescent="0.2">
      <c r="A7213" t="s">
        <v>15785</v>
      </c>
      <c r="B7213" t="s">
        <v>15786</v>
      </c>
      <c r="C7213" t="str">
        <f t="shared" si="112"/>
        <v>09 - MINISTERIO DE  INFRAESTRUCTURA</v>
      </c>
      <c r="D7213" t="str">
        <f>VLOOKUP(MID(A7213,1,2),[1]Jurisdicciones!$A$2:$B$44,2,FALSE)</f>
        <v>MINISTERIO DE  INFRAESTRUCTURA</v>
      </c>
    </row>
    <row r="7214" spans="1:4" x14ac:dyDescent="0.2">
      <c r="A7214" t="s">
        <v>15787</v>
      </c>
      <c r="B7214" t="s">
        <v>15788</v>
      </c>
      <c r="C7214" t="str">
        <f t="shared" si="112"/>
        <v>09 - MINISTERIO DE  INFRAESTRUCTURA</v>
      </c>
      <c r="D7214" t="str">
        <f>VLOOKUP(MID(A7214,1,2),[1]Jurisdicciones!$A$2:$B$44,2,FALSE)</f>
        <v>MINISTERIO DE  INFRAESTRUCTURA</v>
      </c>
    </row>
    <row r="7215" spans="1:4" x14ac:dyDescent="0.2">
      <c r="A7215" t="s">
        <v>2799</v>
      </c>
      <c r="B7215" t="s">
        <v>15789</v>
      </c>
      <c r="C7215" t="str">
        <f t="shared" si="112"/>
        <v>09 - MINISTERIO DE  INFRAESTRUCTURA</v>
      </c>
      <c r="D7215" t="str">
        <f>VLOOKUP(MID(A7215,1,2),[1]Jurisdicciones!$A$2:$B$44,2,FALSE)</f>
        <v>MINISTERIO DE  INFRAESTRUCTURA</v>
      </c>
    </row>
    <row r="7216" spans="1:4" x14ac:dyDescent="0.2">
      <c r="A7216" t="s">
        <v>2800</v>
      </c>
      <c r="B7216" t="s">
        <v>15790</v>
      </c>
      <c r="C7216" t="str">
        <f t="shared" si="112"/>
        <v>09 - MINISTERIO DE  INFRAESTRUCTURA</v>
      </c>
      <c r="D7216" t="str">
        <f>VLOOKUP(MID(A7216,1,2),[1]Jurisdicciones!$A$2:$B$44,2,FALSE)</f>
        <v>MINISTERIO DE  INFRAESTRUCTURA</v>
      </c>
    </row>
    <row r="7217" spans="1:4" x14ac:dyDescent="0.2">
      <c r="A7217" t="s">
        <v>2801</v>
      </c>
      <c r="B7217" t="s">
        <v>15791</v>
      </c>
      <c r="C7217" t="str">
        <f t="shared" si="112"/>
        <v>09 - MINISTERIO DE  INFRAESTRUCTURA</v>
      </c>
      <c r="D7217" t="str">
        <f>VLOOKUP(MID(A7217,1,2),[1]Jurisdicciones!$A$2:$B$44,2,FALSE)</f>
        <v>MINISTERIO DE  INFRAESTRUCTURA</v>
      </c>
    </row>
    <row r="7218" spans="1:4" x14ac:dyDescent="0.2">
      <c r="A7218" t="s">
        <v>2802</v>
      </c>
      <c r="B7218" t="s">
        <v>15792</v>
      </c>
      <c r="C7218" t="str">
        <f t="shared" si="112"/>
        <v>09 - MINISTERIO DE  INFRAESTRUCTURA</v>
      </c>
      <c r="D7218" t="str">
        <f>VLOOKUP(MID(A7218,1,2),[1]Jurisdicciones!$A$2:$B$44,2,FALSE)</f>
        <v>MINISTERIO DE  INFRAESTRUCTURA</v>
      </c>
    </row>
    <row r="7219" spans="1:4" x14ac:dyDescent="0.2">
      <c r="A7219" t="s">
        <v>2803</v>
      </c>
      <c r="B7219" t="s">
        <v>15793</v>
      </c>
      <c r="C7219" t="str">
        <f t="shared" si="112"/>
        <v>09 - MINISTERIO DE  INFRAESTRUCTURA</v>
      </c>
      <c r="D7219" t="str">
        <f>VLOOKUP(MID(A7219,1,2),[1]Jurisdicciones!$A$2:$B$44,2,FALSE)</f>
        <v>MINISTERIO DE  INFRAESTRUCTURA</v>
      </c>
    </row>
    <row r="7220" spans="1:4" x14ac:dyDescent="0.2">
      <c r="A7220" t="s">
        <v>15794</v>
      </c>
      <c r="B7220" t="s">
        <v>15793</v>
      </c>
      <c r="C7220" t="str">
        <f t="shared" si="112"/>
        <v>09 - MINISTERIO DE  INFRAESTRUCTURA</v>
      </c>
      <c r="D7220" t="str">
        <f>VLOOKUP(MID(A7220,1,2),[1]Jurisdicciones!$A$2:$B$44,2,FALSE)</f>
        <v>MINISTERIO DE  INFRAESTRUCTURA</v>
      </c>
    </row>
    <row r="7221" spans="1:4" x14ac:dyDescent="0.2">
      <c r="A7221" t="s">
        <v>2804</v>
      </c>
      <c r="B7221" t="s">
        <v>15795</v>
      </c>
      <c r="C7221" t="str">
        <f t="shared" si="112"/>
        <v>09 - MINISTERIO DE  INFRAESTRUCTURA</v>
      </c>
      <c r="D7221" t="str">
        <f>VLOOKUP(MID(A7221,1,2),[1]Jurisdicciones!$A$2:$B$44,2,FALSE)</f>
        <v>MINISTERIO DE  INFRAESTRUCTURA</v>
      </c>
    </row>
    <row r="7222" spans="1:4" x14ac:dyDescent="0.2">
      <c r="A7222" t="s">
        <v>2805</v>
      </c>
      <c r="B7222" t="s">
        <v>15796</v>
      </c>
      <c r="C7222" t="str">
        <f t="shared" si="112"/>
        <v>09 - MINISTERIO DE  INFRAESTRUCTURA</v>
      </c>
      <c r="D7222" t="str">
        <f>VLOOKUP(MID(A7222,1,2),[1]Jurisdicciones!$A$2:$B$44,2,FALSE)</f>
        <v>MINISTERIO DE  INFRAESTRUCTURA</v>
      </c>
    </row>
    <row r="7223" spans="1:4" x14ac:dyDescent="0.2">
      <c r="A7223" t="s">
        <v>2806</v>
      </c>
      <c r="B7223" t="s">
        <v>15797</v>
      </c>
      <c r="C7223" t="str">
        <f t="shared" si="112"/>
        <v>09 - MINISTERIO DE  INFRAESTRUCTURA</v>
      </c>
      <c r="D7223" t="str">
        <f>VLOOKUP(MID(A7223,1,2),[1]Jurisdicciones!$A$2:$B$44,2,FALSE)</f>
        <v>MINISTERIO DE  INFRAESTRUCTURA</v>
      </c>
    </row>
    <row r="7224" spans="1:4" x14ac:dyDescent="0.2">
      <c r="A7224" t="s">
        <v>2807</v>
      </c>
      <c r="B7224" t="s">
        <v>15798</v>
      </c>
      <c r="C7224" t="str">
        <f t="shared" si="112"/>
        <v>09 - MINISTERIO DE  INFRAESTRUCTURA</v>
      </c>
      <c r="D7224" t="str">
        <f>VLOOKUP(MID(A7224,1,2),[1]Jurisdicciones!$A$2:$B$44,2,FALSE)</f>
        <v>MINISTERIO DE  INFRAESTRUCTURA</v>
      </c>
    </row>
    <row r="7225" spans="1:4" x14ac:dyDescent="0.2">
      <c r="A7225" t="s">
        <v>2808</v>
      </c>
      <c r="B7225" t="s">
        <v>15799</v>
      </c>
      <c r="C7225" t="str">
        <f t="shared" si="112"/>
        <v>09 - MINISTERIO DE  INFRAESTRUCTURA</v>
      </c>
      <c r="D7225" t="str">
        <f>VLOOKUP(MID(A7225,1,2),[1]Jurisdicciones!$A$2:$B$44,2,FALSE)</f>
        <v>MINISTERIO DE  INFRAESTRUCTURA</v>
      </c>
    </row>
    <row r="7226" spans="1:4" x14ac:dyDescent="0.2">
      <c r="A7226" t="s">
        <v>2809</v>
      </c>
      <c r="B7226" t="s">
        <v>15800</v>
      </c>
      <c r="C7226" t="str">
        <f t="shared" si="112"/>
        <v>09 - MINISTERIO DE  INFRAESTRUCTURA</v>
      </c>
      <c r="D7226" t="str">
        <f>VLOOKUP(MID(A7226,1,2),[1]Jurisdicciones!$A$2:$B$44,2,FALSE)</f>
        <v>MINISTERIO DE  INFRAESTRUCTURA</v>
      </c>
    </row>
    <row r="7227" spans="1:4" x14ac:dyDescent="0.2">
      <c r="A7227" t="s">
        <v>2810</v>
      </c>
      <c r="B7227" t="s">
        <v>15801</v>
      </c>
      <c r="C7227" t="str">
        <f t="shared" si="112"/>
        <v>09 - MINISTERIO DE  INFRAESTRUCTURA</v>
      </c>
      <c r="D7227" t="str">
        <f>VLOOKUP(MID(A7227,1,2),[1]Jurisdicciones!$A$2:$B$44,2,FALSE)</f>
        <v>MINISTERIO DE  INFRAESTRUCTURA</v>
      </c>
    </row>
    <row r="7228" spans="1:4" x14ac:dyDescent="0.2">
      <c r="A7228" t="s">
        <v>2811</v>
      </c>
      <c r="B7228" t="s">
        <v>15802</v>
      </c>
      <c r="C7228" t="str">
        <f t="shared" si="112"/>
        <v>09 - MINISTERIO DE  INFRAESTRUCTURA</v>
      </c>
      <c r="D7228" t="str">
        <f>VLOOKUP(MID(A7228,1,2),[1]Jurisdicciones!$A$2:$B$44,2,FALSE)</f>
        <v>MINISTERIO DE  INFRAESTRUCTURA</v>
      </c>
    </row>
    <row r="7229" spans="1:4" x14ac:dyDescent="0.2">
      <c r="A7229" t="s">
        <v>2812</v>
      </c>
      <c r="B7229" t="s">
        <v>15803</v>
      </c>
      <c r="C7229" t="str">
        <f t="shared" si="112"/>
        <v>09 - MINISTERIO DE  INFRAESTRUCTURA</v>
      </c>
      <c r="D7229" t="str">
        <f>VLOOKUP(MID(A7229,1,2),[1]Jurisdicciones!$A$2:$B$44,2,FALSE)</f>
        <v>MINISTERIO DE  INFRAESTRUCTURA</v>
      </c>
    </row>
    <row r="7230" spans="1:4" x14ac:dyDescent="0.2">
      <c r="A7230" t="s">
        <v>2813</v>
      </c>
      <c r="B7230" t="s">
        <v>15804</v>
      </c>
      <c r="C7230" t="str">
        <f t="shared" si="112"/>
        <v>09 - MINISTERIO DE  INFRAESTRUCTURA</v>
      </c>
      <c r="D7230" t="str">
        <f>VLOOKUP(MID(A7230,1,2),[1]Jurisdicciones!$A$2:$B$44,2,FALSE)</f>
        <v>MINISTERIO DE  INFRAESTRUCTURA</v>
      </c>
    </row>
    <row r="7231" spans="1:4" x14ac:dyDescent="0.2">
      <c r="A7231" t="s">
        <v>15805</v>
      </c>
      <c r="B7231" t="s">
        <v>15806</v>
      </c>
      <c r="C7231" t="str">
        <f t="shared" si="112"/>
        <v>09 - MINISTERIO DE  INFRAESTRUCTURA</v>
      </c>
      <c r="D7231" t="str">
        <f>VLOOKUP(MID(A7231,1,2),[1]Jurisdicciones!$A$2:$B$44,2,FALSE)</f>
        <v>MINISTERIO DE  INFRAESTRUCTURA</v>
      </c>
    </row>
    <row r="7232" spans="1:4" x14ac:dyDescent="0.2">
      <c r="A7232" t="s">
        <v>15807</v>
      </c>
      <c r="B7232" t="s">
        <v>15808</v>
      </c>
      <c r="C7232" t="str">
        <f t="shared" si="112"/>
        <v>09 - MINISTERIO DE  INFRAESTRUCTURA</v>
      </c>
      <c r="D7232" t="str">
        <f>VLOOKUP(MID(A7232,1,2),[1]Jurisdicciones!$A$2:$B$44,2,FALSE)</f>
        <v>MINISTERIO DE  INFRAESTRUCTURA</v>
      </c>
    </row>
    <row r="7233" spans="1:4" x14ac:dyDescent="0.2">
      <c r="A7233" t="s">
        <v>15809</v>
      </c>
      <c r="B7233" t="s">
        <v>15810</v>
      </c>
      <c r="C7233" t="str">
        <f t="shared" si="112"/>
        <v>09 - MINISTERIO DE  INFRAESTRUCTURA</v>
      </c>
      <c r="D7233" t="str">
        <f>VLOOKUP(MID(A7233,1,2),[1]Jurisdicciones!$A$2:$B$44,2,FALSE)</f>
        <v>MINISTERIO DE  INFRAESTRUCTURA</v>
      </c>
    </row>
    <row r="7234" spans="1:4" x14ac:dyDescent="0.2">
      <c r="A7234" t="s">
        <v>15811</v>
      </c>
      <c r="B7234" t="s">
        <v>15812</v>
      </c>
      <c r="C7234" t="str">
        <f t="shared" si="112"/>
        <v>09 - MINISTERIO DE  INFRAESTRUCTURA</v>
      </c>
      <c r="D7234" t="str">
        <f>VLOOKUP(MID(A7234,1,2),[1]Jurisdicciones!$A$2:$B$44,2,FALSE)</f>
        <v>MINISTERIO DE  INFRAESTRUCTURA</v>
      </c>
    </row>
    <row r="7235" spans="1:4" x14ac:dyDescent="0.2">
      <c r="A7235" t="s">
        <v>15813</v>
      </c>
      <c r="B7235" t="s">
        <v>15814</v>
      </c>
      <c r="C7235" t="str">
        <f t="shared" si="112"/>
        <v>09 - MINISTERIO DE  INFRAESTRUCTURA</v>
      </c>
      <c r="D7235" t="str">
        <f>VLOOKUP(MID(A7235,1,2),[1]Jurisdicciones!$A$2:$B$44,2,FALSE)</f>
        <v>MINISTERIO DE  INFRAESTRUCTURA</v>
      </c>
    </row>
    <row r="7236" spans="1:4" x14ac:dyDescent="0.2">
      <c r="A7236" t="s">
        <v>15815</v>
      </c>
      <c r="B7236" t="s">
        <v>15816</v>
      </c>
      <c r="C7236" t="str">
        <f t="shared" ref="C7236:C7299" si="113">CONCATENATE(MID(A7236,1,2), " - ",D7236)</f>
        <v>09 - MINISTERIO DE  INFRAESTRUCTURA</v>
      </c>
      <c r="D7236" t="str">
        <f>VLOOKUP(MID(A7236,1,2),[1]Jurisdicciones!$A$2:$B$44,2,FALSE)</f>
        <v>MINISTERIO DE  INFRAESTRUCTURA</v>
      </c>
    </row>
    <row r="7237" spans="1:4" x14ac:dyDescent="0.2">
      <c r="A7237" t="s">
        <v>15817</v>
      </c>
      <c r="B7237" t="s">
        <v>15818</v>
      </c>
      <c r="C7237" t="str">
        <f t="shared" si="113"/>
        <v>09 - MINISTERIO DE  INFRAESTRUCTURA</v>
      </c>
      <c r="D7237" t="str">
        <f>VLOOKUP(MID(A7237,1,2),[1]Jurisdicciones!$A$2:$B$44,2,FALSE)</f>
        <v>MINISTERIO DE  INFRAESTRUCTURA</v>
      </c>
    </row>
    <row r="7238" spans="1:4" x14ac:dyDescent="0.2">
      <c r="A7238" t="s">
        <v>15819</v>
      </c>
      <c r="B7238" t="s">
        <v>15820</v>
      </c>
      <c r="C7238" t="str">
        <f t="shared" si="113"/>
        <v>09 - MINISTERIO DE  INFRAESTRUCTURA</v>
      </c>
      <c r="D7238" t="str">
        <f>VLOOKUP(MID(A7238,1,2),[1]Jurisdicciones!$A$2:$B$44,2,FALSE)</f>
        <v>MINISTERIO DE  INFRAESTRUCTURA</v>
      </c>
    </row>
    <row r="7239" spans="1:4" x14ac:dyDescent="0.2">
      <c r="A7239" t="s">
        <v>15821</v>
      </c>
      <c r="B7239" t="s">
        <v>15822</v>
      </c>
      <c r="C7239" t="str">
        <f t="shared" si="113"/>
        <v>09 - MINISTERIO DE  INFRAESTRUCTURA</v>
      </c>
      <c r="D7239" t="str">
        <f>VLOOKUP(MID(A7239,1,2),[1]Jurisdicciones!$A$2:$B$44,2,FALSE)</f>
        <v>MINISTERIO DE  INFRAESTRUCTURA</v>
      </c>
    </row>
    <row r="7240" spans="1:4" x14ac:dyDescent="0.2">
      <c r="A7240" t="s">
        <v>15823</v>
      </c>
      <c r="B7240" t="s">
        <v>15824</v>
      </c>
      <c r="C7240" t="str">
        <f t="shared" si="113"/>
        <v>09 - MINISTERIO DE  INFRAESTRUCTURA</v>
      </c>
      <c r="D7240" t="str">
        <f>VLOOKUP(MID(A7240,1,2),[1]Jurisdicciones!$A$2:$B$44,2,FALSE)</f>
        <v>MINISTERIO DE  INFRAESTRUCTURA</v>
      </c>
    </row>
    <row r="7241" spans="1:4" x14ac:dyDescent="0.2">
      <c r="A7241" t="s">
        <v>15825</v>
      </c>
      <c r="B7241" t="s">
        <v>15826</v>
      </c>
      <c r="C7241" t="str">
        <f t="shared" si="113"/>
        <v>09 - MINISTERIO DE  INFRAESTRUCTURA</v>
      </c>
      <c r="D7241" t="str">
        <f>VLOOKUP(MID(A7241,1,2),[1]Jurisdicciones!$A$2:$B$44,2,FALSE)</f>
        <v>MINISTERIO DE  INFRAESTRUCTURA</v>
      </c>
    </row>
    <row r="7242" spans="1:4" x14ac:dyDescent="0.2">
      <c r="A7242" t="s">
        <v>15827</v>
      </c>
      <c r="B7242" t="s">
        <v>15828</v>
      </c>
      <c r="C7242" t="str">
        <f t="shared" si="113"/>
        <v>09 - MINISTERIO DE  INFRAESTRUCTURA</v>
      </c>
      <c r="D7242" t="str">
        <f>VLOOKUP(MID(A7242,1,2),[1]Jurisdicciones!$A$2:$B$44,2,FALSE)</f>
        <v>MINISTERIO DE  INFRAESTRUCTURA</v>
      </c>
    </row>
    <row r="7243" spans="1:4" x14ac:dyDescent="0.2">
      <c r="A7243" t="s">
        <v>15829</v>
      </c>
      <c r="B7243" t="s">
        <v>15830</v>
      </c>
      <c r="C7243" t="str">
        <f t="shared" si="113"/>
        <v>09 - MINISTERIO DE  INFRAESTRUCTURA</v>
      </c>
      <c r="D7243" t="str">
        <f>VLOOKUP(MID(A7243,1,2),[1]Jurisdicciones!$A$2:$B$44,2,FALSE)</f>
        <v>MINISTERIO DE  INFRAESTRUCTURA</v>
      </c>
    </row>
    <row r="7244" spans="1:4" x14ac:dyDescent="0.2">
      <c r="A7244" t="s">
        <v>15831</v>
      </c>
      <c r="B7244" t="s">
        <v>15832</v>
      </c>
      <c r="C7244" t="str">
        <f t="shared" si="113"/>
        <v>09 - MINISTERIO DE  INFRAESTRUCTURA</v>
      </c>
      <c r="D7244" t="str">
        <f>VLOOKUP(MID(A7244,1,2),[1]Jurisdicciones!$A$2:$B$44,2,FALSE)</f>
        <v>MINISTERIO DE  INFRAESTRUCTURA</v>
      </c>
    </row>
    <row r="7245" spans="1:4" x14ac:dyDescent="0.2">
      <c r="A7245" t="s">
        <v>15833</v>
      </c>
      <c r="B7245" t="s">
        <v>15834</v>
      </c>
      <c r="C7245" t="str">
        <f t="shared" si="113"/>
        <v>09 - MINISTERIO DE  INFRAESTRUCTURA</v>
      </c>
      <c r="D7245" t="str">
        <f>VLOOKUP(MID(A7245,1,2),[1]Jurisdicciones!$A$2:$B$44,2,FALSE)</f>
        <v>MINISTERIO DE  INFRAESTRUCTURA</v>
      </c>
    </row>
    <row r="7246" spans="1:4" x14ac:dyDescent="0.2">
      <c r="A7246" t="s">
        <v>15835</v>
      </c>
      <c r="B7246" t="s">
        <v>15836</v>
      </c>
      <c r="C7246" t="str">
        <f t="shared" si="113"/>
        <v>09 - MINISTERIO DE  INFRAESTRUCTURA</v>
      </c>
      <c r="D7246" t="str">
        <f>VLOOKUP(MID(A7246,1,2),[1]Jurisdicciones!$A$2:$B$44,2,FALSE)</f>
        <v>MINISTERIO DE  INFRAESTRUCTURA</v>
      </c>
    </row>
    <row r="7247" spans="1:4" x14ac:dyDescent="0.2">
      <c r="A7247" t="s">
        <v>15837</v>
      </c>
      <c r="B7247" t="s">
        <v>15838</v>
      </c>
      <c r="C7247" t="str">
        <f t="shared" si="113"/>
        <v>09 - MINISTERIO DE  INFRAESTRUCTURA</v>
      </c>
      <c r="D7247" t="str">
        <f>VLOOKUP(MID(A7247,1,2),[1]Jurisdicciones!$A$2:$B$44,2,FALSE)</f>
        <v>MINISTERIO DE  INFRAESTRUCTURA</v>
      </c>
    </row>
    <row r="7248" spans="1:4" x14ac:dyDescent="0.2">
      <c r="A7248" t="s">
        <v>15839</v>
      </c>
      <c r="B7248" t="s">
        <v>15840</v>
      </c>
      <c r="C7248" t="str">
        <f t="shared" si="113"/>
        <v>09 - MINISTERIO DE  INFRAESTRUCTURA</v>
      </c>
      <c r="D7248" t="str">
        <f>VLOOKUP(MID(A7248,1,2),[1]Jurisdicciones!$A$2:$B$44,2,FALSE)</f>
        <v>MINISTERIO DE  INFRAESTRUCTURA</v>
      </c>
    </row>
    <row r="7249" spans="1:4" x14ac:dyDescent="0.2">
      <c r="A7249" t="s">
        <v>15841</v>
      </c>
      <c r="B7249" t="s">
        <v>15842</v>
      </c>
      <c r="C7249" t="str">
        <f t="shared" si="113"/>
        <v>09 - MINISTERIO DE  INFRAESTRUCTURA</v>
      </c>
      <c r="D7249" t="str">
        <f>VLOOKUP(MID(A7249,1,2),[1]Jurisdicciones!$A$2:$B$44,2,FALSE)</f>
        <v>MINISTERIO DE  INFRAESTRUCTURA</v>
      </c>
    </row>
    <row r="7250" spans="1:4" x14ac:dyDescent="0.2">
      <c r="A7250" t="s">
        <v>15843</v>
      </c>
      <c r="B7250" t="s">
        <v>15844</v>
      </c>
      <c r="C7250" t="str">
        <f t="shared" si="113"/>
        <v>09 - MINISTERIO DE  INFRAESTRUCTURA</v>
      </c>
      <c r="D7250" t="str">
        <f>VLOOKUP(MID(A7250,1,2),[1]Jurisdicciones!$A$2:$B$44,2,FALSE)</f>
        <v>MINISTERIO DE  INFRAESTRUCTURA</v>
      </c>
    </row>
    <row r="7251" spans="1:4" x14ac:dyDescent="0.2">
      <c r="A7251" t="s">
        <v>15845</v>
      </c>
      <c r="B7251" t="s">
        <v>15846</v>
      </c>
      <c r="C7251" t="str">
        <f t="shared" si="113"/>
        <v>09 - MINISTERIO DE  INFRAESTRUCTURA</v>
      </c>
      <c r="D7251" t="str">
        <f>VLOOKUP(MID(A7251,1,2),[1]Jurisdicciones!$A$2:$B$44,2,FALSE)</f>
        <v>MINISTERIO DE  INFRAESTRUCTURA</v>
      </c>
    </row>
    <row r="7252" spans="1:4" x14ac:dyDescent="0.2">
      <c r="A7252" t="s">
        <v>15847</v>
      </c>
      <c r="B7252" t="s">
        <v>15848</v>
      </c>
      <c r="C7252" t="str">
        <f t="shared" si="113"/>
        <v>09 - MINISTERIO DE  INFRAESTRUCTURA</v>
      </c>
      <c r="D7252" t="str">
        <f>VLOOKUP(MID(A7252,1,2),[1]Jurisdicciones!$A$2:$B$44,2,FALSE)</f>
        <v>MINISTERIO DE  INFRAESTRUCTURA</v>
      </c>
    </row>
    <row r="7253" spans="1:4" x14ac:dyDescent="0.2">
      <c r="A7253" t="s">
        <v>15849</v>
      </c>
      <c r="B7253" t="s">
        <v>15850</v>
      </c>
      <c r="C7253" t="str">
        <f t="shared" si="113"/>
        <v>09 - MINISTERIO DE  INFRAESTRUCTURA</v>
      </c>
      <c r="D7253" t="str">
        <f>VLOOKUP(MID(A7253,1,2),[1]Jurisdicciones!$A$2:$B$44,2,FALSE)</f>
        <v>MINISTERIO DE  INFRAESTRUCTURA</v>
      </c>
    </row>
    <row r="7254" spans="1:4" x14ac:dyDescent="0.2">
      <c r="A7254" t="s">
        <v>15851</v>
      </c>
      <c r="B7254" t="s">
        <v>15852</v>
      </c>
      <c r="C7254" t="str">
        <f t="shared" si="113"/>
        <v>09 - MINISTERIO DE  INFRAESTRUCTURA</v>
      </c>
      <c r="D7254" t="str">
        <f>VLOOKUP(MID(A7254,1,2),[1]Jurisdicciones!$A$2:$B$44,2,FALSE)</f>
        <v>MINISTERIO DE  INFRAESTRUCTURA</v>
      </c>
    </row>
    <row r="7255" spans="1:4" x14ac:dyDescent="0.2">
      <c r="A7255" t="s">
        <v>15853</v>
      </c>
      <c r="B7255" t="s">
        <v>15854</v>
      </c>
      <c r="C7255" t="str">
        <f t="shared" si="113"/>
        <v>09 - MINISTERIO DE  INFRAESTRUCTURA</v>
      </c>
      <c r="D7255" t="str">
        <f>VLOOKUP(MID(A7255,1,2),[1]Jurisdicciones!$A$2:$B$44,2,FALSE)</f>
        <v>MINISTERIO DE  INFRAESTRUCTURA</v>
      </c>
    </row>
    <row r="7256" spans="1:4" x14ac:dyDescent="0.2">
      <c r="A7256" t="s">
        <v>15855</v>
      </c>
      <c r="B7256" t="s">
        <v>15856</v>
      </c>
      <c r="C7256" t="str">
        <f t="shared" si="113"/>
        <v>09 - MINISTERIO DE  INFRAESTRUCTURA</v>
      </c>
      <c r="D7256" t="str">
        <f>VLOOKUP(MID(A7256,1,2),[1]Jurisdicciones!$A$2:$B$44,2,FALSE)</f>
        <v>MINISTERIO DE  INFRAESTRUCTURA</v>
      </c>
    </row>
    <row r="7257" spans="1:4" x14ac:dyDescent="0.2">
      <c r="A7257" t="s">
        <v>15857</v>
      </c>
      <c r="B7257" t="s">
        <v>15858</v>
      </c>
      <c r="C7257" t="str">
        <f t="shared" si="113"/>
        <v>09 - MINISTERIO DE  INFRAESTRUCTURA</v>
      </c>
      <c r="D7257" t="str">
        <f>VLOOKUP(MID(A7257,1,2),[1]Jurisdicciones!$A$2:$B$44,2,FALSE)</f>
        <v>MINISTERIO DE  INFRAESTRUCTURA</v>
      </c>
    </row>
    <row r="7258" spans="1:4" x14ac:dyDescent="0.2">
      <c r="A7258" t="s">
        <v>15859</v>
      </c>
      <c r="B7258" t="s">
        <v>14023</v>
      </c>
      <c r="C7258" t="str">
        <f t="shared" si="113"/>
        <v>09 - MINISTERIO DE  INFRAESTRUCTURA</v>
      </c>
      <c r="D7258" t="str">
        <f>VLOOKUP(MID(A7258,1,2),[1]Jurisdicciones!$A$2:$B$44,2,FALSE)</f>
        <v>MINISTERIO DE  INFRAESTRUCTURA</v>
      </c>
    </row>
    <row r="7259" spans="1:4" x14ac:dyDescent="0.2">
      <c r="A7259" t="s">
        <v>15860</v>
      </c>
      <c r="B7259" t="s">
        <v>15861</v>
      </c>
      <c r="C7259" t="str">
        <f t="shared" si="113"/>
        <v>09 - MINISTERIO DE  INFRAESTRUCTURA</v>
      </c>
      <c r="D7259" t="str">
        <f>VLOOKUP(MID(A7259,1,2),[1]Jurisdicciones!$A$2:$B$44,2,FALSE)</f>
        <v>MINISTERIO DE  INFRAESTRUCTURA</v>
      </c>
    </row>
    <row r="7260" spans="1:4" x14ac:dyDescent="0.2">
      <c r="A7260" t="s">
        <v>15862</v>
      </c>
      <c r="B7260" t="s">
        <v>15863</v>
      </c>
      <c r="C7260" t="str">
        <f t="shared" si="113"/>
        <v>09 - MINISTERIO DE  INFRAESTRUCTURA</v>
      </c>
      <c r="D7260" t="str">
        <f>VLOOKUP(MID(A7260,1,2),[1]Jurisdicciones!$A$2:$B$44,2,FALSE)</f>
        <v>MINISTERIO DE  INFRAESTRUCTURA</v>
      </c>
    </row>
    <row r="7261" spans="1:4" x14ac:dyDescent="0.2">
      <c r="A7261" t="s">
        <v>15864</v>
      </c>
      <c r="B7261" t="s">
        <v>15865</v>
      </c>
      <c r="C7261" t="str">
        <f t="shared" si="113"/>
        <v>09 - MINISTERIO DE  INFRAESTRUCTURA</v>
      </c>
      <c r="D7261" t="str">
        <f>VLOOKUP(MID(A7261,1,2),[1]Jurisdicciones!$A$2:$B$44,2,FALSE)</f>
        <v>MINISTERIO DE  INFRAESTRUCTURA</v>
      </c>
    </row>
    <row r="7262" spans="1:4" x14ac:dyDescent="0.2">
      <c r="A7262" t="s">
        <v>15866</v>
      </c>
      <c r="B7262" t="s">
        <v>15867</v>
      </c>
      <c r="C7262" t="str">
        <f t="shared" si="113"/>
        <v>09 - MINISTERIO DE  INFRAESTRUCTURA</v>
      </c>
      <c r="D7262" t="str">
        <f>VLOOKUP(MID(A7262,1,2),[1]Jurisdicciones!$A$2:$B$44,2,FALSE)</f>
        <v>MINISTERIO DE  INFRAESTRUCTURA</v>
      </c>
    </row>
    <row r="7263" spans="1:4" x14ac:dyDescent="0.2">
      <c r="A7263" t="s">
        <v>15868</v>
      </c>
      <c r="B7263" t="s">
        <v>14024</v>
      </c>
      <c r="C7263" t="str">
        <f t="shared" si="113"/>
        <v>09 - MINISTERIO DE  INFRAESTRUCTURA</v>
      </c>
      <c r="D7263" t="str">
        <f>VLOOKUP(MID(A7263,1,2),[1]Jurisdicciones!$A$2:$B$44,2,FALSE)</f>
        <v>MINISTERIO DE  INFRAESTRUCTURA</v>
      </c>
    </row>
    <row r="7264" spans="1:4" x14ac:dyDescent="0.2">
      <c r="A7264" t="s">
        <v>15869</v>
      </c>
      <c r="B7264" t="s">
        <v>15870</v>
      </c>
      <c r="C7264" t="str">
        <f t="shared" si="113"/>
        <v>09 - MINISTERIO DE  INFRAESTRUCTURA</v>
      </c>
      <c r="D7264" t="str">
        <f>VLOOKUP(MID(A7264,1,2),[1]Jurisdicciones!$A$2:$B$44,2,FALSE)</f>
        <v>MINISTERIO DE  INFRAESTRUCTURA</v>
      </c>
    </row>
    <row r="7265" spans="1:4" x14ac:dyDescent="0.2">
      <c r="A7265" t="s">
        <v>15871</v>
      </c>
      <c r="B7265" t="s">
        <v>15872</v>
      </c>
      <c r="C7265" t="str">
        <f t="shared" si="113"/>
        <v>09 - MINISTERIO DE  INFRAESTRUCTURA</v>
      </c>
      <c r="D7265" t="str">
        <f>VLOOKUP(MID(A7265,1,2),[1]Jurisdicciones!$A$2:$B$44,2,FALSE)</f>
        <v>MINISTERIO DE  INFRAESTRUCTURA</v>
      </c>
    </row>
    <row r="7266" spans="1:4" x14ac:dyDescent="0.2">
      <c r="A7266" t="s">
        <v>15873</v>
      </c>
      <c r="B7266" t="s">
        <v>15874</v>
      </c>
      <c r="C7266" t="str">
        <f t="shared" si="113"/>
        <v>09 - MINISTERIO DE  INFRAESTRUCTURA</v>
      </c>
      <c r="D7266" t="str">
        <f>VLOOKUP(MID(A7266,1,2),[1]Jurisdicciones!$A$2:$B$44,2,FALSE)</f>
        <v>MINISTERIO DE  INFRAESTRUCTURA</v>
      </c>
    </row>
    <row r="7267" spans="1:4" x14ac:dyDescent="0.2">
      <c r="A7267" t="s">
        <v>15875</v>
      </c>
      <c r="B7267" t="s">
        <v>15876</v>
      </c>
      <c r="C7267" t="str">
        <f t="shared" si="113"/>
        <v>09 - MINISTERIO DE  INFRAESTRUCTURA</v>
      </c>
      <c r="D7267" t="str">
        <f>VLOOKUP(MID(A7267,1,2),[1]Jurisdicciones!$A$2:$B$44,2,FALSE)</f>
        <v>MINISTERIO DE  INFRAESTRUCTURA</v>
      </c>
    </row>
    <row r="7268" spans="1:4" x14ac:dyDescent="0.2">
      <c r="A7268" t="s">
        <v>15877</v>
      </c>
      <c r="B7268" t="s">
        <v>15878</v>
      </c>
      <c r="C7268" t="str">
        <f t="shared" si="113"/>
        <v>09 - MINISTERIO DE  INFRAESTRUCTURA</v>
      </c>
      <c r="D7268" t="str">
        <f>VLOOKUP(MID(A7268,1,2),[1]Jurisdicciones!$A$2:$B$44,2,FALSE)</f>
        <v>MINISTERIO DE  INFRAESTRUCTURA</v>
      </c>
    </row>
    <row r="7269" spans="1:4" x14ac:dyDescent="0.2">
      <c r="A7269" t="s">
        <v>15879</v>
      </c>
      <c r="B7269" t="s">
        <v>15880</v>
      </c>
      <c r="C7269" t="str">
        <f t="shared" si="113"/>
        <v>09 - MINISTERIO DE  INFRAESTRUCTURA</v>
      </c>
      <c r="D7269" t="str">
        <f>VLOOKUP(MID(A7269,1,2),[1]Jurisdicciones!$A$2:$B$44,2,FALSE)</f>
        <v>MINISTERIO DE  INFRAESTRUCTURA</v>
      </c>
    </row>
    <row r="7270" spans="1:4" x14ac:dyDescent="0.2">
      <c r="A7270" t="s">
        <v>15881</v>
      </c>
      <c r="B7270" t="s">
        <v>15882</v>
      </c>
      <c r="C7270" t="str">
        <f t="shared" si="113"/>
        <v>09 - MINISTERIO DE  INFRAESTRUCTURA</v>
      </c>
      <c r="D7270" t="str">
        <f>VLOOKUP(MID(A7270,1,2),[1]Jurisdicciones!$A$2:$B$44,2,FALSE)</f>
        <v>MINISTERIO DE  INFRAESTRUCTURA</v>
      </c>
    </row>
    <row r="7271" spans="1:4" x14ac:dyDescent="0.2">
      <c r="A7271" t="s">
        <v>378</v>
      </c>
      <c r="B7271" t="s">
        <v>15882</v>
      </c>
      <c r="C7271" t="str">
        <f t="shared" si="113"/>
        <v>09 - MINISTERIO DE  INFRAESTRUCTURA</v>
      </c>
      <c r="D7271" t="str">
        <f>VLOOKUP(MID(A7271,1,2),[1]Jurisdicciones!$A$2:$B$44,2,FALSE)</f>
        <v>MINISTERIO DE  INFRAESTRUCTURA</v>
      </c>
    </row>
    <row r="7272" spans="1:4" x14ac:dyDescent="0.2">
      <c r="A7272" t="s">
        <v>15883</v>
      </c>
      <c r="B7272" t="s">
        <v>15884</v>
      </c>
      <c r="C7272" t="str">
        <f t="shared" si="113"/>
        <v>09 - MINISTERIO DE  INFRAESTRUCTURA</v>
      </c>
      <c r="D7272" t="str">
        <f>VLOOKUP(MID(A7272,1,2),[1]Jurisdicciones!$A$2:$B$44,2,FALSE)</f>
        <v>MINISTERIO DE  INFRAESTRUCTURA</v>
      </c>
    </row>
    <row r="7273" spans="1:4" x14ac:dyDescent="0.2">
      <c r="A7273" t="s">
        <v>15885</v>
      </c>
      <c r="B7273" t="s">
        <v>15886</v>
      </c>
      <c r="C7273" t="str">
        <f t="shared" si="113"/>
        <v>09 - MINISTERIO DE  INFRAESTRUCTURA</v>
      </c>
      <c r="D7273" t="str">
        <f>VLOOKUP(MID(A7273,1,2),[1]Jurisdicciones!$A$2:$B$44,2,FALSE)</f>
        <v>MINISTERIO DE  INFRAESTRUCTURA</v>
      </c>
    </row>
    <row r="7274" spans="1:4" x14ac:dyDescent="0.2">
      <c r="A7274" t="s">
        <v>15887</v>
      </c>
      <c r="B7274" t="s">
        <v>15888</v>
      </c>
      <c r="C7274" t="str">
        <f t="shared" si="113"/>
        <v>09 - MINISTERIO DE  INFRAESTRUCTURA</v>
      </c>
      <c r="D7274" t="str">
        <f>VLOOKUP(MID(A7274,1,2),[1]Jurisdicciones!$A$2:$B$44,2,FALSE)</f>
        <v>MINISTERIO DE  INFRAESTRUCTURA</v>
      </c>
    </row>
    <row r="7275" spans="1:4" x14ac:dyDescent="0.2">
      <c r="A7275" t="s">
        <v>15889</v>
      </c>
      <c r="B7275" t="s">
        <v>15890</v>
      </c>
      <c r="C7275" t="str">
        <f t="shared" si="113"/>
        <v>09 - MINISTERIO DE  INFRAESTRUCTURA</v>
      </c>
      <c r="D7275" t="str">
        <f>VLOOKUP(MID(A7275,1,2),[1]Jurisdicciones!$A$2:$B$44,2,FALSE)</f>
        <v>MINISTERIO DE  INFRAESTRUCTURA</v>
      </c>
    </row>
    <row r="7276" spans="1:4" x14ac:dyDescent="0.2">
      <c r="A7276" t="s">
        <v>15891</v>
      </c>
      <c r="B7276" t="s">
        <v>15892</v>
      </c>
      <c r="C7276" t="str">
        <f t="shared" si="113"/>
        <v>09 - MINISTERIO DE  INFRAESTRUCTURA</v>
      </c>
      <c r="D7276" t="str">
        <f>VLOOKUP(MID(A7276,1,2),[1]Jurisdicciones!$A$2:$B$44,2,FALSE)</f>
        <v>MINISTERIO DE  INFRAESTRUCTURA</v>
      </c>
    </row>
    <row r="7277" spans="1:4" x14ac:dyDescent="0.2">
      <c r="A7277" t="s">
        <v>15893</v>
      </c>
      <c r="B7277" t="s">
        <v>15894</v>
      </c>
      <c r="C7277" t="str">
        <f t="shared" si="113"/>
        <v>09 - MINISTERIO DE  INFRAESTRUCTURA</v>
      </c>
      <c r="D7277" t="str">
        <f>VLOOKUP(MID(A7277,1,2),[1]Jurisdicciones!$A$2:$B$44,2,FALSE)</f>
        <v>MINISTERIO DE  INFRAESTRUCTURA</v>
      </c>
    </row>
    <row r="7278" spans="1:4" x14ac:dyDescent="0.2">
      <c r="A7278" t="s">
        <v>15895</v>
      </c>
      <c r="B7278" t="s">
        <v>15896</v>
      </c>
      <c r="C7278" t="str">
        <f t="shared" si="113"/>
        <v>09 - MINISTERIO DE  INFRAESTRUCTURA</v>
      </c>
      <c r="D7278" t="str">
        <f>VLOOKUP(MID(A7278,1,2),[1]Jurisdicciones!$A$2:$B$44,2,FALSE)</f>
        <v>MINISTERIO DE  INFRAESTRUCTURA</v>
      </c>
    </row>
    <row r="7279" spans="1:4" x14ac:dyDescent="0.2">
      <c r="A7279" t="s">
        <v>15897</v>
      </c>
      <c r="B7279" t="s">
        <v>15898</v>
      </c>
      <c r="C7279" t="str">
        <f t="shared" si="113"/>
        <v>09 - MINISTERIO DE  INFRAESTRUCTURA</v>
      </c>
      <c r="D7279" t="str">
        <f>VLOOKUP(MID(A7279,1,2),[1]Jurisdicciones!$A$2:$B$44,2,FALSE)</f>
        <v>MINISTERIO DE  INFRAESTRUCTURA</v>
      </c>
    </row>
    <row r="7280" spans="1:4" x14ac:dyDescent="0.2">
      <c r="A7280" t="s">
        <v>15899</v>
      </c>
      <c r="B7280" t="s">
        <v>14026</v>
      </c>
      <c r="C7280" t="str">
        <f t="shared" si="113"/>
        <v>09 - MINISTERIO DE  INFRAESTRUCTURA</v>
      </c>
      <c r="D7280" t="str">
        <f>VLOOKUP(MID(A7280,1,2),[1]Jurisdicciones!$A$2:$B$44,2,FALSE)</f>
        <v>MINISTERIO DE  INFRAESTRUCTURA</v>
      </c>
    </row>
    <row r="7281" spans="1:4" x14ac:dyDescent="0.2">
      <c r="A7281" t="s">
        <v>15900</v>
      </c>
      <c r="B7281" t="s">
        <v>15901</v>
      </c>
      <c r="C7281" t="str">
        <f t="shared" si="113"/>
        <v>09 - MINISTERIO DE  INFRAESTRUCTURA</v>
      </c>
      <c r="D7281" t="str">
        <f>VLOOKUP(MID(A7281,1,2),[1]Jurisdicciones!$A$2:$B$44,2,FALSE)</f>
        <v>MINISTERIO DE  INFRAESTRUCTURA</v>
      </c>
    </row>
    <row r="7282" spans="1:4" x14ac:dyDescent="0.2">
      <c r="A7282" t="s">
        <v>15902</v>
      </c>
      <c r="B7282" t="s">
        <v>15903</v>
      </c>
      <c r="C7282" t="str">
        <f t="shared" si="113"/>
        <v>09 - MINISTERIO DE  INFRAESTRUCTURA</v>
      </c>
      <c r="D7282" t="str">
        <f>VLOOKUP(MID(A7282,1,2),[1]Jurisdicciones!$A$2:$B$44,2,FALSE)</f>
        <v>MINISTERIO DE  INFRAESTRUCTURA</v>
      </c>
    </row>
    <row r="7283" spans="1:4" x14ac:dyDescent="0.2">
      <c r="A7283" t="s">
        <v>15904</v>
      </c>
      <c r="B7283" t="s">
        <v>15905</v>
      </c>
      <c r="C7283" t="str">
        <f t="shared" si="113"/>
        <v>09 - MINISTERIO DE  INFRAESTRUCTURA</v>
      </c>
      <c r="D7283" t="str">
        <f>VLOOKUP(MID(A7283,1,2),[1]Jurisdicciones!$A$2:$B$44,2,FALSE)</f>
        <v>MINISTERIO DE  INFRAESTRUCTURA</v>
      </c>
    </row>
    <row r="7284" spans="1:4" x14ac:dyDescent="0.2">
      <c r="A7284" t="s">
        <v>15906</v>
      </c>
      <c r="B7284" t="s">
        <v>15907</v>
      </c>
      <c r="C7284" t="str">
        <f t="shared" si="113"/>
        <v>09 - MINISTERIO DE  INFRAESTRUCTURA</v>
      </c>
      <c r="D7284" t="str">
        <f>VLOOKUP(MID(A7284,1,2),[1]Jurisdicciones!$A$2:$B$44,2,FALSE)</f>
        <v>MINISTERIO DE  INFRAESTRUCTURA</v>
      </c>
    </row>
    <row r="7285" spans="1:4" x14ac:dyDescent="0.2">
      <c r="A7285" t="s">
        <v>15908</v>
      </c>
      <c r="B7285" t="s">
        <v>15909</v>
      </c>
      <c r="C7285" t="str">
        <f t="shared" si="113"/>
        <v>09 - MINISTERIO DE  INFRAESTRUCTURA</v>
      </c>
      <c r="D7285" t="str">
        <f>VLOOKUP(MID(A7285,1,2),[1]Jurisdicciones!$A$2:$B$44,2,FALSE)</f>
        <v>MINISTERIO DE  INFRAESTRUCTURA</v>
      </c>
    </row>
    <row r="7286" spans="1:4" x14ac:dyDescent="0.2">
      <c r="A7286" t="s">
        <v>15910</v>
      </c>
      <c r="B7286" t="s">
        <v>15911</v>
      </c>
      <c r="C7286" t="str">
        <f t="shared" si="113"/>
        <v>09 - MINISTERIO DE  INFRAESTRUCTURA</v>
      </c>
      <c r="D7286" t="str">
        <f>VLOOKUP(MID(A7286,1,2),[1]Jurisdicciones!$A$2:$B$44,2,FALSE)</f>
        <v>MINISTERIO DE  INFRAESTRUCTURA</v>
      </c>
    </row>
    <row r="7287" spans="1:4" x14ac:dyDescent="0.2">
      <c r="A7287" t="s">
        <v>15912</v>
      </c>
      <c r="B7287" t="s">
        <v>14028</v>
      </c>
      <c r="C7287" t="str">
        <f t="shared" si="113"/>
        <v>09 - MINISTERIO DE  INFRAESTRUCTURA</v>
      </c>
      <c r="D7287" t="str">
        <f>VLOOKUP(MID(A7287,1,2),[1]Jurisdicciones!$A$2:$B$44,2,FALSE)</f>
        <v>MINISTERIO DE  INFRAESTRUCTURA</v>
      </c>
    </row>
    <row r="7288" spans="1:4" x14ac:dyDescent="0.2">
      <c r="A7288" t="s">
        <v>15913</v>
      </c>
      <c r="B7288" t="s">
        <v>15914</v>
      </c>
      <c r="C7288" t="str">
        <f t="shared" si="113"/>
        <v>09 - MINISTERIO DE  INFRAESTRUCTURA</v>
      </c>
      <c r="D7288" t="str">
        <f>VLOOKUP(MID(A7288,1,2),[1]Jurisdicciones!$A$2:$B$44,2,FALSE)</f>
        <v>MINISTERIO DE  INFRAESTRUCTURA</v>
      </c>
    </row>
    <row r="7289" spans="1:4" x14ac:dyDescent="0.2">
      <c r="A7289" t="s">
        <v>15915</v>
      </c>
      <c r="B7289" t="s">
        <v>15916</v>
      </c>
      <c r="C7289" t="str">
        <f t="shared" si="113"/>
        <v>09 - MINISTERIO DE  INFRAESTRUCTURA</v>
      </c>
      <c r="D7289" t="str">
        <f>VLOOKUP(MID(A7289,1,2),[1]Jurisdicciones!$A$2:$B$44,2,FALSE)</f>
        <v>MINISTERIO DE  INFRAESTRUCTURA</v>
      </c>
    </row>
    <row r="7290" spans="1:4" x14ac:dyDescent="0.2">
      <c r="A7290" t="s">
        <v>15917</v>
      </c>
      <c r="B7290" t="s">
        <v>15918</v>
      </c>
      <c r="C7290" t="str">
        <f t="shared" si="113"/>
        <v>09 - MINISTERIO DE  INFRAESTRUCTURA</v>
      </c>
      <c r="D7290" t="str">
        <f>VLOOKUP(MID(A7290,1,2),[1]Jurisdicciones!$A$2:$B$44,2,FALSE)</f>
        <v>MINISTERIO DE  INFRAESTRUCTURA</v>
      </c>
    </row>
    <row r="7291" spans="1:4" x14ac:dyDescent="0.2">
      <c r="A7291" t="s">
        <v>15919</v>
      </c>
      <c r="B7291" t="s">
        <v>14029</v>
      </c>
      <c r="C7291" t="str">
        <f t="shared" si="113"/>
        <v>09 - MINISTERIO DE  INFRAESTRUCTURA</v>
      </c>
      <c r="D7291" t="str">
        <f>VLOOKUP(MID(A7291,1,2),[1]Jurisdicciones!$A$2:$B$44,2,FALSE)</f>
        <v>MINISTERIO DE  INFRAESTRUCTURA</v>
      </c>
    </row>
    <row r="7292" spans="1:4" x14ac:dyDescent="0.2">
      <c r="A7292" t="s">
        <v>15920</v>
      </c>
      <c r="B7292" t="s">
        <v>15921</v>
      </c>
      <c r="C7292" t="str">
        <f t="shared" si="113"/>
        <v>09 - MINISTERIO DE  INFRAESTRUCTURA</v>
      </c>
      <c r="D7292" t="str">
        <f>VLOOKUP(MID(A7292,1,2),[1]Jurisdicciones!$A$2:$B$44,2,FALSE)</f>
        <v>MINISTERIO DE  INFRAESTRUCTURA</v>
      </c>
    </row>
    <row r="7293" spans="1:4" x14ac:dyDescent="0.2">
      <c r="A7293" t="s">
        <v>15922</v>
      </c>
      <c r="B7293" t="s">
        <v>15923</v>
      </c>
      <c r="C7293" t="str">
        <f t="shared" si="113"/>
        <v>09 - MINISTERIO DE  INFRAESTRUCTURA</v>
      </c>
      <c r="D7293" t="str">
        <f>VLOOKUP(MID(A7293,1,2),[1]Jurisdicciones!$A$2:$B$44,2,FALSE)</f>
        <v>MINISTERIO DE  INFRAESTRUCTURA</v>
      </c>
    </row>
    <row r="7294" spans="1:4" x14ac:dyDescent="0.2">
      <c r="A7294" t="s">
        <v>15924</v>
      </c>
      <c r="B7294" t="s">
        <v>14031</v>
      </c>
      <c r="C7294" t="str">
        <f t="shared" si="113"/>
        <v>09 - MINISTERIO DE  INFRAESTRUCTURA</v>
      </c>
      <c r="D7294" t="str">
        <f>VLOOKUP(MID(A7294,1,2),[1]Jurisdicciones!$A$2:$B$44,2,FALSE)</f>
        <v>MINISTERIO DE  INFRAESTRUCTURA</v>
      </c>
    </row>
    <row r="7295" spans="1:4" x14ac:dyDescent="0.2">
      <c r="A7295" t="s">
        <v>15925</v>
      </c>
      <c r="B7295" t="s">
        <v>15926</v>
      </c>
      <c r="C7295" t="str">
        <f t="shared" si="113"/>
        <v>09 - MINISTERIO DE  INFRAESTRUCTURA</v>
      </c>
      <c r="D7295" t="str">
        <f>VLOOKUP(MID(A7295,1,2),[1]Jurisdicciones!$A$2:$B$44,2,FALSE)</f>
        <v>MINISTERIO DE  INFRAESTRUCTURA</v>
      </c>
    </row>
    <row r="7296" spans="1:4" x14ac:dyDescent="0.2">
      <c r="A7296" t="s">
        <v>15927</v>
      </c>
      <c r="B7296" t="s">
        <v>15926</v>
      </c>
      <c r="C7296" t="str">
        <f t="shared" si="113"/>
        <v>09 - MINISTERIO DE  INFRAESTRUCTURA</v>
      </c>
      <c r="D7296" t="str">
        <f>VLOOKUP(MID(A7296,1,2),[1]Jurisdicciones!$A$2:$B$44,2,FALSE)</f>
        <v>MINISTERIO DE  INFRAESTRUCTURA</v>
      </c>
    </row>
    <row r="7297" spans="1:4" x14ac:dyDescent="0.2">
      <c r="A7297" t="s">
        <v>15928</v>
      </c>
      <c r="B7297" t="s">
        <v>15929</v>
      </c>
      <c r="C7297" t="str">
        <f t="shared" si="113"/>
        <v>09 - MINISTERIO DE  INFRAESTRUCTURA</v>
      </c>
      <c r="D7297" t="str">
        <f>VLOOKUP(MID(A7297,1,2),[1]Jurisdicciones!$A$2:$B$44,2,FALSE)</f>
        <v>MINISTERIO DE  INFRAESTRUCTURA</v>
      </c>
    </row>
    <row r="7298" spans="1:4" x14ac:dyDescent="0.2">
      <c r="A7298" t="s">
        <v>15930</v>
      </c>
      <c r="B7298" t="s">
        <v>15931</v>
      </c>
      <c r="C7298" t="str">
        <f t="shared" si="113"/>
        <v>09 - MINISTERIO DE  INFRAESTRUCTURA</v>
      </c>
      <c r="D7298" t="str">
        <f>VLOOKUP(MID(A7298,1,2),[1]Jurisdicciones!$A$2:$B$44,2,FALSE)</f>
        <v>MINISTERIO DE  INFRAESTRUCTURA</v>
      </c>
    </row>
    <row r="7299" spans="1:4" x14ac:dyDescent="0.2">
      <c r="A7299" t="s">
        <v>15932</v>
      </c>
      <c r="B7299" t="s">
        <v>15933</v>
      </c>
      <c r="C7299" t="str">
        <f t="shared" si="113"/>
        <v>09 - MINISTERIO DE  INFRAESTRUCTURA</v>
      </c>
      <c r="D7299" t="str">
        <f>VLOOKUP(MID(A7299,1,2),[1]Jurisdicciones!$A$2:$B$44,2,FALSE)</f>
        <v>MINISTERIO DE  INFRAESTRUCTURA</v>
      </c>
    </row>
    <row r="7300" spans="1:4" x14ac:dyDescent="0.2">
      <c r="A7300" t="s">
        <v>15934</v>
      </c>
      <c r="B7300" t="s">
        <v>14033</v>
      </c>
      <c r="C7300" t="str">
        <f t="shared" ref="C7300:C7363" si="114">CONCATENATE(MID(A7300,1,2), " - ",D7300)</f>
        <v>09 - MINISTERIO DE  INFRAESTRUCTURA</v>
      </c>
      <c r="D7300" t="str">
        <f>VLOOKUP(MID(A7300,1,2),[1]Jurisdicciones!$A$2:$B$44,2,FALSE)</f>
        <v>MINISTERIO DE  INFRAESTRUCTURA</v>
      </c>
    </row>
    <row r="7301" spans="1:4" x14ac:dyDescent="0.2">
      <c r="A7301" t="s">
        <v>15935</v>
      </c>
      <c r="B7301" t="s">
        <v>15936</v>
      </c>
      <c r="C7301" t="str">
        <f t="shared" si="114"/>
        <v>09 - MINISTERIO DE  INFRAESTRUCTURA</v>
      </c>
      <c r="D7301" t="str">
        <f>VLOOKUP(MID(A7301,1,2),[1]Jurisdicciones!$A$2:$B$44,2,FALSE)</f>
        <v>MINISTERIO DE  INFRAESTRUCTURA</v>
      </c>
    </row>
    <row r="7302" spans="1:4" x14ac:dyDescent="0.2">
      <c r="A7302" t="s">
        <v>15937</v>
      </c>
      <c r="B7302" t="s">
        <v>15938</v>
      </c>
      <c r="C7302" t="str">
        <f t="shared" si="114"/>
        <v>09 - MINISTERIO DE  INFRAESTRUCTURA</v>
      </c>
      <c r="D7302" t="str">
        <f>VLOOKUP(MID(A7302,1,2),[1]Jurisdicciones!$A$2:$B$44,2,FALSE)</f>
        <v>MINISTERIO DE  INFRAESTRUCTURA</v>
      </c>
    </row>
    <row r="7303" spans="1:4" x14ac:dyDescent="0.2">
      <c r="A7303" t="s">
        <v>15939</v>
      </c>
      <c r="B7303" t="s">
        <v>15940</v>
      </c>
      <c r="C7303" t="str">
        <f t="shared" si="114"/>
        <v>09 - MINISTERIO DE  INFRAESTRUCTURA</v>
      </c>
      <c r="D7303" t="str">
        <f>VLOOKUP(MID(A7303,1,2),[1]Jurisdicciones!$A$2:$B$44,2,FALSE)</f>
        <v>MINISTERIO DE  INFRAESTRUCTURA</v>
      </c>
    </row>
    <row r="7304" spans="1:4" x14ac:dyDescent="0.2">
      <c r="A7304" t="s">
        <v>15941</v>
      </c>
      <c r="B7304" t="s">
        <v>15942</v>
      </c>
      <c r="C7304" t="str">
        <f t="shared" si="114"/>
        <v>09 - MINISTERIO DE  INFRAESTRUCTURA</v>
      </c>
      <c r="D7304" t="str">
        <f>VLOOKUP(MID(A7304,1,2),[1]Jurisdicciones!$A$2:$B$44,2,FALSE)</f>
        <v>MINISTERIO DE  INFRAESTRUCTURA</v>
      </c>
    </row>
    <row r="7305" spans="1:4" x14ac:dyDescent="0.2">
      <c r="A7305" t="s">
        <v>15943</v>
      </c>
      <c r="B7305" t="s">
        <v>15944</v>
      </c>
      <c r="C7305" t="str">
        <f t="shared" si="114"/>
        <v>09 - MINISTERIO DE  INFRAESTRUCTURA</v>
      </c>
      <c r="D7305" t="str">
        <f>VLOOKUP(MID(A7305,1,2),[1]Jurisdicciones!$A$2:$B$44,2,FALSE)</f>
        <v>MINISTERIO DE  INFRAESTRUCTURA</v>
      </c>
    </row>
    <row r="7306" spans="1:4" x14ac:dyDescent="0.2">
      <c r="A7306" t="s">
        <v>15945</v>
      </c>
      <c r="B7306" t="s">
        <v>15946</v>
      </c>
      <c r="C7306" t="str">
        <f t="shared" si="114"/>
        <v>09 - MINISTERIO DE  INFRAESTRUCTURA</v>
      </c>
      <c r="D7306" t="str">
        <f>VLOOKUP(MID(A7306,1,2),[1]Jurisdicciones!$A$2:$B$44,2,FALSE)</f>
        <v>MINISTERIO DE  INFRAESTRUCTURA</v>
      </c>
    </row>
    <row r="7307" spans="1:4" x14ac:dyDescent="0.2">
      <c r="A7307" t="s">
        <v>15947</v>
      </c>
      <c r="B7307" t="s">
        <v>15948</v>
      </c>
      <c r="C7307" t="str">
        <f t="shared" si="114"/>
        <v>09 - MINISTERIO DE  INFRAESTRUCTURA</v>
      </c>
      <c r="D7307" t="str">
        <f>VLOOKUP(MID(A7307,1,2),[1]Jurisdicciones!$A$2:$B$44,2,FALSE)</f>
        <v>MINISTERIO DE  INFRAESTRUCTURA</v>
      </c>
    </row>
    <row r="7308" spans="1:4" x14ac:dyDescent="0.2">
      <c r="A7308" t="s">
        <v>15949</v>
      </c>
      <c r="B7308" t="s">
        <v>14035</v>
      </c>
      <c r="C7308" t="str">
        <f t="shared" si="114"/>
        <v>09 - MINISTERIO DE  INFRAESTRUCTURA</v>
      </c>
      <c r="D7308" t="str">
        <f>VLOOKUP(MID(A7308,1,2),[1]Jurisdicciones!$A$2:$B$44,2,FALSE)</f>
        <v>MINISTERIO DE  INFRAESTRUCTURA</v>
      </c>
    </row>
    <row r="7309" spans="1:4" x14ac:dyDescent="0.2">
      <c r="A7309" t="s">
        <v>15950</v>
      </c>
      <c r="B7309" t="s">
        <v>15951</v>
      </c>
      <c r="C7309" t="str">
        <f t="shared" si="114"/>
        <v>09 - MINISTERIO DE  INFRAESTRUCTURA</v>
      </c>
      <c r="D7309" t="str">
        <f>VLOOKUP(MID(A7309,1,2),[1]Jurisdicciones!$A$2:$B$44,2,FALSE)</f>
        <v>MINISTERIO DE  INFRAESTRUCTURA</v>
      </c>
    </row>
    <row r="7310" spans="1:4" x14ac:dyDescent="0.2">
      <c r="A7310" t="s">
        <v>15952</v>
      </c>
      <c r="B7310" t="s">
        <v>15953</v>
      </c>
      <c r="C7310" t="str">
        <f t="shared" si="114"/>
        <v>09 - MINISTERIO DE  INFRAESTRUCTURA</v>
      </c>
      <c r="D7310" t="str">
        <f>VLOOKUP(MID(A7310,1,2),[1]Jurisdicciones!$A$2:$B$44,2,FALSE)</f>
        <v>MINISTERIO DE  INFRAESTRUCTURA</v>
      </c>
    </row>
    <row r="7311" spans="1:4" x14ac:dyDescent="0.2">
      <c r="A7311" t="s">
        <v>15954</v>
      </c>
      <c r="B7311" t="s">
        <v>15955</v>
      </c>
      <c r="C7311" t="str">
        <f t="shared" si="114"/>
        <v>09 - MINISTERIO DE  INFRAESTRUCTURA</v>
      </c>
      <c r="D7311" t="str">
        <f>VLOOKUP(MID(A7311,1,2),[1]Jurisdicciones!$A$2:$B$44,2,FALSE)</f>
        <v>MINISTERIO DE  INFRAESTRUCTURA</v>
      </c>
    </row>
    <row r="7312" spans="1:4" x14ac:dyDescent="0.2">
      <c r="A7312" t="s">
        <v>15956</v>
      </c>
      <c r="B7312" t="s">
        <v>15957</v>
      </c>
      <c r="C7312" t="str">
        <f t="shared" si="114"/>
        <v>09 - MINISTERIO DE  INFRAESTRUCTURA</v>
      </c>
      <c r="D7312" t="str">
        <f>VLOOKUP(MID(A7312,1,2),[1]Jurisdicciones!$A$2:$B$44,2,FALSE)</f>
        <v>MINISTERIO DE  INFRAESTRUCTURA</v>
      </c>
    </row>
    <row r="7313" spans="1:4" x14ac:dyDescent="0.2">
      <c r="A7313" t="s">
        <v>15958</v>
      </c>
      <c r="B7313" t="s">
        <v>15959</v>
      </c>
      <c r="C7313" t="str">
        <f t="shared" si="114"/>
        <v>09 - MINISTERIO DE  INFRAESTRUCTURA</v>
      </c>
      <c r="D7313" t="str">
        <f>VLOOKUP(MID(A7313,1,2),[1]Jurisdicciones!$A$2:$B$44,2,FALSE)</f>
        <v>MINISTERIO DE  INFRAESTRUCTURA</v>
      </c>
    </row>
    <row r="7314" spans="1:4" x14ac:dyDescent="0.2">
      <c r="A7314" t="s">
        <v>15960</v>
      </c>
      <c r="B7314" t="s">
        <v>15961</v>
      </c>
      <c r="C7314" t="str">
        <f t="shared" si="114"/>
        <v>09 - MINISTERIO DE  INFRAESTRUCTURA</v>
      </c>
      <c r="D7314" t="str">
        <f>VLOOKUP(MID(A7314,1,2),[1]Jurisdicciones!$A$2:$B$44,2,FALSE)</f>
        <v>MINISTERIO DE  INFRAESTRUCTURA</v>
      </c>
    </row>
    <row r="7315" spans="1:4" x14ac:dyDescent="0.2">
      <c r="A7315" t="s">
        <v>15962</v>
      </c>
      <c r="B7315" t="s">
        <v>15963</v>
      </c>
      <c r="C7315" t="str">
        <f t="shared" si="114"/>
        <v>09 - MINISTERIO DE  INFRAESTRUCTURA</v>
      </c>
      <c r="D7315" t="str">
        <f>VLOOKUP(MID(A7315,1,2),[1]Jurisdicciones!$A$2:$B$44,2,FALSE)</f>
        <v>MINISTERIO DE  INFRAESTRUCTURA</v>
      </c>
    </row>
    <row r="7316" spans="1:4" x14ac:dyDescent="0.2">
      <c r="A7316" t="s">
        <v>15964</v>
      </c>
      <c r="B7316" t="s">
        <v>15965</v>
      </c>
      <c r="C7316" t="str">
        <f t="shared" si="114"/>
        <v>09 - MINISTERIO DE  INFRAESTRUCTURA</v>
      </c>
      <c r="D7316" t="str">
        <f>VLOOKUP(MID(A7316,1,2),[1]Jurisdicciones!$A$2:$B$44,2,FALSE)</f>
        <v>MINISTERIO DE  INFRAESTRUCTURA</v>
      </c>
    </row>
    <row r="7317" spans="1:4" x14ac:dyDescent="0.2">
      <c r="A7317" t="s">
        <v>15966</v>
      </c>
      <c r="B7317" t="s">
        <v>15967</v>
      </c>
      <c r="C7317" t="str">
        <f t="shared" si="114"/>
        <v>09 - MINISTERIO DE  INFRAESTRUCTURA</v>
      </c>
      <c r="D7317" t="str">
        <f>VLOOKUP(MID(A7317,1,2),[1]Jurisdicciones!$A$2:$B$44,2,FALSE)</f>
        <v>MINISTERIO DE  INFRAESTRUCTURA</v>
      </c>
    </row>
    <row r="7318" spans="1:4" x14ac:dyDescent="0.2">
      <c r="A7318" t="s">
        <v>15968</v>
      </c>
      <c r="B7318" t="s">
        <v>15969</v>
      </c>
      <c r="C7318" t="str">
        <f t="shared" si="114"/>
        <v>09 - MINISTERIO DE  INFRAESTRUCTURA</v>
      </c>
      <c r="D7318" t="str">
        <f>VLOOKUP(MID(A7318,1,2),[1]Jurisdicciones!$A$2:$B$44,2,FALSE)</f>
        <v>MINISTERIO DE  INFRAESTRUCTURA</v>
      </c>
    </row>
    <row r="7319" spans="1:4" x14ac:dyDescent="0.2">
      <c r="A7319" t="s">
        <v>15970</v>
      </c>
      <c r="B7319" t="s">
        <v>15971</v>
      </c>
      <c r="C7319" t="str">
        <f t="shared" si="114"/>
        <v>09 - MINISTERIO DE  INFRAESTRUCTURA</v>
      </c>
      <c r="D7319" t="str">
        <f>VLOOKUP(MID(A7319,1,2),[1]Jurisdicciones!$A$2:$B$44,2,FALSE)</f>
        <v>MINISTERIO DE  INFRAESTRUCTURA</v>
      </c>
    </row>
    <row r="7320" spans="1:4" x14ac:dyDescent="0.2">
      <c r="A7320" t="s">
        <v>15972</v>
      </c>
      <c r="B7320" t="s">
        <v>15973</v>
      </c>
      <c r="C7320" t="str">
        <f t="shared" si="114"/>
        <v>09 - MINISTERIO DE  INFRAESTRUCTURA</v>
      </c>
      <c r="D7320" t="str">
        <f>VLOOKUP(MID(A7320,1,2),[1]Jurisdicciones!$A$2:$B$44,2,FALSE)</f>
        <v>MINISTERIO DE  INFRAESTRUCTURA</v>
      </c>
    </row>
    <row r="7321" spans="1:4" x14ac:dyDescent="0.2">
      <c r="A7321" t="s">
        <v>15974</v>
      </c>
      <c r="B7321" t="s">
        <v>15975</v>
      </c>
      <c r="C7321" t="str">
        <f t="shared" si="114"/>
        <v>09 - MINISTERIO DE  INFRAESTRUCTURA</v>
      </c>
      <c r="D7321" t="str">
        <f>VLOOKUP(MID(A7321,1,2),[1]Jurisdicciones!$A$2:$B$44,2,FALSE)</f>
        <v>MINISTERIO DE  INFRAESTRUCTURA</v>
      </c>
    </row>
    <row r="7322" spans="1:4" x14ac:dyDescent="0.2">
      <c r="A7322" t="s">
        <v>15976</v>
      </c>
      <c r="B7322" t="s">
        <v>15977</v>
      </c>
      <c r="C7322" t="str">
        <f t="shared" si="114"/>
        <v>09 - MINISTERIO DE  INFRAESTRUCTURA</v>
      </c>
      <c r="D7322" t="str">
        <f>VLOOKUP(MID(A7322,1,2),[1]Jurisdicciones!$A$2:$B$44,2,FALSE)</f>
        <v>MINISTERIO DE  INFRAESTRUCTURA</v>
      </c>
    </row>
    <row r="7323" spans="1:4" x14ac:dyDescent="0.2">
      <c r="A7323" t="s">
        <v>15978</v>
      </c>
      <c r="B7323" t="s">
        <v>15979</v>
      </c>
      <c r="C7323" t="str">
        <f t="shared" si="114"/>
        <v>09 - MINISTERIO DE  INFRAESTRUCTURA</v>
      </c>
      <c r="D7323" t="str">
        <f>VLOOKUP(MID(A7323,1,2),[1]Jurisdicciones!$A$2:$B$44,2,FALSE)</f>
        <v>MINISTERIO DE  INFRAESTRUCTURA</v>
      </c>
    </row>
    <row r="7324" spans="1:4" x14ac:dyDescent="0.2">
      <c r="A7324" t="s">
        <v>15980</v>
      </c>
      <c r="B7324" t="s">
        <v>15981</v>
      </c>
      <c r="C7324" t="str">
        <f t="shared" si="114"/>
        <v>09 - MINISTERIO DE  INFRAESTRUCTURA</v>
      </c>
      <c r="D7324" t="str">
        <f>VLOOKUP(MID(A7324,1,2),[1]Jurisdicciones!$A$2:$B$44,2,FALSE)</f>
        <v>MINISTERIO DE  INFRAESTRUCTURA</v>
      </c>
    </row>
    <row r="7325" spans="1:4" x14ac:dyDescent="0.2">
      <c r="A7325" t="s">
        <v>15982</v>
      </c>
      <c r="B7325" t="s">
        <v>15983</v>
      </c>
      <c r="C7325" t="str">
        <f t="shared" si="114"/>
        <v>09 - MINISTERIO DE  INFRAESTRUCTURA</v>
      </c>
      <c r="D7325" t="str">
        <f>VLOOKUP(MID(A7325,1,2),[1]Jurisdicciones!$A$2:$B$44,2,FALSE)</f>
        <v>MINISTERIO DE  INFRAESTRUCTURA</v>
      </c>
    </row>
    <row r="7326" spans="1:4" x14ac:dyDescent="0.2">
      <c r="A7326" t="s">
        <v>15984</v>
      </c>
      <c r="B7326" t="s">
        <v>15985</v>
      </c>
      <c r="C7326" t="str">
        <f t="shared" si="114"/>
        <v>09 - MINISTERIO DE  INFRAESTRUCTURA</v>
      </c>
      <c r="D7326" t="str">
        <f>VLOOKUP(MID(A7326,1,2),[1]Jurisdicciones!$A$2:$B$44,2,FALSE)</f>
        <v>MINISTERIO DE  INFRAESTRUCTURA</v>
      </c>
    </row>
    <row r="7327" spans="1:4" x14ac:dyDescent="0.2">
      <c r="A7327" t="s">
        <v>15986</v>
      </c>
      <c r="B7327" t="s">
        <v>15987</v>
      </c>
      <c r="C7327" t="str">
        <f t="shared" si="114"/>
        <v>09 - MINISTERIO DE  INFRAESTRUCTURA</v>
      </c>
      <c r="D7327" t="str">
        <f>VLOOKUP(MID(A7327,1,2),[1]Jurisdicciones!$A$2:$B$44,2,FALSE)</f>
        <v>MINISTERIO DE  INFRAESTRUCTURA</v>
      </c>
    </row>
    <row r="7328" spans="1:4" x14ac:dyDescent="0.2">
      <c r="A7328" t="s">
        <v>15988</v>
      </c>
      <c r="B7328" t="s">
        <v>15989</v>
      </c>
      <c r="C7328" t="str">
        <f t="shared" si="114"/>
        <v>09 - MINISTERIO DE  INFRAESTRUCTURA</v>
      </c>
      <c r="D7328" t="str">
        <f>VLOOKUP(MID(A7328,1,2),[1]Jurisdicciones!$A$2:$B$44,2,FALSE)</f>
        <v>MINISTERIO DE  INFRAESTRUCTURA</v>
      </c>
    </row>
    <row r="7329" spans="1:4" x14ac:dyDescent="0.2">
      <c r="A7329" t="s">
        <v>15990</v>
      </c>
      <c r="B7329" t="s">
        <v>15991</v>
      </c>
      <c r="C7329" t="str">
        <f t="shared" si="114"/>
        <v>09 - MINISTERIO DE  INFRAESTRUCTURA</v>
      </c>
      <c r="D7329" t="str">
        <f>VLOOKUP(MID(A7329,1,2),[1]Jurisdicciones!$A$2:$B$44,2,FALSE)</f>
        <v>MINISTERIO DE  INFRAESTRUCTURA</v>
      </c>
    </row>
    <row r="7330" spans="1:4" x14ac:dyDescent="0.2">
      <c r="A7330" t="s">
        <v>15992</v>
      </c>
      <c r="B7330" t="s">
        <v>15993</v>
      </c>
      <c r="C7330" t="str">
        <f t="shared" si="114"/>
        <v>09 - MINISTERIO DE  INFRAESTRUCTURA</v>
      </c>
      <c r="D7330" t="str">
        <f>VLOOKUP(MID(A7330,1,2),[1]Jurisdicciones!$A$2:$B$44,2,FALSE)</f>
        <v>MINISTERIO DE  INFRAESTRUCTURA</v>
      </c>
    </row>
    <row r="7331" spans="1:4" x14ac:dyDescent="0.2">
      <c r="A7331" t="s">
        <v>15994</v>
      </c>
      <c r="B7331" t="s">
        <v>15995</v>
      </c>
      <c r="C7331" t="str">
        <f t="shared" si="114"/>
        <v>09 - MINISTERIO DE  INFRAESTRUCTURA</v>
      </c>
      <c r="D7331" t="str">
        <f>VLOOKUP(MID(A7331,1,2),[1]Jurisdicciones!$A$2:$B$44,2,FALSE)</f>
        <v>MINISTERIO DE  INFRAESTRUCTURA</v>
      </c>
    </row>
    <row r="7332" spans="1:4" x14ac:dyDescent="0.2">
      <c r="A7332" t="s">
        <v>15996</v>
      </c>
      <c r="B7332" t="s">
        <v>15997</v>
      </c>
      <c r="C7332" t="str">
        <f t="shared" si="114"/>
        <v>09 - MINISTERIO DE  INFRAESTRUCTURA</v>
      </c>
      <c r="D7332" t="str">
        <f>VLOOKUP(MID(A7332,1,2),[1]Jurisdicciones!$A$2:$B$44,2,FALSE)</f>
        <v>MINISTERIO DE  INFRAESTRUCTURA</v>
      </c>
    </row>
    <row r="7333" spans="1:4" x14ac:dyDescent="0.2">
      <c r="A7333" t="s">
        <v>15998</v>
      </c>
      <c r="B7333" t="s">
        <v>15999</v>
      </c>
      <c r="C7333" t="str">
        <f t="shared" si="114"/>
        <v>09 - MINISTERIO DE  INFRAESTRUCTURA</v>
      </c>
      <c r="D7333" t="str">
        <f>VLOOKUP(MID(A7333,1,2),[1]Jurisdicciones!$A$2:$B$44,2,FALSE)</f>
        <v>MINISTERIO DE  INFRAESTRUCTURA</v>
      </c>
    </row>
    <row r="7334" spans="1:4" x14ac:dyDescent="0.2">
      <c r="A7334" t="s">
        <v>16000</v>
      </c>
      <c r="B7334" t="s">
        <v>16001</v>
      </c>
      <c r="C7334" t="str">
        <f t="shared" si="114"/>
        <v>09 - MINISTERIO DE  INFRAESTRUCTURA</v>
      </c>
      <c r="D7334" t="str">
        <f>VLOOKUP(MID(A7334,1,2),[1]Jurisdicciones!$A$2:$B$44,2,FALSE)</f>
        <v>MINISTERIO DE  INFRAESTRUCTURA</v>
      </c>
    </row>
    <row r="7335" spans="1:4" x14ac:dyDescent="0.2">
      <c r="A7335" t="s">
        <v>16002</v>
      </c>
      <c r="B7335" t="s">
        <v>16003</v>
      </c>
      <c r="C7335" t="str">
        <f t="shared" si="114"/>
        <v>09 - MINISTERIO DE  INFRAESTRUCTURA</v>
      </c>
      <c r="D7335" t="str">
        <f>VLOOKUP(MID(A7335,1,2),[1]Jurisdicciones!$A$2:$B$44,2,FALSE)</f>
        <v>MINISTERIO DE  INFRAESTRUCTURA</v>
      </c>
    </row>
    <row r="7336" spans="1:4" x14ac:dyDescent="0.2">
      <c r="A7336" t="s">
        <v>16004</v>
      </c>
      <c r="B7336" t="s">
        <v>16005</v>
      </c>
      <c r="C7336" t="str">
        <f t="shared" si="114"/>
        <v>09 - MINISTERIO DE  INFRAESTRUCTURA</v>
      </c>
      <c r="D7336" t="str">
        <f>VLOOKUP(MID(A7336,1,2),[1]Jurisdicciones!$A$2:$B$44,2,FALSE)</f>
        <v>MINISTERIO DE  INFRAESTRUCTURA</v>
      </c>
    </row>
    <row r="7337" spans="1:4" x14ac:dyDescent="0.2">
      <c r="A7337" t="s">
        <v>16006</v>
      </c>
      <c r="B7337" t="s">
        <v>16007</v>
      </c>
      <c r="C7337" t="str">
        <f t="shared" si="114"/>
        <v>09 - MINISTERIO DE  INFRAESTRUCTURA</v>
      </c>
      <c r="D7337" t="str">
        <f>VLOOKUP(MID(A7337,1,2),[1]Jurisdicciones!$A$2:$B$44,2,FALSE)</f>
        <v>MINISTERIO DE  INFRAESTRUCTURA</v>
      </c>
    </row>
    <row r="7338" spans="1:4" x14ac:dyDescent="0.2">
      <c r="A7338" t="s">
        <v>16008</v>
      </c>
      <c r="B7338" t="s">
        <v>16009</v>
      </c>
      <c r="C7338" t="str">
        <f t="shared" si="114"/>
        <v>09 - MINISTERIO DE  INFRAESTRUCTURA</v>
      </c>
      <c r="D7338" t="str">
        <f>VLOOKUP(MID(A7338,1,2),[1]Jurisdicciones!$A$2:$B$44,2,FALSE)</f>
        <v>MINISTERIO DE  INFRAESTRUCTURA</v>
      </c>
    </row>
    <row r="7339" spans="1:4" x14ac:dyDescent="0.2">
      <c r="A7339" t="s">
        <v>16010</v>
      </c>
      <c r="B7339" t="s">
        <v>16011</v>
      </c>
      <c r="C7339" t="str">
        <f t="shared" si="114"/>
        <v>09 - MINISTERIO DE  INFRAESTRUCTURA</v>
      </c>
      <c r="D7339" t="str">
        <f>VLOOKUP(MID(A7339,1,2),[1]Jurisdicciones!$A$2:$B$44,2,FALSE)</f>
        <v>MINISTERIO DE  INFRAESTRUCTURA</v>
      </c>
    </row>
    <row r="7340" spans="1:4" x14ac:dyDescent="0.2">
      <c r="A7340" t="s">
        <v>16012</v>
      </c>
      <c r="B7340" t="s">
        <v>16013</v>
      </c>
      <c r="C7340" t="str">
        <f t="shared" si="114"/>
        <v>09 - MINISTERIO DE  INFRAESTRUCTURA</v>
      </c>
      <c r="D7340" t="str">
        <f>VLOOKUP(MID(A7340,1,2),[1]Jurisdicciones!$A$2:$B$44,2,FALSE)</f>
        <v>MINISTERIO DE  INFRAESTRUCTURA</v>
      </c>
    </row>
    <row r="7341" spans="1:4" x14ac:dyDescent="0.2">
      <c r="A7341" t="s">
        <v>16014</v>
      </c>
      <c r="B7341" t="s">
        <v>16015</v>
      </c>
      <c r="C7341" t="str">
        <f t="shared" si="114"/>
        <v>09 - MINISTERIO DE  INFRAESTRUCTURA</v>
      </c>
      <c r="D7341" t="str">
        <f>VLOOKUP(MID(A7341,1,2),[1]Jurisdicciones!$A$2:$B$44,2,FALSE)</f>
        <v>MINISTERIO DE  INFRAESTRUCTURA</v>
      </c>
    </row>
    <row r="7342" spans="1:4" x14ac:dyDescent="0.2">
      <c r="A7342" t="s">
        <v>16016</v>
      </c>
      <c r="B7342" t="s">
        <v>16017</v>
      </c>
      <c r="C7342" t="str">
        <f t="shared" si="114"/>
        <v>09 - MINISTERIO DE  INFRAESTRUCTURA</v>
      </c>
      <c r="D7342" t="str">
        <f>VLOOKUP(MID(A7342,1,2),[1]Jurisdicciones!$A$2:$B$44,2,FALSE)</f>
        <v>MINISTERIO DE  INFRAESTRUCTURA</v>
      </c>
    </row>
    <row r="7343" spans="1:4" x14ac:dyDescent="0.2">
      <c r="A7343" t="s">
        <v>16018</v>
      </c>
      <c r="B7343" t="s">
        <v>16019</v>
      </c>
      <c r="C7343" t="str">
        <f t="shared" si="114"/>
        <v>09 - MINISTERIO DE  INFRAESTRUCTURA</v>
      </c>
      <c r="D7343" t="str">
        <f>VLOOKUP(MID(A7343,1,2),[1]Jurisdicciones!$A$2:$B$44,2,FALSE)</f>
        <v>MINISTERIO DE  INFRAESTRUCTURA</v>
      </c>
    </row>
    <row r="7344" spans="1:4" x14ac:dyDescent="0.2">
      <c r="A7344" t="s">
        <v>16020</v>
      </c>
      <c r="B7344" t="s">
        <v>16021</v>
      </c>
      <c r="C7344" t="str">
        <f t="shared" si="114"/>
        <v>09 - MINISTERIO DE  INFRAESTRUCTURA</v>
      </c>
      <c r="D7344" t="str">
        <f>VLOOKUP(MID(A7344,1,2),[1]Jurisdicciones!$A$2:$B$44,2,FALSE)</f>
        <v>MINISTERIO DE  INFRAESTRUCTURA</v>
      </c>
    </row>
    <row r="7345" spans="1:4" x14ac:dyDescent="0.2">
      <c r="A7345" t="s">
        <v>16022</v>
      </c>
      <c r="B7345" t="s">
        <v>16023</v>
      </c>
      <c r="C7345" t="str">
        <f t="shared" si="114"/>
        <v>09 - MINISTERIO DE  INFRAESTRUCTURA</v>
      </c>
      <c r="D7345" t="str">
        <f>VLOOKUP(MID(A7345,1,2),[1]Jurisdicciones!$A$2:$B$44,2,FALSE)</f>
        <v>MINISTERIO DE  INFRAESTRUCTURA</v>
      </c>
    </row>
    <row r="7346" spans="1:4" x14ac:dyDescent="0.2">
      <c r="A7346" t="s">
        <v>16024</v>
      </c>
      <c r="B7346" t="s">
        <v>14037</v>
      </c>
      <c r="C7346" t="str">
        <f t="shared" si="114"/>
        <v>09 - MINISTERIO DE  INFRAESTRUCTURA</v>
      </c>
      <c r="D7346" t="str">
        <f>VLOOKUP(MID(A7346,1,2),[1]Jurisdicciones!$A$2:$B$44,2,FALSE)</f>
        <v>MINISTERIO DE  INFRAESTRUCTURA</v>
      </c>
    </row>
    <row r="7347" spans="1:4" x14ac:dyDescent="0.2">
      <c r="A7347" t="s">
        <v>16025</v>
      </c>
      <c r="B7347" t="s">
        <v>16026</v>
      </c>
      <c r="C7347" t="str">
        <f t="shared" si="114"/>
        <v>09 - MINISTERIO DE  INFRAESTRUCTURA</v>
      </c>
      <c r="D7347" t="str">
        <f>VLOOKUP(MID(A7347,1,2),[1]Jurisdicciones!$A$2:$B$44,2,FALSE)</f>
        <v>MINISTERIO DE  INFRAESTRUCTURA</v>
      </c>
    </row>
    <row r="7348" spans="1:4" x14ac:dyDescent="0.2">
      <c r="A7348" t="s">
        <v>16027</v>
      </c>
      <c r="B7348" t="s">
        <v>16028</v>
      </c>
      <c r="C7348" t="str">
        <f t="shared" si="114"/>
        <v>09 - MINISTERIO DE  INFRAESTRUCTURA</v>
      </c>
      <c r="D7348" t="str">
        <f>VLOOKUP(MID(A7348,1,2),[1]Jurisdicciones!$A$2:$B$44,2,FALSE)</f>
        <v>MINISTERIO DE  INFRAESTRUCTURA</v>
      </c>
    </row>
    <row r="7349" spans="1:4" x14ac:dyDescent="0.2">
      <c r="A7349" t="s">
        <v>16029</v>
      </c>
      <c r="B7349" t="s">
        <v>16030</v>
      </c>
      <c r="C7349" t="str">
        <f t="shared" si="114"/>
        <v>09 - MINISTERIO DE  INFRAESTRUCTURA</v>
      </c>
      <c r="D7349" t="str">
        <f>VLOOKUP(MID(A7349,1,2),[1]Jurisdicciones!$A$2:$B$44,2,FALSE)</f>
        <v>MINISTERIO DE  INFRAESTRUCTURA</v>
      </c>
    </row>
    <row r="7350" spans="1:4" x14ac:dyDescent="0.2">
      <c r="A7350" t="s">
        <v>16031</v>
      </c>
      <c r="B7350" t="s">
        <v>16032</v>
      </c>
      <c r="C7350" t="str">
        <f t="shared" si="114"/>
        <v>09 - MINISTERIO DE  INFRAESTRUCTURA</v>
      </c>
      <c r="D7350" t="str">
        <f>VLOOKUP(MID(A7350,1,2),[1]Jurisdicciones!$A$2:$B$44,2,FALSE)</f>
        <v>MINISTERIO DE  INFRAESTRUCTURA</v>
      </c>
    </row>
    <row r="7351" spans="1:4" x14ac:dyDescent="0.2">
      <c r="A7351" t="s">
        <v>16033</v>
      </c>
      <c r="B7351" t="s">
        <v>16034</v>
      </c>
      <c r="C7351" t="str">
        <f t="shared" si="114"/>
        <v>09 - MINISTERIO DE  INFRAESTRUCTURA</v>
      </c>
      <c r="D7351" t="str">
        <f>VLOOKUP(MID(A7351,1,2),[1]Jurisdicciones!$A$2:$B$44,2,FALSE)</f>
        <v>MINISTERIO DE  INFRAESTRUCTURA</v>
      </c>
    </row>
    <row r="7352" spans="1:4" x14ac:dyDescent="0.2">
      <c r="A7352" t="s">
        <v>16035</v>
      </c>
      <c r="B7352" t="s">
        <v>16036</v>
      </c>
      <c r="C7352" t="str">
        <f t="shared" si="114"/>
        <v>09 - MINISTERIO DE  INFRAESTRUCTURA</v>
      </c>
      <c r="D7352" t="str">
        <f>VLOOKUP(MID(A7352,1,2),[1]Jurisdicciones!$A$2:$B$44,2,FALSE)</f>
        <v>MINISTERIO DE  INFRAESTRUCTURA</v>
      </c>
    </row>
    <row r="7353" spans="1:4" x14ac:dyDescent="0.2">
      <c r="A7353" t="s">
        <v>16037</v>
      </c>
      <c r="B7353" t="s">
        <v>16038</v>
      </c>
      <c r="C7353" t="str">
        <f t="shared" si="114"/>
        <v>09 - MINISTERIO DE  INFRAESTRUCTURA</v>
      </c>
      <c r="D7353" t="str">
        <f>VLOOKUP(MID(A7353,1,2),[1]Jurisdicciones!$A$2:$B$44,2,FALSE)</f>
        <v>MINISTERIO DE  INFRAESTRUCTURA</v>
      </c>
    </row>
    <row r="7354" spans="1:4" x14ac:dyDescent="0.2">
      <c r="A7354" t="s">
        <v>16039</v>
      </c>
      <c r="B7354" t="s">
        <v>16040</v>
      </c>
      <c r="C7354" t="str">
        <f t="shared" si="114"/>
        <v>09 - MINISTERIO DE  INFRAESTRUCTURA</v>
      </c>
      <c r="D7354" t="str">
        <f>VLOOKUP(MID(A7354,1,2),[1]Jurisdicciones!$A$2:$B$44,2,FALSE)</f>
        <v>MINISTERIO DE  INFRAESTRUCTURA</v>
      </c>
    </row>
    <row r="7355" spans="1:4" x14ac:dyDescent="0.2">
      <c r="A7355" t="s">
        <v>16041</v>
      </c>
      <c r="B7355" t="s">
        <v>16042</v>
      </c>
      <c r="C7355" t="str">
        <f t="shared" si="114"/>
        <v>09 - MINISTERIO DE  INFRAESTRUCTURA</v>
      </c>
      <c r="D7355" t="str">
        <f>VLOOKUP(MID(A7355,1,2),[1]Jurisdicciones!$A$2:$B$44,2,FALSE)</f>
        <v>MINISTERIO DE  INFRAESTRUCTURA</v>
      </c>
    </row>
    <row r="7356" spans="1:4" x14ac:dyDescent="0.2">
      <c r="A7356" t="s">
        <v>16043</v>
      </c>
      <c r="B7356" t="s">
        <v>16044</v>
      </c>
      <c r="C7356" t="str">
        <f t="shared" si="114"/>
        <v>09 - MINISTERIO DE  INFRAESTRUCTURA</v>
      </c>
      <c r="D7356" t="str">
        <f>VLOOKUP(MID(A7356,1,2),[1]Jurisdicciones!$A$2:$B$44,2,FALSE)</f>
        <v>MINISTERIO DE  INFRAESTRUCTURA</v>
      </c>
    </row>
    <row r="7357" spans="1:4" x14ac:dyDescent="0.2">
      <c r="A7357" t="s">
        <v>16045</v>
      </c>
      <c r="B7357" t="s">
        <v>16046</v>
      </c>
      <c r="C7357" t="str">
        <f t="shared" si="114"/>
        <v>09 - MINISTERIO DE  INFRAESTRUCTURA</v>
      </c>
      <c r="D7357" t="str">
        <f>VLOOKUP(MID(A7357,1,2),[1]Jurisdicciones!$A$2:$B$44,2,FALSE)</f>
        <v>MINISTERIO DE  INFRAESTRUCTURA</v>
      </c>
    </row>
    <row r="7358" spans="1:4" x14ac:dyDescent="0.2">
      <c r="A7358" t="s">
        <v>16047</v>
      </c>
      <c r="B7358" t="s">
        <v>16048</v>
      </c>
      <c r="C7358" t="str">
        <f t="shared" si="114"/>
        <v>09 - MINISTERIO DE  INFRAESTRUCTURA</v>
      </c>
      <c r="D7358" t="str">
        <f>VLOOKUP(MID(A7358,1,2),[1]Jurisdicciones!$A$2:$B$44,2,FALSE)</f>
        <v>MINISTERIO DE  INFRAESTRUCTURA</v>
      </c>
    </row>
    <row r="7359" spans="1:4" x14ac:dyDescent="0.2">
      <c r="A7359" t="s">
        <v>16049</v>
      </c>
      <c r="B7359" t="s">
        <v>16050</v>
      </c>
      <c r="C7359" t="str">
        <f t="shared" si="114"/>
        <v>09 - MINISTERIO DE  INFRAESTRUCTURA</v>
      </c>
      <c r="D7359" t="str">
        <f>VLOOKUP(MID(A7359,1,2),[1]Jurisdicciones!$A$2:$B$44,2,FALSE)</f>
        <v>MINISTERIO DE  INFRAESTRUCTURA</v>
      </c>
    </row>
    <row r="7360" spans="1:4" x14ac:dyDescent="0.2">
      <c r="A7360" t="s">
        <v>16051</v>
      </c>
      <c r="B7360" t="s">
        <v>16052</v>
      </c>
      <c r="C7360" t="str">
        <f t="shared" si="114"/>
        <v>09 - MINISTERIO DE  INFRAESTRUCTURA</v>
      </c>
      <c r="D7360" t="str">
        <f>VLOOKUP(MID(A7360,1,2),[1]Jurisdicciones!$A$2:$B$44,2,FALSE)</f>
        <v>MINISTERIO DE  INFRAESTRUCTURA</v>
      </c>
    </row>
    <row r="7361" spans="1:4" x14ac:dyDescent="0.2">
      <c r="A7361" t="s">
        <v>16053</v>
      </c>
      <c r="B7361" t="s">
        <v>16054</v>
      </c>
      <c r="C7361" t="str">
        <f t="shared" si="114"/>
        <v>09 - MINISTERIO DE  INFRAESTRUCTURA</v>
      </c>
      <c r="D7361" t="str">
        <f>VLOOKUP(MID(A7361,1,2),[1]Jurisdicciones!$A$2:$B$44,2,FALSE)</f>
        <v>MINISTERIO DE  INFRAESTRUCTURA</v>
      </c>
    </row>
    <row r="7362" spans="1:4" x14ac:dyDescent="0.2">
      <c r="A7362" t="s">
        <v>16055</v>
      </c>
      <c r="B7362" t="s">
        <v>16056</v>
      </c>
      <c r="C7362" t="str">
        <f t="shared" si="114"/>
        <v>09 - MINISTERIO DE  INFRAESTRUCTURA</v>
      </c>
      <c r="D7362" t="str">
        <f>VLOOKUP(MID(A7362,1,2),[1]Jurisdicciones!$A$2:$B$44,2,FALSE)</f>
        <v>MINISTERIO DE  INFRAESTRUCTURA</v>
      </c>
    </row>
    <row r="7363" spans="1:4" x14ac:dyDescent="0.2">
      <c r="A7363" t="s">
        <v>16057</v>
      </c>
      <c r="B7363" t="s">
        <v>16058</v>
      </c>
      <c r="C7363" t="str">
        <f t="shared" si="114"/>
        <v>09 - MINISTERIO DE  INFRAESTRUCTURA</v>
      </c>
      <c r="D7363" t="str">
        <f>VLOOKUP(MID(A7363,1,2),[1]Jurisdicciones!$A$2:$B$44,2,FALSE)</f>
        <v>MINISTERIO DE  INFRAESTRUCTURA</v>
      </c>
    </row>
    <row r="7364" spans="1:4" x14ac:dyDescent="0.2">
      <c r="A7364" t="s">
        <v>16059</v>
      </c>
      <c r="B7364" t="s">
        <v>16060</v>
      </c>
      <c r="C7364" t="str">
        <f t="shared" ref="C7364:C7427" si="115">CONCATENATE(MID(A7364,1,2), " - ",D7364)</f>
        <v>09 - MINISTERIO DE  INFRAESTRUCTURA</v>
      </c>
      <c r="D7364" t="str">
        <f>VLOOKUP(MID(A7364,1,2),[1]Jurisdicciones!$A$2:$B$44,2,FALSE)</f>
        <v>MINISTERIO DE  INFRAESTRUCTURA</v>
      </c>
    </row>
    <row r="7365" spans="1:4" x14ac:dyDescent="0.2">
      <c r="A7365" t="s">
        <v>16061</v>
      </c>
      <c r="B7365" t="s">
        <v>16062</v>
      </c>
      <c r="C7365" t="str">
        <f t="shared" si="115"/>
        <v>09 - MINISTERIO DE  INFRAESTRUCTURA</v>
      </c>
      <c r="D7365" t="str">
        <f>VLOOKUP(MID(A7365,1,2),[1]Jurisdicciones!$A$2:$B$44,2,FALSE)</f>
        <v>MINISTERIO DE  INFRAESTRUCTURA</v>
      </c>
    </row>
    <row r="7366" spans="1:4" x14ac:dyDescent="0.2">
      <c r="A7366" t="s">
        <v>16063</v>
      </c>
      <c r="B7366" t="s">
        <v>16064</v>
      </c>
      <c r="C7366" t="str">
        <f t="shared" si="115"/>
        <v>09 - MINISTERIO DE  INFRAESTRUCTURA</v>
      </c>
      <c r="D7366" t="str">
        <f>VLOOKUP(MID(A7366,1,2),[1]Jurisdicciones!$A$2:$B$44,2,FALSE)</f>
        <v>MINISTERIO DE  INFRAESTRUCTURA</v>
      </c>
    </row>
    <row r="7367" spans="1:4" x14ac:dyDescent="0.2">
      <c r="A7367" t="s">
        <v>16065</v>
      </c>
      <c r="B7367" t="s">
        <v>16066</v>
      </c>
      <c r="C7367" t="str">
        <f t="shared" si="115"/>
        <v>09 - MINISTERIO DE  INFRAESTRUCTURA</v>
      </c>
      <c r="D7367" t="str">
        <f>VLOOKUP(MID(A7367,1,2),[1]Jurisdicciones!$A$2:$B$44,2,FALSE)</f>
        <v>MINISTERIO DE  INFRAESTRUCTURA</v>
      </c>
    </row>
    <row r="7368" spans="1:4" x14ac:dyDescent="0.2">
      <c r="A7368" t="s">
        <v>16067</v>
      </c>
      <c r="B7368" t="s">
        <v>16068</v>
      </c>
      <c r="C7368" t="str">
        <f t="shared" si="115"/>
        <v>09 - MINISTERIO DE  INFRAESTRUCTURA</v>
      </c>
      <c r="D7368" t="str">
        <f>VLOOKUP(MID(A7368,1,2),[1]Jurisdicciones!$A$2:$B$44,2,FALSE)</f>
        <v>MINISTERIO DE  INFRAESTRUCTURA</v>
      </c>
    </row>
    <row r="7369" spans="1:4" x14ac:dyDescent="0.2">
      <c r="A7369" t="s">
        <v>16069</v>
      </c>
      <c r="B7369" t="s">
        <v>16070</v>
      </c>
      <c r="C7369" t="str">
        <f t="shared" si="115"/>
        <v>09 - MINISTERIO DE  INFRAESTRUCTURA</v>
      </c>
      <c r="D7369" t="str">
        <f>VLOOKUP(MID(A7369,1,2),[1]Jurisdicciones!$A$2:$B$44,2,FALSE)</f>
        <v>MINISTERIO DE  INFRAESTRUCTURA</v>
      </c>
    </row>
    <row r="7370" spans="1:4" x14ac:dyDescent="0.2">
      <c r="A7370" t="s">
        <v>16071</v>
      </c>
      <c r="B7370" t="s">
        <v>16072</v>
      </c>
      <c r="C7370" t="str">
        <f t="shared" si="115"/>
        <v>09 - MINISTERIO DE  INFRAESTRUCTURA</v>
      </c>
      <c r="D7370" t="str">
        <f>VLOOKUP(MID(A7370,1,2),[1]Jurisdicciones!$A$2:$B$44,2,FALSE)</f>
        <v>MINISTERIO DE  INFRAESTRUCTURA</v>
      </c>
    </row>
    <row r="7371" spans="1:4" x14ac:dyDescent="0.2">
      <c r="A7371" t="s">
        <v>16073</v>
      </c>
      <c r="B7371" t="s">
        <v>16074</v>
      </c>
      <c r="C7371" t="str">
        <f t="shared" si="115"/>
        <v>09 - MINISTERIO DE  INFRAESTRUCTURA</v>
      </c>
      <c r="D7371" t="str">
        <f>VLOOKUP(MID(A7371,1,2),[1]Jurisdicciones!$A$2:$B$44,2,FALSE)</f>
        <v>MINISTERIO DE  INFRAESTRUCTURA</v>
      </c>
    </row>
    <row r="7372" spans="1:4" x14ac:dyDescent="0.2">
      <c r="A7372" t="s">
        <v>16075</v>
      </c>
      <c r="B7372" t="s">
        <v>16076</v>
      </c>
      <c r="C7372" t="str">
        <f t="shared" si="115"/>
        <v>09 - MINISTERIO DE  INFRAESTRUCTURA</v>
      </c>
      <c r="D7372" t="str">
        <f>VLOOKUP(MID(A7372,1,2),[1]Jurisdicciones!$A$2:$B$44,2,FALSE)</f>
        <v>MINISTERIO DE  INFRAESTRUCTURA</v>
      </c>
    </row>
    <row r="7373" spans="1:4" x14ac:dyDescent="0.2">
      <c r="A7373" t="s">
        <v>16077</v>
      </c>
      <c r="B7373" t="s">
        <v>16078</v>
      </c>
      <c r="C7373" t="str">
        <f t="shared" si="115"/>
        <v>09 - MINISTERIO DE  INFRAESTRUCTURA</v>
      </c>
      <c r="D7373" t="str">
        <f>VLOOKUP(MID(A7373,1,2),[1]Jurisdicciones!$A$2:$B$44,2,FALSE)</f>
        <v>MINISTERIO DE  INFRAESTRUCTURA</v>
      </c>
    </row>
    <row r="7374" spans="1:4" x14ac:dyDescent="0.2">
      <c r="A7374" t="s">
        <v>16079</v>
      </c>
      <c r="B7374" t="s">
        <v>16080</v>
      </c>
      <c r="C7374" t="str">
        <f t="shared" si="115"/>
        <v>09 - MINISTERIO DE  INFRAESTRUCTURA</v>
      </c>
      <c r="D7374" t="str">
        <f>VLOOKUP(MID(A7374,1,2),[1]Jurisdicciones!$A$2:$B$44,2,FALSE)</f>
        <v>MINISTERIO DE  INFRAESTRUCTURA</v>
      </c>
    </row>
    <row r="7375" spans="1:4" x14ac:dyDescent="0.2">
      <c r="A7375" t="s">
        <v>16081</v>
      </c>
      <c r="B7375" t="s">
        <v>16082</v>
      </c>
      <c r="C7375" t="str">
        <f t="shared" si="115"/>
        <v>09 - MINISTERIO DE  INFRAESTRUCTURA</v>
      </c>
      <c r="D7375" t="str">
        <f>VLOOKUP(MID(A7375,1,2),[1]Jurisdicciones!$A$2:$B$44,2,FALSE)</f>
        <v>MINISTERIO DE  INFRAESTRUCTURA</v>
      </c>
    </row>
    <row r="7376" spans="1:4" x14ac:dyDescent="0.2">
      <c r="A7376" t="s">
        <v>16083</v>
      </c>
      <c r="B7376" t="s">
        <v>16084</v>
      </c>
      <c r="C7376" t="str">
        <f t="shared" si="115"/>
        <v>09 - MINISTERIO DE  INFRAESTRUCTURA</v>
      </c>
      <c r="D7376" t="str">
        <f>VLOOKUP(MID(A7376,1,2),[1]Jurisdicciones!$A$2:$B$44,2,FALSE)</f>
        <v>MINISTERIO DE  INFRAESTRUCTURA</v>
      </c>
    </row>
    <row r="7377" spans="1:4" x14ac:dyDescent="0.2">
      <c r="A7377" t="s">
        <v>16085</v>
      </c>
      <c r="B7377" t="s">
        <v>16086</v>
      </c>
      <c r="C7377" t="str">
        <f t="shared" si="115"/>
        <v>09 - MINISTERIO DE  INFRAESTRUCTURA</v>
      </c>
      <c r="D7377" t="str">
        <f>VLOOKUP(MID(A7377,1,2),[1]Jurisdicciones!$A$2:$B$44,2,FALSE)</f>
        <v>MINISTERIO DE  INFRAESTRUCTURA</v>
      </c>
    </row>
    <row r="7378" spans="1:4" x14ac:dyDescent="0.2">
      <c r="A7378" t="s">
        <v>16087</v>
      </c>
      <c r="B7378" t="s">
        <v>16088</v>
      </c>
      <c r="C7378" t="str">
        <f t="shared" si="115"/>
        <v>09 - MINISTERIO DE  INFRAESTRUCTURA</v>
      </c>
      <c r="D7378" t="str">
        <f>VLOOKUP(MID(A7378,1,2),[1]Jurisdicciones!$A$2:$B$44,2,FALSE)</f>
        <v>MINISTERIO DE  INFRAESTRUCTURA</v>
      </c>
    </row>
    <row r="7379" spans="1:4" x14ac:dyDescent="0.2">
      <c r="A7379" t="s">
        <v>16089</v>
      </c>
      <c r="B7379" t="s">
        <v>16090</v>
      </c>
      <c r="C7379" t="str">
        <f t="shared" si="115"/>
        <v>09 - MINISTERIO DE  INFRAESTRUCTURA</v>
      </c>
      <c r="D7379" t="str">
        <f>VLOOKUP(MID(A7379,1,2),[1]Jurisdicciones!$A$2:$B$44,2,FALSE)</f>
        <v>MINISTERIO DE  INFRAESTRUCTURA</v>
      </c>
    </row>
    <row r="7380" spans="1:4" x14ac:dyDescent="0.2">
      <c r="A7380" t="s">
        <v>16091</v>
      </c>
      <c r="B7380" t="s">
        <v>16092</v>
      </c>
      <c r="C7380" t="str">
        <f t="shared" si="115"/>
        <v>09 - MINISTERIO DE  INFRAESTRUCTURA</v>
      </c>
      <c r="D7380" t="str">
        <f>VLOOKUP(MID(A7380,1,2),[1]Jurisdicciones!$A$2:$B$44,2,FALSE)</f>
        <v>MINISTERIO DE  INFRAESTRUCTURA</v>
      </c>
    </row>
    <row r="7381" spans="1:4" x14ac:dyDescent="0.2">
      <c r="A7381" t="s">
        <v>16093</v>
      </c>
      <c r="B7381" t="s">
        <v>16094</v>
      </c>
      <c r="C7381" t="str">
        <f t="shared" si="115"/>
        <v>09 - MINISTERIO DE  INFRAESTRUCTURA</v>
      </c>
      <c r="D7381" t="str">
        <f>VLOOKUP(MID(A7381,1,2),[1]Jurisdicciones!$A$2:$B$44,2,FALSE)</f>
        <v>MINISTERIO DE  INFRAESTRUCTURA</v>
      </c>
    </row>
    <row r="7382" spans="1:4" x14ac:dyDescent="0.2">
      <c r="A7382" t="s">
        <v>16095</v>
      </c>
      <c r="B7382" t="s">
        <v>16096</v>
      </c>
      <c r="C7382" t="str">
        <f t="shared" si="115"/>
        <v>09 - MINISTERIO DE  INFRAESTRUCTURA</v>
      </c>
      <c r="D7382" t="str">
        <f>VLOOKUP(MID(A7382,1,2),[1]Jurisdicciones!$A$2:$B$44,2,FALSE)</f>
        <v>MINISTERIO DE  INFRAESTRUCTURA</v>
      </c>
    </row>
    <row r="7383" spans="1:4" x14ac:dyDescent="0.2">
      <c r="A7383" t="s">
        <v>16097</v>
      </c>
      <c r="B7383" t="s">
        <v>16098</v>
      </c>
      <c r="C7383" t="str">
        <f t="shared" si="115"/>
        <v>09 - MINISTERIO DE  INFRAESTRUCTURA</v>
      </c>
      <c r="D7383" t="str">
        <f>VLOOKUP(MID(A7383,1,2),[1]Jurisdicciones!$A$2:$B$44,2,FALSE)</f>
        <v>MINISTERIO DE  INFRAESTRUCTURA</v>
      </c>
    </row>
    <row r="7384" spans="1:4" x14ac:dyDescent="0.2">
      <c r="A7384" t="s">
        <v>16099</v>
      </c>
      <c r="B7384" t="s">
        <v>16100</v>
      </c>
      <c r="C7384" t="str">
        <f t="shared" si="115"/>
        <v>09 - MINISTERIO DE  INFRAESTRUCTURA</v>
      </c>
      <c r="D7384" t="str">
        <f>VLOOKUP(MID(A7384,1,2),[1]Jurisdicciones!$A$2:$B$44,2,FALSE)</f>
        <v>MINISTERIO DE  INFRAESTRUCTURA</v>
      </c>
    </row>
    <row r="7385" spans="1:4" x14ac:dyDescent="0.2">
      <c r="A7385" t="s">
        <v>16101</v>
      </c>
      <c r="B7385" t="s">
        <v>16102</v>
      </c>
      <c r="C7385" t="str">
        <f t="shared" si="115"/>
        <v>09 - MINISTERIO DE  INFRAESTRUCTURA</v>
      </c>
      <c r="D7385" t="str">
        <f>VLOOKUP(MID(A7385,1,2),[1]Jurisdicciones!$A$2:$B$44,2,FALSE)</f>
        <v>MINISTERIO DE  INFRAESTRUCTURA</v>
      </c>
    </row>
    <row r="7386" spans="1:4" x14ac:dyDescent="0.2">
      <c r="A7386" t="s">
        <v>16103</v>
      </c>
      <c r="B7386" t="s">
        <v>16104</v>
      </c>
      <c r="C7386" t="str">
        <f t="shared" si="115"/>
        <v>09 - MINISTERIO DE  INFRAESTRUCTURA</v>
      </c>
      <c r="D7386" t="str">
        <f>VLOOKUP(MID(A7386,1,2),[1]Jurisdicciones!$A$2:$B$44,2,FALSE)</f>
        <v>MINISTERIO DE  INFRAESTRUCTURA</v>
      </c>
    </row>
    <row r="7387" spans="1:4" x14ac:dyDescent="0.2">
      <c r="A7387" t="s">
        <v>16105</v>
      </c>
      <c r="B7387" t="s">
        <v>16106</v>
      </c>
      <c r="C7387" t="str">
        <f t="shared" si="115"/>
        <v>09 - MINISTERIO DE  INFRAESTRUCTURA</v>
      </c>
      <c r="D7387" t="str">
        <f>VLOOKUP(MID(A7387,1,2),[1]Jurisdicciones!$A$2:$B$44,2,FALSE)</f>
        <v>MINISTERIO DE  INFRAESTRUCTURA</v>
      </c>
    </row>
    <row r="7388" spans="1:4" x14ac:dyDescent="0.2">
      <c r="A7388" t="s">
        <v>16107</v>
      </c>
      <c r="B7388" t="s">
        <v>16108</v>
      </c>
      <c r="C7388" t="str">
        <f t="shared" si="115"/>
        <v>09 - MINISTERIO DE  INFRAESTRUCTURA</v>
      </c>
      <c r="D7388" t="str">
        <f>VLOOKUP(MID(A7388,1,2),[1]Jurisdicciones!$A$2:$B$44,2,FALSE)</f>
        <v>MINISTERIO DE  INFRAESTRUCTURA</v>
      </c>
    </row>
    <row r="7389" spans="1:4" x14ac:dyDescent="0.2">
      <c r="A7389" t="s">
        <v>16109</v>
      </c>
      <c r="B7389" t="s">
        <v>16110</v>
      </c>
      <c r="C7389" t="str">
        <f t="shared" si="115"/>
        <v>09 - MINISTERIO DE  INFRAESTRUCTURA</v>
      </c>
      <c r="D7389" t="str">
        <f>VLOOKUP(MID(A7389,1,2),[1]Jurisdicciones!$A$2:$B$44,2,FALSE)</f>
        <v>MINISTERIO DE  INFRAESTRUCTURA</v>
      </c>
    </row>
    <row r="7390" spans="1:4" x14ac:dyDescent="0.2">
      <c r="A7390" t="s">
        <v>16111</v>
      </c>
      <c r="B7390" t="s">
        <v>16112</v>
      </c>
      <c r="C7390" t="str">
        <f t="shared" si="115"/>
        <v>09 - MINISTERIO DE  INFRAESTRUCTURA</v>
      </c>
      <c r="D7390" t="str">
        <f>VLOOKUP(MID(A7390,1,2),[1]Jurisdicciones!$A$2:$B$44,2,FALSE)</f>
        <v>MINISTERIO DE  INFRAESTRUCTURA</v>
      </c>
    </row>
    <row r="7391" spans="1:4" x14ac:dyDescent="0.2">
      <c r="A7391" t="s">
        <v>16113</v>
      </c>
      <c r="B7391" t="s">
        <v>16114</v>
      </c>
      <c r="C7391" t="str">
        <f t="shared" si="115"/>
        <v>09 - MINISTERIO DE  INFRAESTRUCTURA</v>
      </c>
      <c r="D7391" t="str">
        <f>VLOOKUP(MID(A7391,1,2),[1]Jurisdicciones!$A$2:$B$44,2,FALSE)</f>
        <v>MINISTERIO DE  INFRAESTRUCTURA</v>
      </c>
    </row>
    <row r="7392" spans="1:4" x14ac:dyDescent="0.2">
      <c r="A7392" t="s">
        <v>16115</v>
      </c>
      <c r="B7392" t="s">
        <v>16116</v>
      </c>
      <c r="C7392" t="str">
        <f t="shared" si="115"/>
        <v>09 - MINISTERIO DE  INFRAESTRUCTURA</v>
      </c>
      <c r="D7392" t="str">
        <f>VLOOKUP(MID(A7392,1,2),[1]Jurisdicciones!$A$2:$B$44,2,FALSE)</f>
        <v>MINISTERIO DE  INFRAESTRUCTURA</v>
      </c>
    </row>
    <row r="7393" spans="1:4" x14ac:dyDescent="0.2">
      <c r="A7393" t="s">
        <v>16117</v>
      </c>
      <c r="B7393" t="s">
        <v>16118</v>
      </c>
      <c r="C7393" t="str">
        <f t="shared" si="115"/>
        <v>09 - MINISTERIO DE  INFRAESTRUCTURA</v>
      </c>
      <c r="D7393" t="str">
        <f>VLOOKUP(MID(A7393,1,2),[1]Jurisdicciones!$A$2:$B$44,2,FALSE)</f>
        <v>MINISTERIO DE  INFRAESTRUCTURA</v>
      </c>
    </row>
    <row r="7394" spans="1:4" x14ac:dyDescent="0.2">
      <c r="A7394" t="s">
        <v>16119</v>
      </c>
      <c r="B7394" t="s">
        <v>16120</v>
      </c>
      <c r="C7394" t="str">
        <f t="shared" si="115"/>
        <v>09 - MINISTERIO DE  INFRAESTRUCTURA</v>
      </c>
      <c r="D7394" t="str">
        <f>VLOOKUP(MID(A7394,1,2),[1]Jurisdicciones!$A$2:$B$44,2,FALSE)</f>
        <v>MINISTERIO DE  INFRAESTRUCTURA</v>
      </c>
    </row>
    <row r="7395" spans="1:4" x14ac:dyDescent="0.2">
      <c r="A7395" t="s">
        <v>16121</v>
      </c>
      <c r="B7395" t="s">
        <v>16122</v>
      </c>
      <c r="C7395" t="str">
        <f t="shared" si="115"/>
        <v>09 - MINISTERIO DE  INFRAESTRUCTURA</v>
      </c>
      <c r="D7395" t="str">
        <f>VLOOKUP(MID(A7395,1,2),[1]Jurisdicciones!$A$2:$B$44,2,FALSE)</f>
        <v>MINISTERIO DE  INFRAESTRUCTURA</v>
      </c>
    </row>
    <row r="7396" spans="1:4" x14ac:dyDescent="0.2">
      <c r="A7396" t="s">
        <v>16123</v>
      </c>
      <c r="B7396" t="s">
        <v>16124</v>
      </c>
      <c r="C7396" t="str">
        <f t="shared" si="115"/>
        <v>09 - MINISTERIO DE  INFRAESTRUCTURA</v>
      </c>
      <c r="D7396" t="str">
        <f>VLOOKUP(MID(A7396,1,2),[1]Jurisdicciones!$A$2:$B$44,2,FALSE)</f>
        <v>MINISTERIO DE  INFRAESTRUCTURA</v>
      </c>
    </row>
    <row r="7397" spans="1:4" x14ac:dyDescent="0.2">
      <c r="A7397" t="s">
        <v>16125</v>
      </c>
      <c r="B7397" t="s">
        <v>16126</v>
      </c>
      <c r="C7397" t="str">
        <f t="shared" si="115"/>
        <v>09 - MINISTERIO DE  INFRAESTRUCTURA</v>
      </c>
      <c r="D7397" t="str">
        <f>VLOOKUP(MID(A7397,1,2),[1]Jurisdicciones!$A$2:$B$44,2,FALSE)</f>
        <v>MINISTERIO DE  INFRAESTRUCTURA</v>
      </c>
    </row>
    <row r="7398" spans="1:4" x14ac:dyDescent="0.2">
      <c r="A7398" t="s">
        <v>16127</v>
      </c>
      <c r="B7398" t="s">
        <v>16128</v>
      </c>
      <c r="C7398" t="str">
        <f t="shared" si="115"/>
        <v>09 - MINISTERIO DE  INFRAESTRUCTURA</v>
      </c>
      <c r="D7398" t="str">
        <f>VLOOKUP(MID(A7398,1,2),[1]Jurisdicciones!$A$2:$B$44,2,FALSE)</f>
        <v>MINISTERIO DE  INFRAESTRUCTURA</v>
      </c>
    </row>
    <row r="7399" spans="1:4" x14ac:dyDescent="0.2">
      <c r="A7399" t="s">
        <v>16129</v>
      </c>
      <c r="B7399" t="s">
        <v>16130</v>
      </c>
      <c r="C7399" t="str">
        <f t="shared" si="115"/>
        <v>09 - MINISTERIO DE  INFRAESTRUCTURA</v>
      </c>
      <c r="D7399" t="str">
        <f>VLOOKUP(MID(A7399,1,2),[1]Jurisdicciones!$A$2:$B$44,2,FALSE)</f>
        <v>MINISTERIO DE  INFRAESTRUCTURA</v>
      </c>
    </row>
    <row r="7400" spans="1:4" x14ac:dyDescent="0.2">
      <c r="A7400" t="s">
        <v>16131</v>
      </c>
      <c r="B7400" t="s">
        <v>16132</v>
      </c>
      <c r="C7400" t="str">
        <f t="shared" si="115"/>
        <v>09 - MINISTERIO DE  INFRAESTRUCTURA</v>
      </c>
      <c r="D7400" t="str">
        <f>VLOOKUP(MID(A7400,1,2),[1]Jurisdicciones!$A$2:$B$44,2,FALSE)</f>
        <v>MINISTERIO DE  INFRAESTRUCTURA</v>
      </c>
    </row>
    <row r="7401" spans="1:4" x14ac:dyDescent="0.2">
      <c r="A7401" t="s">
        <v>16133</v>
      </c>
      <c r="B7401" t="s">
        <v>16134</v>
      </c>
      <c r="C7401" t="str">
        <f t="shared" si="115"/>
        <v>09 - MINISTERIO DE  INFRAESTRUCTURA</v>
      </c>
      <c r="D7401" t="str">
        <f>VLOOKUP(MID(A7401,1,2),[1]Jurisdicciones!$A$2:$B$44,2,FALSE)</f>
        <v>MINISTERIO DE  INFRAESTRUCTURA</v>
      </c>
    </row>
    <row r="7402" spans="1:4" x14ac:dyDescent="0.2">
      <c r="A7402" t="s">
        <v>16135</v>
      </c>
      <c r="B7402" t="s">
        <v>16136</v>
      </c>
      <c r="C7402" t="str">
        <f t="shared" si="115"/>
        <v>09 - MINISTERIO DE  INFRAESTRUCTURA</v>
      </c>
      <c r="D7402" t="str">
        <f>VLOOKUP(MID(A7402,1,2),[1]Jurisdicciones!$A$2:$B$44,2,FALSE)</f>
        <v>MINISTERIO DE  INFRAESTRUCTURA</v>
      </c>
    </row>
    <row r="7403" spans="1:4" x14ac:dyDescent="0.2">
      <c r="A7403" t="s">
        <v>16137</v>
      </c>
      <c r="B7403" t="s">
        <v>16138</v>
      </c>
      <c r="C7403" t="str">
        <f t="shared" si="115"/>
        <v>09 - MINISTERIO DE  INFRAESTRUCTURA</v>
      </c>
      <c r="D7403" t="str">
        <f>VLOOKUP(MID(A7403,1,2),[1]Jurisdicciones!$A$2:$B$44,2,FALSE)</f>
        <v>MINISTERIO DE  INFRAESTRUCTURA</v>
      </c>
    </row>
    <row r="7404" spans="1:4" x14ac:dyDescent="0.2">
      <c r="A7404" t="s">
        <v>16139</v>
      </c>
      <c r="B7404" t="s">
        <v>16140</v>
      </c>
      <c r="C7404" t="str">
        <f t="shared" si="115"/>
        <v>09 - MINISTERIO DE  INFRAESTRUCTURA</v>
      </c>
      <c r="D7404" t="str">
        <f>VLOOKUP(MID(A7404,1,2),[1]Jurisdicciones!$A$2:$B$44,2,FALSE)</f>
        <v>MINISTERIO DE  INFRAESTRUCTURA</v>
      </c>
    </row>
    <row r="7405" spans="1:4" x14ac:dyDescent="0.2">
      <c r="A7405" t="s">
        <v>16141</v>
      </c>
      <c r="B7405" t="s">
        <v>16142</v>
      </c>
      <c r="C7405" t="str">
        <f t="shared" si="115"/>
        <v>09 - MINISTERIO DE  INFRAESTRUCTURA</v>
      </c>
      <c r="D7405" t="str">
        <f>VLOOKUP(MID(A7405,1,2),[1]Jurisdicciones!$A$2:$B$44,2,FALSE)</f>
        <v>MINISTERIO DE  INFRAESTRUCTURA</v>
      </c>
    </row>
    <row r="7406" spans="1:4" x14ac:dyDescent="0.2">
      <c r="A7406" t="s">
        <v>16143</v>
      </c>
      <c r="B7406" t="s">
        <v>16144</v>
      </c>
      <c r="C7406" t="str">
        <f t="shared" si="115"/>
        <v>09 - MINISTERIO DE  INFRAESTRUCTURA</v>
      </c>
      <c r="D7406" t="str">
        <f>VLOOKUP(MID(A7406,1,2),[1]Jurisdicciones!$A$2:$B$44,2,FALSE)</f>
        <v>MINISTERIO DE  INFRAESTRUCTURA</v>
      </c>
    </row>
    <row r="7407" spans="1:4" x14ac:dyDescent="0.2">
      <c r="A7407" t="s">
        <v>16145</v>
      </c>
      <c r="B7407" t="s">
        <v>16146</v>
      </c>
      <c r="C7407" t="str">
        <f t="shared" si="115"/>
        <v>09 - MINISTERIO DE  INFRAESTRUCTURA</v>
      </c>
      <c r="D7407" t="str">
        <f>VLOOKUP(MID(A7407,1,2),[1]Jurisdicciones!$A$2:$B$44,2,FALSE)</f>
        <v>MINISTERIO DE  INFRAESTRUCTURA</v>
      </c>
    </row>
    <row r="7408" spans="1:4" x14ac:dyDescent="0.2">
      <c r="A7408" t="s">
        <v>16147</v>
      </c>
      <c r="B7408" t="s">
        <v>16148</v>
      </c>
      <c r="C7408" t="str">
        <f t="shared" si="115"/>
        <v>09 - MINISTERIO DE  INFRAESTRUCTURA</v>
      </c>
      <c r="D7408" t="str">
        <f>VLOOKUP(MID(A7408,1,2),[1]Jurisdicciones!$A$2:$B$44,2,FALSE)</f>
        <v>MINISTERIO DE  INFRAESTRUCTURA</v>
      </c>
    </row>
    <row r="7409" spans="1:4" x14ac:dyDescent="0.2">
      <c r="A7409" t="s">
        <v>16149</v>
      </c>
      <c r="B7409" t="s">
        <v>16150</v>
      </c>
      <c r="C7409" t="str">
        <f t="shared" si="115"/>
        <v>09 - MINISTERIO DE  INFRAESTRUCTURA</v>
      </c>
      <c r="D7409" t="str">
        <f>VLOOKUP(MID(A7409,1,2),[1]Jurisdicciones!$A$2:$B$44,2,FALSE)</f>
        <v>MINISTERIO DE  INFRAESTRUCTURA</v>
      </c>
    </row>
    <row r="7410" spans="1:4" x14ac:dyDescent="0.2">
      <c r="A7410" t="s">
        <v>16151</v>
      </c>
      <c r="B7410" t="s">
        <v>16152</v>
      </c>
      <c r="C7410" t="str">
        <f t="shared" si="115"/>
        <v>09 - MINISTERIO DE  INFRAESTRUCTURA</v>
      </c>
      <c r="D7410" t="str">
        <f>VLOOKUP(MID(A7410,1,2),[1]Jurisdicciones!$A$2:$B$44,2,FALSE)</f>
        <v>MINISTERIO DE  INFRAESTRUCTURA</v>
      </c>
    </row>
    <row r="7411" spans="1:4" x14ac:dyDescent="0.2">
      <c r="A7411" t="s">
        <v>16153</v>
      </c>
      <c r="B7411" t="s">
        <v>16154</v>
      </c>
      <c r="C7411" t="str">
        <f t="shared" si="115"/>
        <v>09 - MINISTERIO DE  INFRAESTRUCTURA</v>
      </c>
      <c r="D7411" t="str">
        <f>VLOOKUP(MID(A7411,1,2),[1]Jurisdicciones!$A$2:$B$44,2,FALSE)</f>
        <v>MINISTERIO DE  INFRAESTRUCTURA</v>
      </c>
    </row>
    <row r="7412" spans="1:4" x14ac:dyDescent="0.2">
      <c r="A7412" t="s">
        <v>16155</v>
      </c>
      <c r="B7412" t="s">
        <v>16156</v>
      </c>
      <c r="C7412" t="str">
        <f t="shared" si="115"/>
        <v>09 - MINISTERIO DE  INFRAESTRUCTURA</v>
      </c>
      <c r="D7412" t="str">
        <f>VLOOKUP(MID(A7412,1,2),[1]Jurisdicciones!$A$2:$B$44,2,FALSE)</f>
        <v>MINISTERIO DE  INFRAESTRUCTURA</v>
      </c>
    </row>
    <row r="7413" spans="1:4" x14ac:dyDescent="0.2">
      <c r="A7413" t="s">
        <v>16157</v>
      </c>
      <c r="B7413" t="s">
        <v>16158</v>
      </c>
      <c r="C7413" t="str">
        <f t="shared" si="115"/>
        <v>09 - MINISTERIO DE  INFRAESTRUCTURA</v>
      </c>
      <c r="D7413" t="str">
        <f>VLOOKUP(MID(A7413,1,2),[1]Jurisdicciones!$A$2:$B$44,2,FALSE)</f>
        <v>MINISTERIO DE  INFRAESTRUCTURA</v>
      </c>
    </row>
    <row r="7414" spans="1:4" x14ac:dyDescent="0.2">
      <c r="A7414" t="s">
        <v>16159</v>
      </c>
      <c r="B7414" t="s">
        <v>16160</v>
      </c>
      <c r="C7414" t="str">
        <f t="shared" si="115"/>
        <v>09 - MINISTERIO DE  INFRAESTRUCTURA</v>
      </c>
      <c r="D7414" t="str">
        <f>VLOOKUP(MID(A7414,1,2),[1]Jurisdicciones!$A$2:$B$44,2,FALSE)</f>
        <v>MINISTERIO DE  INFRAESTRUCTURA</v>
      </c>
    </row>
    <row r="7415" spans="1:4" x14ac:dyDescent="0.2">
      <c r="A7415" t="s">
        <v>16161</v>
      </c>
      <c r="B7415" t="s">
        <v>16162</v>
      </c>
      <c r="C7415" t="str">
        <f t="shared" si="115"/>
        <v>09 - MINISTERIO DE  INFRAESTRUCTURA</v>
      </c>
      <c r="D7415" t="str">
        <f>VLOOKUP(MID(A7415,1,2),[1]Jurisdicciones!$A$2:$B$44,2,FALSE)</f>
        <v>MINISTERIO DE  INFRAESTRUCTURA</v>
      </c>
    </row>
    <row r="7416" spans="1:4" x14ac:dyDescent="0.2">
      <c r="A7416" t="s">
        <v>16163</v>
      </c>
      <c r="B7416" t="s">
        <v>16164</v>
      </c>
      <c r="C7416" t="str">
        <f t="shared" si="115"/>
        <v>09 - MINISTERIO DE  INFRAESTRUCTURA</v>
      </c>
      <c r="D7416" t="str">
        <f>VLOOKUP(MID(A7416,1,2),[1]Jurisdicciones!$A$2:$B$44,2,FALSE)</f>
        <v>MINISTERIO DE  INFRAESTRUCTURA</v>
      </c>
    </row>
    <row r="7417" spans="1:4" x14ac:dyDescent="0.2">
      <c r="A7417" t="s">
        <v>16165</v>
      </c>
      <c r="B7417" t="s">
        <v>16166</v>
      </c>
      <c r="C7417" t="str">
        <f t="shared" si="115"/>
        <v>09 - MINISTERIO DE  INFRAESTRUCTURA</v>
      </c>
      <c r="D7417" t="str">
        <f>VLOOKUP(MID(A7417,1,2),[1]Jurisdicciones!$A$2:$B$44,2,FALSE)</f>
        <v>MINISTERIO DE  INFRAESTRUCTURA</v>
      </c>
    </row>
    <row r="7418" spans="1:4" x14ac:dyDescent="0.2">
      <c r="A7418" t="s">
        <v>16167</v>
      </c>
      <c r="B7418" t="s">
        <v>16168</v>
      </c>
      <c r="C7418" t="str">
        <f t="shared" si="115"/>
        <v>09 - MINISTERIO DE  INFRAESTRUCTURA</v>
      </c>
      <c r="D7418" t="str">
        <f>VLOOKUP(MID(A7418,1,2),[1]Jurisdicciones!$A$2:$B$44,2,FALSE)</f>
        <v>MINISTERIO DE  INFRAESTRUCTURA</v>
      </c>
    </row>
    <row r="7419" spans="1:4" x14ac:dyDescent="0.2">
      <c r="A7419" t="s">
        <v>16169</v>
      </c>
      <c r="B7419" t="s">
        <v>16170</v>
      </c>
      <c r="C7419" t="str">
        <f t="shared" si="115"/>
        <v>09 - MINISTERIO DE  INFRAESTRUCTURA</v>
      </c>
      <c r="D7419" t="str">
        <f>VLOOKUP(MID(A7419,1,2),[1]Jurisdicciones!$A$2:$B$44,2,FALSE)</f>
        <v>MINISTERIO DE  INFRAESTRUCTURA</v>
      </c>
    </row>
    <row r="7420" spans="1:4" x14ac:dyDescent="0.2">
      <c r="A7420" t="s">
        <v>16171</v>
      </c>
      <c r="B7420" t="s">
        <v>16172</v>
      </c>
      <c r="C7420" t="str">
        <f t="shared" si="115"/>
        <v>09 - MINISTERIO DE  INFRAESTRUCTURA</v>
      </c>
      <c r="D7420" t="str">
        <f>VLOOKUP(MID(A7420,1,2),[1]Jurisdicciones!$A$2:$B$44,2,FALSE)</f>
        <v>MINISTERIO DE  INFRAESTRUCTURA</v>
      </c>
    </row>
    <row r="7421" spans="1:4" x14ac:dyDescent="0.2">
      <c r="A7421" t="s">
        <v>16173</v>
      </c>
      <c r="B7421" t="s">
        <v>16174</v>
      </c>
      <c r="C7421" t="str">
        <f t="shared" si="115"/>
        <v>09 - MINISTERIO DE  INFRAESTRUCTURA</v>
      </c>
      <c r="D7421" t="str">
        <f>VLOOKUP(MID(A7421,1,2),[1]Jurisdicciones!$A$2:$B$44,2,FALSE)</f>
        <v>MINISTERIO DE  INFRAESTRUCTURA</v>
      </c>
    </row>
    <row r="7422" spans="1:4" x14ac:dyDescent="0.2">
      <c r="A7422" t="s">
        <v>16175</v>
      </c>
      <c r="B7422" t="s">
        <v>16176</v>
      </c>
      <c r="C7422" t="str">
        <f t="shared" si="115"/>
        <v>09 - MINISTERIO DE  INFRAESTRUCTURA</v>
      </c>
      <c r="D7422" t="str">
        <f>VLOOKUP(MID(A7422,1,2),[1]Jurisdicciones!$A$2:$B$44,2,FALSE)</f>
        <v>MINISTERIO DE  INFRAESTRUCTURA</v>
      </c>
    </row>
    <row r="7423" spans="1:4" x14ac:dyDescent="0.2">
      <c r="A7423" t="s">
        <v>16177</v>
      </c>
      <c r="B7423" t="s">
        <v>16178</v>
      </c>
      <c r="C7423" t="str">
        <f t="shared" si="115"/>
        <v>09 - MINISTERIO DE  INFRAESTRUCTURA</v>
      </c>
      <c r="D7423" t="str">
        <f>VLOOKUP(MID(A7423,1,2),[1]Jurisdicciones!$A$2:$B$44,2,FALSE)</f>
        <v>MINISTERIO DE  INFRAESTRUCTURA</v>
      </c>
    </row>
    <row r="7424" spans="1:4" x14ac:dyDescent="0.2">
      <c r="A7424" t="s">
        <v>16179</v>
      </c>
      <c r="B7424" t="s">
        <v>16180</v>
      </c>
      <c r="C7424" t="str">
        <f t="shared" si="115"/>
        <v>09 - MINISTERIO DE  INFRAESTRUCTURA</v>
      </c>
      <c r="D7424" t="str">
        <f>VLOOKUP(MID(A7424,1,2),[1]Jurisdicciones!$A$2:$B$44,2,FALSE)</f>
        <v>MINISTERIO DE  INFRAESTRUCTURA</v>
      </c>
    </row>
    <row r="7425" spans="1:4" x14ac:dyDescent="0.2">
      <c r="A7425" t="s">
        <v>16181</v>
      </c>
      <c r="B7425" t="s">
        <v>16182</v>
      </c>
      <c r="C7425" t="str">
        <f t="shared" si="115"/>
        <v>09 - MINISTERIO DE  INFRAESTRUCTURA</v>
      </c>
      <c r="D7425" t="str">
        <f>VLOOKUP(MID(A7425,1,2),[1]Jurisdicciones!$A$2:$B$44,2,FALSE)</f>
        <v>MINISTERIO DE  INFRAESTRUCTURA</v>
      </c>
    </row>
    <row r="7426" spans="1:4" x14ac:dyDescent="0.2">
      <c r="A7426" t="s">
        <v>16183</v>
      </c>
      <c r="B7426" t="s">
        <v>16184</v>
      </c>
      <c r="C7426" t="str">
        <f t="shared" si="115"/>
        <v>09 - MINISTERIO DE  INFRAESTRUCTURA</v>
      </c>
      <c r="D7426" t="str">
        <f>VLOOKUP(MID(A7426,1,2),[1]Jurisdicciones!$A$2:$B$44,2,FALSE)</f>
        <v>MINISTERIO DE  INFRAESTRUCTURA</v>
      </c>
    </row>
    <row r="7427" spans="1:4" x14ac:dyDescent="0.2">
      <c r="A7427" t="s">
        <v>16185</v>
      </c>
      <c r="B7427" t="s">
        <v>16186</v>
      </c>
      <c r="C7427" t="str">
        <f t="shared" si="115"/>
        <v>09 - MINISTERIO DE  INFRAESTRUCTURA</v>
      </c>
      <c r="D7427" t="str">
        <f>VLOOKUP(MID(A7427,1,2),[1]Jurisdicciones!$A$2:$B$44,2,FALSE)</f>
        <v>MINISTERIO DE  INFRAESTRUCTURA</v>
      </c>
    </row>
    <row r="7428" spans="1:4" x14ac:dyDescent="0.2">
      <c r="A7428" t="s">
        <v>16187</v>
      </c>
      <c r="B7428" t="s">
        <v>16188</v>
      </c>
      <c r="C7428" t="str">
        <f t="shared" ref="C7428:C7491" si="116">CONCATENATE(MID(A7428,1,2), " - ",D7428)</f>
        <v>09 - MINISTERIO DE  INFRAESTRUCTURA</v>
      </c>
      <c r="D7428" t="str">
        <f>VLOOKUP(MID(A7428,1,2),[1]Jurisdicciones!$A$2:$B$44,2,FALSE)</f>
        <v>MINISTERIO DE  INFRAESTRUCTURA</v>
      </c>
    </row>
    <row r="7429" spans="1:4" x14ac:dyDescent="0.2">
      <c r="A7429" t="s">
        <v>16189</v>
      </c>
      <c r="B7429" t="s">
        <v>16190</v>
      </c>
      <c r="C7429" t="str">
        <f t="shared" si="116"/>
        <v>09 - MINISTERIO DE  INFRAESTRUCTURA</v>
      </c>
      <c r="D7429" t="str">
        <f>VLOOKUP(MID(A7429,1,2),[1]Jurisdicciones!$A$2:$B$44,2,FALSE)</f>
        <v>MINISTERIO DE  INFRAESTRUCTURA</v>
      </c>
    </row>
    <row r="7430" spans="1:4" x14ac:dyDescent="0.2">
      <c r="A7430" t="s">
        <v>16191</v>
      </c>
      <c r="B7430" t="s">
        <v>16192</v>
      </c>
      <c r="C7430" t="str">
        <f t="shared" si="116"/>
        <v>09 - MINISTERIO DE  INFRAESTRUCTURA</v>
      </c>
      <c r="D7430" t="str">
        <f>VLOOKUP(MID(A7430,1,2),[1]Jurisdicciones!$A$2:$B$44,2,FALSE)</f>
        <v>MINISTERIO DE  INFRAESTRUCTURA</v>
      </c>
    </row>
    <row r="7431" spans="1:4" x14ac:dyDescent="0.2">
      <c r="A7431" t="s">
        <v>16193</v>
      </c>
      <c r="B7431" t="s">
        <v>16194</v>
      </c>
      <c r="C7431" t="str">
        <f t="shared" si="116"/>
        <v>09 - MINISTERIO DE  INFRAESTRUCTURA</v>
      </c>
      <c r="D7431" t="str">
        <f>VLOOKUP(MID(A7431,1,2),[1]Jurisdicciones!$A$2:$B$44,2,FALSE)</f>
        <v>MINISTERIO DE  INFRAESTRUCTURA</v>
      </c>
    </row>
    <row r="7432" spans="1:4" x14ac:dyDescent="0.2">
      <c r="A7432" t="s">
        <v>16195</v>
      </c>
      <c r="B7432" t="s">
        <v>16196</v>
      </c>
      <c r="C7432" t="str">
        <f t="shared" si="116"/>
        <v>09 - MINISTERIO DE  INFRAESTRUCTURA</v>
      </c>
      <c r="D7432" t="str">
        <f>VLOOKUP(MID(A7432,1,2),[1]Jurisdicciones!$A$2:$B$44,2,FALSE)</f>
        <v>MINISTERIO DE  INFRAESTRUCTURA</v>
      </c>
    </row>
    <row r="7433" spans="1:4" x14ac:dyDescent="0.2">
      <c r="A7433" t="s">
        <v>16197</v>
      </c>
      <c r="B7433" t="s">
        <v>16198</v>
      </c>
      <c r="C7433" t="str">
        <f t="shared" si="116"/>
        <v>09 - MINISTERIO DE  INFRAESTRUCTURA</v>
      </c>
      <c r="D7433" t="str">
        <f>VLOOKUP(MID(A7433,1,2),[1]Jurisdicciones!$A$2:$B$44,2,FALSE)</f>
        <v>MINISTERIO DE  INFRAESTRUCTURA</v>
      </c>
    </row>
    <row r="7434" spans="1:4" x14ac:dyDescent="0.2">
      <c r="A7434" t="s">
        <v>16199</v>
      </c>
      <c r="B7434" t="s">
        <v>16200</v>
      </c>
      <c r="C7434" t="str">
        <f t="shared" si="116"/>
        <v>09 - MINISTERIO DE  INFRAESTRUCTURA</v>
      </c>
      <c r="D7434" t="str">
        <f>VLOOKUP(MID(A7434,1,2),[1]Jurisdicciones!$A$2:$B$44,2,FALSE)</f>
        <v>MINISTERIO DE  INFRAESTRUCTURA</v>
      </c>
    </row>
    <row r="7435" spans="1:4" x14ac:dyDescent="0.2">
      <c r="A7435" t="s">
        <v>16201</v>
      </c>
      <c r="B7435" t="s">
        <v>16202</v>
      </c>
      <c r="C7435" t="str">
        <f t="shared" si="116"/>
        <v>09 - MINISTERIO DE  INFRAESTRUCTURA</v>
      </c>
      <c r="D7435" t="str">
        <f>VLOOKUP(MID(A7435,1,2),[1]Jurisdicciones!$A$2:$B$44,2,FALSE)</f>
        <v>MINISTERIO DE  INFRAESTRUCTURA</v>
      </c>
    </row>
    <row r="7436" spans="1:4" x14ac:dyDescent="0.2">
      <c r="A7436" t="s">
        <v>16203</v>
      </c>
      <c r="B7436" t="s">
        <v>16204</v>
      </c>
      <c r="C7436" t="str">
        <f t="shared" si="116"/>
        <v>09 - MINISTERIO DE  INFRAESTRUCTURA</v>
      </c>
      <c r="D7436" t="str">
        <f>VLOOKUP(MID(A7436,1,2),[1]Jurisdicciones!$A$2:$B$44,2,FALSE)</f>
        <v>MINISTERIO DE  INFRAESTRUCTURA</v>
      </c>
    </row>
    <row r="7437" spans="1:4" x14ac:dyDescent="0.2">
      <c r="A7437" t="s">
        <v>16205</v>
      </c>
      <c r="B7437" t="s">
        <v>16206</v>
      </c>
      <c r="C7437" t="str">
        <f t="shared" si="116"/>
        <v>09 - MINISTERIO DE  INFRAESTRUCTURA</v>
      </c>
      <c r="D7437" t="str">
        <f>VLOOKUP(MID(A7437,1,2),[1]Jurisdicciones!$A$2:$B$44,2,FALSE)</f>
        <v>MINISTERIO DE  INFRAESTRUCTURA</v>
      </c>
    </row>
    <row r="7438" spans="1:4" x14ac:dyDescent="0.2">
      <c r="A7438" t="s">
        <v>16207</v>
      </c>
      <c r="B7438" t="s">
        <v>16208</v>
      </c>
      <c r="C7438" t="str">
        <f t="shared" si="116"/>
        <v>09 - MINISTERIO DE  INFRAESTRUCTURA</v>
      </c>
      <c r="D7438" t="str">
        <f>VLOOKUP(MID(A7438,1,2),[1]Jurisdicciones!$A$2:$B$44,2,FALSE)</f>
        <v>MINISTERIO DE  INFRAESTRUCTURA</v>
      </c>
    </row>
    <row r="7439" spans="1:4" x14ac:dyDescent="0.2">
      <c r="A7439" t="s">
        <v>2814</v>
      </c>
      <c r="B7439" t="s">
        <v>16209</v>
      </c>
      <c r="C7439" t="str">
        <f t="shared" si="116"/>
        <v>09 - MINISTERIO DE  INFRAESTRUCTURA</v>
      </c>
      <c r="D7439" t="str">
        <f>VLOOKUP(MID(A7439,1,2),[1]Jurisdicciones!$A$2:$B$44,2,FALSE)</f>
        <v>MINISTERIO DE  INFRAESTRUCTURA</v>
      </c>
    </row>
    <row r="7440" spans="1:4" x14ac:dyDescent="0.2">
      <c r="A7440" t="s">
        <v>16210</v>
      </c>
      <c r="B7440" t="s">
        <v>16211</v>
      </c>
      <c r="C7440" t="str">
        <f t="shared" si="116"/>
        <v>09 - MINISTERIO DE  INFRAESTRUCTURA</v>
      </c>
      <c r="D7440" t="str">
        <f>VLOOKUP(MID(A7440,1,2),[1]Jurisdicciones!$A$2:$B$44,2,FALSE)</f>
        <v>MINISTERIO DE  INFRAESTRUCTURA</v>
      </c>
    </row>
    <row r="7441" spans="1:4" x14ac:dyDescent="0.2">
      <c r="A7441" t="s">
        <v>16212</v>
      </c>
      <c r="B7441" t="s">
        <v>16213</v>
      </c>
      <c r="C7441" t="str">
        <f t="shared" si="116"/>
        <v>09 - MINISTERIO DE  INFRAESTRUCTURA</v>
      </c>
      <c r="D7441" t="str">
        <f>VLOOKUP(MID(A7441,1,2),[1]Jurisdicciones!$A$2:$B$44,2,FALSE)</f>
        <v>MINISTERIO DE  INFRAESTRUCTURA</v>
      </c>
    </row>
    <row r="7442" spans="1:4" x14ac:dyDescent="0.2">
      <c r="A7442" t="s">
        <v>16214</v>
      </c>
      <c r="B7442" t="s">
        <v>16215</v>
      </c>
      <c r="C7442" t="str">
        <f t="shared" si="116"/>
        <v>09 - MINISTERIO DE  INFRAESTRUCTURA</v>
      </c>
      <c r="D7442" t="str">
        <f>VLOOKUP(MID(A7442,1,2),[1]Jurisdicciones!$A$2:$B$44,2,FALSE)</f>
        <v>MINISTERIO DE  INFRAESTRUCTURA</v>
      </c>
    </row>
    <row r="7443" spans="1:4" x14ac:dyDescent="0.2">
      <c r="A7443" t="s">
        <v>16216</v>
      </c>
      <c r="B7443" t="s">
        <v>16217</v>
      </c>
      <c r="C7443" t="str">
        <f t="shared" si="116"/>
        <v>09 - MINISTERIO DE  INFRAESTRUCTURA</v>
      </c>
      <c r="D7443" t="str">
        <f>VLOOKUP(MID(A7443,1,2),[1]Jurisdicciones!$A$2:$B$44,2,FALSE)</f>
        <v>MINISTERIO DE  INFRAESTRUCTURA</v>
      </c>
    </row>
    <row r="7444" spans="1:4" x14ac:dyDescent="0.2">
      <c r="A7444" t="s">
        <v>16218</v>
      </c>
      <c r="B7444" t="s">
        <v>16219</v>
      </c>
      <c r="C7444" t="str">
        <f t="shared" si="116"/>
        <v>09 - MINISTERIO DE  INFRAESTRUCTURA</v>
      </c>
      <c r="D7444" t="str">
        <f>VLOOKUP(MID(A7444,1,2),[1]Jurisdicciones!$A$2:$B$44,2,FALSE)</f>
        <v>MINISTERIO DE  INFRAESTRUCTURA</v>
      </c>
    </row>
    <row r="7445" spans="1:4" x14ac:dyDescent="0.2">
      <c r="A7445" t="s">
        <v>16220</v>
      </c>
      <c r="B7445" t="s">
        <v>16221</v>
      </c>
      <c r="C7445" t="str">
        <f t="shared" si="116"/>
        <v>09 - MINISTERIO DE  INFRAESTRUCTURA</v>
      </c>
      <c r="D7445" t="str">
        <f>VLOOKUP(MID(A7445,1,2),[1]Jurisdicciones!$A$2:$B$44,2,FALSE)</f>
        <v>MINISTERIO DE  INFRAESTRUCTURA</v>
      </c>
    </row>
    <row r="7446" spans="1:4" x14ac:dyDescent="0.2">
      <c r="A7446" t="s">
        <v>16222</v>
      </c>
      <c r="B7446" t="s">
        <v>16223</v>
      </c>
      <c r="C7446" t="str">
        <f t="shared" si="116"/>
        <v>09 - MINISTERIO DE  INFRAESTRUCTURA</v>
      </c>
      <c r="D7446" t="str">
        <f>VLOOKUP(MID(A7446,1,2),[1]Jurisdicciones!$A$2:$B$44,2,FALSE)</f>
        <v>MINISTERIO DE  INFRAESTRUCTURA</v>
      </c>
    </row>
    <row r="7447" spans="1:4" x14ac:dyDescent="0.2">
      <c r="A7447" t="s">
        <v>16224</v>
      </c>
      <c r="B7447" t="s">
        <v>16225</v>
      </c>
      <c r="C7447" t="str">
        <f t="shared" si="116"/>
        <v>09 - MINISTERIO DE  INFRAESTRUCTURA</v>
      </c>
      <c r="D7447" t="str">
        <f>VLOOKUP(MID(A7447,1,2),[1]Jurisdicciones!$A$2:$B$44,2,FALSE)</f>
        <v>MINISTERIO DE  INFRAESTRUCTURA</v>
      </c>
    </row>
    <row r="7448" spans="1:4" x14ac:dyDescent="0.2">
      <c r="A7448" t="s">
        <v>16226</v>
      </c>
      <c r="B7448" t="s">
        <v>16227</v>
      </c>
      <c r="C7448" t="str">
        <f t="shared" si="116"/>
        <v>09 - MINISTERIO DE  INFRAESTRUCTURA</v>
      </c>
      <c r="D7448" t="str">
        <f>VLOOKUP(MID(A7448,1,2),[1]Jurisdicciones!$A$2:$B$44,2,FALSE)</f>
        <v>MINISTERIO DE  INFRAESTRUCTURA</v>
      </c>
    </row>
    <row r="7449" spans="1:4" x14ac:dyDescent="0.2">
      <c r="A7449" t="s">
        <v>16228</v>
      </c>
      <c r="B7449" t="s">
        <v>16229</v>
      </c>
      <c r="C7449" t="str">
        <f t="shared" si="116"/>
        <v>09 - MINISTERIO DE  INFRAESTRUCTURA</v>
      </c>
      <c r="D7449" t="str">
        <f>VLOOKUP(MID(A7449,1,2),[1]Jurisdicciones!$A$2:$B$44,2,FALSE)</f>
        <v>MINISTERIO DE  INFRAESTRUCTURA</v>
      </c>
    </row>
    <row r="7450" spans="1:4" x14ac:dyDescent="0.2">
      <c r="A7450" t="s">
        <v>16230</v>
      </c>
      <c r="B7450" t="s">
        <v>16231</v>
      </c>
      <c r="C7450" t="str">
        <f t="shared" si="116"/>
        <v>09 - MINISTERIO DE  INFRAESTRUCTURA</v>
      </c>
      <c r="D7450" t="str">
        <f>VLOOKUP(MID(A7450,1,2),[1]Jurisdicciones!$A$2:$B$44,2,FALSE)</f>
        <v>MINISTERIO DE  INFRAESTRUCTURA</v>
      </c>
    </row>
    <row r="7451" spans="1:4" x14ac:dyDescent="0.2">
      <c r="A7451" t="s">
        <v>16232</v>
      </c>
      <c r="B7451" t="s">
        <v>16233</v>
      </c>
      <c r="C7451" t="str">
        <f t="shared" si="116"/>
        <v>09 - MINISTERIO DE  INFRAESTRUCTURA</v>
      </c>
      <c r="D7451" t="str">
        <f>VLOOKUP(MID(A7451,1,2),[1]Jurisdicciones!$A$2:$B$44,2,FALSE)</f>
        <v>MINISTERIO DE  INFRAESTRUCTURA</v>
      </c>
    </row>
    <row r="7452" spans="1:4" x14ac:dyDescent="0.2">
      <c r="A7452" t="s">
        <v>16234</v>
      </c>
      <c r="B7452" t="s">
        <v>16235</v>
      </c>
      <c r="C7452" t="str">
        <f t="shared" si="116"/>
        <v>09 - MINISTERIO DE  INFRAESTRUCTURA</v>
      </c>
      <c r="D7452" t="str">
        <f>VLOOKUP(MID(A7452,1,2),[1]Jurisdicciones!$A$2:$B$44,2,FALSE)</f>
        <v>MINISTERIO DE  INFRAESTRUCTURA</v>
      </c>
    </row>
    <row r="7453" spans="1:4" x14ac:dyDescent="0.2">
      <c r="A7453" t="s">
        <v>16236</v>
      </c>
      <c r="B7453" t="s">
        <v>16237</v>
      </c>
      <c r="C7453" t="str">
        <f t="shared" si="116"/>
        <v>09 - MINISTERIO DE  INFRAESTRUCTURA</v>
      </c>
      <c r="D7453" t="str">
        <f>VLOOKUP(MID(A7453,1,2),[1]Jurisdicciones!$A$2:$B$44,2,FALSE)</f>
        <v>MINISTERIO DE  INFRAESTRUCTURA</v>
      </c>
    </row>
    <row r="7454" spans="1:4" x14ac:dyDescent="0.2">
      <c r="A7454" t="s">
        <v>16238</v>
      </c>
      <c r="B7454" t="s">
        <v>16239</v>
      </c>
      <c r="C7454" t="str">
        <f t="shared" si="116"/>
        <v>09 - MINISTERIO DE  INFRAESTRUCTURA</v>
      </c>
      <c r="D7454" t="str">
        <f>VLOOKUP(MID(A7454,1,2),[1]Jurisdicciones!$A$2:$B$44,2,FALSE)</f>
        <v>MINISTERIO DE  INFRAESTRUCTURA</v>
      </c>
    </row>
    <row r="7455" spans="1:4" x14ac:dyDescent="0.2">
      <c r="A7455" t="s">
        <v>16240</v>
      </c>
      <c r="B7455" t="s">
        <v>16239</v>
      </c>
      <c r="C7455" t="str">
        <f t="shared" si="116"/>
        <v>09 - MINISTERIO DE  INFRAESTRUCTURA</v>
      </c>
      <c r="D7455" t="str">
        <f>VLOOKUP(MID(A7455,1,2),[1]Jurisdicciones!$A$2:$B$44,2,FALSE)</f>
        <v>MINISTERIO DE  INFRAESTRUCTURA</v>
      </c>
    </row>
    <row r="7456" spans="1:4" x14ac:dyDescent="0.2">
      <c r="A7456" t="s">
        <v>16241</v>
      </c>
      <c r="B7456" t="s">
        <v>16239</v>
      </c>
      <c r="C7456" t="str">
        <f t="shared" si="116"/>
        <v>09 - MINISTERIO DE  INFRAESTRUCTURA</v>
      </c>
      <c r="D7456" t="str">
        <f>VLOOKUP(MID(A7456,1,2),[1]Jurisdicciones!$A$2:$B$44,2,FALSE)</f>
        <v>MINISTERIO DE  INFRAESTRUCTURA</v>
      </c>
    </row>
    <row r="7457" spans="1:4" x14ac:dyDescent="0.2">
      <c r="A7457" t="s">
        <v>16242</v>
      </c>
      <c r="B7457" t="s">
        <v>16243</v>
      </c>
      <c r="C7457" t="str">
        <f t="shared" si="116"/>
        <v>09 - MINISTERIO DE  INFRAESTRUCTURA</v>
      </c>
      <c r="D7457" t="str">
        <f>VLOOKUP(MID(A7457,1,2),[1]Jurisdicciones!$A$2:$B$44,2,FALSE)</f>
        <v>MINISTERIO DE  INFRAESTRUCTURA</v>
      </c>
    </row>
    <row r="7458" spans="1:4" x14ac:dyDescent="0.2">
      <c r="A7458" t="s">
        <v>16244</v>
      </c>
      <c r="B7458" t="s">
        <v>16239</v>
      </c>
      <c r="C7458" t="str">
        <f t="shared" si="116"/>
        <v>09 - MINISTERIO DE  INFRAESTRUCTURA</v>
      </c>
      <c r="D7458" t="str">
        <f>VLOOKUP(MID(A7458,1,2),[1]Jurisdicciones!$A$2:$B$44,2,FALSE)</f>
        <v>MINISTERIO DE  INFRAESTRUCTURA</v>
      </c>
    </row>
    <row r="7459" spans="1:4" x14ac:dyDescent="0.2">
      <c r="A7459" t="s">
        <v>16245</v>
      </c>
      <c r="B7459" t="s">
        <v>16246</v>
      </c>
      <c r="C7459" t="str">
        <f t="shared" si="116"/>
        <v>09 - MINISTERIO DE  INFRAESTRUCTURA</v>
      </c>
      <c r="D7459" t="str">
        <f>VLOOKUP(MID(A7459,1,2),[1]Jurisdicciones!$A$2:$B$44,2,FALSE)</f>
        <v>MINISTERIO DE  INFRAESTRUCTURA</v>
      </c>
    </row>
    <row r="7460" spans="1:4" x14ac:dyDescent="0.2">
      <c r="A7460" t="s">
        <v>16247</v>
      </c>
      <c r="B7460" t="s">
        <v>16239</v>
      </c>
      <c r="C7460" t="str">
        <f t="shared" si="116"/>
        <v>09 - MINISTERIO DE  INFRAESTRUCTURA</v>
      </c>
      <c r="D7460" t="str">
        <f>VLOOKUP(MID(A7460,1,2),[1]Jurisdicciones!$A$2:$B$44,2,FALSE)</f>
        <v>MINISTERIO DE  INFRAESTRUCTURA</v>
      </c>
    </row>
    <row r="7461" spans="1:4" x14ac:dyDescent="0.2">
      <c r="A7461" t="s">
        <v>16248</v>
      </c>
      <c r="B7461" t="s">
        <v>16249</v>
      </c>
      <c r="C7461" t="str">
        <f t="shared" si="116"/>
        <v>09 - MINISTERIO DE  INFRAESTRUCTURA</v>
      </c>
      <c r="D7461" t="str">
        <f>VLOOKUP(MID(A7461,1,2),[1]Jurisdicciones!$A$2:$B$44,2,FALSE)</f>
        <v>MINISTERIO DE  INFRAESTRUCTURA</v>
      </c>
    </row>
    <row r="7462" spans="1:4" x14ac:dyDescent="0.2">
      <c r="A7462" t="s">
        <v>16250</v>
      </c>
      <c r="B7462" t="s">
        <v>16251</v>
      </c>
      <c r="C7462" t="str">
        <f t="shared" si="116"/>
        <v>09 - MINISTERIO DE  INFRAESTRUCTURA</v>
      </c>
      <c r="D7462" t="str">
        <f>VLOOKUP(MID(A7462,1,2),[1]Jurisdicciones!$A$2:$B$44,2,FALSE)</f>
        <v>MINISTERIO DE  INFRAESTRUCTURA</v>
      </c>
    </row>
    <row r="7463" spans="1:4" x14ac:dyDescent="0.2">
      <c r="A7463" t="s">
        <v>16252</v>
      </c>
      <c r="B7463" t="s">
        <v>16253</v>
      </c>
      <c r="C7463" t="str">
        <f t="shared" si="116"/>
        <v>09 - MINISTERIO DE  INFRAESTRUCTURA</v>
      </c>
      <c r="D7463" t="str">
        <f>VLOOKUP(MID(A7463,1,2),[1]Jurisdicciones!$A$2:$B$44,2,FALSE)</f>
        <v>MINISTERIO DE  INFRAESTRUCTURA</v>
      </c>
    </row>
    <row r="7464" spans="1:4" x14ac:dyDescent="0.2">
      <c r="A7464" t="s">
        <v>16254</v>
      </c>
      <c r="B7464" t="s">
        <v>16255</v>
      </c>
      <c r="C7464" t="str">
        <f t="shared" si="116"/>
        <v>09 - MINISTERIO DE  INFRAESTRUCTURA</v>
      </c>
      <c r="D7464" t="str">
        <f>VLOOKUP(MID(A7464,1,2),[1]Jurisdicciones!$A$2:$B$44,2,FALSE)</f>
        <v>MINISTERIO DE  INFRAESTRUCTURA</v>
      </c>
    </row>
    <row r="7465" spans="1:4" x14ac:dyDescent="0.2">
      <c r="A7465" t="s">
        <v>16256</v>
      </c>
      <c r="B7465" t="s">
        <v>16257</v>
      </c>
      <c r="C7465" t="str">
        <f t="shared" si="116"/>
        <v>09 - MINISTERIO DE  INFRAESTRUCTURA</v>
      </c>
      <c r="D7465" t="str">
        <f>VLOOKUP(MID(A7465,1,2),[1]Jurisdicciones!$A$2:$B$44,2,FALSE)</f>
        <v>MINISTERIO DE  INFRAESTRUCTURA</v>
      </c>
    </row>
    <row r="7466" spans="1:4" x14ac:dyDescent="0.2">
      <c r="A7466" t="s">
        <v>16258</v>
      </c>
      <c r="B7466" t="s">
        <v>16259</v>
      </c>
      <c r="C7466" t="str">
        <f t="shared" si="116"/>
        <v>09 - MINISTERIO DE  INFRAESTRUCTURA</v>
      </c>
      <c r="D7466" t="str">
        <f>VLOOKUP(MID(A7466,1,2),[1]Jurisdicciones!$A$2:$B$44,2,FALSE)</f>
        <v>MINISTERIO DE  INFRAESTRUCTURA</v>
      </c>
    </row>
    <row r="7467" spans="1:4" x14ac:dyDescent="0.2">
      <c r="A7467" t="s">
        <v>16260</v>
      </c>
      <c r="B7467" t="s">
        <v>16261</v>
      </c>
      <c r="C7467" t="str">
        <f t="shared" si="116"/>
        <v>09 - MINISTERIO DE  INFRAESTRUCTURA</v>
      </c>
      <c r="D7467" t="str">
        <f>VLOOKUP(MID(A7467,1,2),[1]Jurisdicciones!$A$2:$B$44,2,FALSE)</f>
        <v>MINISTERIO DE  INFRAESTRUCTURA</v>
      </c>
    </row>
    <row r="7468" spans="1:4" x14ac:dyDescent="0.2">
      <c r="A7468" t="s">
        <v>16262</v>
      </c>
      <c r="B7468" t="s">
        <v>16263</v>
      </c>
      <c r="C7468" t="str">
        <f t="shared" si="116"/>
        <v>09 - MINISTERIO DE  INFRAESTRUCTURA</v>
      </c>
      <c r="D7468" t="str">
        <f>VLOOKUP(MID(A7468,1,2),[1]Jurisdicciones!$A$2:$B$44,2,FALSE)</f>
        <v>MINISTERIO DE  INFRAESTRUCTURA</v>
      </c>
    </row>
    <row r="7469" spans="1:4" x14ac:dyDescent="0.2">
      <c r="A7469" t="s">
        <v>16264</v>
      </c>
      <c r="B7469" t="s">
        <v>16265</v>
      </c>
      <c r="C7469" t="str">
        <f t="shared" si="116"/>
        <v>09 - MINISTERIO DE  INFRAESTRUCTURA</v>
      </c>
      <c r="D7469" t="str">
        <f>VLOOKUP(MID(A7469,1,2),[1]Jurisdicciones!$A$2:$B$44,2,FALSE)</f>
        <v>MINISTERIO DE  INFRAESTRUCTURA</v>
      </c>
    </row>
    <row r="7470" spans="1:4" x14ac:dyDescent="0.2">
      <c r="A7470" t="s">
        <v>16266</v>
      </c>
      <c r="B7470" t="s">
        <v>14039</v>
      </c>
      <c r="C7470" t="str">
        <f t="shared" si="116"/>
        <v>09 - MINISTERIO DE  INFRAESTRUCTURA</v>
      </c>
      <c r="D7470" t="str">
        <f>VLOOKUP(MID(A7470,1,2),[1]Jurisdicciones!$A$2:$B$44,2,FALSE)</f>
        <v>MINISTERIO DE  INFRAESTRUCTURA</v>
      </c>
    </row>
    <row r="7471" spans="1:4" x14ac:dyDescent="0.2">
      <c r="A7471" t="s">
        <v>16267</v>
      </c>
      <c r="B7471" t="s">
        <v>16268</v>
      </c>
      <c r="C7471" t="str">
        <f t="shared" si="116"/>
        <v>09 - MINISTERIO DE  INFRAESTRUCTURA</v>
      </c>
      <c r="D7471" t="str">
        <f>VLOOKUP(MID(A7471,1,2),[1]Jurisdicciones!$A$2:$B$44,2,FALSE)</f>
        <v>MINISTERIO DE  INFRAESTRUCTURA</v>
      </c>
    </row>
    <row r="7472" spans="1:4" x14ac:dyDescent="0.2">
      <c r="A7472" t="s">
        <v>16269</v>
      </c>
      <c r="B7472" t="s">
        <v>16270</v>
      </c>
      <c r="C7472" t="str">
        <f t="shared" si="116"/>
        <v>09 - MINISTERIO DE  INFRAESTRUCTURA</v>
      </c>
      <c r="D7472" t="str">
        <f>VLOOKUP(MID(A7472,1,2),[1]Jurisdicciones!$A$2:$B$44,2,FALSE)</f>
        <v>MINISTERIO DE  INFRAESTRUCTURA</v>
      </c>
    </row>
    <row r="7473" spans="1:4" x14ac:dyDescent="0.2">
      <c r="A7473" t="s">
        <v>16271</v>
      </c>
      <c r="B7473" t="s">
        <v>16272</v>
      </c>
      <c r="C7473" t="str">
        <f t="shared" si="116"/>
        <v>09 - MINISTERIO DE  INFRAESTRUCTURA</v>
      </c>
      <c r="D7473" t="str">
        <f>VLOOKUP(MID(A7473,1,2),[1]Jurisdicciones!$A$2:$B$44,2,FALSE)</f>
        <v>MINISTERIO DE  INFRAESTRUCTURA</v>
      </c>
    </row>
    <row r="7474" spans="1:4" x14ac:dyDescent="0.2">
      <c r="A7474" t="s">
        <v>16273</v>
      </c>
      <c r="B7474" t="s">
        <v>16274</v>
      </c>
      <c r="C7474" t="str">
        <f t="shared" si="116"/>
        <v>09 - MINISTERIO DE  INFRAESTRUCTURA</v>
      </c>
      <c r="D7474" t="str">
        <f>VLOOKUP(MID(A7474,1,2),[1]Jurisdicciones!$A$2:$B$44,2,FALSE)</f>
        <v>MINISTERIO DE  INFRAESTRUCTURA</v>
      </c>
    </row>
    <row r="7475" spans="1:4" x14ac:dyDescent="0.2">
      <c r="A7475" t="s">
        <v>16275</v>
      </c>
      <c r="B7475" t="s">
        <v>16276</v>
      </c>
      <c r="C7475" t="str">
        <f t="shared" si="116"/>
        <v>09 - MINISTERIO DE  INFRAESTRUCTURA</v>
      </c>
      <c r="D7475" t="str">
        <f>VLOOKUP(MID(A7475,1,2),[1]Jurisdicciones!$A$2:$B$44,2,FALSE)</f>
        <v>MINISTERIO DE  INFRAESTRUCTURA</v>
      </c>
    </row>
    <row r="7476" spans="1:4" x14ac:dyDescent="0.2">
      <c r="A7476" t="s">
        <v>16277</v>
      </c>
      <c r="B7476" t="s">
        <v>16278</v>
      </c>
      <c r="C7476" t="str">
        <f t="shared" si="116"/>
        <v>09 - MINISTERIO DE  INFRAESTRUCTURA</v>
      </c>
      <c r="D7476" t="str">
        <f>VLOOKUP(MID(A7476,1,2),[1]Jurisdicciones!$A$2:$B$44,2,FALSE)</f>
        <v>MINISTERIO DE  INFRAESTRUCTURA</v>
      </c>
    </row>
    <row r="7477" spans="1:4" x14ac:dyDescent="0.2">
      <c r="A7477" t="s">
        <v>16279</v>
      </c>
      <c r="B7477" t="s">
        <v>16280</v>
      </c>
      <c r="C7477" t="str">
        <f t="shared" si="116"/>
        <v>09 - MINISTERIO DE  INFRAESTRUCTURA</v>
      </c>
      <c r="D7477" t="str">
        <f>VLOOKUP(MID(A7477,1,2),[1]Jurisdicciones!$A$2:$B$44,2,FALSE)</f>
        <v>MINISTERIO DE  INFRAESTRUCTURA</v>
      </c>
    </row>
    <row r="7478" spans="1:4" x14ac:dyDescent="0.2">
      <c r="A7478" t="s">
        <v>16281</v>
      </c>
      <c r="B7478" t="s">
        <v>16282</v>
      </c>
      <c r="C7478" t="str">
        <f t="shared" si="116"/>
        <v>09 - MINISTERIO DE  INFRAESTRUCTURA</v>
      </c>
      <c r="D7478" t="str">
        <f>VLOOKUP(MID(A7478,1,2),[1]Jurisdicciones!$A$2:$B$44,2,FALSE)</f>
        <v>MINISTERIO DE  INFRAESTRUCTURA</v>
      </c>
    </row>
    <row r="7479" spans="1:4" x14ac:dyDescent="0.2">
      <c r="A7479" t="s">
        <v>16283</v>
      </c>
      <c r="B7479" t="s">
        <v>16284</v>
      </c>
      <c r="C7479" t="str">
        <f t="shared" si="116"/>
        <v>09 - MINISTERIO DE  INFRAESTRUCTURA</v>
      </c>
      <c r="D7479" t="str">
        <f>VLOOKUP(MID(A7479,1,2),[1]Jurisdicciones!$A$2:$B$44,2,FALSE)</f>
        <v>MINISTERIO DE  INFRAESTRUCTURA</v>
      </c>
    </row>
    <row r="7480" spans="1:4" x14ac:dyDescent="0.2">
      <c r="A7480" t="s">
        <v>16285</v>
      </c>
      <c r="B7480" t="s">
        <v>16286</v>
      </c>
      <c r="C7480" t="str">
        <f t="shared" si="116"/>
        <v>09 - MINISTERIO DE  INFRAESTRUCTURA</v>
      </c>
      <c r="D7480" t="str">
        <f>VLOOKUP(MID(A7480,1,2),[1]Jurisdicciones!$A$2:$B$44,2,FALSE)</f>
        <v>MINISTERIO DE  INFRAESTRUCTURA</v>
      </c>
    </row>
    <row r="7481" spans="1:4" x14ac:dyDescent="0.2">
      <c r="A7481" t="s">
        <v>16287</v>
      </c>
      <c r="B7481" t="s">
        <v>16288</v>
      </c>
      <c r="C7481" t="str">
        <f t="shared" si="116"/>
        <v>09 - MINISTERIO DE  INFRAESTRUCTURA</v>
      </c>
      <c r="D7481" t="str">
        <f>VLOOKUP(MID(A7481,1,2),[1]Jurisdicciones!$A$2:$B$44,2,FALSE)</f>
        <v>MINISTERIO DE  INFRAESTRUCTURA</v>
      </c>
    </row>
    <row r="7482" spans="1:4" x14ac:dyDescent="0.2">
      <c r="A7482" t="s">
        <v>16289</v>
      </c>
      <c r="B7482" t="s">
        <v>16290</v>
      </c>
      <c r="C7482" t="str">
        <f t="shared" si="116"/>
        <v>09 - MINISTERIO DE  INFRAESTRUCTURA</v>
      </c>
      <c r="D7482" t="str">
        <f>VLOOKUP(MID(A7482,1,2),[1]Jurisdicciones!$A$2:$B$44,2,FALSE)</f>
        <v>MINISTERIO DE  INFRAESTRUCTURA</v>
      </c>
    </row>
    <row r="7483" spans="1:4" x14ac:dyDescent="0.2">
      <c r="A7483" t="s">
        <v>16291</v>
      </c>
      <c r="B7483" t="s">
        <v>16292</v>
      </c>
      <c r="C7483" t="str">
        <f t="shared" si="116"/>
        <v>09 - MINISTERIO DE  INFRAESTRUCTURA</v>
      </c>
      <c r="D7483" t="str">
        <f>VLOOKUP(MID(A7483,1,2),[1]Jurisdicciones!$A$2:$B$44,2,FALSE)</f>
        <v>MINISTERIO DE  INFRAESTRUCTURA</v>
      </c>
    </row>
    <row r="7484" spans="1:4" x14ac:dyDescent="0.2">
      <c r="A7484" t="s">
        <v>16293</v>
      </c>
      <c r="B7484" t="s">
        <v>16294</v>
      </c>
      <c r="C7484" t="str">
        <f t="shared" si="116"/>
        <v>09 - MINISTERIO DE  INFRAESTRUCTURA</v>
      </c>
      <c r="D7484" t="str">
        <f>VLOOKUP(MID(A7484,1,2),[1]Jurisdicciones!$A$2:$B$44,2,FALSE)</f>
        <v>MINISTERIO DE  INFRAESTRUCTURA</v>
      </c>
    </row>
    <row r="7485" spans="1:4" x14ac:dyDescent="0.2">
      <c r="A7485" t="s">
        <v>16295</v>
      </c>
      <c r="B7485" t="s">
        <v>16296</v>
      </c>
      <c r="C7485" t="str">
        <f t="shared" si="116"/>
        <v>09 - MINISTERIO DE  INFRAESTRUCTURA</v>
      </c>
      <c r="D7485" t="str">
        <f>VLOOKUP(MID(A7485,1,2),[1]Jurisdicciones!$A$2:$B$44,2,FALSE)</f>
        <v>MINISTERIO DE  INFRAESTRUCTURA</v>
      </c>
    </row>
    <row r="7486" spans="1:4" x14ac:dyDescent="0.2">
      <c r="A7486" t="s">
        <v>16297</v>
      </c>
      <c r="B7486" t="s">
        <v>16298</v>
      </c>
      <c r="C7486" t="str">
        <f t="shared" si="116"/>
        <v>09 - MINISTERIO DE  INFRAESTRUCTURA</v>
      </c>
      <c r="D7486" t="str">
        <f>VLOOKUP(MID(A7486,1,2),[1]Jurisdicciones!$A$2:$B$44,2,FALSE)</f>
        <v>MINISTERIO DE  INFRAESTRUCTURA</v>
      </c>
    </row>
    <row r="7487" spans="1:4" x14ac:dyDescent="0.2">
      <c r="A7487" t="s">
        <v>16299</v>
      </c>
      <c r="B7487" t="s">
        <v>16298</v>
      </c>
      <c r="C7487" t="str">
        <f t="shared" si="116"/>
        <v>09 - MINISTERIO DE  INFRAESTRUCTURA</v>
      </c>
      <c r="D7487" t="str">
        <f>VLOOKUP(MID(A7487,1,2),[1]Jurisdicciones!$A$2:$B$44,2,FALSE)</f>
        <v>MINISTERIO DE  INFRAESTRUCTURA</v>
      </c>
    </row>
    <row r="7488" spans="1:4" x14ac:dyDescent="0.2">
      <c r="A7488" t="s">
        <v>16300</v>
      </c>
      <c r="B7488" t="s">
        <v>16301</v>
      </c>
      <c r="C7488" t="str">
        <f t="shared" si="116"/>
        <v>09 - MINISTERIO DE  INFRAESTRUCTURA</v>
      </c>
      <c r="D7488" t="str">
        <f>VLOOKUP(MID(A7488,1,2),[1]Jurisdicciones!$A$2:$B$44,2,FALSE)</f>
        <v>MINISTERIO DE  INFRAESTRUCTURA</v>
      </c>
    </row>
    <row r="7489" spans="1:4" x14ac:dyDescent="0.2">
      <c r="A7489" t="s">
        <v>16302</v>
      </c>
      <c r="B7489" t="s">
        <v>16303</v>
      </c>
      <c r="C7489" t="str">
        <f t="shared" si="116"/>
        <v>09 - MINISTERIO DE  INFRAESTRUCTURA</v>
      </c>
      <c r="D7489" t="str">
        <f>VLOOKUP(MID(A7489,1,2),[1]Jurisdicciones!$A$2:$B$44,2,FALSE)</f>
        <v>MINISTERIO DE  INFRAESTRUCTURA</v>
      </c>
    </row>
    <row r="7490" spans="1:4" x14ac:dyDescent="0.2">
      <c r="A7490" t="s">
        <v>16304</v>
      </c>
      <c r="B7490" t="s">
        <v>16305</v>
      </c>
      <c r="C7490" t="str">
        <f t="shared" si="116"/>
        <v>09 - MINISTERIO DE  INFRAESTRUCTURA</v>
      </c>
      <c r="D7490" t="str">
        <f>VLOOKUP(MID(A7490,1,2),[1]Jurisdicciones!$A$2:$B$44,2,FALSE)</f>
        <v>MINISTERIO DE  INFRAESTRUCTURA</v>
      </c>
    </row>
    <row r="7491" spans="1:4" x14ac:dyDescent="0.2">
      <c r="A7491" t="s">
        <v>16306</v>
      </c>
      <c r="B7491" t="s">
        <v>16307</v>
      </c>
      <c r="C7491" t="str">
        <f t="shared" si="116"/>
        <v>09 - MINISTERIO DE  INFRAESTRUCTURA</v>
      </c>
      <c r="D7491" t="str">
        <f>VLOOKUP(MID(A7491,1,2),[1]Jurisdicciones!$A$2:$B$44,2,FALSE)</f>
        <v>MINISTERIO DE  INFRAESTRUCTURA</v>
      </c>
    </row>
    <row r="7492" spans="1:4" x14ac:dyDescent="0.2">
      <c r="A7492" t="s">
        <v>16308</v>
      </c>
      <c r="B7492" t="s">
        <v>16309</v>
      </c>
      <c r="C7492" t="str">
        <f t="shared" ref="C7492:C7555" si="117">CONCATENATE(MID(A7492,1,2), " - ",D7492)</f>
        <v>09 - MINISTERIO DE  INFRAESTRUCTURA</v>
      </c>
      <c r="D7492" t="str">
        <f>VLOOKUP(MID(A7492,1,2),[1]Jurisdicciones!$A$2:$B$44,2,FALSE)</f>
        <v>MINISTERIO DE  INFRAESTRUCTURA</v>
      </c>
    </row>
    <row r="7493" spans="1:4" x14ac:dyDescent="0.2">
      <c r="A7493" t="s">
        <v>16310</v>
      </c>
      <c r="B7493" t="s">
        <v>16311</v>
      </c>
      <c r="C7493" t="str">
        <f t="shared" si="117"/>
        <v>09 - MINISTERIO DE  INFRAESTRUCTURA</v>
      </c>
      <c r="D7493" t="str">
        <f>VLOOKUP(MID(A7493,1,2),[1]Jurisdicciones!$A$2:$B$44,2,FALSE)</f>
        <v>MINISTERIO DE  INFRAESTRUCTURA</v>
      </c>
    </row>
    <row r="7494" spans="1:4" x14ac:dyDescent="0.2">
      <c r="A7494" t="s">
        <v>16312</v>
      </c>
      <c r="B7494" t="s">
        <v>16311</v>
      </c>
      <c r="C7494" t="str">
        <f t="shared" si="117"/>
        <v>09 - MINISTERIO DE  INFRAESTRUCTURA</v>
      </c>
      <c r="D7494" t="str">
        <f>VLOOKUP(MID(A7494,1,2),[1]Jurisdicciones!$A$2:$B$44,2,FALSE)</f>
        <v>MINISTERIO DE  INFRAESTRUCTURA</v>
      </c>
    </row>
    <row r="7495" spans="1:4" x14ac:dyDescent="0.2">
      <c r="A7495" t="s">
        <v>16313</v>
      </c>
      <c r="B7495" t="s">
        <v>16314</v>
      </c>
      <c r="C7495" t="str">
        <f t="shared" si="117"/>
        <v>09 - MINISTERIO DE  INFRAESTRUCTURA</v>
      </c>
      <c r="D7495" t="str">
        <f>VLOOKUP(MID(A7495,1,2),[1]Jurisdicciones!$A$2:$B$44,2,FALSE)</f>
        <v>MINISTERIO DE  INFRAESTRUCTURA</v>
      </c>
    </row>
    <row r="7496" spans="1:4" x14ac:dyDescent="0.2">
      <c r="A7496" t="s">
        <v>16315</v>
      </c>
      <c r="B7496" t="s">
        <v>16316</v>
      </c>
      <c r="C7496" t="str">
        <f t="shared" si="117"/>
        <v>09 - MINISTERIO DE  INFRAESTRUCTURA</v>
      </c>
      <c r="D7496" t="str">
        <f>VLOOKUP(MID(A7496,1,2),[1]Jurisdicciones!$A$2:$B$44,2,FALSE)</f>
        <v>MINISTERIO DE  INFRAESTRUCTURA</v>
      </c>
    </row>
    <row r="7497" spans="1:4" x14ac:dyDescent="0.2">
      <c r="A7497" t="s">
        <v>16317</v>
      </c>
      <c r="B7497" t="s">
        <v>16318</v>
      </c>
      <c r="C7497" t="str">
        <f t="shared" si="117"/>
        <v>09 - MINISTERIO DE  INFRAESTRUCTURA</v>
      </c>
      <c r="D7497" t="str">
        <f>VLOOKUP(MID(A7497,1,2),[1]Jurisdicciones!$A$2:$B$44,2,FALSE)</f>
        <v>MINISTERIO DE  INFRAESTRUCTURA</v>
      </c>
    </row>
    <row r="7498" spans="1:4" x14ac:dyDescent="0.2">
      <c r="A7498" t="s">
        <v>16319</v>
      </c>
      <c r="B7498" t="s">
        <v>16320</v>
      </c>
      <c r="C7498" t="str">
        <f t="shared" si="117"/>
        <v>09 - MINISTERIO DE  INFRAESTRUCTURA</v>
      </c>
      <c r="D7498" t="str">
        <f>VLOOKUP(MID(A7498,1,2),[1]Jurisdicciones!$A$2:$B$44,2,FALSE)</f>
        <v>MINISTERIO DE  INFRAESTRUCTURA</v>
      </c>
    </row>
    <row r="7499" spans="1:4" x14ac:dyDescent="0.2">
      <c r="A7499" t="s">
        <v>16321</v>
      </c>
      <c r="B7499" t="s">
        <v>16320</v>
      </c>
      <c r="C7499" t="str">
        <f t="shared" si="117"/>
        <v>09 - MINISTERIO DE  INFRAESTRUCTURA</v>
      </c>
      <c r="D7499" t="str">
        <f>VLOOKUP(MID(A7499,1,2),[1]Jurisdicciones!$A$2:$B$44,2,FALSE)</f>
        <v>MINISTERIO DE  INFRAESTRUCTURA</v>
      </c>
    </row>
    <row r="7500" spans="1:4" x14ac:dyDescent="0.2">
      <c r="A7500" t="s">
        <v>16322</v>
      </c>
      <c r="B7500" t="s">
        <v>16323</v>
      </c>
      <c r="C7500" t="str">
        <f t="shared" si="117"/>
        <v>09 - MINISTERIO DE  INFRAESTRUCTURA</v>
      </c>
      <c r="D7500" t="str">
        <f>VLOOKUP(MID(A7500,1,2),[1]Jurisdicciones!$A$2:$B$44,2,FALSE)</f>
        <v>MINISTERIO DE  INFRAESTRUCTURA</v>
      </c>
    </row>
    <row r="7501" spans="1:4" x14ac:dyDescent="0.2">
      <c r="A7501" t="s">
        <v>16324</v>
      </c>
      <c r="B7501" t="s">
        <v>16325</v>
      </c>
      <c r="C7501" t="str">
        <f t="shared" si="117"/>
        <v>09 - MINISTERIO DE  INFRAESTRUCTURA</v>
      </c>
      <c r="D7501" t="str">
        <f>VLOOKUP(MID(A7501,1,2),[1]Jurisdicciones!$A$2:$B$44,2,FALSE)</f>
        <v>MINISTERIO DE  INFRAESTRUCTURA</v>
      </c>
    </row>
    <row r="7502" spans="1:4" x14ac:dyDescent="0.2">
      <c r="A7502" t="s">
        <v>16326</v>
      </c>
      <c r="B7502" t="s">
        <v>16325</v>
      </c>
      <c r="C7502" t="str">
        <f t="shared" si="117"/>
        <v>09 - MINISTERIO DE  INFRAESTRUCTURA</v>
      </c>
      <c r="D7502" t="str">
        <f>VLOOKUP(MID(A7502,1,2),[1]Jurisdicciones!$A$2:$B$44,2,FALSE)</f>
        <v>MINISTERIO DE  INFRAESTRUCTURA</v>
      </c>
    </row>
    <row r="7503" spans="1:4" x14ac:dyDescent="0.2">
      <c r="A7503" t="s">
        <v>16327</v>
      </c>
      <c r="B7503" t="s">
        <v>16328</v>
      </c>
      <c r="C7503" t="str">
        <f t="shared" si="117"/>
        <v>09 - MINISTERIO DE  INFRAESTRUCTURA</v>
      </c>
      <c r="D7503" t="str">
        <f>VLOOKUP(MID(A7503,1,2),[1]Jurisdicciones!$A$2:$B$44,2,FALSE)</f>
        <v>MINISTERIO DE  INFRAESTRUCTURA</v>
      </c>
    </row>
    <row r="7504" spans="1:4" x14ac:dyDescent="0.2">
      <c r="A7504" t="s">
        <v>16329</v>
      </c>
      <c r="B7504" t="s">
        <v>16330</v>
      </c>
      <c r="C7504" t="str">
        <f t="shared" si="117"/>
        <v>09 - MINISTERIO DE  INFRAESTRUCTURA</v>
      </c>
      <c r="D7504" t="str">
        <f>VLOOKUP(MID(A7504,1,2),[1]Jurisdicciones!$A$2:$B$44,2,FALSE)</f>
        <v>MINISTERIO DE  INFRAESTRUCTURA</v>
      </c>
    </row>
    <row r="7505" spans="1:4" x14ac:dyDescent="0.2">
      <c r="A7505" t="s">
        <v>16331</v>
      </c>
      <c r="B7505" t="s">
        <v>16332</v>
      </c>
      <c r="C7505" t="str">
        <f t="shared" si="117"/>
        <v>09 - MINISTERIO DE  INFRAESTRUCTURA</v>
      </c>
      <c r="D7505" t="str">
        <f>VLOOKUP(MID(A7505,1,2),[1]Jurisdicciones!$A$2:$B$44,2,FALSE)</f>
        <v>MINISTERIO DE  INFRAESTRUCTURA</v>
      </c>
    </row>
    <row r="7506" spans="1:4" x14ac:dyDescent="0.2">
      <c r="A7506" t="s">
        <v>16333</v>
      </c>
      <c r="B7506" t="s">
        <v>14041</v>
      </c>
      <c r="C7506" t="str">
        <f t="shared" si="117"/>
        <v>09 - MINISTERIO DE  INFRAESTRUCTURA</v>
      </c>
      <c r="D7506" t="str">
        <f>VLOOKUP(MID(A7506,1,2),[1]Jurisdicciones!$A$2:$B$44,2,FALSE)</f>
        <v>MINISTERIO DE  INFRAESTRUCTURA</v>
      </c>
    </row>
    <row r="7507" spans="1:4" x14ac:dyDescent="0.2">
      <c r="A7507" t="s">
        <v>16334</v>
      </c>
      <c r="B7507" t="s">
        <v>16335</v>
      </c>
      <c r="C7507" t="str">
        <f t="shared" si="117"/>
        <v>09 - MINISTERIO DE  INFRAESTRUCTURA</v>
      </c>
      <c r="D7507" t="str">
        <f>VLOOKUP(MID(A7507,1,2),[1]Jurisdicciones!$A$2:$B$44,2,FALSE)</f>
        <v>MINISTERIO DE  INFRAESTRUCTURA</v>
      </c>
    </row>
    <row r="7508" spans="1:4" x14ac:dyDescent="0.2">
      <c r="A7508" t="s">
        <v>16336</v>
      </c>
      <c r="B7508" t="s">
        <v>16337</v>
      </c>
      <c r="C7508" t="str">
        <f t="shared" si="117"/>
        <v>09 - MINISTERIO DE  INFRAESTRUCTURA</v>
      </c>
      <c r="D7508" t="str">
        <f>VLOOKUP(MID(A7508,1,2),[1]Jurisdicciones!$A$2:$B$44,2,FALSE)</f>
        <v>MINISTERIO DE  INFRAESTRUCTURA</v>
      </c>
    </row>
    <row r="7509" spans="1:4" x14ac:dyDescent="0.2">
      <c r="A7509" t="s">
        <v>16338</v>
      </c>
      <c r="B7509" t="s">
        <v>16339</v>
      </c>
      <c r="C7509" t="str">
        <f t="shared" si="117"/>
        <v>09 - MINISTERIO DE  INFRAESTRUCTURA</v>
      </c>
      <c r="D7509" t="str">
        <f>VLOOKUP(MID(A7509,1,2),[1]Jurisdicciones!$A$2:$B$44,2,FALSE)</f>
        <v>MINISTERIO DE  INFRAESTRUCTURA</v>
      </c>
    </row>
    <row r="7510" spans="1:4" x14ac:dyDescent="0.2">
      <c r="A7510" t="s">
        <v>16340</v>
      </c>
      <c r="B7510" t="s">
        <v>16341</v>
      </c>
      <c r="C7510" t="str">
        <f t="shared" si="117"/>
        <v>09 - MINISTERIO DE  INFRAESTRUCTURA</v>
      </c>
      <c r="D7510" t="str">
        <f>VLOOKUP(MID(A7510,1,2),[1]Jurisdicciones!$A$2:$B$44,2,FALSE)</f>
        <v>MINISTERIO DE  INFRAESTRUCTURA</v>
      </c>
    </row>
    <row r="7511" spans="1:4" x14ac:dyDescent="0.2">
      <c r="A7511" t="s">
        <v>16342</v>
      </c>
      <c r="B7511" t="s">
        <v>16343</v>
      </c>
      <c r="C7511" t="str">
        <f t="shared" si="117"/>
        <v>09 - MINISTERIO DE  INFRAESTRUCTURA</v>
      </c>
      <c r="D7511" t="str">
        <f>VLOOKUP(MID(A7511,1,2),[1]Jurisdicciones!$A$2:$B$44,2,FALSE)</f>
        <v>MINISTERIO DE  INFRAESTRUCTURA</v>
      </c>
    </row>
    <row r="7512" spans="1:4" x14ac:dyDescent="0.2">
      <c r="A7512" t="s">
        <v>16344</v>
      </c>
      <c r="B7512" t="s">
        <v>16345</v>
      </c>
      <c r="C7512" t="str">
        <f t="shared" si="117"/>
        <v>09 - MINISTERIO DE  INFRAESTRUCTURA</v>
      </c>
      <c r="D7512" t="str">
        <f>VLOOKUP(MID(A7512,1,2),[1]Jurisdicciones!$A$2:$B$44,2,FALSE)</f>
        <v>MINISTERIO DE  INFRAESTRUCTURA</v>
      </c>
    </row>
    <row r="7513" spans="1:4" x14ac:dyDescent="0.2">
      <c r="A7513" t="s">
        <v>16346</v>
      </c>
      <c r="B7513" t="s">
        <v>16347</v>
      </c>
      <c r="C7513" t="str">
        <f t="shared" si="117"/>
        <v>09 - MINISTERIO DE  INFRAESTRUCTURA</v>
      </c>
      <c r="D7513" t="str">
        <f>VLOOKUP(MID(A7513,1,2),[1]Jurisdicciones!$A$2:$B$44,2,FALSE)</f>
        <v>MINISTERIO DE  INFRAESTRUCTURA</v>
      </c>
    </row>
    <row r="7514" spans="1:4" x14ac:dyDescent="0.2">
      <c r="A7514" t="s">
        <v>16348</v>
      </c>
      <c r="B7514" t="s">
        <v>16349</v>
      </c>
      <c r="C7514" t="str">
        <f t="shared" si="117"/>
        <v>09 - MINISTERIO DE  INFRAESTRUCTURA</v>
      </c>
      <c r="D7514" t="str">
        <f>VLOOKUP(MID(A7514,1,2),[1]Jurisdicciones!$A$2:$B$44,2,FALSE)</f>
        <v>MINISTERIO DE  INFRAESTRUCTURA</v>
      </c>
    </row>
    <row r="7515" spans="1:4" x14ac:dyDescent="0.2">
      <c r="A7515" t="s">
        <v>16350</v>
      </c>
      <c r="B7515" t="s">
        <v>16351</v>
      </c>
      <c r="C7515" t="str">
        <f t="shared" si="117"/>
        <v>09 - MINISTERIO DE  INFRAESTRUCTURA</v>
      </c>
      <c r="D7515" t="str">
        <f>VLOOKUP(MID(A7515,1,2),[1]Jurisdicciones!$A$2:$B$44,2,FALSE)</f>
        <v>MINISTERIO DE  INFRAESTRUCTURA</v>
      </c>
    </row>
    <row r="7516" spans="1:4" x14ac:dyDescent="0.2">
      <c r="A7516" t="s">
        <v>16352</v>
      </c>
      <c r="B7516" t="s">
        <v>16353</v>
      </c>
      <c r="C7516" t="str">
        <f t="shared" si="117"/>
        <v>09 - MINISTERIO DE  INFRAESTRUCTURA</v>
      </c>
      <c r="D7516" t="str">
        <f>VLOOKUP(MID(A7516,1,2),[1]Jurisdicciones!$A$2:$B$44,2,FALSE)</f>
        <v>MINISTERIO DE  INFRAESTRUCTURA</v>
      </c>
    </row>
    <row r="7517" spans="1:4" x14ac:dyDescent="0.2">
      <c r="A7517" t="s">
        <v>16354</v>
      </c>
      <c r="B7517" t="s">
        <v>16355</v>
      </c>
      <c r="C7517" t="str">
        <f t="shared" si="117"/>
        <v>09 - MINISTERIO DE  INFRAESTRUCTURA</v>
      </c>
      <c r="D7517" t="str">
        <f>VLOOKUP(MID(A7517,1,2),[1]Jurisdicciones!$A$2:$B$44,2,FALSE)</f>
        <v>MINISTERIO DE  INFRAESTRUCTURA</v>
      </c>
    </row>
    <row r="7518" spans="1:4" x14ac:dyDescent="0.2">
      <c r="A7518" t="s">
        <v>16356</v>
      </c>
      <c r="B7518" t="s">
        <v>16357</v>
      </c>
      <c r="C7518" t="str">
        <f t="shared" si="117"/>
        <v>09 - MINISTERIO DE  INFRAESTRUCTURA</v>
      </c>
      <c r="D7518" t="str">
        <f>VLOOKUP(MID(A7518,1,2),[1]Jurisdicciones!$A$2:$B$44,2,FALSE)</f>
        <v>MINISTERIO DE  INFRAESTRUCTURA</v>
      </c>
    </row>
    <row r="7519" spans="1:4" x14ac:dyDescent="0.2">
      <c r="A7519" t="s">
        <v>16358</v>
      </c>
      <c r="B7519" t="s">
        <v>16359</v>
      </c>
      <c r="C7519" t="str">
        <f t="shared" si="117"/>
        <v>09 - MINISTERIO DE  INFRAESTRUCTURA</v>
      </c>
      <c r="D7519" t="str">
        <f>VLOOKUP(MID(A7519,1,2),[1]Jurisdicciones!$A$2:$B$44,2,FALSE)</f>
        <v>MINISTERIO DE  INFRAESTRUCTURA</v>
      </c>
    </row>
    <row r="7520" spans="1:4" x14ac:dyDescent="0.2">
      <c r="A7520" t="s">
        <v>16360</v>
      </c>
      <c r="B7520" t="s">
        <v>16361</v>
      </c>
      <c r="C7520" t="str">
        <f t="shared" si="117"/>
        <v>09 - MINISTERIO DE  INFRAESTRUCTURA</v>
      </c>
      <c r="D7520" t="str">
        <f>VLOOKUP(MID(A7520,1,2),[1]Jurisdicciones!$A$2:$B$44,2,FALSE)</f>
        <v>MINISTERIO DE  INFRAESTRUCTURA</v>
      </c>
    </row>
    <row r="7521" spans="1:4" x14ac:dyDescent="0.2">
      <c r="A7521" t="s">
        <v>16362</v>
      </c>
      <c r="B7521" t="s">
        <v>16363</v>
      </c>
      <c r="C7521" t="str">
        <f t="shared" si="117"/>
        <v>09 - MINISTERIO DE  INFRAESTRUCTURA</v>
      </c>
      <c r="D7521" t="str">
        <f>VLOOKUP(MID(A7521,1,2),[1]Jurisdicciones!$A$2:$B$44,2,FALSE)</f>
        <v>MINISTERIO DE  INFRAESTRUCTURA</v>
      </c>
    </row>
    <row r="7522" spans="1:4" x14ac:dyDescent="0.2">
      <c r="A7522" t="s">
        <v>16364</v>
      </c>
      <c r="B7522" t="s">
        <v>16365</v>
      </c>
      <c r="C7522" t="str">
        <f t="shared" si="117"/>
        <v>09 - MINISTERIO DE  INFRAESTRUCTURA</v>
      </c>
      <c r="D7522" t="str">
        <f>VLOOKUP(MID(A7522,1,2),[1]Jurisdicciones!$A$2:$B$44,2,FALSE)</f>
        <v>MINISTERIO DE  INFRAESTRUCTURA</v>
      </c>
    </row>
    <row r="7523" spans="1:4" x14ac:dyDescent="0.2">
      <c r="A7523" t="s">
        <v>16366</v>
      </c>
      <c r="B7523" t="s">
        <v>16367</v>
      </c>
      <c r="C7523" t="str">
        <f t="shared" si="117"/>
        <v>09 - MINISTERIO DE  INFRAESTRUCTURA</v>
      </c>
      <c r="D7523" t="str">
        <f>VLOOKUP(MID(A7523,1,2),[1]Jurisdicciones!$A$2:$B$44,2,FALSE)</f>
        <v>MINISTERIO DE  INFRAESTRUCTURA</v>
      </c>
    </row>
    <row r="7524" spans="1:4" x14ac:dyDescent="0.2">
      <c r="A7524" t="s">
        <v>16368</v>
      </c>
      <c r="B7524" t="s">
        <v>16369</v>
      </c>
      <c r="C7524" t="str">
        <f t="shared" si="117"/>
        <v>09 - MINISTERIO DE  INFRAESTRUCTURA</v>
      </c>
      <c r="D7524" t="str">
        <f>VLOOKUP(MID(A7524,1,2),[1]Jurisdicciones!$A$2:$B$44,2,FALSE)</f>
        <v>MINISTERIO DE  INFRAESTRUCTURA</v>
      </c>
    </row>
    <row r="7525" spans="1:4" x14ac:dyDescent="0.2">
      <c r="A7525" t="s">
        <v>16370</v>
      </c>
      <c r="B7525" t="s">
        <v>16371</v>
      </c>
      <c r="C7525" t="str">
        <f t="shared" si="117"/>
        <v>09 - MINISTERIO DE  INFRAESTRUCTURA</v>
      </c>
      <c r="D7525" t="str">
        <f>VLOOKUP(MID(A7525,1,2),[1]Jurisdicciones!$A$2:$B$44,2,FALSE)</f>
        <v>MINISTERIO DE  INFRAESTRUCTURA</v>
      </c>
    </row>
    <row r="7526" spans="1:4" x14ac:dyDescent="0.2">
      <c r="A7526" t="s">
        <v>16372</v>
      </c>
      <c r="B7526" t="s">
        <v>16371</v>
      </c>
      <c r="C7526" t="str">
        <f t="shared" si="117"/>
        <v>09 - MINISTERIO DE  INFRAESTRUCTURA</v>
      </c>
      <c r="D7526" t="str">
        <f>VLOOKUP(MID(A7526,1,2),[1]Jurisdicciones!$A$2:$B$44,2,FALSE)</f>
        <v>MINISTERIO DE  INFRAESTRUCTURA</v>
      </c>
    </row>
    <row r="7527" spans="1:4" x14ac:dyDescent="0.2">
      <c r="A7527" t="s">
        <v>16373</v>
      </c>
      <c r="B7527" t="s">
        <v>16374</v>
      </c>
      <c r="C7527" t="str">
        <f t="shared" si="117"/>
        <v>09 - MINISTERIO DE  INFRAESTRUCTURA</v>
      </c>
      <c r="D7527" t="str">
        <f>VLOOKUP(MID(A7527,1,2),[1]Jurisdicciones!$A$2:$B$44,2,FALSE)</f>
        <v>MINISTERIO DE  INFRAESTRUCTURA</v>
      </c>
    </row>
    <row r="7528" spans="1:4" x14ac:dyDescent="0.2">
      <c r="A7528" t="s">
        <v>16375</v>
      </c>
      <c r="B7528" t="s">
        <v>16376</v>
      </c>
      <c r="C7528" t="str">
        <f t="shared" si="117"/>
        <v>09 - MINISTERIO DE  INFRAESTRUCTURA</v>
      </c>
      <c r="D7528" t="str">
        <f>VLOOKUP(MID(A7528,1,2),[1]Jurisdicciones!$A$2:$B$44,2,FALSE)</f>
        <v>MINISTERIO DE  INFRAESTRUCTURA</v>
      </c>
    </row>
    <row r="7529" spans="1:4" x14ac:dyDescent="0.2">
      <c r="A7529" t="s">
        <v>16377</v>
      </c>
      <c r="B7529" t="s">
        <v>16378</v>
      </c>
      <c r="C7529" t="str">
        <f t="shared" si="117"/>
        <v>09 - MINISTERIO DE  INFRAESTRUCTURA</v>
      </c>
      <c r="D7529" t="str">
        <f>VLOOKUP(MID(A7529,1,2),[1]Jurisdicciones!$A$2:$B$44,2,FALSE)</f>
        <v>MINISTERIO DE  INFRAESTRUCTURA</v>
      </c>
    </row>
    <row r="7530" spans="1:4" x14ac:dyDescent="0.2">
      <c r="A7530" t="s">
        <v>16379</v>
      </c>
      <c r="B7530" t="s">
        <v>16380</v>
      </c>
      <c r="C7530" t="str">
        <f t="shared" si="117"/>
        <v>09 - MINISTERIO DE  INFRAESTRUCTURA</v>
      </c>
      <c r="D7530" t="str">
        <f>VLOOKUP(MID(A7530,1,2),[1]Jurisdicciones!$A$2:$B$44,2,FALSE)</f>
        <v>MINISTERIO DE  INFRAESTRUCTURA</v>
      </c>
    </row>
    <row r="7531" spans="1:4" x14ac:dyDescent="0.2">
      <c r="A7531" t="s">
        <v>16381</v>
      </c>
      <c r="B7531" t="s">
        <v>16382</v>
      </c>
      <c r="C7531" t="str">
        <f t="shared" si="117"/>
        <v>09 - MINISTERIO DE  INFRAESTRUCTURA</v>
      </c>
      <c r="D7531" t="str">
        <f>VLOOKUP(MID(A7531,1,2),[1]Jurisdicciones!$A$2:$B$44,2,FALSE)</f>
        <v>MINISTERIO DE  INFRAESTRUCTURA</v>
      </c>
    </row>
    <row r="7532" spans="1:4" x14ac:dyDescent="0.2">
      <c r="A7532" t="s">
        <v>16383</v>
      </c>
      <c r="B7532" t="s">
        <v>14043</v>
      </c>
      <c r="C7532" t="str">
        <f t="shared" si="117"/>
        <v>09 - MINISTERIO DE  INFRAESTRUCTURA</v>
      </c>
      <c r="D7532" t="str">
        <f>VLOOKUP(MID(A7532,1,2),[1]Jurisdicciones!$A$2:$B$44,2,FALSE)</f>
        <v>MINISTERIO DE  INFRAESTRUCTURA</v>
      </c>
    </row>
    <row r="7533" spans="1:4" x14ac:dyDescent="0.2">
      <c r="A7533" t="s">
        <v>16384</v>
      </c>
      <c r="B7533" t="s">
        <v>16385</v>
      </c>
      <c r="C7533" t="str">
        <f t="shared" si="117"/>
        <v>09 - MINISTERIO DE  INFRAESTRUCTURA</v>
      </c>
      <c r="D7533" t="str">
        <f>VLOOKUP(MID(A7533,1,2),[1]Jurisdicciones!$A$2:$B$44,2,FALSE)</f>
        <v>MINISTERIO DE  INFRAESTRUCTURA</v>
      </c>
    </row>
    <row r="7534" spans="1:4" x14ac:dyDescent="0.2">
      <c r="A7534" t="s">
        <v>16386</v>
      </c>
      <c r="B7534" t="s">
        <v>16387</v>
      </c>
      <c r="C7534" t="str">
        <f t="shared" si="117"/>
        <v>09 - MINISTERIO DE  INFRAESTRUCTURA</v>
      </c>
      <c r="D7534" t="str">
        <f>VLOOKUP(MID(A7534,1,2),[1]Jurisdicciones!$A$2:$B$44,2,FALSE)</f>
        <v>MINISTERIO DE  INFRAESTRUCTURA</v>
      </c>
    </row>
    <row r="7535" spans="1:4" x14ac:dyDescent="0.2">
      <c r="A7535" t="s">
        <v>16388</v>
      </c>
      <c r="B7535" t="s">
        <v>16389</v>
      </c>
      <c r="C7535" t="str">
        <f t="shared" si="117"/>
        <v>09 - MINISTERIO DE  INFRAESTRUCTURA</v>
      </c>
      <c r="D7535" t="str">
        <f>VLOOKUP(MID(A7535,1,2),[1]Jurisdicciones!$A$2:$B$44,2,FALSE)</f>
        <v>MINISTERIO DE  INFRAESTRUCTURA</v>
      </c>
    </row>
    <row r="7536" spans="1:4" x14ac:dyDescent="0.2">
      <c r="A7536" t="s">
        <v>16390</v>
      </c>
      <c r="B7536" t="s">
        <v>16391</v>
      </c>
      <c r="C7536" t="str">
        <f t="shared" si="117"/>
        <v>09 - MINISTERIO DE  INFRAESTRUCTURA</v>
      </c>
      <c r="D7536" t="str">
        <f>VLOOKUP(MID(A7536,1,2),[1]Jurisdicciones!$A$2:$B$44,2,FALSE)</f>
        <v>MINISTERIO DE  INFRAESTRUCTURA</v>
      </c>
    </row>
    <row r="7537" spans="1:4" x14ac:dyDescent="0.2">
      <c r="A7537" t="s">
        <v>16392</v>
      </c>
      <c r="B7537" t="s">
        <v>16393</v>
      </c>
      <c r="C7537" t="str">
        <f t="shared" si="117"/>
        <v>09 - MINISTERIO DE  INFRAESTRUCTURA</v>
      </c>
      <c r="D7537" t="str">
        <f>VLOOKUP(MID(A7537,1,2),[1]Jurisdicciones!$A$2:$B$44,2,FALSE)</f>
        <v>MINISTERIO DE  INFRAESTRUCTURA</v>
      </c>
    </row>
    <row r="7538" spans="1:4" x14ac:dyDescent="0.2">
      <c r="A7538" t="s">
        <v>16394</v>
      </c>
      <c r="B7538" t="s">
        <v>16395</v>
      </c>
      <c r="C7538" t="str">
        <f t="shared" si="117"/>
        <v>09 - MINISTERIO DE  INFRAESTRUCTURA</v>
      </c>
      <c r="D7538" t="str">
        <f>VLOOKUP(MID(A7538,1,2),[1]Jurisdicciones!$A$2:$B$44,2,FALSE)</f>
        <v>MINISTERIO DE  INFRAESTRUCTURA</v>
      </c>
    </row>
    <row r="7539" spans="1:4" x14ac:dyDescent="0.2">
      <c r="A7539" t="s">
        <v>16396</v>
      </c>
      <c r="B7539" t="s">
        <v>16397</v>
      </c>
      <c r="C7539" t="str">
        <f t="shared" si="117"/>
        <v>09 - MINISTERIO DE  INFRAESTRUCTURA</v>
      </c>
      <c r="D7539" t="str">
        <f>VLOOKUP(MID(A7539,1,2),[1]Jurisdicciones!$A$2:$B$44,2,FALSE)</f>
        <v>MINISTERIO DE  INFRAESTRUCTURA</v>
      </c>
    </row>
    <row r="7540" spans="1:4" x14ac:dyDescent="0.2">
      <c r="A7540" t="s">
        <v>16398</v>
      </c>
      <c r="B7540" t="s">
        <v>16399</v>
      </c>
      <c r="C7540" t="str">
        <f t="shared" si="117"/>
        <v>09 - MINISTERIO DE  INFRAESTRUCTURA</v>
      </c>
      <c r="D7540" t="str">
        <f>VLOOKUP(MID(A7540,1,2),[1]Jurisdicciones!$A$2:$B$44,2,FALSE)</f>
        <v>MINISTERIO DE  INFRAESTRUCTURA</v>
      </c>
    </row>
    <row r="7541" spans="1:4" x14ac:dyDescent="0.2">
      <c r="A7541" t="s">
        <v>16400</v>
      </c>
      <c r="B7541" t="s">
        <v>16401</v>
      </c>
      <c r="C7541" t="str">
        <f t="shared" si="117"/>
        <v>09 - MINISTERIO DE  INFRAESTRUCTURA</v>
      </c>
      <c r="D7541" t="str">
        <f>VLOOKUP(MID(A7541,1,2),[1]Jurisdicciones!$A$2:$B$44,2,FALSE)</f>
        <v>MINISTERIO DE  INFRAESTRUCTURA</v>
      </c>
    </row>
    <row r="7542" spans="1:4" x14ac:dyDescent="0.2">
      <c r="A7542" t="s">
        <v>16402</v>
      </c>
      <c r="B7542" t="s">
        <v>16403</v>
      </c>
      <c r="C7542" t="str">
        <f t="shared" si="117"/>
        <v>09 - MINISTERIO DE  INFRAESTRUCTURA</v>
      </c>
      <c r="D7542" t="str">
        <f>VLOOKUP(MID(A7542,1,2),[1]Jurisdicciones!$A$2:$B$44,2,FALSE)</f>
        <v>MINISTERIO DE  INFRAESTRUCTURA</v>
      </c>
    </row>
    <row r="7543" spans="1:4" x14ac:dyDescent="0.2">
      <c r="A7543" t="s">
        <v>16404</v>
      </c>
      <c r="B7543" t="s">
        <v>16405</v>
      </c>
      <c r="C7543" t="str">
        <f t="shared" si="117"/>
        <v>09 - MINISTERIO DE  INFRAESTRUCTURA</v>
      </c>
      <c r="D7543" t="str">
        <f>VLOOKUP(MID(A7543,1,2),[1]Jurisdicciones!$A$2:$B$44,2,FALSE)</f>
        <v>MINISTERIO DE  INFRAESTRUCTURA</v>
      </c>
    </row>
    <row r="7544" spans="1:4" x14ac:dyDescent="0.2">
      <c r="A7544" t="s">
        <v>16406</v>
      </c>
      <c r="B7544" t="s">
        <v>16407</v>
      </c>
      <c r="C7544" t="str">
        <f t="shared" si="117"/>
        <v>09 - MINISTERIO DE  INFRAESTRUCTURA</v>
      </c>
      <c r="D7544" t="str">
        <f>VLOOKUP(MID(A7544,1,2),[1]Jurisdicciones!$A$2:$B$44,2,FALSE)</f>
        <v>MINISTERIO DE  INFRAESTRUCTURA</v>
      </c>
    </row>
    <row r="7545" spans="1:4" x14ac:dyDescent="0.2">
      <c r="A7545" t="s">
        <v>16408</v>
      </c>
      <c r="B7545" t="s">
        <v>16409</v>
      </c>
      <c r="C7545" t="str">
        <f t="shared" si="117"/>
        <v>09 - MINISTERIO DE  INFRAESTRUCTURA</v>
      </c>
      <c r="D7545" t="str">
        <f>VLOOKUP(MID(A7545,1,2),[1]Jurisdicciones!$A$2:$B$44,2,FALSE)</f>
        <v>MINISTERIO DE  INFRAESTRUCTURA</v>
      </c>
    </row>
    <row r="7546" spans="1:4" x14ac:dyDescent="0.2">
      <c r="A7546" t="s">
        <v>16410</v>
      </c>
      <c r="B7546" t="s">
        <v>16411</v>
      </c>
      <c r="C7546" t="str">
        <f t="shared" si="117"/>
        <v>09 - MINISTERIO DE  INFRAESTRUCTURA</v>
      </c>
      <c r="D7546" t="str">
        <f>VLOOKUP(MID(A7546,1,2),[1]Jurisdicciones!$A$2:$B$44,2,FALSE)</f>
        <v>MINISTERIO DE  INFRAESTRUCTURA</v>
      </c>
    </row>
    <row r="7547" spans="1:4" x14ac:dyDescent="0.2">
      <c r="A7547" t="s">
        <v>16412</v>
      </c>
      <c r="B7547" t="s">
        <v>16411</v>
      </c>
      <c r="C7547" t="str">
        <f t="shared" si="117"/>
        <v>09 - MINISTERIO DE  INFRAESTRUCTURA</v>
      </c>
      <c r="D7547" t="str">
        <f>VLOOKUP(MID(A7547,1,2),[1]Jurisdicciones!$A$2:$B$44,2,FALSE)</f>
        <v>MINISTERIO DE  INFRAESTRUCTURA</v>
      </c>
    </row>
    <row r="7548" spans="1:4" x14ac:dyDescent="0.2">
      <c r="A7548" t="s">
        <v>16413</v>
      </c>
      <c r="B7548" t="s">
        <v>16414</v>
      </c>
      <c r="C7548" t="str">
        <f t="shared" si="117"/>
        <v>09 - MINISTERIO DE  INFRAESTRUCTURA</v>
      </c>
      <c r="D7548" t="str">
        <f>VLOOKUP(MID(A7548,1,2),[1]Jurisdicciones!$A$2:$B$44,2,FALSE)</f>
        <v>MINISTERIO DE  INFRAESTRUCTURA</v>
      </c>
    </row>
    <row r="7549" spans="1:4" x14ac:dyDescent="0.2">
      <c r="A7549" t="s">
        <v>16415</v>
      </c>
      <c r="B7549" t="s">
        <v>14951</v>
      </c>
      <c r="C7549" t="str">
        <f t="shared" si="117"/>
        <v>09 - MINISTERIO DE  INFRAESTRUCTURA</v>
      </c>
      <c r="D7549" t="str">
        <f>VLOOKUP(MID(A7549,1,2),[1]Jurisdicciones!$A$2:$B$44,2,FALSE)</f>
        <v>MINISTERIO DE  INFRAESTRUCTURA</v>
      </c>
    </row>
    <row r="7550" spans="1:4" x14ac:dyDescent="0.2">
      <c r="A7550" t="s">
        <v>16416</v>
      </c>
      <c r="B7550" t="s">
        <v>16417</v>
      </c>
      <c r="C7550" t="str">
        <f t="shared" si="117"/>
        <v>09 - MINISTERIO DE  INFRAESTRUCTURA</v>
      </c>
      <c r="D7550" t="str">
        <f>VLOOKUP(MID(A7550,1,2),[1]Jurisdicciones!$A$2:$B$44,2,FALSE)</f>
        <v>MINISTERIO DE  INFRAESTRUCTURA</v>
      </c>
    </row>
    <row r="7551" spans="1:4" x14ac:dyDescent="0.2">
      <c r="A7551" t="s">
        <v>16418</v>
      </c>
      <c r="B7551" t="s">
        <v>16417</v>
      </c>
      <c r="C7551" t="str">
        <f t="shared" si="117"/>
        <v>09 - MINISTERIO DE  INFRAESTRUCTURA</v>
      </c>
      <c r="D7551" t="str">
        <f>VLOOKUP(MID(A7551,1,2),[1]Jurisdicciones!$A$2:$B$44,2,FALSE)</f>
        <v>MINISTERIO DE  INFRAESTRUCTURA</v>
      </c>
    </row>
    <row r="7552" spans="1:4" x14ac:dyDescent="0.2">
      <c r="A7552" t="s">
        <v>16419</v>
      </c>
      <c r="B7552" t="s">
        <v>16420</v>
      </c>
      <c r="C7552" t="str">
        <f t="shared" si="117"/>
        <v>09 - MINISTERIO DE  INFRAESTRUCTURA</v>
      </c>
      <c r="D7552" t="str">
        <f>VLOOKUP(MID(A7552,1,2),[1]Jurisdicciones!$A$2:$B$44,2,FALSE)</f>
        <v>MINISTERIO DE  INFRAESTRUCTURA</v>
      </c>
    </row>
    <row r="7553" spans="1:4" x14ac:dyDescent="0.2">
      <c r="A7553" t="s">
        <v>16421</v>
      </c>
      <c r="B7553" t="s">
        <v>16422</v>
      </c>
      <c r="C7553" t="str">
        <f t="shared" si="117"/>
        <v>09 - MINISTERIO DE  INFRAESTRUCTURA</v>
      </c>
      <c r="D7553" t="str">
        <f>VLOOKUP(MID(A7553,1,2),[1]Jurisdicciones!$A$2:$B$44,2,FALSE)</f>
        <v>MINISTERIO DE  INFRAESTRUCTURA</v>
      </c>
    </row>
    <row r="7554" spans="1:4" x14ac:dyDescent="0.2">
      <c r="A7554" t="s">
        <v>16423</v>
      </c>
      <c r="B7554" t="s">
        <v>16424</v>
      </c>
      <c r="C7554" t="str">
        <f t="shared" si="117"/>
        <v>09 - MINISTERIO DE  INFRAESTRUCTURA</v>
      </c>
      <c r="D7554" t="str">
        <f>VLOOKUP(MID(A7554,1,2),[1]Jurisdicciones!$A$2:$B$44,2,FALSE)</f>
        <v>MINISTERIO DE  INFRAESTRUCTURA</v>
      </c>
    </row>
    <row r="7555" spans="1:4" x14ac:dyDescent="0.2">
      <c r="A7555" t="s">
        <v>16425</v>
      </c>
      <c r="B7555" t="s">
        <v>16426</v>
      </c>
      <c r="C7555" t="str">
        <f t="shared" si="117"/>
        <v>09 - MINISTERIO DE  INFRAESTRUCTURA</v>
      </c>
      <c r="D7555" t="str">
        <f>VLOOKUP(MID(A7555,1,2),[1]Jurisdicciones!$A$2:$B$44,2,FALSE)</f>
        <v>MINISTERIO DE  INFRAESTRUCTURA</v>
      </c>
    </row>
    <row r="7556" spans="1:4" x14ac:dyDescent="0.2">
      <c r="A7556" t="s">
        <v>16427</v>
      </c>
      <c r="B7556" t="s">
        <v>16428</v>
      </c>
      <c r="C7556" t="str">
        <f t="shared" ref="C7556:C7619" si="118">CONCATENATE(MID(A7556,1,2), " - ",D7556)</f>
        <v>09 - MINISTERIO DE  INFRAESTRUCTURA</v>
      </c>
      <c r="D7556" t="str">
        <f>VLOOKUP(MID(A7556,1,2),[1]Jurisdicciones!$A$2:$B$44,2,FALSE)</f>
        <v>MINISTERIO DE  INFRAESTRUCTURA</v>
      </c>
    </row>
    <row r="7557" spans="1:4" x14ac:dyDescent="0.2">
      <c r="A7557" t="s">
        <v>16429</v>
      </c>
      <c r="B7557" t="s">
        <v>16430</v>
      </c>
      <c r="C7557" t="str">
        <f t="shared" si="118"/>
        <v>09 - MINISTERIO DE  INFRAESTRUCTURA</v>
      </c>
      <c r="D7557" t="str">
        <f>VLOOKUP(MID(A7557,1,2),[1]Jurisdicciones!$A$2:$B$44,2,FALSE)</f>
        <v>MINISTERIO DE  INFRAESTRUCTURA</v>
      </c>
    </row>
    <row r="7558" spans="1:4" x14ac:dyDescent="0.2">
      <c r="A7558" t="s">
        <v>16431</v>
      </c>
      <c r="B7558" t="s">
        <v>16432</v>
      </c>
      <c r="C7558" t="str">
        <f t="shared" si="118"/>
        <v>09 - MINISTERIO DE  INFRAESTRUCTURA</v>
      </c>
      <c r="D7558" t="str">
        <f>VLOOKUP(MID(A7558,1,2),[1]Jurisdicciones!$A$2:$B$44,2,FALSE)</f>
        <v>MINISTERIO DE  INFRAESTRUCTURA</v>
      </c>
    </row>
    <row r="7559" spans="1:4" x14ac:dyDescent="0.2">
      <c r="A7559" t="s">
        <v>16433</v>
      </c>
      <c r="B7559" t="s">
        <v>16434</v>
      </c>
      <c r="C7559" t="str">
        <f t="shared" si="118"/>
        <v>09 - MINISTERIO DE  INFRAESTRUCTURA</v>
      </c>
      <c r="D7559" t="str">
        <f>VLOOKUP(MID(A7559,1,2),[1]Jurisdicciones!$A$2:$B$44,2,FALSE)</f>
        <v>MINISTERIO DE  INFRAESTRUCTURA</v>
      </c>
    </row>
    <row r="7560" spans="1:4" x14ac:dyDescent="0.2">
      <c r="A7560" t="s">
        <v>16435</v>
      </c>
      <c r="B7560" t="s">
        <v>16436</v>
      </c>
      <c r="C7560" t="str">
        <f t="shared" si="118"/>
        <v>09 - MINISTERIO DE  INFRAESTRUCTURA</v>
      </c>
      <c r="D7560" t="str">
        <f>VLOOKUP(MID(A7560,1,2),[1]Jurisdicciones!$A$2:$B$44,2,FALSE)</f>
        <v>MINISTERIO DE  INFRAESTRUCTURA</v>
      </c>
    </row>
    <row r="7561" spans="1:4" x14ac:dyDescent="0.2">
      <c r="A7561" t="s">
        <v>16437</v>
      </c>
      <c r="B7561" t="s">
        <v>16438</v>
      </c>
      <c r="C7561" t="str">
        <f t="shared" si="118"/>
        <v>09 - MINISTERIO DE  INFRAESTRUCTURA</v>
      </c>
      <c r="D7561" t="str">
        <f>VLOOKUP(MID(A7561,1,2),[1]Jurisdicciones!$A$2:$B$44,2,FALSE)</f>
        <v>MINISTERIO DE  INFRAESTRUCTURA</v>
      </c>
    </row>
    <row r="7562" spans="1:4" x14ac:dyDescent="0.2">
      <c r="A7562" t="s">
        <v>16439</v>
      </c>
      <c r="B7562" t="s">
        <v>16440</v>
      </c>
      <c r="C7562" t="str">
        <f t="shared" si="118"/>
        <v>09 - MINISTERIO DE  INFRAESTRUCTURA</v>
      </c>
      <c r="D7562" t="str">
        <f>VLOOKUP(MID(A7562,1,2),[1]Jurisdicciones!$A$2:$B$44,2,FALSE)</f>
        <v>MINISTERIO DE  INFRAESTRUCTURA</v>
      </c>
    </row>
    <row r="7563" spans="1:4" x14ac:dyDescent="0.2">
      <c r="A7563" t="s">
        <v>16441</v>
      </c>
      <c r="B7563" t="s">
        <v>16442</v>
      </c>
      <c r="C7563" t="str">
        <f t="shared" si="118"/>
        <v>09 - MINISTERIO DE  INFRAESTRUCTURA</v>
      </c>
      <c r="D7563" t="str">
        <f>VLOOKUP(MID(A7563,1,2),[1]Jurisdicciones!$A$2:$B$44,2,FALSE)</f>
        <v>MINISTERIO DE  INFRAESTRUCTURA</v>
      </c>
    </row>
    <row r="7564" spans="1:4" x14ac:dyDescent="0.2">
      <c r="A7564" t="s">
        <v>16443</v>
      </c>
      <c r="B7564" t="s">
        <v>16444</v>
      </c>
      <c r="C7564" t="str">
        <f t="shared" si="118"/>
        <v>09 - MINISTERIO DE  INFRAESTRUCTURA</v>
      </c>
      <c r="D7564" t="str">
        <f>VLOOKUP(MID(A7564,1,2),[1]Jurisdicciones!$A$2:$B$44,2,FALSE)</f>
        <v>MINISTERIO DE  INFRAESTRUCTURA</v>
      </c>
    </row>
    <row r="7565" spans="1:4" x14ac:dyDescent="0.2">
      <c r="A7565" t="s">
        <v>16445</v>
      </c>
      <c r="B7565" t="s">
        <v>16444</v>
      </c>
      <c r="C7565" t="str">
        <f t="shared" si="118"/>
        <v>09 - MINISTERIO DE  INFRAESTRUCTURA</v>
      </c>
      <c r="D7565" t="str">
        <f>VLOOKUP(MID(A7565,1,2),[1]Jurisdicciones!$A$2:$B$44,2,FALSE)</f>
        <v>MINISTERIO DE  INFRAESTRUCTURA</v>
      </c>
    </row>
    <row r="7566" spans="1:4" x14ac:dyDescent="0.2">
      <c r="A7566" t="s">
        <v>16446</v>
      </c>
      <c r="B7566" t="s">
        <v>16447</v>
      </c>
      <c r="C7566" t="str">
        <f t="shared" si="118"/>
        <v>09 - MINISTERIO DE  INFRAESTRUCTURA</v>
      </c>
      <c r="D7566" t="str">
        <f>VLOOKUP(MID(A7566,1,2),[1]Jurisdicciones!$A$2:$B$44,2,FALSE)</f>
        <v>MINISTERIO DE  INFRAESTRUCTURA</v>
      </c>
    </row>
    <row r="7567" spans="1:4" x14ac:dyDescent="0.2">
      <c r="A7567" t="s">
        <v>16448</v>
      </c>
      <c r="B7567" t="s">
        <v>16449</v>
      </c>
      <c r="C7567" t="str">
        <f t="shared" si="118"/>
        <v>09 - MINISTERIO DE  INFRAESTRUCTURA</v>
      </c>
      <c r="D7567" t="str">
        <f>VLOOKUP(MID(A7567,1,2),[1]Jurisdicciones!$A$2:$B$44,2,FALSE)</f>
        <v>MINISTERIO DE  INFRAESTRUCTURA</v>
      </c>
    </row>
    <row r="7568" spans="1:4" x14ac:dyDescent="0.2">
      <c r="A7568" t="s">
        <v>16450</v>
      </c>
      <c r="B7568" t="s">
        <v>16451</v>
      </c>
      <c r="C7568" t="str">
        <f t="shared" si="118"/>
        <v>09 - MINISTERIO DE  INFRAESTRUCTURA</v>
      </c>
      <c r="D7568" t="str">
        <f>VLOOKUP(MID(A7568,1,2),[1]Jurisdicciones!$A$2:$B$44,2,FALSE)</f>
        <v>MINISTERIO DE  INFRAESTRUCTURA</v>
      </c>
    </row>
    <row r="7569" spans="1:4" x14ac:dyDescent="0.2">
      <c r="A7569" t="s">
        <v>16452</v>
      </c>
      <c r="B7569" t="s">
        <v>16451</v>
      </c>
      <c r="C7569" t="str">
        <f t="shared" si="118"/>
        <v>09 - MINISTERIO DE  INFRAESTRUCTURA</v>
      </c>
      <c r="D7569" t="str">
        <f>VLOOKUP(MID(A7569,1,2),[1]Jurisdicciones!$A$2:$B$44,2,FALSE)</f>
        <v>MINISTERIO DE  INFRAESTRUCTURA</v>
      </c>
    </row>
    <row r="7570" spans="1:4" x14ac:dyDescent="0.2">
      <c r="A7570" t="s">
        <v>16453</v>
      </c>
      <c r="B7570" t="s">
        <v>16454</v>
      </c>
      <c r="C7570" t="str">
        <f t="shared" si="118"/>
        <v>09 - MINISTERIO DE  INFRAESTRUCTURA</v>
      </c>
      <c r="D7570" t="str">
        <f>VLOOKUP(MID(A7570,1,2),[1]Jurisdicciones!$A$2:$B$44,2,FALSE)</f>
        <v>MINISTERIO DE  INFRAESTRUCTURA</v>
      </c>
    </row>
    <row r="7571" spans="1:4" x14ac:dyDescent="0.2">
      <c r="A7571" t="s">
        <v>16455</v>
      </c>
      <c r="B7571" t="s">
        <v>16456</v>
      </c>
      <c r="C7571" t="str">
        <f t="shared" si="118"/>
        <v>09 - MINISTERIO DE  INFRAESTRUCTURA</v>
      </c>
      <c r="D7571" t="str">
        <f>VLOOKUP(MID(A7571,1,2),[1]Jurisdicciones!$A$2:$B$44,2,FALSE)</f>
        <v>MINISTERIO DE  INFRAESTRUCTURA</v>
      </c>
    </row>
    <row r="7572" spans="1:4" x14ac:dyDescent="0.2">
      <c r="A7572" t="s">
        <v>16457</v>
      </c>
      <c r="B7572" t="s">
        <v>16458</v>
      </c>
      <c r="C7572" t="str">
        <f t="shared" si="118"/>
        <v>09 - MINISTERIO DE  INFRAESTRUCTURA</v>
      </c>
      <c r="D7572" t="str">
        <f>VLOOKUP(MID(A7572,1,2),[1]Jurisdicciones!$A$2:$B$44,2,FALSE)</f>
        <v>MINISTERIO DE  INFRAESTRUCTURA</v>
      </c>
    </row>
    <row r="7573" spans="1:4" x14ac:dyDescent="0.2">
      <c r="A7573" t="s">
        <v>16459</v>
      </c>
      <c r="B7573" t="s">
        <v>16460</v>
      </c>
      <c r="C7573" t="str">
        <f t="shared" si="118"/>
        <v>09 - MINISTERIO DE  INFRAESTRUCTURA</v>
      </c>
      <c r="D7573" t="str">
        <f>VLOOKUP(MID(A7573,1,2),[1]Jurisdicciones!$A$2:$B$44,2,FALSE)</f>
        <v>MINISTERIO DE  INFRAESTRUCTURA</v>
      </c>
    </row>
    <row r="7574" spans="1:4" x14ac:dyDescent="0.2">
      <c r="A7574" t="s">
        <v>16461</v>
      </c>
      <c r="B7574" t="s">
        <v>16462</v>
      </c>
      <c r="C7574" t="str">
        <f t="shared" si="118"/>
        <v>09 - MINISTERIO DE  INFRAESTRUCTURA</v>
      </c>
      <c r="D7574" t="str">
        <f>VLOOKUP(MID(A7574,1,2),[1]Jurisdicciones!$A$2:$B$44,2,FALSE)</f>
        <v>MINISTERIO DE  INFRAESTRUCTURA</v>
      </c>
    </row>
    <row r="7575" spans="1:4" x14ac:dyDescent="0.2">
      <c r="A7575" t="s">
        <v>16463</v>
      </c>
      <c r="B7575" t="s">
        <v>16464</v>
      </c>
      <c r="C7575" t="str">
        <f t="shared" si="118"/>
        <v>09 - MINISTERIO DE  INFRAESTRUCTURA</v>
      </c>
      <c r="D7575" t="str">
        <f>VLOOKUP(MID(A7575,1,2),[1]Jurisdicciones!$A$2:$B$44,2,FALSE)</f>
        <v>MINISTERIO DE  INFRAESTRUCTURA</v>
      </c>
    </row>
    <row r="7576" spans="1:4" x14ac:dyDescent="0.2">
      <c r="A7576" t="s">
        <v>16465</v>
      </c>
      <c r="B7576" t="s">
        <v>16464</v>
      </c>
      <c r="C7576" t="str">
        <f t="shared" si="118"/>
        <v>09 - MINISTERIO DE  INFRAESTRUCTURA</v>
      </c>
      <c r="D7576" t="str">
        <f>VLOOKUP(MID(A7576,1,2),[1]Jurisdicciones!$A$2:$B$44,2,FALSE)</f>
        <v>MINISTERIO DE  INFRAESTRUCTURA</v>
      </c>
    </row>
    <row r="7577" spans="1:4" x14ac:dyDescent="0.2">
      <c r="A7577" t="s">
        <v>16466</v>
      </c>
      <c r="B7577" t="s">
        <v>16464</v>
      </c>
      <c r="C7577" t="str">
        <f t="shared" si="118"/>
        <v>09 - MINISTERIO DE  INFRAESTRUCTURA</v>
      </c>
      <c r="D7577" t="str">
        <f>VLOOKUP(MID(A7577,1,2),[1]Jurisdicciones!$A$2:$B$44,2,FALSE)</f>
        <v>MINISTERIO DE  INFRAESTRUCTURA</v>
      </c>
    </row>
    <row r="7578" spans="1:4" x14ac:dyDescent="0.2">
      <c r="A7578" t="s">
        <v>16467</v>
      </c>
      <c r="B7578" t="s">
        <v>16468</v>
      </c>
      <c r="C7578" t="str">
        <f t="shared" si="118"/>
        <v>09 - MINISTERIO DE  INFRAESTRUCTURA</v>
      </c>
      <c r="D7578" t="str">
        <f>VLOOKUP(MID(A7578,1,2),[1]Jurisdicciones!$A$2:$B$44,2,FALSE)</f>
        <v>MINISTERIO DE  INFRAESTRUCTURA</v>
      </c>
    </row>
    <row r="7579" spans="1:4" x14ac:dyDescent="0.2">
      <c r="A7579" t="s">
        <v>16469</v>
      </c>
      <c r="B7579" t="s">
        <v>16470</v>
      </c>
      <c r="C7579" t="str">
        <f t="shared" si="118"/>
        <v>09 - MINISTERIO DE  INFRAESTRUCTURA</v>
      </c>
      <c r="D7579" t="str">
        <f>VLOOKUP(MID(A7579,1,2),[1]Jurisdicciones!$A$2:$B$44,2,FALSE)</f>
        <v>MINISTERIO DE  INFRAESTRUCTURA</v>
      </c>
    </row>
    <row r="7580" spans="1:4" x14ac:dyDescent="0.2">
      <c r="A7580" t="s">
        <v>16471</v>
      </c>
      <c r="B7580" t="s">
        <v>16472</v>
      </c>
      <c r="C7580" t="str">
        <f t="shared" si="118"/>
        <v>09 - MINISTERIO DE  INFRAESTRUCTURA</v>
      </c>
      <c r="D7580" t="str">
        <f>VLOOKUP(MID(A7580,1,2),[1]Jurisdicciones!$A$2:$B$44,2,FALSE)</f>
        <v>MINISTERIO DE  INFRAESTRUCTURA</v>
      </c>
    </row>
    <row r="7581" spans="1:4" x14ac:dyDescent="0.2">
      <c r="A7581" t="s">
        <v>16473</v>
      </c>
      <c r="B7581" t="s">
        <v>16474</v>
      </c>
      <c r="C7581" t="str">
        <f t="shared" si="118"/>
        <v>09 - MINISTERIO DE  INFRAESTRUCTURA</v>
      </c>
      <c r="D7581" t="str">
        <f>VLOOKUP(MID(A7581,1,2),[1]Jurisdicciones!$A$2:$B$44,2,FALSE)</f>
        <v>MINISTERIO DE  INFRAESTRUCTURA</v>
      </c>
    </row>
    <row r="7582" spans="1:4" x14ac:dyDescent="0.2">
      <c r="A7582" t="s">
        <v>16475</v>
      </c>
      <c r="B7582" t="s">
        <v>16476</v>
      </c>
      <c r="C7582" t="str">
        <f t="shared" si="118"/>
        <v>09 - MINISTERIO DE  INFRAESTRUCTURA</v>
      </c>
      <c r="D7582" t="str">
        <f>VLOOKUP(MID(A7582,1,2),[1]Jurisdicciones!$A$2:$B$44,2,FALSE)</f>
        <v>MINISTERIO DE  INFRAESTRUCTURA</v>
      </c>
    </row>
    <row r="7583" spans="1:4" x14ac:dyDescent="0.2">
      <c r="A7583" t="s">
        <v>16477</v>
      </c>
      <c r="B7583" t="s">
        <v>12533</v>
      </c>
      <c r="C7583" t="str">
        <f t="shared" si="118"/>
        <v>09 - MINISTERIO DE  INFRAESTRUCTURA</v>
      </c>
      <c r="D7583" t="str">
        <f>VLOOKUP(MID(A7583,1,2),[1]Jurisdicciones!$A$2:$B$44,2,FALSE)</f>
        <v>MINISTERIO DE  INFRAESTRUCTURA</v>
      </c>
    </row>
    <row r="7584" spans="1:4" x14ac:dyDescent="0.2">
      <c r="A7584" t="s">
        <v>16478</v>
      </c>
      <c r="B7584" t="s">
        <v>16479</v>
      </c>
      <c r="C7584" t="str">
        <f t="shared" si="118"/>
        <v>09 - MINISTERIO DE  INFRAESTRUCTURA</v>
      </c>
      <c r="D7584" t="str">
        <f>VLOOKUP(MID(A7584,1,2),[1]Jurisdicciones!$A$2:$B$44,2,FALSE)</f>
        <v>MINISTERIO DE  INFRAESTRUCTURA</v>
      </c>
    </row>
    <row r="7585" spans="1:4" x14ac:dyDescent="0.2">
      <c r="A7585" t="s">
        <v>16480</v>
      </c>
      <c r="B7585" t="s">
        <v>16481</v>
      </c>
      <c r="C7585" t="str">
        <f t="shared" si="118"/>
        <v>09 - MINISTERIO DE  INFRAESTRUCTURA</v>
      </c>
      <c r="D7585" t="str">
        <f>VLOOKUP(MID(A7585,1,2),[1]Jurisdicciones!$A$2:$B$44,2,FALSE)</f>
        <v>MINISTERIO DE  INFRAESTRUCTURA</v>
      </c>
    </row>
    <row r="7586" spans="1:4" x14ac:dyDescent="0.2">
      <c r="A7586" t="s">
        <v>16482</v>
      </c>
      <c r="B7586" t="s">
        <v>16483</v>
      </c>
      <c r="C7586" t="str">
        <f t="shared" si="118"/>
        <v>09 - MINISTERIO DE  INFRAESTRUCTURA</v>
      </c>
      <c r="D7586" t="str">
        <f>VLOOKUP(MID(A7586,1,2),[1]Jurisdicciones!$A$2:$B$44,2,FALSE)</f>
        <v>MINISTERIO DE  INFRAESTRUCTURA</v>
      </c>
    </row>
    <row r="7587" spans="1:4" x14ac:dyDescent="0.2">
      <c r="A7587" t="s">
        <v>16484</v>
      </c>
      <c r="B7587" t="s">
        <v>16485</v>
      </c>
      <c r="C7587" t="str">
        <f t="shared" si="118"/>
        <v>09 - MINISTERIO DE  INFRAESTRUCTURA</v>
      </c>
      <c r="D7587" t="str">
        <f>VLOOKUP(MID(A7587,1,2),[1]Jurisdicciones!$A$2:$B$44,2,FALSE)</f>
        <v>MINISTERIO DE  INFRAESTRUCTURA</v>
      </c>
    </row>
    <row r="7588" spans="1:4" x14ac:dyDescent="0.2">
      <c r="A7588" t="s">
        <v>16486</v>
      </c>
      <c r="B7588" t="s">
        <v>16487</v>
      </c>
      <c r="C7588" t="str">
        <f t="shared" si="118"/>
        <v>09 - MINISTERIO DE  INFRAESTRUCTURA</v>
      </c>
      <c r="D7588" t="str">
        <f>VLOOKUP(MID(A7588,1,2),[1]Jurisdicciones!$A$2:$B$44,2,FALSE)</f>
        <v>MINISTERIO DE  INFRAESTRUCTURA</v>
      </c>
    </row>
    <row r="7589" spans="1:4" x14ac:dyDescent="0.2">
      <c r="A7589" t="s">
        <v>16488</v>
      </c>
      <c r="B7589" t="s">
        <v>16489</v>
      </c>
      <c r="C7589" t="str">
        <f t="shared" si="118"/>
        <v>09 - MINISTERIO DE  INFRAESTRUCTURA</v>
      </c>
      <c r="D7589" t="str">
        <f>VLOOKUP(MID(A7589,1,2),[1]Jurisdicciones!$A$2:$B$44,2,FALSE)</f>
        <v>MINISTERIO DE  INFRAESTRUCTURA</v>
      </c>
    </row>
    <row r="7590" spans="1:4" x14ac:dyDescent="0.2">
      <c r="A7590" t="s">
        <v>16490</v>
      </c>
      <c r="B7590" t="s">
        <v>16491</v>
      </c>
      <c r="C7590" t="str">
        <f t="shared" si="118"/>
        <v>09 - MINISTERIO DE  INFRAESTRUCTURA</v>
      </c>
      <c r="D7590" t="str">
        <f>VLOOKUP(MID(A7590,1,2),[1]Jurisdicciones!$A$2:$B$44,2,FALSE)</f>
        <v>MINISTERIO DE  INFRAESTRUCTURA</v>
      </c>
    </row>
    <row r="7591" spans="1:4" x14ac:dyDescent="0.2">
      <c r="A7591" t="s">
        <v>16492</v>
      </c>
      <c r="B7591" t="s">
        <v>16493</v>
      </c>
      <c r="C7591" t="str">
        <f t="shared" si="118"/>
        <v>09 - MINISTERIO DE  INFRAESTRUCTURA</v>
      </c>
      <c r="D7591" t="str">
        <f>VLOOKUP(MID(A7591,1,2),[1]Jurisdicciones!$A$2:$B$44,2,FALSE)</f>
        <v>MINISTERIO DE  INFRAESTRUCTURA</v>
      </c>
    </row>
    <row r="7592" spans="1:4" x14ac:dyDescent="0.2">
      <c r="A7592" t="s">
        <v>16494</v>
      </c>
      <c r="B7592" t="s">
        <v>16495</v>
      </c>
      <c r="C7592" t="str">
        <f t="shared" si="118"/>
        <v>09 - MINISTERIO DE  INFRAESTRUCTURA</v>
      </c>
      <c r="D7592" t="str">
        <f>VLOOKUP(MID(A7592,1,2),[1]Jurisdicciones!$A$2:$B$44,2,FALSE)</f>
        <v>MINISTERIO DE  INFRAESTRUCTURA</v>
      </c>
    </row>
    <row r="7593" spans="1:4" x14ac:dyDescent="0.2">
      <c r="A7593" t="s">
        <v>16496</v>
      </c>
      <c r="B7593" t="s">
        <v>16497</v>
      </c>
      <c r="C7593" t="str">
        <f t="shared" si="118"/>
        <v>09 - MINISTERIO DE  INFRAESTRUCTURA</v>
      </c>
      <c r="D7593" t="str">
        <f>VLOOKUP(MID(A7593,1,2),[1]Jurisdicciones!$A$2:$B$44,2,FALSE)</f>
        <v>MINISTERIO DE  INFRAESTRUCTURA</v>
      </c>
    </row>
    <row r="7594" spans="1:4" x14ac:dyDescent="0.2">
      <c r="A7594" t="s">
        <v>16498</v>
      </c>
      <c r="B7594" t="s">
        <v>16499</v>
      </c>
      <c r="C7594" t="str">
        <f t="shared" si="118"/>
        <v>09 - MINISTERIO DE  INFRAESTRUCTURA</v>
      </c>
      <c r="D7594" t="str">
        <f>VLOOKUP(MID(A7594,1,2),[1]Jurisdicciones!$A$2:$B$44,2,FALSE)</f>
        <v>MINISTERIO DE  INFRAESTRUCTURA</v>
      </c>
    </row>
    <row r="7595" spans="1:4" x14ac:dyDescent="0.2">
      <c r="A7595" t="s">
        <v>16500</v>
      </c>
      <c r="B7595" t="s">
        <v>16501</v>
      </c>
      <c r="C7595" t="str">
        <f t="shared" si="118"/>
        <v>09 - MINISTERIO DE  INFRAESTRUCTURA</v>
      </c>
      <c r="D7595" t="str">
        <f>VLOOKUP(MID(A7595,1,2),[1]Jurisdicciones!$A$2:$B$44,2,FALSE)</f>
        <v>MINISTERIO DE  INFRAESTRUCTURA</v>
      </c>
    </row>
    <row r="7596" spans="1:4" x14ac:dyDescent="0.2">
      <c r="A7596" t="s">
        <v>16502</v>
      </c>
      <c r="B7596" t="s">
        <v>16503</v>
      </c>
      <c r="C7596" t="str">
        <f t="shared" si="118"/>
        <v>09 - MINISTERIO DE  INFRAESTRUCTURA</v>
      </c>
      <c r="D7596" t="str">
        <f>VLOOKUP(MID(A7596,1,2),[1]Jurisdicciones!$A$2:$B$44,2,FALSE)</f>
        <v>MINISTERIO DE  INFRAESTRUCTURA</v>
      </c>
    </row>
    <row r="7597" spans="1:4" x14ac:dyDescent="0.2">
      <c r="A7597" t="s">
        <v>16504</v>
      </c>
      <c r="B7597" t="s">
        <v>16503</v>
      </c>
      <c r="C7597" t="str">
        <f t="shared" si="118"/>
        <v>09 - MINISTERIO DE  INFRAESTRUCTURA</v>
      </c>
      <c r="D7597" t="str">
        <f>VLOOKUP(MID(A7597,1,2),[1]Jurisdicciones!$A$2:$B$44,2,FALSE)</f>
        <v>MINISTERIO DE  INFRAESTRUCTURA</v>
      </c>
    </row>
    <row r="7598" spans="1:4" x14ac:dyDescent="0.2">
      <c r="A7598" t="s">
        <v>16505</v>
      </c>
      <c r="B7598" t="s">
        <v>16503</v>
      </c>
      <c r="C7598" t="str">
        <f t="shared" si="118"/>
        <v>09 - MINISTERIO DE  INFRAESTRUCTURA</v>
      </c>
      <c r="D7598" t="str">
        <f>VLOOKUP(MID(A7598,1,2),[1]Jurisdicciones!$A$2:$B$44,2,FALSE)</f>
        <v>MINISTERIO DE  INFRAESTRUCTURA</v>
      </c>
    </row>
    <row r="7599" spans="1:4" x14ac:dyDescent="0.2">
      <c r="A7599" t="s">
        <v>16506</v>
      </c>
      <c r="B7599" t="s">
        <v>16507</v>
      </c>
      <c r="C7599" t="str">
        <f t="shared" si="118"/>
        <v>09 - MINISTERIO DE  INFRAESTRUCTURA</v>
      </c>
      <c r="D7599" t="str">
        <f>VLOOKUP(MID(A7599,1,2),[1]Jurisdicciones!$A$2:$B$44,2,FALSE)</f>
        <v>MINISTERIO DE  INFRAESTRUCTURA</v>
      </c>
    </row>
    <row r="7600" spans="1:4" x14ac:dyDescent="0.2">
      <c r="A7600" t="s">
        <v>16508</v>
      </c>
      <c r="B7600" t="s">
        <v>16509</v>
      </c>
      <c r="C7600" t="str">
        <f t="shared" si="118"/>
        <v>09 - MINISTERIO DE  INFRAESTRUCTURA</v>
      </c>
      <c r="D7600" t="str">
        <f>VLOOKUP(MID(A7600,1,2),[1]Jurisdicciones!$A$2:$B$44,2,FALSE)</f>
        <v>MINISTERIO DE  INFRAESTRUCTURA</v>
      </c>
    </row>
    <row r="7601" spans="1:4" x14ac:dyDescent="0.2">
      <c r="A7601" t="s">
        <v>16510</v>
      </c>
      <c r="B7601" t="s">
        <v>16511</v>
      </c>
      <c r="C7601" t="str">
        <f t="shared" si="118"/>
        <v>09 - MINISTERIO DE  INFRAESTRUCTURA</v>
      </c>
      <c r="D7601" t="str">
        <f>VLOOKUP(MID(A7601,1,2),[1]Jurisdicciones!$A$2:$B$44,2,FALSE)</f>
        <v>MINISTERIO DE  INFRAESTRUCTURA</v>
      </c>
    </row>
    <row r="7602" spans="1:4" x14ac:dyDescent="0.2">
      <c r="A7602" t="s">
        <v>16512</v>
      </c>
      <c r="B7602" t="s">
        <v>16513</v>
      </c>
      <c r="C7602" t="str">
        <f t="shared" si="118"/>
        <v>09 - MINISTERIO DE  INFRAESTRUCTURA</v>
      </c>
      <c r="D7602" t="str">
        <f>VLOOKUP(MID(A7602,1,2),[1]Jurisdicciones!$A$2:$B$44,2,FALSE)</f>
        <v>MINISTERIO DE  INFRAESTRUCTURA</v>
      </c>
    </row>
    <row r="7603" spans="1:4" x14ac:dyDescent="0.2">
      <c r="A7603" t="s">
        <v>16514</v>
      </c>
      <c r="B7603" t="s">
        <v>16515</v>
      </c>
      <c r="C7603" t="str">
        <f t="shared" si="118"/>
        <v>09 - MINISTERIO DE  INFRAESTRUCTURA</v>
      </c>
      <c r="D7603" t="str">
        <f>VLOOKUP(MID(A7603,1,2),[1]Jurisdicciones!$A$2:$B$44,2,FALSE)</f>
        <v>MINISTERIO DE  INFRAESTRUCTURA</v>
      </c>
    </row>
    <row r="7604" spans="1:4" x14ac:dyDescent="0.2">
      <c r="A7604" t="s">
        <v>16516</v>
      </c>
      <c r="B7604" t="s">
        <v>16515</v>
      </c>
      <c r="C7604" t="str">
        <f t="shared" si="118"/>
        <v>09 - MINISTERIO DE  INFRAESTRUCTURA</v>
      </c>
      <c r="D7604" t="str">
        <f>VLOOKUP(MID(A7604,1,2),[1]Jurisdicciones!$A$2:$B$44,2,FALSE)</f>
        <v>MINISTERIO DE  INFRAESTRUCTURA</v>
      </c>
    </row>
    <row r="7605" spans="1:4" x14ac:dyDescent="0.2">
      <c r="A7605" t="s">
        <v>16517</v>
      </c>
      <c r="B7605" t="s">
        <v>16518</v>
      </c>
      <c r="C7605" t="str">
        <f t="shared" si="118"/>
        <v>09 - MINISTERIO DE  INFRAESTRUCTURA</v>
      </c>
      <c r="D7605" t="str">
        <f>VLOOKUP(MID(A7605,1,2),[1]Jurisdicciones!$A$2:$B$44,2,FALSE)</f>
        <v>MINISTERIO DE  INFRAESTRUCTURA</v>
      </c>
    </row>
    <row r="7606" spans="1:4" x14ac:dyDescent="0.2">
      <c r="A7606" t="s">
        <v>16519</v>
      </c>
      <c r="B7606" t="s">
        <v>16520</v>
      </c>
      <c r="C7606" t="str">
        <f t="shared" si="118"/>
        <v>09 - MINISTERIO DE  INFRAESTRUCTURA</v>
      </c>
      <c r="D7606" t="str">
        <f>VLOOKUP(MID(A7606,1,2),[1]Jurisdicciones!$A$2:$B$44,2,FALSE)</f>
        <v>MINISTERIO DE  INFRAESTRUCTURA</v>
      </c>
    </row>
    <row r="7607" spans="1:4" x14ac:dyDescent="0.2">
      <c r="A7607" t="s">
        <v>16521</v>
      </c>
      <c r="B7607" t="s">
        <v>16522</v>
      </c>
      <c r="C7607" t="str">
        <f t="shared" si="118"/>
        <v>09 - MINISTERIO DE  INFRAESTRUCTURA</v>
      </c>
      <c r="D7607" t="str">
        <f>VLOOKUP(MID(A7607,1,2),[1]Jurisdicciones!$A$2:$B$44,2,FALSE)</f>
        <v>MINISTERIO DE  INFRAESTRUCTURA</v>
      </c>
    </row>
    <row r="7608" spans="1:4" x14ac:dyDescent="0.2">
      <c r="A7608" t="s">
        <v>16523</v>
      </c>
      <c r="B7608" t="s">
        <v>16524</v>
      </c>
      <c r="C7608" t="str">
        <f t="shared" si="118"/>
        <v>09 - MINISTERIO DE  INFRAESTRUCTURA</v>
      </c>
      <c r="D7608" t="str">
        <f>VLOOKUP(MID(A7608,1,2),[1]Jurisdicciones!$A$2:$B$44,2,FALSE)</f>
        <v>MINISTERIO DE  INFRAESTRUCTURA</v>
      </c>
    </row>
    <row r="7609" spans="1:4" x14ac:dyDescent="0.2">
      <c r="A7609" t="s">
        <v>16525</v>
      </c>
      <c r="B7609" t="s">
        <v>16526</v>
      </c>
      <c r="C7609" t="str">
        <f t="shared" si="118"/>
        <v>09 - MINISTERIO DE  INFRAESTRUCTURA</v>
      </c>
      <c r="D7609" t="str">
        <f>VLOOKUP(MID(A7609,1,2),[1]Jurisdicciones!$A$2:$B$44,2,FALSE)</f>
        <v>MINISTERIO DE  INFRAESTRUCTURA</v>
      </c>
    </row>
    <row r="7610" spans="1:4" x14ac:dyDescent="0.2">
      <c r="A7610" t="s">
        <v>16527</v>
      </c>
      <c r="B7610" t="s">
        <v>16528</v>
      </c>
      <c r="C7610" t="str">
        <f t="shared" si="118"/>
        <v>09 - MINISTERIO DE  INFRAESTRUCTURA</v>
      </c>
      <c r="D7610" t="str">
        <f>VLOOKUP(MID(A7610,1,2),[1]Jurisdicciones!$A$2:$B$44,2,FALSE)</f>
        <v>MINISTERIO DE  INFRAESTRUCTURA</v>
      </c>
    </row>
    <row r="7611" spans="1:4" x14ac:dyDescent="0.2">
      <c r="A7611" t="s">
        <v>16529</v>
      </c>
      <c r="B7611" t="s">
        <v>16530</v>
      </c>
      <c r="C7611" t="str">
        <f t="shared" si="118"/>
        <v>09 - MINISTERIO DE  INFRAESTRUCTURA</v>
      </c>
      <c r="D7611" t="str">
        <f>VLOOKUP(MID(A7611,1,2),[1]Jurisdicciones!$A$2:$B$44,2,FALSE)</f>
        <v>MINISTERIO DE  INFRAESTRUCTURA</v>
      </c>
    </row>
    <row r="7612" spans="1:4" x14ac:dyDescent="0.2">
      <c r="A7612" t="s">
        <v>16531</v>
      </c>
      <c r="B7612" t="s">
        <v>16532</v>
      </c>
      <c r="C7612" t="str">
        <f t="shared" si="118"/>
        <v>09 - MINISTERIO DE  INFRAESTRUCTURA</v>
      </c>
      <c r="D7612" t="str">
        <f>VLOOKUP(MID(A7612,1,2),[1]Jurisdicciones!$A$2:$B$44,2,FALSE)</f>
        <v>MINISTERIO DE  INFRAESTRUCTURA</v>
      </c>
    </row>
    <row r="7613" spans="1:4" x14ac:dyDescent="0.2">
      <c r="A7613" t="s">
        <v>16533</v>
      </c>
      <c r="B7613" t="s">
        <v>16534</v>
      </c>
      <c r="C7613" t="str">
        <f t="shared" si="118"/>
        <v>09 - MINISTERIO DE  INFRAESTRUCTURA</v>
      </c>
      <c r="D7613" t="str">
        <f>VLOOKUP(MID(A7613,1,2),[1]Jurisdicciones!$A$2:$B$44,2,FALSE)</f>
        <v>MINISTERIO DE  INFRAESTRUCTURA</v>
      </c>
    </row>
    <row r="7614" spans="1:4" x14ac:dyDescent="0.2">
      <c r="A7614" t="s">
        <v>16535</v>
      </c>
      <c r="B7614" t="s">
        <v>16536</v>
      </c>
      <c r="C7614" t="str">
        <f t="shared" si="118"/>
        <v>09 - MINISTERIO DE  INFRAESTRUCTURA</v>
      </c>
      <c r="D7614" t="str">
        <f>VLOOKUP(MID(A7614,1,2),[1]Jurisdicciones!$A$2:$B$44,2,FALSE)</f>
        <v>MINISTERIO DE  INFRAESTRUCTURA</v>
      </c>
    </row>
    <row r="7615" spans="1:4" x14ac:dyDescent="0.2">
      <c r="A7615" t="s">
        <v>16537</v>
      </c>
      <c r="B7615" t="s">
        <v>16538</v>
      </c>
      <c r="C7615" t="str">
        <f t="shared" si="118"/>
        <v>09 - MINISTERIO DE  INFRAESTRUCTURA</v>
      </c>
      <c r="D7615" t="str">
        <f>VLOOKUP(MID(A7615,1,2),[1]Jurisdicciones!$A$2:$B$44,2,FALSE)</f>
        <v>MINISTERIO DE  INFRAESTRUCTURA</v>
      </c>
    </row>
    <row r="7616" spans="1:4" x14ac:dyDescent="0.2">
      <c r="A7616" t="s">
        <v>16539</v>
      </c>
      <c r="B7616" t="s">
        <v>16540</v>
      </c>
      <c r="C7616" t="str">
        <f t="shared" si="118"/>
        <v>09 - MINISTERIO DE  INFRAESTRUCTURA</v>
      </c>
      <c r="D7616" t="str">
        <f>VLOOKUP(MID(A7616,1,2),[1]Jurisdicciones!$A$2:$B$44,2,FALSE)</f>
        <v>MINISTERIO DE  INFRAESTRUCTURA</v>
      </c>
    </row>
    <row r="7617" spans="1:4" x14ac:dyDescent="0.2">
      <c r="A7617" t="s">
        <v>16541</v>
      </c>
      <c r="B7617" t="s">
        <v>16542</v>
      </c>
      <c r="C7617" t="str">
        <f t="shared" si="118"/>
        <v>09 - MINISTERIO DE  INFRAESTRUCTURA</v>
      </c>
      <c r="D7617" t="str">
        <f>VLOOKUP(MID(A7617,1,2),[1]Jurisdicciones!$A$2:$B$44,2,FALSE)</f>
        <v>MINISTERIO DE  INFRAESTRUCTURA</v>
      </c>
    </row>
    <row r="7618" spans="1:4" x14ac:dyDescent="0.2">
      <c r="A7618" t="s">
        <v>16543</v>
      </c>
      <c r="B7618" t="s">
        <v>16544</v>
      </c>
      <c r="C7618" t="str">
        <f t="shared" si="118"/>
        <v>09 - MINISTERIO DE  INFRAESTRUCTURA</v>
      </c>
      <c r="D7618" t="str">
        <f>VLOOKUP(MID(A7618,1,2),[1]Jurisdicciones!$A$2:$B$44,2,FALSE)</f>
        <v>MINISTERIO DE  INFRAESTRUCTURA</v>
      </c>
    </row>
    <row r="7619" spans="1:4" x14ac:dyDescent="0.2">
      <c r="A7619" t="s">
        <v>16545</v>
      </c>
      <c r="B7619" t="s">
        <v>16546</v>
      </c>
      <c r="C7619" t="str">
        <f t="shared" si="118"/>
        <v>09 - MINISTERIO DE  INFRAESTRUCTURA</v>
      </c>
      <c r="D7619" t="str">
        <f>VLOOKUP(MID(A7619,1,2),[1]Jurisdicciones!$A$2:$B$44,2,FALSE)</f>
        <v>MINISTERIO DE  INFRAESTRUCTURA</v>
      </c>
    </row>
    <row r="7620" spans="1:4" x14ac:dyDescent="0.2">
      <c r="A7620" t="s">
        <v>16547</v>
      </c>
      <c r="B7620" t="s">
        <v>16548</v>
      </c>
      <c r="C7620" t="str">
        <f t="shared" ref="C7620:C7683" si="119">CONCATENATE(MID(A7620,1,2), " - ",D7620)</f>
        <v>09 - MINISTERIO DE  INFRAESTRUCTURA</v>
      </c>
      <c r="D7620" t="str">
        <f>VLOOKUP(MID(A7620,1,2),[1]Jurisdicciones!$A$2:$B$44,2,FALSE)</f>
        <v>MINISTERIO DE  INFRAESTRUCTURA</v>
      </c>
    </row>
    <row r="7621" spans="1:4" x14ac:dyDescent="0.2">
      <c r="A7621" t="s">
        <v>16549</v>
      </c>
      <c r="B7621" t="s">
        <v>16550</v>
      </c>
      <c r="C7621" t="str">
        <f t="shared" si="119"/>
        <v>09 - MINISTERIO DE  INFRAESTRUCTURA</v>
      </c>
      <c r="D7621" t="str">
        <f>VLOOKUP(MID(A7621,1,2),[1]Jurisdicciones!$A$2:$B$44,2,FALSE)</f>
        <v>MINISTERIO DE  INFRAESTRUCTURA</v>
      </c>
    </row>
    <row r="7622" spans="1:4" x14ac:dyDescent="0.2">
      <c r="A7622" t="s">
        <v>16551</v>
      </c>
      <c r="B7622" t="s">
        <v>16552</v>
      </c>
      <c r="C7622" t="str">
        <f t="shared" si="119"/>
        <v>09 - MINISTERIO DE  INFRAESTRUCTURA</v>
      </c>
      <c r="D7622" t="str">
        <f>VLOOKUP(MID(A7622,1,2),[1]Jurisdicciones!$A$2:$B$44,2,FALSE)</f>
        <v>MINISTERIO DE  INFRAESTRUCTURA</v>
      </c>
    </row>
    <row r="7623" spans="1:4" x14ac:dyDescent="0.2">
      <c r="A7623" t="s">
        <v>16553</v>
      </c>
      <c r="B7623" t="s">
        <v>16554</v>
      </c>
      <c r="C7623" t="str">
        <f t="shared" si="119"/>
        <v>09 - MINISTERIO DE  INFRAESTRUCTURA</v>
      </c>
      <c r="D7623" t="str">
        <f>VLOOKUP(MID(A7623,1,2),[1]Jurisdicciones!$A$2:$B$44,2,FALSE)</f>
        <v>MINISTERIO DE  INFRAESTRUCTURA</v>
      </c>
    </row>
    <row r="7624" spans="1:4" x14ac:dyDescent="0.2">
      <c r="A7624" t="s">
        <v>16555</v>
      </c>
      <c r="B7624" t="s">
        <v>16556</v>
      </c>
      <c r="C7624" t="str">
        <f t="shared" si="119"/>
        <v>09 - MINISTERIO DE  INFRAESTRUCTURA</v>
      </c>
      <c r="D7624" t="str">
        <f>VLOOKUP(MID(A7624,1,2),[1]Jurisdicciones!$A$2:$B$44,2,FALSE)</f>
        <v>MINISTERIO DE  INFRAESTRUCTURA</v>
      </c>
    </row>
    <row r="7625" spans="1:4" x14ac:dyDescent="0.2">
      <c r="A7625" t="s">
        <v>16557</v>
      </c>
      <c r="B7625" t="s">
        <v>16558</v>
      </c>
      <c r="C7625" t="str">
        <f t="shared" si="119"/>
        <v>09 - MINISTERIO DE  INFRAESTRUCTURA</v>
      </c>
      <c r="D7625" t="str">
        <f>VLOOKUP(MID(A7625,1,2),[1]Jurisdicciones!$A$2:$B$44,2,FALSE)</f>
        <v>MINISTERIO DE  INFRAESTRUCTURA</v>
      </c>
    </row>
    <row r="7626" spans="1:4" x14ac:dyDescent="0.2">
      <c r="A7626" t="s">
        <v>16559</v>
      </c>
      <c r="B7626" t="s">
        <v>16558</v>
      </c>
      <c r="C7626" t="str">
        <f t="shared" si="119"/>
        <v>09 - MINISTERIO DE  INFRAESTRUCTURA</v>
      </c>
      <c r="D7626" t="str">
        <f>VLOOKUP(MID(A7626,1,2),[1]Jurisdicciones!$A$2:$B$44,2,FALSE)</f>
        <v>MINISTERIO DE  INFRAESTRUCTURA</v>
      </c>
    </row>
    <row r="7627" spans="1:4" x14ac:dyDescent="0.2">
      <c r="A7627" t="s">
        <v>16560</v>
      </c>
      <c r="B7627" t="s">
        <v>16561</v>
      </c>
      <c r="C7627" t="str">
        <f t="shared" si="119"/>
        <v>09 - MINISTERIO DE  INFRAESTRUCTURA</v>
      </c>
      <c r="D7627" t="str">
        <f>VLOOKUP(MID(A7627,1,2),[1]Jurisdicciones!$A$2:$B$44,2,FALSE)</f>
        <v>MINISTERIO DE  INFRAESTRUCTURA</v>
      </c>
    </row>
    <row r="7628" spans="1:4" x14ac:dyDescent="0.2">
      <c r="A7628" t="s">
        <v>16562</v>
      </c>
      <c r="B7628" t="s">
        <v>16563</v>
      </c>
      <c r="C7628" t="str">
        <f t="shared" si="119"/>
        <v>09 - MINISTERIO DE  INFRAESTRUCTURA</v>
      </c>
      <c r="D7628" t="str">
        <f>VLOOKUP(MID(A7628,1,2),[1]Jurisdicciones!$A$2:$B$44,2,FALSE)</f>
        <v>MINISTERIO DE  INFRAESTRUCTURA</v>
      </c>
    </row>
    <row r="7629" spans="1:4" x14ac:dyDescent="0.2">
      <c r="A7629" t="s">
        <v>16564</v>
      </c>
      <c r="B7629" t="s">
        <v>16565</v>
      </c>
      <c r="C7629" t="str">
        <f t="shared" si="119"/>
        <v>09 - MINISTERIO DE  INFRAESTRUCTURA</v>
      </c>
      <c r="D7629" t="str">
        <f>VLOOKUP(MID(A7629,1,2),[1]Jurisdicciones!$A$2:$B$44,2,FALSE)</f>
        <v>MINISTERIO DE  INFRAESTRUCTURA</v>
      </c>
    </row>
    <row r="7630" spans="1:4" x14ac:dyDescent="0.2">
      <c r="A7630" t="s">
        <v>16566</v>
      </c>
      <c r="B7630" t="s">
        <v>16567</v>
      </c>
      <c r="C7630" t="str">
        <f t="shared" si="119"/>
        <v>09 - MINISTERIO DE  INFRAESTRUCTURA</v>
      </c>
      <c r="D7630" t="str">
        <f>VLOOKUP(MID(A7630,1,2),[1]Jurisdicciones!$A$2:$B$44,2,FALSE)</f>
        <v>MINISTERIO DE  INFRAESTRUCTURA</v>
      </c>
    </row>
    <row r="7631" spans="1:4" x14ac:dyDescent="0.2">
      <c r="A7631" t="s">
        <v>16568</v>
      </c>
      <c r="B7631" t="s">
        <v>16569</v>
      </c>
      <c r="C7631" t="str">
        <f t="shared" si="119"/>
        <v>09 - MINISTERIO DE  INFRAESTRUCTURA</v>
      </c>
      <c r="D7631" t="str">
        <f>VLOOKUP(MID(A7631,1,2),[1]Jurisdicciones!$A$2:$B$44,2,FALSE)</f>
        <v>MINISTERIO DE  INFRAESTRUCTURA</v>
      </c>
    </row>
    <row r="7632" spans="1:4" x14ac:dyDescent="0.2">
      <c r="A7632" t="s">
        <v>16570</v>
      </c>
      <c r="B7632" t="s">
        <v>16571</v>
      </c>
      <c r="C7632" t="str">
        <f t="shared" si="119"/>
        <v>09 - MINISTERIO DE  INFRAESTRUCTURA</v>
      </c>
      <c r="D7632" t="str">
        <f>VLOOKUP(MID(A7632,1,2),[1]Jurisdicciones!$A$2:$B$44,2,FALSE)</f>
        <v>MINISTERIO DE  INFRAESTRUCTURA</v>
      </c>
    </row>
    <row r="7633" spans="1:4" x14ac:dyDescent="0.2">
      <c r="A7633" t="s">
        <v>16572</v>
      </c>
      <c r="B7633" t="s">
        <v>16571</v>
      </c>
      <c r="C7633" t="str">
        <f t="shared" si="119"/>
        <v>09 - MINISTERIO DE  INFRAESTRUCTURA</v>
      </c>
      <c r="D7633" t="str">
        <f>VLOOKUP(MID(A7633,1,2),[1]Jurisdicciones!$A$2:$B$44,2,FALSE)</f>
        <v>MINISTERIO DE  INFRAESTRUCTURA</v>
      </c>
    </row>
    <row r="7634" spans="1:4" x14ac:dyDescent="0.2">
      <c r="A7634" t="s">
        <v>16573</v>
      </c>
      <c r="B7634" t="s">
        <v>16574</v>
      </c>
      <c r="C7634" t="str">
        <f t="shared" si="119"/>
        <v>09 - MINISTERIO DE  INFRAESTRUCTURA</v>
      </c>
      <c r="D7634" t="str">
        <f>VLOOKUP(MID(A7634,1,2),[1]Jurisdicciones!$A$2:$B$44,2,FALSE)</f>
        <v>MINISTERIO DE  INFRAESTRUCTURA</v>
      </c>
    </row>
    <row r="7635" spans="1:4" x14ac:dyDescent="0.2">
      <c r="A7635" t="s">
        <v>16575</v>
      </c>
      <c r="B7635" t="s">
        <v>16576</v>
      </c>
      <c r="C7635" t="str">
        <f t="shared" si="119"/>
        <v>09 - MINISTERIO DE  INFRAESTRUCTURA</v>
      </c>
      <c r="D7635" t="str">
        <f>VLOOKUP(MID(A7635,1,2),[1]Jurisdicciones!$A$2:$B$44,2,FALSE)</f>
        <v>MINISTERIO DE  INFRAESTRUCTURA</v>
      </c>
    </row>
    <row r="7636" spans="1:4" x14ac:dyDescent="0.2">
      <c r="A7636" t="s">
        <v>16577</v>
      </c>
      <c r="B7636" t="s">
        <v>16578</v>
      </c>
      <c r="C7636" t="str">
        <f t="shared" si="119"/>
        <v>09 - MINISTERIO DE  INFRAESTRUCTURA</v>
      </c>
      <c r="D7636" t="str">
        <f>VLOOKUP(MID(A7636,1,2),[1]Jurisdicciones!$A$2:$B$44,2,FALSE)</f>
        <v>MINISTERIO DE  INFRAESTRUCTURA</v>
      </c>
    </row>
    <row r="7637" spans="1:4" x14ac:dyDescent="0.2">
      <c r="A7637" t="s">
        <v>16579</v>
      </c>
      <c r="B7637" t="s">
        <v>16580</v>
      </c>
      <c r="C7637" t="str">
        <f t="shared" si="119"/>
        <v>09 - MINISTERIO DE  INFRAESTRUCTURA</v>
      </c>
      <c r="D7637" t="str">
        <f>VLOOKUP(MID(A7637,1,2),[1]Jurisdicciones!$A$2:$B$44,2,FALSE)</f>
        <v>MINISTERIO DE  INFRAESTRUCTURA</v>
      </c>
    </row>
    <row r="7638" spans="1:4" x14ac:dyDescent="0.2">
      <c r="A7638" t="s">
        <v>16581</v>
      </c>
      <c r="B7638" t="s">
        <v>16582</v>
      </c>
      <c r="C7638" t="str">
        <f t="shared" si="119"/>
        <v>09 - MINISTERIO DE  INFRAESTRUCTURA</v>
      </c>
      <c r="D7638" t="str">
        <f>VLOOKUP(MID(A7638,1,2),[1]Jurisdicciones!$A$2:$B$44,2,FALSE)</f>
        <v>MINISTERIO DE  INFRAESTRUCTURA</v>
      </c>
    </row>
    <row r="7639" spans="1:4" x14ac:dyDescent="0.2">
      <c r="A7639" t="s">
        <v>16583</v>
      </c>
      <c r="B7639" t="s">
        <v>16584</v>
      </c>
      <c r="C7639" t="str">
        <f t="shared" si="119"/>
        <v>09 - MINISTERIO DE  INFRAESTRUCTURA</v>
      </c>
      <c r="D7639" t="str">
        <f>VLOOKUP(MID(A7639,1,2),[1]Jurisdicciones!$A$2:$B$44,2,FALSE)</f>
        <v>MINISTERIO DE  INFRAESTRUCTURA</v>
      </c>
    </row>
    <row r="7640" spans="1:4" x14ac:dyDescent="0.2">
      <c r="A7640" t="s">
        <v>16585</v>
      </c>
      <c r="B7640" t="s">
        <v>16586</v>
      </c>
      <c r="C7640" t="str">
        <f t="shared" si="119"/>
        <v>09 - MINISTERIO DE  INFRAESTRUCTURA</v>
      </c>
      <c r="D7640" t="str">
        <f>VLOOKUP(MID(A7640,1,2),[1]Jurisdicciones!$A$2:$B$44,2,FALSE)</f>
        <v>MINISTERIO DE  INFRAESTRUCTURA</v>
      </c>
    </row>
    <row r="7641" spans="1:4" x14ac:dyDescent="0.2">
      <c r="A7641" t="s">
        <v>16587</v>
      </c>
      <c r="B7641" t="s">
        <v>16588</v>
      </c>
      <c r="C7641" t="str">
        <f t="shared" si="119"/>
        <v>09 - MINISTERIO DE  INFRAESTRUCTURA</v>
      </c>
      <c r="D7641" t="str">
        <f>VLOOKUP(MID(A7641,1,2),[1]Jurisdicciones!$A$2:$B$44,2,FALSE)</f>
        <v>MINISTERIO DE  INFRAESTRUCTURA</v>
      </c>
    </row>
    <row r="7642" spans="1:4" x14ac:dyDescent="0.2">
      <c r="A7642" t="s">
        <v>16589</v>
      </c>
      <c r="B7642" t="s">
        <v>16590</v>
      </c>
      <c r="C7642" t="str">
        <f t="shared" si="119"/>
        <v>09 - MINISTERIO DE  INFRAESTRUCTURA</v>
      </c>
      <c r="D7642" t="str">
        <f>VLOOKUP(MID(A7642,1,2),[1]Jurisdicciones!$A$2:$B$44,2,FALSE)</f>
        <v>MINISTERIO DE  INFRAESTRUCTURA</v>
      </c>
    </row>
    <row r="7643" spans="1:4" x14ac:dyDescent="0.2">
      <c r="A7643" t="s">
        <v>16591</v>
      </c>
      <c r="B7643" t="s">
        <v>16592</v>
      </c>
      <c r="C7643" t="str">
        <f t="shared" si="119"/>
        <v>09 - MINISTERIO DE  INFRAESTRUCTURA</v>
      </c>
      <c r="D7643" t="str">
        <f>VLOOKUP(MID(A7643,1,2),[1]Jurisdicciones!$A$2:$B$44,2,FALSE)</f>
        <v>MINISTERIO DE  INFRAESTRUCTURA</v>
      </c>
    </row>
    <row r="7644" spans="1:4" x14ac:dyDescent="0.2">
      <c r="A7644" t="s">
        <v>16593</v>
      </c>
      <c r="B7644" t="s">
        <v>16594</v>
      </c>
      <c r="C7644" t="str">
        <f t="shared" si="119"/>
        <v>09 - MINISTERIO DE  INFRAESTRUCTURA</v>
      </c>
      <c r="D7644" t="str">
        <f>VLOOKUP(MID(A7644,1,2),[1]Jurisdicciones!$A$2:$B$44,2,FALSE)</f>
        <v>MINISTERIO DE  INFRAESTRUCTURA</v>
      </c>
    </row>
    <row r="7645" spans="1:4" x14ac:dyDescent="0.2">
      <c r="A7645" t="s">
        <v>16595</v>
      </c>
      <c r="B7645" t="s">
        <v>16594</v>
      </c>
      <c r="C7645" t="str">
        <f t="shared" si="119"/>
        <v>09 - MINISTERIO DE  INFRAESTRUCTURA</v>
      </c>
      <c r="D7645" t="str">
        <f>VLOOKUP(MID(A7645,1,2),[1]Jurisdicciones!$A$2:$B$44,2,FALSE)</f>
        <v>MINISTERIO DE  INFRAESTRUCTURA</v>
      </c>
    </row>
    <row r="7646" spans="1:4" x14ac:dyDescent="0.2">
      <c r="A7646" t="s">
        <v>16596</v>
      </c>
      <c r="B7646" t="s">
        <v>16597</v>
      </c>
      <c r="C7646" t="str">
        <f t="shared" si="119"/>
        <v>09 - MINISTERIO DE  INFRAESTRUCTURA</v>
      </c>
      <c r="D7646" t="str">
        <f>VLOOKUP(MID(A7646,1,2),[1]Jurisdicciones!$A$2:$B$44,2,FALSE)</f>
        <v>MINISTERIO DE  INFRAESTRUCTURA</v>
      </c>
    </row>
    <row r="7647" spans="1:4" x14ac:dyDescent="0.2">
      <c r="A7647" t="s">
        <v>16598</v>
      </c>
      <c r="B7647" t="s">
        <v>16597</v>
      </c>
      <c r="C7647" t="str">
        <f t="shared" si="119"/>
        <v>09 - MINISTERIO DE  INFRAESTRUCTURA</v>
      </c>
      <c r="D7647" t="str">
        <f>VLOOKUP(MID(A7647,1,2),[1]Jurisdicciones!$A$2:$B$44,2,FALSE)</f>
        <v>MINISTERIO DE  INFRAESTRUCTURA</v>
      </c>
    </row>
    <row r="7648" spans="1:4" x14ac:dyDescent="0.2">
      <c r="A7648" t="s">
        <v>16599</v>
      </c>
      <c r="B7648" t="s">
        <v>16600</v>
      </c>
      <c r="C7648" t="str">
        <f t="shared" si="119"/>
        <v>09 - MINISTERIO DE  INFRAESTRUCTURA</v>
      </c>
      <c r="D7648" t="str">
        <f>VLOOKUP(MID(A7648,1,2),[1]Jurisdicciones!$A$2:$B$44,2,FALSE)</f>
        <v>MINISTERIO DE  INFRAESTRUCTURA</v>
      </c>
    </row>
    <row r="7649" spans="1:4" x14ac:dyDescent="0.2">
      <c r="A7649" t="s">
        <v>16601</v>
      </c>
      <c r="B7649" t="s">
        <v>16602</v>
      </c>
      <c r="C7649" t="str">
        <f t="shared" si="119"/>
        <v>09 - MINISTERIO DE  INFRAESTRUCTURA</v>
      </c>
      <c r="D7649" t="str">
        <f>VLOOKUP(MID(A7649,1,2),[1]Jurisdicciones!$A$2:$B$44,2,FALSE)</f>
        <v>MINISTERIO DE  INFRAESTRUCTURA</v>
      </c>
    </row>
    <row r="7650" spans="1:4" x14ac:dyDescent="0.2">
      <c r="A7650" t="s">
        <v>16603</v>
      </c>
      <c r="B7650" t="s">
        <v>16604</v>
      </c>
      <c r="C7650" t="str">
        <f t="shared" si="119"/>
        <v>09 - MINISTERIO DE  INFRAESTRUCTURA</v>
      </c>
      <c r="D7650" t="str">
        <f>VLOOKUP(MID(A7650,1,2),[1]Jurisdicciones!$A$2:$B$44,2,FALSE)</f>
        <v>MINISTERIO DE  INFRAESTRUCTURA</v>
      </c>
    </row>
    <row r="7651" spans="1:4" x14ac:dyDescent="0.2">
      <c r="A7651" t="s">
        <v>16605</v>
      </c>
      <c r="B7651" t="s">
        <v>16606</v>
      </c>
      <c r="C7651" t="str">
        <f t="shared" si="119"/>
        <v>09 - MINISTERIO DE  INFRAESTRUCTURA</v>
      </c>
      <c r="D7651" t="str">
        <f>VLOOKUP(MID(A7651,1,2),[1]Jurisdicciones!$A$2:$B$44,2,FALSE)</f>
        <v>MINISTERIO DE  INFRAESTRUCTURA</v>
      </c>
    </row>
    <row r="7652" spans="1:4" x14ac:dyDescent="0.2">
      <c r="A7652" t="s">
        <v>16607</v>
      </c>
      <c r="B7652" t="s">
        <v>16608</v>
      </c>
      <c r="C7652" t="str">
        <f t="shared" si="119"/>
        <v>09 - MINISTERIO DE  INFRAESTRUCTURA</v>
      </c>
      <c r="D7652" t="str">
        <f>VLOOKUP(MID(A7652,1,2),[1]Jurisdicciones!$A$2:$B$44,2,FALSE)</f>
        <v>MINISTERIO DE  INFRAESTRUCTURA</v>
      </c>
    </row>
    <row r="7653" spans="1:4" x14ac:dyDescent="0.2">
      <c r="A7653" t="s">
        <v>16609</v>
      </c>
      <c r="B7653" t="s">
        <v>16610</v>
      </c>
      <c r="C7653" t="str">
        <f t="shared" si="119"/>
        <v>09 - MINISTERIO DE  INFRAESTRUCTURA</v>
      </c>
      <c r="D7653" t="str">
        <f>VLOOKUP(MID(A7653,1,2),[1]Jurisdicciones!$A$2:$B$44,2,FALSE)</f>
        <v>MINISTERIO DE  INFRAESTRUCTURA</v>
      </c>
    </row>
    <row r="7654" spans="1:4" x14ac:dyDescent="0.2">
      <c r="A7654" t="s">
        <v>16611</v>
      </c>
      <c r="B7654" t="s">
        <v>16612</v>
      </c>
      <c r="C7654" t="str">
        <f t="shared" si="119"/>
        <v>09 - MINISTERIO DE  INFRAESTRUCTURA</v>
      </c>
      <c r="D7654" t="str">
        <f>VLOOKUP(MID(A7654,1,2),[1]Jurisdicciones!$A$2:$B$44,2,FALSE)</f>
        <v>MINISTERIO DE  INFRAESTRUCTURA</v>
      </c>
    </row>
    <row r="7655" spans="1:4" x14ac:dyDescent="0.2">
      <c r="A7655" t="s">
        <v>16613</v>
      </c>
      <c r="B7655" t="s">
        <v>16612</v>
      </c>
      <c r="C7655" t="str">
        <f t="shared" si="119"/>
        <v>09 - MINISTERIO DE  INFRAESTRUCTURA</v>
      </c>
      <c r="D7655" t="str">
        <f>VLOOKUP(MID(A7655,1,2),[1]Jurisdicciones!$A$2:$B$44,2,FALSE)</f>
        <v>MINISTERIO DE  INFRAESTRUCTURA</v>
      </c>
    </row>
    <row r="7656" spans="1:4" x14ac:dyDescent="0.2">
      <c r="A7656" t="s">
        <v>16614</v>
      </c>
      <c r="B7656" t="s">
        <v>16615</v>
      </c>
      <c r="C7656" t="str">
        <f t="shared" si="119"/>
        <v>09 - MINISTERIO DE  INFRAESTRUCTURA</v>
      </c>
      <c r="D7656" t="str">
        <f>VLOOKUP(MID(A7656,1,2),[1]Jurisdicciones!$A$2:$B$44,2,FALSE)</f>
        <v>MINISTERIO DE  INFRAESTRUCTURA</v>
      </c>
    </row>
    <row r="7657" spans="1:4" x14ac:dyDescent="0.2">
      <c r="A7657" t="s">
        <v>16616</v>
      </c>
      <c r="B7657" t="s">
        <v>16617</v>
      </c>
      <c r="C7657" t="str">
        <f t="shared" si="119"/>
        <v>09 - MINISTERIO DE  INFRAESTRUCTURA</v>
      </c>
      <c r="D7657" t="str">
        <f>VLOOKUP(MID(A7657,1,2),[1]Jurisdicciones!$A$2:$B$44,2,FALSE)</f>
        <v>MINISTERIO DE  INFRAESTRUCTURA</v>
      </c>
    </row>
    <row r="7658" spans="1:4" x14ac:dyDescent="0.2">
      <c r="A7658" t="s">
        <v>16618</v>
      </c>
      <c r="B7658" t="s">
        <v>16619</v>
      </c>
      <c r="C7658" t="str">
        <f t="shared" si="119"/>
        <v>09 - MINISTERIO DE  INFRAESTRUCTURA</v>
      </c>
      <c r="D7658" t="str">
        <f>VLOOKUP(MID(A7658,1,2),[1]Jurisdicciones!$A$2:$B$44,2,FALSE)</f>
        <v>MINISTERIO DE  INFRAESTRUCTURA</v>
      </c>
    </row>
    <row r="7659" spans="1:4" x14ac:dyDescent="0.2">
      <c r="A7659" t="s">
        <v>16620</v>
      </c>
      <c r="B7659" t="s">
        <v>16621</v>
      </c>
      <c r="C7659" t="str">
        <f t="shared" si="119"/>
        <v>09 - MINISTERIO DE  INFRAESTRUCTURA</v>
      </c>
      <c r="D7659" t="str">
        <f>VLOOKUP(MID(A7659,1,2),[1]Jurisdicciones!$A$2:$B$44,2,FALSE)</f>
        <v>MINISTERIO DE  INFRAESTRUCTURA</v>
      </c>
    </row>
    <row r="7660" spans="1:4" x14ac:dyDescent="0.2">
      <c r="A7660" t="s">
        <v>16622</v>
      </c>
      <c r="B7660" t="s">
        <v>16623</v>
      </c>
      <c r="C7660" t="str">
        <f t="shared" si="119"/>
        <v>09 - MINISTERIO DE  INFRAESTRUCTURA</v>
      </c>
      <c r="D7660" t="str">
        <f>VLOOKUP(MID(A7660,1,2),[1]Jurisdicciones!$A$2:$B$44,2,FALSE)</f>
        <v>MINISTERIO DE  INFRAESTRUCTURA</v>
      </c>
    </row>
    <row r="7661" spans="1:4" x14ac:dyDescent="0.2">
      <c r="A7661" t="s">
        <v>16624</v>
      </c>
      <c r="B7661" t="s">
        <v>16625</v>
      </c>
      <c r="C7661" t="str">
        <f t="shared" si="119"/>
        <v>09 - MINISTERIO DE  INFRAESTRUCTURA</v>
      </c>
      <c r="D7661" t="str">
        <f>VLOOKUP(MID(A7661,1,2),[1]Jurisdicciones!$A$2:$B$44,2,FALSE)</f>
        <v>MINISTERIO DE  INFRAESTRUCTURA</v>
      </c>
    </row>
    <row r="7662" spans="1:4" x14ac:dyDescent="0.2">
      <c r="A7662" t="s">
        <v>16626</v>
      </c>
      <c r="B7662" t="s">
        <v>16627</v>
      </c>
      <c r="C7662" t="str">
        <f t="shared" si="119"/>
        <v>09 - MINISTERIO DE  INFRAESTRUCTURA</v>
      </c>
      <c r="D7662" t="str">
        <f>VLOOKUP(MID(A7662,1,2),[1]Jurisdicciones!$A$2:$B$44,2,FALSE)</f>
        <v>MINISTERIO DE  INFRAESTRUCTURA</v>
      </c>
    </row>
    <row r="7663" spans="1:4" x14ac:dyDescent="0.2">
      <c r="A7663" t="s">
        <v>16628</v>
      </c>
      <c r="B7663" t="s">
        <v>16629</v>
      </c>
      <c r="C7663" t="str">
        <f t="shared" si="119"/>
        <v>09 - MINISTERIO DE  INFRAESTRUCTURA</v>
      </c>
      <c r="D7663" t="str">
        <f>VLOOKUP(MID(A7663,1,2),[1]Jurisdicciones!$A$2:$B$44,2,FALSE)</f>
        <v>MINISTERIO DE  INFRAESTRUCTURA</v>
      </c>
    </row>
    <row r="7664" spans="1:4" x14ac:dyDescent="0.2">
      <c r="A7664" t="s">
        <v>16630</v>
      </c>
      <c r="B7664" t="s">
        <v>16631</v>
      </c>
      <c r="C7664" t="str">
        <f t="shared" si="119"/>
        <v>09 - MINISTERIO DE  INFRAESTRUCTURA</v>
      </c>
      <c r="D7664" t="str">
        <f>VLOOKUP(MID(A7664,1,2),[1]Jurisdicciones!$A$2:$B$44,2,FALSE)</f>
        <v>MINISTERIO DE  INFRAESTRUCTURA</v>
      </c>
    </row>
    <row r="7665" spans="1:4" x14ac:dyDescent="0.2">
      <c r="A7665" t="s">
        <v>16632</v>
      </c>
      <c r="B7665" t="s">
        <v>16633</v>
      </c>
      <c r="C7665" t="str">
        <f t="shared" si="119"/>
        <v>09 - MINISTERIO DE  INFRAESTRUCTURA</v>
      </c>
      <c r="D7665" t="str">
        <f>VLOOKUP(MID(A7665,1,2),[1]Jurisdicciones!$A$2:$B$44,2,FALSE)</f>
        <v>MINISTERIO DE  INFRAESTRUCTURA</v>
      </c>
    </row>
    <row r="7666" spans="1:4" x14ac:dyDescent="0.2">
      <c r="A7666" t="s">
        <v>16634</v>
      </c>
      <c r="B7666" t="s">
        <v>16633</v>
      </c>
      <c r="C7666" t="str">
        <f t="shared" si="119"/>
        <v>09 - MINISTERIO DE  INFRAESTRUCTURA</v>
      </c>
      <c r="D7666" t="str">
        <f>VLOOKUP(MID(A7666,1,2),[1]Jurisdicciones!$A$2:$B$44,2,FALSE)</f>
        <v>MINISTERIO DE  INFRAESTRUCTURA</v>
      </c>
    </row>
    <row r="7667" spans="1:4" x14ac:dyDescent="0.2">
      <c r="A7667" t="s">
        <v>16635</v>
      </c>
      <c r="B7667" t="s">
        <v>16636</v>
      </c>
      <c r="C7667" t="str">
        <f t="shared" si="119"/>
        <v>09 - MINISTERIO DE  INFRAESTRUCTURA</v>
      </c>
      <c r="D7667" t="str">
        <f>VLOOKUP(MID(A7667,1,2),[1]Jurisdicciones!$A$2:$B$44,2,FALSE)</f>
        <v>MINISTERIO DE  INFRAESTRUCTURA</v>
      </c>
    </row>
    <row r="7668" spans="1:4" x14ac:dyDescent="0.2">
      <c r="A7668" t="s">
        <v>16637</v>
      </c>
      <c r="B7668" t="s">
        <v>16638</v>
      </c>
      <c r="C7668" t="str">
        <f t="shared" si="119"/>
        <v>09 - MINISTERIO DE  INFRAESTRUCTURA</v>
      </c>
      <c r="D7668" t="str">
        <f>VLOOKUP(MID(A7668,1,2),[1]Jurisdicciones!$A$2:$B$44,2,FALSE)</f>
        <v>MINISTERIO DE  INFRAESTRUCTURA</v>
      </c>
    </row>
    <row r="7669" spans="1:4" x14ac:dyDescent="0.2">
      <c r="A7669" t="s">
        <v>16639</v>
      </c>
      <c r="B7669" t="s">
        <v>16640</v>
      </c>
      <c r="C7669" t="str">
        <f t="shared" si="119"/>
        <v>09 - MINISTERIO DE  INFRAESTRUCTURA</v>
      </c>
      <c r="D7669" t="str">
        <f>VLOOKUP(MID(A7669,1,2),[1]Jurisdicciones!$A$2:$B$44,2,FALSE)</f>
        <v>MINISTERIO DE  INFRAESTRUCTURA</v>
      </c>
    </row>
    <row r="7670" spans="1:4" x14ac:dyDescent="0.2">
      <c r="A7670" t="s">
        <v>16641</v>
      </c>
      <c r="B7670" t="s">
        <v>16640</v>
      </c>
      <c r="C7670" t="str">
        <f t="shared" si="119"/>
        <v>09 - MINISTERIO DE  INFRAESTRUCTURA</v>
      </c>
      <c r="D7670" t="str">
        <f>VLOOKUP(MID(A7670,1,2),[1]Jurisdicciones!$A$2:$B$44,2,FALSE)</f>
        <v>MINISTERIO DE  INFRAESTRUCTURA</v>
      </c>
    </row>
    <row r="7671" spans="1:4" x14ac:dyDescent="0.2">
      <c r="A7671" t="s">
        <v>16642</v>
      </c>
      <c r="B7671" t="s">
        <v>16643</v>
      </c>
      <c r="C7671" t="str">
        <f t="shared" si="119"/>
        <v>09 - MINISTERIO DE  INFRAESTRUCTURA</v>
      </c>
      <c r="D7671" t="str">
        <f>VLOOKUP(MID(A7671,1,2),[1]Jurisdicciones!$A$2:$B$44,2,FALSE)</f>
        <v>MINISTERIO DE  INFRAESTRUCTURA</v>
      </c>
    </row>
    <row r="7672" spans="1:4" x14ac:dyDescent="0.2">
      <c r="A7672" t="s">
        <v>16644</v>
      </c>
      <c r="B7672" t="s">
        <v>16645</v>
      </c>
      <c r="C7672" t="str">
        <f t="shared" si="119"/>
        <v>09 - MINISTERIO DE  INFRAESTRUCTURA</v>
      </c>
      <c r="D7672" t="str">
        <f>VLOOKUP(MID(A7672,1,2),[1]Jurisdicciones!$A$2:$B$44,2,FALSE)</f>
        <v>MINISTERIO DE  INFRAESTRUCTURA</v>
      </c>
    </row>
    <row r="7673" spans="1:4" x14ac:dyDescent="0.2">
      <c r="A7673" t="s">
        <v>16646</v>
      </c>
      <c r="B7673" t="s">
        <v>16647</v>
      </c>
      <c r="C7673" t="str">
        <f t="shared" si="119"/>
        <v>09 - MINISTERIO DE  INFRAESTRUCTURA</v>
      </c>
      <c r="D7673" t="str">
        <f>VLOOKUP(MID(A7673,1,2),[1]Jurisdicciones!$A$2:$B$44,2,FALSE)</f>
        <v>MINISTERIO DE  INFRAESTRUCTURA</v>
      </c>
    </row>
    <row r="7674" spans="1:4" x14ac:dyDescent="0.2">
      <c r="A7674" t="s">
        <v>16648</v>
      </c>
      <c r="B7674" t="s">
        <v>16649</v>
      </c>
      <c r="C7674" t="str">
        <f t="shared" si="119"/>
        <v>09 - MINISTERIO DE  INFRAESTRUCTURA</v>
      </c>
      <c r="D7674" t="str">
        <f>VLOOKUP(MID(A7674,1,2),[1]Jurisdicciones!$A$2:$B$44,2,FALSE)</f>
        <v>MINISTERIO DE  INFRAESTRUCTURA</v>
      </c>
    </row>
    <row r="7675" spans="1:4" x14ac:dyDescent="0.2">
      <c r="A7675" t="s">
        <v>16650</v>
      </c>
      <c r="B7675" t="s">
        <v>16651</v>
      </c>
      <c r="C7675" t="str">
        <f t="shared" si="119"/>
        <v>09 - MINISTERIO DE  INFRAESTRUCTURA</v>
      </c>
      <c r="D7675" t="str">
        <f>VLOOKUP(MID(A7675,1,2),[1]Jurisdicciones!$A$2:$B$44,2,FALSE)</f>
        <v>MINISTERIO DE  INFRAESTRUCTURA</v>
      </c>
    </row>
    <row r="7676" spans="1:4" x14ac:dyDescent="0.2">
      <c r="A7676" t="s">
        <v>16652</v>
      </c>
      <c r="B7676" t="s">
        <v>16651</v>
      </c>
      <c r="C7676" t="str">
        <f t="shared" si="119"/>
        <v>09 - MINISTERIO DE  INFRAESTRUCTURA</v>
      </c>
      <c r="D7676" t="str">
        <f>VLOOKUP(MID(A7676,1,2),[1]Jurisdicciones!$A$2:$B$44,2,FALSE)</f>
        <v>MINISTERIO DE  INFRAESTRUCTURA</v>
      </c>
    </row>
    <row r="7677" spans="1:4" x14ac:dyDescent="0.2">
      <c r="A7677" t="s">
        <v>16653</v>
      </c>
      <c r="B7677" t="s">
        <v>16651</v>
      </c>
      <c r="C7677" t="str">
        <f t="shared" si="119"/>
        <v>09 - MINISTERIO DE  INFRAESTRUCTURA</v>
      </c>
      <c r="D7677" t="str">
        <f>VLOOKUP(MID(A7677,1,2),[1]Jurisdicciones!$A$2:$B$44,2,FALSE)</f>
        <v>MINISTERIO DE  INFRAESTRUCTURA</v>
      </c>
    </row>
    <row r="7678" spans="1:4" x14ac:dyDescent="0.2">
      <c r="A7678" t="s">
        <v>16654</v>
      </c>
      <c r="B7678" t="s">
        <v>16655</v>
      </c>
      <c r="C7678" t="str">
        <f t="shared" si="119"/>
        <v>09 - MINISTERIO DE  INFRAESTRUCTURA</v>
      </c>
      <c r="D7678" t="str">
        <f>VLOOKUP(MID(A7678,1,2),[1]Jurisdicciones!$A$2:$B$44,2,FALSE)</f>
        <v>MINISTERIO DE  INFRAESTRUCTURA</v>
      </c>
    </row>
    <row r="7679" spans="1:4" x14ac:dyDescent="0.2">
      <c r="A7679" t="s">
        <v>16656</v>
      </c>
      <c r="B7679" t="s">
        <v>16655</v>
      </c>
      <c r="C7679" t="str">
        <f t="shared" si="119"/>
        <v>09 - MINISTERIO DE  INFRAESTRUCTURA</v>
      </c>
      <c r="D7679" t="str">
        <f>VLOOKUP(MID(A7679,1,2),[1]Jurisdicciones!$A$2:$B$44,2,FALSE)</f>
        <v>MINISTERIO DE  INFRAESTRUCTURA</v>
      </c>
    </row>
    <row r="7680" spans="1:4" x14ac:dyDescent="0.2">
      <c r="A7680" t="s">
        <v>16657</v>
      </c>
      <c r="B7680" t="s">
        <v>16655</v>
      </c>
      <c r="C7680" t="str">
        <f t="shared" si="119"/>
        <v>09 - MINISTERIO DE  INFRAESTRUCTURA</v>
      </c>
      <c r="D7680" t="str">
        <f>VLOOKUP(MID(A7680,1,2),[1]Jurisdicciones!$A$2:$B$44,2,FALSE)</f>
        <v>MINISTERIO DE  INFRAESTRUCTURA</v>
      </c>
    </row>
    <row r="7681" spans="1:4" x14ac:dyDescent="0.2">
      <c r="A7681" t="s">
        <v>16658</v>
      </c>
      <c r="B7681" t="s">
        <v>16659</v>
      </c>
      <c r="C7681" t="str">
        <f t="shared" si="119"/>
        <v>09 - MINISTERIO DE  INFRAESTRUCTURA</v>
      </c>
      <c r="D7681" t="str">
        <f>VLOOKUP(MID(A7681,1,2),[1]Jurisdicciones!$A$2:$B$44,2,FALSE)</f>
        <v>MINISTERIO DE  INFRAESTRUCTURA</v>
      </c>
    </row>
    <row r="7682" spans="1:4" x14ac:dyDescent="0.2">
      <c r="A7682" t="s">
        <v>16660</v>
      </c>
      <c r="B7682" t="s">
        <v>16659</v>
      </c>
      <c r="C7682" t="str">
        <f t="shared" si="119"/>
        <v>09 - MINISTERIO DE  INFRAESTRUCTURA</v>
      </c>
      <c r="D7682" t="str">
        <f>VLOOKUP(MID(A7682,1,2),[1]Jurisdicciones!$A$2:$B$44,2,FALSE)</f>
        <v>MINISTERIO DE  INFRAESTRUCTURA</v>
      </c>
    </row>
    <row r="7683" spans="1:4" x14ac:dyDescent="0.2">
      <c r="A7683" t="s">
        <v>16661</v>
      </c>
      <c r="B7683" t="s">
        <v>16662</v>
      </c>
      <c r="C7683" t="str">
        <f t="shared" si="119"/>
        <v>09 - MINISTERIO DE  INFRAESTRUCTURA</v>
      </c>
      <c r="D7683" t="str">
        <f>VLOOKUP(MID(A7683,1,2),[1]Jurisdicciones!$A$2:$B$44,2,FALSE)</f>
        <v>MINISTERIO DE  INFRAESTRUCTURA</v>
      </c>
    </row>
    <row r="7684" spans="1:4" x14ac:dyDescent="0.2">
      <c r="A7684" t="s">
        <v>16663</v>
      </c>
      <c r="B7684" t="s">
        <v>16664</v>
      </c>
      <c r="C7684" t="str">
        <f t="shared" ref="C7684:C7747" si="120">CONCATENATE(MID(A7684,1,2), " - ",D7684)</f>
        <v>09 - MINISTERIO DE  INFRAESTRUCTURA</v>
      </c>
      <c r="D7684" t="str">
        <f>VLOOKUP(MID(A7684,1,2),[1]Jurisdicciones!$A$2:$B$44,2,FALSE)</f>
        <v>MINISTERIO DE  INFRAESTRUCTURA</v>
      </c>
    </row>
    <row r="7685" spans="1:4" x14ac:dyDescent="0.2">
      <c r="A7685" t="s">
        <v>16665</v>
      </c>
      <c r="B7685" t="s">
        <v>16664</v>
      </c>
      <c r="C7685" t="str">
        <f t="shared" si="120"/>
        <v>09 - MINISTERIO DE  INFRAESTRUCTURA</v>
      </c>
      <c r="D7685" t="str">
        <f>VLOOKUP(MID(A7685,1,2),[1]Jurisdicciones!$A$2:$B$44,2,FALSE)</f>
        <v>MINISTERIO DE  INFRAESTRUCTURA</v>
      </c>
    </row>
    <row r="7686" spans="1:4" x14ac:dyDescent="0.2">
      <c r="A7686" t="s">
        <v>16666</v>
      </c>
      <c r="B7686" t="s">
        <v>16667</v>
      </c>
      <c r="C7686" t="str">
        <f t="shared" si="120"/>
        <v>09 - MINISTERIO DE  INFRAESTRUCTURA</v>
      </c>
      <c r="D7686" t="str">
        <f>VLOOKUP(MID(A7686,1,2),[1]Jurisdicciones!$A$2:$B$44,2,FALSE)</f>
        <v>MINISTERIO DE  INFRAESTRUCTURA</v>
      </c>
    </row>
    <row r="7687" spans="1:4" x14ac:dyDescent="0.2">
      <c r="A7687" t="s">
        <v>16668</v>
      </c>
      <c r="B7687" t="s">
        <v>16669</v>
      </c>
      <c r="C7687" t="str">
        <f t="shared" si="120"/>
        <v>09 - MINISTERIO DE  INFRAESTRUCTURA</v>
      </c>
      <c r="D7687" t="str">
        <f>VLOOKUP(MID(A7687,1,2),[1]Jurisdicciones!$A$2:$B$44,2,FALSE)</f>
        <v>MINISTERIO DE  INFRAESTRUCTURA</v>
      </c>
    </row>
    <row r="7688" spans="1:4" x14ac:dyDescent="0.2">
      <c r="A7688" t="s">
        <v>16670</v>
      </c>
      <c r="B7688" t="s">
        <v>16671</v>
      </c>
      <c r="C7688" t="str">
        <f t="shared" si="120"/>
        <v>09 - MINISTERIO DE  INFRAESTRUCTURA</v>
      </c>
      <c r="D7688" t="str">
        <f>VLOOKUP(MID(A7688,1,2),[1]Jurisdicciones!$A$2:$B$44,2,FALSE)</f>
        <v>MINISTERIO DE  INFRAESTRUCTURA</v>
      </c>
    </row>
    <row r="7689" spans="1:4" x14ac:dyDescent="0.2">
      <c r="A7689" t="s">
        <v>16672</v>
      </c>
      <c r="B7689" t="s">
        <v>16671</v>
      </c>
      <c r="C7689" t="str">
        <f t="shared" si="120"/>
        <v>09 - MINISTERIO DE  INFRAESTRUCTURA</v>
      </c>
      <c r="D7689" t="str">
        <f>VLOOKUP(MID(A7689,1,2),[1]Jurisdicciones!$A$2:$B$44,2,FALSE)</f>
        <v>MINISTERIO DE  INFRAESTRUCTURA</v>
      </c>
    </row>
    <row r="7690" spans="1:4" x14ac:dyDescent="0.2">
      <c r="A7690" t="s">
        <v>16673</v>
      </c>
      <c r="B7690" t="s">
        <v>16674</v>
      </c>
      <c r="C7690" t="str">
        <f t="shared" si="120"/>
        <v>09 - MINISTERIO DE  INFRAESTRUCTURA</v>
      </c>
      <c r="D7690" t="str">
        <f>VLOOKUP(MID(A7690,1,2),[1]Jurisdicciones!$A$2:$B$44,2,FALSE)</f>
        <v>MINISTERIO DE  INFRAESTRUCTURA</v>
      </c>
    </row>
    <row r="7691" spans="1:4" x14ac:dyDescent="0.2">
      <c r="A7691" t="s">
        <v>16675</v>
      </c>
      <c r="B7691" t="s">
        <v>16674</v>
      </c>
      <c r="C7691" t="str">
        <f t="shared" si="120"/>
        <v>09 - MINISTERIO DE  INFRAESTRUCTURA</v>
      </c>
      <c r="D7691" t="str">
        <f>VLOOKUP(MID(A7691,1,2),[1]Jurisdicciones!$A$2:$B$44,2,FALSE)</f>
        <v>MINISTERIO DE  INFRAESTRUCTURA</v>
      </c>
    </row>
    <row r="7692" spans="1:4" x14ac:dyDescent="0.2">
      <c r="A7692" t="s">
        <v>16676</v>
      </c>
      <c r="B7692" t="s">
        <v>16677</v>
      </c>
      <c r="C7692" t="str">
        <f t="shared" si="120"/>
        <v>09 - MINISTERIO DE  INFRAESTRUCTURA</v>
      </c>
      <c r="D7692" t="str">
        <f>VLOOKUP(MID(A7692,1,2),[1]Jurisdicciones!$A$2:$B$44,2,FALSE)</f>
        <v>MINISTERIO DE  INFRAESTRUCTURA</v>
      </c>
    </row>
    <row r="7693" spans="1:4" x14ac:dyDescent="0.2">
      <c r="A7693" t="s">
        <v>16678</v>
      </c>
      <c r="B7693" t="s">
        <v>16677</v>
      </c>
      <c r="C7693" t="str">
        <f t="shared" si="120"/>
        <v>09 - MINISTERIO DE  INFRAESTRUCTURA</v>
      </c>
      <c r="D7693" t="str">
        <f>VLOOKUP(MID(A7693,1,2),[1]Jurisdicciones!$A$2:$B$44,2,FALSE)</f>
        <v>MINISTERIO DE  INFRAESTRUCTURA</v>
      </c>
    </row>
    <row r="7694" spans="1:4" x14ac:dyDescent="0.2">
      <c r="A7694" t="s">
        <v>16679</v>
      </c>
      <c r="B7694" t="s">
        <v>16680</v>
      </c>
      <c r="C7694" t="str">
        <f t="shared" si="120"/>
        <v>09 - MINISTERIO DE  INFRAESTRUCTURA</v>
      </c>
      <c r="D7694" t="str">
        <f>VLOOKUP(MID(A7694,1,2),[1]Jurisdicciones!$A$2:$B$44,2,FALSE)</f>
        <v>MINISTERIO DE  INFRAESTRUCTURA</v>
      </c>
    </row>
    <row r="7695" spans="1:4" x14ac:dyDescent="0.2">
      <c r="A7695" t="s">
        <v>16681</v>
      </c>
      <c r="B7695" t="s">
        <v>16680</v>
      </c>
      <c r="C7695" t="str">
        <f t="shared" si="120"/>
        <v>09 - MINISTERIO DE  INFRAESTRUCTURA</v>
      </c>
      <c r="D7695" t="str">
        <f>VLOOKUP(MID(A7695,1,2),[1]Jurisdicciones!$A$2:$B$44,2,FALSE)</f>
        <v>MINISTERIO DE  INFRAESTRUCTURA</v>
      </c>
    </row>
    <row r="7696" spans="1:4" x14ac:dyDescent="0.2">
      <c r="A7696" t="s">
        <v>16682</v>
      </c>
      <c r="B7696" t="s">
        <v>16680</v>
      </c>
      <c r="C7696" t="str">
        <f t="shared" si="120"/>
        <v>09 - MINISTERIO DE  INFRAESTRUCTURA</v>
      </c>
      <c r="D7696" t="str">
        <f>VLOOKUP(MID(A7696,1,2),[1]Jurisdicciones!$A$2:$B$44,2,FALSE)</f>
        <v>MINISTERIO DE  INFRAESTRUCTURA</v>
      </c>
    </row>
    <row r="7697" spans="1:4" x14ac:dyDescent="0.2">
      <c r="A7697" t="s">
        <v>16683</v>
      </c>
      <c r="B7697" t="s">
        <v>16684</v>
      </c>
      <c r="C7697" t="str">
        <f t="shared" si="120"/>
        <v>09 - MINISTERIO DE  INFRAESTRUCTURA</v>
      </c>
      <c r="D7697" t="str">
        <f>VLOOKUP(MID(A7697,1,2),[1]Jurisdicciones!$A$2:$B$44,2,FALSE)</f>
        <v>MINISTERIO DE  INFRAESTRUCTURA</v>
      </c>
    </row>
    <row r="7698" spans="1:4" x14ac:dyDescent="0.2">
      <c r="A7698" t="s">
        <v>16685</v>
      </c>
      <c r="B7698" t="s">
        <v>16684</v>
      </c>
      <c r="C7698" t="str">
        <f t="shared" si="120"/>
        <v>09 - MINISTERIO DE  INFRAESTRUCTURA</v>
      </c>
      <c r="D7698" t="str">
        <f>VLOOKUP(MID(A7698,1,2),[1]Jurisdicciones!$A$2:$B$44,2,FALSE)</f>
        <v>MINISTERIO DE  INFRAESTRUCTURA</v>
      </c>
    </row>
    <row r="7699" spans="1:4" x14ac:dyDescent="0.2">
      <c r="A7699" t="s">
        <v>16686</v>
      </c>
      <c r="B7699" t="s">
        <v>16684</v>
      </c>
      <c r="C7699" t="str">
        <f t="shared" si="120"/>
        <v>09 - MINISTERIO DE  INFRAESTRUCTURA</v>
      </c>
      <c r="D7699" t="str">
        <f>VLOOKUP(MID(A7699,1,2),[1]Jurisdicciones!$A$2:$B$44,2,FALSE)</f>
        <v>MINISTERIO DE  INFRAESTRUCTURA</v>
      </c>
    </row>
    <row r="7700" spans="1:4" x14ac:dyDescent="0.2">
      <c r="A7700" t="s">
        <v>16687</v>
      </c>
      <c r="B7700" t="s">
        <v>16688</v>
      </c>
      <c r="C7700" t="str">
        <f t="shared" si="120"/>
        <v>09 - MINISTERIO DE  INFRAESTRUCTURA</v>
      </c>
      <c r="D7700" t="str">
        <f>VLOOKUP(MID(A7700,1,2),[1]Jurisdicciones!$A$2:$B$44,2,FALSE)</f>
        <v>MINISTERIO DE  INFRAESTRUCTURA</v>
      </c>
    </row>
    <row r="7701" spans="1:4" x14ac:dyDescent="0.2">
      <c r="A7701" t="s">
        <v>16689</v>
      </c>
      <c r="B7701" t="s">
        <v>16690</v>
      </c>
      <c r="C7701" t="str">
        <f t="shared" si="120"/>
        <v>09 - MINISTERIO DE  INFRAESTRUCTURA</v>
      </c>
      <c r="D7701" t="str">
        <f>VLOOKUP(MID(A7701,1,2),[1]Jurisdicciones!$A$2:$B$44,2,FALSE)</f>
        <v>MINISTERIO DE  INFRAESTRUCTURA</v>
      </c>
    </row>
    <row r="7702" spans="1:4" x14ac:dyDescent="0.2">
      <c r="A7702" t="s">
        <v>16691</v>
      </c>
      <c r="B7702" t="s">
        <v>16690</v>
      </c>
      <c r="C7702" t="str">
        <f t="shared" si="120"/>
        <v>09 - MINISTERIO DE  INFRAESTRUCTURA</v>
      </c>
      <c r="D7702" t="str">
        <f>VLOOKUP(MID(A7702,1,2),[1]Jurisdicciones!$A$2:$B$44,2,FALSE)</f>
        <v>MINISTERIO DE  INFRAESTRUCTURA</v>
      </c>
    </row>
    <row r="7703" spans="1:4" x14ac:dyDescent="0.2">
      <c r="A7703" t="s">
        <v>16692</v>
      </c>
      <c r="B7703" t="s">
        <v>16693</v>
      </c>
      <c r="C7703" t="str">
        <f t="shared" si="120"/>
        <v>09 - MINISTERIO DE  INFRAESTRUCTURA</v>
      </c>
      <c r="D7703" t="str">
        <f>VLOOKUP(MID(A7703,1,2),[1]Jurisdicciones!$A$2:$B$44,2,FALSE)</f>
        <v>MINISTERIO DE  INFRAESTRUCTURA</v>
      </c>
    </row>
    <row r="7704" spans="1:4" x14ac:dyDescent="0.2">
      <c r="A7704" t="s">
        <v>16694</v>
      </c>
      <c r="B7704" t="s">
        <v>16695</v>
      </c>
      <c r="C7704" t="str">
        <f t="shared" si="120"/>
        <v>09 - MINISTERIO DE  INFRAESTRUCTURA</v>
      </c>
      <c r="D7704" t="str">
        <f>VLOOKUP(MID(A7704,1,2),[1]Jurisdicciones!$A$2:$B$44,2,FALSE)</f>
        <v>MINISTERIO DE  INFRAESTRUCTURA</v>
      </c>
    </row>
    <row r="7705" spans="1:4" x14ac:dyDescent="0.2">
      <c r="A7705" t="s">
        <v>16696</v>
      </c>
      <c r="B7705" t="s">
        <v>16695</v>
      </c>
      <c r="C7705" t="str">
        <f t="shared" si="120"/>
        <v>09 - MINISTERIO DE  INFRAESTRUCTURA</v>
      </c>
      <c r="D7705" t="str">
        <f>VLOOKUP(MID(A7705,1,2),[1]Jurisdicciones!$A$2:$B$44,2,FALSE)</f>
        <v>MINISTERIO DE  INFRAESTRUCTURA</v>
      </c>
    </row>
    <row r="7706" spans="1:4" x14ac:dyDescent="0.2">
      <c r="A7706" t="s">
        <v>16697</v>
      </c>
      <c r="B7706" t="s">
        <v>16698</v>
      </c>
      <c r="C7706" t="str">
        <f t="shared" si="120"/>
        <v>09 - MINISTERIO DE  INFRAESTRUCTURA</v>
      </c>
      <c r="D7706" t="str">
        <f>VLOOKUP(MID(A7706,1,2),[1]Jurisdicciones!$A$2:$B$44,2,FALSE)</f>
        <v>MINISTERIO DE  INFRAESTRUCTURA</v>
      </c>
    </row>
    <row r="7707" spans="1:4" x14ac:dyDescent="0.2">
      <c r="A7707" t="s">
        <v>16699</v>
      </c>
      <c r="B7707" t="s">
        <v>16698</v>
      </c>
      <c r="C7707" t="str">
        <f t="shared" si="120"/>
        <v>09 - MINISTERIO DE  INFRAESTRUCTURA</v>
      </c>
      <c r="D7707" t="str">
        <f>VLOOKUP(MID(A7707,1,2),[1]Jurisdicciones!$A$2:$B$44,2,FALSE)</f>
        <v>MINISTERIO DE  INFRAESTRUCTURA</v>
      </c>
    </row>
    <row r="7708" spans="1:4" x14ac:dyDescent="0.2">
      <c r="A7708" t="s">
        <v>16700</v>
      </c>
      <c r="B7708" t="s">
        <v>16701</v>
      </c>
      <c r="C7708" t="str">
        <f t="shared" si="120"/>
        <v>09 - MINISTERIO DE  INFRAESTRUCTURA</v>
      </c>
      <c r="D7708" t="str">
        <f>VLOOKUP(MID(A7708,1,2),[1]Jurisdicciones!$A$2:$B$44,2,FALSE)</f>
        <v>MINISTERIO DE  INFRAESTRUCTURA</v>
      </c>
    </row>
    <row r="7709" spans="1:4" x14ac:dyDescent="0.2">
      <c r="A7709" t="s">
        <v>16702</v>
      </c>
      <c r="B7709" t="s">
        <v>16703</v>
      </c>
      <c r="C7709" t="str">
        <f t="shared" si="120"/>
        <v>09 - MINISTERIO DE  INFRAESTRUCTURA</v>
      </c>
      <c r="D7709" t="str">
        <f>VLOOKUP(MID(A7709,1,2),[1]Jurisdicciones!$A$2:$B$44,2,FALSE)</f>
        <v>MINISTERIO DE  INFRAESTRUCTURA</v>
      </c>
    </row>
    <row r="7710" spans="1:4" x14ac:dyDescent="0.2">
      <c r="A7710" t="s">
        <v>16704</v>
      </c>
      <c r="B7710" t="s">
        <v>16705</v>
      </c>
      <c r="C7710" t="str">
        <f t="shared" si="120"/>
        <v>09 - MINISTERIO DE  INFRAESTRUCTURA</v>
      </c>
      <c r="D7710" t="str">
        <f>VLOOKUP(MID(A7710,1,2),[1]Jurisdicciones!$A$2:$B$44,2,FALSE)</f>
        <v>MINISTERIO DE  INFRAESTRUCTURA</v>
      </c>
    </row>
    <row r="7711" spans="1:4" x14ac:dyDescent="0.2">
      <c r="A7711" t="s">
        <v>16706</v>
      </c>
      <c r="B7711" t="s">
        <v>16707</v>
      </c>
      <c r="C7711" t="str">
        <f t="shared" si="120"/>
        <v>09 - MINISTERIO DE  INFRAESTRUCTURA</v>
      </c>
      <c r="D7711" t="str">
        <f>VLOOKUP(MID(A7711,1,2),[1]Jurisdicciones!$A$2:$B$44,2,FALSE)</f>
        <v>MINISTERIO DE  INFRAESTRUCTURA</v>
      </c>
    </row>
    <row r="7712" spans="1:4" x14ac:dyDescent="0.2">
      <c r="A7712" t="s">
        <v>16708</v>
      </c>
      <c r="B7712" t="s">
        <v>16709</v>
      </c>
      <c r="C7712" t="str">
        <f t="shared" si="120"/>
        <v>09 - MINISTERIO DE  INFRAESTRUCTURA</v>
      </c>
      <c r="D7712" t="str">
        <f>VLOOKUP(MID(A7712,1,2),[1]Jurisdicciones!$A$2:$B$44,2,FALSE)</f>
        <v>MINISTERIO DE  INFRAESTRUCTURA</v>
      </c>
    </row>
    <row r="7713" spans="1:4" x14ac:dyDescent="0.2">
      <c r="A7713" t="s">
        <v>16710</v>
      </c>
      <c r="B7713" t="s">
        <v>16711</v>
      </c>
      <c r="C7713" t="str">
        <f t="shared" si="120"/>
        <v>09 - MINISTERIO DE  INFRAESTRUCTURA</v>
      </c>
      <c r="D7713" t="str">
        <f>VLOOKUP(MID(A7713,1,2),[1]Jurisdicciones!$A$2:$B$44,2,FALSE)</f>
        <v>MINISTERIO DE  INFRAESTRUCTURA</v>
      </c>
    </row>
    <row r="7714" spans="1:4" x14ac:dyDescent="0.2">
      <c r="A7714" t="s">
        <v>16712</v>
      </c>
      <c r="B7714" t="s">
        <v>16649</v>
      </c>
      <c r="C7714" t="str">
        <f t="shared" si="120"/>
        <v>09 - MINISTERIO DE  INFRAESTRUCTURA</v>
      </c>
      <c r="D7714" t="str">
        <f>VLOOKUP(MID(A7714,1,2),[1]Jurisdicciones!$A$2:$B$44,2,FALSE)</f>
        <v>MINISTERIO DE  INFRAESTRUCTURA</v>
      </c>
    </row>
    <row r="7715" spans="1:4" x14ac:dyDescent="0.2">
      <c r="A7715" t="s">
        <v>16713</v>
      </c>
      <c r="B7715" t="s">
        <v>16714</v>
      </c>
      <c r="C7715" t="str">
        <f t="shared" si="120"/>
        <v>09 - MINISTERIO DE  INFRAESTRUCTURA</v>
      </c>
      <c r="D7715" t="str">
        <f>VLOOKUP(MID(A7715,1,2),[1]Jurisdicciones!$A$2:$B$44,2,FALSE)</f>
        <v>MINISTERIO DE  INFRAESTRUCTURA</v>
      </c>
    </row>
    <row r="7716" spans="1:4" x14ac:dyDescent="0.2">
      <c r="A7716" t="s">
        <v>16715</v>
      </c>
      <c r="B7716" t="s">
        <v>16716</v>
      </c>
      <c r="C7716" t="str">
        <f t="shared" si="120"/>
        <v>09 - MINISTERIO DE  INFRAESTRUCTURA</v>
      </c>
      <c r="D7716" t="str">
        <f>VLOOKUP(MID(A7716,1,2),[1]Jurisdicciones!$A$2:$B$44,2,FALSE)</f>
        <v>MINISTERIO DE  INFRAESTRUCTURA</v>
      </c>
    </row>
    <row r="7717" spans="1:4" x14ac:dyDescent="0.2">
      <c r="A7717" t="s">
        <v>16717</v>
      </c>
      <c r="B7717" t="s">
        <v>16718</v>
      </c>
      <c r="C7717" t="str">
        <f t="shared" si="120"/>
        <v>09 - MINISTERIO DE  INFRAESTRUCTURA</v>
      </c>
      <c r="D7717" t="str">
        <f>VLOOKUP(MID(A7717,1,2),[1]Jurisdicciones!$A$2:$B$44,2,FALSE)</f>
        <v>MINISTERIO DE  INFRAESTRUCTURA</v>
      </c>
    </row>
    <row r="7718" spans="1:4" x14ac:dyDescent="0.2">
      <c r="A7718" t="s">
        <v>16719</v>
      </c>
      <c r="B7718" t="s">
        <v>16720</v>
      </c>
      <c r="C7718" t="str">
        <f t="shared" si="120"/>
        <v>09 - MINISTERIO DE  INFRAESTRUCTURA</v>
      </c>
      <c r="D7718" t="str">
        <f>VLOOKUP(MID(A7718,1,2),[1]Jurisdicciones!$A$2:$B$44,2,FALSE)</f>
        <v>MINISTERIO DE  INFRAESTRUCTURA</v>
      </c>
    </row>
    <row r="7719" spans="1:4" x14ac:dyDescent="0.2">
      <c r="A7719" t="s">
        <v>16721</v>
      </c>
      <c r="B7719" t="s">
        <v>16722</v>
      </c>
      <c r="C7719" t="str">
        <f t="shared" si="120"/>
        <v>09 - MINISTERIO DE  INFRAESTRUCTURA</v>
      </c>
      <c r="D7719" t="str">
        <f>VLOOKUP(MID(A7719,1,2),[1]Jurisdicciones!$A$2:$B$44,2,FALSE)</f>
        <v>MINISTERIO DE  INFRAESTRUCTURA</v>
      </c>
    </row>
    <row r="7720" spans="1:4" x14ac:dyDescent="0.2">
      <c r="A7720" t="s">
        <v>16723</v>
      </c>
      <c r="B7720" t="s">
        <v>16724</v>
      </c>
      <c r="C7720" t="str">
        <f t="shared" si="120"/>
        <v>09 - MINISTERIO DE  INFRAESTRUCTURA</v>
      </c>
      <c r="D7720" t="str">
        <f>VLOOKUP(MID(A7720,1,2),[1]Jurisdicciones!$A$2:$B$44,2,FALSE)</f>
        <v>MINISTERIO DE  INFRAESTRUCTURA</v>
      </c>
    </row>
    <row r="7721" spans="1:4" x14ac:dyDescent="0.2">
      <c r="A7721" t="s">
        <v>16725</v>
      </c>
      <c r="B7721" t="s">
        <v>16726</v>
      </c>
      <c r="C7721" t="str">
        <f t="shared" si="120"/>
        <v>09 - MINISTERIO DE  INFRAESTRUCTURA</v>
      </c>
      <c r="D7721" t="str">
        <f>VLOOKUP(MID(A7721,1,2),[1]Jurisdicciones!$A$2:$B$44,2,FALSE)</f>
        <v>MINISTERIO DE  INFRAESTRUCTURA</v>
      </c>
    </row>
    <row r="7722" spans="1:4" x14ac:dyDescent="0.2">
      <c r="A7722" t="s">
        <v>16727</v>
      </c>
      <c r="B7722" t="s">
        <v>16728</v>
      </c>
      <c r="C7722" t="str">
        <f t="shared" si="120"/>
        <v>09 - MINISTERIO DE  INFRAESTRUCTURA</v>
      </c>
      <c r="D7722" t="str">
        <f>VLOOKUP(MID(A7722,1,2),[1]Jurisdicciones!$A$2:$B$44,2,FALSE)</f>
        <v>MINISTERIO DE  INFRAESTRUCTURA</v>
      </c>
    </row>
    <row r="7723" spans="1:4" x14ac:dyDescent="0.2">
      <c r="A7723" t="s">
        <v>16729</v>
      </c>
      <c r="B7723" t="s">
        <v>16730</v>
      </c>
      <c r="C7723" t="str">
        <f t="shared" si="120"/>
        <v>09 - MINISTERIO DE  INFRAESTRUCTURA</v>
      </c>
      <c r="D7723" t="str">
        <f>VLOOKUP(MID(A7723,1,2),[1]Jurisdicciones!$A$2:$B$44,2,FALSE)</f>
        <v>MINISTERIO DE  INFRAESTRUCTURA</v>
      </c>
    </row>
    <row r="7724" spans="1:4" x14ac:dyDescent="0.2">
      <c r="A7724" t="s">
        <v>16731</v>
      </c>
      <c r="B7724" t="s">
        <v>16732</v>
      </c>
      <c r="C7724" t="str">
        <f t="shared" si="120"/>
        <v>09 - MINISTERIO DE  INFRAESTRUCTURA</v>
      </c>
      <c r="D7724" t="str">
        <f>VLOOKUP(MID(A7724,1,2),[1]Jurisdicciones!$A$2:$B$44,2,FALSE)</f>
        <v>MINISTERIO DE  INFRAESTRUCTURA</v>
      </c>
    </row>
    <row r="7725" spans="1:4" x14ac:dyDescent="0.2">
      <c r="A7725" t="s">
        <v>16733</v>
      </c>
      <c r="B7725" t="s">
        <v>16734</v>
      </c>
      <c r="C7725" t="str">
        <f t="shared" si="120"/>
        <v>09 - MINISTERIO DE  INFRAESTRUCTURA</v>
      </c>
      <c r="D7725" t="str">
        <f>VLOOKUP(MID(A7725,1,2),[1]Jurisdicciones!$A$2:$B$44,2,FALSE)</f>
        <v>MINISTERIO DE  INFRAESTRUCTURA</v>
      </c>
    </row>
    <row r="7726" spans="1:4" x14ac:dyDescent="0.2">
      <c r="A7726" t="s">
        <v>16735</v>
      </c>
      <c r="B7726" t="s">
        <v>16736</v>
      </c>
      <c r="C7726" t="str">
        <f t="shared" si="120"/>
        <v>09 - MINISTERIO DE  INFRAESTRUCTURA</v>
      </c>
      <c r="D7726" t="str">
        <f>VLOOKUP(MID(A7726,1,2),[1]Jurisdicciones!$A$2:$B$44,2,FALSE)</f>
        <v>MINISTERIO DE  INFRAESTRUCTURA</v>
      </c>
    </row>
    <row r="7727" spans="1:4" x14ac:dyDescent="0.2">
      <c r="A7727" t="s">
        <v>16737</v>
      </c>
      <c r="B7727" t="s">
        <v>16738</v>
      </c>
      <c r="C7727" t="str">
        <f t="shared" si="120"/>
        <v>09 - MINISTERIO DE  INFRAESTRUCTURA</v>
      </c>
      <c r="D7727" t="str">
        <f>VLOOKUP(MID(A7727,1,2),[1]Jurisdicciones!$A$2:$B$44,2,FALSE)</f>
        <v>MINISTERIO DE  INFRAESTRUCTURA</v>
      </c>
    </row>
    <row r="7728" spans="1:4" x14ac:dyDescent="0.2">
      <c r="A7728" t="s">
        <v>16739</v>
      </c>
      <c r="B7728" t="s">
        <v>16740</v>
      </c>
      <c r="C7728" t="str">
        <f t="shared" si="120"/>
        <v>09 - MINISTERIO DE  INFRAESTRUCTURA</v>
      </c>
      <c r="D7728" t="str">
        <f>VLOOKUP(MID(A7728,1,2),[1]Jurisdicciones!$A$2:$B$44,2,FALSE)</f>
        <v>MINISTERIO DE  INFRAESTRUCTURA</v>
      </c>
    </row>
    <row r="7729" spans="1:4" x14ac:dyDescent="0.2">
      <c r="A7729" t="s">
        <v>16741</v>
      </c>
      <c r="B7729" t="s">
        <v>16742</v>
      </c>
      <c r="C7729" t="str">
        <f t="shared" si="120"/>
        <v>09 - MINISTERIO DE  INFRAESTRUCTURA</v>
      </c>
      <c r="D7729" t="str">
        <f>VLOOKUP(MID(A7729,1,2),[1]Jurisdicciones!$A$2:$B$44,2,FALSE)</f>
        <v>MINISTERIO DE  INFRAESTRUCTURA</v>
      </c>
    </row>
    <row r="7730" spans="1:4" x14ac:dyDescent="0.2">
      <c r="A7730" t="s">
        <v>16743</v>
      </c>
      <c r="B7730" t="s">
        <v>16744</v>
      </c>
      <c r="C7730" t="str">
        <f t="shared" si="120"/>
        <v>09 - MINISTERIO DE  INFRAESTRUCTURA</v>
      </c>
      <c r="D7730" t="str">
        <f>VLOOKUP(MID(A7730,1,2),[1]Jurisdicciones!$A$2:$B$44,2,FALSE)</f>
        <v>MINISTERIO DE  INFRAESTRUCTURA</v>
      </c>
    </row>
    <row r="7731" spans="1:4" x14ac:dyDescent="0.2">
      <c r="A7731" t="s">
        <v>16745</v>
      </c>
      <c r="B7731" t="s">
        <v>16746</v>
      </c>
      <c r="C7731" t="str">
        <f t="shared" si="120"/>
        <v>09 - MINISTERIO DE  INFRAESTRUCTURA</v>
      </c>
      <c r="D7731" t="str">
        <f>VLOOKUP(MID(A7731,1,2),[1]Jurisdicciones!$A$2:$B$44,2,FALSE)</f>
        <v>MINISTERIO DE  INFRAESTRUCTURA</v>
      </c>
    </row>
    <row r="7732" spans="1:4" x14ac:dyDescent="0.2">
      <c r="A7732" t="s">
        <v>16747</v>
      </c>
      <c r="B7732" t="s">
        <v>16748</v>
      </c>
      <c r="C7732" t="str">
        <f t="shared" si="120"/>
        <v>09 - MINISTERIO DE  INFRAESTRUCTURA</v>
      </c>
      <c r="D7732" t="str">
        <f>VLOOKUP(MID(A7732,1,2),[1]Jurisdicciones!$A$2:$B$44,2,FALSE)</f>
        <v>MINISTERIO DE  INFRAESTRUCTURA</v>
      </c>
    </row>
    <row r="7733" spans="1:4" x14ac:dyDescent="0.2">
      <c r="A7733" t="s">
        <v>16749</v>
      </c>
      <c r="B7733" t="s">
        <v>16750</v>
      </c>
      <c r="C7733" t="str">
        <f t="shared" si="120"/>
        <v>09 - MINISTERIO DE  INFRAESTRUCTURA</v>
      </c>
      <c r="D7733" t="str">
        <f>VLOOKUP(MID(A7733,1,2),[1]Jurisdicciones!$A$2:$B$44,2,FALSE)</f>
        <v>MINISTERIO DE  INFRAESTRUCTURA</v>
      </c>
    </row>
    <row r="7734" spans="1:4" x14ac:dyDescent="0.2">
      <c r="A7734" t="s">
        <v>16751</v>
      </c>
      <c r="B7734" t="s">
        <v>16752</v>
      </c>
      <c r="C7734" t="str">
        <f t="shared" si="120"/>
        <v>09 - MINISTERIO DE  INFRAESTRUCTURA</v>
      </c>
      <c r="D7734" t="str">
        <f>VLOOKUP(MID(A7734,1,2),[1]Jurisdicciones!$A$2:$B$44,2,FALSE)</f>
        <v>MINISTERIO DE  INFRAESTRUCTURA</v>
      </c>
    </row>
    <row r="7735" spans="1:4" x14ac:dyDescent="0.2">
      <c r="A7735" t="s">
        <v>16753</v>
      </c>
      <c r="B7735" t="s">
        <v>16754</v>
      </c>
      <c r="C7735" t="str">
        <f t="shared" si="120"/>
        <v>09 - MINISTERIO DE  INFRAESTRUCTURA</v>
      </c>
      <c r="D7735" t="str">
        <f>VLOOKUP(MID(A7735,1,2),[1]Jurisdicciones!$A$2:$B$44,2,FALSE)</f>
        <v>MINISTERIO DE  INFRAESTRUCTURA</v>
      </c>
    </row>
    <row r="7736" spans="1:4" x14ac:dyDescent="0.2">
      <c r="A7736" t="s">
        <v>16755</v>
      </c>
      <c r="B7736" t="s">
        <v>16756</v>
      </c>
      <c r="C7736" t="str">
        <f t="shared" si="120"/>
        <v>09 - MINISTERIO DE  INFRAESTRUCTURA</v>
      </c>
      <c r="D7736" t="str">
        <f>VLOOKUP(MID(A7736,1,2),[1]Jurisdicciones!$A$2:$B$44,2,FALSE)</f>
        <v>MINISTERIO DE  INFRAESTRUCTURA</v>
      </c>
    </row>
    <row r="7737" spans="1:4" x14ac:dyDescent="0.2">
      <c r="A7737" t="s">
        <v>16757</v>
      </c>
      <c r="B7737" t="s">
        <v>16758</v>
      </c>
      <c r="C7737" t="str">
        <f t="shared" si="120"/>
        <v>09 - MINISTERIO DE  INFRAESTRUCTURA</v>
      </c>
      <c r="D7737" t="str">
        <f>VLOOKUP(MID(A7737,1,2),[1]Jurisdicciones!$A$2:$B$44,2,FALSE)</f>
        <v>MINISTERIO DE  INFRAESTRUCTURA</v>
      </c>
    </row>
    <row r="7738" spans="1:4" x14ac:dyDescent="0.2">
      <c r="A7738" t="s">
        <v>16759</v>
      </c>
      <c r="B7738" t="s">
        <v>16760</v>
      </c>
      <c r="C7738" t="str">
        <f t="shared" si="120"/>
        <v>09 - MINISTERIO DE  INFRAESTRUCTURA</v>
      </c>
      <c r="D7738" t="str">
        <f>VLOOKUP(MID(A7738,1,2),[1]Jurisdicciones!$A$2:$B$44,2,FALSE)</f>
        <v>MINISTERIO DE  INFRAESTRUCTURA</v>
      </c>
    </row>
    <row r="7739" spans="1:4" x14ac:dyDescent="0.2">
      <c r="A7739" t="s">
        <v>16761</v>
      </c>
      <c r="B7739" t="s">
        <v>16762</v>
      </c>
      <c r="C7739" t="str">
        <f t="shared" si="120"/>
        <v>09 - MINISTERIO DE  INFRAESTRUCTURA</v>
      </c>
      <c r="D7739" t="str">
        <f>VLOOKUP(MID(A7739,1,2),[1]Jurisdicciones!$A$2:$B$44,2,FALSE)</f>
        <v>MINISTERIO DE  INFRAESTRUCTURA</v>
      </c>
    </row>
    <row r="7740" spans="1:4" x14ac:dyDescent="0.2">
      <c r="A7740" t="s">
        <v>16763</v>
      </c>
      <c r="B7740" t="s">
        <v>16764</v>
      </c>
      <c r="C7740" t="str">
        <f t="shared" si="120"/>
        <v>09 - MINISTERIO DE  INFRAESTRUCTURA</v>
      </c>
      <c r="D7740" t="str">
        <f>VLOOKUP(MID(A7740,1,2),[1]Jurisdicciones!$A$2:$B$44,2,FALSE)</f>
        <v>MINISTERIO DE  INFRAESTRUCTURA</v>
      </c>
    </row>
    <row r="7741" spans="1:4" x14ac:dyDescent="0.2">
      <c r="A7741" t="s">
        <v>16765</v>
      </c>
      <c r="B7741" t="s">
        <v>16766</v>
      </c>
      <c r="C7741" t="str">
        <f t="shared" si="120"/>
        <v>09 - MINISTERIO DE  INFRAESTRUCTURA</v>
      </c>
      <c r="D7741" t="str">
        <f>VLOOKUP(MID(A7741,1,2),[1]Jurisdicciones!$A$2:$B$44,2,FALSE)</f>
        <v>MINISTERIO DE  INFRAESTRUCTURA</v>
      </c>
    </row>
    <row r="7742" spans="1:4" x14ac:dyDescent="0.2">
      <c r="A7742" t="s">
        <v>16767</v>
      </c>
      <c r="B7742" t="s">
        <v>16768</v>
      </c>
      <c r="C7742" t="str">
        <f t="shared" si="120"/>
        <v>09 - MINISTERIO DE  INFRAESTRUCTURA</v>
      </c>
      <c r="D7742" t="str">
        <f>VLOOKUP(MID(A7742,1,2),[1]Jurisdicciones!$A$2:$B$44,2,FALSE)</f>
        <v>MINISTERIO DE  INFRAESTRUCTURA</v>
      </c>
    </row>
    <row r="7743" spans="1:4" x14ac:dyDescent="0.2">
      <c r="A7743" t="s">
        <v>16769</v>
      </c>
      <c r="B7743" t="s">
        <v>16770</v>
      </c>
      <c r="C7743" t="str">
        <f t="shared" si="120"/>
        <v>09 - MINISTERIO DE  INFRAESTRUCTURA</v>
      </c>
      <c r="D7743" t="str">
        <f>VLOOKUP(MID(A7743,1,2),[1]Jurisdicciones!$A$2:$B$44,2,FALSE)</f>
        <v>MINISTERIO DE  INFRAESTRUCTURA</v>
      </c>
    </row>
    <row r="7744" spans="1:4" x14ac:dyDescent="0.2">
      <c r="A7744" t="s">
        <v>16771</v>
      </c>
      <c r="B7744" t="s">
        <v>16772</v>
      </c>
      <c r="C7744" t="str">
        <f t="shared" si="120"/>
        <v>09 - MINISTERIO DE  INFRAESTRUCTURA</v>
      </c>
      <c r="D7744" t="str">
        <f>VLOOKUP(MID(A7744,1,2),[1]Jurisdicciones!$A$2:$B$44,2,FALSE)</f>
        <v>MINISTERIO DE  INFRAESTRUCTURA</v>
      </c>
    </row>
    <row r="7745" spans="1:4" x14ac:dyDescent="0.2">
      <c r="A7745" t="s">
        <v>16773</v>
      </c>
      <c r="B7745" t="s">
        <v>16774</v>
      </c>
      <c r="C7745" t="str">
        <f t="shared" si="120"/>
        <v>09 - MINISTERIO DE  INFRAESTRUCTURA</v>
      </c>
      <c r="D7745" t="str">
        <f>VLOOKUP(MID(A7745,1,2),[1]Jurisdicciones!$A$2:$B$44,2,FALSE)</f>
        <v>MINISTERIO DE  INFRAESTRUCTURA</v>
      </c>
    </row>
    <row r="7746" spans="1:4" x14ac:dyDescent="0.2">
      <c r="A7746" t="s">
        <v>16775</v>
      </c>
      <c r="B7746" t="s">
        <v>16776</v>
      </c>
      <c r="C7746" t="str">
        <f t="shared" si="120"/>
        <v>09 - MINISTERIO DE  INFRAESTRUCTURA</v>
      </c>
      <c r="D7746" t="str">
        <f>VLOOKUP(MID(A7746,1,2),[1]Jurisdicciones!$A$2:$B$44,2,FALSE)</f>
        <v>MINISTERIO DE  INFRAESTRUCTURA</v>
      </c>
    </row>
    <row r="7747" spans="1:4" x14ac:dyDescent="0.2">
      <c r="A7747" t="s">
        <v>16777</v>
      </c>
      <c r="B7747" t="s">
        <v>16778</v>
      </c>
      <c r="C7747" t="str">
        <f t="shared" si="120"/>
        <v>09 - MINISTERIO DE  INFRAESTRUCTURA</v>
      </c>
      <c r="D7747" t="str">
        <f>VLOOKUP(MID(A7747,1,2),[1]Jurisdicciones!$A$2:$B$44,2,FALSE)</f>
        <v>MINISTERIO DE  INFRAESTRUCTURA</v>
      </c>
    </row>
    <row r="7748" spans="1:4" x14ac:dyDescent="0.2">
      <c r="A7748" t="s">
        <v>16779</v>
      </c>
      <c r="B7748" t="s">
        <v>16780</v>
      </c>
      <c r="C7748" t="str">
        <f t="shared" ref="C7748:C7811" si="121">CONCATENATE(MID(A7748,1,2), " - ",D7748)</f>
        <v>09 - MINISTERIO DE  INFRAESTRUCTURA</v>
      </c>
      <c r="D7748" t="str">
        <f>VLOOKUP(MID(A7748,1,2),[1]Jurisdicciones!$A$2:$B$44,2,FALSE)</f>
        <v>MINISTERIO DE  INFRAESTRUCTURA</v>
      </c>
    </row>
    <row r="7749" spans="1:4" x14ac:dyDescent="0.2">
      <c r="A7749" t="s">
        <v>16781</v>
      </c>
      <c r="B7749" t="s">
        <v>16782</v>
      </c>
      <c r="C7749" t="str">
        <f t="shared" si="121"/>
        <v>09 - MINISTERIO DE  INFRAESTRUCTURA</v>
      </c>
      <c r="D7749" t="str">
        <f>VLOOKUP(MID(A7749,1,2),[1]Jurisdicciones!$A$2:$B$44,2,FALSE)</f>
        <v>MINISTERIO DE  INFRAESTRUCTURA</v>
      </c>
    </row>
    <row r="7750" spans="1:4" x14ac:dyDescent="0.2">
      <c r="A7750" t="s">
        <v>16783</v>
      </c>
      <c r="B7750" t="s">
        <v>16784</v>
      </c>
      <c r="C7750" t="str">
        <f t="shared" si="121"/>
        <v>09 - MINISTERIO DE  INFRAESTRUCTURA</v>
      </c>
      <c r="D7750" t="str">
        <f>VLOOKUP(MID(A7750,1,2),[1]Jurisdicciones!$A$2:$B$44,2,FALSE)</f>
        <v>MINISTERIO DE  INFRAESTRUCTURA</v>
      </c>
    </row>
    <row r="7751" spans="1:4" x14ac:dyDescent="0.2">
      <c r="A7751" t="s">
        <v>16785</v>
      </c>
      <c r="B7751" t="s">
        <v>16786</v>
      </c>
      <c r="C7751" t="str">
        <f t="shared" si="121"/>
        <v>09 - MINISTERIO DE  INFRAESTRUCTURA</v>
      </c>
      <c r="D7751" t="str">
        <f>VLOOKUP(MID(A7751,1,2),[1]Jurisdicciones!$A$2:$B$44,2,FALSE)</f>
        <v>MINISTERIO DE  INFRAESTRUCTURA</v>
      </c>
    </row>
    <row r="7752" spans="1:4" x14ac:dyDescent="0.2">
      <c r="A7752" t="s">
        <v>16787</v>
      </c>
      <c r="B7752" t="s">
        <v>16788</v>
      </c>
      <c r="C7752" t="str">
        <f t="shared" si="121"/>
        <v>09 - MINISTERIO DE  INFRAESTRUCTURA</v>
      </c>
      <c r="D7752" t="str">
        <f>VLOOKUP(MID(A7752,1,2),[1]Jurisdicciones!$A$2:$B$44,2,FALSE)</f>
        <v>MINISTERIO DE  INFRAESTRUCTURA</v>
      </c>
    </row>
    <row r="7753" spans="1:4" x14ac:dyDescent="0.2">
      <c r="A7753" t="s">
        <v>16789</v>
      </c>
      <c r="B7753" t="s">
        <v>16790</v>
      </c>
      <c r="C7753" t="str">
        <f t="shared" si="121"/>
        <v>09 - MINISTERIO DE  INFRAESTRUCTURA</v>
      </c>
      <c r="D7753" t="str">
        <f>VLOOKUP(MID(A7753,1,2),[1]Jurisdicciones!$A$2:$B$44,2,FALSE)</f>
        <v>MINISTERIO DE  INFRAESTRUCTURA</v>
      </c>
    </row>
    <row r="7754" spans="1:4" x14ac:dyDescent="0.2">
      <c r="A7754" t="s">
        <v>16791</v>
      </c>
      <c r="B7754" t="s">
        <v>16790</v>
      </c>
      <c r="C7754" t="str">
        <f t="shared" si="121"/>
        <v>09 - MINISTERIO DE  INFRAESTRUCTURA</v>
      </c>
      <c r="D7754" t="str">
        <f>VLOOKUP(MID(A7754,1,2),[1]Jurisdicciones!$A$2:$B$44,2,FALSE)</f>
        <v>MINISTERIO DE  INFRAESTRUCTURA</v>
      </c>
    </row>
    <row r="7755" spans="1:4" x14ac:dyDescent="0.2">
      <c r="A7755" t="s">
        <v>16792</v>
      </c>
      <c r="B7755" t="s">
        <v>16790</v>
      </c>
      <c r="C7755" t="str">
        <f t="shared" si="121"/>
        <v>09 - MINISTERIO DE  INFRAESTRUCTURA</v>
      </c>
      <c r="D7755" t="str">
        <f>VLOOKUP(MID(A7755,1,2),[1]Jurisdicciones!$A$2:$B$44,2,FALSE)</f>
        <v>MINISTERIO DE  INFRAESTRUCTURA</v>
      </c>
    </row>
    <row r="7756" spans="1:4" x14ac:dyDescent="0.2">
      <c r="A7756" t="s">
        <v>16793</v>
      </c>
      <c r="B7756" t="s">
        <v>16776</v>
      </c>
      <c r="C7756" t="str">
        <f t="shared" si="121"/>
        <v>09 - MINISTERIO DE  INFRAESTRUCTURA</v>
      </c>
      <c r="D7756" t="str">
        <f>VLOOKUP(MID(A7756,1,2),[1]Jurisdicciones!$A$2:$B$44,2,FALSE)</f>
        <v>MINISTERIO DE  INFRAESTRUCTURA</v>
      </c>
    </row>
    <row r="7757" spans="1:4" x14ac:dyDescent="0.2">
      <c r="A7757" t="s">
        <v>16794</v>
      </c>
      <c r="B7757" t="s">
        <v>16778</v>
      </c>
      <c r="C7757" t="str">
        <f t="shared" si="121"/>
        <v>09 - MINISTERIO DE  INFRAESTRUCTURA</v>
      </c>
      <c r="D7757" t="str">
        <f>VLOOKUP(MID(A7757,1,2),[1]Jurisdicciones!$A$2:$B$44,2,FALSE)</f>
        <v>MINISTERIO DE  INFRAESTRUCTURA</v>
      </c>
    </row>
    <row r="7758" spans="1:4" x14ac:dyDescent="0.2">
      <c r="A7758" t="s">
        <v>16795</v>
      </c>
      <c r="B7758" t="s">
        <v>16780</v>
      </c>
      <c r="C7758" t="str">
        <f t="shared" si="121"/>
        <v>09 - MINISTERIO DE  INFRAESTRUCTURA</v>
      </c>
      <c r="D7758" t="str">
        <f>VLOOKUP(MID(A7758,1,2),[1]Jurisdicciones!$A$2:$B$44,2,FALSE)</f>
        <v>MINISTERIO DE  INFRAESTRUCTURA</v>
      </c>
    </row>
    <row r="7759" spans="1:4" x14ac:dyDescent="0.2">
      <c r="A7759" t="s">
        <v>16796</v>
      </c>
      <c r="B7759" t="s">
        <v>16782</v>
      </c>
      <c r="C7759" t="str">
        <f t="shared" si="121"/>
        <v>09 - MINISTERIO DE  INFRAESTRUCTURA</v>
      </c>
      <c r="D7759" t="str">
        <f>VLOOKUP(MID(A7759,1,2),[1]Jurisdicciones!$A$2:$B$44,2,FALSE)</f>
        <v>MINISTERIO DE  INFRAESTRUCTURA</v>
      </c>
    </row>
    <row r="7760" spans="1:4" x14ac:dyDescent="0.2">
      <c r="A7760" t="s">
        <v>16797</v>
      </c>
      <c r="B7760" t="s">
        <v>16784</v>
      </c>
      <c r="C7760" t="str">
        <f t="shared" si="121"/>
        <v>09 - MINISTERIO DE  INFRAESTRUCTURA</v>
      </c>
      <c r="D7760" t="str">
        <f>VLOOKUP(MID(A7760,1,2),[1]Jurisdicciones!$A$2:$B$44,2,FALSE)</f>
        <v>MINISTERIO DE  INFRAESTRUCTURA</v>
      </c>
    </row>
    <row r="7761" spans="1:4" x14ac:dyDescent="0.2">
      <c r="A7761" t="s">
        <v>16798</v>
      </c>
      <c r="B7761" t="s">
        <v>16786</v>
      </c>
      <c r="C7761" t="str">
        <f t="shared" si="121"/>
        <v>09 - MINISTERIO DE  INFRAESTRUCTURA</v>
      </c>
      <c r="D7761" t="str">
        <f>VLOOKUP(MID(A7761,1,2),[1]Jurisdicciones!$A$2:$B$44,2,FALSE)</f>
        <v>MINISTERIO DE  INFRAESTRUCTURA</v>
      </c>
    </row>
    <row r="7762" spans="1:4" x14ac:dyDescent="0.2">
      <c r="A7762" t="s">
        <v>16799</v>
      </c>
      <c r="B7762" t="s">
        <v>16786</v>
      </c>
      <c r="C7762" t="str">
        <f t="shared" si="121"/>
        <v>09 - MINISTERIO DE  INFRAESTRUCTURA</v>
      </c>
      <c r="D7762" t="str">
        <f>VLOOKUP(MID(A7762,1,2),[1]Jurisdicciones!$A$2:$B$44,2,FALSE)</f>
        <v>MINISTERIO DE  INFRAESTRUCTURA</v>
      </c>
    </row>
    <row r="7763" spans="1:4" x14ac:dyDescent="0.2">
      <c r="A7763" t="s">
        <v>16800</v>
      </c>
      <c r="B7763" t="s">
        <v>16788</v>
      </c>
      <c r="C7763" t="str">
        <f t="shared" si="121"/>
        <v>09 - MINISTERIO DE  INFRAESTRUCTURA</v>
      </c>
      <c r="D7763" t="str">
        <f>VLOOKUP(MID(A7763,1,2),[1]Jurisdicciones!$A$2:$B$44,2,FALSE)</f>
        <v>MINISTERIO DE  INFRAESTRUCTURA</v>
      </c>
    </row>
    <row r="7764" spans="1:4" x14ac:dyDescent="0.2">
      <c r="A7764" t="s">
        <v>16801</v>
      </c>
      <c r="B7764" t="s">
        <v>16788</v>
      </c>
      <c r="C7764" t="str">
        <f t="shared" si="121"/>
        <v>09 - MINISTERIO DE  INFRAESTRUCTURA</v>
      </c>
      <c r="D7764" t="str">
        <f>VLOOKUP(MID(A7764,1,2),[1]Jurisdicciones!$A$2:$B$44,2,FALSE)</f>
        <v>MINISTERIO DE  INFRAESTRUCTURA</v>
      </c>
    </row>
    <row r="7765" spans="1:4" x14ac:dyDescent="0.2">
      <c r="A7765" t="s">
        <v>278</v>
      </c>
      <c r="B7765" t="s">
        <v>16802</v>
      </c>
      <c r="C7765" t="str">
        <f t="shared" si="121"/>
        <v>09 - MINISTERIO DE  INFRAESTRUCTURA</v>
      </c>
      <c r="D7765" t="str">
        <f>VLOOKUP(MID(A7765,1,2),[1]Jurisdicciones!$A$2:$B$44,2,FALSE)</f>
        <v>MINISTERIO DE  INFRAESTRUCTURA</v>
      </c>
    </row>
    <row r="7766" spans="1:4" x14ac:dyDescent="0.2">
      <c r="A7766" t="s">
        <v>16803</v>
      </c>
      <c r="B7766" t="s">
        <v>16790</v>
      </c>
      <c r="C7766" t="str">
        <f t="shared" si="121"/>
        <v>09 - MINISTERIO DE  INFRAESTRUCTURA</v>
      </c>
      <c r="D7766" t="str">
        <f>VLOOKUP(MID(A7766,1,2),[1]Jurisdicciones!$A$2:$B$44,2,FALSE)</f>
        <v>MINISTERIO DE  INFRAESTRUCTURA</v>
      </c>
    </row>
    <row r="7767" spans="1:4" x14ac:dyDescent="0.2">
      <c r="A7767" t="s">
        <v>16804</v>
      </c>
      <c r="B7767" t="s">
        <v>16805</v>
      </c>
      <c r="C7767" t="str">
        <f t="shared" si="121"/>
        <v>09 - MINISTERIO DE  INFRAESTRUCTURA</v>
      </c>
      <c r="D7767" t="str">
        <f>VLOOKUP(MID(A7767,1,2),[1]Jurisdicciones!$A$2:$B$44,2,FALSE)</f>
        <v>MINISTERIO DE  INFRAESTRUCTURA</v>
      </c>
    </row>
    <row r="7768" spans="1:4" x14ac:dyDescent="0.2">
      <c r="A7768" t="s">
        <v>16806</v>
      </c>
      <c r="B7768" t="s">
        <v>16807</v>
      </c>
      <c r="C7768" t="str">
        <f t="shared" si="121"/>
        <v>09 - MINISTERIO DE  INFRAESTRUCTURA</v>
      </c>
      <c r="D7768" t="str">
        <f>VLOOKUP(MID(A7768,1,2),[1]Jurisdicciones!$A$2:$B$44,2,FALSE)</f>
        <v>MINISTERIO DE  INFRAESTRUCTURA</v>
      </c>
    </row>
    <row r="7769" spans="1:4" x14ac:dyDescent="0.2">
      <c r="A7769" t="s">
        <v>16808</v>
      </c>
      <c r="B7769" t="s">
        <v>16809</v>
      </c>
      <c r="C7769" t="str">
        <f t="shared" si="121"/>
        <v>09 - MINISTERIO DE  INFRAESTRUCTURA</v>
      </c>
      <c r="D7769" t="str">
        <f>VLOOKUP(MID(A7769,1,2),[1]Jurisdicciones!$A$2:$B$44,2,FALSE)</f>
        <v>MINISTERIO DE  INFRAESTRUCTURA</v>
      </c>
    </row>
    <row r="7770" spans="1:4" x14ac:dyDescent="0.2">
      <c r="A7770" t="s">
        <v>16810</v>
      </c>
      <c r="B7770" t="s">
        <v>16809</v>
      </c>
      <c r="C7770" t="str">
        <f t="shared" si="121"/>
        <v>09 - MINISTERIO DE  INFRAESTRUCTURA</v>
      </c>
      <c r="D7770" t="str">
        <f>VLOOKUP(MID(A7770,1,2),[1]Jurisdicciones!$A$2:$B$44,2,FALSE)</f>
        <v>MINISTERIO DE  INFRAESTRUCTURA</v>
      </c>
    </row>
    <row r="7771" spans="1:4" x14ac:dyDescent="0.2">
      <c r="A7771" t="s">
        <v>379</v>
      </c>
      <c r="B7771" t="s">
        <v>16809</v>
      </c>
      <c r="C7771" t="str">
        <f t="shared" si="121"/>
        <v>09 - MINISTERIO DE  INFRAESTRUCTURA</v>
      </c>
      <c r="D7771" t="str">
        <f>VLOOKUP(MID(A7771,1,2),[1]Jurisdicciones!$A$2:$B$44,2,FALSE)</f>
        <v>MINISTERIO DE  INFRAESTRUCTURA</v>
      </c>
    </row>
    <row r="7772" spans="1:4" x14ac:dyDescent="0.2">
      <c r="A7772" t="s">
        <v>16811</v>
      </c>
      <c r="B7772" t="s">
        <v>16812</v>
      </c>
      <c r="C7772" t="str">
        <f t="shared" si="121"/>
        <v>09 - MINISTERIO DE  INFRAESTRUCTURA</v>
      </c>
      <c r="D7772" t="str">
        <f>VLOOKUP(MID(A7772,1,2),[1]Jurisdicciones!$A$2:$B$44,2,FALSE)</f>
        <v>MINISTERIO DE  INFRAESTRUCTURA</v>
      </c>
    </row>
    <row r="7773" spans="1:4" x14ac:dyDescent="0.2">
      <c r="A7773" t="s">
        <v>16813</v>
      </c>
      <c r="B7773" t="s">
        <v>16812</v>
      </c>
      <c r="C7773" t="str">
        <f t="shared" si="121"/>
        <v>09 - MINISTERIO DE  INFRAESTRUCTURA</v>
      </c>
      <c r="D7773" t="str">
        <f>VLOOKUP(MID(A7773,1,2),[1]Jurisdicciones!$A$2:$B$44,2,FALSE)</f>
        <v>MINISTERIO DE  INFRAESTRUCTURA</v>
      </c>
    </row>
    <row r="7774" spans="1:4" x14ac:dyDescent="0.2">
      <c r="A7774" t="s">
        <v>380</v>
      </c>
      <c r="B7774" t="s">
        <v>16812</v>
      </c>
      <c r="C7774" t="str">
        <f t="shared" si="121"/>
        <v>09 - MINISTERIO DE  INFRAESTRUCTURA</v>
      </c>
      <c r="D7774" t="str">
        <f>VLOOKUP(MID(A7774,1,2),[1]Jurisdicciones!$A$2:$B$44,2,FALSE)</f>
        <v>MINISTERIO DE  INFRAESTRUCTURA</v>
      </c>
    </row>
    <row r="7775" spans="1:4" x14ac:dyDescent="0.2">
      <c r="A7775" t="s">
        <v>16814</v>
      </c>
      <c r="B7775" t="s">
        <v>16815</v>
      </c>
      <c r="C7775" t="str">
        <f t="shared" si="121"/>
        <v>09 - MINISTERIO DE  INFRAESTRUCTURA</v>
      </c>
      <c r="D7775" t="str">
        <f>VLOOKUP(MID(A7775,1,2),[1]Jurisdicciones!$A$2:$B$44,2,FALSE)</f>
        <v>MINISTERIO DE  INFRAESTRUCTURA</v>
      </c>
    </row>
    <row r="7776" spans="1:4" x14ac:dyDescent="0.2">
      <c r="A7776" t="s">
        <v>16816</v>
      </c>
      <c r="B7776" t="s">
        <v>16815</v>
      </c>
      <c r="C7776" t="str">
        <f t="shared" si="121"/>
        <v>09 - MINISTERIO DE  INFRAESTRUCTURA</v>
      </c>
      <c r="D7776" t="str">
        <f>VLOOKUP(MID(A7776,1,2),[1]Jurisdicciones!$A$2:$B$44,2,FALSE)</f>
        <v>MINISTERIO DE  INFRAESTRUCTURA</v>
      </c>
    </row>
    <row r="7777" spans="1:4" x14ac:dyDescent="0.2">
      <c r="A7777" t="s">
        <v>277</v>
      </c>
      <c r="B7777" t="s">
        <v>16817</v>
      </c>
      <c r="C7777" t="str">
        <f t="shared" si="121"/>
        <v>09 - MINISTERIO DE  INFRAESTRUCTURA</v>
      </c>
      <c r="D7777" t="str">
        <f>VLOOKUP(MID(A7777,1,2),[1]Jurisdicciones!$A$2:$B$44,2,FALSE)</f>
        <v>MINISTERIO DE  INFRAESTRUCTURA</v>
      </c>
    </row>
    <row r="7778" spans="1:4" x14ac:dyDescent="0.2">
      <c r="A7778" t="s">
        <v>16818</v>
      </c>
      <c r="B7778" t="s">
        <v>16819</v>
      </c>
      <c r="C7778" t="str">
        <f t="shared" si="121"/>
        <v>09 - MINISTERIO DE  INFRAESTRUCTURA</v>
      </c>
      <c r="D7778" t="str">
        <f>VLOOKUP(MID(A7778,1,2),[1]Jurisdicciones!$A$2:$B$44,2,FALSE)</f>
        <v>MINISTERIO DE  INFRAESTRUCTURA</v>
      </c>
    </row>
    <row r="7779" spans="1:4" x14ac:dyDescent="0.2">
      <c r="A7779" t="s">
        <v>16820</v>
      </c>
      <c r="B7779" t="s">
        <v>16819</v>
      </c>
      <c r="C7779" t="str">
        <f t="shared" si="121"/>
        <v>09 - MINISTERIO DE  INFRAESTRUCTURA</v>
      </c>
      <c r="D7779" t="str">
        <f>VLOOKUP(MID(A7779,1,2),[1]Jurisdicciones!$A$2:$B$44,2,FALSE)</f>
        <v>MINISTERIO DE  INFRAESTRUCTURA</v>
      </c>
    </row>
    <row r="7780" spans="1:4" x14ac:dyDescent="0.2">
      <c r="A7780" t="s">
        <v>16821</v>
      </c>
      <c r="B7780" t="s">
        <v>16819</v>
      </c>
      <c r="C7780" t="str">
        <f t="shared" si="121"/>
        <v>09 - MINISTERIO DE  INFRAESTRUCTURA</v>
      </c>
      <c r="D7780" t="str">
        <f>VLOOKUP(MID(A7780,1,2),[1]Jurisdicciones!$A$2:$B$44,2,FALSE)</f>
        <v>MINISTERIO DE  INFRAESTRUCTURA</v>
      </c>
    </row>
    <row r="7781" spans="1:4" x14ac:dyDescent="0.2">
      <c r="A7781" t="s">
        <v>16822</v>
      </c>
      <c r="B7781" t="s">
        <v>16823</v>
      </c>
      <c r="C7781" t="str">
        <f t="shared" si="121"/>
        <v>09 - MINISTERIO DE  INFRAESTRUCTURA</v>
      </c>
      <c r="D7781" t="str">
        <f>VLOOKUP(MID(A7781,1,2),[1]Jurisdicciones!$A$2:$B$44,2,FALSE)</f>
        <v>MINISTERIO DE  INFRAESTRUCTURA</v>
      </c>
    </row>
    <row r="7782" spans="1:4" x14ac:dyDescent="0.2">
      <c r="A7782" t="s">
        <v>16824</v>
      </c>
      <c r="B7782" t="s">
        <v>16825</v>
      </c>
      <c r="C7782" t="str">
        <f t="shared" si="121"/>
        <v>09 - MINISTERIO DE  INFRAESTRUCTURA</v>
      </c>
      <c r="D7782" t="str">
        <f>VLOOKUP(MID(A7782,1,2),[1]Jurisdicciones!$A$2:$B$44,2,FALSE)</f>
        <v>MINISTERIO DE  INFRAESTRUCTURA</v>
      </c>
    </row>
    <row r="7783" spans="1:4" x14ac:dyDescent="0.2">
      <c r="A7783" t="s">
        <v>16826</v>
      </c>
      <c r="B7783" t="s">
        <v>16827</v>
      </c>
      <c r="C7783" t="str">
        <f t="shared" si="121"/>
        <v>09 - MINISTERIO DE  INFRAESTRUCTURA</v>
      </c>
      <c r="D7783" t="str">
        <f>VLOOKUP(MID(A7783,1,2),[1]Jurisdicciones!$A$2:$B$44,2,FALSE)</f>
        <v>MINISTERIO DE  INFRAESTRUCTURA</v>
      </c>
    </row>
    <row r="7784" spans="1:4" x14ac:dyDescent="0.2">
      <c r="A7784" t="s">
        <v>16828</v>
      </c>
      <c r="B7784" t="s">
        <v>16829</v>
      </c>
      <c r="C7784" t="str">
        <f t="shared" si="121"/>
        <v>09 - MINISTERIO DE  INFRAESTRUCTURA</v>
      </c>
      <c r="D7784" t="str">
        <f>VLOOKUP(MID(A7784,1,2),[1]Jurisdicciones!$A$2:$B$44,2,FALSE)</f>
        <v>MINISTERIO DE  INFRAESTRUCTURA</v>
      </c>
    </row>
    <row r="7785" spans="1:4" x14ac:dyDescent="0.2">
      <c r="A7785" t="s">
        <v>16830</v>
      </c>
      <c r="B7785" t="s">
        <v>16831</v>
      </c>
      <c r="C7785" t="str">
        <f t="shared" si="121"/>
        <v>09 - MINISTERIO DE  INFRAESTRUCTURA</v>
      </c>
      <c r="D7785" t="str">
        <f>VLOOKUP(MID(A7785,1,2),[1]Jurisdicciones!$A$2:$B$44,2,FALSE)</f>
        <v>MINISTERIO DE  INFRAESTRUCTURA</v>
      </c>
    </row>
    <row r="7786" spans="1:4" x14ac:dyDescent="0.2">
      <c r="A7786" t="s">
        <v>16832</v>
      </c>
      <c r="B7786" t="s">
        <v>16831</v>
      </c>
      <c r="C7786" t="str">
        <f t="shared" si="121"/>
        <v>09 - MINISTERIO DE  INFRAESTRUCTURA</v>
      </c>
      <c r="D7786" t="str">
        <f>VLOOKUP(MID(A7786,1,2),[1]Jurisdicciones!$A$2:$B$44,2,FALSE)</f>
        <v>MINISTERIO DE  INFRAESTRUCTURA</v>
      </c>
    </row>
    <row r="7787" spans="1:4" x14ac:dyDescent="0.2">
      <c r="A7787" t="s">
        <v>16833</v>
      </c>
      <c r="B7787" t="s">
        <v>16834</v>
      </c>
      <c r="C7787" t="str">
        <f t="shared" si="121"/>
        <v>09 - MINISTERIO DE  INFRAESTRUCTURA</v>
      </c>
      <c r="D7787" t="str">
        <f>VLOOKUP(MID(A7787,1,2),[1]Jurisdicciones!$A$2:$B$44,2,FALSE)</f>
        <v>MINISTERIO DE  INFRAESTRUCTURA</v>
      </c>
    </row>
    <row r="7788" spans="1:4" x14ac:dyDescent="0.2">
      <c r="A7788" t="s">
        <v>16835</v>
      </c>
      <c r="B7788" t="s">
        <v>16836</v>
      </c>
      <c r="C7788" t="str">
        <f t="shared" si="121"/>
        <v>09 - MINISTERIO DE  INFRAESTRUCTURA</v>
      </c>
      <c r="D7788" t="str">
        <f>VLOOKUP(MID(A7788,1,2),[1]Jurisdicciones!$A$2:$B$44,2,FALSE)</f>
        <v>MINISTERIO DE  INFRAESTRUCTURA</v>
      </c>
    </row>
    <row r="7789" spans="1:4" x14ac:dyDescent="0.2">
      <c r="A7789" t="s">
        <v>16837</v>
      </c>
      <c r="B7789" t="s">
        <v>16838</v>
      </c>
      <c r="C7789" t="str">
        <f t="shared" si="121"/>
        <v>09 - MINISTERIO DE  INFRAESTRUCTURA</v>
      </c>
      <c r="D7789" t="str">
        <f>VLOOKUP(MID(A7789,1,2),[1]Jurisdicciones!$A$2:$B$44,2,FALSE)</f>
        <v>MINISTERIO DE  INFRAESTRUCTURA</v>
      </c>
    </row>
    <row r="7790" spans="1:4" x14ac:dyDescent="0.2">
      <c r="A7790" t="s">
        <v>16839</v>
      </c>
      <c r="B7790" t="s">
        <v>16840</v>
      </c>
      <c r="C7790" t="str">
        <f t="shared" si="121"/>
        <v>09 - MINISTERIO DE  INFRAESTRUCTURA</v>
      </c>
      <c r="D7790" t="str">
        <f>VLOOKUP(MID(A7790,1,2),[1]Jurisdicciones!$A$2:$B$44,2,FALSE)</f>
        <v>MINISTERIO DE  INFRAESTRUCTURA</v>
      </c>
    </row>
    <row r="7791" spans="1:4" x14ac:dyDescent="0.2">
      <c r="A7791" t="s">
        <v>16841</v>
      </c>
      <c r="B7791" t="s">
        <v>16842</v>
      </c>
      <c r="C7791" t="str">
        <f t="shared" si="121"/>
        <v>09 - MINISTERIO DE  INFRAESTRUCTURA</v>
      </c>
      <c r="D7791" t="str">
        <f>VLOOKUP(MID(A7791,1,2),[1]Jurisdicciones!$A$2:$B$44,2,FALSE)</f>
        <v>MINISTERIO DE  INFRAESTRUCTURA</v>
      </c>
    </row>
    <row r="7792" spans="1:4" x14ac:dyDescent="0.2">
      <c r="A7792" t="s">
        <v>16843</v>
      </c>
      <c r="B7792" t="s">
        <v>16844</v>
      </c>
      <c r="C7792" t="str">
        <f t="shared" si="121"/>
        <v>09 - MINISTERIO DE  INFRAESTRUCTURA</v>
      </c>
      <c r="D7792" t="str">
        <f>VLOOKUP(MID(A7792,1,2),[1]Jurisdicciones!$A$2:$B$44,2,FALSE)</f>
        <v>MINISTERIO DE  INFRAESTRUCTURA</v>
      </c>
    </row>
    <row r="7793" spans="1:4" x14ac:dyDescent="0.2">
      <c r="A7793" t="s">
        <v>16845</v>
      </c>
      <c r="B7793" t="s">
        <v>16846</v>
      </c>
      <c r="C7793" t="str">
        <f t="shared" si="121"/>
        <v>09 - MINISTERIO DE  INFRAESTRUCTURA</v>
      </c>
      <c r="D7793" t="str">
        <f>VLOOKUP(MID(A7793,1,2),[1]Jurisdicciones!$A$2:$B$44,2,FALSE)</f>
        <v>MINISTERIO DE  INFRAESTRUCTURA</v>
      </c>
    </row>
    <row r="7794" spans="1:4" x14ac:dyDescent="0.2">
      <c r="A7794" t="s">
        <v>16847</v>
      </c>
      <c r="B7794" t="s">
        <v>16848</v>
      </c>
      <c r="C7794" t="str">
        <f t="shared" si="121"/>
        <v>09 - MINISTERIO DE  INFRAESTRUCTURA</v>
      </c>
      <c r="D7794" t="str">
        <f>VLOOKUP(MID(A7794,1,2),[1]Jurisdicciones!$A$2:$B$44,2,FALSE)</f>
        <v>MINISTERIO DE  INFRAESTRUCTURA</v>
      </c>
    </row>
    <row r="7795" spans="1:4" x14ac:dyDescent="0.2">
      <c r="A7795" t="s">
        <v>16849</v>
      </c>
      <c r="B7795" t="s">
        <v>16850</v>
      </c>
      <c r="C7795" t="str">
        <f t="shared" si="121"/>
        <v>09 - MINISTERIO DE  INFRAESTRUCTURA</v>
      </c>
      <c r="D7795" t="str">
        <f>VLOOKUP(MID(A7795,1,2),[1]Jurisdicciones!$A$2:$B$44,2,FALSE)</f>
        <v>MINISTERIO DE  INFRAESTRUCTURA</v>
      </c>
    </row>
    <row r="7796" spans="1:4" x14ac:dyDescent="0.2">
      <c r="A7796" t="s">
        <v>16851</v>
      </c>
      <c r="B7796" t="s">
        <v>16852</v>
      </c>
      <c r="C7796" t="str">
        <f t="shared" si="121"/>
        <v>09 - MINISTERIO DE  INFRAESTRUCTURA</v>
      </c>
      <c r="D7796" t="str">
        <f>VLOOKUP(MID(A7796,1,2),[1]Jurisdicciones!$A$2:$B$44,2,FALSE)</f>
        <v>MINISTERIO DE  INFRAESTRUCTURA</v>
      </c>
    </row>
    <row r="7797" spans="1:4" x14ac:dyDescent="0.2">
      <c r="A7797" t="s">
        <v>16853</v>
      </c>
      <c r="B7797" t="s">
        <v>16854</v>
      </c>
      <c r="C7797" t="str">
        <f t="shared" si="121"/>
        <v>09 - MINISTERIO DE  INFRAESTRUCTURA</v>
      </c>
      <c r="D7797" t="str">
        <f>VLOOKUP(MID(A7797,1,2),[1]Jurisdicciones!$A$2:$B$44,2,FALSE)</f>
        <v>MINISTERIO DE  INFRAESTRUCTURA</v>
      </c>
    </row>
    <row r="7798" spans="1:4" x14ac:dyDescent="0.2">
      <c r="A7798" t="s">
        <v>16855</v>
      </c>
      <c r="B7798" t="s">
        <v>16856</v>
      </c>
      <c r="C7798" t="str">
        <f t="shared" si="121"/>
        <v>09 - MINISTERIO DE  INFRAESTRUCTURA</v>
      </c>
      <c r="D7798" t="str">
        <f>VLOOKUP(MID(A7798,1,2),[1]Jurisdicciones!$A$2:$B$44,2,FALSE)</f>
        <v>MINISTERIO DE  INFRAESTRUCTURA</v>
      </c>
    </row>
    <row r="7799" spans="1:4" x14ac:dyDescent="0.2">
      <c r="A7799" t="s">
        <v>16857</v>
      </c>
      <c r="B7799" t="s">
        <v>16858</v>
      </c>
      <c r="C7799" t="str">
        <f t="shared" si="121"/>
        <v>09 - MINISTERIO DE  INFRAESTRUCTURA</v>
      </c>
      <c r="D7799" t="str">
        <f>VLOOKUP(MID(A7799,1,2),[1]Jurisdicciones!$A$2:$B$44,2,FALSE)</f>
        <v>MINISTERIO DE  INFRAESTRUCTURA</v>
      </c>
    </row>
    <row r="7800" spans="1:4" x14ac:dyDescent="0.2">
      <c r="A7800" t="s">
        <v>16859</v>
      </c>
      <c r="B7800" t="s">
        <v>16860</v>
      </c>
      <c r="C7800" t="str">
        <f t="shared" si="121"/>
        <v>09 - MINISTERIO DE  INFRAESTRUCTURA</v>
      </c>
      <c r="D7800" t="str">
        <f>VLOOKUP(MID(A7800,1,2),[1]Jurisdicciones!$A$2:$B$44,2,FALSE)</f>
        <v>MINISTERIO DE  INFRAESTRUCTURA</v>
      </c>
    </row>
    <row r="7801" spans="1:4" x14ac:dyDescent="0.2">
      <c r="A7801" t="s">
        <v>16861</v>
      </c>
      <c r="B7801" t="s">
        <v>16862</v>
      </c>
      <c r="C7801" t="str">
        <f t="shared" si="121"/>
        <v>09 - MINISTERIO DE  INFRAESTRUCTURA</v>
      </c>
      <c r="D7801" t="str">
        <f>VLOOKUP(MID(A7801,1,2),[1]Jurisdicciones!$A$2:$B$44,2,FALSE)</f>
        <v>MINISTERIO DE  INFRAESTRUCTURA</v>
      </c>
    </row>
    <row r="7802" spans="1:4" x14ac:dyDescent="0.2">
      <c r="A7802" t="s">
        <v>16863</v>
      </c>
      <c r="B7802" t="s">
        <v>16864</v>
      </c>
      <c r="C7802" t="str">
        <f t="shared" si="121"/>
        <v>09 - MINISTERIO DE  INFRAESTRUCTURA</v>
      </c>
      <c r="D7802" t="str">
        <f>VLOOKUP(MID(A7802,1,2),[1]Jurisdicciones!$A$2:$B$44,2,FALSE)</f>
        <v>MINISTERIO DE  INFRAESTRUCTURA</v>
      </c>
    </row>
    <row r="7803" spans="1:4" x14ac:dyDescent="0.2">
      <c r="A7803" t="s">
        <v>16865</v>
      </c>
      <c r="B7803" t="s">
        <v>16866</v>
      </c>
      <c r="C7803" t="str">
        <f t="shared" si="121"/>
        <v>09 - MINISTERIO DE  INFRAESTRUCTURA</v>
      </c>
      <c r="D7803" t="str">
        <f>VLOOKUP(MID(A7803,1,2),[1]Jurisdicciones!$A$2:$B$44,2,FALSE)</f>
        <v>MINISTERIO DE  INFRAESTRUCTURA</v>
      </c>
    </row>
    <row r="7804" spans="1:4" x14ac:dyDescent="0.2">
      <c r="A7804" t="s">
        <v>16867</v>
      </c>
      <c r="B7804" t="s">
        <v>16868</v>
      </c>
      <c r="C7804" t="str">
        <f t="shared" si="121"/>
        <v>09 - MINISTERIO DE  INFRAESTRUCTURA</v>
      </c>
      <c r="D7804" t="str">
        <f>VLOOKUP(MID(A7804,1,2),[1]Jurisdicciones!$A$2:$B$44,2,FALSE)</f>
        <v>MINISTERIO DE  INFRAESTRUCTURA</v>
      </c>
    </row>
    <row r="7805" spans="1:4" x14ac:dyDescent="0.2">
      <c r="A7805" t="s">
        <v>16869</v>
      </c>
      <c r="B7805" t="s">
        <v>16870</v>
      </c>
      <c r="C7805" t="str">
        <f t="shared" si="121"/>
        <v>09 - MINISTERIO DE  INFRAESTRUCTURA</v>
      </c>
      <c r="D7805" t="str">
        <f>VLOOKUP(MID(A7805,1,2),[1]Jurisdicciones!$A$2:$B$44,2,FALSE)</f>
        <v>MINISTERIO DE  INFRAESTRUCTURA</v>
      </c>
    </row>
    <row r="7806" spans="1:4" x14ac:dyDescent="0.2">
      <c r="A7806" t="s">
        <v>16871</v>
      </c>
      <c r="B7806" t="s">
        <v>16872</v>
      </c>
      <c r="C7806" t="str">
        <f t="shared" si="121"/>
        <v>09 - MINISTERIO DE  INFRAESTRUCTURA</v>
      </c>
      <c r="D7806" t="str">
        <f>VLOOKUP(MID(A7806,1,2),[1]Jurisdicciones!$A$2:$B$44,2,FALSE)</f>
        <v>MINISTERIO DE  INFRAESTRUCTURA</v>
      </c>
    </row>
    <row r="7807" spans="1:4" x14ac:dyDescent="0.2">
      <c r="A7807" t="s">
        <v>16873</v>
      </c>
      <c r="B7807" t="s">
        <v>16874</v>
      </c>
      <c r="C7807" t="str">
        <f t="shared" si="121"/>
        <v>09 - MINISTERIO DE  INFRAESTRUCTURA</v>
      </c>
      <c r="D7807" t="str">
        <f>VLOOKUP(MID(A7807,1,2),[1]Jurisdicciones!$A$2:$B$44,2,FALSE)</f>
        <v>MINISTERIO DE  INFRAESTRUCTURA</v>
      </c>
    </row>
    <row r="7808" spans="1:4" x14ac:dyDescent="0.2">
      <c r="A7808" t="s">
        <v>16875</v>
      </c>
      <c r="B7808" t="s">
        <v>16876</v>
      </c>
      <c r="C7808" t="str">
        <f t="shared" si="121"/>
        <v>09 - MINISTERIO DE  INFRAESTRUCTURA</v>
      </c>
      <c r="D7808" t="str">
        <f>VLOOKUP(MID(A7808,1,2),[1]Jurisdicciones!$A$2:$B$44,2,FALSE)</f>
        <v>MINISTERIO DE  INFRAESTRUCTURA</v>
      </c>
    </row>
    <row r="7809" spans="1:4" x14ac:dyDescent="0.2">
      <c r="A7809" t="s">
        <v>16877</v>
      </c>
      <c r="B7809" t="s">
        <v>16878</v>
      </c>
      <c r="C7809" t="str">
        <f t="shared" si="121"/>
        <v>09 - MINISTERIO DE  INFRAESTRUCTURA</v>
      </c>
      <c r="D7809" t="str">
        <f>VLOOKUP(MID(A7809,1,2),[1]Jurisdicciones!$A$2:$B$44,2,FALSE)</f>
        <v>MINISTERIO DE  INFRAESTRUCTURA</v>
      </c>
    </row>
    <row r="7810" spans="1:4" x14ac:dyDescent="0.2">
      <c r="A7810" t="s">
        <v>16879</v>
      </c>
      <c r="B7810" t="s">
        <v>16880</v>
      </c>
      <c r="C7810" t="str">
        <f t="shared" si="121"/>
        <v>09 - MINISTERIO DE  INFRAESTRUCTURA</v>
      </c>
      <c r="D7810" t="str">
        <f>VLOOKUP(MID(A7810,1,2),[1]Jurisdicciones!$A$2:$B$44,2,FALSE)</f>
        <v>MINISTERIO DE  INFRAESTRUCTURA</v>
      </c>
    </row>
    <row r="7811" spans="1:4" x14ac:dyDescent="0.2">
      <c r="A7811" t="s">
        <v>16881</v>
      </c>
      <c r="B7811" t="s">
        <v>16882</v>
      </c>
      <c r="C7811" t="str">
        <f t="shared" si="121"/>
        <v>09 - MINISTERIO DE  INFRAESTRUCTURA</v>
      </c>
      <c r="D7811" t="str">
        <f>VLOOKUP(MID(A7811,1,2),[1]Jurisdicciones!$A$2:$B$44,2,FALSE)</f>
        <v>MINISTERIO DE  INFRAESTRUCTURA</v>
      </c>
    </row>
    <row r="7812" spans="1:4" x14ac:dyDescent="0.2">
      <c r="A7812" t="s">
        <v>16883</v>
      </c>
      <c r="B7812" t="s">
        <v>16884</v>
      </c>
      <c r="C7812" t="str">
        <f t="shared" ref="C7812:C7875" si="122">CONCATENATE(MID(A7812,1,2), " - ",D7812)</f>
        <v>09 - MINISTERIO DE  INFRAESTRUCTURA</v>
      </c>
      <c r="D7812" t="str">
        <f>VLOOKUP(MID(A7812,1,2),[1]Jurisdicciones!$A$2:$B$44,2,FALSE)</f>
        <v>MINISTERIO DE  INFRAESTRUCTURA</v>
      </c>
    </row>
    <row r="7813" spans="1:4" x14ac:dyDescent="0.2">
      <c r="A7813" t="s">
        <v>16885</v>
      </c>
      <c r="B7813" t="s">
        <v>16886</v>
      </c>
      <c r="C7813" t="str">
        <f t="shared" si="122"/>
        <v>09 - MINISTERIO DE  INFRAESTRUCTURA</v>
      </c>
      <c r="D7813" t="str">
        <f>VLOOKUP(MID(A7813,1,2),[1]Jurisdicciones!$A$2:$B$44,2,FALSE)</f>
        <v>MINISTERIO DE  INFRAESTRUCTURA</v>
      </c>
    </row>
    <row r="7814" spans="1:4" x14ac:dyDescent="0.2">
      <c r="A7814" t="s">
        <v>16887</v>
      </c>
      <c r="B7814" t="s">
        <v>16888</v>
      </c>
      <c r="C7814" t="str">
        <f t="shared" si="122"/>
        <v>09 - MINISTERIO DE  INFRAESTRUCTURA</v>
      </c>
      <c r="D7814" t="str">
        <f>VLOOKUP(MID(A7814,1,2),[1]Jurisdicciones!$A$2:$B$44,2,FALSE)</f>
        <v>MINISTERIO DE  INFRAESTRUCTURA</v>
      </c>
    </row>
    <row r="7815" spans="1:4" x14ac:dyDescent="0.2">
      <c r="A7815" t="s">
        <v>16889</v>
      </c>
      <c r="B7815" t="s">
        <v>16890</v>
      </c>
      <c r="C7815" t="str">
        <f t="shared" si="122"/>
        <v>09 - MINISTERIO DE  INFRAESTRUCTURA</v>
      </c>
      <c r="D7815" t="str">
        <f>VLOOKUP(MID(A7815,1,2),[1]Jurisdicciones!$A$2:$B$44,2,FALSE)</f>
        <v>MINISTERIO DE  INFRAESTRUCTURA</v>
      </c>
    </row>
    <row r="7816" spans="1:4" x14ac:dyDescent="0.2">
      <c r="A7816" t="s">
        <v>16891</v>
      </c>
      <c r="B7816" t="s">
        <v>16892</v>
      </c>
      <c r="C7816" t="str">
        <f t="shared" si="122"/>
        <v>09 - MINISTERIO DE  INFRAESTRUCTURA</v>
      </c>
      <c r="D7816" t="str">
        <f>VLOOKUP(MID(A7816,1,2),[1]Jurisdicciones!$A$2:$B$44,2,FALSE)</f>
        <v>MINISTERIO DE  INFRAESTRUCTURA</v>
      </c>
    </row>
    <row r="7817" spans="1:4" x14ac:dyDescent="0.2">
      <c r="A7817" t="s">
        <v>16893</v>
      </c>
      <c r="B7817" t="s">
        <v>16894</v>
      </c>
      <c r="C7817" t="str">
        <f t="shared" si="122"/>
        <v>09 - MINISTERIO DE  INFRAESTRUCTURA</v>
      </c>
      <c r="D7817" t="str">
        <f>VLOOKUP(MID(A7817,1,2),[1]Jurisdicciones!$A$2:$B$44,2,FALSE)</f>
        <v>MINISTERIO DE  INFRAESTRUCTURA</v>
      </c>
    </row>
    <row r="7818" spans="1:4" x14ac:dyDescent="0.2">
      <c r="A7818" t="s">
        <v>16895</v>
      </c>
      <c r="B7818" t="s">
        <v>16896</v>
      </c>
      <c r="C7818" t="str">
        <f t="shared" si="122"/>
        <v>09 - MINISTERIO DE  INFRAESTRUCTURA</v>
      </c>
      <c r="D7818" t="str">
        <f>VLOOKUP(MID(A7818,1,2),[1]Jurisdicciones!$A$2:$B$44,2,FALSE)</f>
        <v>MINISTERIO DE  INFRAESTRUCTURA</v>
      </c>
    </row>
    <row r="7819" spans="1:4" x14ac:dyDescent="0.2">
      <c r="A7819" t="s">
        <v>16897</v>
      </c>
      <c r="B7819" t="s">
        <v>16896</v>
      </c>
      <c r="C7819" t="str">
        <f t="shared" si="122"/>
        <v>09 - MINISTERIO DE  INFRAESTRUCTURA</v>
      </c>
      <c r="D7819" t="str">
        <f>VLOOKUP(MID(A7819,1,2),[1]Jurisdicciones!$A$2:$B$44,2,FALSE)</f>
        <v>MINISTERIO DE  INFRAESTRUCTURA</v>
      </c>
    </row>
    <row r="7820" spans="1:4" x14ac:dyDescent="0.2">
      <c r="A7820" t="s">
        <v>16898</v>
      </c>
      <c r="B7820" t="s">
        <v>16896</v>
      </c>
      <c r="C7820" t="str">
        <f t="shared" si="122"/>
        <v>09 - MINISTERIO DE  INFRAESTRUCTURA</v>
      </c>
      <c r="D7820" t="str">
        <f>VLOOKUP(MID(A7820,1,2),[1]Jurisdicciones!$A$2:$B$44,2,FALSE)</f>
        <v>MINISTERIO DE  INFRAESTRUCTURA</v>
      </c>
    </row>
    <row r="7821" spans="1:4" x14ac:dyDescent="0.2">
      <c r="A7821" t="s">
        <v>16899</v>
      </c>
      <c r="B7821" t="s">
        <v>16900</v>
      </c>
      <c r="C7821" t="str">
        <f t="shared" si="122"/>
        <v>09 - MINISTERIO DE  INFRAESTRUCTURA</v>
      </c>
      <c r="D7821" t="str">
        <f>VLOOKUP(MID(A7821,1,2),[1]Jurisdicciones!$A$2:$B$44,2,FALSE)</f>
        <v>MINISTERIO DE  INFRAESTRUCTURA</v>
      </c>
    </row>
    <row r="7822" spans="1:4" x14ac:dyDescent="0.2">
      <c r="A7822" t="s">
        <v>16901</v>
      </c>
      <c r="B7822" t="s">
        <v>16902</v>
      </c>
      <c r="C7822" t="str">
        <f t="shared" si="122"/>
        <v>09 - MINISTERIO DE  INFRAESTRUCTURA</v>
      </c>
      <c r="D7822" t="str">
        <f>VLOOKUP(MID(A7822,1,2),[1]Jurisdicciones!$A$2:$B$44,2,FALSE)</f>
        <v>MINISTERIO DE  INFRAESTRUCTURA</v>
      </c>
    </row>
    <row r="7823" spans="1:4" x14ac:dyDescent="0.2">
      <c r="A7823" t="s">
        <v>16903</v>
      </c>
      <c r="B7823" t="s">
        <v>16902</v>
      </c>
      <c r="C7823" t="str">
        <f t="shared" si="122"/>
        <v>09 - MINISTERIO DE  INFRAESTRUCTURA</v>
      </c>
      <c r="D7823" t="str">
        <f>VLOOKUP(MID(A7823,1,2),[1]Jurisdicciones!$A$2:$B$44,2,FALSE)</f>
        <v>MINISTERIO DE  INFRAESTRUCTURA</v>
      </c>
    </row>
    <row r="7824" spans="1:4" x14ac:dyDescent="0.2">
      <c r="A7824" t="s">
        <v>16904</v>
      </c>
      <c r="B7824" t="s">
        <v>16905</v>
      </c>
      <c r="C7824" t="str">
        <f t="shared" si="122"/>
        <v>09 - MINISTERIO DE  INFRAESTRUCTURA</v>
      </c>
      <c r="D7824" t="str">
        <f>VLOOKUP(MID(A7824,1,2),[1]Jurisdicciones!$A$2:$B$44,2,FALSE)</f>
        <v>MINISTERIO DE  INFRAESTRUCTURA</v>
      </c>
    </row>
    <row r="7825" spans="1:4" x14ac:dyDescent="0.2">
      <c r="A7825" t="s">
        <v>16906</v>
      </c>
      <c r="B7825" t="s">
        <v>16907</v>
      </c>
      <c r="C7825" t="str">
        <f t="shared" si="122"/>
        <v>09 - MINISTERIO DE  INFRAESTRUCTURA</v>
      </c>
      <c r="D7825" t="str">
        <f>VLOOKUP(MID(A7825,1,2),[1]Jurisdicciones!$A$2:$B$44,2,FALSE)</f>
        <v>MINISTERIO DE  INFRAESTRUCTURA</v>
      </c>
    </row>
    <row r="7826" spans="1:4" x14ac:dyDescent="0.2">
      <c r="A7826" t="s">
        <v>16908</v>
      </c>
      <c r="B7826" t="s">
        <v>16907</v>
      </c>
      <c r="C7826" t="str">
        <f t="shared" si="122"/>
        <v>09 - MINISTERIO DE  INFRAESTRUCTURA</v>
      </c>
      <c r="D7826" t="str">
        <f>VLOOKUP(MID(A7826,1,2),[1]Jurisdicciones!$A$2:$B$44,2,FALSE)</f>
        <v>MINISTERIO DE  INFRAESTRUCTURA</v>
      </c>
    </row>
    <row r="7827" spans="1:4" x14ac:dyDescent="0.2">
      <c r="A7827" t="s">
        <v>16909</v>
      </c>
      <c r="B7827" t="s">
        <v>16910</v>
      </c>
      <c r="C7827" t="str">
        <f t="shared" si="122"/>
        <v>09 - MINISTERIO DE  INFRAESTRUCTURA</v>
      </c>
      <c r="D7827" t="str">
        <f>VLOOKUP(MID(A7827,1,2),[1]Jurisdicciones!$A$2:$B$44,2,FALSE)</f>
        <v>MINISTERIO DE  INFRAESTRUCTURA</v>
      </c>
    </row>
    <row r="7828" spans="1:4" x14ac:dyDescent="0.2">
      <c r="A7828" t="s">
        <v>16911</v>
      </c>
      <c r="B7828" t="s">
        <v>16910</v>
      </c>
      <c r="C7828" t="str">
        <f t="shared" si="122"/>
        <v>09 - MINISTERIO DE  INFRAESTRUCTURA</v>
      </c>
      <c r="D7828" t="str">
        <f>VLOOKUP(MID(A7828,1,2),[1]Jurisdicciones!$A$2:$B$44,2,FALSE)</f>
        <v>MINISTERIO DE  INFRAESTRUCTURA</v>
      </c>
    </row>
    <row r="7829" spans="1:4" x14ac:dyDescent="0.2">
      <c r="A7829" t="s">
        <v>16912</v>
      </c>
      <c r="B7829" t="s">
        <v>16910</v>
      </c>
      <c r="C7829" t="str">
        <f t="shared" si="122"/>
        <v>09 - MINISTERIO DE  INFRAESTRUCTURA</v>
      </c>
      <c r="D7829" t="str">
        <f>VLOOKUP(MID(A7829,1,2),[1]Jurisdicciones!$A$2:$B$44,2,FALSE)</f>
        <v>MINISTERIO DE  INFRAESTRUCTURA</v>
      </c>
    </row>
    <row r="7830" spans="1:4" x14ac:dyDescent="0.2">
      <c r="A7830" t="s">
        <v>16913</v>
      </c>
      <c r="B7830" t="s">
        <v>16914</v>
      </c>
      <c r="C7830" t="str">
        <f t="shared" si="122"/>
        <v>09 - MINISTERIO DE  INFRAESTRUCTURA</v>
      </c>
      <c r="D7830" t="str">
        <f>VLOOKUP(MID(A7830,1,2),[1]Jurisdicciones!$A$2:$B$44,2,FALSE)</f>
        <v>MINISTERIO DE  INFRAESTRUCTURA</v>
      </c>
    </row>
    <row r="7831" spans="1:4" x14ac:dyDescent="0.2">
      <c r="A7831" t="s">
        <v>16915</v>
      </c>
      <c r="B7831" t="s">
        <v>16914</v>
      </c>
      <c r="C7831" t="str">
        <f t="shared" si="122"/>
        <v>09 - MINISTERIO DE  INFRAESTRUCTURA</v>
      </c>
      <c r="D7831" t="str">
        <f>VLOOKUP(MID(A7831,1,2),[1]Jurisdicciones!$A$2:$B$44,2,FALSE)</f>
        <v>MINISTERIO DE  INFRAESTRUCTURA</v>
      </c>
    </row>
    <row r="7832" spans="1:4" x14ac:dyDescent="0.2">
      <c r="A7832" t="s">
        <v>16916</v>
      </c>
      <c r="B7832" t="s">
        <v>16914</v>
      </c>
      <c r="C7832" t="str">
        <f t="shared" si="122"/>
        <v>09 - MINISTERIO DE  INFRAESTRUCTURA</v>
      </c>
      <c r="D7832" t="str">
        <f>VLOOKUP(MID(A7832,1,2),[1]Jurisdicciones!$A$2:$B$44,2,FALSE)</f>
        <v>MINISTERIO DE  INFRAESTRUCTURA</v>
      </c>
    </row>
    <row r="7833" spans="1:4" x14ac:dyDescent="0.2">
      <c r="A7833" t="s">
        <v>16917</v>
      </c>
      <c r="B7833" t="s">
        <v>16918</v>
      </c>
      <c r="C7833" t="str">
        <f t="shared" si="122"/>
        <v>09 - MINISTERIO DE  INFRAESTRUCTURA</v>
      </c>
      <c r="D7833" t="str">
        <f>VLOOKUP(MID(A7833,1,2),[1]Jurisdicciones!$A$2:$B$44,2,FALSE)</f>
        <v>MINISTERIO DE  INFRAESTRUCTURA</v>
      </c>
    </row>
    <row r="7834" spans="1:4" x14ac:dyDescent="0.2">
      <c r="A7834" t="s">
        <v>16919</v>
      </c>
      <c r="B7834" t="s">
        <v>16918</v>
      </c>
      <c r="C7834" t="str">
        <f t="shared" si="122"/>
        <v>09 - MINISTERIO DE  INFRAESTRUCTURA</v>
      </c>
      <c r="D7834" t="str">
        <f>VLOOKUP(MID(A7834,1,2),[1]Jurisdicciones!$A$2:$B$44,2,FALSE)</f>
        <v>MINISTERIO DE  INFRAESTRUCTURA</v>
      </c>
    </row>
    <row r="7835" spans="1:4" x14ac:dyDescent="0.2">
      <c r="A7835" t="s">
        <v>16920</v>
      </c>
      <c r="B7835" t="s">
        <v>16918</v>
      </c>
      <c r="C7835" t="str">
        <f t="shared" si="122"/>
        <v>09 - MINISTERIO DE  INFRAESTRUCTURA</v>
      </c>
      <c r="D7835" t="str">
        <f>VLOOKUP(MID(A7835,1,2),[1]Jurisdicciones!$A$2:$B$44,2,FALSE)</f>
        <v>MINISTERIO DE  INFRAESTRUCTURA</v>
      </c>
    </row>
    <row r="7836" spans="1:4" x14ac:dyDescent="0.2">
      <c r="A7836" t="s">
        <v>16921</v>
      </c>
      <c r="B7836" t="s">
        <v>16922</v>
      </c>
      <c r="C7836" t="str">
        <f t="shared" si="122"/>
        <v>09 - MINISTERIO DE  INFRAESTRUCTURA</v>
      </c>
      <c r="D7836" t="str">
        <f>VLOOKUP(MID(A7836,1,2),[1]Jurisdicciones!$A$2:$B$44,2,FALSE)</f>
        <v>MINISTERIO DE  INFRAESTRUCTURA</v>
      </c>
    </row>
    <row r="7837" spans="1:4" x14ac:dyDescent="0.2">
      <c r="A7837" t="s">
        <v>16923</v>
      </c>
      <c r="B7837" t="s">
        <v>16924</v>
      </c>
      <c r="C7837" t="str">
        <f t="shared" si="122"/>
        <v>09 - MINISTERIO DE  INFRAESTRUCTURA</v>
      </c>
      <c r="D7837" t="str">
        <f>VLOOKUP(MID(A7837,1,2),[1]Jurisdicciones!$A$2:$B$44,2,FALSE)</f>
        <v>MINISTERIO DE  INFRAESTRUCTURA</v>
      </c>
    </row>
    <row r="7838" spans="1:4" x14ac:dyDescent="0.2">
      <c r="A7838" t="s">
        <v>16925</v>
      </c>
      <c r="B7838" t="s">
        <v>16926</v>
      </c>
      <c r="C7838" t="str">
        <f t="shared" si="122"/>
        <v>09 - MINISTERIO DE  INFRAESTRUCTURA</v>
      </c>
      <c r="D7838" t="str">
        <f>VLOOKUP(MID(A7838,1,2),[1]Jurisdicciones!$A$2:$B$44,2,FALSE)</f>
        <v>MINISTERIO DE  INFRAESTRUCTURA</v>
      </c>
    </row>
    <row r="7839" spans="1:4" x14ac:dyDescent="0.2">
      <c r="A7839" t="s">
        <v>16927</v>
      </c>
      <c r="B7839" t="s">
        <v>16928</v>
      </c>
      <c r="C7839" t="str">
        <f t="shared" si="122"/>
        <v>09 - MINISTERIO DE  INFRAESTRUCTURA</v>
      </c>
      <c r="D7839" t="str">
        <f>VLOOKUP(MID(A7839,1,2),[1]Jurisdicciones!$A$2:$B$44,2,FALSE)</f>
        <v>MINISTERIO DE  INFRAESTRUCTURA</v>
      </c>
    </row>
    <row r="7840" spans="1:4" x14ac:dyDescent="0.2">
      <c r="A7840" t="s">
        <v>16929</v>
      </c>
      <c r="B7840" t="s">
        <v>16930</v>
      </c>
      <c r="C7840" t="str">
        <f t="shared" si="122"/>
        <v>09 - MINISTERIO DE  INFRAESTRUCTURA</v>
      </c>
      <c r="D7840" t="str">
        <f>VLOOKUP(MID(A7840,1,2),[1]Jurisdicciones!$A$2:$B$44,2,FALSE)</f>
        <v>MINISTERIO DE  INFRAESTRUCTURA</v>
      </c>
    </row>
    <row r="7841" spans="1:4" x14ac:dyDescent="0.2">
      <c r="A7841" t="s">
        <v>16931</v>
      </c>
      <c r="B7841" t="s">
        <v>16932</v>
      </c>
      <c r="C7841" t="str">
        <f t="shared" si="122"/>
        <v>09 - MINISTERIO DE  INFRAESTRUCTURA</v>
      </c>
      <c r="D7841" t="str">
        <f>VLOOKUP(MID(A7841,1,2),[1]Jurisdicciones!$A$2:$B$44,2,FALSE)</f>
        <v>MINISTERIO DE  INFRAESTRUCTURA</v>
      </c>
    </row>
    <row r="7842" spans="1:4" x14ac:dyDescent="0.2">
      <c r="A7842" t="s">
        <v>16933</v>
      </c>
      <c r="B7842" t="s">
        <v>16934</v>
      </c>
      <c r="C7842" t="str">
        <f t="shared" si="122"/>
        <v>09 - MINISTERIO DE  INFRAESTRUCTURA</v>
      </c>
      <c r="D7842" t="str">
        <f>VLOOKUP(MID(A7842,1,2),[1]Jurisdicciones!$A$2:$B$44,2,FALSE)</f>
        <v>MINISTERIO DE  INFRAESTRUCTURA</v>
      </c>
    </row>
    <row r="7843" spans="1:4" x14ac:dyDescent="0.2">
      <c r="A7843" t="s">
        <v>16935</v>
      </c>
      <c r="B7843" t="s">
        <v>16936</v>
      </c>
      <c r="C7843" t="str">
        <f t="shared" si="122"/>
        <v>09 - MINISTERIO DE  INFRAESTRUCTURA</v>
      </c>
      <c r="D7843" t="str">
        <f>VLOOKUP(MID(A7843,1,2),[1]Jurisdicciones!$A$2:$B$44,2,FALSE)</f>
        <v>MINISTERIO DE  INFRAESTRUCTURA</v>
      </c>
    </row>
    <row r="7844" spans="1:4" x14ac:dyDescent="0.2">
      <c r="A7844" t="s">
        <v>16937</v>
      </c>
      <c r="B7844" t="s">
        <v>16938</v>
      </c>
      <c r="C7844" t="str">
        <f t="shared" si="122"/>
        <v>09 - MINISTERIO DE  INFRAESTRUCTURA</v>
      </c>
      <c r="D7844" t="str">
        <f>VLOOKUP(MID(A7844,1,2),[1]Jurisdicciones!$A$2:$B$44,2,FALSE)</f>
        <v>MINISTERIO DE  INFRAESTRUCTURA</v>
      </c>
    </row>
    <row r="7845" spans="1:4" x14ac:dyDescent="0.2">
      <c r="A7845" t="s">
        <v>16939</v>
      </c>
      <c r="B7845" t="s">
        <v>16940</v>
      </c>
      <c r="C7845" t="str">
        <f t="shared" si="122"/>
        <v>09 - MINISTERIO DE  INFRAESTRUCTURA</v>
      </c>
      <c r="D7845" t="str">
        <f>VLOOKUP(MID(A7845,1,2),[1]Jurisdicciones!$A$2:$B$44,2,FALSE)</f>
        <v>MINISTERIO DE  INFRAESTRUCTURA</v>
      </c>
    </row>
    <row r="7846" spans="1:4" x14ac:dyDescent="0.2">
      <c r="A7846" t="s">
        <v>16941</v>
      </c>
      <c r="B7846" t="s">
        <v>16942</v>
      </c>
      <c r="C7846" t="str">
        <f t="shared" si="122"/>
        <v>09 - MINISTERIO DE  INFRAESTRUCTURA</v>
      </c>
      <c r="D7846" t="str">
        <f>VLOOKUP(MID(A7846,1,2),[1]Jurisdicciones!$A$2:$B$44,2,FALSE)</f>
        <v>MINISTERIO DE  INFRAESTRUCTURA</v>
      </c>
    </row>
    <row r="7847" spans="1:4" x14ac:dyDescent="0.2">
      <c r="A7847" t="s">
        <v>16943</v>
      </c>
      <c r="B7847" t="s">
        <v>16944</v>
      </c>
      <c r="C7847" t="str">
        <f t="shared" si="122"/>
        <v>09 - MINISTERIO DE  INFRAESTRUCTURA</v>
      </c>
      <c r="D7847" t="str">
        <f>VLOOKUP(MID(A7847,1,2),[1]Jurisdicciones!$A$2:$B$44,2,FALSE)</f>
        <v>MINISTERIO DE  INFRAESTRUCTURA</v>
      </c>
    </row>
    <row r="7848" spans="1:4" x14ac:dyDescent="0.2">
      <c r="A7848" t="s">
        <v>16945</v>
      </c>
      <c r="B7848" t="s">
        <v>16946</v>
      </c>
      <c r="C7848" t="str">
        <f t="shared" si="122"/>
        <v>09 - MINISTERIO DE  INFRAESTRUCTURA</v>
      </c>
      <c r="D7848" t="str">
        <f>VLOOKUP(MID(A7848,1,2),[1]Jurisdicciones!$A$2:$B$44,2,FALSE)</f>
        <v>MINISTERIO DE  INFRAESTRUCTURA</v>
      </c>
    </row>
    <row r="7849" spans="1:4" x14ac:dyDescent="0.2">
      <c r="A7849" t="s">
        <v>16947</v>
      </c>
      <c r="B7849" t="s">
        <v>16948</v>
      </c>
      <c r="C7849" t="str">
        <f t="shared" si="122"/>
        <v>09 - MINISTERIO DE  INFRAESTRUCTURA</v>
      </c>
      <c r="D7849" t="str">
        <f>VLOOKUP(MID(A7849,1,2),[1]Jurisdicciones!$A$2:$B$44,2,FALSE)</f>
        <v>MINISTERIO DE  INFRAESTRUCTURA</v>
      </c>
    </row>
    <row r="7850" spans="1:4" x14ac:dyDescent="0.2">
      <c r="A7850" t="s">
        <v>16949</v>
      </c>
      <c r="B7850" t="s">
        <v>16950</v>
      </c>
      <c r="C7850" t="str">
        <f t="shared" si="122"/>
        <v>09 - MINISTERIO DE  INFRAESTRUCTURA</v>
      </c>
      <c r="D7850" t="str">
        <f>VLOOKUP(MID(A7850,1,2),[1]Jurisdicciones!$A$2:$B$44,2,FALSE)</f>
        <v>MINISTERIO DE  INFRAESTRUCTURA</v>
      </c>
    </row>
    <row r="7851" spans="1:4" x14ac:dyDescent="0.2">
      <c r="A7851" t="s">
        <v>16951</v>
      </c>
      <c r="B7851" t="s">
        <v>16952</v>
      </c>
      <c r="C7851" t="str">
        <f t="shared" si="122"/>
        <v>09 - MINISTERIO DE  INFRAESTRUCTURA</v>
      </c>
      <c r="D7851" t="str">
        <f>VLOOKUP(MID(A7851,1,2),[1]Jurisdicciones!$A$2:$B$44,2,FALSE)</f>
        <v>MINISTERIO DE  INFRAESTRUCTURA</v>
      </c>
    </row>
    <row r="7852" spans="1:4" x14ac:dyDescent="0.2">
      <c r="A7852" t="s">
        <v>16953</v>
      </c>
      <c r="B7852" t="s">
        <v>16954</v>
      </c>
      <c r="C7852" t="str">
        <f t="shared" si="122"/>
        <v>09 - MINISTERIO DE  INFRAESTRUCTURA</v>
      </c>
      <c r="D7852" t="str">
        <f>VLOOKUP(MID(A7852,1,2),[1]Jurisdicciones!$A$2:$B$44,2,FALSE)</f>
        <v>MINISTERIO DE  INFRAESTRUCTURA</v>
      </c>
    </row>
    <row r="7853" spans="1:4" x14ac:dyDescent="0.2">
      <c r="A7853" t="s">
        <v>16955</v>
      </c>
      <c r="B7853" t="s">
        <v>16956</v>
      </c>
      <c r="C7853" t="str">
        <f t="shared" si="122"/>
        <v>09 - MINISTERIO DE  INFRAESTRUCTURA</v>
      </c>
      <c r="D7853" t="str">
        <f>VLOOKUP(MID(A7853,1,2),[1]Jurisdicciones!$A$2:$B$44,2,FALSE)</f>
        <v>MINISTERIO DE  INFRAESTRUCTURA</v>
      </c>
    </row>
    <row r="7854" spans="1:4" x14ac:dyDescent="0.2">
      <c r="A7854" t="s">
        <v>16957</v>
      </c>
      <c r="B7854" t="s">
        <v>16958</v>
      </c>
      <c r="C7854" t="str">
        <f t="shared" si="122"/>
        <v>09 - MINISTERIO DE  INFRAESTRUCTURA</v>
      </c>
      <c r="D7854" t="str">
        <f>VLOOKUP(MID(A7854,1,2),[1]Jurisdicciones!$A$2:$B$44,2,FALSE)</f>
        <v>MINISTERIO DE  INFRAESTRUCTURA</v>
      </c>
    </row>
    <row r="7855" spans="1:4" x14ac:dyDescent="0.2">
      <c r="A7855" t="s">
        <v>16959</v>
      </c>
      <c r="B7855" t="s">
        <v>16960</v>
      </c>
      <c r="C7855" t="str">
        <f t="shared" si="122"/>
        <v>09 - MINISTERIO DE  INFRAESTRUCTURA</v>
      </c>
      <c r="D7855" t="str">
        <f>VLOOKUP(MID(A7855,1,2),[1]Jurisdicciones!$A$2:$B$44,2,FALSE)</f>
        <v>MINISTERIO DE  INFRAESTRUCTURA</v>
      </c>
    </row>
    <row r="7856" spans="1:4" x14ac:dyDescent="0.2">
      <c r="A7856" t="s">
        <v>16961</v>
      </c>
      <c r="B7856" t="s">
        <v>16962</v>
      </c>
      <c r="C7856" t="str">
        <f t="shared" si="122"/>
        <v>09 - MINISTERIO DE  INFRAESTRUCTURA</v>
      </c>
      <c r="D7856" t="str">
        <f>VLOOKUP(MID(A7856,1,2),[1]Jurisdicciones!$A$2:$B$44,2,FALSE)</f>
        <v>MINISTERIO DE  INFRAESTRUCTURA</v>
      </c>
    </row>
    <row r="7857" spans="1:4" x14ac:dyDescent="0.2">
      <c r="A7857" t="s">
        <v>16963</v>
      </c>
      <c r="B7857" t="s">
        <v>16964</v>
      </c>
      <c r="C7857" t="str">
        <f t="shared" si="122"/>
        <v>09 - MINISTERIO DE  INFRAESTRUCTURA</v>
      </c>
      <c r="D7857" t="str">
        <f>VLOOKUP(MID(A7857,1,2),[1]Jurisdicciones!$A$2:$B$44,2,FALSE)</f>
        <v>MINISTERIO DE  INFRAESTRUCTURA</v>
      </c>
    </row>
    <row r="7858" spans="1:4" x14ac:dyDescent="0.2">
      <c r="A7858" t="s">
        <v>16965</v>
      </c>
      <c r="B7858" t="s">
        <v>16966</v>
      </c>
      <c r="C7858" t="str">
        <f t="shared" si="122"/>
        <v>09 - MINISTERIO DE  INFRAESTRUCTURA</v>
      </c>
      <c r="D7858" t="str">
        <f>VLOOKUP(MID(A7858,1,2),[1]Jurisdicciones!$A$2:$B$44,2,FALSE)</f>
        <v>MINISTERIO DE  INFRAESTRUCTURA</v>
      </c>
    </row>
    <row r="7859" spans="1:4" x14ac:dyDescent="0.2">
      <c r="A7859" t="s">
        <v>16967</v>
      </c>
      <c r="B7859" t="s">
        <v>16968</v>
      </c>
      <c r="C7859" t="str">
        <f t="shared" si="122"/>
        <v>09 - MINISTERIO DE  INFRAESTRUCTURA</v>
      </c>
      <c r="D7859" t="str">
        <f>VLOOKUP(MID(A7859,1,2),[1]Jurisdicciones!$A$2:$B$44,2,FALSE)</f>
        <v>MINISTERIO DE  INFRAESTRUCTURA</v>
      </c>
    </row>
    <row r="7860" spans="1:4" x14ac:dyDescent="0.2">
      <c r="A7860" t="s">
        <v>16969</v>
      </c>
      <c r="B7860" t="s">
        <v>16970</v>
      </c>
      <c r="C7860" t="str">
        <f t="shared" si="122"/>
        <v>09 - MINISTERIO DE  INFRAESTRUCTURA</v>
      </c>
      <c r="D7860" t="str">
        <f>VLOOKUP(MID(A7860,1,2),[1]Jurisdicciones!$A$2:$B$44,2,FALSE)</f>
        <v>MINISTERIO DE  INFRAESTRUCTURA</v>
      </c>
    </row>
    <row r="7861" spans="1:4" x14ac:dyDescent="0.2">
      <c r="A7861" t="s">
        <v>16971</v>
      </c>
      <c r="B7861" t="s">
        <v>16972</v>
      </c>
      <c r="C7861" t="str">
        <f t="shared" si="122"/>
        <v>09 - MINISTERIO DE  INFRAESTRUCTURA</v>
      </c>
      <c r="D7861" t="str">
        <f>VLOOKUP(MID(A7861,1,2),[1]Jurisdicciones!$A$2:$B$44,2,FALSE)</f>
        <v>MINISTERIO DE  INFRAESTRUCTURA</v>
      </c>
    </row>
    <row r="7862" spans="1:4" x14ac:dyDescent="0.2">
      <c r="A7862" t="s">
        <v>16973</v>
      </c>
      <c r="B7862" t="s">
        <v>16974</v>
      </c>
      <c r="C7862" t="str">
        <f t="shared" si="122"/>
        <v>09 - MINISTERIO DE  INFRAESTRUCTURA</v>
      </c>
      <c r="D7862" t="str">
        <f>VLOOKUP(MID(A7862,1,2),[1]Jurisdicciones!$A$2:$B$44,2,FALSE)</f>
        <v>MINISTERIO DE  INFRAESTRUCTURA</v>
      </c>
    </row>
    <row r="7863" spans="1:4" x14ac:dyDescent="0.2">
      <c r="A7863" t="s">
        <v>16975</v>
      </c>
      <c r="B7863" t="s">
        <v>16976</v>
      </c>
      <c r="C7863" t="str">
        <f t="shared" si="122"/>
        <v>09 - MINISTERIO DE  INFRAESTRUCTURA</v>
      </c>
      <c r="D7863" t="str">
        <f>VLOOKUP(MID(A7863,1,2),[1]Jurisdicciones!$A$2:$B$44,2,FALSE)</f>
        <v>MINISTERIO DE  INFRAESTRUCTURA</v>
      </c>
    </row>
    <row r="7864" spans="1:4" x14ac:dyDescent="0.2">
      <c r="A7864" t="s">
        <v>16977</v>
      </c>
      <c r="B7864" t="s">
        <v>16978</v>
      </c>
      <c r="C7864" t="str">
        <f t="shared" si="122"/>
        <v>09 - MINISTERIO DE  INFRAESTRUCTURA</v>
      </c>
      <c r="D7864" t="str">
        <f>VLOOKUP(MID(A7864,1,2),[1]Jurisdicciones!$A$2:$B$44,2,FALSE)</f>
        <v>MINISTERIO DE  INFRAESTRUCTURA</v>
      </c>
    </row>
    <row r="7865" spans="1:4" x14ac:dyDescent="0.2">
      <c r="A7865" t="s">
        <v>16979</v>
      </c>
      <c r="B7865" t="s">
        <v>16980</v>
      </c>
      <c r="C7865" t="str">
        <f t="shared" si="122"/>
        <v>09 - MINISTERIO DE  INFRAESTRUCTURA</v>
      </c>
      <c r="D7865" t="str">
        <f>VLOOKUP(MID(A7865,1,2),[1]Jurisdicciones!$A$2:$B$44,2,FALSE)</f>
        <v>MINISTERIO DE  INFRAESTRUCTURA</v>
      </c>
    </row>
    <row r="7866" spans="1:4" x14ac:dyDescent="0.2">
      <c r="A7866" t="s">
        <v>16981</v>
      </c>
      <c r="B7866" t="s">
        <v>16982</v>
      </c>
      <c r="C7866" t="str">
        <f t="shared" si="122"/>
        <v>09 - MINISTERIO DE  INFRAESTRUCTURA</v>
      </c>
      <c r="D7866" t="str">
        <f>VLOOKUP(MID(A7866,1,2),[1]Jurisdicciones!$A$2:$B$44,2,FALSE)</f>
        <v>MINISTERIO DE  INFRAESTRUCTURA</v>
      </c>
    </row>
    <row r="7867" spans="1:4" x14ac:dyDescent="0.2">
      <c r="A7867" t="s">
        <v>16983</v>
      </c>
      <c r="B7867" t="s">
        <v>16984</v>
      </c>
      <c r="C7867" t="str">
        <f t="shared" si="122"/>
        <v>09 - MINISTERIO DE  INFRAESTRUCTURA</v>
      </c>
      <c r="D7867" t="str">
        <f>VLOOKUP(MID(A7867,1,2),[1]Jurisdicciones!$A$2:$B$44,2,FALSE)</f>
        <v>MINISTERIO DE  INFRAESTRUCTURA</v>
      </c>
    </row>
    <row r="7868" spans="1:4" x14ac:dyDescent="0.2">
      <c r="A7868" t="s">
        <v>16985</v>
      </c>
      <c r="B7868" t="s">
        <v>16986</v>
      </c>
      <c r="C7868" t="str">
        <f t="shared" si="122"/>
        <v>09 - MINISTERIO DE  INFRAESTRUCTURA</v>
      </c>
      <c r="D7868" t="str">
        <f>VLOOKUP(MID(A7868,1,2),[1]Jurisdicciones!$A$2:$B$44,2,FALSE)</f>
        <v>MINISTERIO DE  INFRAESTRUCTURA</v>
      </c>
    </row>
    <row r="7869" spans="1:4" x14ac:dyDescent="0.2">
      <c r="A7869" t="s">
        <v>16987</v>
      </c>
      <c r="B7869" t="s">
        <v>16988</v>
      </c>
      <c r="C7869" t="str">
        <f t="shared" si="122"/>
        <v>09 - MINISTERIO DE  INFRAESTRUCTURA</v>
      </c>
      <c r="D7869" t="str">
        <f>VLOOKUP(MID(A7869,1,2),[1]Jurisdicciones!$A$2:$B$44,2,FALSE)</f>
        <v>MINISTERIO DE  INFRAESTRUCTURA</v>
      </c>
    </row>
    <row r="7870" spans="1:4" x14ac:dyDescent="0.2">
      <c r="A7870" t="s">
        <v>16989</v>
      </c>
      <c r="B7870" t="s">
        <v>16990</v>
      </c>
      <c r="C7870" t="str">
        <f t="shared" si="122"/>
        <v>09 - MINISTERIO DE  INFRAESTRUCTURA</v>
      </c>
      <c r="D7870" t="str">
        <f>VLOOKUP(MID(A7870,1,2),[1]Jurisdicciones!$A$2:$B$44,2,FALSE)</f>
        <v>MINISTERIO DE  INFRAESTRUCTURA</v>
      </c>
    </row>
    <row r="7871" spans="1:4" x14ac:dyDescent="0.2">
      <c r="A7871" t="s">
        <v>16991</v>
      </c>
      <c r="B7871" t="s">
        <v>12099</v>
      </c>
      <c r="C7871" t="str">
        <f t="shared" si="122"/>
        <v>09 - MINISTERIO DE  INFRAESTRUCTURA</v>
      </c>
      <c r="D7871" t="str">
        <f>VLOOKUP(MID(A7871,1,2),[1]Jurisdicciones!$A$2:$B$44,2,FALSE)</f>
        <v>MINISTERIO DE  INFRAESTRUCTURA</v>
      </c>
    </row>
    <row r="7872" spans="1:4" x14ac:dyDescent="0.2">
      <c r="A7872" t="s">
        <v>16992</v>
      </c>
      <c r="B7872" t="s">
        <v>12101</v>
      </c>
      <c r="C7872" t="str">
        <f t="shared" si="122"/>
        <v>09 - MINISTERIO DE  INFRAESTRUCTURA</v>
      </c>
      <c r="D7872" t="str">
        <f>VLOOKUP(MID(A7872,1,2),[1]Jurisdicciones!$A$2:$B$44,2,FALSE)</f>
        <v>MINISTERIO DE  INFRAESTRUCTURA</v>
      </c>
    </row>
    <row r="7873" spans="1:4" x14ac:dyDescent="0.2">
      <c r="A7873" t="s">
        <v>16993</v>
      </c>
      <c r="B7873" t="s">
        <v>12103</v>
      </c>
      <c r="C7873" t="str">
        <f t="shared" si="122"/>
        <v>09 - MINISTERIO DE  INFRAESTRUCTURA</v>
      </c>
      <c r="D7873" t="str">
        <f>VLOOKUP(MID(A7873,1,2),[1]Jurisdicciones!$A$2:$B$44,2,FALSE)</f>
        <v>MINISTERIO DE  INFRAESTRUCTURA</v>
      </c>
    </row>
    <row r="7874" spans="1:4" x14ac:dyDescent="0.2">
      <c r="A7874" t="s">
        <v>16994</v>
      </c>
      <c r="B7874" t="s">
        <v>12105</v>
      </c>
      <c r="C7874" t="str">
        <f t="shared" si="122"/>
        <v>09 - MINISTERIO DE  INFRAESTRUCTURA</v>
      </c>
      <c r="D7874" t="str">
        <f>VLOOKUP(MID(A7874,1,2),[1]Jurisdicciones!$A$2:$B$44,2,FALSE)</f>
        <v>MINISTERIO DE  INFRAESTRUCTURA</v>
      </c>
    </row>
    <row r="7875" spans="1:4" x14ac:dyDescent="0.2">
      <c r="A7875" t="s">
        <v>16995</v>
      </c>
      <c r="B7875" t="s">
        <v>12107</v>
      </c>
      <c r="C7875" t="str">
        <f t="shared" si="122"/>
        <v>09 - MINISTERIO DE  INFRAESTRUCTURA</v>
      </c>
      <c r="D7875" t="str">
        <f>VLOOKUP(MID(A7875,1,2),[1]Jurisdicciones!$A$2:$B$44,2,FALSE)</f>
        <v>MINISTERIO DE  INFRAESTRUCTURA</v>
      </c>
    </row>
    <row r="7876" spans="1:4" x14ac:dyDescent="0.2">
      <c r="A7876" t="s">
        <v>16996</v>
      </c>
      <c r="B7876" t="s">
        <v>12109</v>
      </c>
      <c r="C7876" t="str">
        <f t="shared" ref="C7876:C7939" si="123">CONCATENATE(MID(A7876,1,2), " - ",D7876)</f>
        <v>09 - MINISTERIO DE  INFRAESTRUCTURA</v>
      </c>
      <c r="D7876" t="str">
        <f>VLOOKUP(MID(A7876,1,2),[1]Jurisdicciones!$A$2:$B$44,2,FALSE)</f>
        <v>MINISTERIO DE  INFRAESTRUCTURA</v>
      </c>
    </row>
    <row r="7877" spans="1:4" x14ac:dyDescent="0.2">
      <c r="A7877" t="s">
        <v>16997</v>
      </c>
      <c r="B7877" t="s">
        <v>12111</v>
      </c>
      <c r="C7877" t="str">
        <f t="shared" si="123"/>
        <v>09 - MINISTERIO DE  INFRAESTRUCTURA</v>
      </c>
      <c r="D7877" t="str">
        <f>VLOOKUP(MID(A7877,1,2),[1]Jurisdicciones!$A$2:$B$44,2,FALSE)</f>
        <v>MINISTERIO DE  INFRAESTRUCTURA</v>
      </c>
    </row>
    <row r="7878" spans="1:4" x14ac:dyDescent="0.2">
      <c r="A7878" t="s">
        <v>16998</v>
      </c>
      <c r="B7878" t="s">
        <v>12113</v>
      </c>
      <c r="C7878" t="str">
        <f t="shared" si="123"/>
        <v>09 - MINISTERIO DE  INFRAESTRUCTURA</v>
      </c>
      <c r="D7878" t="str">
        <f>VLOOKUP(MID(A7878,1,2),[1]Jurisdicciones!$A$2:$B$44,2,FALSE)</f>
        <v>MINISTERIO DE  INFRAESTRUCTURA</v>
      </c>
    </row>
    <row r="7879" spans="1:4" x14ac:dyDescent="0.2">
      <c r="A7879" t="s">
        <v>16999</v>
      </c>
      <c r="B7879" t="s">
        <v>12115</v>
      </c>
      <c r="C7879" t="str">
        <f t="shared" si="123"/>
        <v>09 - MINISTERIO DE  INFRAESTRUCTURA</v>
      </c>
      <c r="D7879" t="str">
        <f>VLOOKUP(MID(A7879,1,2),[1]Jurisdicciones!$A$2:$B$44,2,FALSE)</f>
        <v>MINISTERIO DE  INFRAESTRUCTURA</v>
      </c>
    </row>
    <row r="7880" spans="1:4" x14ac:dyDescent="0.2">
      <c r="A7880" t="s">
        <v>17000</v>
      </c>
      <c r="B7880" t="s">
        <v>12119</v>
      </c>
      <c r="C7880" t="str">
        <f t="shared" si="123"/>
        <v>09 - MINISTERIO DE  INFRAESTRUCTURA</v>
      </c>
      <c r="D7880" t="str">
        <f>VLOOKUP(MID(A7880,1,2),[1]Jurisdicciones!$A$2:$B$44,2,FALSE)</f>
        <v>MINISTERIO DE  INFRAESTRUCTURA</v>
      </c>
    </row>
    <row r="7881" spans="1:4" x14ac:dyDescent="0.2">
      <c r="A7881" t="s">
        <v>17001</v>
      </c>
      <c r="B7881" t="s">
        <v>12121</v>
      </c>
      <c r="C7881" t="str">
        <f t="shared" si="123"/>
        <v>09 - MINISTERIO DE  INFRAESTRUCTURA</v>
      </c>
      <c r="D7881" t="str">
        <f>VLOOKUP(MID(A7881,1,2),[1]Jurisdicciones!$A$2:$B$44,2,FALSE)</f>
        <v>MINISTERIO DE  INFRAESTRUCTURA</v>
      </c>
    </row>
    <row r="7882" spans="1:4" x14ac:dyDescent="0.2">
      <c r="A7882" t="s">
        <v>17002</v>
      </c>
      <c r="B7882" t="s">
        <v>12123</v>
      </c>
      <c r="C7882" t="str">
        <f t="shared" si="123"/>
        <v>09 - MINISTERIO DE  INFRAESTRUCTURA</v>
      </c>
      <c r="D7882" t="str">
        <f>VLOOKUP(MID(A7882,1,2),[1]Jurisdicciones!$A$2:$B$44,2,FALSE)</f>
        <v>MINISTERIO DE  INFRAESTRUCTURA</v>
      </c>
    </row>
    <row r="7883" spans="1:4" x14ac:dyDescent="0.2">
      <c r="A7883" t="s">
        <v>17003</v>
      </c>
      <c r="B7883" t="s">
        <v>12125</v>
      </c>
      <c r="C7883" t="str">
        <f t="shared" si="123"/>
        <v>09 - MINISTERIO DE  INFRAESTRUCTURA</v>
      </c>
      <c r="D7883" t="str">
        <f>VLOOKUP(MID(A7883,1,2),[1]Jurisdicciones!$A$2:$B$44,2,FALSE)</f>
        <v>MINISTERIO DE  INFRAESTRUCTURA</v>
      </c>
    </row>
    <row r="7884" spans="1:4" x14ac:dyDescent="0.2">
      <c r="A7884" t="s">
        <v>17004</v>
      </c>
      <c r="B7884" t="s">
        <v>12125</v>
      </c>
      <c r="C7884" t="str">
        <f t="shared" si="123"/>
        <v>09 - MINISTERIO DE  INFRAESTRUCTURA</v>
      </c>
      <c r="D7884" t="str">
        <f>VLOOKUP(MID(A7884,1,2),[1]Jurisdicciones!$A$2:$B$44,2,FALSE)</f>
        <v>MINISTERIO DE  INFRAESTRUCTURA</v>
      </c>
    </row>
    <row r="7885" spans="1:4" x14ac:dyDescent="0.2">
      <c r="A7885" t="s">
        <v>17005</v>
      </c>
      <c r="B7885" t="s">
        <v>12132</v>
      </c>
      <c r="C7885" t="str">
        <f t="shared" si="123"/>
        <v>09 - MINISTERIO DE  INFRAESTRUCTURA</v>
      </c>
      <c r="D7885" t="str">
        <f>VLOOKUP(MID(A7885,1,2),[1]Jurisdicciones!$A$2:$B$44,2,FALSE)</f>
        <v>MINISTERIO DE  INFRAESTRUCTURA</v>
      </c>
    </row>
    <row r="7886" spans="1:4" x14ac:dyDescent="0.2">
      <c r="A7886" t="s">
        <v>17006</v>
      </c>
      <c r="B7886" t="s">
        <v>12132</v>
      </c>
      <c r="C7886" t="str">
        <f t="shared" si="123"/>
        <v>09 - MINISTERIO DE  INFRAESTRUCTURA</v>
      </c>
      <c r="D7886" t="str">
        <f>VLOOKUP(MID(A7886,1,2),[1]Jurisdicciones!$A$2:$B$44,2,FALSE)</f>
        <v>MINISTERIO DE  INFRAESTRUCTURA</v>
      </c>
    </row>
    <row r="7887" spans="1:4" x14ac:dyDescent="0.2">
      <c r="A7887" t="s">
        <v>17007</v>
      </c>
      <c r="B7887" t="s">
        <v>12138</v>
      </c>
      <c r="C7887" t="str">
        <f t="shared" si="123"/>
        <v>09 - MINISTERIO DE  INFRAESTRUCTURA</v>
      </c>
      <c r="D7887" t="str">
        <f>VLOOKUP(MID(A7887,1,2),[1]Jurisdicciones!$A$2:$B$44,2,FALSE)</f>
        <v>MINISTERIO DE  INFRAESTRUCTURA</v>
      </c>
    </row>
    <row r="7888" spans="1:4" x14ac:dyDescent="0.2">
      <c r="A7888" t="s">
        <v>17008</v>
      </c>
      <c r="B7888" t="s">
        <v>12138</v>
      </c>
      <c r="C7888" t="str">
        <f t="shared" si="123"/>
        <v>09 - MINISTERIO DE  INFRAESTRUCTURA</v>
      </c>
      <c r="D7888" t="str">
        <f>VLOOKUP(MID(A7888,1,2),[1]Jurisdicciones!$A$2:$B$44,2,FALSE)</f>
        <v>MINISTERIO DE  INFRAESTRUCTURA</v>
      </c>
    </row>
    <row r="7889" spans="1:4" x14ac:dyDescent="0.2">
      <c r="A7889" t="s">
        <v>17009</v>
      </c>
      <c r="B7889" t="s">
        <v>12138</v>
      </c>
      <c r="C7889" t="str">
        <f t="shared" si="123"/>
        <v>09 - MINISTERIO DE  INFRAESTRUCTURA</v>
      </c>
      <c r="D7889" t="str">
        <f>VLOOKUP(MID(A7889,1,2),[1]Jurisdicciones!$A$2:$B$44,2,FALSE)</f>
        <v>MINISTERIO DE  INFRAESTRUCTURA</v>
      </c>
    </row>
    <row r="7890" spans="1:4" x14ac:dyDescent="0.2">
      <c r="A7890" t="s">
        <v>17010</v>
      </c>
      <c r="B7890" t="s">
        <v>12138</v>
      </c>
      <c r="C7890" t="str">
        <f t="shared" si="123"/>
        <v>09 - MINISTERIO DE  INFRAESTRUCTURA</v>
      </c>
      <c r="D7890" t="str">
        <f>VLOOKUP(MID(A7890,1,2),[1]Jurisdicciones!$A$2:$B$44,2,FALSE)</f>
        <v>MINISTERIO DE  INFRAESTRUCTURA</v>
      </c>
    </row>
    <row r="7891" spans="1:4" x14ac:dyDescent="0.2">
      <c r="A7891" t="s">
        <v>17011</v>
      </c>
      <c r="B7891" t="s">
        <v>12140</v>
      </c>
      <c r="C7891" t="str">
        <f t="shared" si="123"/>
        <v>09 - MINISTERIO DE  INFRAESTRUCTURA</v>
      </c>
      <c r="D7891" t="str">
        <f>VLOOKUP(MID(A7891,1,2),[1]Jurisdicciones!$A$2:$B$44,2,FALSE)</f>
        <v>MINISTERIO DE  INFRAESTRUCTURA</v>
      </c>
    </row>
    <row r="7892" spans="1:4" x14ac:dyDescent="0.2">
      <c r="A7892" t="s">
        <v>17012</v>
      </c>
      <c r="B7892" t="s">
        <v>12142</v>
      </c>
      <c r="C7892" t="str">
        <f t="shared" si="123"/>
        <v>09 - MINISTERIO DE  INFRAESTRUCTURA</v>
      </c>
      <c r="D7892" t="str">
        <f>VLOOKUP(MID(A7892,1,2),[1]Jurisdicciones!$A$2:$B$44,2,FALSE)</f>
        <v>MINISTERIO DE  INFRAESTRUCTURA</v>
      </c>
    </row>
    <row r="7893" spans="1:4" x14ac:dyDescent="0.2">
      <c r="A7893" t="s">
        <v>17013</v>
      </c>
      <c r="B7893" t="s">
        <v>17014</v>
      </c>
      <c r="C7893" t="str">
        <f t="shared" si="123"/>
        <v>09 - MINISTERIO DE  INFRAESTRUCTURA</v>
      </c>
      <c r="D7893" t="str">
        <f>VLOOKUP(MID(A7893,1,2),[1]Jurisdicciones!$A$2:$B$44,2,FALSE)</f>
        <v>MINISTERIO DE  INFRAESTRUCTURA</v>
      </c>
    </row>
    <row r="7894" spans="1:4" x14ac:dyDescent="0.2">
      <c r="A7894" t="s">
        <v>17015</v>
      </c>
      <c r="B7894" t="s">
        <v>17014</v>
      </c>
      <c r="C7894" t="str">
        <f t="shared" si="123"/>
        <v>09 - MINISTERIO DE  INFRAESTRUCTURA</v>
      </c>
      <c r="D7894" t="str">
        <f>VLOOKUP(MID(A7894,1,2),[1]Jurisdicciones!$A$2:$B$44,2,FALSE)</f>
        <v>MINISTERIO DE  INFRAESTRUCTURA</v>
      </c>
    </row>
    <row r="7895" spans="1:4" x14ac:dyDescent="0.2">
      <c r="A7895" t="s">
        <v>17016</v>
      </c>
      <c r="B7895" t="s">
        <v>12144</v>
      </c>
      <c r="C7895" t="str">
        <f t="shared" si="123"/>
        <v>09 - MINISTERIO DE  INFRAESTRUCTURA</v>
      </c>
      <c r="D7895" t="str">
        <f>VLOOKUP(MID(A7895,1,2),[1]Jurisdicciones!$A$2:$B$44,2,FALSE)</f>
        <v>MINISTERIO DE  INFRAESTRUCTURA</v>
      </c>
    </row>
    <row r="7896" spans="1:4" x14ac:dyDescent="0.2">
      <c r="A7896" t="s">
        <v>17017</v>
      </c>
      <c r="B7896" t="s">
        <v>12144</v>
      </c>
      <c r="C7896" t="str">
        <f t="shared" si="123"/>
        <v>09 - MINISTERIO DE  INFRAESTRUCTURA</v>
      </c>
      <c r="D7896" t="str">
        <f>VLOOKUP(MID(A7896,1,2),[1]Jurisdicciones!$A$2:$B$44,2,FALSE)</f>
        <v>MINISTERIO DE  INFRAESTRUCTURA</v>
      </c>
    </row>
    <row r="7897" spans="1:4" x14ac:dyDescent="0.2">
      <c r="A7897" t="s">
        <v>17018</v>
      </c>
      <c r="B7897" t="s">
        <v>12144</v>
      </c>
      <c r="C7897" t="str">
        <f t="shared" si="123"/>
        <v>09 - MINISTERIO DE  INFRAESTRUCTURA</v>
      </c>
      <c r="D7897" t="str">
        <f>VLOOKUP(MID(A7897,1,2),[1]Jurisdicciones!$A$2:$B$44,2,FALSE)</f>
        <v>MINISTERIO DE  INFRAESTRUCTURA</v>
      </c>
    </row>
    <row r="7898" spans="1:4" x14ac:dyDescent="0.2">
      <c r="A7898" t="s">
        <v>17019</v>
      </c>
      <c r="B7898" t="s">
        <v>12146</v>
      </c>
      <c r="C7898" t="str">
        <f t="shared" si="123"/>
        <v>09 - MINISTERIO DE  INFRAESTRUCTURA</v>
      </c>
      <c r="D7898" t="str">
        <f>VLOOKUP(MID(A7898,1,2),[1]Jurisdicciones!$A$2:$B$44,2,FALSE)</f>
        <v>MINISTERIO DE  INFRAESTRUCTURA</v>
      </c>
    </row>
    <row r="7899" spans="1:4" x14ac:dyDescent="0.2">
      <c r="A7899" t="s">
        <v>17020</v>
      </c>
      <c r="B7899" t="s">
        <v>12148</v>
      </c>
      <c r="C7899" t="str">
        <f t="shared" si="123"/>
        <v>09 - MINISTERIO DE  INFRAESTRUCTURA</v>
      </c>
      <c r="D7899" t="str">
        <f>VLOOKUP(MID(A7899,1,2),[1]Jurisdicciones!$A$2:$B$44,2,FALSE)</f>
        <v>MINISTERIO DE  INFRAESTRUCTURA</v>
      </c>
    </row>
    <row r="7900" spans="1:4" x14ac:dyDescent="0.2">
      <c r="A7900" t="s">
        <v>17021</v>
      </c>
      <c r="B7900" t="s">
        <v>12150</v>
      </c>
      <c r="C7900" t="str">
        <f t="shared" si="123"/>
        <v>09 - MINISTERIO DE  INFRAESTRUCTURA</v>
      </c>
      <c r="D7900" t="str">
        <f>VLOOKUP(MID(A7900,1,2),[1]Jurisdicciones!$A$2:$B$44,2,FALSE)</f>
        <v>MINISTERIO DE  INFRAESTRUCTURA</v>
      </c>
    </row>
    <row r="7901" spans="1:4" x14ac:dyDescent="0.2">
      <c r="A7901" t="s">
        <v>17022</v>
      </c>
      <c r="B7901" t="s">
        <v>12152</v>
      </c>
      <c r="C7901" t="str">
        <f t="shared" si="123"/>
        <v>09 - MINISTERIO DE  INFRAESTRUCTURA</v>
      </c>
      <c r="D7901" t="str">
        <f>VLOOKUP(MID(A7901,1,2),[1]Jurisdicciones!$A$2:$B$44,2,FALSE)</f>
        <v>MINISTERIO DE  INFRAESTRUCTURA</v>
      </c>
    </row>
    <row r="7902" spans="1:4" x14ac:dyDescent="0.2">
      <c r="A7902" t="s">
        <v>17023</v>
      </c>
      <c r="B7902" t="s">
        <v>12154</v>
      </c>
      <c r="C7902" t="str">
        <f t="shared" si="123"/>
        <v>09 - MINISTERIO DE  INFRAESTRUCTURA</v>
      </c>
      <c r="D7902" t="str">
        <f>VLOOKUP(MID(A7902,1,2),[1]Jurisdicciones!$A$2:$B$44,2,FALSE)</f>
        <v>MINISTERIO DE  INFRAESTRUCTURA</v>
      </c>
    </row>
    <row r="7903" spans="1:4" x14ac:dyDescent="0.2">
      <c r="A7903" t="s">
        <v>17024</v>
      </c>
      <c r="B7903" t="s">
        <v>12156</v>
      </c>
      <c r="C7903" t="str">
        <f t="shared" si="123"/>
        <v>09 - MINISTERIO DE  INFRAESTRUCTURA</v>
      </c>
      <c r="D7903" t="str">
        <f>VLOOKUP(MID(A7903,1,2),[1]Jurisdicciones!$A$2:$B$44,2,FALSE)</f>
        <v>MINISTERIO DE  INFRAESTRUCTURA</v>
      </c>
    </row>
    <row r="7904" spans="1:4" x14ac:dyDescent="0.2">
      <c r="A7904" t="s">
        <v>17025</v>
      </c>
      <c r="B7904" t="s">
        <v>12158</v>
      </c>
      <c r="C7904" t="str">
        <f t="shared" si="123"/>
        <v>09 - MINISTERIO DE  INFRAESTRUCTURA</v>
      </c>
      <c r="D7904" t="str">
        <f>VLOOKUP(MID(A7904,1,2),[1]Jurisdicciones!$A$2:$B$44,2,FALSE)</f>
        <v>MINISTERIO DE  INFRAESTRUCTURA</v>
      </c>
    </row>
    <row r="7905" spans="1:4" x14ac:dyDescent="0.2">
      <c r="A7905" t="s">
        <v>17026</v>
      </c>
      <c r="B7905" t="s">
        <v>12160</v>
      </c>
      <c r="C7905" t="str">
        <f t="shared" si="123"/>
        <v>09 - MINISTERIO DE  INFRAESTRUCTURA</v>
      </c>
      <c r="D7905" t="str">
        <f>VLOOKUP(MID(A7905,1,2),[1]Jurisdicciones!$A$2:$B$44,2,FALSE)</f>
        <v>MINISTERIO DE  INFRAESTRUCTURA</v>
      </c>
    </row>
    <row r="7906" spans="1:4" x14ac:dyDescent="0.2">
      <c r="A7906" t="s">
        <v>17027</v>
      </c>
      <c r="B7906" t="s">
        <v>12162</v>
      </c>
      <c r="C7906" t="str">
        <f t="shared" si="123"/>
        <v>09 - MINISTERIO DE  INFRAESTRUCTURA</v>
      </c>
      <c r="D7906" t="str">
        <f>VLOOKUP(MID(A7906,1,2),[1]Jurisdicciones!$A$2:$B$44,2,FALSE)</f>
        <v>MINISTERIO DE  INFRAESTRUCTURA</v>
      </c>
    </row>
    <row r="7907" spans="1:4" x14ac:dyDescent="0.2">
      <c r="A7907" t="s">
        <v>17028</v>
      </c>
      <c r="B7907" t="s">
        <v>12164</v>
      </c>
      <c r="C7907" t="str">
        <f t="shared" si="123"/>
        <v>09 - MINISTERIO DE  INFRAESTRUCTURA</v>
      </c>
      <c r="D7907" t="str">
        <f>VLOOKUP(MID(A7907,1,2),[1]Jurisdicciones!$A$2:$B$44,2,FALSE)</f>
        <v>MINISTERIO DE  INFRAESTRUCTURA</v>
      </c>
    </row>
    <row r="7908" spans="1:4" x14ac:dyDescent="0.2">
      <c r="A7908" t="s">
        <v>17029</v>
      </c>
      <c r="B7908" t="s">
        <v>12166</v>
      </c>
      <c r="C7908" t="str">
        <f t="shared" si="123"/>
        <v>09 - MINISTERIO DE  INFRAESTRUCTURA</v>
      </c>
      <c r="D7908" t="str">
        <f>VLOOKUP(MID(A7908,1,2),[1]Jurisdicciones!$A$2:$B$44,2,FALSE)</f>
        <v>MINISTERIO DE  INFRAESTRUCTURA</v>
      </c>
    </row>
    <row r="7909" spans="1:4" x14ac:dyDescent="0.2">
      <c r="A7909" t="s">
        <v>17030</v>
      </c>
      <c r="B7909" t="s">
        <v>12168</v>
      </c>
      <c r="C7909" t="str">
        <f t="shared" si="123"/>
        <v>09 - MINISTERIO DE  INFRAESTRUCTURA</v>
      </c>
      <c r="D7909" t="str">
        <f>VLOOKUP(MID(A7909,1,2),[1]Jurisdicciones!$A$2:$B$44,2,FALSE)</f>
        <v>MINISTERIO DE  INFRAESTRUCTURA</v>
      </c>
    </row>
    <row r="7910" spans="1:4" x14ac:dyDescent="0.2">
      <c r="A7910" t="s">
        <v>17031</v>
      </c>
      <c r="B7910" t="s">
        <v>12170</v>
      </c>
      <c r="C7910" t="str">
        <f t="shared" si="123"/>
        <v>09 - MINISTERIO DE  INFRAESTRUCTURA</v>
      </c>
      <c r="D7910" t="str">
        <f>VLOOKUP(MID(A7910,1,2),[1]Jurisdicciones!$A$2:$B$44,2,FALSE)</f>
        <v>MINISTERIO DE  INFRAESTRUCTURA</v>
      </c>
    </row>
    <row r="7911" spans="1:4" x14ac:dyDescent="0.2">
      <c r="A7911" t="s">
        <v>17032</v>
      </c>
      <c r="B7911" t="s">
        <v>12166</v>
      </c>
      <c r="C7911" t="str">
        <f t="shared" si="123"/>
        <v>09 - MINISTERIO DE  INFRAESTRUCTURA</v>
      </c>
      <c r="D7911" t="str">
        <f>VLOOKUP(MID(A7911,1,2),[1]Jurisdicciones!$A$2:$B$44,2,FALSE)</f>
        <v>MINISTERIO DE  INFRAESTRUCTURA</v>
      </c>
    </row>
    <row r="7912" spans="1:4" x14ac:dyDescent="0.2">
      <c r="A7912" t="s">
        <v>17033</v>
      </c>
      <c r="B7912" t="s">
        <v>12168</v>
      </c>
      <c r="C7912" t="str">
        <f t="shared" si="123"/>
        <v>09 - MINISTERIO DE  INFRAESTRUCTURA</v>
      </c>
      <c r="D7912" t="str">
        <f>VLOOKUP(MID(A7912,1,2),[1]Jurisdicciones!$A$2:$B$44,2,FALSE)</f>
        <v>MINISTERIO DE  INFRAESTRUCTURA</v>
      </c>
    </row>
    <row r="7913" spans="1:4" x14ac:dyDescent="0.2">
      <c r="A7913" t="s">
        <v>17034</v>
      </c>
      <c r="B7913" t="s">
        <v>12170</v>
      </c>
      <c r="C7913" t="str">
        <f t="shared" si="123"/>
        <v>09 - MINISTERIO DE  INFRAESTRUCTURA</v>
      </c>
      <c r="D7913" t="str">
        <f>VLOOKUP(MID(A7913,1,2),[1]Jurisdicciones!$A$2:$B$44,2,FALSE)</f>
        <v>MINISTERIO DE  INFRAESTRUCTURA</v>
      </c>
    </row>
    <row r="7914" spans="1:4" x14ac:dyDescent="0.2">
      <c r="A7914" t="s">
        <v>17035</v>
      </c>
      <c r="B7914" t="s">
        <v>12198</v>
      </c>
      <c r="C7914" t="str">
        <f t="shared" si="123"/>
        <v>09 - MINISTERIO DE  INFRAESTRUCTURA</v>
      </c>
      <c r="D7914" t="str">
        <f>VLOOKUP(MID(A7914,1,2),[1]Jurisdicciones!$A$2:$B$44,2,FALSE)</f>
        <v>MINISTERIO DE  INFRAESTRUCTURA</v>
      </c>
    </row>
    <row r="7915" spans="1:4" x14ac:dyDescent="0.2">
      <c r="A7915" t="s">
        <v>17036</v>
      </c>
      <c r="B7915" t="s">
        <v>12200</v>
      </c>
      <c r="C7915" t="str">
        <f t="shared" si="123"/>
        <v>09 - MINISTERIO DE  INFRAESTRUCTURA</v>
      </c>
      <c r="D7915" t="str">
        <f>VLOOKUP(MID(A7915,1,2),[1]Jurisdicciones!$A$2:$B$44,2,FALSE)</f>
        <v>MINISTERIO DE  INFRAESTRUCTURA</v>
      </c>
    </row>
    <row r="7916" spans="1:4" x14ac:dyDescent="0.2">
      <c r="A7916" t="s">
        <v>17037</v>
      </c>
      <c r="B7916" t="s">
        <v>12202</v>
      </c>
      <c r="C7916" t="str">
        <f t="shared" si="123"/>
        <v>09 - MINISTERIO DE  INFRAESTRUCTURA</v>
      </c>
      <c r="D7916" t="str">
        <f>VLOOKUP(MID(A7916,1,2),[1]Jurisdicciones!$A$2:$B$44,2,FALSE)</f>
        <v>MINISTERIO DE  INFRAESTRUCTURA</v>
      </c>
    </row>
    <row r="7917" spans="1:4" x14ac:dyDescent="0.2">
      <c r="A7917" t="s">
        <v>17038</v>
      </c>
      <c r="B7917" t="s">
        <v>12204</v>
      </c>
      <c r="C7917" t="str">
        <f t="shared" si="123"/>
        <v>09 - MINISTERIO DE  INFRAESTRUCTURA</v>
      </c>
      <c r="D7917" t="str">
        <f>VLOOKUP(MID(A7917,1,2),[1]Jurisdicciones!$A$2:$B$44,2,FALSE)</f>
        <v>MINISTERIO DE  INFRAESTRUCTURA</v>
      </c>
    </row>
    <row r="7918" spans="1:4" x14ac:dyDescent="0.2">
      <c r="A7918" t="s">
        <v>17039</v>
      </c>
      <c r="B7918" t="s">
        <v>12206</v>
      </c>
      <c r="C7918" t="str">
        <f t="shared" si="123"/>
        <v>09 - MINISTERIO DE  INFRAESTRUCTURA</v>
      </c>
      <c r="D7918" t="str">
        <f>VLOOKUP(MID(A7918,1,2),[1]Jurisdicciones!$A$2:$B$44,2,FALSE)</f>
        <v>MINISTERIO DE  INFRAESTRUCTURA</v>
      </c>
    </row>
    <row r="7919" spans="1:4" x14ac:dyDescent="0.2">
      <c r="A7919" t="s">
        <v>17040</v>
      </c>
      <c r="B7919" t="s">
        <v>12208</v>
      </c>
      <c r="C7919" t="str">
        <f t="shared" si="123"/>
        <v>09 - MINISTERIO DE  INFRAESTRUCTURA</v>
      </c>
      <c r="D7919" t="str">
        <f>VLOOKUP(MID(A7919,1,2),[1]Jurisdicciones!$A$2:$B$44,2,FALSE)</f>
        <v>MINISTERIO DE  INFRAESTRUCTURA</v>
      </c>
    </row>
    <row r="7920" spans="1:4" x14ac:dyDescent="0.2">
      <c r="A7920" t="s">
        <v>17041</v>
      </c>
      <c r="B7920" t="s">
        <v>12210</v>
      </c>
      <c r="C7920" t="str">
        <f t="shared" si="123"/>
        <v>09 - MINISTERIO DE  INFRAESTRUCTURA</v>
      </c>
      <c r="D7920" t="str">
        <f>VLOOKUP(MID(A7920,1,2),[1]Jurisdicciones!$A$2:$B$44,2,FALSE)</f>
        <v>MINISTERIO DE  INFRAESTRUCTURA</v>
      </c>
    </row>
    <row r="7921" spans="1:4" x14ac:dyDescent="0.2">
      <c r="A7921" t="s">
        <v>17042</v>
      </c>
      <c r="B7921" t="s">
        <v>12212</v>
      </c>
      <c r="C7921" t="str">
        <f t="shared" si="123"/>
        <v>09 - MINISTERIO DE  INFRAESTRUCTURA</v>
      </c>
      <c r="D7921" t="str">
        <f>VLOOKUP(MID(A7921,1,2),[1]Jurisdicciones!$A$2:$B$44,2,FALSE)</f>
        <v>MINISTERIO DE  INFRAESTRUCTURA</v>
      </c>
    </row>
    <row r="7922" spans="1:4" x14ac:dyDescent="0.2">
      <c r="A7922" t="s">
        <v>17043</v>
      </c>
      <c r="B7922" t="s">
        <v>12214</v>
      </c>
      <c r="C7922" t="str">
        <f t="shared" si="123"/>
        <v>09 - MINISTERIO DE  INFRAESTRUCTURA</v>
      </c>
      <c r="D7922" t="str">
        <f>VLOOKUP(MID(A7922,1,2),[1]Jurisdicciones!$A$2:$B$44,2,FALSE)</f>
        <v>MINISTERIO DE  INFRAESTRUCTURA</v>
      </c>
    </row>
    <row r="7923" spans="1:4" x14ac:dyDescent="0.2">
      <c r="A7923" t="s">
        <v>17044</v>
      </c>
      <c r="B7923" t="s">
        <v>12216</v>
      </c>
      <c r="C7923" t="str">
        <f t="shared" si="123"/>
        <v>09 - MINISTERIO DE  INFRAESTRUCTURA</v>
      </c>
      <c r="D7923" t="str">
        <f>VLOOKUP(MID(A7923,1,2),[1]Jurisdicciones!$A$2:$B$44,2,FALSE)</f>
        <v>MINISTERIO DE  INFRAESTRUCTURA</v>
      </c>
    </row>
    <row r="7924" spans="1:4" x14ac:dyDescent="0.2">
      <c r="A7924" t="s">
        <v>17045</v>
      </c>
      <c r="B7924" t="s">
        <v>12218</v>
      </c>
      <c r="C7924" t="str">
        <f t="shared" si="123"/>
        <v>09 - MINISTERIO DE  INFRAESTRUCTURA</v>
      </c>
      <c r="D7924" t="str">
        <f>VLOOKUP(MID(A7924,1,2),[1]Jurisdicciones!$A$2:$B$44,2,FALSE)</f>
        <v>MINISTERIO DE  INFRAESTRUCTURA</v>
      </c>
    </row>
    <row r="7925" spans="1:4" x14ac:dyDescent="0.2">
      <c r="A7925" t="s">
        <v>17046</v>
      </c>
      <c r="B7925" t="s">
        <v>12220</v>
      </c>
      <c r="C7925" t="str">
        <f t="shared" si="123"/>
        <v>09 - MINISTERIO DE  INFRAESTRUCTURA</v>
      </c>
      <c r="D7925" t="str">
        <f>VLOOKUP(MID(A7925,1,2),[1]Jurisdicciones!$A$2:$B$44,2,FALSE)</f>
        <v>MINISTERIO DE  INFRAESTRUCTURA</v>
      </c>
    </row>
    <row r="7926" spans="1:4" x14ac:dyDescent="0.2">
      <c r="A7926" t="s">
        <v>17047</v>
      </c>
      <c r="B7926" t="s">
        <v>12222</v>
      </c>
      <c r="C7926" t="str">
        <f t="shared" si="123"/>
        <v>09 - MINISTERIO DE  INFRAESTRUCTURA</v>
      </c>
      <c r="D7926" t="str">
        <f>VLOOKUP(MID(A7926,1,2),[1]Jurisdicciones!$A$2:$B$44,2,FALSE)</f>
        <v>MINISTERIO DE  INFRAESTRUCTURA</v>
      </c>
    </row>
    <row r="7927" spans="1:4" x14ac:dyDescent="0.2">
      <c r="A7927" t="s">
        <v>17048</v>
      </c>
      <c r="B7927" t="s">
        <v>12224</v>
      </c>
      <c r="C7927" t="str">
        <f t="shared" si="123"/>
        <v>09 - MINISTERIO DE  INFRAESTRUCTURA</v>
      </c>
      <c r="D7927" t="str">
        <f>VLOOKUP(MID(A7927,1,2),[1]Jurisdicciones!$A$2:$B$44,2,FALSE)</f>
        <v>MINISTERIO DE  INFRAESTRUCTURA</v>
      </c>
    </row>
    <row r="7928" spans="1:4" x14ac:dyDescent="0.2">
      <c r="A7928" t="s">
        <v>17049</v>
      </c>
      <c r="B7928" t="s">
        <v>12226</v>
      </c>
      <c r="C7928" t="str">
        <f t="shared" si="123"/>
        <v>09 - MINISTERIO DE  INFRAESTRUCTURA</v>
      </c>
      <c r="D7928" t="str">
        <f>VLOOKUP(MID(A7928,1,2),[1]Jurisdicciones!$A$2:$B$44,2,FALSE)</f>
        <v>MINISTERIO DE  INFRAESTRUCTURA</v>
      </c>
    </row>
    <row r="7929" spans="1:4" x14ac:dyDescent="0.2">
      <c r="A7929" t="s">
        <v>17050</v>
      </c>
      <c r="B7929" t="s">
        <v>12228</v>
      </c>
      <c r="C7929" t="str">
        <f t="shared" si="123"/>
        <v>09 - MINISTERIO DE  INFRAESTRUCTURA</v>
      </c>
      <c r="D7929" t="str">
        <f>VLOOKUP(MID(A7929,1,2),[1]Jurisdicciones!$A$2:$B$44,2,FALSE)</f>
        <v>MINISTERIO DE  INFRAESTRUCTURA</v>
      </c>
    </row>
    <row r="7930" spans="1:4" x14ac:dyDescent="0.2">
      <c r="A7930" t="s">
        <v>17051</v>
      </c>
      <c r="B7930" t="s">
        <v>12230</v>
      </c>
      <c r="C7930" t="str">
        <f t="shared" si="123"/>
        <v>09 - MINISTERIO DE  INFRAESTRUCTURA</v>
      </c>
      <c r="D7930" t="str">
        <f>VLOOKUP(MID(A7930,1,2),[1]Jurisdicciones!$A$2:$B$44,2,FALSE)</f>
        <v>MINISTERIO DE  INFRAESTRUCTURA</v>
      </c>
    </row>
    <row r="7931" spans="1:4" x14ac:dyDescent="0.2">
      <c r="A7931" t="s">
        <v>17052</v>
      </c>
      <c r="B7931" t="s">
        <v>12232</v>
      </c>
      <c r="C7931" t="str">
        <f t="shared" si="123"/>
        <v>09 - MINISTERIO DE  INFRAESTRUCTURA</v>
      </c>
      <c r="D7931" t="str">
        <f>VLOOKUP(MID(A7931,1,2),[1]Jurisdicciones!$A$2:$B$44,2,FALSE)</f>
        <v>MINISTERIO DE  INFRAESTRUCTURA</v>
      </c>
    </row>
    <row r="7932" spans="1:4" x14ac:dyDescent="0.2">
      <c r="A7932" t="s">
        <v>17053</v>
      </c>
      <c r="B7932" t="s">
        <v>12234</v>
      </c>
      <c r="C7932" t="str">
        <f t="shared" si="123"/>
        <v>09 - MINISTERIO DE  INFRAESTRUCTURA</v>
      </c>
      <c r="D7932" t="str">
        <f>VLOOKUP(MID(A7932,1,2),[1]Jurisdicciones!$A$2:$B$44,2,FALSE)</f>
        <v>MINISTERIO DE  INFRAESTRUCTURA</v>
      </c>
    </row>
    <row r="7933" spans="1:4" x14ac:dyDescent="0.2">
      <c r="A7933" t="s">
        <v>17054</v>
      </c>
      <c r="B7933" t="s">
        <v>12236</v>
      </c>
      <c r="C7933" t="str">
        <f t="shared" si="123"/>
        <v>09 - MINISTERIO DE  INFRAESTRUCTURA</v>
      </c>
      <c r="D7933" t="str">
        <f>VLOOKUP(MID(A7933,1,2),[1]Jurisdicciones!$A$2:$B$44,2,FALSE)</f>
        <v>MINISTERIO DE  INFRAESTRUCTURA</v>
      </c>
    </row>
    <row r="7934" spans="1:4" x14ac:dyDescent="0.2">
      <c r="A7934" t="s">
        <v>17055</v>
      </c>
      <c r="B7934" t="s">
        <v>12238</v>
      </c>
      <c r="C7934" t="str">
        <f t="shared" si="123"/>
        <v>09 - MINISTERIO DE  INFRAESTRUCTURA</v>
      </c>
      <c r="D7934" t="str">
        <f>VLOOKUP(MID(A7934,1,2),[1]Jurisdicciones!$A$2:$B$44,2,FALSE)</f>
        <v>MINISTERIO DE  INFRAESTRUCTURA</v>
      </c>
    </row>
    <row r="7935" spans="1:4" x14ac:dyDescent="0.2">
      <c r="A7935" t="s">
        <v>17056</v>
      </c>
      <c r="B7935" t="s">
        <v>12240</v>
      </c>
      <c r="C7935" t="str">
        <f t="shared" si="123"/>
        <v>09 - MINISTERIO DE  INFRAESTRUCTURA</v>
      </c>
      <c r="D7935" t="str">
        <f>VLOOKUP(MID(A7935,1,2),[1]Jurisdicciones!$A$2:$B$44,2,FALSE)</f>
        <v>MINISTERIO DE  INFRAESTRUCTURA</v>
      </c>
    </row>
    <row r="7936" spans="1:4" x14ac:dyDescent="0.2">
      <c r="A7936" t="s">
        <v>17057</v>
      </c>
      <c r="B7936" t="s">
        <v>12242</v>
      </c>
      <c r="C7936" t="str">
        <f t="shared" si="123"/>
        <v>09 - MINISTERIO DE  INFRAESTRUCTURA</v>
      </c>
      <c r="D7936" t="str">
        <f>VLOOKUP(MID(A7936,1,2),[1]Jurisdicciones!$A$2:$B$44,2,FALSE)</f>
        <v>MINISTERIO DE  INFRAESTRUCTURA</v>
      </c>
    </row>
    <row r="7937" spans="1:4" x14ac:dyDescent="0.2">
      <c r="A7937" t="s">
        <v>17058</v>
      </c>
      <c r="B7937" t="s">
        <v>12244</v>
      </c>
      <c r="C7937" t="str">
        <f t="shared" si="123"/>
        <v>09 - MINISTERIO DE  INFRAESTRUCTURA</v>
      </c>
      <c r="D7937" t="str">
        <f>VLOOKUP(MID(A7937,1,2),[1]Jurisdicciones!$A$2:$B$44,2,FALSE)</f>
        <v>MINISTERIO DE  INFRAESTRUCTURA</v>
      </c>
    </row>
    <row r="7938" spans="1:4" x14ac:dyDescent="0.2">
      <c r="A7938" t="s">
        <v>17059</v>
      </c>
      <c r="B7938" t="s">
        <v>12246</v>
      </c>
      <c r="C7938" t="str">
        <f t="shared" si="123"/>
        <v>09 - MINISTERIO DE  INFRAESTRUCTURA</v>
      </c>
      <c r="D7938" t="str">
        <f>VLOOKUP(MID(A7938,1,2),[1]Jurisdicciones!$A$2:$B$44,2,FALSE)</f>
        <v>MINISTERIO DE  INFRAESTRUCTURA</v>
      </c>
    </row>
    <row r="7939" spans="1:4" x14ac:dyDescent="0.2">
      <c r="A7939" t="s">
        <v>17060</v>
      </c>
      <c r="B7939" t="s">
        <v>12248</v>
      </c>
      <c r="C7939" t="str">
        <f t="shared" si="123"/>
        <v>09 - MINISTERIO DE  INFRAESTRUCTURA</v>
      </c>
      <c r="D7939" t="str">
        <f>VLOOKUP(MID(A7939,1,2),[1]Jurisdicciones!$A$2:$B$44,2,FALSE)</f>
        <v>MINISTERIO DE  INFRAESTRUCTURA</v>
      </c>
    </row>
    <row r="7940" spans="1:4" x14ac:dyDescent="0.2">
      <c r="A7940" t="s">
        <v>17061</v>
      </c>
      <c r="B7940" t="s">
        <v>12250</v>
      </c>
      <c r="C7940" t="str">
        <f t="shared" ref="C7940:C8003" si="124">CONCATENATE(MID(A7940,1,2), " - ",D7940)</f>
        <v>09 - MINISTERIO DE  INFRAESTRUCTURA</v>
      </c>
      <c r="D7940" t="str">
        <f>VLOOKUP(MID(A7940,1,2),[1]Jurisdicciones!$A$2:$B$44,2,FALSE)</f>
        <v>MINISTERIO DE  INFRAESTRUCTURA</v>
      </c>
    </row>
    <row r="7941" spans="1:4" x14ac:dyDescent="0.2">
      <c r="A7941" t="s">
        <v>17062</v>
      </c>
      <c r="B7941" t="s">
        <v>12252</v>
      </c>
      <c r="C7941" t="str">
        <f t="shared" si="124"/>
        <v>09 - MINISTERIO DE  INFRAESTRUCTURA</v>
      </c>
      <c r="D7941" t="str">
        <f>VLOOKUP(MID(A7941,1,2),[1]Jurisdicciones!$A$2:$B$44,2,FALSE)</f>
        <v>MINISTERIO DE  INFRAESTRUCTURA</v>
      </c>
    </row>
    <row r="7942" spans="1:4" x14ac:dyDescent="0.2">
      <c r="A7942" t="s">
        <v>17063</v>
      </c>
      <c r="B7942" t="s">
        <v>12254</v>
      </c>
      <c r="C7942" t="str">
        <f t="shared" si="124"/>
        <v>09 - MINISTERIO DE  INFRAESTRUCTURA</v>
      </c>
      <c r="D7942" t="str">
        <f>VLOOKUP(MID(A7942,1,2),[1]Jurisdicciones!$A$2:$B$44,2,FALSE)</f>
        <v>MINISTERIO DE  INFRAESTRUCTURA</v>
      </c>
    </row>
    <row r="7943" spans="1:4" x14ac:dyDescent="0.2">
      <c r="A7943" t="s">
        <v>17064</v>
      </c>
      <c r="B7943" t="s">
        <v>12256</v>
      </c>
      <c r="C7943" t="str">
        <f t="shared" si="124"/>
        <v>09 - MINISTERIO DE  INFRAESTRUCTURA</v>
      </c>
      <c r="D7943" t="str">
        <f>VLOOKUP(MID(A7943,1,2),[1]Jurisdicciones!$A$2:$B$44,2,FALSE)</f>
        <v>MINISTERIO DE  INFRAESTRUCTURA</v>
      </c>
    </row>
    <row r="7944" spans="1:4" x14ac:dyDescent="0.2">
      <c r="A7944" t="s">
        <v>17065</v>
      </c>
      <c r="B7944" t="s">
        <v>12258</v>
      </c>
      <c r="C7944" t="str">
        <f t="shared" si="124"/>
        <v>09 - MINISTERIO DE  INFRAESTRUCTURA</v>
      </c>
      <c r="D7944" t="str">
        <f>VLOOKUP(MID(A7944,1,2),[1]Jurisdicciones!$A$2:$B$44,2,FALSE)</f>
        <v>MINISTERIO DE  INFRAESTRUCTURA</v>
      </c>
    </row>
    <row r="7945" spans="1:4" x14ac:dyDescent="0.2">
      <c r="A7945" t="s">
        <v>17066</v>
      </c>
      <c r="B7945" t="s">
        <v>12260</v>
      </c>
      <c r="C7945" t="str">
        <f t="shared" si="124"/>
        <v>09 - MINISTERIO DE  INFRAESTRUCTURA</v>
      </c>
      <c r="D7945" t="str">
        <f>VLOOKUP(MID(A7945,1,2),[1]Jurisdicciones!$A$2:$B$44,2,FALSE)</f>
        <v>MINISTERIO DE  INFRAESTRUCTURA</v>
      </c>
    </row>
    <row r="7946" spans="1:4" x14ac:dyDescent="0.2">
      <c r="A7946" t="s">
        <v>17067</v>
      </c>
      <c r="B7946" t="s">
        <v>12262</v>
      </c>
      <c r="C7946" t="str">
        <f t="shared" si="124"/>
        <v>09 - MINISTERIO DE  INFRAESTRUCTURA</v>
      </c>
      <c r="D7946" t="str">
        <f>VLOOKUP(MID(A7946,1,2),[1]Jurisdicciones!$A$2:$B$44,2,FALSE)</f>
        <v>MINISTERIO DE  INFRAESTRUCTURA</v>
      </c>
    </row>
    <row r="7947" spans="1:4" x14ac:dyDescent="0.2">
      <c r="A7947" t="s">
        <v>17068</v>
      </c>
      <c r="B7947" t="s">
        <v>12264</v>
      </c>
      <c r="C7947" t="str">
        <f t="shared" si="124"/>
        <v>09 - MINISTERIO DE  INFRAESTRUCTURA</v>
      </c>
      <c r="D7947" t="str">
        <f>VLOOKUP(MID(A7947,1,2),[1]Jurisdicciones!$A$2:$B$44,2,FALSE)</f>
        <v>MINISTERIO DE  INFRAESTRUCTURA</v>
      </c>
    </row>
    <row r="7948" spans="1:4" x14ac:dyDescent="0.2">
      <c r="A7948" t="s">
        <v>17069</v>
      </c>
      <c r="B7948" t="s">
        <v>12266</v>
      </c>
      <c r="C7948" t="str">
        <f t="shared" si="124"/>
        <v>09 - MINISTERIO DE  INFRAESTRUCTURA</v>
      </c>
      <c r="D7948" t="str">
        <f>VLOOKUP(MID(A7948,1,2),[1]Jurisdicciones!$A$2:$B$44,2,FALSE)</f>
        <v>MINISTERIO DE  INFRAESTRUCTURA</v>
      </c>
    </row>
    <row r="7949" spans="1:4" x14ac:dyDescent="0.2">
      <c r="A7949" t="s">
        <v>17070</v>
      </c>
      <c r="B7949" t="s">
        <v>12268</v>
      </c>
      <c r="C7949" t="str">
        <f t="shared" si="124"/>
        <v>09 - MINISTERIO DE  INFRAESTRUCTURA</v>
      </c>
      <c r="D7949" t="str">
        <f>VLOOKUP(MID(A7949,1,2),[1]Jurisdicciones!$A$2:$B$44,2,FALSE)</f>
        <v>MINISTERIO DE  INFRAESTRUCTURA</v>
      </c>
    </row>
    <row r="7950" spans="1:4" x14ac:dyDescent="0.2">
      <c r="A7950" t="s">
        <v>17071</v>
      </c>
      <c r="B7950" t="s">
        <v>12270</v>
      </c>
      <c r="C7950" t="str">
        <f t="shared" si="124"/>
        <v>09 - MINISTERIO DE  INFRAESTRUCTURA</v>
      </c>
      <c r="D7950" t="str">
        <f>VLOOKUP(MID(A7950,1,2),[1]Jurisdicciones!$A$2:$B$44,2,FALSE)</f>
        <v>MINISTERIO DE  INFRAESTRUCTURA</v>
      </c>
    </row>
    <row r="7951" spans="1:4" x14ac:dyDescent="0.2">
      <c r="A7951" t="s">
        <v>17072</v>
      </c>
      <c r="B7951" t="s">
        <v>12272</v>
      </c>
      <c r="C7951" t="str">
        <f t="shared" si="124"/>
        <v>09 - MINISTERIO DE  INFRAESTRUCTURA</v>
      </c>
      <c r="D7951" t="str">
        <f>VLOOKUP(MID(A7951,1,2),[1]Jurisdicciones!$A$2:$B$44,2,FALSE)</f>
        <v>MINISTERIO DE  INFRAESTRUCTURA</v>
      </c>
    </row>
    <row r="7952" spans="1:4" x14ac:dyDescent="0.2">
      <c r="A7952" t="s">
        <v>17073</v>
      </c>
      <c r="B7952" t="s">
        <v>12274</v>
      </c>
      <c r="C7952" t="str">
        <f t="shared" si="124"/>
        <v>09 - MINISTERIO DE  INFRAESTRUCTURA</v>
      </c>
      <c r="D7952" t="str">
        <f>VLOOKUP(MID(A7952,1,2),[1]Jurisdicciones!$A$2:$B$44,2,FALSE)</f>
        <v>MINISTERIO DE  INFRAESTRUCTURA</v>
      </c>
    </row>
    <row r="7953" spans="1:4" x14ac:dyDescent="0.2">
      <c r="A7953" t="s">
        <v>17074</v>
      </c>
      <c r="B7953" t="s">
        <v>12276</v>
      </c>
      <c r="C7953" t="str">
        <f t="shared" si="124"/>
        <v>09 - MINISTERIO DE  INFRAESTRUCTURA</v>
      </c>
      <c r="D7953" t="str">
        <f>VLOOKUP(MID(A7953,1,2),[1]Jurisdicciones!$A$2:$B$44,2,FALSE)</f>
        <v>MINISTERIO DE  INFRAESTRUCTURA</v>
      </c>
    </row>
    <row r="7954" spans="1:4" x14ac:dyDescent="0.2">
      <c r="A7954" t="s">
        <v>17075</v>
      </c>
      <c r="B7954" t="s">
        <v>12278</v>
      </c>
      <c r="C7954" t="str">
        <f t="shared" si="124"/>
        <v>09 - MINISTERIO DE  INFRAESTRUCTURA</v>
      </c>
      <c r="D7954" t="str">
        <f>VLOOKUP(MID(A7954,1,2),[1]Jurisdicciones!$A$2:$B$44,2,FALSE)</f>
        <v>MINISTERIO DE  INFRAESTRUCTURA</v>
      </c>
    </row>
    <row r="7955" spans="1:4" x14ac:dyDescent="0.2">
      <c r="A7955" t="s">
        <v>17076</v>
      </c>
      <c r="B7955" t="s">
        <v>12280</v>
      </c>
      <c r="C7955" t="str">
        <f t="shared" si="124"/>
        <v>09 - MINISTERIO DE  INFRAESTRUCTURA</v>
      </c>
      <c r="D7955" t="str">
        <f>VLOOKUP(MID(A7955,1,2),[1]Jurisdicciones!$A$2:$B$44,2,FALSE)</f>
        <v>MINISTERIO DE  INFRAESTRUCTURA</v>
      </c>
    </row>
    <row r="7956" spans="1:4" x14ac:dyDescent="0.2">
      <c r="A7956" t="s">
        <v>17077</v>
      </c>
      <c r="B7956" t="s">
        <v>12282</v>
      </c>
      <c r="C7956" t="str">
        <f t="shared" si="124"/>
        <v>09 - MINISTERIO DE  INFRAESTRUCTURA</v>
      </c>
      <c r="D7956" t="str">
        <f>VLOOKUP(MID(A7956,1,2),[1]Jurisdicciones!$A$2:$B$44,2,FALSE)</f>
        <v>MINISTERIO DE  INFRAESTRUCTURA</v>
      </c>
    </row>
    <row r="7957" spans="1:4" x14ac:dyDescent="0.2">
      <c r="A7957" t="s">
        <v>17078</v>
      </c>
      <c r="B7957" t="s">
        <v>12284</v>
      </c>
      <c r="C7957" t="str">
        <f t="shared" si="124"/>
        <v>09 - MINISTERIO DE  INFRAESTRUCTURA</v>
      </c>
      <c r="D7957" t="str">
        <f>VLOOKUP(MID(A7957,1,2),[1]Jurisdicciones!$A$2:$B$44,2,FALSE)</f>
        <v>MINISTERIO DE  INFRAESTRUCTURA</v>
      </c>
    </row>
    <row r="7958" spans="1:4" x14ac:dyDescent="0.2">
      <c r="A7958" t="s">
        <v>17079</v>
      </c>
      <c r="B7958" t="s">
        <v>12286</v>
      </c>
      <c r="C7958" t="str">
        <f t="shared" si="124"/>
        <v>09 - MINISTERIO DE  INFRAESTRUCTURA</v>
      </c>
      <c r="D7958" t="str">
        <f>VLOOKUP(MID(A7958,1,2),[1]Jurisdicciones!$A$2:$B$44,2,FALSE)</f>
        <v>MINISTERIO DE  INFRAESTRUCTURA</v>
      </c>
    </row>
    <row r="7959" spans="1:4" x14ac:dyDescent="0.2">
      <c r="A7959" t="s">
        <v>17080</v>
      </c>
      <c r="B7959" t="s">
        <v>12288</v>
      </c>
      <c r="C7959" t="str">
        <f t="shared" si="124"/>
        <v>09 - MINISTERIO DE  INFRAESTRUCTURA</v>
      </c>
      <c r="D7959" t="str">
        <f>VLOOKUP(MID(A7959,1,2),[1]Jurisdicciones!$A$2:$B$44,2,FALSE)</f>
        <v>MINISTERIO DE  INFRAESTRUCTURA</v>
      </c>
    </row>
    <row r="7960" spans="1:4" x14ac:dyDescent="0.2">
      <c r="A7960" t="s">
        <v>17081</v>
      </c>
      <c r="B7960" t="s">
        <v>12290</v>
      </c>
      <c r="C7960" t="str">
        <f t="shared" si="124"/>
        <v>09 - MINISTERIO DE  INFRAESTRUCTURA</v>
      </c>
      <c r="D7960" t="str">
        <f>VLOOKUP(MID(A7960,1,2),[1]Jurisdicciones!$A$2:$B$44,2,FALSE)</f>
        <v>MINISTERIO DE  INFRAESTRUCTURA</v>
      </c>
    </row>
    <row r="7961" spans="1:4" x14ac:dyDescent="0.2">
      <c r="A7961" t="s">
        <v>17082</v>
      </c>
      <c r="B7961" t="s">
        <v>12292</v>
      </c>
      <c r="C7961" t="str">
        <f t="shared" si="124"/>
        <v>09 - MINISTERIO DE  INFRAESTRUCTURA</v>
      </c>
      <c r="D7961" t="str">
        <f>VLOOKUP(MID(A7961,1,2),[1]Jurisdicciones!$A$2:$B$44,2,FALSE)</f>
        <v>MINISTERIO DE  INFRAESTRUCTURA</v>
      </c>
    </row>
    <row r="7962" spans="1:4" x14ac:dyDescent="0.2">
      <c r="A7962" t="s">
        <v>17083</v>
      </c>
      <c r="B7962" t="s">
        <v>12294</v>
      </c>
      <c r="C7962" t="str">
        <f t="shared" si="124"/>
        <v>09 - MINISTERIO DE  INFRAESTRUCTURA</v>
      </c>
      <c r="D7962" t="str">
        <f>VLOOKUP(MID(A7962,1,2),[1]Jurisdicciones!$A$2:$B$44,2,FALSE)</f>
        <v>MINISTERIO DE  INFRAESTRUCTURA</v>
      </c>
    </row>
    <row r="7963" spans="1:4" x14ac:dyDescent="0.2">
      <c r="A7963" t="s">
        <v>17084</v>
      </c>
      <c r="B7963" t="s">
        <v>12296</v>
      </c>
      <c r="C7963" t="str">
        <f t="shared" si="124"/>
        <v>09 - MINISTERIO DE  INFRAESTRUCTURA</v>
      </c>
      <c r="D7963" t="str">
        <f>VLOOKUP(MID(A7963,1,2),[1]Jurisdicciones!$A$2:$B$44,2,FALSE)</f>
        <v>MINISTERIO DE  INFRAESTRUCTURA</v>
      </c>
    </row>
    <row r="7964" spans="1:4" x14ac:dyDescent="0.2">
      <c r="A7964" t="s">
        <v>17085</v>
      </c>
      <c r="B7964" t="s">
        <v>12298</v>
      </c>
      <c r="C7964" t="str">
        <f t="shared" si="124"/>
        <v>09 - MINISTERIO DE  INFRAESTRUCTURA</v>
      </c>
      <c r="D7964" t="str">
        <f>VLOOKUP(MID(A7964,1,2),[1]Jurisdicciones!$A$2:$B$44,2,FALSE)</f>
        <v>MINISTERIO DE  INFRAESTRUCTURA</v>
      </c>
    </row>
    <row r="7965" spans="1:4" x14ac:dyDescent="0.2">
      <c r="A7965" t="s">
        <v>17086</v>
      </c>
      <c r="B7965" t="s">
        <v>12300</v>
      </c>
      <c r="C7965" t="str">
        <f t="shared" si="124"/>
        <v>09 - MINISTERIO DE  INFRAESTRUCTURA</v>
      </c>
      <c r="D7965" t="str">
        <f>VLOOKUP(MID(A7965,1,2),[1]Jurisdicciones!$A$2:$B$44,2,FALSE)</f>
        <v>MINISTERIO DE  INFRAESTRUCTURA</v>
      </c>
    </row>
    <row r="7966" spans="1:4" x14ac:dyDescent="0.2">
      <c r="A7966" t="s">
        <v>17087</v>
      </c>
      <c r="B7966" t="s">
        <v>12302</v>
      </c>
      <c r="C7966" t="str">
        <f t="shared" si="124"/>
        <v>09 - MINISTERIO DE  INFRAESTRUCTURA</v>
      </c>
      <c r="D7966" t="str">
        <f>VLOOKUP(MID(A7966,1,2),[1]Jurisdicciones!$A$2:$B$44,2,FALSE)</f>
        <v>MINISTERIO DE  INFRAESTRUCTURA</v>
      </c>
    </row>
    <row r="7967" spans="1:4" x14ac:dyDescent="0.2">
      <c r="A7967" t="s">
        <v>17088</v>
      </c>
      <c r="B7967" t="s">
        <v>12304</v>
      </c>
      <c r="C7967" t="str">
        <f t="shared" si="124"/>
        <v>09 - MINISTERIO DE  INFRAESTRUCTURA</v>
      </c>
      <c r="D7967" t="str">
        <f>VLOOKUP(MID(A7967,1,2),[1]Jurisdicciones!$A$2:$B$44,2,FALSE)</f>
        <v>MINISTERIO DE  INFRAESTRUCTURA</v>
      </c>
    </row>
    <row r="7968" spans="1:4" x14ac:dyDescent="0.2">
      <c r="A7968" t="s">
        <v>17089</v>
      </c>
      <c r="B7968" t="s">
        <v>12306</v>
      </c>
      <c r="C7968" t="str">
        <f t="shared" si="124"/>
        <v>09 - MINISTERIO DE  INFRAESTRUCTURA</v>
      </c>
      <c r="D7968" t="str">
        <f>VLOOKUP(MID(A7968,1,2),[1]Jurisdicciones!$A$2:$B$44,2,FALSE)</f>
        <v>MINISTERIO DE  INFRAESTRUCTURA</v>
      </c>
    </row>
    <row r="7969" spans="1:4" x14ac:dyDescent="0.2">
      <c r="A7969" t="s">
        <v>17090</v>
      </c>
      <c r="B7969" t="s">
        <v>12308</v>
      </c>
      <c r="C7969" t="str">
        <f t="shared" si="124"/>
        <v>09 - MINISTERIO DE  INFRAESTRUCTURA</v>
      </c>
      <c r="D7969" t="str">
        <f>VLOOKUP(MID(A7969,1,2),[1]Jurisdicciones!$A$2:$B$44,2,FALSE)</f>
        <v>MINISTERIO DE  INFRAESTRUCTURA</v>
      </c>
    </row>
    <row r="7970" spans="1:4" x14ac:dyDescent="0.2">
      <c r="A7970" t="s">
        <v>17091</v>
      </c>
      <c r="B7970" t="s">
        <v>12310</v>
      </c>
      <c r="C7970" t="str">
        <f t="shared" si="124"/>
        <v>09 - MINISTERIO DE  INFRAESTRUCTURA</v>
      </c>
      <c r="D7970" t="str">
        <f>VLOOKUP(MID(A7970,1,2),[1]Jurisdicciones!$A$2:$B$44,2,FALSE)</f>
        <v>MINISTERIO DE  INFRAESTRUCTURA</v>
      </c>
    </row>
    <row r="7971" spans="1:4" x14ac:dyDescent="0.2">
      <c r="A7971" t="s">
        <v>17092</v>
      </c>
      <c r="B7971" t="s">
        <v>12312</v>
      </c>
      <c r="C7971" t="str">
        <f t="shared" si="124"/>
        <v>09 - MINISTERIO DE  INFRAESTRUCTURA</v>
      </c>
      <c r="D7971" t="str">
        <f>VLOOKUP(MID(A7971,1,2),[1]Jurisdicciones!$A$2:$B$44,2,FALSE)</f>
        <v>MINISTERIO DE  INFRAESTRUCTURA</v>
      </c>
    </row>
    <row r="7972" spans="1:4" x14ac:dyDescent="0.2">
      <c r="A7972" t="s">
        <v>17093</v>
      </c>
      <c r="B7972" t="s">
        <v>12314</v>
      </c>
      <c r="C7972" t="str">
        <f t="shared" si="124"/>
        <v>09 - MINISTERIO DE  INFRAESTRUCTURA</v>
      </c>
      <c r="D7972" t="str">
        <f>VLOOKUP(MID(A7972,1,2),[1]Jurisdicciones!$A$2:$B$44,2,FALSE)</f>
        <v>MINISTERIO DE  INFRAESTRUCTURA</v>
      </c>
    </row>
    <row r="7973" spans="1:4" x14ac:dyDescent="0.2">
      <c r="A7973" t="s">
        <v>17094</v>
      </c>
      <c r="B7973" t="s">
        <v>12316</v>
      </c>
      <c r="C7973" t="str">
        <f t="shared" si="124"/>
        <v>09 - MINISTERIO DE  INFRAESTRUCTURA</v>
      </c>
      <c r="D7973" t="str">
        <f>VLOOKUP(MID(A7973,1,2),[1]Jurisdicciones!$A$2:$B$44,2,FALSE)</f>
        <v>MINISTERIO DE  INFRAESTRUCTURA</v>
      </c>
    </row>
    <row r="7974" spans="1:4" x14ac:dyDescent="0.2">
      <c r="A7974" t="s">
        <v>17095</v>
      </c>
      <c r="B7974" t="s">
        <v>12318</v>
      </c>
      <c r="C7974" t="str">
        <f t="shared" si="124"/>
        <v>09 - MINISTERIO DE  INFRAESTRUCTURA</v>
      </c>
      <c r="D7974" t="str">
        <f>VLOOKUP(MID(A7974,1,2),[1]Jurisdicciones!$A$2:$B$44,2,FALSE)</f>
        <v>MINISTERIO DE  INFRAESTRUCTURA</v>
      </c>
    </row>
    <row r="7975" spans="1:4" x14ac:dyDescent="0.2">
      <c r="A7975" t="s">
        <v>17096</v>
      </c>
      <c r="B7975" t="s">
        <v>12320</v>
      </c>
      <c r="C7975" t="str">
        <f t="shared" si="124"/>
        <v>09 - MINISTERIO DE  INFRAESTRUCTURA</v>
      </c>
      <c r="D7975" t="str">
        <f>VLOOKUP(MID(A7975,1,2),[1]Jurisdicciones!$A$2:$B$44,2,FALSE)</f>
        <v>MINISTERIO DE  INFRAESTRUCTURA</v>
      </c>
    </row>
    <row r="7976" spans="1:4" x14ac:dyDescent="0.2">
      <c r="A7976" t="s">
        <v>17097</v>
      </c>
      <c r="B7976" t="s">
        <v>12322</v>
      </c>
      <c r="C7976" t="str">
        <f t="shared" si="124"/>
        <v>09 - MINISTERIO DE  INFRAESTRUCTURA</v>
      </c>
      <c r="D7976" t="str">
        <f>VLOOKUP(MID(A7976,1,2),[1]Jurisdicciones!$A$2:$B$44,2,FALSE)</f>
        <v>MINISTERIO DE  INFRAESTRUCTURA</v>
      </c>
    </row>
    <row r="7977" spans="1:4" x14ac:dyDescent="0.2">
      <c r="A7977" t="s">
        <v>17098</v>
      </c>
      <c r="B7977" t="s">
        <v>12324</v>
      </c>
      <c r="C7977" t="str">
        <f t="shared" si="124"/>
        <v>09 - MINISTERIO DE  INFRAESTRUCTURA</v>
      </c>
      <c r="D7977" t="str">
        <f>VLOOKUP(MID(A7977,1,2),[1]Jurisdicciones!$A$2:$B$44,2,FALSE)</f>
        <v>MINISTERIO DE  INFRAESTRUCTURA</v>
      </c>
    </row>
    <row r="7978" spans="1:4" x14ac:dyDescent="0.2">
      <c r="A7978" t="s">
        <v>17099</v>
      </c>
      <c r="B7978" t="s">
        <v>12326</v>
      </c>
      <c r="C7978" t="str">
        <f t="shared" si="124"/>
        <v>09 - MINISTERIO DE  INFRAESTRUCTURA</v>
      </c>
      <c r="D7978" t="str">
        <f>VLOOKUP(MID(A7978,1,2),[1]Jurisdicciones!$A$2:$B$44,2,FALSE)</f>
        <v>MINISTERIO DE  INFRAESTRUCTURA</v>
      </c>
    </row>
    <row r="7979" spans="1:4" x14ac:dyDescent="0.2">
      <c r="A7979" t="s">
        <v>17100</v>
      </c>
      <c r="B7979" t="s">
        <v>12328</v>
      </c>
      <c r="C7979" t="str">
        <f t="shared" si="124"/>
        <v>09 - MINISTERIO DE  INFRAESTRUCTURA</v>
      </c>
      <c r="D7979" t="str">
        <f>VLOOKUP(MID(A7979,1,2),[1]Jurisdicciones!$A$2:$B$44,2,FALSE)</f>
        <v>MINISTERIO DE  INFRAESTRUCTURA</v>
      </c>
    </row>
    <row r="7980" spans="1:4" x14ac:dyDescent="0.2">
      <c r="A7980" t="s">
        <v>17101</v>
      </c>
      <c r="B7980" t="s">
        <v>12330</v>
      </c>
      <c r="C7980" t="str">
        <f t="shared" si="124"/>
        <v>09 - MINISTERIO DE  INFRAESTRUCTURA</v>
      </c>
      <c r="D7980" t="str">
        <f>VLOOKUP(MID(A7980,1,2),[1]Jurisdicciones!$A$2:$B$44,2,FALSE)</f>
        <v>MINISTERIO DE  INFRAESTRUCTURA</v>
      </c>
    </row>
    <row r="7981" spans="1:4" x14ac:dyDescent="0.2">
      <c r="A7981" t="s">
        <v>17102</v>
      </c>
      <c r="B7981" t="s">
        <v>12332</v>
      </c>
      <c r="C7981" t="str">
        <f t="shared" si="124"/>
        <v>09 - MINISTERIO DE  INFRAESTRUCTURA</v>
      </c>
      <c r="D7981" t="str">
        <f>VLOOKUP(MID(A7981,1,2),[1]Jurisdicciones!$A$2:$B$44,2,FALSE)</f>
        <v>MINISTERIO DE  INFRAESTRUCTURA</v>
      </c>
    </row>
    <row r="7982" spans="1:4" x14ac:dyDescent="0.2">
      <c r="A7982" t="s">
        <v>17103</v>
      </c>
      <c r="B7982" t="s">
        <v>12334</v>
      </c>
      <c r="C7982" t="str">
        <f t="shared" si="124"/>
        <v>09 - MINISTERIO DE  INFRAESTRUCTURA</v>
      </c>
      <c r="D7982" t="str">
        <f>VLOOKUP(MID(A7982,1,2),[1]Jurisdicciones!$A$2:$B$44,2,FALSE)</f>
        <v>MINISTERIO DE  INFRAESTRUCTURA</v>
      </c>
    </row>
    <row r="7983" spans="1:4" x14ac:dyDescent="0.2">
      <c r="A7983" t="s">
        <v>17104</v>
      </c>
      <c r="B7983" t="s">
        <v>12336</v>
      </c>
      <c r="C7983" t="str">
        <f t="shared" si="124"/>
        <v>09 - MINISTERIO DE  INFRAESTRUCTURA</v>
      </c>
      <c r="D7983" t="str">
        <f>VLOOKUP(MID(A7983,1,2),[1]Jurisdicciones!$A$2:$B$44,2,FALSE)</f>
        <v>MINISTERIO DE  INFRAESTRUCTURA</v>
      </c>
    </row>
    <row r="7984" spans="1:4" x14ac:dyDescent="0.2">
      <c r="A7984" t="s">
        <v>17105</v>
      </c>
      <c r="B7984" t="s">
        <v>12338</v>
      </c>
      <c r="C7984" t="str">
        <f t="shared" si="124"/>
        <v>09 - MINISTERIO DE  INFRAESTRUCTURA</v>
      </c>
      <c r="D7984" t="str">
        <f>VLOOKUP(MID(A7984,1,2),[1]Jurisdicciones!$A$2:$B$44,2,FALSE)</f>
        <v>MINISTERIO DE  INFRAESTRUCTURA</v>
      </c>
    </row>
    <row r="7985" spans="1:4" x14ac:dyDescent="0.2">
      <c r="A7985" t="s">
        <v>17106</v>
      </c>
      <c r="B7985" t="s">
        <v>12340</v>
      </c>
      <c r="C7985" t="str">
        <f t="shared" si="124"/>
        <v>09 - MINISTERIO DE  INFRAESTRUCTURA</v>
      </c>
      <c r="D7985" t="str">
        <f>VLOOKUP(MID(A7985,1,2),[1]Jurisdicciones!$A$2:$B$44,2,FALSE)</f>
        <v>MINISTERIO DE  INFRAESTRUCTURA</v>
      </c>
    </row>
    <row r="7986" spans="1:4" x14ac:dyDescent="0.2">
      <c r="A7986" t="s">
        <v>17107</v>
      </c>
      <c r="B7986" t="s">
        <v>12336</v>
      </c>
      <c r="C7986" t="str">
        <f t="shared" si="124"/>
        <v>09 - MINISTERIO DE  INFRAESTRUCTURA</v>
      </c>
      <c r="D7986" t="str">
        <f>VLOOKUP(MID(A7986,1,2),[1]Jurisdicciones!$A$2:$B$44,2,FALSE)</f>
        <v>MINISTERIO DE  INFRAESTRUCTURA</v>
      </c>
    </row>
    <row r="7987" spans="1:4" x14ac:dyDescent="0.2">
      <c r="A7987" t="s">
        <v>17108</v>
      </c>
      <c r="B7987" t="s">
        <v>12364</v>
      </c>
      <c r="C7987" t="str">
        <f t="shared" si="124"/>
        <v>09 - MINISTERIO DE  INFRAESTRUCTURA</v>
      </c>
      <c r="D7987" t="str">
        <f>VLOOKUP(MID(A7987,1,2),[1]Jurisdicciones!$A$2:$B$44,2,FALSE)</f>
        <v>MINISTERIO DE  INFRAESTRUCTURA</v>
      </c>
    </row>
    <row r="7988" spans="1:4" x14ac:dyDescent="0.2">
      <c r="A7988" t="s">
        <v>17109</v>
      </c>
      <c r="B7988" t="s">
        <v>12364</v>
      </c>
      <c r="C7988" t="str">
        <f t="shared" si="124"/>
        <v>09 - MINISTERIO DE  INFRAESTRUCTURA</v>
      </c>
      <c r="D7988" t="str">
        <f>VLOOKUP(MID(A7988,1,2),[1]Jurisdicciones!$A$2:$B$44,2,FALSE)</f>
        <v>MINISTERIO DE  INFRAESTRUCTURA</v>
      </c>
    </row>
    <row r="7989" spans="1:4" x14ac:dyDescent="0.2">
      <c r="A7989" t="s">
        <v>17110</v>
      </c>
      <c r="B7989" t="s">
        <v>12366</v>
      </c>
      <c r="C7989" t="str">
        <f t="shared" si="124"/>
        <v>09 - MINISTERIO DE  INFRAESTRUCTURA</v>
      </c>
      <c r="D7989" t="str">
        <f>VLOOKUP(MID(A7989,1,2),[1]Jurisdicciones!$A$2:$B$44,2,FALSE)</f>
        <v>MINISTERIO DE  INFRAESTRUCTURA</v>
      </c>
    </row>
    <row r="7990" spans="1:4" x14ac:dyDescent="0.2">
      <c r="A7990" t="s">
        <v>17111</v>
      </c>
      <c r="B7990" t="s">
        <v>12368</v>
      </c>
      <c r="C7990" t="str">
        <f t="shared" si="124"/>
        <v>09 - MINISTERIO DE  INFRAESTRUCTURA</v>
      </c>
      <c r="D7990" t="str">
        <f>VLOOKUP(MID(A7990,1,2),[1]Jurisdicciones!$A$2:$B$44,2,FALSE)</f>
        <v>MINISTERIO DE  INFRAESTRUCTURA</v>
      </c>
    </row>
    <row r="7991" spans="1:4" x14ac:dyDescent="0.2">
      <c r="A7991" t="s">
        <v>17112</v>
      </c>
      <c r="B7991" t="s">
        <v>12368</v>
      </c>
      <c r="C7991" t="str">
        <f t="shared" si="124"/>
        <v>09 - MINISTERIO DE  INFRAESTRUCTURA</v>
      </c>
      <c r="D7991" t="str">
        <f>VLOOKUP(MID(A7991,1,2),[1]Jurisdicciones!$A$2:$B$44,2,FALSE)</f>
        <v>MINISTERIO DE  INFRAESTRUCTURA</v>
      </c>
    </row>
    <row r="7992" spans="1:4" x14ac:dyDescent="0.2">
      <c r="A7992" t="s">
        <v>17113</v>
      </c>
      <c r="B7992" t="s">
        <v>12370</v>
      </c>
      <c r="C7992" t="str">
        <f t="shared" si="124"/>
        <v>09 - MINISTERIO DE  INFRAESTRUCTURA</v>
      </c>
      <c r="D7992" t="str">
        <f>VLOOKUP(MID(A7992,1,2),[1]Jurisdicciones!$A$2:$B$44,2,FALSE)</f>
        <v>MINISTERIO DE  INFRAESTRUCTURA</v>
      </c>
    </row>
    <row r="7993" spans="1:4" x14ac:dyDescent="0.2">
      <c r="A7993" t="s">
        <v>17114</v>
      </c>
      <c r="B7993" t="s">
        <v>12372</v>
      </c>
      <c r="C7993" t="str">
        <f t="shared" si="124"/>
        <v>09 - MINISTERIO DE  INFRAESTRUCTURA</v>
      </c>
      <c r="D7993" t="str">
        <f>VLOOKUP(MID(A7993,1,2),[1]Jurisdicciones!$A$2:$B$44,2,FALSE)</f>
        <v>MINISTERIO DE  INFRAESTRUCTURA</v>
      </c>
    </row>
    <row r="7994" spans="1:4" x14ac:dyDescent="0.2">
      <c r="A7994" t="s">
        <v>17115</v>
      </c>
      <c r="B7994" t="s">
        <v>12372</v>
      </c>
      <c r="C7994" t="str">
        <f t="shared" si="124"/>
        <v>09 - MINISTERIO DE  INFRAESTRUCTURA</v>
      </c>
      <c r="D7994" t="str">
        <f>VLOOKUP(MID(A7994,1,2),[1]Jurisdicciones!$A$2:$B$44,2,FALSE)</f>
        <v>MINISTERIO DE  INFRAESTRUCTURA</v>
      </c>
    </row>
    <row r="7995" spans="1:4" x14ac:dyDescent="0.2">
      <c r="A7995" t="s">
        <v>17116</v>
      </c>
      <c r="B7995" t="s">
        <v>12372</v>
      </c>
      <c r="C7995" t="str">
        <f t="shared" si="124"/>
        <v>09 - MINISTERIO DE  INFRAESTRUCTURA</v>
      </c>
      <c r="D7995" t="str">
        <f>VLOOKUP(MID(A7995,1,2),[1]Jurisdicciones!$A$2:$B$44,2,FALSE)</f>
        <v>MINISTERIO DE  INFRAESTRUCTURA</v>
      </c>
    </row>
    <row r="7996" spans="1:4" x14ac:dyDescent="0.2">
      <c r="A7996" t="s">
        <v>17117</v>
      </c>
      <c r="B7996" t="s">
        <v>12374</v>
      </c>
      <c r="C7996" t="str">
        <f t="shared" si="124"/>
        <v>09 - MINISTERIO DE  INFRAESTRUCTURA</v>
      </c>
      <c r="D7996" t="str">
        <f>VLOOKUP(MID(A7996,1,2),[1]Jurisdicciones!$A$2:$B$44,2,FALSE)</f>
        <v>MINISTERIO DE  INFRAESTRUCTURA</v>
      </c>
    </row>
    <row r="7997" spans="1:4" x14ac:dyDescent="0.2">
      <c r="A7997" t="s">
        <v>17118</v>
      </c>
      <c r="B7997" t="s">
        <v>17119</v>
      </c>
      <c r="C7997" t="str">
        <f t="shared" si="124"/>
        <v>09 - MINISTERIO DE  INFRAESTRUCTURA</v>
      </c>
      <c r="D7997" t="str">
        <f>VLOOKUP(MID(A7997,1,2),[1]Jurisdicciones!$A$2:$B$44,2,FALSE)</f>
        <v>MINISTERIO DE  INFRAESTRUCTURA</v>
      </c>
    </row>
    <row r="7998" spans="1:4" x14ac:dyDescent="0.2">
      <c r="A7998" t="s">
        <v>17120</v>
      </c>
      <c r="B7998" t="s">
        <v>12376</v>
      </c>
      <c r="C7998" t="str">
        <f t="shared" si="124"/>
        <v>09 - MINISTERIO DE  INFRAESTRUCTURA</v>
      </c>
      <c r="D7998" t="str">
        <f>VLOOKUP(MID(A7998,1,2),[1]Jurisdicciones!$A$2:$B$44,2,FALSE)</f>
        <v>MINISTERIO DE  INFRAESTRUCTURA</v>
      </c>
    </row>
    <row r="7999" spans="1:4" x14ac:dyDescent="0.2">
      <c r="A7999" t="s">
        <v>17121</v>
      </c>
      <c r="B7999" t="s">
        <v>12376</v>
      </c>
      <c r="C7999" t="str">
        <f t="shared" si="124"/>
        <v>09 - MINISTERIO DE  INFRAESTRUCTURA</v>
      </c>
      <c r="D7999" t="str">
        <f>VLOOKUP(MID(A7999,1,2),[1]Jurisdicciones!$A$2:$B$44,2,FALSE)</f>
        <v>MINISTERIO DE  INFRAESTRUCTURA</v>
      </c>
    </row>
    <row r="8000" spans="1:4" x14ac:dyDescent="0.2">
      <c r="A8000" t="s">
        <v>17122</v>
      </c>
      <c r="B8000" t="s">
        <v>17123</v>
      </c>
      <c r="C8000" t="str">
        <f t="shared" si="124"/>
        <v>09 - MINISTERIO DE  INFRAESTRUCTURA</v>
      </c>
      <c r="D8000" t="str">
        <f>VLOOKUP(MID(A8000,1,2),[1]Jurisdicciones!$A$2:$B$44,2,FALSE)</f>
        <v>MINISTERIO DE  INFRAESTRUCTURA</v>
      </c>
    </row>
    <row r="8001" spans="1:4" x14ac:dyDescent="0.2">
      <c r="A8001" t="s">
        <v>17124</v>
      </c>
      <c r="B8001" t="s">
        <v>12378</v>
      </c>
      <c r="C8001" t="str">
        <f t="shared" si="124"/>
        <v>09 - MINISTERIO DE  INFRAESTRUCTURA</v>
      </c>
      <c r="D8001" t="str">
        <f>VLOOKUP(MID(A8001,1,2),[1]Jurisdicciones!$A$2:$B$44,2,FALSE)</f>
        <v>MINISTERIO DE  INFRAESTRUCTURA</v>
      </c>
    </row>
    <row r="8002" spans="1:4" x14ac:dyDescent="0.2">
      <c r="A8002" t="s">
        <v>17125</v>
      </c>
      <c r="B8002" t="s">
        <v>12378</v>
      </c>
      <c r="C8002" t="str">
        <f t="shared" si="124"/>
        <v>09 - MINISTERIO DE  INFRAESTRUCTURA</v>
      </c>
      <c r="D8002" t="str">
        <f>VLOOKUP(MID(A8002,1,2),[1]Jurisdicciones!$A$2:$B$44,2,FALSE)</f>
        <v>MINISTERIO DE  INFRAESTRUCTURA</v>
      </c>
    </row>
    <row r="8003" spans="1:4" x14ac:dyDescent="0.2">
      <c r="A8003" t="s">
        <v>17126</v>
      </c>
      <c r="B8003" t="s">
        <v>12378</v>
      </c>
      <c r="C8003" t="str">
        <f t="shared" si="124"/>
        <v>09 - MINISTERIO DE  INFRAESTRUCTURA</v>
      </c>
      <c r="D8003" t="str">
        <f>VLOOKUP(MID(A8003,1,2),[1]Jurisdicciones!$A$2:$B$44,2,FALSE)</f>
        <v>MINISTERIO DE  INFRAESTRUCTURA</v>
      </c>
    </row>
    <row r="8004" spans="1:4" x14ac:dyDescent="0.2">
      <c r="A8004" t="s">
        <v>17127</v>
      </c>
      <c r="B8004" t="s">
        <v>12380</v>
      </c>
      <c r="C8004" t="str">
        <f t="shared" ref="C8004:C8067" si="125">CONCATENATE(MID(A8004,1,2), " - ",D8004)</f>
        <v>09 - MINISTERIO DE  INFRAESTRUCTURA</v>
      </c>
      <c r="D8004" t="str">
        <f>VLOOKUP(MID(A8004,1,2),[1]Jurisdicciones!$A$2:$B$44,2,FALSE)</f>
        <v>MINISTERIO DE  INFRAESTRUCTURA</v>
      </c>
    </row>
    <row r="8005" spans="1:4" x14ac:dyDescent="0.2">
      <c r="A8005" t="s">
        <v>17128</v>
      </c>
      <c r="B8005" t="s">
        <v>12382</v>
      </c>
      <c r="C8005" t="str">
        <f t="shared" si="125"/>
        <v>09 - MINISTERIO DE  INFRAESTRUCTURA</v>
      </c>
      <c r="D8005" t="str">
        <f>VLOOKUP(MID(A8005,1,2),[1]Jurisdicciones!$A$2:$B$44,2,FALSE)</f>
        <v>MINISTERIO DE  INFRAESTRUCTURA</v>
      </c>
    </row>
    <row r="8006" spans="1:4" x14ac:dyDescent="0.2">
      <c r="A8006" t="s">
        <v>17129</v>
      </c>
      <c r="B8006" t="s">
        <v>12384</v>
      </c>
      <c r="C8006" t="str">
        <f t="shared" si="125"/>
        <v>09 - MINISTERIO DE  INFRAESTRUCTURA</v>
      </c>
      <c r="D8006" t="str">
        <f>VLOOKUP(MID(A8006,1,2),[1]Jurisdicciones!$A$2:$B$44,2,FALSE)</f>
        <v>MINISTERIO DE  INFRAESTRUCTURA</v>
      </c>
    </row>
    <row r="8007" spans="1:4" x14ac:dyDescent="0.2">
      <c r="A8007" t="s">
        <v>17130</v>
      </c>
      <c r="B8007" t="s">
        <v>12386</v>
      </c>
      <c r="C8007" t="str">
        <f t="shared" si="125"/>
        <v>09 - MINISTERIO DE  INFRAESTRUCTURA</v>
      </c>
      <c r="D8007" t="str">
        <f>VLOOKUP(MID(A8007,1,2),[1]Jurisdicciones!$A$2:$B$44,2,FALSE)</f>
        <v>MINISTERIO DE  INFRAESTRUCTURA</v>
      </c>
    </row>
    <row r="8008" spans="1:4" x14ac:dyDescent="0.2">
      <c r="A8008" t="s">
        <v>17131</v>
      </c>
      <c r="B8008" t="s">
        <v>12388</v>
      </c>
      <c r="C8008" t="str">
        <f t="shared" si="125"/>
        <v>09 - MINISTERIO DE  INFRAESTRUCTURA</v>
      </c>
      <c r="D8008" t="str">
        <f>VLOOKUP(MID(A8008,1,2),[1]Jurisdicciones!$A$2:$B$44,2,FALSE)</f>
        <v>MINISTERIO DE  INFRAESTRUCTURA</v>
      </c>
    </row>
    <row r="8009" spans="1:4" x14ac:dyDescent="0.2">
      <c r="A8009" t="s">
        <v>17132</v>
      </c>
      <c r="B8009" t="s">
        <v>12433</v>
      </c>
      <c r="C8009" t="str">
        <f t="shared" si="125"/>
        <v>09 - MINISTERIO DE  INFRAESTRUCTURA</v>
      </c>
      <c r="D8009" t="str">
        <f>VLOOKUP(MID(A8009,1,2),[1]Jurisdicciones!$A$2:$B$44,2,FALSE)</f>
        <v>MINISTERIO DE  INFRAESTRUCTURA</v>
      </c>
    </row>
    <row r="8010" spans="1:4" x14ac:dyDescent="0.2">
      <c r="A8010" t="s">
        <v>17133</v>
      </c>
      <c r="B8010" t="s">
        <v>12435</v>
      </c>
      <c r="C8010" t="str">
        <f t="shared" si="125"/>
        <v>09 - MINISTERIO DE  INFRAESTRUCTURA</v>
      </c>
      <c r="D8010" t="str">
        <f>VLOOKUP(MID(A8010,1,2),[1]Jurisdicciones!$A$2:$B$44,2,FALSE)</f>
        <v>MINISTERIO DE  INFRAESTRUCTURA</v>
      </c>
    </row>
    <row r="8011" spans="1:4" x14ac:dyDescent="0.2">
      <c r="A8011" t="s">
        <v>17134</v>
      </c>
      <c r="B8011" t="s">
        <v>12437</v>
      </c>
      <c r="C8011" t="str">
        <f t="shared" si="125"/>
        <v>09 - MINISTERIO DE  INFRAESTRUCTURA</v>
      </c>
      <c r="D8011" t="str">
        <f>VLOOKUP(MID(A8011,1,2),[1]Jurisdicciones!$A$2:$B$44,2,FALSE)</f>
        <v>MINISTERIO DE  INFRAESTRUCTURA</v>
      </c>
    </row>
    <row r="8012" spans="1:4" x14ac:dyDescent="0.2">
      <c r="A8012" t="s">
        <v>17135</v>
      </c>
      <c r="B8012" t="s">
        <v>12439</v>
      </c>
      <c r="C8012" t="str">
        <f t="shared" si="125"/>
        <v>09 - MINISTERIO DE  INFRAESTRUCTURA</v>
      </c>
      <c r="D8012" t="str">
        <f>VLOOKUP(MID(A8012,1,2),[1]Jurisdicciones!$A$2:$B$44,2,FALSE)</f>
        <v>MINISTERIO DE  INFRAESTRUCTURA</v>
      </c>
    </row>
    <row r="8013" spans="1:4" x14ac:dyDescent="0.2">
      <c r="A8013" t="s">
        <v>17136</v>
      </c>
      <c r="B8013" t="s">
        <v>12441</v>
      </c>
      <c r="C8013" t="str">
        <f t="shared" si="125"/>
        <v>09 - MINISTERIO DE  INFRAESTRUCTURA</v>
      </c>
      <c r="D8013" t="str">
        <f>VLOOKUP(MID(A8013,1,2),[1]Jurisdicciones!$A$2:$B$44,2,FALSE)</f>
        <v>MINISTERIO DE  INFRAESTRUCTURA</v>
      </c>
    </row>
    <row r="8014" spans="1:4" x14ac:dyDescent="0.2">
      <c r="A8014" t="s">
        <v>17137</v>
      </c>
      <c r="B8014" t="s">
        <v>12443</v>
      </c>
      <c r="C8014" t="str">
        <f t="shared" si="125"/>
        <v>09 - MINISTERIO DE  INFRAESTRUCTURA</v>
      </c>
      <c r="D8014" t="str">
        <f>VLOOKUP(MID(A8014,1,2),[1]Jurisdicciones!$A$2:$B$44,2,FALSE)</f>
        <v>MINISTERIO DE  INFRAESTRUCTURA</v>
      </c>
    </row>
    <row r="8015" spans="1:4" x14ac:dyDescent="0.2">
      <c r="A8015" t="s">
        <v>17138</v>
      </c>
      <c r="B8015" t="s">
        <v>12445</v>
      </c>
      <c r="C8015" t="str">
        <f t="shared" si="125"/>
        <v>09 - MINISTERIO DE  INFRAESTRUCTURA</v>
      </c>
      <c r="D8015" t="str">
        <f>VLOOKUP(MID(A8015,1,2),[1]Jurisdicciones!$A$2:$B$44,2,FALSE)</f>
        <v>MINISTERIO DE  INFRAESTRUCTURA</v>
      </c>
    </row>
    <row r="8016" spans="1:4" x14ac:dyDescent="0.2">
      <c r="A8016" t="s">
        <v>17139</v>
      </c>
      <c r="B8016" t="s">
        <v>12447</v>
      </c>
      <c r="C8016" t="str">
        <f t="shared" si="125"/>
        <v>09 - MINISTERIO DE  INFRAESTRUCTURA</v>
      </c>
      <c r="D8016" t="str">
        <f>VLOOKUP(MID(A8016,1,2),[1]Jurisdicciones!$A$2:$B$44,2,FALSE)</f>
        <v>MINISTERIO DE  INFRAESTRUCTURA</v>
      </c>
    </row>
    <row r="8017" spans="1:4" x14ac:dyDescent="0.2">
      <c r="A8017" t="s">
        <v>17140</v>
      </c>
      <c r="B8017" t="s">
        <v>12449</v>
      </c>
      <c r="C8017" t="str">
        <f t="shared" si="125"/>
        <v>09 - MINISTERIO DE  INFRAESTRUCTURA</v>
      </c>
      <c r="D8017" t="str">
        <f>VLOOKUP(MID(A8017,1,2),[1]Jurisdicciones!$A$2:$B$44,2,FALSE)</f>
        <v>MINISTERIO DE  INFRAESTRUCTURA</v>
      </c>
    </row>
    <row r="8018" spans="1:4" x14ac:dyDescent="0.2">
      <c r="A8018" t="s">
        <v>17141</v>
      </c>
      <c r="B8018" t="s">
        <v>12451</v>
      </c>
      <c r="C8018" t="str">
        <f t="shared" si="125"/>
        <v>09 - MINISTERIO DE  INFRAESTRUCTURA</v>
      </c>
      <c r="D8018" t="str">
        <f>VLOOKUP(MID(A8018,1,2),[1]Jurisdicciones!$A$2:$B$44,2,FALSE)</f>
        <v>MINISTERIO DE  INFRAESTRUCTURA</v>
      </c>
    </row>
    <row r="8019" spans="1:4" x14ac:dyDescent="0.2">
      <c r="A8019" t="s">
        <v>17142</v>
      </c>
      <c r="B8019" t="s">
        <v>12453</v>
      </c>
      <c r="C8019" t="str">
        <f t="shared" si="125"/>
        <v>09 - MINISTERIO DE  INFRAESTRUCTURA</v>
      </c>
      <c r="D8019" t="str">
        <f>VLOOKUP(MID(A8019,1,2),[1]Jurisdicciones!$A$2:$B$44,2,FALSE)</f>
        <v>MINISTERIO DE  INFRAESTRUCTURA</v>
      </c>
    </row>
    <row r="8020" spans="1:4" x14ac:dyDescent="0.2">
      <c r="A8020" t="s">
        <v>17143</v>
      </c>
      <c r="B8020" t="s">
        <v>12455</v>
      </c>
      <c r="C8020" t="str">
        <f t="shared" si="125"/>
        <v>09 - MINISTERIO DE  INFRAESTRUCTURA</v>
      </c>
      <c r="D8020" t="str">
        <f>VLOOKUP(MID(A8020,1,2),[1]Jurisdicciones!$A$2:$B$44,2,FALSE)</f>
        <v>MINISTERIO DE  INFRAESTRUCTURA</v>
      </c>
    </row>
    <row r="8021" spans="1:4" x14ac:dyDescent="0.2">
      <c r="A8021" t="s">
        <v>17144</v>
      </c>
      <c r="B8021" t="s">
        <v>12455</v>
      </c>
      <c r="C8021" t="str">
        <f t="shared" si="125"/>
        <v>09 - MINISTERIO DE  INFRAESTRUCTURA</v>
      </c>
      <c r="D8021" t="str">
        <f>VLOOKUP(MID(A8021,1,2),[1]Jurisdicciones!$A$2:$B$44,2,FALSE)</f>
        <v>MINISTERIO DE  INFRAESTRUCTURA</v>
      </c>
    </row>
    <row r="8022" spans="1:4" x14ac:dyDescent="0.2">
      <c r="A8022" t="s">
        <v>17145</v>
      </c>
      <c r="B8022" t="s">
        <v>12457</v>
      </c>
      <c r="C8022" t="str">
        <f t="shared" si="125"/>
        <v>09 - MINISTERIO DE  INFRAESTRUCTURA</v>
      </c>
      <c r="D8022" t="str">
        <f>VLOOKUP(MID(A8022,1,2),[1]Jurisdicciones!$A$2:$B$44,2,FALSE)</f>
        <v>MINISTERIO DE  INFRAESTRUCTURA</v>
      </c>
    </row>
    <row r="8023" spans="1:4" x14ac:dyDescent="0.2">
      <c r="A8023" t="s">
        <v>17146</v>
      </c>
      <c r="B8023" t="s">
        <v>12459</v>
      </c>
      <c r="C8023" t="str">
        <f t="shared" si="125"/>
        <v>09 - MINISTERIO DE  INFRAESTRUCTURA</v>
      </c>
      <c r="D8023" t="str">
        <f>VLOOKUP(MID(A8023,1,2),[1]Jurisdicciones!$A$2:$B$44,2,FALSE)</f>
        <v>MINISTERIO DE  INFRAESTRUCTURA</v>
      </c>
    </row>
    <row r="8024" spans="1:4" x14ac:dyDescent="0.2">
      <c r="A8024" t="s">
        <v>17147</v>
      </c>
      <c r="B8024" t="s">
        <v>12461</v>
      </c>
      <c r="C8024" t="str">
        <f t="shared" si="125"/>
        <v>09 - MINISTERIO DE  INFRAESTRUCTURA</v>
      </c>
      <c r="D8024" t="str">
        <f>VLOOKUP(MID(A8024,1,2),[1]Jurisdicciones!$A$2:$B$44,2,FALSE)</f>
        <v>MINISTERIO DE  INFRAESTRUCTURA</v>
      </c>
    </row>
    <row r="8025" spans="1:4" x14ac:dyDescent="0.2">
      <c r="A8025" t="s">
        <v>17148</v>
      </c>
      <c r="B8025" t="s">
        <v>12463</v>
      </c>
      <c r="C8025" t="str">
        <f t="shared" si="125"/>
        <v>09 - MINISTERIO DE  INFRAESTRUCTURA</v>
      </c>
      <c r="D8025" t="str">
        <f>VLOOKUP(MID(A8025,1,2),[1]Jurisdicciones!$A$2:$B$44,2,FALSE)</f>
        <v>MINISTERIO DE  INFRAESTRUCTURA</v>
      </c>
    </row>
    <row r="8026" spans="1:4" x14ac:dyDescent="0.2">
      <c r="A8026" t="s">
        <v>17149</v>
      </c>
      <c r="B8026" t="s">
        <v>17150</v>
      </c>
      <c r="C8026" t="str">
        <f t="shared" si="125"/>
        <v>09 - MINISTERIO DE  INFRAESTRUCTURA</v>
      </c>
      <c r="D8026" t="str">
        <f>VLOOKUP(MID(A8026,1,2),[1]Jurisdicciones!$A$2:$B$44,2,FALSE)</f>
        <v>MINISTERIO DE  INFRAESTRUCTURA</v>
      </c>
    </row>
    <row r="8027" spans="1:4" x14ac:dyDescent="0.2">
      <c r="A8027" t="s">
        <v>17151</v>
      </c>
      <c r="B8027" t="s">
        <v>17152</v>
      </c>
      <c r="C8027" t="str">
        <f t="shared" si="125"/>
        <v>09 - MINISTERIO DE  INFRAESTRUCTURA</v>
      </c>
      <c r="D8027" t="str">
        <f>VLOOKUP(MID(A8027,1,2),[1]Jurisdicciones!$A$2:$B$44,2,FALSE)</f>
        <v>MINISTERIO DE  INFRAESTRUCTURA</v>
      </c>
    </row>
    <row r="8028" spans="1:4" x14ac:dyDescent="0.2">
      <c r="A8028" t="s">
        <v>17153</v>
      </c>
      <c r="B8028" t="s">
        <v>17154</v>
      </c>
      <c r="C8028" t="str">
        <f t="shared" si="125"/>
        <v>09 - MINISTERIO DE  INFRAESTRUCTURA</v>
      </c>
      <c r="D8028" t="str">
        <f>VLOOKUP(MID(A8028,1,2),[1]Jurisdicciones!$A$2:$B$44,2,FALSE)</f>
        <v>MINISTERIO DE  INFRAESTRUCTURA</v>
      </c>
    </row>
    <row r="8029" spans="1:4" x14ac:dyDescent="0.2">
      <c r="A8029" t="s">
        <v>17155</v>
      </c>
      <c r="B8029" t="s">
        <v>17156</v>
      </c>
      <c r="C8029" t="str">
        <f t="shared" si="125"/>
        <v>09 - MINISTERIO DE  INFRAESTRUCTURA</v>
      </c>
      <c r="D8029" t="str">
        <f>VLOOKUP(MID(A8029,1,2),[1]Jurisdicciones!$A$2:$B$44,2,FALSE)</f>
        <v>MINISTERIO DE  INFRAESTRUCTURA</v>
      </c>
    </row>
    <row r="8030" spans="1:4" x14ac:dyDescent="0.2">
      <c r="A8030" t="s">
        <v>17157</v>
      </c>
      <c r="B8030" t="s">
        <v>17156</v>
      </c>
      <c r="C8030" t="str">
        <f t="shared" si="125"/>
        <v>09 - MINISTERIO DE  INFRAESTRUCTURA</v>
      </c>
      <c r="D8030" t="str">
        <f>VLOOKUP(MID(A8030,1,2),[1]Jurisdicciones!$A$2:$B$44,2,FALSE)</f>
        <v>MINISTERIO DE  INFRAESTRUCTURA</v>
      </c>
    </row>
    <row r="8031" spans="1:4" x14ac:dyDescent="0.2">
      <c r="A8031" t="s">
        <v>17158</v>
      </c>
      <c r="B8031" t="s">
        <v>15334</v>
      </c>
      <c r="C8031" t="str">
        <f t="shared" si="125"/>
        <v>09 - MINISTERIO DE  INFRAESTRUCTURA</v>
      </c>
      <c r="D8031" t="str">
        <f>VLOOKUP(MID(A8031,1,2),[1]Jurisdicciones!$A$2:$B$44,2,FALSE)</f>
        <v>MINISTERIO DE  INFRAESTRUCTURA</v>
      </c>
    </row>
    <row r="8032" spans="1:4" x14ac:dyDescent="0.2">
      <c r="A8032" t="s">
        <v>17159</v>
      </c>
      <c r="B8032" t="s">
        <v>15334</v>
      </c>
      <c r="C8032" t="str">
        <f t="shared" si="125"/>
        <v>09 - MINISTERIO DE  INFRAESTRUCTURA</v>
      </c>
      <c r="D8032" t="str">
        <f>VLOOKUP(MID(A8032,1,2),[1]Jurisdicciones!$A$2:$B$44,2,FALSE)</f>
        <v>MINISTERIO DE  INFRAESTRUCTURA</v>
      </c>
    </row>
    <row r="8033" spans="1:4" x14ac:dyDescent="0.2">
      <c r="A8033" t="s">
        <v>17160</v>
      </c>
      <c r="B8033" t="s">
        <v>15336</v>
      </c>
      <c r="C8033" t="str">
        <f t="shared" si="125"/>
        <v>09 - MINISTERIO DE  INFRAESTRUCTURA</v>
      </c>
      <c r="D8033" t="str">
        <f>VLOOKUP(MID(A8033,1,2),[1]Jurisdicciones!$A$2:$B$44,2,FALSE)</f>
        <v>MINISTERIO DE  INFRAESTRUCTURA</v>
      </c>
    </row>
    <row r="8034" spans="1:4" x14ac:dyDescent="0.2">
      <c r="A8034" t="s">
        <v>17161</v>
      </c>
      <c r="B8034" t="s">
        <v>15338</v>
      </c>
      <c r="C8034" t="str">
        <f t="shared" si="125"/>
        <v>09 - MINISTERIO DE  INFRAESTRUCTURA</v>
      </c>
      <c r="D8034" t="str">
        <f>VLOOKUP(MID(A8034,1,2),[1]Jurisdicciones!$A$2:$B$44,2,FALSE)</f>
        <v>MINISTERIO DE  INFRAESTRUCTURA</v>
      </c>
    </row>
    <row r="8035" spans="1:4" x14ac:dyDescent="0.2">
      <c r="A8035" t="s">
        <v>17162</v>
      </c>
      <c r="B8035" t="s">
        <v>15340</v>
      </c>
      <c r="C8035" t="str">
        <f t="shared" si="125"/>
        <v>09 - MINISTERIO DE  INFRAESTRUCTURA</v>
      </c>
      <c r="D8035" t="str">
        <f>VLOOKUP(MID(A8035,1,2),[1]Jurisdicciones!$A$2:$B$44,2,FALSE)</f>
        <v>MINISTERIO DE  INFRAESTRUCTURA</v>
      </c>
    </row>
    <row r="8036" spans="1:4" x14ac:dyDescent="0.2">
      <c r="A8036" t="s">
        <v>17163</v>
      </c>
      <c r="B8036" t="s">
        <v>15340</v>
      </c>
      <c r="C8036" t="str">
        <f t="shared" si="125"/>
        <v>09 - MINISTERIO DE  INFRAESTRUCTURA</v>
      </c>
      <c r="D8036" t="str">
        <f>VLOOKUP(MID(A8036,1,2),[1]Jurisdicciones!$A$2:$B$44,2,FALSE)</f>
        <v>MINISTERIO DE  INFRAESTRUCTURA</v>
      </c>
    </row>
    <row r="8037" spans="1:4" x14ac:dyDescent="0.2">
      <c r="A8037" t="s">
        <v>17164</v>
      </c>
      <c r="B8037" t="s">
        <v>17165</v>
      </c>
      <c r="C8037" t="str">
        <f t="shared" si="125"/>
        <v>09 - MINISTERIO DE  INFRAESTRUCTURA</v>
      </c>
      <c r="D8037" t="str">
        <f>VLOOKUP(MID(A8037,1,2),[1]Jurisdicciones!$A$2:$B$44,2,FALSE)</f>
        <v>MINISTERIO DE  INFRAESTRUCTURA</v>
      </c>
    </row>
    <row r="8038" spans="1:4" x14ac:dyDescent="0.2">
      <c r="A8038" t="s">
        <v>17166</v>
      </c>
      <c r="B8038" t="s">
        <v>17167</v>
      </c>
      <c r="C8038" t="str">
        <f t="shared" si="125"/>
        <v>09 - MINISTERIO DE  INFRAESTRUCTURA</v>
      </c>
      <c r="D8038" t="str">
        <f>VLOOKUP(MID(A8038,1,2),[1]Jurisdicciones!$A$2:$B$44,2,FALSE)</f>
        <v>MINISTERIO DE  INFRAESTRUCTURA</v>
      </c>
    </row>
    <row r="8039" spans="1:4" x14ac:dyDescent="0.2">
      <c r="A8039" t="s">
        <v>17168</v>
      </c>
      <c r="B8039" t="s">
        <v>17169</v>
      </c>
      <c r="C8039" t="str">
        <f t="shared" si="125"/>
        <v>09 - MINISTERIO DE  INFRAESTRUCTURA</v>
      </c>
      <c r="D8039" t="str">
        <f>VLOOKUP(MID(A8039,1,2),[1]Jurisdicciones!$A$2:$B$44,2,FALSE)</f>
        <v>MINISTERIO DE  INFRAESTRUCTURA</v>
      </c>
    </row>
    <row r="8040" spans="1:4" x14ac:dyDescent="0.2">
      <c r="A8040" t="s">
        <v>17170</v>
      </c>
      <c r="B8040" t="s">
        <v>17171</v>
      </c>
      <c r="C8040" t="str">
        <f t="shared" si="125"/>
        <v>09 - MINISTERIO DE  INFRAESTRUCTURA</v>
      </c>
      <c r="D8040" t="str">
        <f>VLOOKUP(MID(A8040,1,2),[1]Jurisdicciones!$A$2:$B$44,2,FALSE)</f>
        <v>MINISTERIO DE  INFRAESTRUCTURA</v>
      </c>
    </row>
    <row r="8041" spans="1:4" x14ac:dyDescent="0.2">
      <c r="A8041" t="s">
        <v>17172</v>
      </c>
      <c r="B8041" t="s">
        <v>17173</v>
      </c>
      <c r="C8041" t="str">
        <f t="shared" si="125"/>
        <v>09 - MINISTERIO DE  INFRAESTRUCTURA</v>
      </c>
      <c r="D8041" t="str">
        <f>VLOOKUP(MID(A8041,1,2),[1]Jurisdicciones!$A$2:$B$44,2,FALSE)</f>
        <v>MINISTERIO DE  INFRAESTRUCTURA</v>
      </c>
    </row>
    <row r="8042" spans="1:4" x14ac:dyDescent="0.2">
      <c r="A8042" t="s">
        <v>17174</v>
      </c>
      <c r="B8042" t="s">
        <v>17175</v>
      </c>
      <c r="C8042" t="str">
        <f t="shared" si="125"/>
        <v>09 - MINISTERIO DE  INFRAESTRUCTURA</v>
      </c>
      <c r="D8042" t="str">
        <f>VLOOKUP(MID(A8042,1,2),[1]Jurisdicciones!$A$2:$B$44,2,FALSE)</f>
        <v>MINISTERIO DE  INFRAESTRUCTURA</v>
      </c>
    </row>
    <row r="8043" spans="1:4" x14ac:dyDescent="0.2">
      <c r="A8043" t="s">
        <v>17176</v>
      </c>
      <c r="B8043" t="s">
        <v>17177</v>
      </c>
      <c r="C8043" t="str">
        <f t="shared" si="125"/>
        <v>09 - MINISTERIO DE  INFRAESTRUCTURA</v>
      </c>
      <c r="D8043" t="str">
        <f>VLOOKUP(MID(A8043,1,2),[1]Jurisdicciones!$A$2:$B$44,2,FALSE)</f>
        <v>MINISTERIO DE  INFRAESTRUCTURA</v>
      </c>
    </row>
    <row r="8044" spans="1:4" x14ac:dyDescent="0.2">
      <c r="A8044" t="s">
        <v>17178</v>
      </c>
      <c r="B8044" t="s">
        <v>17179</v>
      </c>
      <c r="C8044" t="str">
        <f t="shared" si="125"/>
        <v>09 - MINISTERIO DE  INFRAESTRUCTURA</v>
      </c>
      <c r="D8044" t="str">
        <f>VLOOKUP(MID(A8044,1,2),[1]Jurisdicciones!$A$2:$B$44,2,FALSE)</f>
        <v>MINISTERIO DE  INFRAESTRUCTURA</v>
      </c>
    </row>
    <row r="8045" spans="1:4" x14ac:dyDescent="0.2">
      <c r="A8045" t="s">
        <v>17180</v>
      </c>
      <c r="B8045" t="s">
        <v>17181</v>
      </c>
      <c r="C8045" t="str">
        <f t="shared" si="125"/>
        <v>09 - MINISTERIO DE  INFRAESTRUCTURA</v>
      </c>
      <c r="D8045" t="str">
        <f>VLOOKUP(MID(A8045,1,2),[1]Jurisdicciones!$A$2:$B$44,2,FALSE)</f>
        <v>MINISTERIO DE  INFRAESTRUCTURA</v>
      </c>
    </row>
    <row r="8046" spans="1:4" x14ac:dyDescent="0.2">
      <c r="A8046" t="s">
        <v>17182</v>
      </c>
      <c r="B8046" t="s">
        <v>17183</v>
      </c>
      <c r="C8046" t="str">
        <f t="shared" si="125"/>
        <v>09 - MINISTERIO DE  INFRAESTRUCTURA</v>
      </c>
      <c r="D8046" t="str">
        <f>VLOOKUP(MID(A8046,1,2),[1]Jurisdicciones!$A$2:$B$44,2,FALSE)</f>
        <v>MINISTERIO DE  INFRAESTRUCTURA</v>
      </c>
    </row>
    <row r="8047" spans="1:4" x14ac:dyDescent="0.2">
      <c r="A8047" t="s">
        <v>17184</v>
      </c>
      <c r="B8047" t="s">
        <v>17185</v>
      </c>
      <c r="C8047" t="str">
        <f t="shared" si="125"/>
        <v>09 - MINISTERIO DE  INFRAESTRUCTURA</v>
      </c>
      <c r="D8047" t="str">
        <f>VLOOKUP(MID(A8047,1,2),[1]Jurisdicciones!$A$2:$B$44,2,FALSE)</f>
        <v>MINISTERIO DE  INFRAESTRUCTURA</v>
      </c>
    </row>
    <row r="8048" spans="1:4" x14ac:dyDescent="0.2">
      <c r="A8048" t="s">
        <v>17186</v>
      </c>
      <c r="B8048" t="s">
        <v>17187</v>
      </c>
      <c r="C8048" t="str">
        <f t="shared" si="125"/>
        <v>09 - MINISTERIO DE  INFRAESTRUCTURA</v>
      </c>
      <c r="D8048" t="str">
        <f>VLOOKUP(MID(A8048,1,2),[1]Jurisdicciones!$A$2:$B$44,2,FALSE)</f>
        <v>MINISTERIO DE  INFRAESTRUCTURA</v>
      </c>
    </row>
    <row r="8049" spans="1:4" x14ac:dyDescent="0.2">
      <c r="A8049" t="s">
        <v>17188</v>
      </c>
      <c r="B8049" t="s">
        <v>17189</v>
      </c>
      <c r="C8049" t="str">
        <f t="shared" si="125"/>
        <v>09 - MINISTERIO DE  INFRAESTRUCTURA</v>
      </c>
      <c r="D8049" t="str">
        <f>VLOOKUP(MID(A8049,1,2),[1]Jurisdicciones!$A$2:$B$44,2,FALSE)</f>
        <v>MINISTERIO DE  INFRAESTRUCTURA</v>
      </c>
    </row>
    <row r="8050" spans="1:4" x14ac:dyDescent="0.2">
      <c r="A8050" t="s">
        <v>17190</v>
      </c>
      <c r="B8050" t="s">
        <v>17191</v>
      </c>
      <c r="C8050" t="str">
        <f t="shared" si="125"/>
        <v>09 - MINISTERIO DE  INFRAESTRUCTURA</v>
      </c>
      <c r="D8050" t="str">
        <f>VLOOKUP(MID(A8050,1,2),[1]Jurisdicciones!$A$2:$B$44,2,FALSE)</f>
        <v>MINISTERIO DE  INFRAESTRUCTURA</v>
      </c>
    </row>
    <row r="8051" spans="1:4" x14ac:dyDescent="0.2">
      <c r="A8051" t="s">
        <v>17192</v>
      </c>
      <c r="B8051" t="s">
        <v>17193</v>
      </c>
      <c r="C8051" t="str">
        <f t="shared" si="125"/>
        <v>09 - MINISTERIO DE  INFRAESTRUCTURA</v>
      </c>
      <c r="D8051" t="str">
        <f>VLOOKUP(MID(A8051,1,2),[1]Jurisdicciones!$A$2:$B$44,2,FALSE)</f>
        <v>MINISTERIO DE  INFRAESTRUCTURA</v>
      </c>
    </row>
    <row r="8052" spans="1:4" x14ac:dyDescent="0.2">
      <c r="A8052" t="s">
        <v>17194</v>
      </c>
      <c r="B8052" t="s">
        <v>17195</v>
      </c>
      <c r="C8052" t="str">
        <f t="shared" si="125"/>
        <v>09 - MINISTERIO DE  INFRAESTRUCTURA</v>
      </c>
      <c r="D8052" t="str">
        <f>VLOOKUP(MID(A8052,1,2),[1]Jurisdicciones!$A$2:$B$44,2,FALSE)</f>
        <v>MINISTERIO DE  INFRAESTRUCTURA</v>
      </c>
    </row>
    <row r="8053" spans="1:4" x14ac:dyDescent="0.2">
      <c r="A8053" t="s">
        <v>17196</v>
      </c>
      <c r="B8053" t="s">
        <v>17197</v>
      </c>
      <c r="C8053" t="str">
        <f t="shared" si="125"/>
        <v>09 - MINISTERIO DE  INFRAESTRUCTURA</v>
      </c>
      <c r="D8053" t="str">
        <f>VLOOKUP(MID(A8053,1,2),[1]Jurisdicciones!$A$2:$B$44,2,FALSE)</f>
        <v>MINISTERIO DE  INFRAESTRUCTURA</v>
      </c>
    </row>
    <row r="8054" spans="1:4" x14ac:dyDescent="0.2">
      <c r="A8054" t="s">
        <v>17198</v>
      </c>
      <c r="B8054" t="s">
        <v>17199</v>
      </c>
      <c r="C8054" t="str">
        <f t="shared" si="125"/>
        <v>09 - MINISTERIO DE  INFRAESTRUCTURA</v>
      </c>
      <c r="D8054" t="str">
        <f>VLOOKUP(MID(A8054,1,2),[1]Jurisdicciones!$A$2:$B$44,2,FALSE)</f>
        <v>MINISTERIO DE  INFRAESTRUCTURA</v>
      </c>
    </row>
    <row r="8055" spans="1:4" x14ac:dyDescent="0.2">
      <c r="A8055" t="s">
        <v>17200</v>
      </c>
      <c r="B8055" t="s">
        <v>17201</v>
      </c>
      <c r="C8055" t="str">
        <f t="shared" si="125"/>
        <v>09 - MINISTERIO DE  INFRAESTRUCTURA</v>
      </c>
      <c r="D8055" t="str">
        <f>VLOOKUP(MID(A8055,1,2),[1]Jurisdicciones!$A$2:$B$44,2,FALSE)</f>
        <v>MINISTERIO DE  INFRAESTRUCTURA</v>
      </c>
    </row>
    <row r="8056" spans="1:4" x14ac:dyDescent="0.2">
      <c r="A8056" t="s">
        <v>17202</v>
      </c>
      <c r="B8056" t="s">
        <v>17203</v>
      </c>
      <c r="C8056" t="str">
        <f t="shared" si="125"/>
        <v>09 - MINISTERIO DE  INFRAESTRUCTURA</v>
      </c>
      <c r="D8056" t="str">
        <f>VLOOKUP(MID(A8056,1,2),[1]Jurisdicciones!$A$2:$B$44,2,FALSE)</f>
        <v>MINISTERIO DE  INFRAESTRUCTURA</v>
      </c>
    </row>
    <row r="8057" spans="1:4" x14ac:dyDescent="0.2">
      <c r="A8057" t="s">
        <v>17204</v>
      </c>
      <c r="B8057" t="s">
        <v>17205</v>
      </c>
      <c r="C8057" t="str">
        <f t="shared" si="125"/>
        <v>09 - MINISTERIO DE  INFRAESTRUCTURA</v>
      </c>
      <c r="D8057" t="str">
        <f>VLOOKUP(MID(A8057,1,2),[1]Jurisdicciones!$A$2:$B$44,2,FALSE)</f>
        <v>MINISTERIO DE  INFRAESTRUCTURA</v>
      </c>
    </row>
    <row r="8058" spans="1:4" x14ac:dyDescent="0.2">
      <c r="A8058" t="s">
        <v>17206</v>
      </c>
      <c r="B8058" t="s">
        <v>17207</v>
      </c>
      <c r="C8058" t="str">
        <f t="shared" si="125"/>
        <v>09 - MINISTERIO DE  INFRAESTRUCTURA</v>
      </c>
      <c r="D8058" t="str">
        <f>VLOOKUP(MID(A8058,1,2),[1]Jurisdicciones!$A$2:$B$44,2,FALSE)</f>
        <v>MINISTERIO DE  INFRAESTRUCTURA</v>
      </c>
    </row>
    <row r="8059" spans="1:4" x14ac:dyDescent="0.2">
      <c r="A8059" t="s">
        <v>17208</v>
      </c>
      <c r="B8059" t="s">
        <v>17209</v>
      </c>
      <c r="C8059" t="str">
        <f t="shared" si="125"/>
        <v>09 - MINISTERIO DE  INFRAESTRUCTURA</v>
      </c>
      <c r="D8059" t="str">
        <f>VLOOKUP(MID(A8059,1,2),[1]Jurisdicciones!$A$2:$B$44,2,FALSE)</f>
        <v>MINISTERIO DE  INFRAESTRUCTURA</v>
      </c>
    </row>
    <row r="8060" spans="1:4" x14ac:dyDescent="0.2">
      <c r="A8060" t="s">
        <v>17210</v>
      </c>
      <c r="B8060" t="s">
        <v>17211</v>
      </c>
      <c r="C8060" t="str">
        <f t="shared" si="125"/>
        <v>09 - MINISTERIO DE  INFRAESTRUCTURA</v>
      </c>
      <c r="D8060" t="str">
        <f>VLOOKUP(MID(A8060,1,2),[1]Jurisdicciones!$A$2:$B$44,2,FALSE)</f>
        <v>MINISTERIO DE  INFRAESTRUCTURA</v>
      </c>
    </row>
    <row r="8061" spans="1:4" x14ac:dyDescent="0.2">
      <c r="A8061" t="s">
        <v>17212</v>
      </c>
      <c r="B8061" t="s">
        <v>17213</v>
      </c>
      <c r="C8061" t="str">
        <f t="shared" si="125"/>
        <v>09 - MINISTERIO DE  INFRAESTRUCTURA</v>
      </c>
      <c r="D8061" t="str">
        <f>VLOOKUP(MID(A8061,1,2),[1]Jurisdicciones!$A$2:$B$44,2,FALSE)</f>
        <v>MINISTERIO DE  INFRAESTRUCTURA</v>
      </c>
    </row>
    <row r="8062" spans="1:4" x14ac:dyDescent="0.2">
      <c r="A8062" t="s">
        <v>17214</v>
      </c>
      <c r="B8062" t="s">
        <v>17215</v>
      </c>
      <c r="C8062" t="str">
        <f t="shared" si="125"/>
        <v>09 - MINISTERIO DE  INFRAESTRUCTURA</v>
      </c>
      <c r="D8062" t="str">
        <f>VLOOKUP(MID(A8062,1,2),[1]Jurisdicciones!$A$2:$B$44,2,FALSE)</f>
        <v>MINISTERIO DE  INFRAESTRUCTURA</v>
      </c>
    </row>
    <row r="8063" spans="1:4" x14ac:dyDescent="0.2">
      <c r="A8063" t="s">
        <v>17216</v>
      </c>
      <c r="B8063" t="s">
        <v>17217</v>
      </c>
      <c r="C8063" t="str">
        <f t="shared" si="125"/>
        <v>09 - MINISTERIO DE  INFRAESTRUCTURA</v>
      </c>
      <c r="D8063" t="str">
        <f>VLOOKUP(MID(A8063,1,2),[1]Jurisdicciones!$A$2:$B$44,2,FALSE)</f>
        <v>MINISTERIO DE  INFRAESTRUCTURA</v>
      </c>
    </row>
    <row r="8064" spans="1:4" x14ac:dyDescent="0.2">
      <c r="A8064" t="s">
        <v>17218</v>
      </c>
      <c r="B8064" t="s">
        <v>17219</v>
      </c>
      <c r="C8064" t="str">
        <f t="shared" si="125"/>
        <v>09 - MINISTERIO DE  INFRAESTRUCTURA</v>
      </c>
      <c r="D8064" t="str">
        <f>VLOOKUP(MID(A8064,1,2),[1]Jurisdicciones!$A$2:$B$44,2,FALSE)</f>
        <v>MINISTERIO DE  INFRAESTRUCTURA</v>
      </c>
    </row>
    <row r="8065" spans="1:4" x14ac:dyDescent="0.2">
      <c r="A8065" t="s">
        <v>17220</v>
      </c>
      <c r="B8065" t="s">
        <v>17221</v>
      </c>
      <c r="C8065" t="str">
        <f t="shared" si="125"/>
        <v>09 - MINISTERIO DE  INFRAESTRUCTURA</v>
      </c>
      <c r="D8065" t="str">
        <f>VLOOKUP(MID(A8065,1,2),[1]Jurisdicciones!$A$2:$B$44,2,FALSE)</f>
        <v>MINISTERIO DE  INFRAESTRUCTURA</v>
      </c>
    </row>
    <row r="8066" spans="1:4" x14ac:dyDescent="0.2">
      <c r="A8066" t="s">
        <v>17222</v>
      </c>
      <c r="B8066" t="s">
        <v>17223</v>
      </c>
      <c r="C8066" t="str">
        <f t="shared" si="125"/>
        <v>09 - MINISTERIO DE  INFRAESTRUCTURA</v>
      </c>
      <c r="D8066" t="str">
        <f>VLOOKUP(MID(A8066,1,2),[1]Jurisdicciones!$A$2:$B$44,2,FALSE)</f>
        <v>MINISTERIO DE  INFRAESTRUCTURA</v>
      </c>
    </row>
    <row r="8067" spans="1:4" x14ac:dyDescent="0.2">
      <c r="A8067" t="s">
        <v>17224</v>
      </c>
      <c r="B8067" t="s">
        <v>17225</v>
      </c>
      <c r="C8067" t="str">
        <f t="shared" si="125"/>
        <v>09 - MINISTERIO DE  INFRAESTRUCTURA</v>
      </c>
      <c r="D8067" t="str">
        <f>VLOOKUP(MID(A8067,1,2),[1]Jurisdicciones!$A$2:$B$44,2,FALSE)</f>
        <v>MINISTERIO DE  INFRAESTRUCTURA</v>
      </c>
    </row>
    <row r="8068" spans="1:4" x14ac:dyDescent="0.2">
      <c r="A8068" t="s">
        <v>17226</v>
      </c>
      <c r="B8068" t="s">
        <v>17195</v>
      </c>
      <c r="C8068" t="str">
        <f t="shared" ref="C8068:C8131" si="126">CONCATENATE(MID(A8068,1,2), " - ",D8068)</f>
        <v>09 - MINISTERIO DE  INFRAESTRUCTURA</v>
      </c>
      <c r="D8068" t="str">
        <f>VLOOKUP(MID(A8068,1,2),[1]Jurisdicciones!$A$2:$B$44,2,FALSE)</f>
        <v>MINISTERIO DE  INFRAESTRUCTURA</v>
      </c>
    </row>
    <row r="8069" spans="1:4" x14ac:dyDescent="0.2">
      <c r="A8069" t="s">
        <v>17227</v>
      </c>
      <c r="B8069" t="s">
        <v>17228</v>
      </c>
      <c r="C8069" t="str">
        <f t="shared" si="126"/>
        <v>09 - MINISTERIO DE  INFRAESTRUCTURA</v>
      </c>
      <c r="D8069" t="str">
        <f>VLOOKUP(MID(A8069,1,2),[1]Jurisdicciones!$A$2:$B$44,2,FALSE)</f>
        <v>MINISTERIO DE  INFRAESTRUCTURA</v>
      </c>
    </row>
    <row r="8070" spans="1:4" x14ac:dyDescent="0.2">
      <c r="A8070" t="s">
        <v>17229</v>
      </c>
      <c r="B8070" t="s">
        <v>17230</v>
      </c>
      <c r="C8070" t="str">
        <f t="shared" si="126"/>
        <v>09 - MINISTERIO DE  INFRAESTRUCTURA</v>
      </c>
      <c r="D8070" t="str">
        <f>VLOOKUP(MID(A8070,1,2),[1]Jurisdicciones!$A$2:$B$44,2,FALSE)</f>
        <v>MINISTERIO DE  INFRAESTRUCTURA</v>
      </c>
    </row>
    <row r="8071" spans="1:4" x14ac:dyDescent="0.2">
      <c r="A8071" t="s">
        <v>17231</v>
      </c>
      <c r="B8071" t="s">
        <v>17232</v>
      </c>
      <c r="C8071" t="str">
        <f t="shared" si="126"/>
        <v>09 - MINISTERIO DE  INFRAESTRUCTURA</v>
      </c>
      <c r="D8071" t="str">
        <f>VLOOKUP(MID(A8071,1,2),[1]Jurisdicciones!$A$2:$B$44,2,FALSE)</f>
        <v>MINISTERIO DE  INFRAESTRUCTURA</v>
      </c>
    </row>
    <row r="8072" spans="1:4" x14ac:dyDescent="0.2">
      <c r="A8072" t="s">
        <v>17233</v>
      </c>
      <c r="B8072" t="s">
        <v>17234</v>
      </c>
      <c r="C8072" t="str">
        <f t="shared" si="126"/>
        <v>09 - MINISTERIO DE  INFRAESTRUCTURA</v>
      </c>
      <c r="D8072" t="str">
        <f>VLOOKUP(MID(A8072,1,2),[1]Jurisdicciones!$A$2:$B$44,2,FALSE)</f>
        <v>MINISTERIO DE  INFRAESTRUCTURA</v>
      </c>
    </row>
    <row r="8073" spans="1:4" x14ac:dyDescent="0.2">
      <c r="A8073" t="s">
        <v>17235</v>
      </c>
      <c r="B8073" t="s">
        <v>17236</v>
      </c>
      <c r="C8073" t="str">
        <f t="shared" si="126"/>
        <v>09 - MINISTERIO DE  INFRAESTRUCTURA</v>
      </c>
      <c r="D8073" t="str">
        <f>VLOOKUP(MID(A8073,1,2),[1]Jurisdicciones!$A$2:$B$44,2,FALSE)</f>
        <v>MINISTERIO DE  INFRAESTRUCTURA</v>
      </c>
    </row>
    <row r="8074" spans="1:4" x14ac:dyDescent="0.2">
      <c r="A8074" t="s">
        <v>17237</v>
      </c>
      <c r="B8074" t="s">
        <v>17238</v>
      </c>
      <c r="C8074" t="str">
        <f t="shared" si="126"/>
        <v>09 - MINISTERIO DE  INFRAESTRUCTURA</v>
      </c>
      <c r="D8074" t="str">
        <f>VLOOKUP(MID(A8074,1,2),[1]Jurisdicciones!$A$2:$B$44,2,FALSE)</f>
        <v>MINISTERIO DE  INFRAESTRUCTURA</v>
      </c>
    </row>
    <row r="8075" spans="1:4" x14ac:dyDescent="0.2">
      <c r="A8075" t="s">
        <v>17239</v>
      </c>
      <c r="B8075" t="s">
        <v>17240</v>
      </c>
      <c r="C8075" t="str">
        <f t="shared" si="126"/>
        <v>09 - MINISTERIO DE  INFRAESTRUCTURA</v>
      </c>
      <c r="D8075" t="str">
        <f>VLOOKUP(MID(A8075,1,2),[1]Jurisdicciones!$A$2:$B$44,2,FALSE)</f>
        <v>MINISTERIO DE  INFRAESTRUCTURA</v>
      </c>
    </row>
    <row r="8076" spans="1:4" x14ac:dyDescent="0.2">
      <c r="A8076" t="s">
        <v>17241</v>
      </c>
      <c r="B8076" t="s">
        <v>17242</v>
      </c>
      <c r="C8076" t="str">
        <f t="shared" si="126"/>
        <v>09 - MINISTERIO DE  INFRAESTRUCTURA</v>
      </c>
      <c r="D8076" t="str">
        <f>VLOOKUP(MID(A8076,1,2),[1]Jurisdicciones!$A$2:$B$44,2,FALSE)</f>
        <v>MINISTERIO DE  INFRAESTRUCTURA</v>
      </c>
    </row>
    <row r="8077" spans="1:4" x14ac:dyDescent="0.2">
      <c r="A8077" t="s">
        <v>17243</v>
      </c>
      <c r="B8077" t="s">
        <v>17244</v>
      </c>
      <c r="C8077" t="str">
        <f t="shared" si="126"/>
        <v>09 - MINISTERIO DE  INFRAESTRUCTURA</v>
      </c>
      <c r="D8077" t="str">
        <f>VLOOKUP(MID(A8077,1,2),[1]Jurisdicciones!$A$2:$B$44,2,FALSE)</f>
        <v>MINISTERIO DE  INFRAESTRUCTURA</v>
      </c>
    </row>
    <row r="8078" spans="1:4" x14ac:dyDescent="0.2">
      <c r="A8078" t="s">
        <v>17245</v>
      </c>
      <c r="B8078" t="s">
        <v>17246</v>
      </c>
      <c r="C8078" t="str">
        <f t="shared" si="126"/>
        <v>09 - MINISTERIO DE  INFRAESTRUCTURA</v>
      </c>
      <c r="D8078" t="str">
        <f>VLOOKUP(MID(A8078,1,2),[1]Jurisdicciones!$A$2:$B$44,2,FALSE)</f>
        <v>MINISTERIO DE  INFRAESTRUCTURA</v>
      </c>
    </row>
    <row r="8079" spans="1:4" x14ac:dyDescent="0.2">
      <c r="A8079" t="s">
        <v>17247</v>
      </c>
      <c r="B8079" t="s">
        <v>17248</v>
      </c>
      <c r="C8079" t="str">
        <f t="shared" si="126"/>
        <v>09 - MINISTERIO DE  INFRAESTRUCTURA</v>
      </c>
      <c r="D8079" t="str">
        <f>VLOOKUP(MID(A8079,1,2),[1]Jurisdicciones!$A$2:$B$44,2,FALSE)</f>
        <v>MINISTERIO DE  INFRAESTRUCTURA</v>
      </c>
    </row>
    <row r="8080" spans="1:4" x14ac:dyDescent="0.2">
      <c r="A8080" t="s">
        <v>17249</v>
      </c>
      <c r="B8080" t="s">
        <v>17250</v>
      </c>
      <c r="C8080" t="str">
        <f t="shared" si="126"/>
        <v>09 - MINISTERIO DE  INFRAESTRUCTURA</v>
      </c>
      <c r="D8080" t="str">
        <f>VLOOKUP(MID(A8080,1,2),[1]Jurisdicciones!$A$2:$B$44,2,FALSE)</f>
        <v>MINISTERIO DE  INFRAESTRUCTURA</v>
      </c>
    </row>
    <row r="8081" spans="1:4" x14ac:dyDescent="0.2">
      <c r="A8081" t="s">
        <v>17251</v>
      </c>
      <c r="B8081" t="s">
        <v>17252</v>
      </c>
      <c r="C8081" t="str">
        <f t="shared" si="126"/>
        <v>09 - MINISTERIO DE  INFRAESTRUCTURA</v>
      </c>
      <c r="D8081" t="str">
        <f>VLOOKUP(MID(A8081,1,2),[1]Jurisdicciones!$A$2:$B$44,2,FALSE)</f>
        <v>MINISTERIO DE  INFRAESTRUCTURA</v>
      </c>
    </row>
    <row r="8082" spans="1:4" x14ac:dyDescent="0.2">
      <c r="A8082" t="s">
        <v>17253</v>
      </c>
      <c r="B8082" t="s">
        <v>17254</v>
      </c>
      <c r="C8082" t="str">
        <f t="shared" si="126"/>
        <v>09 - MINISTERIO DE  INFRAESTRUCTURA</v>
      </c>
      <c r="D8082" t="str">
        <f>VLOOKUP(MID(A8082,1,2),[1]Jurisdicciones!$A$2:$B$44,2,FALSE)</f>
        <v>MINISTERIO DE  INFRAESTRUCTURA</v>
      </c>
    </row>
    <row r="8083" spans="1:4" x14ac:dyDescent="0.2">
      <c r="A8083" t="s">
        <v>17255</v>
      </c>
      <c r="B8083" t="s">
        <v>17256</v>
      </c>
      <c r="C8083" t="str">
        <f t="shared" si="126"/>
        <v>09 - MINISTERIO DE  INFRAESTRUCTURA</v>
      </c>
      <c r="D8083" t="str">
        <f>VLOOKUP(MID(A8083,1,2),[1]Jurisdicciones!$A$2:$B$44,2,FALSE)</f>
        <v>MINISTERIO DE  INFRAESTRUCTURA</v>
      </c>
    </row>
    <row r="8084" spans="1:4" x14ac:dyDescent="0.2">
      <c r="A8084" t="s">
        <v>17257</v>
      </c>
      <c r="B8084" t="s">
        <v>17258</v>
      </c>
      <c r="C8084" t="str">
        <f t="shared" si="126"/>
        <v>09 - MINISTERIO DE  INFRAESTRUCTURA</v>
      </c>
      <c r="D8084" t="str">
        <f>VLOOKUP(MID(A8084,1,2),[1]Jurisdicciones!$A$2:$B$44,2,FALSE)</f>
        <v>MINISTERIO DE  INFRAESTRUCTURA</v>
      </c>
    </row>
    <row r="8085" spans="1:4" x14ac:dyDescent="0.2">
      <c r="A8085" t="s">
        <v>17259</v>
      </c>
      <c r="B8085" t="s">
        <v>17260</v>
      </c>
      <c r="C8085" t="str">
        <f t="shared" si="126"/>
        <v>09 - MINISTERIO DE  INFRAESTRUCTURA</v>
      </c>
      <c r="D8085" t="str">
        <f>VLOOKUP(MID(A8085,1,2),[1]Jurisdicciones!$A$2:$B$44,2,FALSE)</f>
        <v>MINISTERIO DE  INFRAESTRUCTURA</v>
      </c>
    </row>
    <row r="8086" spans="1:4" x14ac:dyDescent="0.2">
      <c r="A8086" t="s">
        <v>17261</v>
      </c>
      <c r="B8086" t="s">
        <v>17262</v>
      </c>
      <c r="C8086" t="str">
        <f t="shared" si="126"/>
        <v>09 - MINISTERIO DE  INFRAESTRUCTURA</v>
      </c>
      <c r="D8086" t="str">
        <f>VLOOKUP(MID(A8086,1,2),[1]Jurisdicciones!$A$2:$B$44,2,FALSE)</f>
        <v>MINISTERIO DE  INFRAESTRUCTURA</v>
      </c>
    </row>
    <row r="8087" spans="1:4" x14ac:dyDescent="0.2">
      <c r="A8087" t="s">
        <v>17263</v>
      </c>
      <c r="B8087" t="s">
        <v>17264</v>
      </c>
      <c r="C8087" t="str">
        <f t="shared" si="126"/>
        <v>09 - MINISTERIO DE  INFRAESTRUCTURA</v>
      </c>
      <c r="D8087" t="str">
        <f>VLOOKUP(MID(A8087,1,2),[1]Jurisdicciones!$A$2:$B$44,2,FALSE)</f>
        <v>MINISTERIO DE  INFRAESTRUCTURA</v>
      </c>
    </row>
    <row r="8088" spans="1:4" x14ac:dyDescent="0.2">
      <c r="A8088" t="s">
        <v>17265</v>
      </c>
      <c r="B8088" t="s">
        <v>17266</v>
      </c>
      <c r="C8088" t="str">
        <f t="shared" si="126"/>
        <v>09 - MINISTERIO DE  INFRAESTRUCTURA</v>
      </c>
      <c r="D8088" t="str">
        <f>VLOOKUP(MID(A8088,1,2),[1]Jurisdicciones!$A$2:$B$44,2,FALSE)</f>
        <v>MINISTERIO DE  INFRAESTRUCTURA</v>
      </c>
    </row>
    <row r="8089" spans="1:4" x14ac:dyDescent="0.2">
      <c r="A8089" t="s">
        <v>17267</v>
      </c>
      <c r="B8089" t="s">
        <v>17268</v>
      </c>
      <c r="C8089" t="str">
        <f t="shared" si="126"/>
        <v>09 - MINISTERIO DE  INFRAESTRUCTURA</v>
      </c>
      <c r="D8089" t="str">
        <f>VLOOKUP(MID(A8089,1,2),[1]Jurisdicciones!$A$2:$B$44,2,FALSE)</f>
        <v>MINISTERIO DE  INFRAESTRUCTURA</v>
      </c>
    </row>
    <row r="8090" spans="1:4" x14ac:dyDescent="0.2">
      <c r="A8090" t="s">
        <v>17269</v>
      </c>
      <c r="B8090" t="s">
        <v>17270</v>
      </c>
      <c r="C8090" t="str">
        <f t="shared" si="126"/>
        <v>09 - MINISTERIO DE  INFRAESTRUCTURA</v>
      </c>
      <c r="D8090" t="str">
        <f>VLOOKUP(MID(A8090,1,2),[1]Jurisdicciones!$A$2:$B$44,2,FALSE)</f>
        <v>MINISTERIO DE  INFRAESTRUCTURA</v>
      </c>
    </row>
    <row r="8091" spans="1:4" x14ac:dyDescent="0.2">
      <c r="A8091" t="s">
        <v>17271</v>
      </c>
      <c r="B8091" t="s">
        <v>17272</v>
      </c>
      <c r="C8091" t="str">
        <f t="shared" si="126"/>
        <v>09 - MINISTERIO DE  INFRAESTRUCTURA</v>
      </c>
      <c r="D8091" t="str">
        <f>VLOOKUP(MID(A8091,1,2),[1]Jurisdicciones!$A$2:$B$44,2,FALSE)</f>
        <v>MINISTERIO DE  INFRAESTRUCTURA</v>
      </c>
    </row>
    <row r="8092" spans="1:4" x14ac:dyDescent="0.2">
      <c r="A8092" t="s">
        <v>17273</v>
      </c>
      <c r="B8092" t="s">
        <v>17274</v>
      </c>
      <c r="C8092" t="str">
        <f t="shared" si="126"/>
        <v>09 - MINISTERIO DE  INFRAESTRUCTURA</v>
      </c>
      <c r="D8092" t="str">
        <f>VLOOKUP(MID(A8092,1,2),[1]Jurisdicciones!$A$2:$B$44,2,FALSE)</f>
        <v>MINISTERIO DE  INFRAESTRUCTURA</v>
      </c>
    </row>
    <row r="8093" spans="1:4" x14ac:dyDescent="0.2">
      <c r="A8093" t="s">
        <v>17275</v>
      </c>
      <c r="B8093" t="s">
        <v>17276</v>
      </c>
      <c r="C8093" t="str">
        <f t="shared" si="126"/>
        <v>09 - MINISTERIO DE  INFRAESTRUCTURA</v>
      </c>
      <c r="D8093" t="str">
        <f>VLOOKUP(MID(A8093,1,2),[1]Jurisdicciones!$A$2:$B$44,2,FALSE)</f>
        <v>MINISTERIO DE  INFRAESTRUCTURA</v>
      </c>
    </row>
    <row r="8094" spans="1:4" x14ac:dyDescent="0.2">
      <c r="A8094" t="s">
        <v>17277</v>
      </c>
      <c r="B8094" t="s">
        <v>17278</v>
      </c>
      <c r="C8094" t="str">
        <f t="shared" si="126"/>
        <v>09 - MINISTERIO DE  INFRAESTRUCTURA</v>
      </c>
      <c r="D8094" t="str">
        <f>VLOOKUP(MID(A8094,1,2),[1]Jurisdicciones!$A$2:$B$44,2,FALSE)</f>
        <v>MINISTERIO DE  INFRAESTRUCTURA</v>
      </c>
    </row>
    <row r="8095" spans="1:4" x14ac:dyDescent="0.2">
      <c r="A8095" t="s">
        <v>17279</v>
      </c>
      <c r="B8095" t="s">
        <v>17280</v>
      </c>
      <c r="C8095" t="str">
        <f t="shared" si="126"/>
        <v>09 - MINISTERIO DE  INFRAESTRUCTURA</v>
      </c>
      <c r="D8095" t="str">
        <f>VLOOKUP(MID(A8095,1,2),[1]Jurisdicciones!$A$2:$B$44,2,FALSE)</f>
        <v>MINISTERIO DE  INFRAESTRUCTURA</v>
      </c>
    </row>
    <row r="8096" spans="1:4" x14ac:dyDescent="0.2">
      <c r="A8096" t="s">
        <v>17281</v>
      </c>
      <c r="B8096" t="s">
        <v>17282</v>
      </c>
      <c r="C8096" t="str">
        <f t="shared" si="126"/>
        <v>09 - MINISTERIO DE  INFRAESTRUCTURA</v>
      </c>
      <c r="D8096" t="str">
        <f>VLOOKUP(MID(A8096,1,2),[1]Jurisdicciones!$A$2:$B$44,2,FALSE)</f>
        <v>MINISTERIO DE  INFRAESTRUCTURA</v>
      </c>
    </row>
    <row r="8097" spans="1:4" x14ac:dyDescent="0.2">
      <c r="A8097" t="s">
        <v>17283</v>
      </c>
      <c r="B8097" t="s">
        <v>17284</v>
      </c>
      <c r="C8097" t="str">
        <f t="shared" si="126"/>
        <v>09 - MINISTERIO DE  INFRAESTRUCTURA</v>
      </c>
      <c r="D8097" t="str">
        <f>VLOOKUP(MID(A8097,1,2),[1]Jurisdicciones!$A$2:$B$44,2,FALSE)</f>
        <v>MINISTERIO DE  INFRAESTRUCTURA</v>
      </c>
    </row>
    <row r="8098" spans="1:4" x14ac:dyDescent="0.2">
      <c r="A8098" t="s">
        <v>17285</v>
      </c>
      <c r="B8098" t="s">
        <v>17286</v>
      </c>
      <c r="C8098" t="str">
        <f t="shared" si="126"/>
        <v>09 - MINISTERIO DE  INFRAESTRUCTURA</v>
      </c>
      <c r="D8098" t="str">
        <f>VLOOKUP(MID(A8098,1,2),[1]Jurisdicciones!$A$2:$B$44,2,FALSE)</f>
        <v>MINISTERIO DE  INFRAESTRUCTURA</v>
      </c>
    </row>
    <row r="8099" spans="1:4" x14ac:dyDescent="0.2">
      <c r="A8099" t="s">
        <v>17287</v>
      </c>
      <c r="B8099" t="s">
        <v>17288</v>
      </c>
      <c r="C8099" t="str">
        <f t="shared" si="126"/>
        <v>09 - MINISTERIO DE  INFRAESTRUCTURA</v>
      </c>
      <c r="D8099" t="str">
        <f>VLOOKUP(MID(A8099,1,2),[1]Jurisdicciones!$A$2:$B$44,2,FALSE)</f>
        <v>MINISTERIO DE  INFRAESTRUCTURA</v>
      </c>
    </row>
    <row r="8100" spans="1:4" x14ac:dyDescent="0.2">
      <c r="A8100" t="s">
        <v>17289</v>
      </c>
      <c r="B8100" t="s">
        <v>17290</v>
      </c>
      <c r="C8100" t="str">
        <f t="shared" si="126"/>
        <v>09 - MINISTERIO DE  INFRAESTRUCTURA</v>
      </c>
      <c r="D8100" t="str">
        <f>VLOOKUP(MID(A8100,1,2),[1]Jurisdicciones!$A$2:$B$44,2,FALSE)</f>
        <v>MINISTERIO DE  INFRAESTRUCTURA</v>
      </c>
    </row>
    <row r="8101" spans="1:4" x14ac:dyDescent="0.2">
      <c r="A8101" t="s">
        <v>17291</v>
      </c>
      <c r="B8101" t="s">
        <v>17292</v>
      </c>
      <c r="C8101" t="str">
        <f t="shared" si="126"/>
        <v>09 - MINISTERIO DE  INFRAESTRUCTURA</v>
      </c>
      <c r="D8101" t="str">
        <f>VLOOKUP(MID(A8101,1,2),[1]Jurisdicciones!$A$2:$B$44,2,FALSE)</f>
        <v>MINISTERIO DE  INFRAESTRUCTURA</v>
      </c>
    </row>
    <row r="8102" spans="1:4" x14ac:dyDescent="0.2">
      <c r="A8102" t="s">
        <v>17293</v>
      </c>
      <c r="B8102" t="s">
        <v>17294</v>
      </c>
      <c r="C8102" t="str">
        <f t="shared" si="126"/>
        <v>09 - MINISTERIO DE  INFRAESTRUCTURA</v>
      </c>
      <c r="D8102" t="str">
        <f>VLOOKUP(MID(A8102,1,2),[1]Jurisdicciones!$A$2:$B$44,2,FALSE)</f>
        <v>MINISTERIO DE  INFRAESTRUCTURA</v>
      </c>
    </row>
    <row r="8103" spans="1:4" x14ac:dyDescent="0.2">
      <c r="A8103" t="s">
        <v>17295</v>
      </c>
      <c r="B8103" t="s">
        <v>17296</v>
      </c>
      <c r="C8103" t="str">
        <f t="shared" si="126"/>
        <v>09 - MINISTERIO DE  INFRAESTRUCTURA</v>
      </c>
      <c r="D8103" t="str">
        <f>VLOOKUP(MID(A8103,1,2),[1]Jurisdicciones!$A$2:$B$44,2,FALSE)</f>
        <v>MINISTERIO DE  INFRAESTRUCTURA</v>
      </c>
    </row>
    <row r="8104" spans="1:4" x14ac:dyDescent="0.2">
      <c r="A8104" t="s">
        <v>17297</v>
      </c>
      <c r="B8104" t="s">
        <v>17298</v>
      </c>
      <c r="C8104" t="str">
        <f t="shared" si="126"/>
        <v>09 - MINISTERIO DE  INFRAESTRUCTURA</v>
      </c>
      <c r="D8104" t="str">
        <f>VLOOKUP(MID(A8104,1,2),[1]Jurisdicciones!$A$2:$B$44,2,FALSE)</f>
        <v>MINISTERIO DE  INFRAESTRUCTURA</v>
      </c>
    </row>
    <row r="8105" spans="1:4" x14ac:dyDescent="0.2">
      <c r="A8105" t="s">
        <v>17299</v>
      </c>
      <c r="B8105" t="s">
        <v>17300</v>
      </c>
      <c r="C8105" t="str">
        <f t="shared" si="126"/>
        <v>09 - MINISTERIO DE  INFRAESTRUCTURA</v>
      </c>
      <c r="D8105" t="str">
        <f>VLOOKUP(MID(A8105,1,2),[1]Jurisdicciones!$A$2:$B$44,2,FALSE)</f>
        <v>MINISTERIO DE  INFRAESTRUCTURA</v>
      </c>
    </row>
    <row r="8106" spans="1:4" x14ac:dyDescent="0.2">
      <c r="A8106" t="s">
        <v>17301</v>
      </c>
      <c r="B8106" t="s">
        <v>17302</v>
      </c>
      <c r="C8106" t="str">
        <f t="shared" si="126"/>
        <v>09 - MINISTERIO DE  INFRAESTRUCTURA</v>
      </c>
      <c r="D8106" t="str">
        <f>VLOOKUP(MID(A8106,1,2),[1]Jurisdicciones!$A$2:$B$44,2,FALSE)</f>
        <v>MINISTERIO DE  INFRAESTRUCTURA</v>
      </c>
    </row>
    <row r="8107" spans="1:4" x14ac:dyDescent="0.2">
      <c r="A8107" t="s">
        <v>17303</v>
      </c>
      <c r="B8107" t="s">
        <v>17304</v>
      </c>
      <c r="C8107" t="str">
        <f t="shared" si="126"/>
        <v>09 - MINISTERIO DE  INFRAESTRUCTURA</v>
      </c>
      <c r="D8107" t="str">
        <f>VLOOKUP(MID(A8107,1,2),[1]Jurisdicciones!$A$2:$B$44,2,FALSE)</f>
        <v>MINISTERIO DE  INFRAESTRUCTURA</v>
      </c>
    </row>
    <row r="8108" spans="1:4" x14ac:dyDescent="0.2">
      <c r="A8108" t="s">
        <v>17305</v>
      </c>
      <c r="B8108" t="s">
        <v>17306</v>
      </c>
      <c r="C8108" t="str">
        <f t="shared" si="126"/>
        <v>09 - MINISTERIO DE  INFRAESTRUCTURA</v>
      </c>
      <c r="D8108" t="str">
        <f>VLOOKUP(MID(A8108,1,2),[1]Jurisdicciones!$A$2:$B$44,2,FALSE)</f>
        <v>MINISTERIO DE  INFRAESTRUCTURA</v>
      </c>
    </row>
    <row r="8109" spans="1:4" x14ac:dyDescent="0.2">
      <c r="A8109" t="s">
        <v>17307</v>
      </c>
      <c r="B8109" t="s">
        <v>17308</v>
      </c>
      <c r="C8109" t="str">
        <f t="shared" si="126"/>
        <v>09 - MINISTERIO DE  INFRAESTRUCTURA</v>
      </c>
      <c r="D8109" t="str">
        <f>VLOOKUP(MID(A8109,1,2),[1]Jurisdicciones!$A$2:$B$44,2,FALSE)</f>
        <v>MINISTERIO DE  INFRAESTRUCTURA</v>
      </c>
    </row>
    <row r="8110" spans="1:4" x14ac:dyDescent="0.2">
      <c r="A8110" t="s">
        <v>17309</v>
      </c>
      <c r="B8110" t="s">
        <v>17310</v>
      </c>
      <c r="C8110" t="str">
        <f t="shared" si="126"/>
        <v>09 - MINISTERIO DE  INFRAESTRUCTURA</v>
      </c>
      <c r="D8110" t="str">
        <f>VLOOKUP(MID(A8110,1,2),[1]Jurisdicciones!$A$2:$B$44,2,FALSE)</f>
        <v>MINISTERIO DE  INFRAESTRUCTURA</v>
      </c>
    </row>
    <row r="8111" spans="1:4" x14ac:dyDescent="0.2">
      <c r="A8111" t="s">
        <v>17311</v>
      </c>
      <c r="B8111" t="s">
        <v>17312</v>
      </c>
      <c r="C8111" t="str">
        <f t="shared" si="126"/>
        <v>09 - MINISTERIO DE  INFRAESTRUCTURA</v>
      </c>
      <c r="D8111" t="str">
        <f>VLOOKUP(MID(A8111,1,2),[1]Jurisdicciones!$A$2:$B$44,2,FALSE)</f>
        <v>MINISTERIO DE  INFRAESTRUCTURA</v>
      </c>
    </row>
    <row r="8112" spans="1:4" x14ac:dyDescent="0.2">
      <c r="A8112" t="s">
        <v>17313</v>
      </c>
      <c r="B8112" t="s">
        <v>17314</v>
      </c>
      <c r="C8112" t="str">
        <f t="shared" si="126"/>
        <v>09 - MINISTERIO DE  INFRAESTRUCTURA</v>
      </c>
      <c r="D8112" t="str">
        <f>VLOOKUP(MID(A8112,1,2),[1]Jurisdicciones!$A$2:$B$44,2,FALSE)</f>
        <v>MINISTERIO DE  INFRAESTRUCTURA</v>
      </c>
    </row>
    <row r="8113" spans="1:4" x14ac:dyDescent="0.2">
      <c r="A8113" t="s">
        <v>17315</v>
      </c>
      <c r="B8113" t="s">
        <v>17316</v>
      </c>
      <c r="C8113" t="str">
        <f t="shared" si="126"/>
        <v>09 - MINISTERIO DE  INFRAESTRUCTURA</v>
      </c>
      <c r="D8113" t="str">
        <f>VLOOKUP(MID(A8113,1,2),[1]Jurisdicciones!$A$2:$B$44,2,FALSE)</f>
        <v>MINISTERIO DE  INFRAESTRUCTURA</v>
      </c>
    </row>
    <row r="8114" spans="1:4" x14ac:dyDescent="0.2">
      <c r="A8114" t="s">
        <v>17317</v>
      </c>
      <c r="B8114" t="s">
        <v>17318</v>
      </c>
      <c r="C8114" t="str">
        <f t="shared" si="126"/>
        <v>09 - MINISTERIO DE  INFRAESTRUCTURA</v>
      </c>
      <c r="D8114" t="str">
        <f>VLOOKUP(MID(A8114,1,2),[1]Jurisdicciones!$A$2:$B$44,2,FALSE)</f>
        <v>MINISTERIO DE  INFRAESTRUCTURA</v>
      </c>
    </row>
    <row r="8115" spans="1:4" x14ac:dyDescent="0.2">
      <c r="A8115" t="s">
        <v>17319</v>
      </c>
      <c r="B8115" t="s">
        <v>17320</v>
      </c>
      <c r="C8115" t="str">
        <f t="shared" si="126"/>
        <v>09 - MINISTERIO DE  INFRAESTRUCTURA</v>
      </c>
      <c r="D8115" t="str">
        <f>VLOOKUP(MID(A8115,1,2),[1]Jurisdicciones!$A$2:$B$44,2,FALSE)</f>
        <v>MINISTERIO DE  INFRAESTRUCTURA</v>
      </c>
    </row>
    <row r="8116" spans="1:4" x14ac:dyDescent="0.2">
      <c r="A8116" t="s">
        <v>17321</v>
      </c>
      <c r="B8116" t="s">
        <v>17322</v>
      </c>
      <c r="C8116" t="str">
        <f t="shared" si="126"/>
        <v>09 - MINISTERIO DE  INFRAESTRUCTURA</v>
      </c>
      <c r="D8116" t="str">
        <f>VLOOKUP(MID(A8116,1,2),[1]Jurisdicciones!$A$2:$B$44,2,FALSE)</f>
        <v>MINISTERIO DE  INFRAESTRUCTURA</v>
      </c>
    </row>
    <row r="8117" spans="1:4" x14ac:dyDescent="0.2">
      <c r="A8117" t="s">
        <v>17323</v>
      </c>
      <c r="B8117" t="s">
        <v>17324</v>
      </c>
      <c r="C8117" t="str">
        <f t="shared" si="126"/>
        <v>09 - MINISTERIO DE  INFRAESTRUCTURA</v>
      </c>
      <c r="D8117" t="str">
        <f>VLOOKUP(MID(A8117,1,2),[1]Jurisdicciones!$A$2:$B$44,2,FALSE)</f>
        <v>MINISTERIO DE  INFRAESTRUCTURA</v>
      </c>
    </row>
    <row r="8118" spans="1:4" x14ac:dyDescent="0.2">
      <c r="A8118" t="s">
        <v>17325</v>
      </c>
      <c r="B8118" t="s">
        <v>17326</v>
      </c>
      <c r="C8118" t="str">
        <f t="shared" si="126"/>
        <v>09 - MINISTERIO DE  INFRAESTRUCTURA</v>
      </c>
      <c r="D8118" t="str">
        <f>VLOOKUP(MID(A8118,1,2),[1]Jurisdicciones!$A$2:$B$44,2,FALSE)</f>
        <v>MINISTERIO DE  INFRAESTRUCTURA</v>
      </c>
    </row>
    <row r="8119" spans="1:4" x14ac:dyDescent="0.2">
      <c r="A8119" t="s">
        <v>17327</v>
      </c>
      <c r="B8119" t="s">
        <v>17328</v>
      </c>
      <c r="C8119" t="str">
        <f t="shared" si="126"/>
        <v>09 - MINISTERIO DE  INFRAESTRUCTURA</v>
      </c>
      <c r="D8119" t="str">
        <f>VLOOKUP(MID(A8119,1,2),[1]Jurisdicciones!$A$2:$B$44,2,FALSE)</f>
        <v>MINISTERIO DE  INFRAESTRUCTURA</v>
      </c>
    </row>
    <row r="8120" spans="1:4" x14ac:dyDescent="0.2">
      <c r="A8120" t="s">
        <v>17329</v>
      </c>
      <c r="B8120" t="s">
        <v>17330</v>
      </c>
      <c r="C8120" t="str">
        <f t="shared" si="126"/>
        <v>09 - MINISTERIO DE  INFRAESTRUCTURA</v>
      </c>
      <c r="D8120" t="str">
        <f>VLOOKUP(MID(A8120,1,2),[1]Jurisdicciones!$A$2:$B$44,2,FALSE)</f>
        <v>MINISTERIO DE  INFRAESTRUCTURA</v>
      </c>
    </row>
    <row r="8121" spans="1:4" x14ac:dyDescent="0.2">
      <c r="A8121" t="s">
        <v>17331</v>
      </c>
      <c r="B8121" t="s">
        <v>17332</v>
      </c>
      <c r="C8121" t="str">
        <f t="shared" si="126"/>
        <v>09 - MINISTERIO DE  INFRAESTRUCTURA</v>
      </c>
      <c r="D8121" t="str">
        <f>VLOOKUP(MID(A8121,1,2),[1]Jurisdicciones!$A$2:$B$44,2,FALSE)</f>
        <v>MINISTERIO DE  INFRAESTRUCTURA</v>
      </c>
    </row>
    <row r="8122" spans="1:4" x14ac:dyDescent="0.2">
      <c r="A8122" t="s">
        <v>17333</v>
      </c>
      <c r="B8122" t="s">
        <v>17334</v>
      </c>
      <c r="C8122" t="str">
        <f t="shared" si="126"/>
        <v>09 - MINISTERIO DE  INFRAESTRUCTURA</v>
      </c>
      <c r="D8122" t="str">
        <f>VLOOKUP(MID(A8122,1,2),[1]Jurisdicciones!$A$2:$B$44,2,FALSE)</f>
        <v>MINISTERIO DE  INFRAESTRUCTURA</v>
      </c>
    </row>
    <row r="8123" spans="1:4" x14ac:dyDescent="0.2">
      <c r="A8123" t="s">
        <v>17335</v>
      </c>
      <c r="B8123" t="s">
        <v>17336</v>
      </c>
      <c r="C8123" t="str">
        <f t="shared" si="126"/>
        <v>09 - MINISTERIO DE  INFRAESTRUCTURA</v>
      </c>
      <c r="D8123" t="str">
        <f>VLOOKUP(MID(A8123,1,2),[1]Jurisdicciones!$A$2:$B$44,2,FALSE)</f>
        <v>MINISTERIO DE  INFRAESTRUCTURA</v>
      </c>
    </row>
    <row r="8124" spans="1:4" x14ac:dyDescent="0.2">
      <c r="A8124" t="s">
        <v>17337</v>
      </c>
      <c r="B8124" t="s">
        <v>17338</v>
      </c>
      <c r="C8124" t="str">
        <f t="shared" si="126"/>
        <v>09 - MINISTERIO DE  INFRAESTRUCTURA</v>
      </c>
      <c r="D8124" t="str">
        <f>VLOOKUP(MID(A8124,1,2),[1]Jurisdicciones!$A$2:$B$44,2,FALSE)</f>
        <v>MINISTERIO DE  INFRAESTRUCTURA</v>
      </c>
    </row>
    <row r="8125" spans="1:4" x14ac:dyDescent="0.2">
      <c r="A8125" t="s">
        <v>17339</v>
      </c>
      <c r="B8125" t="s">
        <v>17340</v>
      </c>
      <c r="C8125" t="str">
        <f t="shared" si="126"/>
        <v>09 - MINISTERIO DE  INFRAESTRUCTURA</v>
      </c>
      <c r="D8125" t="str">
        <f>VLOOKUP(MID(A8125,1,2),[1]Jurisdicciones!$A$2:$B$44,2,FALSE)</f>
        <v>MINISTERIO DE  INFRAESTRUCTURA</v>
      </c>
    </row>
    <row r="8126" spans="1:4" x14ac:dyDescent="0.2">
      <c r="A8126" t="s">
        <v>17341</v>
      </c>
      <c r="B8126" t="s">
        <v>17342</v>
      </c>
      <c r="C8126" t="str">
        <f t="shared" si="126"/>
        <v>09 - MINISTERIO DE  INFRAESTRUCTURA</v>
      </c>
      <c r="D8126" t="str">
        <f>VLOOKUP(MID(A8126,1,2),[1]Jurisdicciones!$A$2:$B$44,2,FALSE)</f>
        <v>MINISTERIO DE  INFRAESTRUCTURA</v>
      </c>
    </row>
    <row r="8127" spans="1:4" x14ac:dyDescent="0.2">
      <c r="A8127" t="s">
        <v>17343</v>
      </c>
      <c r="B8127" t="s">
        <v>17344</v>
      </c>
      <c r="C8127" t="str">
        <f t="shared" si="126"/>
        <v>09 - MINISTERIO DE  INFRAESTRUCTURA</v>
      </c>
      <c r="D8127" t="str">
        <f>VLOOKUP(MID(A8127,1,2),[1]Jurisdicciones!$A$2:$B$44,2,FALSE)</f>
        <v>MINISTERIO DE  INFRAESTRUCTURA</v>
      </c>
    </row>
    <row r="8128" spans="1:4" x14ac:dyDescent="0.2">
      <c r="A8128" t="s">
        <v>17345</v>
      </c>
      <c r="B8128" t="s">
        <v>17346</v>
      </c>
      <c r="C8128" t="str">
        <f t="shared" si="126"/>
        <v>09 - MINISTERIO DE  INFRAESTRUCTURA</v>
      </c>
      <c r="D8128" t="str">
        <f>VLOOKUP(MID(A8128,1,2),[1]Jurisdicciones!$A$2:$B$44,2,FALSE)</f>
        <v>MINISTERIO DE  INFRAESTRUCTURA</v>
      </c>
    </row>
    <row r="8129" spans="1:4" x14ac:dyDescent="0.2">
      <c r="A8129" t="s">
        <v>17347</v>
      </c>
      <c r="B8129" t="s">
        <v>17348</v>
      </c>
      <c r="C8129" t="str">
        <f t="shared" si="126"/>
        <v>09 - MINISTERIO DE  INFRAESTRUCTURA</v>
      </c>
      <c r="D8129" t="str">
        <f>VLOOKUP(MID(A8129,1,2),[1]Jurisdicciones!$A$2:$B$44,2,FALSE)</f>
        <v>MINISTERIO DE  INFRAESTRUCTURA</v>
      </c>
    </row>
    <row r="8130" spans="1:4" x14ac:dyDescent="0.2">
      <c r="A8130" t="s">
        <v>17349</v>
      </c>
      <c r="B8130" t="s">
        <v>17350</v>
      </c>
      <c r="C8130" t="str">
        <f t="shared" si="126"/>
        <v>09 - MINISTERIO DE  INFRAESTRUCTURA</v>
      </c>
      <c r="D8130" t="str">
        <f>VLOOKUP(MID(A8130,1,2),[1]Jurisdicciones!$A$2:$B$44,2,FALSE)</f>
        <v>MINISTERIO DE  INFRAESTRUCTURA</v>
      </c>
    </row>
    <row r="8131" spans="1:4" x14ac:dyDescent="0.2">
      <c r="A8131" t="s">
        <v>17351</v>
      </c>
      <c r="B8131" t="s">
        <v>17352</v>
      </c>
      <c r="C8131" t="str">
        <f t="shared" si="126"/>
        <v>09 - MINISTERIO DE  INFRAESTRUCTURA</v>
      </c>
      <c r="D8131" t="str">
        <f>VLOOKUP(MID(A8131,1,2),[1]Jurisdicciones!$A$2:$B$44,2,FALSE)</f>
        <v>MINISTERIO DE  INFRAESTRUCTURA</v>
      </c>
    </row>
    <row r="8132" spans="1:4" x14ac:dyDescent="0.2">
      <c r="A8132" t="s">
        <v>17353</v>
      </c>
      <c r="B8132" t="s">
        <v>17354</v>
      </c>
      <c r="C8132" t="str">
        <f t="shared" ref="C8132:C8195" si="127">CONCATENATE(MID(A8132,1,2), " - ",D8132)</f>
        <v>09 - MINISTERIO DE  INFRAESTRUCTURA</v>
      </c>
      <c r="D8132" t="str">
        <f>VLOOKUP(MID(A8132,1,2),[1]Jurisdicciones!$A$2:$B$44,2,FALSE)</f>
        <v>MINISTERIO DE  INFRAESTRUCTURA</v>
      </c>
    </row>
    <row r="8133" spans="1:4" x14ac:dyDescent="0.2">
      <c r="A8133" t="s">
        <v>17355</v>
      </c>
      <c r="B8133" t="s">
        <v>17356</v>
      </c>
      <c r="C8133" t="str">
        <f t="shared" si="127"/>
        <v>09 - MINISTERIO DE  INFRAESTRUCTURA</v>
      </c>
      <c r="D8133" t="str">
        <f>VLOOKUP(MID(A8133,1,2),[1]Jurisdicciones!$A$2:$B$44,2,FALSE)</f>
        <v>MINISTERIO DE  INFRAESTRUCTURA</v>
      </c>
    </row>
    <row r="8134" spans="1:4" x14ac:dyDescent="0.2">
      <c r="A8134" t="s">
        <v>17357</v>
      </c>
      <c r="B8134" t="s">
        <v>17358</v>
      </c>
      <c r="C8134" t="str">
        <f t="shared" si="127"/>
        <v>09 - MINISTERIO DE  INFRAESTRUCTURA</v>
      </c>
      <c r="D8134" t="str">
        <f>VLOOKUP(MID(A8134,1,2),[1]Jurisdicciones!$A$2:$B$44,2,FALSE)</f>
        <v>MINISTERIO DE  INFRAESTRUCTURA</v>
      </c>
    </row>
    <row r="8135" spans="1:4" x14ac:dyDescent="0.2">
      <c r="A8135" t="s">
        <v>17359</v>
      </c>
      <c r="B8135" t="s">
        <v>17360</v>
      </c>
      <c r="C8135" t="str">
        <f t="shared" si="127"/>
        <v>09 - MINISTERIO DE  INFRAESTRUCTURA</v>
      </c>
      <c r="D8135" t="str">
        <f>VLOOKUP(MID(A8135,1,2),[1]Jurisdicciones!$A$2:$B$44,2,FALSE)</f>
        <v>MINISTERIO DE  INFRAESTRUCTURA</v>
      </c>
    </row>
    <row r="8136" spans="1:4" x14ac:dyDescent="0.2">
      <c r="A8136" t="s">
        <v>17361</v>
      </c>
      <c r="B8136" t="s">
        <v>17336</v>
      </c>
      <c r="C8136" t="str">
        <f t="shared" si="127"/>
        <v>09 - MINISTERIO DE  INFRAESTRUCTURA</v>
      </c>
      <c r="D8136" t="str">
        <f>VLOOKUP(MID(A8136,1,2),[1]Jurisdicciones!$A$2:$B$44,2,FALSE)</f>
        <v>MINISTERIO DE  INFRAESTRUCTURA</v>
      </c>
    </row>
    <row r="8137" spans="1:4" x14ac:dyDescent="0.2">
      <c r="A8137" t="s">
        <v>17362</v>
      </c>
      <c r="B8137" t="s">
        <v>17338</v>
      </c>
      <c r="C8137" t="str">
        <f t="shared" si="127"/>
        <v>09 - MINISTERIO DE  INFRAESTRUCTURA</v>
      </c>
      <c r="D8137" t="str">
        <f>VLOOKUP(MID(A8137,1,2),[1]Jurisdicciones!$A$2:$B$44,2,FALSE)</f>
        <v>MINISTERIO DE  INFRAESTRUCTURA</v>
      </c>
    </row>
    <row r="8138" spans="1:4" x14ac:dyDescent="0.2">
      <c r="A8138" t="s">
        <v>17363</v>
      </c>
      <c r="B8138" t="s">
        <v>17340</v>
      </c>
      <c r="C8138" t="str">
        <f t="shared" si="127"/>
        <v>09 - MINISTERIO DE  INFRAESTRUCTURA</v>
      </c>
      <c r="D8138" t="str">
        <f>VLOOKUP(MID(A8138,1,2),[1]Jurisdicciones!$A$2:$B$44,2,FALSE)</f>
        <v>MINISTERIO DE  INFRAESTRUCTURA</v>
      </c>
    </row>
    <row r="8139" spans="1:4" x14ac:dyDescent="0.2">
      <c r="A8139" t="s">
        <v>17364</v>
      </c>
      <c r="B8139" t="s">
        <v>17365</v>
      </c>
      <c r="C8139" t="str">
        <f t="shared" si="127"/>
        <v>09 - MINISTERIO DE  INFRAESTRUCTURA</v>
      </c>
      <c r="D8139" t="str">
        <f>VLOOKUP(MID(A8139,1,2),[1]Jurisdicciones!$A$2:$B$44,2,FALSE)</f>
        <v>MINISTERIO DE  INFRAESTRUCTURA</v>
      </c>
    </row>
    <row r="8140" spans="1:4" x14ac:dyDescent="0.2">
      <c r="A8140" t="s">
        <v>17366</v>
      </c>
      <c r="B8140" t="s">
        <v>17342</v>
      </c>
      <c r="C8140" t="str">
        <f t="shared" si="127"/>
        <v>09 - MINISTERIO DE  INFRAESTRUCTURA</v>
      </c>
      <c r="D8140" t="str">
        <f>VLOOKUP(MID(A8140,1,2),[1]Jurisdicciones!$A$2:$B$44,2,FALSE)</f>
        <v>MINISTERIO DE  INFRAESTRUCTURA</v>
      </c>
    </row>
    <row r="8141" spans="1:4" x14ac:dyDescent="0.2">
      <c r="A8141" t="s">
        <v>17367</v>
      </c>
      <c r="B8141" t="s">
        <v>17344</v>
      </c>
      <c r="C8141" t="str">
        <f t="shared" si="127"/>
        <v>09 - MINISTERIO DE  INFRAESTRUCTURA</v>
      </c>
      <c r="D8141" t="str">
        <f>VLOOKUP(MID(A8141,1,2),[1]Jurisdicciones!$A$2:$B$44,2,FALSE)</f>
        <v>MINISTERIO DE  INFRAESTRUCTURA</v>
      </c>
    </row>
    <row r="8142" spans="1:4" x14ac:dyDescent="0.2">
      <c r="A8142" t="s">
        <v>17368</v>
      </c>
      <c r="B8142" t="s">
        <v>17346</v>
      </c>
      <c r="C8142" t="str">
        <f t="shared" si="127"/>
        <v>09 - MINISTERIO DE  INFRAESTRUCTURA</v>
      </c>
      <c r="D8142" t="str">
        <f>VLOOKUP(MID(A8142,1,2),[1]Jurisdicciones!$A$2:$B$44,2,FALSE)</f>
        <v>MINISTERIO DE  INFRAESTRUCTURA</v>
      </c>
    </row>
    <row r="8143" spans="1:4" x14ac:dyDescent="0.2">
      <c r="A8143" t="s">
        <v>17369</v>
      </c>
      <c r="B8143" t="s">
        <v>17348</v>
      </c>
      <c r="C8143" t="str">
        <f t="shared" si="127"/>
        <v>09 - MINISTERIO DE  INFRAESTRUCTURA</v>
      </c>
      <c r="D8143" t="str">
        <f>VLOOKUP(MID(A8143,1,2),[1]Jurisdicciones!$A$2:$B$44,2,FALSE)</f>
        <v>MINISTERIO DE  INFRAESTRUCTURA</v>
      </c>
    </row>
    <row r="8144" spans="1:4" x14ac:dyDescent="0.2">
      <c r="A8144" t="s">
        <v>17370</v>
      </c>
      <c r="B8144" t="s">
        <v>17350</v>
      </c>
      <c r="C8144" t="str">
        <f t="shared" si="127"/>
        <v>09 - MINISTERIO DE  INFRAESTRUCTURA</v>
      </c>
      <c r="D8144" t="str">
        <f>VLOOKUP(MID(A8144,1,2),[1]Jurisdicciones!$A$2:$B$44,2,FALSE)</f>
        <v>MINISTERIO DE  INFRAESTRUCTURA</v>
      </c>
    </row>
    <row r="8145" spans="1:4" x14ac:dyDescent="0.2">
      <c r="A8145" t="s">
        <v>17371</v>
      </c>
      <c r="B8145" t="s">
        <v>17372</v>
      </c>
      <c r="C8145" t="str">
        <f t="shared" si="127"/>
        <v>09 - MINISTERIO DE  INFRAESTRUCTURA</v>
      </c>
      <c r="D8145" t="str">
        <f>VLOOKUP(MID(A8145,1,2),[1]Jurisdicciones!$A$2:$B$44,2,FALSE)</f>
        <v>MINISTERIO DE  INFRAESTRUCTURA</v>
      </c>
    </row>
    <row r="8146" spans="1:4" x14ac:dyDescent="0.2">
      <c r="A8146" t="s">
        <v>17373</v>
      </c>
      <c r="B8146" t="s">
        <v>17354</v>
      </c>
      <c r="C8146" t="str">
        <f t="shared" si="127"/>
        <v>09 - MINISTERIO DE  INFRAESTRUCTURA</v>
      </c>
      <c r="D8146" t="str">
        <f>VLOOKUP(MID(A8146,1,2),[1]Jurisdicciones!$A$2:$B$44,2,FALSE)</f>
        <v>MINISTERIO DE  INFRAESTRUCTURA</v>
      </c>
    </row>
    <row r="8147" spans="1:4" x14ac:dyDescent="0.2">
      <c r="A8147" t="s">
        <v>17374</v>
      </c>
      <c r="B8147" t="s">
        <v>17375</v>
      </c>
      <c r="C8147" t="str">
        <f t="shared" si="127"/>
        <v>09 - MINISTERIO DE  INFRAESTRUCTURA</v>
      </c>
      <c r="D8147" t="str">
        <f>VLOOKUP(MID(A8147,1,2),[1]Jurisdicciones!$A$2:$B$44,2,FALSE)</f>
        <v>MINISTERIO DE  INFRAESTRUCTURA</v>
      </c>
    </row>
    <row r="8148" spans="1:4" x14ac:dyDescent="0.2">
      <c r="A8148" t="s">
        <v>17376</v>
      </c>
      <c r="B8148" t="s">
        <v>17346</v>
      </c>
      <c r="C8148" t="str">
        <f t="shared" si="127"/>
        <v>09 - MINISTERIO DE  INFRAESTRUCTURA</v>
      </c>
      <c r="D8148" t="str">
        <f>VLOOKUP(MID(A8148,1,2),[1]Jurisdicciones!$A$2:$B$44,2,FALSE)</f>
        <v>MINISTERIO DE  INFRAESTRUCTURA</v>
      </c>
    </row>
    <row r="8149" spans="1:4" x14ac:dyDescent="0.2">
      <c r="A8149" t="s">
        <v>17377</v>
      </c>
      <c r="B8149" t="s">
        <v>17348</v>
      </c>
      <c r="C8149" t="str">
        <f t="shared" si="127"/>
        <v>09 - MINISTERIO DE  INFRAESTRUCTURA</v>
      </c>
      <c r="D8149" t="str">
        <f>VLOOKUP(MID(A8149,1,2),[1]Jurisdicciones!$A$2:$B$44,2,FALSE)</f>
        <v>MINISTERIO DE  INFRAESTRUCTURA</v>
      </c>
    </row>
    <row r="8150" spans="1:4" x14ac:dyDescent="0.2">
      <c r="A8150" t="s">
        <v>17378</v>
      </c>
      <c r="B8150" t="s">
        <v>17350</v>
      </c>
      <c r="C8150" t="str">
        <f t="shared" si="127"/>
        <v>09 - MINISTERIO DE  INFRAESTRUCTURA</v>
      </c>
      <c r="D8150" t="str">
        <f>VLOOKUP(MID(A8150,1,2),[1]Jurisdicciones!$A$2:$B$44,2,FALSE)</f>
        <v>MINISTERIO DE  INFRAESTRUCTURA</v>
      </c>
    </row>
    <row r="8151" spans="1:4" x14ac:dyDescent="0.2">
      <c r="A8151" t="s">
        <v>17379</v>
      </c>
      <c r="B8151" t="s">
        <v>17372</v>
      </c>
      <c r="C8151" t="str">
        <f t="shared" si="127"/>
        <v>09 - MINISTERIO DE  INFRAESTRUCTURA</v>
      </c>
      <c r="D8151" t="str">
        <f>VLOOKUP(MID(A8151,1,2),[1]Jurisdicciones!$A$2:$B$44,2,FALSE)</f>
        <v>MINISTERIO DE  INFRAESTRUCTURA</v>
      </c>
    </row>
    <row r="8152" spans="1:4" x14ac:dyDescent="0.2">
      <c r="A8152" t="s">
        <v>17380</v>
      </c>
      <c r="B8152" t="s">
        <v>17354</v>
      </c>
      <c r="C8152" t="str">
        <f t="shared" si="127"/>
        <v>09 - MINISTERIO DE  INFRAESTRUCTURA</v>
      </c>
      <c r="D8152" t="str">
        <f>VLOOKUP(MID(A8152,1,2),[1]Jurisdicciones!$A$2:$B$44,2,FALSE)</f>
        <v>MINISTERIO DE  INFRAESTRUCTURA</v>
      </c>
    </row>
    <row r="8153" spans="1:4" x14ac:dyDescent="0.2">
      <c r="A8153" t="s">
        <v>17381</v>
      </c>
      <c r="B8153" t="s">
        <v>17382</v>
      </c>
      <c r="C8153" t="str">
        <f t="shared" si="127"/>
        <v>09 - MINISTERIO DE  INFRAESTRUCTURA</v>
      </c>
      <c r="D8153" t="str">
        <f>VLOOKUP(MID(A8153,1,2),[1]Jurisdicciones!$A$2:$B$44,2,FALSE)</f>
        <v>MINISTERIO DE  INFRAESTRUCTURA</v>
      </c>
    </row>
    <row r="8154" spans="1:4" x14ac:dyDescent="0.2">
      <c r="A8154" t="s">
        <v>17383</v>
      </c>
      <c r="B8154" t="s">
        <v>17384</v>
      </c>
      <c r="C8154" t="str">
        <f t="shared" si="127"/>
        <v>09 - MINISTERIO DE  INFRAESTRUCTURA</v>
      </c>
      <c r="D8154" t="str">
        <f>VLOOKUP(MID(A8154,1,2),[1]Jurisdicciones!$A$2:$B$44,2,FALSE)</f>
        <v>MINISTERIO DE  INFRAESTRUCTURA</v>
      </c>
    </row>
    <row r="8155" spans="1:4" x14ac:dyDescent="0.2">
      <c r="A8155" t="s">
        <v>17385</v>
      </c>
      <c r="B8155" t="s">
        <v>17386</v>
      </c>
      <c r="C8155" t="str">
        <f t="shared" si="127"/>
        <v>09 - MINISTERIO DE  INFRAESTRUCTURA</v>
      </c>
      <c r="D8155" t="str">
        <f>VLOOKUP(MID(A8155,1,2),[1]Jurisdicciones!$A$2:$B$44,2,FALSE)</f>
        <v>MINISTERIO DE  INFRAESTRUCTURA</v>
      </c>
    </row>
    <row r="8156" spans="1:4" x14ac:dyDescent="0.2">
      <c r="A8156" t="s">
        <v>17387</v>
      </c>
      <c r="B8156" t="s">
        <v>17388</v>
      </c>
      <c r="C8156" t="str">
        <f t="shared" si="127"/>
        <v>09 - MINISTERIO DE  INFRAESTRUCTURA</v>
      </c>
      <c r="D8156" t="str">
        <f>VLOOKUP(MID(A8156,1,2),[1]Jurisdicciones!$A$2:$B$44,2,FALSE)</f>
        <v>MINISTERIO DE  INFRAESTRUCTURA</v>
      </c>
    </row>
    <row r="8157" spans="1:4" x14ac:dyDescent="0.2">
      <c r="A8157" t="s">
        <v>17389</v>
      </c>
      <c r="B8157" t="s">
        <v>17375</v>
      </c>
      <c r="C8157" t="str">
        <f t="shared" si="127"/>
        <v>09 - MINISTERIO DE  INFRAESTRUCTURA</v>
      </c>
      <c r="D8157" t="str">
        <f>VLOOKUP(MID(A8157,1,2),[1]Jurisdicciones!$A$2:$B$44,2,FALSE)</f>
        <v>MINISTERIO DE  INFRAESTRUCTURA</v>
      </c>
    </row>
    <row r="8158" spans="1:4" x14ac:dyDescent="0.2">
      <c r="A8158" t="s">
        <v>17390</v>
      </c>
      <c r="B8158" t="s">
        <v>17391</v>
      </c>
      <c r="C8158" t="str">
        <f t="shared" si="127"/>
        <v>09 - MINISTERIO DE  INFRAESTRUCTURA</v>
      </c>
      <c r="D8158" t="str">
        <f>VLOOKUP(MID(A8158,1,2),[1]Jurisdicciones!$A$2:$B$44,2,FALSE)</f>
        <v>MINISTERIO DE  INFRAESTRUCTURA</v>
      </c>
    </row>
    <row r="8159" spans="1:4" x14ac:dyDescent="0.2">
      <c r="A8159" t="s">
        <v>17392</v>
      </c>
      <c r="B8159" t="s">
        <v>17393</v>
      </c>
      <c r="C8159" t="str">
        <f t="shared" si="127"/>
        <v>09 - MINISTERIO DE  INFRAESTRUCTURA</v>
      </c>
      <c r="D8159" t="str">
        <f>VLOOKUP(MID(A8159,1,2),[1]Jurisdicciones!$A$2:$B$44,2,FALSE)</f>
        <v>MINISTERIO DE  INFRAESTRUCTURA</v>
      </c>
    </row>
    <row r="8160" spans="1:4" x14ac:dyDescent="0.2">
      <c r="A8160" t="s">
        <v>17394</v>
      </c>
      <c r="B8160" t="s">
        <v>17395</v>
      </c>
      <c r="C8160" t="str">
        <f t="shared" si="127"/>
        <v>09 - MINISTERIO DE  INFRAESTRUCTURA</v>
      </c>
      <c r="D8160" t="str">
        <f>VLOOKUP(MID(A8160,1,2),[1]Jurisdicciones!$A$2:$B$44,2,FALSE)</f>
        <v>MINISTERIO DE  INFRAESTRUCTURA</v>
      </c>
    </row>
    <row r="8161" spans="1:4" x14ac:dyDescent="0.2">
      <c r="A8161" t="s">
        <v>17396</v>
      </c>
      <c r="B8161" t="s">
        <v>17395</v>
      </c>
      <c r="C8161" t="str">
        <f t="shared" si="127"/>
        <v>09 - MINISTERIO DE  INFRAESTRUCTURA</v>
      </c>
      <c r="D8161" t="str">
        <f>VLOOKUP(MID(A8161,1,2),[1]Jurisdicciones!$A$2:$B$44,2,FALSE)</f>
        <v>MINISTERIO DE  INFRAESTRUCTURA</v>
      </c>
    </row>
    <row r="8162" spans="1:4" x14ac:dyDescent="0.2">
      <c r="A8162" t="s">
        <v>17397</v>
      </c>
      <c r="B8162" t="s">
        <v>17398</v>
      </c>
      <c r="C8162" t="str">
        <f t="shared" si="127"/>
        <v>09 - MINISTERIO DE  INFRAESTRUCTURA</v>
      </c>
      <c r="D8162" t="str">
        <f>VLOOKUP(MID(A8162,1,2),[1]Jurisdicciones!$A$2:$B$44,2,FALSE)</f>
        <v>MINISTERIO DE  INFRAESTRUCTURA</v>
      </c>
    </row>
    <row r="8163" spans="1:4" x14ac:dyDescent="0.2">
      <c r="A8163" t="s">
        <v>17399</v>
      </c>
      <c r="B8163" t="s">
        <v>17398</v>
      </c>
      <c r="C8163" t="str">
        <f t="shared" si="127"/>
        <v>09 - MINISTERIO DE  INFRAESTRUCTURA</v>
      </c>
      <c r="D8163" t="str">
        <f>VLOOKUP(MID(A8163,1,2),[1]Jurisdicciones!$A$2:$B$44,2,FALSE)</f>
        <v>MINISTERIO DE  INFRAESTRUCTURA</v>
      </c>
    </row>
    <row r="8164" spans="1:4" x14ac:dyDescent="0.2">
      <c r="A8164" t="s">
        <v>17400</v>
      </c>
      <c r="B8164" t="s">
        <v>17398</v>
      </c>
      <c r="C8164" t="str">
        <f t="shared" si="127"/>
        <v>09 - MINISTERIO DE  INFRAESTRUCTURA</v>
      </c>
      <c r="D8164" t="str">
        <f>VLOOKUP(MID(A8164,1,2),[1]Jurisdicciones!$A$2:$B$44,2,FALSE)</f>
        <v>MINISTERIO DE  INFRAESTRUCTURA</v>
      </c>
    </row>
    <row r="8165" spans="1:4" x14ac:dyDescent="0.2">
      <c r="A8165" t="s">
        <v>381</v>
      </c>
      <c r="B8165" t="s">
        <v>17398</v>
      </c>
      <c r="C8165" t="str">
        <f t="shared" si="127"/>
        <v>09 - MINISTERIO DE  INFRAESTRUCTURA</v>
      </c>
      <c r="D8165" t="str">
        <f>VLOOKUP(MID(A8165,1,2),[1]Jurisdicciones!$A$2:$B$44,2,FALSE)</f>
        <v>MINISTERIO DE  INFRAESTRUCTURA</v>
      </c>
    </row>
    <row r="8166" spans="1:4" x14ac:dyDescent="0.2">
      <c r="A8166" t="s">
        <v>17401</v>
      </c>
      <c r="B8166" t="s">
        <v>17402</v>
      </c>
      <c r="C8166" t="str">
        <f t="shared" si="127"/>
        <v>09 - MINISTERIO DE  INFRAESTRUCTURA</v>
      </c>
      <c r="D8166" t="str">
        <f>VLOOKUP(MID(A8166,1,2),[1]Jurisdicciones!$A$2:$B$44,2,FALSE)</f>
        <v>MINISTERIO DE  INFRAESTRUCTURA</v>
      </c>
    </row>
    <row r="8167" spans="1:4" x14ac:dyDescent="0.2">
      <c r="A8167" t="s">
        <v>17403</v>
      </c>
      <c r="B8167" t="s">
        <v>17402</v>
      </c>
      <c r="C8167" t="str">
        <f t="shared" si="127"/>
        <v>09 - MINISTERIO DE  INFRAESTRUCTURA</v>
      </c>
      <c r="D8167" t="str">
        <f>VLOOKUP(MID(A8167,1,2),[1]Jurisdicciones!$A$2:$B$44,2,FALSE)</f>
        <v>MINISTERIO DE  INFRAESTRUCTURA</v>
      </c>
    </row>
    <row r="8168" spans="1:4" x14ac:dyDescent="0.2">
      <c r="A8168" t="s">
        <v>382</v>
      </c>
      <c r="B8168" t="s">
        <v>17402</v>
      </c>
      <c r="C8168" t="str">
        <f t="shared" si="127"/>
        <v>09 - MINISTERIO DE  INFRAESTRUCTURA</v>
      </c>
      <c r="D8168" t="str">
        <f>VLOOKUP(MID(A8168,1,2),[1]Jurisdicciones!$A$2:$B$44,2,FALSE)</f>
        <v>MINISTERIO DE  INFRAESTRUCTURA</v>
      </c>
    </row>
    <row r="8169" spans="1:4" x14ac:dyDescent="0.2">
      <c r="A8169" t="s">
        <v>17404</v>
      </c>
      <c r="B8169" t="s">
        <v>17405</v>
      </c>
      <c r="C8169" t="str">
        <f t="shared" si="127"/>
        <v>09 - MINISTERIO DE  INFRAESTRUCTURA</v>
      </c>
      <c r="D8169" t="str">
        <f>VLOOKUP(MID(A8169,1,2),[1]Jurisdicciones!$A$2:$B$44,2,FALSE)</f>
        <v>MINISTERIO DE  INFRAESTRUCTURA</v>
      </c>
    </row>
    <row r="8170" spans="1:4" x14ac:dyDescent="0.2">
      <c r="A8170" t="s">
        <v>383</v>
      </c>
      <c r="B8170" t="s">
        <v>17405</v>
      </c>
      <c r="C8170" t="str">
        <f t="shared" si="127"/>
        <v>09 - MINISTERIO DE  INFRAESTRUCTURA</v>
      </c>
      <c r="D8170" t="str">
        <f>VLOOKUP(MID(A8170,1,2),[1]Jurisdicciones!$A$2:$B$44,2,FALSE)</f>
        <v>MINISTERIO DE  INFRAESTRUCTURA</v>
      </c>
    </row>
    <row r="8171" spans="1:4" x14ac:dyDescent="0.2">
      <c r="A8171" t="s">
        <v>17406</v>
      </c>
      <c r="B8171" t="s">
        <v>17405</v>
      </c>
      <c r="C8171" t="str">
        <f t="shared" si="127"/>
        <v>09 - MINISTERIO DE  INFRAESTRUCTURA</v>
      </c>
      <c r="D8171" t="str">
        <f>VLOOKUP(MID(A8171,1,2),[1]Jurisdicciones!$A$2:$B$44,2,FALSE)</f>
        <v>MINISTERIO DE  INFRAESTRUCTURA</v>
      </c>
    </row>
    <row r="8172" spans="1:4" x14ac:dyDescent="0.2">
      <c r="A8172" t="s">
        <v>17407</v>
      </c>
      <c r="B8172" t="s">
        <v>17408</v>
      </c>
      <c r="C8172" t="str">
        <f t="shared" si="127"/>
        <v>09 - MINISTERIO DE  INFRAESTRUCTURA</v>
      </c>
      <c r="D8172" t="str">
        <f>VLOOKUP(MID(A8172,1,2),[1]Jurisdicciones!$A$2:$B$44,2,FALSE)</f>
        <v>MINISTERIO DE  INFRAESTRUCTURA</v>
      </c>
    </row>
    <row r="8173" spans="1:4" x14ac:dyDescent="0.2">
      <c r="A8173" t="s">
        <v>384</v>
      </c>
      <c r="B8173" t="s">
        <v>17408</v>
      </c>
      <c r="C8173" t="str">
        <f t="shared" si="127"/>
        <v>09 - MINISTERIO DE  INFRAESTRUCTURA</v>
      </c>
      <c r="D8173" t="str">
        <f>VLOOKUP(MID(A8173,1,2),[1]Jurisdicciones!$A$2:$B$44,2,FALSE)</f>
        <v>MINISTERIO DE  INFRAESTRUCTURA</v>
      </c>
    </row>
    <row r="8174" spans="1:4" x14ac:dyDescent="0.2">
      <c r="A8174" t="s">
        <v>17409</v>
      </c>
      <c r="B8174" t="s">
        <v>17408</v>
      </c>
      <c r="C8174" t="str">
        <f t="shared" si="127"/>
        <v>09 - MINISTERIO DE  INFRAESTRUCTURA</v>
      </c>
      <c r="D8174" t="str">
        <f>VLOOKUP(MID(A8174,1,2),[1]Jurisdicciones!$A$2:$B$44,2,FALSE)</f>
        <v>MINISTERIO DE  INFRAESTRUCTURA</v>
      </c>
    </row>
    <row r="8175" spans="1:4" x14ac:dyDescent="0.2">
      <c r="A8175" t="s">
        <v>17410</v>
      </c>
      <c r="B8175" t="s">
        <v>17411</v>
      </c>
      <c r="C8175" t="str">
        <f t="shared" si="127"/>
        <v>09 - MINISTERIO DE  INFRAESTRUCTURA</v>
      </c>
      <c r="D8175" t="str">
        <f>VLOOKUP(MID(A8175,1,2),[1]Jurisdicciones!$A$2:$B$44,2,FALSE)</f>
        <v>MINISTERIO DE  INFRAESTRUCTURA</v>
      </c>
    </row>
    <row r="8176" spans="1:4" x14ac:dyDescent="0.2">
      <c r="A8176" t="s">
        <v>385</v>
      </c>
      <c r="B8176" t="s">
        <v>17411</v>
      </c>
      <c r="C8176" t="str">
        <f t="shared" si="127"/>
        <v>09 - MINISTERIO DE  INFRAESTRUCTURA</v>
      </c>
      <c r="D8176" t="str">
        <f>VLOOKUP(MID(A8176,1,2),[1]Jurisdicciones!$A$2:$B$44,2,FALSE)</f>
        <v>MINISTERIO DE  INFRAESTRUCTURA</v>
      </c>
    </row>
    <row r="8177" spans="1:4" x14ac:dyDescent="0.2">
      <c r="A8177" t="s">
        <v>17412</v>
      </c>
      <c r="B8177" t="s">
        <v>17413</v>
      </c>
      <c r="C8177" t="str">
        <f t="shared" si="127"/>
        <v>09 - MINISTERIO DE  INFRAESTRUCTURA</v>
      </c>
      <c r="D8177" t="str">
        <f>VLOOKUP(MID(A8177,1,2),[1]Jurisdicciones!$A$2:$B$44,2,FALSE)</f>
        <v>MINISTERIO DE  INFRAESTRUCTURA</v>
      </c>
    </row>
    <row r="8178" spans="1:4" x14ac:dyDescent="0.2">
      <c r="A8178" t="s">
        <v>17414</v>
      </c>
      <c r="B8178" t="s">
        <v>17413</v>
      </c>
      <c r="C8178" t="str">
        <f t="shared" si="127"/>
        <v>09 - MINISTERIO DE  INFRAESTRUCTURA</v>
      </c>
      <c r="D8178" t="str">
        <f>VLOOKUP(MID(A8178,1,2),[1]Jurisdicciones!$A$2:$B$44,2,FALSE)</f>
        <v>MINISTERIO DE  INFRAESTRUCTURA</v>
      </c>
    </row>
    <row r="8179" spans="1:4" x14ac:dyDescent="0.2">
      <c r="A8179" t="s">
        <v>17415</v>
      </c>
      <c r="B8179" t="s">
        <v>17416</v>
      </c>
      <c r="C8179" t="str">
        <f t="shared" si="127"/>
        <v>09 - MINISTERIO DE  INFRAESTRUCTURA</v>
      </c>
      <c r="D8179" t="str">
        <f>VLOOKUP(MID(A8179,1,2),[1]Jurisdicciones!$A$2:$B$44,2,FALSE)</f>
        <v>MINISTERIO DE  INFRAESTRUCTURA</v>
      </c>
    </row>
    <row r="8180" spans="1:4" x14ac:dyDescent="0.2">
      <c r="A8180" t="s">
        <v>17417</v>
      </c>
      <c r="B8180" t="s">
        <v>17418</v>
      </c>
      <c r="C8180" t="str">
        <f t="shared" si="127"/>
        <v>09 - MINISTERIO DE  INFRAESTRUCTURA</v>
      </c>
      <c r="D8180" t="str">
        <f>VLOOKUP(MID(A8180,1,2),[1]Jurisdicciones!$A$2:$B$44,2,FALSE)</f>
        <v>MINISTERIO DE  INFRAESTRUCTURA</v>
      </c>
    </row>
    <row r="8181" spans="1:4" x14ac:dyDescent="0.2">
      <c r="A8181" t="s">
        <v>17419</v>
      </c>
      <c r="B8181" t="s">
        <v>17418</v>
      </c>
      <c r="C8181" t="str">
        <f t="shared" si="127"/>
        <v>09 - MINISTERIO DE  INFRAESTRUCTURA</v>
      </c>
      <c r="D8181" t="str">
        <f>VLOOKUP(MID(A8181,1,2),[1]Jurisdicciones!$A$2:$B$44,2,FALSE)</f>
        <v>MINISTERIO DE  INFRAESTRUCTURA</v>
      </c>
    </row>
    <row r="8182" spans="1:4" x14ac:dyDescent="0.2">
      <c r="A8182" t="s">
        <v>17420</v>
      </c>
      <c r="B8182" t="s">
        <v>17421</v>
      </c>
      <c r="C8182" t="str">
        <f t="shared" si="127"/>
        <v>09 - MINISTERIO DE  INFRAESTRUCTURA</v>
      </c>
      <c r="D8182" t="str">
        <f>VLOOKUP(MID(A8182,1,2),[1]Jurisdicciones!$A$2:$B$44,2,FALSE)</f>
        <v>MINISTERIO DE  INFRAESTRUCTURA</v>
      </c>
    </row>
    <row r="8183" spans="1:4" x14ac:dyDescent="0.2">
      <c r="A8183" t="s">
        <v>17422</v>
      </c>
      <c r="B8183" t="s">
        <v>17421</v>
      </c>
      <c r="C8183" t="str">
        <f t="shared" si="127"/>
        <v>09 - MINISTERIO DE  INFRAESTRUCTURA</v>
      </c>
      <c r="D8183" t="str">
        <f>VLOOKUP(MID(A8183,1,2),[1]Jurisdicciones!$A$2:$B$44,2,FALSE)</f>
        <v>MINISTERIO DE  INFRAESTRUCTURA</v>
      </c>
    </row>
    <row r="8184" spans="1:4" x14ac:dyDescent="0.2">
      <c r="A8184" t="s">
        <v>386</v>
      </c>
      <c r="B8184" t="s">
        <v>17421</v>
      </c>
      <c r="C8184" t="str">
        <f t="shared" si="127"/>
        <v>09 - MINISTERIO DE  INFRAESTRUCTURA</v>
      </c>
      <c r="D8184" t="str">
        <f>VLOOKUP(MID(A8184,1,2),[1]Jurisdicciones!$A$2:$B$44,2,FALSE)</f>
        <v>MINISTERIO DE  INFRAESTRUCTURA</v>
      </c>
    </row>
    <row r="8185" spans="1:4" x14ac:dyDescent="0.2">
      <c r="A8185" t="s">
        <v>17423</v>
      </c>
      <c r="B8185" t="s">
        <v>17424</v>
      </c>
      <c r="C8185" t="str">
        <f t="shared" si="127"/>
        <v>09 - MINISTERIO DE  INFRAESTRUCTURA</v>
      </c>
      <c r="D8185" t="str">
        <f>VLOOKUP(MID(A8185,1,2),[1]Jurisdicciones!$A$2:$B$44,2,FALSE)</f>
        <v>MINISTERIO DE  INFRAESTRUCTURA</v>
      </c>
    </row>
    <row r="8186" spans="1:4" x14ac:dyDescent="0.2">
      <c r="A8186" t="s">
        <v>17425</v>
      </c>
      <c r="B8186" t="s">
        <v>17424</v>
      </c>
      <c r="C8186" t="str">
        <f t="shared" si="127"/>
        <v>09 - MINISTERIO DE  INFRAESTRUCTURA</v>
      </c>
      <c r="D8186" t="str">
        <f>VLOOKUP(MID(A8186,1,2),[1]Jurisdicciones!$A$2:$B$44,2,FALSE)</f>
        <v>MINISTERIO DE  INFRAESTRUCTURA</v>
      </c>
    </row>
    <row r="8187" spans="1:4" x14ac:dyDescent="0.2">
      <c r="A8187" t="s">
        <v>387</v>
      </c>
      <c r="B8187" t="s">
        <v>17424</v>
      </c>
      <c r="C8187" t="str">
        <f t="shared" si="127"/>
        <v>09 - MINISTERIO DE  INFRAESTRUCTURA</v>
      </c>
      <c r="D8187" t="str">
        <f>VLOOKUP(MID(A8187,1,2),[1]Jurisdicciones!$A$2:$B$44,2,FALSE)</f>
        <v>MINISTERIO DE  INFRAESTRUCTURA</v>
      </c>
    </row>
    <row r="8188" spans="1:4" x14ac:dyDescent="0.2">
      <c r="A8188" t="s">
        <v>17426</v>
      </c>
      <c r="B8188" t="s">
        <v>17427</v>
      </c>
      <c r="C8188" t="str">
        <f t="shared" si="127"/>
        <v>09 - MINISTERIO DE  INFRAESTRUCTURA</v>
      </c>
      <c r="D8188" t="str">
        <f>VLOOKUP(MID(A8188,1,2),[1]Jurisdicciones!$A$2:$B$44,2,FALSE)</f>
        <v>MINISTERIO DE  INFRAESTRUCTURA</v>
      </c>
    </row>
    <row r="8189" spans="1:4" x14ac:dyDescent="0.2">
      <c r="A8189" t="s">
        <v>17428</v>
      </c>
      <c r="B8189" t="s">
        <v>17427</v>
      </c>
      <c r="C8189" t="str">
        <f t="shared" si="127"/>
        <v>09 - MINISTERIO DE  INFRAESTRUCTURA</v>
      </c>
      <c r="D8189" t="str">
        <f>VLOOKUP(MID(A8189,1,2),[1]Jurisdicciones!$A$2:$B$44,2,FALSE)</f>
        <v>MINISTERIO DE  INFRAESTRUCTURA</v>
      </c>
    </row>
    <row r="8190" spans="1:4" x14ac:dyDescent="0.2">
      <c r="A8190" t="s">
        <v>17429</v>
      </c>
      <c r="B8190" t="s">
        <v>17430</v>
      </c>
      <c r="C8190" t="str">
        <f t="shared" si="127"/>
        <v>09 - MINISTERIO DE  INFRAESTRUCTURA</v>
      </c>
      <c r="D8190" t="str">
        <f>VLOOKUP(MID(A8190,1,2),[1]Jurisdicciones!$A$2:$B$44,2,FALSE)</f>
        <v>MINISTERIO DE  INFRAESTRUCTURA</v>
      </c>
    </row>
    <row r="8191" spans="1:4" x14ac:dyDescent="0.2">
      <c r="A8191" t="s">
        <v>17431</v>
      </c>
      <c r="B8191" t="s">
        <v>17432</v>
      </c>
      <c r="C8191" t="str">
        <f t="shared" si="127"/>
        <v>09 - MINISTERIO DE  INFRAESTRUCTURA</v>
      </c>
      <c r="D8191" t="str">
        <f>VLOOKUP(MID(A8191,1,2),[1]Jurisdicciones!$A$2:$B$44,2,FALSE)</f>
        <v>MINISTERIO DE  INFRAESTRUCTURA</v>
      </c>
    </row>
    <row r="8192" spans="1:4" x14ac:dyDescent="0.2">
      <c r="A8192" t="s">
        <v>17433</v>
      </c>
      <c r="B8192" t="s">
        <v>17430</v>
      </c>
      <c r="C8192" t="str">
        <f t="shared" si="127"/>
        <v>09 - MINISTERIO DE  INFRAESTRUCTURA</v>
      </c>
      <c r="D8192" t="str">
        <f>VLOOKUP(MID(A8192,1,2),[1]Jurisdicciones!$A$2:$B$44,2,FALSE)</f>
        <v>MINISTERIO DE  INFRAESTRUCTURA</v>
      </c>
    </row>
    <row r="8193" spans="1:4" x14ac:dyDescent="0.2">
      <c r="A8193" t="s">
        <v>17434</v>
      </c>
      <c r="B8193" t="s">
        <v>17435</v>
      </c>
      <c r="C8193" t="str">
        <f t="shared" si="127"/>
        <v>09 - MINISTERIO DE  INFRAESTRUCTURA</v>
      </c>
      <c r="D8193" t="str">
        <f>VLOOKUP(MID(A8193,1,2),[1]Jurisdicciones!$A$2:$B$44,2,FALSE)</f>
        <v>MINISTERIO DE  INFRAESTRUCTURA</v>
      </c>
    </row>
    <row r="8194" spans="1:4" x14ac:dyDescent="0.2">
      <c r="A8194" t="s">
        <v>17436</v>
      </c>
      <c r="B8194" t="s">
        <v>17437</v>
      </c>
      <c r="C8194" t="str">
        <f t="shared" si="127"/>
        <v>09 - MINISTERIO DE  INFRAESTRUCTURA</v>
      </c>
      <c r="D8194" t="str">
        <f>VLOOKUP(MID(A8194,1,2),[1]Jurisdicciones!$A$2:$B$44,2,FALSE)</f>
        <v>MINISTERIO DE  INFRAESTRUCTURA</v>
      </c>
    </row>
    <row r="8195" spans="1:4" x14ac:dyDescent="0.2">
      <c r="A8195" t="s">
        <v>17438</v>
      </c>
      <c r="B8195" t="s">
        <v>17437</v>
      </c>
      <c r="C8195" t="str">
        <f t="shared" si="127"/>
        <v>09 - MINISTERIO DE  INFRAESTRUCTURA</v>
      </c>
      <c r="D8195" t="str">
        <f>VLOOKUP(MID(A8195,1,2),[1]Jurisdicciones!$A$2:$B$44,2,FALSE)</f>
        <v>MINISTERIO DE  INFRAESTRUCTURA</v>
      </c>
    </row>
    <row r="8196" spans="1:4" x14ac:dyDescent="0.2">
      <c r="A8196" t="s">
        <v>17439</v>
      </c>
      <c r="B8196" t="s">
        <v>17440</v>
      </c>
      <c r="C8196" t="str">
        <f t="shared" ref="C8196:C8259" si="128">CONCATENATE(MID(A8196,1,2), " - ",D8196)</f>
        <v>09 - MINISTERIO DE  INFRAESTRUCTURA</v>
      </c>
      <c r="D8196" t="str">
        <f>VLOOKUP(MID(A8196,1,2),[1]Jurisdicciones!$A$2:$B$44,2,FALSE)</f>
        <v>MINISTERIO DE  INFRAESTRUCTURA</v>
      </c>
    </row>
    <row r="8197" spans="1:4" x14ac:dyDescent="0.2">
      <c r="A8197" t="s">
        <v>17441</v>
      </c>
      <c r="B8197" t="s">
        <v>17440</v>
      </c>
      <c r="C8197" t="str">
        <f t="shared" si="128"/>
        <v>09 - MINISTERIO DE  INFRAESTRUCTURA</v>
      </c>
      <c r="D8197" t="str">
        <f>VLOOKUP(MID(A8197,1,2),[1]Jurisdicciones!$A$2:$B$44,2,FALSE)</f>
        <v>MINISTERIO DE  INFRAESTRUCTURA</v>
      </c>
    </row>
    <row r="8198" spans="1:4" x14ac:dyDescent="0.2">
      <c r="A8198" t="s">
        <v>17442</v>
      </c>
      <c r="B8198" t="s">
        <v>17440</v>
      </c>
      <c r="C8198" t="str">
        <f t="shared" si="128"/>
        <v>09 - MINISTERIO DE  INFRAESTRUCTURA</v>
      </c>
      <c r="D8198" t="str">
        <f>VLOOKUP(MID(A8198,1,2),[1]Jurisdicciones!$A$2:$B$44,2,FALSE)</f>
        <v>MINISTERIO DE  INFRAESTRUCTURA</v>
      </c>
    </row>
    <row r="8199" spans="1:4" x14ac:dyDescent="0.2">
      <c r="A8199" t="s">
        <v>17443</v>
      </c>
      <c r="B8199" t="s">
        <v>17444</v>
      </c>
      <c r="C8199" t="str">
        <f t="shared" si="128"/>
        <v>09 - MINISTERIO DE  INFRAESTRUCTURA</v>
      </c>
      <c r="D8199" t="str">
        <f>VLOOKUP(MID(A8199,1,2),[1]Jurisdicciones!$A$2:$B$44,2,FALSE)</f>
        <v>MINISTERIO DE  INFRAESTRUCTURA</v>
      </c>
    </row>
    <row r="8200" spans="1:4" x14ac:dyDescent="0.2">
      <c r="A8200" t="s">
        <v>17445</v>
      </c>
      <c r="B8200" t="s">
        <v>17444</v>
      </c>
      <c r="C8200" t="str">
        <f t="shared" si="128"/>
        <v>09 - MINISTERIO DE  INFRAESTRUCTURA</v>
      </c>
      <c r="D8200" t="str">
        <f>VLOOKUP(MID(A8200,1,2),[1]Jurisdicciones!$A$2:$B$44,2,FALSE)</f>
        <v>MINISTERIO DE  INFRAESTRUCTURA</v>
      </c>
    </row>
    <row r="8201" spans="1:4" x14ac:dyDescent="0.2">
      <c r="A8201" t="s">
        <v>17446</v>
      </c>
      <c r="B8201" t="s">
        <v>17447</v>
      </c>
      <c r="C8201" t="str">
        <f t="shared" si="128"/>
        <v>09 - MINISTERIO DE  INFRAESTRUCTURA</v>
      </c>
      <c r="D8201" t="str">
        <f>VLOOKUP(MID(A8201,1,2),[1]Jurisdicciones!$A$2:$B$44,2,FALSE)</f>
        <v>MINISTERIO DE  INFRAESTRUCTURA</v>
      </c>
    </row>
    <row r="8202" spans="1:4" x14ac:dyDescent="0.2">
      <c r="A8202" t="s">
        <v>17448</v>
      </c>
      <c r="B8202" t="s">
        <v>17447</v>
      </c>
      <c r="C8202" t="str">
        <f t="shared" si="128"/>
        <v>09 - MINISTERIO DE  INFRAESTRUCTURA</v>
      </c>
      <c r="D8202" t="str">
        <f>VLOOKUP(MID(A8202,1,2),[1]Jurisdicciones!$A$2:$B$44,2,FALSE)</f>
        <v>MINISTERIO DE  INFRAESTRUCTURA</v>
      </c>
    </row>
    <row r="8203" spans="1:4" x14ac:dyDescent="0.2">
      <c r="A8203" t="s">
        <v>17449</v>
      </c>
      <c r="B8203" t="s">
        <v>17447</v>
      </c>
      <c r="C8203" t="str">
        <f t="shared" si="128"/>
        <v>09 - MINISTERIO DE  INFRAESTRUCTURA</v>
      </c>
      <c r="D8203" t="str">
        <f>VLOOKUP(MID(A8203,1,2),[1]Jurisdicciones!$A$2:$B$44,2,FALSE)</f>
        <v>MINISTERIO DE  INFRAESTRUCTURA</v>
      </c>
    </row>
    <row r="8204" spans="1:4" x14ac:dyDescent="0.2">
      <c r="A8204" t="s">
        <v>388</v>
      </c>
      <c r="B8204" t="s">
        <v>17450</v>
      </c>
      <c r="C8204" t="str">
        <f t="shared" si="128"/>
        <v>09 - MINISTERIO DE  INFRAESTRUCTURA</v>
      </c>
      <c r="D8204" t="str">
        <f>VLOOKUP(MID(A8204,1,2),[1]Jurisdicciones!$A$2:$B$44,2,FALSE)</f>
        <v>MINISTERIO DE  INFRAESTRUCTURA</v>
      </c>
    </row>
    <row r="8205" spans="1:4" x14ac:dyDescent="0.2">
      <c r="A8205" t="s">
        <v>17451</v>
      </c>
      <c r="B8205" t="s">
        <v>17452</v>
      </c>
      <c r="C8205" t="str">
        <f t="shared" si="128"/>
        <v>09 - MINISTERIO DE  INFRAESTRUCTURA</v>
      </c>
      <c r="D8205" t="str">
        <f>VLOOKUP(MID(A8205,1,2),[1]Jurisdicciones!$A$2:$B$44,2,FALSE)</f>
        <v>MINISTERIO DE  INFRAESTRUCTURA</v>
      </c>
    </row>
    <row r="8206" spans="1:4" x14ac:dyDescent="0.2">
      <c r="A8206" t="s">
        <v>280</v>
      </c>
      <c r="B8206" t="s">
        <v>17453</v>
      </c>
      <c r="C8206" t="str">
        <f t="shared" si="128"/>
        <v>09 - MINISTERIO DE  INFRAESTRUCTURA</v>
      </c>
      <c r="D8206" t="str">
        <f>VLOOKUP(MID(A8206,1,2),[1]Jurisdicciones!$A$2:$B$44,2,FALSE)</f>
        <v>MINISTERIO DE  INFRAESTRUCTURA</v>
      </c>
    </row>
    <row r="8207" spans="1:4" x14ac:dyDescent="0.2">
      <c r="A8207" t="s">
        <v>17454</v>
      </c>
      <c r="B8207" t="s">
        <v>17453</v>
      </c>
      <c r="C8207" t="str">
        <f t="shared" si="128"/>
        <v>09 - MINISTERIO DE  INFRAESTRUCTURA</v>
      </c>
      <c r="D8207" t="str">
        <f>VLOOKUP(MID(A8207,1,2),[1]Jurisdicciones!$A$2:$B$44,2,FALSE)</f>
        <v>MINISTERIO DE  INFRAESTRUCTURA</v>
      </c>
    </row>
    <row r="8208" spans="1:4" x14ac:dyDescent="0.2">
      <c r="A8208" t="s">
        <v>17455</v>
      </c>
      <c r="B8208" t="s">
        <v>17456</v>
      </c>
      <c r="C8208" t="str">
        <f t="shared" si="128"/>
        <v>09 - MINISTERIO DE  INFRAESTRUCTURA</v>
      </c>
      <c r="D8208" t="str">
        <f>VLOOKUP(MID(A8208,1,2),[1]Jurisdicciones!$A$2:$B$44,2,FALSE)</f>
        <v>MINISTERIO DE  INFRAESTRUCTURA</v>
      </c>
    </row>
    <row r="8209" spans="1:4" x14ac:dyDescent="0.2">
      <c r="A8209" t="s">
        <v>17457</v>
      </c>
      <c r="B8209" t="s">
        <v>17456</v>
      </c>
      <c r="C8209" t="str">
        <f t="shared" si="128"/>
        <v>09 - MINISTERIO DE  INFRAESTRUCTURA</v>
      </c>
      <c r="D8209" t="str">
        <f>VLOOKUP(MID(A8209,1,2),[1]Jurisdicciones!$A$2:$B$44,2,FALSE)</f>
        <v>MINISTERIO DE  INFRAESTRUCTURA</v>
      </c>
    </row>
    <row r="8210" spans="1:4" x14ac:dyDescent="0.2">
      <c r="A8210" t="s">
        <v>275</v>
      </c>
      <c r="B8210" t="s">
        <v>17458</v>
      </c>
      <c r="C8210" t="str">
        <f t="shared" si="128"/>
        <v>09 - MINISTERIO DE  INFRAESTRUCTURA</v>
      </c>
      <c r="D8210" t="str">
        <f>VLOOKUP(MID(A8210,1,2),[1]Jurisdicciones!$A$2:$B$44,2,FALSE)</f>
        <v>MINISTERIO DE  INFRAESTRUCTURA</v>
      </c>
    </row>
    <row r="8211" spans="1:4" x14ac:dyDescent="0.2">
      <c r="A8211" t="s">
        <v>17459</v>
      </c>
      <c r="B8211" t="s">
        <v>17456</v>
      </c>
      <c r="C8211" t="str">
        <f t="shared" si="128"/>
        <v>09 - MINISTERIO DE  INFRAESTRUCTURA</v>
      </c>
      <c r="D8211" t="str">
        <f>VLOOKUP(MID(A8211,1,2),[1]Jurisdicciones!$A$2:$B$44,2,FALSE)</f>
        <v>MINISTERIO DE  INFRAESTRUCTURA</v>
      </c>
    </row>
    <row r="8212" spans="1:4" x14ac:dyDescent="0.2">
      <c r="A8212" t="s">
        <v>17460</v>
      </c>
      <c r="B8212" t="s">
        <v>17461</v>
      </c>
      <c r="C8212" t="str">
        <f t="shared" si="128"/>
        <v>09 - MINISTERIO DE  INFRAESTRUCTURA</v>
      </c>
      <c r="D8212" t="str">
        <f>VLOOKUP(MID(A8212,1,2),[1]Jurisdicciones!$A$2:$B$44,2,FALSE)</f>
        <v>MINISTERIO DE  INFRAESTRUCTURA</v>
      </c>
    </row>
    <row r="8213" spans="1:4" x14ac:dyDescent="0.2">
      <c r="A8213" t="s">
        <v>17462</v>
      </c>
      <c r="B8213" t="s">
        <v>17461</v>
      </c>
      <c r="C8213" t="str">
        <f t="shared" si="128"/>
        <v>09 - MINISTERIO DE  INFRAESTRUCTURA</v>
      </c>
      <c r="D8213" t="str">
        <f>VLOOKUP(MID(A8213,1,2),[1]Jurisdicciones!$A$2:$B$44,2,FALSE)</f>
        <v>MINISTERIO DE  INFRAESTRUCTURA</v>
      </c>
    </row>
    <row r="8214" spans="1:4" x14ac:dyDescent="0.2">
      <c r="A8214" t="s">
        <v>389</v>
      </c>
      <c r="B8214" t="s">
        <v>17461</v>
      </c>
      <c r="C8214" t="str">
        <f t="shared" si="128"/>
        <v>09 - MINISTERIO DE  INFRAESTRUCTURA</v>
      </c>
      <c r="D8214" t="str">
        <f>VLOOKUP(MID(A8214,1,2),[1]Jurisdicciones!$A$2:$B$44,2,FALSE)</f>
        <v>MINISTERIO DE  INFRAESTRUCTURA</v>
      </c>
    </row>
    <row r="8215" spans="1:4" x14ac:dyDescent="0.2">
      <c r="A8215" t="s">
        <v>17463</v>
      </c>
      <c r="B8215" t="s">
        <v>17464</v>
      </c>
      <c r="C8215" t="str">
        <f t="shared" si="128"/>
        <v>09 - MINISTERIO DE  INFRAESTRUCTURA</v>
      </c>
      <c r="D8215" t="str">
        <f>VLOOKUP(MID(A8215,1,2),[1]Jurisdicciones!$A$2:$B$44,2,FALSE)</f>
        <v>MINISTERIO DE  INFRAESTRUCTURA</v>
      </c>
    </row>
    <row r="8216" spans="1:4" x14ac:dyDescent="0.2">
      <c r="A8216" t="s">
        <v>17465</v>
      </c>
      <c r="B8216" t="s">
        <v>17464</v>
      </c>
      <c r="C8216" t="str">
        <f t="shared" si="128"/>
        <v>09 - MINISTERIO DE  INFRAESTRUCTURA</v>
      </c>
      <c r="D8216" t="str">
        <f>VLOOKUP(MID(A8216,1,2),[1]Jurisdicciones!$A$2:$B$44,2,FALSE)</f>
        <v>MINISTERIO DE  INFRAESTRUCTURA</v>
      </c>
    </row>
    <row r="8217" spans="1:4" x14ac:dyDescent="0.2">
      <c r="A8217" t="s">
        <v>17466</v>
      </c>
      <c r="B8217" t="s">
        <v>17467</v>
      </c>
      <c r="C8217" t="str">
        <f t="shared" si="128"/>
        <v>09 - MINISTERIO DE  INFRAESTRUCTURA</v>
      </c>
      <c r="D8217" t="str">
        <f>VLOOKUP(MID(A8217,1,2),[1]Jurisdicciones!$A$2:$B$44,2,FALSE)</f>
        <v>MINISTERIO DE  INFRAESTRUCTURA</v>
      </c>
    </row>
    <row r="8218" spans="1:4" x14ac:dyDescent="0.2">
      <c r="A8218" t="s">
        <v>17468</v>
      </c>
      <c r="B8218" t="s">
        <v>17467</v>
      </c>
      <c r="C8218" t="str">
        <f t="shared" si="128"/>
        <v>09 - MINISTERIO DE  INFRAESTRUCTURA</v>
      </c>
      <c r="D8218" t="str">
        <f>VLOOKUP(MID(A8218,1,2),[1]Jurisdicciones!$A$2:$B$44,2,FALSE)</f>
        <v>MINISTERIO DE  INFRAESTRUCTURA</v>
      </c>
    </row>
    <row r="8219" spans="1:4" x14ac:dyDescent="0.2">
      <c r="A8219" t="s">
        <v>17469</v>
      </c>
      <c r="B8219" t="s">
        <v>17470</v>
      </c>
      <c r="C8219" t="str">
        <f t="shared" si="128"/>
        <v>09 - MINISTERIO DE  INFRAESTRUCTURA</v>
      </c>
      <c r="D8219" t="str">
        <f>VLOOKUP(MID(A8219,1,2),[1]Jurisdicciones!$A$2:$B$44,2,FALSE)</f>
        <v>MINISTERIO DE  INFRAESTRUCTURA</v>
      </c>
    </row>
    <row r="8220" spans="1:4" x14ac:dyDescent="0.2">
      <c r="A8220" t="s">
        <v>17471</v>
      </c>
      <c r="B8220" t="s">
        <v>17470</v>
      </c>
      <c r="C8220" t="str">
        <f t="shared" si="128"/>
        <v>09 - MINISTERIO DE  INFRAESTRUCTURA</v>
      </c>
      <c r="D8220" t="str">
        <f>VLOOKUP(MID(A8220,1,2),[1]Jurisdicciones!$A$2:$B$44,2,FALSE)</f>
        <v>MINISTERIO DE  INFRAESTRUCTURA</v>
      </c>
    </row>
    <row r="8221" spans="1:4" x14ac:dyDescent="0.2">
      <c r="A8221" t="s">
        <v>17472</v>
      </c>
      <c r="B8221" t="s">
        <v>17473</v>
      </c>
      <c r="C8221" t="str">
        <f t="shared" si="128"/>
        <v>09 - MINISTERIO DE  INFRAESTRUCTURA</v>
      </c>
      <c r="D8221" t="str">
        <f>VLOOKUP(MID(A8221,1,2),[1]Jurisdicciones!$A$2:$B$44,2,FALSE)</f>
        <v>MINISTERIO DE  INFRAESTRUCTURA</v>
      </c>
    </row>
    <row r="8222" spans="1:4" x14ac:dyDescent="0.2">
      <c r="A8222" t="s">
        <v>17474</v>
      </c>
      <c r="B8222" t="s">
        <v>17473</v>
      </c>
      <c r="C8222" t="str">
        <f t="shared" si="128"/>
        <v>09 - MINISTERIO DE  INFRAESTRUCTURA</v>
      </c>
      <c r="D8222" t="str">
        <f>VLOOKUP(MID(A8222,1,2),[1]Jurisdicciones!$A$2:$B$44,2,FALSE)</f>
        <v>MINISTERIO DE  INFRAESTRUCTURA</v>
      </c>
    </row>
    <row r="8223" spans="1:4" x14ac:dyDescent="0.2">
      <c r="A8223" t="s">
        <v>390</v>
      </c>
      <c r="B8223" t="s">
        <v>17473</v>
      </c>
      <c r="C8223" t="str">
        <f t="shared" si="128"/>
        <v>09 - MINISTERIO DE  INFRAESTRUCTURA</v>
      </c>
      <c r="D8223" t="str">
        <f>VLOOKUP(MID(A8223,1,2),[1]Jurisdicciones!$A$2:$B$44,2,FALSE)</f>
        <v>MINISTERIO DE  INFRAESTRUCTURA</v>
      </c>
    </row>
    <row r="8224" spans="1:4" x14ac:dyDescent="0.2">
      <c r="A8224" t="s">
        <v>17475</v>
      </c>
      <c r="B8224" t="s">
        <v>17476</v>
      </c>
      <c r="C8224" t="str">
        <f t="shared" si="128"/>
        <v>09 - MINISTERIO DE  INFRAESTRUCTURA</v>
      </c>
      <c r="D8224" t="str">
        <f>VLOOKUP(MID(A8224,1,2),[1]Jurisdicciones!$A$2:$B$44,2,FALSE)</f>
        <v>MINISTERIO DE  INFRAESTRUCTURA</v>
      </c>
    </row>
    <row r="8225" spans="1:4" x14ac:dyDescent="0.2">
      <c r="A8225" t="s">
        <v>391</v>
      </c>
      <c r="B8225" t="s">
        <v>17476</v>
      </c>
      <c r="C8225" t="str">
        <f t="shared" si="128"/>
        <v>09 - MINISTERIO DE  INFRAESTRUCTURA</v>
      </c>
      <c r="D8225" t="str">
        <f>VLOOKUP(MID(A8225,1,2),[1]Jurisdicciones!$A$2:$B$44,2,FALSE)</f>
        <v>MINISTERIO DE  INFRAESTRUCTURA</v>
      </c>
    </row>
    <row r="8226" spans="1:4" x14ac:dyDescent="0.2">
      <c r="A8226" t="s">
        <v>17477</v>
      </c>
      <c r="B8226" t="s">
        <v>17478</v>
      </c>
      <c r="C8226" t="str">
        <f t="shared" si="128"/>
        <v>09 - MINISTERIO DE  INFRAESTRUCTURA</v>
      </c>
      <c r="D8226" t="str">
        <f>VLOOKUP(MID(A8226,1,2),[1]Jurisdicciones!$A$2:$B$44,2,FALSE)</f>
        <v>MINISTERIO DE  INFRAESTRUCTURA</v>
      </c>
    </row>
    <row r="8227" spans="1:4" x14ac:dyDescent="0.2">
      <c r="A8227" t="s">
        <v>17479</v>
      </c>
      <c r="B8227" t="s">
        <v>17480</v>
      </c>
      <c r="C8227" t="str">
        <f t="shared" si="128"/>
        <v>09 - MINISTERIO DE  INFRAESTRUCTURA</v>
      </c>
      <c r="D8227" t="str">
        <f>VLOOKUP(MID(A8227,1,2),[1]Jurisdicciones!$A$2:$B$44,2,FALSE)</f>
        <v>MINISTERIO DE  INFRAESTRUCTURA</v>
      </c>
    </row>
    <row r="8228" spans="1:4" x14ac:dyDescent="0.2">
      <c r="A8228" t="s">
        <v>17481</v>
      </c>
      <c r="B8228" t="s">
        <v>17478</v>
      </c>
      <c r="C8228" t="str">
        <f t="shared" si="128"/>
        <v>09 - MINISTERIO DE  INFRAESTRUCTURA</v>
      </c>
      <c r="D8228" t="str">
        <f>VLOOKUP(MID(A8228,1,2),[1]Jurisdicciones!$A$2:$B$44,2,FALSE)</f>
        <v>MINISTERIO DE  INFRAESTRUCTURA</v>
      </c>
    </row>
    <row r="8229" spans="1:4" x14ac:dyDescent="0.2">
      <c r="A8229" t="s">
        <v>17482</v>
      </c>
      <c r="B8229" t="s">
        <v>17483</v>
      </c>
      <c r="C8229" t="str">
        <f t="shared" si="128"/>
        <v>09 - MINISTERIO DE  INFRAESTRUCTURA</v>
      </c>
      <c r="D8229" t="str">
        <f>VLOOKUP(MID(A8229,1,2),[1]Jurisdicciones!$A$2:$B$44,2,FALSE)</f>
        <v>MINISTERIO DE  INFRAESTRUCTURA</v>
      </c>
    </row>
    <row r="8230" spans="1:4" x14ac:dyDescent="0.2">
      <c r="A8230" t="s">
        <v>17484</v>
      </c>
      <c r="B8230" t="s">
        <v>17483</v>
      </c>
      <c r="C8230" t="str">
        <f t="shared" si="128"/>
        <v>09 - MINISTERIO DE  INFRAESTRUCTURA</v>
      </c>
      <c r="D8230" t="str">
        <f>VLOOKUP(MID(A8230,1,2),[1]Jurisdicciones!$A$2:$B$44,2,FALSE)</f>
        <v>MINISTERIO DE  INFRAESTRUCTURA</v>
      </c>
    </row>
    <row r="8231" spans="1:4" x14ac:dyDescent="0.2">
      <c r="A8231" t="s">
        <v>17485</v>
      </c>
      <c r="B8231" t="s">
        <v>17486</v>
      </c>
      <c r="C8231" t="str">
        <f t="shared" si="128"/>
        <v>09 - MINISTERIO DE  INFRAESTRUCTURA</v>
      </c>
      <c r="D8231" t="str">
        <f>VLOOKUP(MID(A8231,1,2),[1]Jurisdicciones!$A$2:$B$44,2,FALSE)</f>
        <v>MINISTERIO DE  INFRAESTRUCTURA</v>
      </c>
    </row>
    <row r="8232" spans="1:4" x14ac:dyDescent="0.2">
      <c r="A8232" t="s">
        <v>17487</v>
      </c>
      <c r="B8232" t="s">
        <v>17486</v>
      </c>
      <c r="C8232" t="str">
        <f t="shared" si="128"/>
        <v>09 - MINISTERIO DE  INFRAESTRUCTURA</v>
      </c>
      <c r="D8232" t="str">
        <f>VLOOKUP(MID(A8232,1,2),[1]Jurisdicciones!$A$2:$B$44,2,FALSE)</f>
        <v>MINISTERIO DE  INFRAESTRUCTURA</v>
      </c>
    </row>
    <row r="8233" spans="1:4" x14ac:dyDescent="0.2">
      <c r="A8233" t="s">
        <v>17488</v>
      </c>
      <c r="B8233" t="s">
        <v>17486</v>
      </c>
      <c r="C8233" t="str">
        <f t="shared" si="128"/>
        <v>09 - MINISTERIO DE  INFRAESTRUCTURA</v>
      </c>
      <c r="D8233" t="str">
        <f>VLOOKUP(MID(A8233,1,2),[1]Jurisdicciones!$A$2:$B$44,2,FALSE)</f>
        <v>MINISTERIO DE  INFRAESTRUCTURA</v>
      </c>
    </row>
    <row r="8234" spans="1:4" x14ac:dyDescent="0.2">
      <c r="A8234" t="s">
        <v>17489</v>
      </c>
      <c r="B8234" t="s">
        <v>17486</v>
      </c>
      <c r="C8234" t="str">
        <f t="shared" si="128"/>
        <v>09 - MINISTERIO DE  INFRAESTRUCTURA</v>
      </c>
      <c r="D8234" t="str">
        <f>VLOOKUP(MID(A8234,1,2),[1]Jurisdicciones!$A$2:$B$44,2,FALSE)</f>
        <v>MINISTERIO DE  INFRAESTRUCTURA</v>
      </c>
    </row>
    <row r="8235" spans="1:4" x14ac:dyDescent="0.2">
      <c r="A8235" t="s">
        <v>17490</v>
      </c>
      <c r="B8235" t="s">
        <v>17491</v>
      </c>
      <c r="C8235" t="str">
        <f t="shared" si="128"/>
        <v>09 - MINISTERIO DE  INFRAESTRUCTURA</v>
      </c>
      <c r="D8235" t="str">
        <f>VLOOKUP(MID(A8235,1,2),[1]Jurisdicciones!$A$2:$B$44,2,FALSE)</f>
        <v>MINISTERIO DE  INFRAESTRUCTURA</v>
      </c>
    </row>
    <row r="8236" spans="1:4" x14ac:dyDescent="0.2">
      <c r="A8236" t="s">
        <v>17492</v>
      </c>
      <c r="B8236" t="s">
        <v>17491</v>
      </c>
      <c r="C8236" t="str">
        <f t="shared" si="128"/>
        <v>09 - MINISTERIO DE  INFRAESTRUCTURA</v>
      </c>
      <c r="D8236" t="str">
        <f>VLOOKUP(MID(A8236,1,2),[1]Jurisdicciones!$A$2:$B$44,2,FALSE)</f>
        <v>MINISTERIO DE  INFRAESTRUCTURA</v>
      </c>
    </row>
    <row r="8237" spans="1:4" x14ac:dyDescent="0.2">
      <c r="A8237" t="s">
        <v>392</v>
      </c>
      <c r="B8237" t="s">
        <v>17491</v>
      </c>
      <c r="C8237" t="str">
        <f t="shared" si="128"/>
        <v>09 - MINISTERIO DE  INFRAESTRUCTURA</v>
      </c>
      <c r="D8237" t="str">
        <f>VLOOKUP(MID(A8237,1,2),[1]Jurisdicciones!$A$2:$B$44,2,FALSE)</f>
        <v>MINISTERIO DE  INFRAESTRUCTURA</v>
      </c>
    </row>
    <row r="8238" spans="1:4" x14ac:dyDescent="0.2">
      <c r="A8238" t="s">
        <v>17493</v>
      </c>
      <c r="B8238" t="s">
        <v>17494</v>
      </c>
      <c r="C8238" t="str">
        <f t="shared" si="128"/>
        <v>09 - MINISTERIO DE  INFRAESTRUCTURA</v>
      </c>
      <c r="D8238" t="str">
        <f>VLOOKUP(MID(A8238,1,2),[1]Jurisdicciones!$A$2:$B$44,2,FALSE)</f>
        <v>MINISTERIO DE  INFRAESTRUCTURA</v>
      </c>
    </row>
    <row r="8239" spans="1:4" x14ac:dyDescent="0.2">
      <c r="A8239" t="s">
        <v>17495</v>
      </c>
      <c r="B8239" t="s">
        <v>17494</v>
      </c>
      <c r="C8239" t="str">
        <f t="shared" si="128"/>
        <v>09 - MINISTERIO DE  INFRAESTRUCTURA</v>
      </c>
      <c r="D8239" t="str">
        <f>VLOOKUP(MID(A8239,1,2),[1]Jurisdicciones!$A$2:$B$44,2,FALSE)</f>
        <v>MINISTERIO DE  INFRAESTRUCTURA</v>
      </c>
    </row>
    <row r="8240" spans="1:4" x14ac:dyDescent="0.2">
      <c r="A8240" t="s">
        <v>17496</v>
      </c>
      <c r="B8240" t="s">
        <v>17494</v>
      </c>
      <c r="C8240" t="str">
        <f t="shared" si="128"/>
        <v>09 - MINISTERIO DE  INFRAESTRUCTURA</v>
      </c>
      <c r="D8240" t="str">
        <f>VLOOKUP(MID(A8240,1,2),[1]Jurisdicciones!$A$2:$B$44,2,FALSE)</f>
        <v>MINISTERIO DE  INFRAESTRUCTURA</v>
      </c>
    </row>
    <row r="8241" spans="1:4" x14ac:dyDescent="0.2">
      <c r="A8241" t="s">
        <v>17497</v>
      </c>
      <c r="B8241" t="s">
        <v>17498</v>
      </c>
      <c r="C8241" t="str">
        <f t="shared" si="128"/>
        <v>09 - MINISTERIO DE  INFRAESTRUCTURA</v>
      </c>
      <c r="D8241" t="str">
        <f>VLOOKUP(MID(A8241,1,2),[1]Jurisdicciones!$A$2:$B$44,2,FALSE)</f>
        <v>MINISTERIO DE  INFRAESTRUCTURA</v>
      </c>
    </row>
    <row r="8242" spans="1:4" x14ac:dyDescent="0.2">
      <c r="A8242" t="s">
        <v>17499</v>
      </c>
      <c r="B8242" t="s">
        <v>17500</v>
      </c>
      <c r="C8242" t="str">
        <f t="shared" si="128"/>
        <v>09 - MINISTERIO DE  INFRAESTRUCTURA</v>
      </c>
      <c r="D8242" t="str">
        <f>VLOOKUP(MID(A8242,1,2),[1]Jurisdicciones!$A$2:$B$44,2,FALSE)</f>
        <v>MINISTERIO DE  INFRAESTRUCTURA</v>
      </c>
    </row>
    <row r="8243" spans="1:4" x14ac:dyDescent="0.2">
      <c r="A8243" t="s">
        <v>276</v>
      </c>
      <c r="B8243" t="s">
        <v>17501</v>
      </c>
      <c r="C8243" t="str">
        <f t="shared" si="128"/>
        <v>09 - MINISTERIO DE  INFRAESTRUCTURA</v>
      </c>
      <c r="D8243" t="str">
        <f>VLOOKUP(MID(A8243,1,2),[1]Jurisdicciones!$A$2:$B$44,2,FALSE)</f>
        <v>MINISTERIO DE  INFRAESTRUCTURA</v>
      </c>
    </row>
    <row r="8244" spans="1:4" x14ac:dyDescent="0.2">
      <c r="A8244" t="s">
        <v>17502</v>
      </c>
      <c r="B8244" t="s">
        <v>17501</v>
      </c>
      <c r="C8244" t="str">
        <f t="shared" si="128"/>
        <v>09 - MINISTERIO DE  INFRAESTRUCTURA</v>
      </c>
      <c r="D8244" t="str">
        <f>VLOOKUP(MID(A8244,1,2),[1]Jurisdicciones!$A$2:$B$44,2,FALSE)</f>
        <v>MINISTERIO DE  INFRAESTRUCTURA</v>
      </c>
    </row>
    <row r="8245" spans="1:4" x14ac:dyDescent="0.2">
      <c r="A8245" t="s">
        <v>17503</v>
      </c>
      <c r="B8245" t="s">
        <v>17504</v>
      </c>
      <c r="C8245" t="str">
        <f t="shared" si="128"/>
        <v>09 - MINISTERIO DE  INFRAESTRUCTURA</v>
      </c>
      <c r="D8245" t="str">
        <f>VLOOKUP(MID(A8245,1,2),[1]Jurisdicciones!$A$2:$B$44,2,FALSE)</f>
        <v>MINISTERIO DE  INFRAESTRUCTURA</v>
      </c>
    </row>
    <row r="8246" spans="1:4" x14ac:dyDescent="0.2">
      <c r="A8246" t="s">
        <v>17505</v>
      </c>
      <c r="B8246" t="s">
        <v>17504</v>
      </c>
      <c r="C8246" t="str">
        <f t="shared" si="128"/>
        <v>09 - MINISTERIO DE  INFRAESTRUCTURA</v>
      </c>
      <c r="D8246" t="str">
        <f>VLOOKUP(MID(A8246,1,2),[1]Jurisdicciones!$A$2:$B$44,2,FALSE)</f>
        <v>MINISTERIO DE  INFRAESTRUCTURA</v>
      </c>
    </row>
    <row r="8247" spans="1:4" x14ac:dyDescent="0.2">
      <c r="A8247" t="s">
        <v>17506</v>
      </c>
      <c r="B8247" t="s">
        <v>17504</v>
      </c>
      <c r="C8247" t="str">
        <f t="shared" si="128"/>
        <v>09 - MINISTERIO DE  INFRAESTRUCTURA</v>
      </c>
      <c r="D8247" t="str">
        <f>VLOOKUP(MID(A8247,1,2),[1]Jurisdicciones!$A$2:$B$44,2,FALSE)</f>
        <v>MINISTERIO DE  INFRAESTRUCTURA</v>
      </c>
    </row>
    <row r="8248" spans="1:4" x14ac:dyDescent="0.2">
      <c r="A8248" t="s">
        <v>17507</v>
      </c>
      <c r="B8248" t="s">
        <v>17504</v>
      </c>
      <c r="C8248" t="str">
        <f t="shared" si="128"/>
        <v>09 - MINISTERIO DE  INFRAESTRUCTURA</v>
      </c>
      <c r="D8248" t="str">
        <f>VLOOKUP(MID(A8248,1,2),[1]Jurisdicciones!$A$2:$B$44,2,FALSE)</f>
        <v>MINISTERIO DE  INFRAESTRUCTURA</v>
      </c>
    </row>
    <row r="8249" spans="1:4" x14ac:dyDescent="0.2">
      <c r="A8249" t="s">
        <v>17508</v>
      </c>
      <c r="B8249" t="s">
        <v>17509</v>
      </c>
      <c r="C8249" t="str">
        <f t="shared" si="128"/>
        <v>09 - MINISTERIO DE  INFRAESTRUCTURA</v>
      </c>
      <c r="D8249" t="str">
        <f>VLOOKUP(MID(A8249,1,2),[1]Jurisdicciones!$A$2:$B$44,2,FALSE)</f>
        <v>MINISTERIO DE  INFRAESTRUCTURA</v>
      </c>
    </row>
    <row r="8250" spans="1:4" x14ac:dyDescent="0.2">
      <c r="A8250" t="s">
        <v>17510</v>
      </c>
      <c r="B8250" t="s">
        <v>17509</v>
      </c>
      <c r="C8250" t="str">
        <f t="shared" si="128"/>
        <v>09 - MINISTERIO DE  INFRAESTRUCTURA</v>
      </c>
      <c r="D8250" t="str">
        <f>VLOOKUP(MID(A8250,1,2),[1]Jurisdicciones!$A$2:$B$44,2,FALSE)</f>
        <v>MINISTERIO DE  INFRAESTRUCTURA</v>
      </c>
    </row>
    <row r="8251" spans="1:4" x14ac:dyDescent="0.2">
      <c r="A8251" t="s">
        <v>17511</v>
      </c>
      <c r="B8251" t="s">
        <v>17512</v>
      </c>
      <c r="C8251" t="str">
        <f t="shared" si="128"/>
        <v>09 - MINISTERIO DE  INFRAESTRUCTURA</v>
      </c>
      <c r="D8251" t="str">
        <f>VLOOKUP(MID(A8251,1,2),[1]Jurisdicciones!$A$2:$B$44,2,FALSE)</f>
        <v>MINISTERIO DE  INFRAESTRUCTURA</v>
      </c>
    </row>
    <row r="8252" spans="1:4" x14ac:dyDescent="0.2">
      <c r="A8252" t="s">
        <v>17513</v>
      </c>
      <c r="B8252" t="s">
        <v>17512</v>
      </c>
      <c r="C8252" t="str">
        <f t="shared" si="128"/>
        <v>09 - MINISTERIO DE  INFRAESTRUCTURA</v>
      </c>
      <c r="D8252" t="str">
        <f>VLOOKUP(MID(A8252,1,2),[1]Jurisdicciones!$A$2:$B$44,2,FALSE)</f>
        <v>MINISTERIO DE  INFRAESTRUCTURA</v>
      </c>
    </row>
    <row r="8253" spans="1:4" x14ac:dyDescent="0.2">
      <c r="A8253" t="s">
        <v>17514</v>
      </c>
      <c r="B8253" t="s">
        <v>17515</v>
      </c>
      <c r="C8253" t="str">
        <f t="shared" si="128"/>
        <v>09 - MINISTERIO DE  INFRAESTRUCTURA</v>
      </c>
      <c r="D8253" t="str">
        <f>VLOOKUP(MID(A8253,1,2),[1]Jurisdicciones!$A$2:$B$44,2,FALSE)</f>
        <v>MINISTERIO DE  INFRAESTRUCTURA</v>
      </c>
    </row>
    <row r="8254" spans="1:4" x14ac:dyDescent="0.2">
      <c r="A8254" t="s">
        <v>393</v>
      </c>
      <c r="B8254" t="s">
        <v>17515</v>
      </c>
      <c r="C8254" t="str">
        <f t="shared" si="128"/>
        <v>09 - MINISTERIO DE  INFRAESTRUCTURA</v>
      </c>
      <c r="D8254" t="str">
        <f>VLOOKUP(MID(A8254,1,2),[1]Jurisdicciones!$A$2:$B$44,2,FALSE)</f>
        <v>MINISTERIO DE  INFRAESTRUCTURA</v>
      </c>
    </row>
    <row r="8255" spans="1:4" x14ac:dyDescent="0.2">
      <c r="A8255" t="s">
        <v>17516</v>
      </c>
      <c r="B8255" t="s">
        <v>17517</v>
      </c>
      <c r="C8255" t="str">
        <f t="shared" si="128"/>
        <v>09 - MINISTERIO DE  INFRAESTRUCTURA</v>
      </c>
      <c r="D8255" t="str">
        <f>VLOOKUP(MID(A8255,1,2),[1]Jurisdicciones!$A$2:$B$44,2,FALSE)</f>
        <v>MINISTERIO DE  INFRAESTRUCTURA</v>
      </c>
    </row>
    <row r="8256" spans="1:4" x14ac:dyDescent="0.2">
      <c r="A8256" t="s">
        <v>17518</v>
      </c>
      <c r="B8256" t="s">
        <v>17517</v>
      </c>
      <c r="C8256" t="str">
        <f t="shared" si="128"/>
        <v>09 - MINISTERIO DE  INFRAESTRUCTURA</v>
      </c>
      <c r="D8256" t="str">
        <f>VLOOKUP(MID(A8256,1,2),[1]Jurisdicciones!$A$2:$B$44,2,FALSE)</f>
        <v>MINISTERIO DE  INFRAESTRUCTURA</v>
      </c>
    </row>
    <row r="8257" spans="1:4" x14ac:dyDescent="0.2">
      <c r="A8257" t="s">
        <v>17519</v>
      </c>
      <c r="B8257" t="s">
        <v>17517</v>
      </c>
      <c r="C8257" t="str">
        <f t="shared" si="128"/>
        <v>09 - MINISTERIO DE  INFRAESTRUCTURA</v>
      </c>
      <c r="D8257" t="str">
        <f>VLOOKUP(MID(A8257,1,2),[1]Jurisdicciones!$A$2:$B$44,2,FALSE)</f>
        <v>MINISTERIO DE  INFRAESTRUCTURA</v>
      </c>
    </row>
    <row r="8258" spans="1:4" x14ac:dyDescent="0.2">
      <c r="A8258" t="s">
        <v>394</v>
      </c>
      <c r="B8258" t="s">
        <v>17517</v>
      </c>
      <c r="C8258" t="str">
        <f t="shared" si="128"/>
        <v>09 - MINISTERIO DE  INFRAESTRUCTURA</v>
      </c>
      <c r="D8258" t="str">
        <f>VLOOKUP(MID(A8258,1,2),[1]Jurisdicciones!$A$2:$B$44,2,FALSE)</f>
        <v>MINISTERIO DE  INFRAESTRUCTURA</v>
      </c>
    </row>
    <row r="8259" spans="1:4" x14ac:dyDescent="0.2">
      <c r="A8259" t="s">
        <v>17520</v>
      </c>
      <c r="B8259" t="s">
        <v>17521</v>
      </c>
      <c r="C8259" t="str">
        <f t="shared" si="128"/>
        <v>09 - MINISTERIO DE  INFRAESTRUCTURA</v>
      </c>
      <c r="D8259" t="str">
        <f>VLOOKUP(MID(A8259,1,2),[1]Jurisdicciones!$A$2:$B$44,2,FALSE)</f>
        <v>MINISTERIO DE  INFRAESTRUCTURA</v>
      </c>
    </row>
    <row r="8260" spans="1:4" x14ac:dyDescent="0.2">
      <c r="A8260" t="s">
        <v>17522</v>
      </c>
      <c r="B8260" t="s">
        <v>17521</v>
      </c>
      <c r="C8260" t="str">
        <f t="shared" ref="C8260:C8323" si="129">CONCATENATE(MID(A8260,1,2), " - ",D8260)</f>
        <v>09 - MINISTERIO DE  INFRAESTRUCTURA</v>
      </c>
      <c r="D8260" t="str">
        <f>VLOOKUP(MID(A8260,1,2),[1]Jurisdicciones!$A$2:$B$44,2,FALSE)</f>
        <v>MINISTERIO DE  INFRAESTRUCTURA</v>
      </c>
    </row>
    <row r="8261" spans="1:4" x14ac:dyDescent="0.2">
      <c r="A8261" t="s">
        <v>395</v>
      </c>
      <c r="B8261" t="s">
        <v>17523</v>
      </c>
      <c r="C8261" t="str">
        <f t="shared" si="129"/>
        <v>09 - MINISTERIO DE  INFRAESTRUCTURA</v>
      </c>
      <c r="D8261" t="str">
        <f>VLOOKUP(MID(A8261,1,2),[1]Jurisdicciones!$A$2:$B$44,2,FALSE)</f>
        <v>MINISTERIO DE  INFRAESTRUCTURA</v>
      </c>
    </row>
    <row r="8262" spans="1:4" x14ac:dyDescent="0.2">
      <c r="A8262" t="s">
        <v>17524</v>
      </c>
      <c r="B8262" t="s">
        <v>17525</v>
      </c>
      <c r="C8262" t="str">
        <f t="shared" si="129"/>
        <v>09 - MINISTERIO DE  INFRAESTRUCTURA</v>
      </c>
      <c r="D8262" t="str">
        <f>VLOOKUP(MID(A8262,1,2),[1]Jurisdicciones!$A$2:$B$44,2,FALSE)</f>
        <v>MINISTERIO DE  INFRAESTRUCTURA</v>
      </c>
    </row>
    <row r="8263" spans="1:4" x14ac:dyDescent="0.2">
      <c r="A8263" t="s">
        <v>17526</v>
      </c>
      <c r="B8263" t="s">
        <v>17525</v>
      </c>
      <c r="C8263" t="str">
        <f t="shared" si="129"/>
        <v>09 - MINISTERIO DE  INFRAESTRUCTURA</v>
      </c>
      <c r="D8263" t="str">
        <f>VLOOKUP(MID(A8263,1,2),[1]Jurisdicciones!$A$2:$B$44,2,FALSE)</f>
        <v>MINISTERIO DE  INFRAESTRUCTURA</v>
      </c>
    </row>
    <row r="8264" spans="1:4" x14ac:dyDescent="0.2">
      <c r="A8264" t="s">
        <v>17527</v>
      </c>
      <c r="B8264" t="s">
        <v>17528</v>
      </c>
      <c r="C8264" t="str">
        <f t="shared" si="129"/>
        <v>09 - MINISTERIO DE  INFRAESTRUCTURA</v>
      </c>
      <c r="D8264" t="str">
        <f>VLOOKUP(MID(A8264,1,2),[1]Jurisdicciones!$A$2:$B$44,2,FALSE)</f>
        <v>MINISTERIO DE  INFRAESTRUCTURA</v>
      </c>
    </row>
    <row r="8265" spans="1:4" x14ac:dyDescent="0.2">
      <c r="A8265" t="s">
        <v>396</v>
      </c>
      <c r="B8265" t="s">
        <v>17528</v>
      </c>
      <c r="C8265" t="str">
        <f t="shared" si="129"/>
        <v>09 - MINISTERIO DE  INFRAESTRUCTURA</v>
      </c>
      <c r="D8265" t="str">
        <f>VLOOKUP(MID(A8265,1,2),[1]Jurisdicciones!$A$2:$B$44,2,FALSE)</f>
        <v>MINISTERIO DE  INFRAESTRUCTURA</v>
      </c>
    </row>
    <row r="8266" spans="1:4" x14ac:dyDescent="0.2">
      <c r="A8266" t="s">
        <v>17529</v>
      </c>
      <c r="B8266" t="s">
        <v>17530</v>
      </c>
      <c r="C8266" t="str">
        <f t="shared" si="129"/>
        <v>09 - MINISTERIO DE  INFRAESTRUCTURA</v>
      </c>
      <c r="D8266" t="str">
        <f>VLOOKUP(MID(A8266,1,2),[1]Jurisdicciones!$A$2:$B$44,2,FALSE)</f>
        <v>MINISTERIO DE  INFRAESTRUCTURA</v>
      </c>
    </row>
    <row r="8267" spans="1:4" x14ac:dyDescent="0.2">
      <c r="A8267" t="s">
        <v>17531</v>
      </c>
      <c r="B8267" t="s">
        <v>17530</v>
      </c>
      <c r="C8267" t="str">
        <f t="shared" si="129"/>
        <v>09 - MINISTERIO DE  INFRAESTRUCTURA</v>
      </c>
      <c r="D8267" t="str">
        <f>VLOOKUP(MID(A8267,1,2),[1]Jurisdicciones!$A$2:$B$44,2,FALSE)</f>
        <v>MINISTERIO DE  INFRAESTRUCTURA</v>
      </c>
    </row>
    <row r="8268" spans="1:4" x14ac:dyDescent="0.2">
      <c r="A8268" t="s">
        <v>397</v>
      </c>
      <c r="B8268" t="s">
        <v>3056</v>
      </c>
      <c r="C8268" t="str">
        <f t="shared" si="129"/>
        <v>09 - MINISTERIO DE  INFRAESTRUCTURA</v>
      </c>
      <c r="D8268" t="str">
        <f>VLOOKUP(MID(A8268,1,2),[1]Jurisdicciones!$A$2:$B$44,2,FALSE)</f>
        <v>MINISTERIO DE  INFRAESTRUCTURA</v>
      </c>
    </row>
    <row r="8269" spans="1:4" x14ac:dyDescent="0.2">
      <c r="A8269" t="s">
        <v>17532</v>
      </c>
      <c r="B8269" t="s">
        <v>17533</v>
      </c>
      <c r="C8269" t="str">
        <f t="shared" si="129"/>
        <v>09 - MINISTERIO DE  INFRAESTRUCTURA</v>
      </c>
      <c r="D8269" t="str">
        <f>VLOOKUP(MID(A8269,1,2),[1]Jurisdicciones!$A$2:$B$44,2,FALSE)</f>
        <v>MINISTERIO DE  INFRAESTRUCTURA</v>
      </c>
    </row>
    <row r="8270" spans="1:4" x14ac:dyDescent="0.2">
      <c r="A8270" t="s">
        <v>2264</v>
      </c>
      <c r="B8270" t="s">
        <v>17533</v>
      </c>
      <c r="C8270" t="str">
        <f t="shared" si="129"/>
        <v>09 - MINISTERIO DE  INFRAESTRUCTURA</v>
      </c>
      <c r="D8270" t="str">
        <f>VLOOKUP(MID(A8270,1,2),[1]Jurisdicciones!$A$2:$B$44,2,FALSE)</f>
        <v>MINISTERIO DE  INFRAESTRUCTURA</v>
      </c>
    </row>
    <row r="8271" spans="1:4" x14ac:dyDescent="0.2">
      <c r="A8271" t="s">
        <v>1915</v>
      </c>
      <c r="B8271" t="s">
        <v>17534</v>
      </c>
      <c r="C8271" t="str">
        <f t="shared" si="129"/>
        <v>09 - MINISTERIO DE  INFRAESTRUCTURA</v>
      </c>
      <c r="D8271" t="str">
        <f>VLOOKUP(MID(A8271,1,2),[1]Jurisdicciones!$A$2:$B$44,2,FALSE)</f>
        <v>MINISTERIO DE  INFRAESTRUCTURA</v>
      </c>
    </row>
    <row r="8272" spans="1:4" x14ac:dyDescent="0.2">
      <c r="A8272" t="s">
        <v>1916</v>
      </c>
      <c r="B8272" t="s">
        <v>17534</v>
      </c>
      <c r="C8272" t="str">
        <f t="shared" si="129"/>
        <v>09 - MINISTERIO DE  INFRAESTRUCTURA</v>
      </c>
      <c r="D8272" t="str">
        <f>VLOOKUP(MID(A8272,1,2),[1]Jurisdicciones!$A$2:$B$44,2,FALSE)</f>
        <v>MINISTERIO DE  INFRAESTRUCTURA</v>
      </c>
    </row>
    <row r="8273" spans="1:4" x14ac:dyDescent="0.2">
      <c r="A8273" t="s">
        <v>17535</v>
      </c>
      <c r="B8273" t="s">
        <v>17536</v>
      </c>
      <c r="C8273" t="str">
        <f t="shared" si="129"/>
        <v>09 - MINISTERIO DE  INFRAESTRUCTURA</v>
      </c>
      <c r="D8273" t="str">
        <f>VLOOKUP(MID(A8273,1,2),[1]Jurisdicciones!$A$2:$B$44,2,FALSE)</f>
        <v>MINISTERIO DE  INFRAESTRUCTURA</v>
      </c>
    </row>
    <row r="8274" spans="1:4" x14ac:dyDescent="0.2">
      <c r="A8274" t="s">
        <v>1917</v>
      </c>
      <c r="B8274" t="s">
        <v>17536</v>
      </c>
      <c r="C8274" t="str">
        <f t="shared" si="129"/>
        <v>09 - MINISTERIO DE  INFRAESTRUCTURA</v>
      </c>
      <c r="D8274" t="str">
        <f>VLOOKUP(MID(A8274,1,2),[1]Jurisdicciones!$A$2:$B$44,2,FALSE)</f>
        <v>MINISTERIO DE  INFRAESTRUCTURA</v>
      </c>
    </row>
    <row r="8275" spans="1:4" x14ac:dyDescent="0.2">
      <c r="A8275" t="s">
        <v>1918</v>
      </c>
      <c r="B8275" t="s">
        <v>17537</v>
      </c>
      <c r="C8275" t="str">
        <f t="shared" si="129"/>
        <v>09 - MINISTERIO DE  INFRAESTRUCTURA</v>
      </c>
      <c r="D8275" t="str">
        <f>VLOOKUP(MID(A8275,1,2),[1]Jurisdicciones!$A$2:$B$44,2,FALSE)</f>
        <v>MINISTERIO DE  INFRAESTRUCTURA</v>
      </c>
    </row>
    <row r="8276" spans="1:4" x14ac:dyDescent="0.2">
      <c r="A8276" t="s">
        <v>2265</v>
      </c>
      <c r="B8276" t="s">
        <v>17537</v>
      </c>
      <c r="C8276" t="str">
        <f t="shared" si="129"/>
        <v>09 - MINISTERIO DE  INFRAESTRUCTURA</v>
      </c>
      <c r="D8276" t="str">
        <f>VLOOKUP(MID(A8276,1,2),[1]Jurisdicciones!$A$2:$B$44,2,FALSE)</f>
        <v>MINISTERIO DE  INFRAESTRUCTURA</v>
      </c>
    </row>
    <row r="8277" spans="1:4" x14ac:dyDescent="0.2">
      <c r="A8277" t="s">
        <v>17538</v>
      </c>
      <c r="B8277" t="s">
        <v>17539</v>
      </c>
      <c r="C8277" t="str">
        <f t="shared" si="129"/>
        <v>09 - MINISTERIO DE  INFRAESTRUCTURA</v>
      </c>
      <c r="D8277" t="str">
        <f>VLOOKUP(MID(A8277,1,2),[1]Jurisdicciones!$A$2:$B$44,2,FALSE)</f>
        <v>MINISTERIO DE  INFRAESTRUCTURA</v>
      </c>
    </row>
    <row r="8278" spans="1:4" x14ac:dyDescent="0.2">
      <c r="A8278" t="s">
        <v>1919</v>
      </c>
      <c r="B8278" t="s">
        <v>17539</v>
      </c>
      <c r="C8278" t="str">
        <f t="shared" si="129"/>
        <v>09 - MINISTERIO DE  INFRAESTRUCTURA</v>
      </c>
      <c r="D8278" t="str">
        <f>VLOOKUP(MID(A8278,1,2),[1]Jurisdicciones!$A$2:$B$44,2,FALSE)</f>
        <v>MINISTERIO DE  INFRAESTRUCTURA</v>
      </c>
    </row>
    <row r="8279" spans="1:4" x14ac:dyDescent="0.2">
      <c r="A8279" t="s">
        <v>17540</v>
      </c>
      <c r="B8279" t="s">
        <v>17541</v>
      </c>
      <c r="C8279" t="str">
        <f t="shared" si="129"/>
        <v>09 - MINISTERIO DE  INFRAESTRUCTURA</v>
      </c>
      <c r="D8279" t="str">
        <f>VLOOKUP(MID(A8279,1,2),[1]Jurisdicciones!$A$2:$B$44,2,FALSE)</f>
        <v>MINISTERIO DE  INFRAESTRUCTURA</v>
      </c>
    </row>
    <row r="8280" spans="1:4" x14ac:dyDescent="0.2">
      <c r="A8280" t="s">
        <v>17542</v>
      </c>
      <c r="B8280" t="s">
        <v>17541</v>
      </c>
      <c r="C8280" t="str">
        <f t="shared" si="129"/>
        <v>09 - MINISTERIO DE  INFRAESTRUCTURA</v>
      </c>
      <c r="D8280" t="str">
        <f>VLOOKUP(MID(A8280,1,2),[1]Jurisdicciones!$A$2:$B$44,2,FALSE)</f>
        <v>MINISTERIO DE  INFRAESTRUCTURA</v>
      </c>
    </row>
    <row r="8281" spans="1:4" x14ac:dyDescent="0.2">
      <c r="A8281" t="s">
        <v>17543</v>
      </c>
      <c r="B8281" t="s">
        <v>17544</v>
      </c>
      <c r="C8281" t="str">
        <f t="shared" si="129"/>
        <v>09 - MINISTERIO DE  INFRAESTRUCTURA</v>
      </c>
      <c r="D8281" t="str">
        <f>VLOOKUP(MID(A8281,1,2),[1]Jurisdicciones!$A$2:$B$44,2,FALSE)</f>
        <v>MINISTERIO DE  INFRAESTRUCTURA</v>
      </c>
    </row>
    <row r="8282" spans="1:4" x14ac:dyDescent="0.2">
      <c r="A8282" t="s">
        <v>1920</v>
      </c>
      <c r="B8282" t="s">
        <v>17544</v>
      </c>
      <c r="C8282" t="str">
        <f t="shared" si="129"/>
        <v>09 - MINISTERIO DE  INFRAESTRUCTURA</v>
      </c>
      <c r="D8282" t="str">
        <f>VLOOKUP(MID(A8282,1,2),[1]Jurisdicciones!$A$2:$B$44,2,FALSE)</f>
        <v>MINISTERIO DE  INFRAESTRUCTURA</v>
      </c>
    </row>
    <row r="8283" spans="1:4" x14ac:dyDescent="0.2">
      <c r="A8283" t="s">
        <v>1921</v>
      </c>
      <c r="B8283" t="s">
        <v>17545</v>
      </c>
      <c r="C8283" t="str">
        <f t="shared" si="129"/>
        <v>09 - MINISTERIO DE  INFRAESTRUCTURA</v>
      </c>
      <c r="D8283" t="str">
        <f>VLOOKUP(MID(A8283,1,2),[1]Jurisdicciones!$A$2:$B$44,2,FALSE)</f>
        <v>MINISTERIO DE  INFRAESTRUCTURA</v>
      </c>
    </row>
    <row r="8284" spans="1:4" x14ac:dyDescent="0.2">
      <c r="A8284" t="s">
        <v>1922</v>
      </c>
      <c r="B8284" t="s">
        <v>17545</v>
      </c>
      <c r="C8284" t="str">
        <f t="shared" si="129"/>
        <v>09 - MINISTERIO DE  INFRAESTRUCTURA</v>
      </c>
      <c r="D8284" t="str">
        <f>VLOOKUP(MID(A8284,1,2),[1]Jurisdicciones!$A$2:$B$44,2,FALSE)</f>
        <v>MINISTERIO DE  INFRAESTRUCTURA</v>
      </c>
    </row>
    <row r="8285" spans="1:4" x14ac:dyDescent="0.2">
      <c r="A8285" t="s">
        <v>1923</v>
      </c>
      <c r="B8285" t="s">
        <v>17546</v>
      </c>
      <c r="C8285" t="str">
        <f t="shared" si="129"/>
        <v>09 - MINISTERIO DE  INFRAESTRUCTURA</v>
      </c>
      <c r="D8285" t="str">
        <f>VLOOKUP(MID(A8285,1,2),[1]Jurisdicciones!$A$2:$B$44,2,FALSE)</f>
        <v>MINISTERIO DE  INFRAESTRUCTURA</v>
      </c>
    </row>
    <row r="8286" spans="1:4" x14ac:dyDescent="0.2">
      <c r="A8286" t="s">
        <v>1924</v>
      </c>
      <c r="B8286" t="s">
        <v>17546</v>
      </c>
      <c r="C8286" t="str">
        <f t="shared" si="129"/>
        <v>09 - MINISTERIO DE  INFRAESTRUCTURA</v>
      </c>
      <c r="D8286" t="str">
        <f>VLOOKUP(MID(A8286,1,2),[1]Jurisdicciones!$A$2:$B$44,2,FALSE)</f>
        <v>MINISTERIO DE  INFRAESTRUCTURA</v>
      </c>
    </row>
    <row r="8287" spans="1:4" x14ac:dyDescent="0.2">
      <c r="A8287" t="s">
        <v>17547</v>
      </c>
      <c r="B8287" t="s">
        <v>17548</v>
      </c>
      <c r="C8287" t="str">
        <f t="shared" si="129"/>
        <v>09 - MINISTERIO DE  INFRAESTRUCTURA</v>
      </c>
      <c r="D8287" t="str">
        <f>VLOOKUP(MID(A8287,1,2),[1]Jurisdicciones!$A$2:$B$44,2,FALSE)</f>
        <v>MINISTERIO DE  INFRAESTRUCTURA</v>
      </c>
    </row>
    <row r="8288" spans="1:4" x14ac:dyDescent="0.2">
      <c r="A8288" t="s">
        <v>17549</v>
      </c>
      <c r="B8288" t="s">
        <v>17550</v>
      </c>
      <c r="C8288" t="str">
        <f t="shared" si="129"/>
        <v>09 - MINISTERIO DE  INFRAESTRUCTURA</v>
      </c>
      <c r="D8288" t="str">
        <f>VLOOKUP(MID(A8288,1,2),[1]Jurisdicciones!$A$2:$B$44,2,FALSE)</f>
        <v>MINISTERIO DE  INFRAESTRUCTURA</v>
      </c>
    </row>
    <row r="8289" spans="1:4" x14ac:dyDescent="0.2">
      <c r="A8289" t="s">
        <v>1925</v>
      </c>
      <c r="B8289" t="s">
        <v>17551</v>
      </c>
      <c r="C8289" t="str">
        <f t="shared" si="129"/>
        <v>09 - MINISTERIO DE  INFRAESTRUCTURA</v>
      </c>
      <c r="D8289" t="str">
        <f>VLOOKUP(MID(A8289,1,2),[1]Jurisdicciones!$A$2:$B$44,2,FALSE)</f>
        <v>MINISTERIO DE  INFRAESTRUCTURA</v>
      </c>
    </row>
    <row r="8290" spans="1:4" x14ac:dyDescent="0.2">
      <c r="A8290" t="s">
        <v>2266</v>
      </c>
      <c r="B8290" t="s">
        <v>17551</v>
      </c>
      <c r="C8290" t="str">
        <f t="shared" si="129"/>
        <v>09 - MINISTERIO DE  INFRAESTRUCTURA</v>
      </c>
      <c r="D8290" t="str">
        <f>VLOOKUP(MID(A8290,1,2),[1]Jurisdicciones!$A$2:$B$44,2,FALSE)</f>
        <v>MINISTERIO DE  INFRAESTRUCTURA</v>
      </c>
    </row>
    <row r="8291" spans="1:4" x14ac:dyDescent="0.2">
      <c r="A8291" t="s">
        <v>17552</v>
      </c>
      <c r="B8291" t="s">
        <v>17553</v>
      </c>
      <c r="C8291" t="str">
        <f t="shared" si="129"/>
        <v>09 - MINISTERIO DE  INFRAESTRUCTURA</v>
      </c>
      <c r="D8291" t="str">
        <f>VLOOKUP(MID(A8291,1,2),[1]Jurisdicciones!$A$2:$B$44,2,FALSE)</f>
        <v>MINISTERIO DE  INFRAESTRUCTURA</v>
      </c>
    </row>
    <row r="8292" spans="1:4" x14ac:dyDescent="0.2">
      <c r="A8292" t="s">
        <v>17554</v>
      </c>
      <c r="B8292" t="s">
        <v>17555</v>
      </c>
      <c r="C8292" t="str">
        <f t="shared" si="129"/>
        <v>09 - MINISTERIO DE  INFRAESTRUCTURA</v>
      </c>
      <c r="D8292" t="str">
        <f>VLOOKUP(MID(A8292,1,2),[1]Jurisdicciones!$A$2:$B$44,2,FALSE)</f>
        <v>MINISTERIO DE  INFRAESTRUCTURA</v>
      </c>
    </row>
    <row r="8293" spans="1:4" x14ac:dyDescent="0.2">
      <c r="A8293" t="s">
        <v>1926</v>
      </c>
      <c r="B8293" t="s">
        <v>17555</v>
      </c>
      <c r="C8293" t="str">
        <f t="shared" si="129"/>
        <v>09 - MINISTERIO DE  INFRAESTRUCTURA</v>
      </c>
      <c r="D8293" t="str">
        <f>VLOOKUP(MID(A8293,1,2),[1]Jurisdicciones!$A$2:$B$44,2,FALSE)</f>
        <v>MINISTERIO DE  INFRAESTRUCTURA</v>
      </c>
    </row>
    <row r="8294" spans="1:4" x14ac:dyDescent="0.2">
      <c r="A8294" t="s">
        <v>17556</v>
      </c>
      <c r="B8294" t="s">
        <v>17557</v>
      </c>
      <c r="C8294" t="str">
        <f t="shared" si="129"/>
        <v>09 - MINISTERIO DE  INFRAESTRUCTURA</v>
      </c>
      <c r="D8294" t="str">
        <f>VLOOKUP(MID(A8294,1,2),[1]Jurisdicciones!$A$2:$B$44,2,FALSE)</f>
        <v>MINISTERIO DE  INFRAESTRUCTURA</v>
      </c>
    </row>
    <row r="8295" spans="1:4" x14ac:dyDescent="0.2">
      <c r="A8295" t="s">
        <v>17558</v>
      </c>
      <c r="B8295" t="s">
        <v>17559</v>
      </c>
      <c r="C8295" t="str">
        <f t="shared" si="129"/>
        <v>09 - MINISTERIO DE  INFRAESTRUCTURA</v>
      </c>
      <c r="D8295" t="str">
        <f>VLOOKUP(MID(A8295,1,2),[1]Jurisdicciones!$A$2:$B$44,2,FALSE)</f>
        <v>MINISTERIO DE  INFRAESTRUCTURA</v>
      </c>
    </row>
    <row r="8296" spans="1:4" x14ac:dyDescent="0.2">
      <c r="A8296" t="s">
        <v>17560</v>
      </c>
      <c r="B8296" t="s">
        <v>17561</v>
      </c>
      <c r="C8296" t="str">
        <f t="shared" si="129"/>
        <v>09 - MINISTERIO DE  INFRAESTRUCTURA</v>
      </c>
      <c r="D8296" t="str">
        <f>VLOOKUP(MID(A8296,1,2),[1]Jurisdicciones!$A$2:$B$44,2,FALSE)</f>
        <v>MINISTERIO DE  INFRAESTRUCTURA</v>
      </c>
    </row>
    <row r="8297" spans="1:4" x14ac:dyDescent="0.2">
      <c r="A8297" t="s">
        <v>17562</v>
      </c>
      <c r="B8297" t="s">
        <v>17563</v>
      </c>
      <c r="C8297" t="str">
        <f t="shared" si="129"/>
        <v>09 - MINISTERIO DE  INFRAESTRUCTURA</v>
      </c>
      <c r="D8297" t="str">
        <f>VLOOKUP(MID(A8297,1,2),[1]Jurisdicciones!$A$2:$B$44,2,FALSE)</f>
        <v>MINISTERIO DE  INFRAESTRUCTURA</v>
      </c>
    </row>
    <row r="8298" spans="1:4" x14ac:dyDescent="0.2">
      <c r="A8298" t="s">
        <v>17564</v>
      </c>
      <c r="B8298" t="s">
        <v>17565</v>
      </c>
      <c r="C8298" t="str">
        <f t="shared" si="129"/>
        <v>09 - MINISTERIO DE  INFRAESTRUCTURA</v>
      </c>
      <c r="D8298" t="str">
        <f>VLOOKUP(MID(A8298,1,2),[1]Jurisdicciones!$A$2:$B$44,2,FALSE)</f>
        <v>MINISTERIO DE  INFRAESTRUCTURA</v>
      </c>
    </row>
    <row r="8299" spans="1:4" x14ac:dyDescent="0.2">
      <c r="A8299" t="s">
        <v>17566</v>
      </c>
      <c r="B8299" t="s">
        <v>17567</v>
      </c>
      <c r="C8299" t="str">
        <f t="shared" si="129"/>
        <v>09 - MINISTERIO DE  INFRAESTRUCTURA</v>
      </c>
      <c r="D8299" t="str">
        <f>VLOOKUP(MID(A8299,1,2),[1]Jurisdicciones!$A$2:$B$44,2,FALSE)</f>
        <v>MINISTERIO DE  INFRAESTRUCTURA</v>
      </c>
    </row>
    <row r="8300" spans="1:4" x14ac:dyDescent="0.2">
      <c r="A8300" t="s">
        <v>17568</v>
      </c>
      <c r="B8300" t="s">
        <v>17569</v>
      </c>
      <c r="C8300" t="str">
        <f t="shared" si="129"/>
        <v>09 - MINISTERIO DE  INFRAESTRUCTURA</v>
      </c>
      <c r="D8300" t="str">
        <f>VLOOKUP(MID(A8300,1,2),[1]Jurisdicciones!$A$2:$B$44,2,FALSE)</f>
        <v>MINISTERIO DE  INFRAESTRUCTURA</v>
      </c>
    </row>
    <row r="8301" spans="1:4" x14ac:dyDescent="0.2">
      <c r="A8301" t="s">
        <v>17570</v>
      </c>
      <c r="B8301" t="s">
        <v>17571</v>
      </c>
      <c r="C8301" t="str">
        <f t="shared" si="129"/>
        <v>09 - MINISTERIO DE  INFRAESTRUCTURA</v>
      </c>
      <c r="D8301" t="str">
        <f>VLOOKUP(MID(A8301,1,2),[1]Jurisdicciones!$A$2:$B$44,2,FALSE)</f>
        <v>MINISTERIO DE  INFRAESTRUCTURA</v>
      </c>
    </row>
    <row r="8302" spans="1:4" x14ac:dyDescent="0.2">
      <c r="A8302" t="s">
        <v>17572</v>
      </c>
      <c r="B8302" t="s">
        <v>17571</v>
      </c>
      <c r="C8302" t="str">
        <f t="shared" si="129"/>
        <v>09 - MINISTERIO DE  INFRAESTRUCTURA</v>
      </c>
      <c r="D8302" t="str">
        <f>VLOOKUP(MID(A8302,1,2),[1]Jurisdicciones!$A$2:$B$44,2,FALSE)</f>
        <v>MINISTERIO DE  INFRAESTRUCTURA</v>
      </c>
    </row>
    <row r="8303" spans="1:4" x14ac:dyDescent="0.2">
      <c r="A8303" t="s">
        <v>17573</v>
      </c>
      <c r="B8303" t="s">
        <v>17574</v>
      </c>
      <c r="C8303" t="str">
        <f t="shared" si="129"/>
        <v>09 - MINISTERIO DE  INFRAESTRUCTURA</v>
      </c>
      <c r="D8303" t="str">
        <f>VLOOKUP(MID(A8303,1,2),[1]Jurisdicciones!$A$2:$B$44,2,FALSE)</f>
        <v>MINISTERIO DE  INFRAESTRUCTURA</v>
      </c>
    </row>
    <row r="8304" spans="1:4" x14ac:dyDescent="0.2">
      <c r="A8304" t="s">
        <v>1927</v>
      </c>
      <c r="B8304" t="s">
        <v>17574</v>
      </c>
      <c r="C8304" t="str">
        <f t="shared" si="129"/>
        <v>09 - MINISTERIO DE  INFRAESTRUCTURA</v>
      </c>
      <c r="D8304" t="str">
        <f>VLOOKUP(MID(A8304,1,2),[1]Jurisdicciones!$A$2:$B$44,2,FALSE)</f>
        <v>MINISTERIO DE  INFRAESTRUCTURA</v>
      </c>
    </row>
    <row r="8305" spans="1:4" x14ac:dyDescent="0.2">
      <c r="A8305" t="s">
        <v>17575</v>
      </c>
      <c r="B8305" t="s">
        <v>17576</v>
      </c>
      <c r="C8305" t="str">
        <f t="shared" si="129"/>
        <v>09 - MINISTERIO DE  INFRAESTRUCTURA</v>
      </c>
      <c r="D8305" t="str">
        <f>VLOOKUP(MID(A8305,1,2),[1]Jurisdicciones!$A$2:$B$44,2,FALSE)</f>
        <v>MINISTERIO DE  INFRAESTRUCTURA</v>
      </c>
    </row>
    <row r="8306" spans="1:4" x14ac:dyDescent="0.2">
      <c r="A8306" t="s">
        <v>1928</v>
      </c>
      <c r="B8306" t="s">
        <v>17576</v>
      </c>
      <c r="C8306" t="str">
        <f t="shared" si="129"/>
        <v>09 - MINISTERIO DE  INFRAESTRUCTURA</v>
      </c>
      <c r="D8306" t="str">
        <f>VLOOKUP(MID(A8306,1,2),[1]Jurisdicciones!$A$2:$B$44,2,FALSE)</f>
        <v>MINISTERIO DE  INFRAESTRUCTURA</v>
      </c>
    </row>
    <row r="8307" spans="1:4" x14ac:dyDescent="0.2">
      <c r="A8307" t="s">
        <v>17577</v>
      </c>
      <c r="B8307" t="s">
        <v>17576</v>
      </c>
      <c r="C8307" t="str">
        <f t="shared" si="129"/>
        <v>09 - MINISTERIO DE  INFRAESTRUCTURA</v>
      </c>
      <c r="D8307" t="str">
        <f>VLOOKUP(MID(A8307,1,2),[1]Jurisdicciones!$A$2:$B$44,2,FALSE)</f>
        <v>MINISTERIO DE  INFRAESTRUCTURA</v>
      </c>
    </row>
    <row r="8308" spans="1:4" x14ac:dyDescent="0.2">
      <c r="A8308" t="s">
        <v>1929</v>
      </c>
      <c r="B8308" t="s">
        <v>17578</v>
      </c>
      <c r="C8308" t="str">
        <f t="shared" si="129"/>
        <v>09 - MINISTERIO DE  INFRAESTRUCTURA</v>
      </c>
      <c r="D8308" t="str">
        <f>VLOOKUP(MID(A8308,1,2),[1]Jurisdicciones!$A$2:$B$44,2,FALSE)</f>
        <v>MINISTERIO DE  INFRAESTRUCTURA</v>
      </c>
    </row>
    <row r="8309" spans="1:4" x14ac:dyDescent="0.2">
      <c r="A8309" t="s">
        <v>17579</v>
      </c>
      <c r="B8309" t="s">
        <v>17578</v>
      </c>
      <c r="C8309" t="str">
        <f t="shared" si="129"/>
        <v>09 - MINISTERIO DE  INFRAESTRUCTURA</v>
      </c>
      <c r="D8309" t="str">
        <f>VLOOKUP(MID(A8309,1,2),[1]Jurisdicciones!$A$2:$B$44,2,FALSE)</f>
        <v>MINISTERIO DE  INFRAESTRUCTURA</v>
      </c>
    </row>
    <row r="8310" spans="1:4" x14ac:dyDescent="0.2">
      <c r="A8310" t="s">
        <v>17580</v>
      </c>
      <c r="B8310" t="s">
        <v>17581</v>
      </c>
      <c r="C8310" t="str">
        <f t="shared" si="129"/>
        <v>09 - MINISTERIO DE  INFRAESTRUCTURA</v>
      </c>
      <c r="D8310" t="str">
        <f>VLOOKUP(MID(A8310,1,2),[1]Jurisdicciones!$A$2:$B$44,2,FALSE)</f>
        <v>MINISTERIO DE  INFRAESTRUCTURA</v>
      </c>
    </row>
    <row r="8311" spans="1:4" x14ac:dyDescent="0.2">
      <c r="A8311" t="s">
        <v>1930</v>
      </c>
      <c r="B8311" t="s">
        <v>17581</v>
      </c>
      <c r="C8311" t="str">
        <f t="shared" si="129"/>
        <v>09 - MINISTERIO DE  INFRAESTRUCTURA</v>
      </c>
      <c r="D8311" t="str">
        <f>VLOOKUP(MID(A8311,1,2),[1]Jurisdicciones!$A$2:$B$44,2,FALSE)</f>
        <v>MINISTERIO DE  INFRAESTRUCTURA</v>
      </c>
    </row>
    <row r="8312" spans="1:4" x14ac:dyDescent="0.2">
      <c r="A8312" t="s">
        <v>17582</v>
      </c>
      <c r="B8312" t="s">
        <v>17583</v>
      </c>
      <c r="C8312" t="str">
        <f t="shared" si="129"/>
        <v>09 - MINISTERIO DE  INFRAESTRUCTURA</v>
      </c>
      <c r="D8312" t="str">
        <f>VLOOKUP(MID(A8312,1,2),[1]Jurisdicciones!$A$2:$B$44,2,FALSE)</f>
        <v>MINISTERIO DE  INFRAESTRUCTURA</v>
      </c>
    </row>
    <row r="8313" spans="1:4" x14ac:dyDescent="0.2">
      <c r="A8313" t="s">
        <v>1931</v>
      </c>
      <c r="B8313" t="s">
        <v>17584</v>
      </c>
      <c r="C8313" t="str">
        <f t="shared" si="129"/>
        <v>09 - MINISTERIO DE  INFRAESTRUCTURA</v>
      </c>
      <c r="D8313" t="str">
        <f>VLOOKUP(MID(A8313,1,2),[1]Jurisdicciones!$A$2:$B$44,2,FALSE)</f>
        <v>MINISTERIO DE  INFRAESTRUCTURA</v>
      </c>
    </row>
    <row r="8314" spans="1:4" x14ac:dyDescent="0.2">
      <c r="A8314" t="s">
        <v>2267</v>
      </c>
      <c r="B8314" t="s">
        <v>17584</v>
      </c>
      <c r="C8314" t="str">
        <f t="shared" si="129"/>
        <v>09 - MINISTERIO DE  INFRAESTRUCTURA</v>
      </c>
      <c r="D8314" t="str">
        <f>VLOOKUP(MID(A8314,1,2),[1]Jurisdicciones!$A$2:$B$44,2,FALSE)</f>
        <v>MINISTERIO DE  INFRAESTRUCTURA</v>
      </c>
    </row>
    <row r="8315" spans="1:4" x14ac:dyDescent="0.2">
      <c r="A8315" t="s">
        <v>17585</v>
      </c>
      <c r="B8315" t="s">
        <v>17584</v>
      </c>
      <c r="C8315" t="str">
        <f t="shared" si="129"/>
        <v>09 - MINISTERIO DE  INFRAESTRUCTURA</v>
      </c>
      <c r="D8315" t="str">
        <f>VLOOKUP(MID(A8315,1,2),[1]Jurisdicciones!$A$2:$B$44,2,FALSE)</f>
        <v>MINISTERIO DE  INFRAESTRUCTURA</v>
      </c>
    </row>
    <row r="8316" spans="1:4" x14ac:dyDescent="0.2">
      <c r="A8316" t="s">
        <v>17586</v>
      </c>
      <c r="B8316" t="s">
        <v>17587</v>
      </c>
      <c r="C8316" t="str">
        <f t="shared" si="129"/>
        <v>09 - MINISTERIO DE  INFRAESTRUCTURA</v>
      </c>
      <c r="D8316" t="str">
        <f>VLOOKUP(MID(A8316,1,2),[1]Jurisdicciones!$A$2:$B$44,2,FALSE)</f>
        <v>MINISTERIO DE  INFRAESTRUCTURA</v>
      </c>
    </row>
    <row r="8317" spans="1:4" x14ac:dyDescent="0.2">
      <c r="A8317" t="s">
        <v>1932</v>
      </c>
      <c r="B8317" t="s">
        <v>17588</v>
      </c>
      <c r="C8317" t="str">
        <f t="shared" si="129"/>
        <v>09 - MINISTERIO DE  INFRAESTRUCTURA</v>
      </c>
      <c r="D8317" t="str">
        <f>VLOOKUP(MID(A8317,1,2),[1]Jurisdicciones!$A$2:$B$44,2,FALSE)</f>
        <v>MINISTERIO DE  INFRAESTRUCTURA</v>
      </c>
    </row>
    <row r="8318" spans="1:4" x14ac:dyDescent="0.2">
      <c r="A8318" t="s">
        <v>1933</v>
      </c>
      <c r="B8318" t="s">
        <v>17588</v>
      </c>
      <c r="C8318" t="str">
        <f t="shared" si="129"/>
        <v>09 - MINISTERIO DE  INFRAESTRUCTURA</v>
      </c>
      <c r="D8318" t="str">
        <f>VLOOKUP(MID(A8318,1,2),[1]Jurisdicciones!$A$2:$B$44,2,FALSE)</f>
        <v>MINISTERIO DE  INFRAESTRUCTURA</v>
      </c>
    </row>
    <row r="8319" spans="1:4" x14ac:dyDescent="0.2">
      <c r="A8319" t="s">
        <v>17589</v>
      </c>
      <c r="B8319" t="s">
        <v>17590</v>
      </c>
      <c r="C8319" t="str">
        <f t="shared" si="129"/>
        <v>09 - MINISTERIO DE  INFRAESTRUCTURA</v>
      </c>
      <c r="D8319" t="str">
        <f>VLOOKUP(MID(A8319,1,2),[1]Jurisdicciones!$A$2:$B$44,2,FALSE)</f>
        <v>MINISTERIO DE  INFRAESTRUCTURA</v>
      </c>
    </row>
    <row r="8320" spans="1:4" x14ac:dyDescent="0.2">
      <c r="A8320" t="s">
        <v>17591</v>
      </c>
      <c r="B8320" t="s">
        <v>17592</v>
      </c>
      <c r="C8320" t="str">
        <f t="shared" si="129"/>
        <v>09 - MINISTERIO DE  INFRAESTRUCTURA</v>
      </c>
      <c r="D8320" t="str">
        <f>VLOOKUP(MID(A8320,1,2),[1]Jurisdicciones!$A$2:$B$44,2,FALSE)</f>
        <v>MINISTERIO DE  INFRAESTRUCTURA</v>
      </c>
    </row>
    <row r="8321" spans="1:4" x14ac:dyDescent="0.2">
      <c r="A8321" t="s">
        <v>1934</v>
      </c>
      <c r="B8321" t="s">
        <v>17593</v>
      </c>
      <c r="C8321" t="str">
        <f t="shared" si="129"/>
        <v>09 - MINISTERIO DE  INFRAESTRUCTURA</v>
      </c>
      <c r="D8321" t="str">
        <f>VLOOKUP(MID(A8321,1,2),[1]Jurisdicciones!$A$2:$B$44,2,FALSE)</f>
        <v>MINISTERIO DE  INFRAESTRUCTURA</v>
      </c>
    </row>
    <row r="8322" spans="1:4" x14ac:dyDescent="0.2">
      <c r="A8322" t="s">
        <v>1935</v>
      </c>
      <c r="B8322" t="s">
        <v>17593</v>
      </c>
      <c r="C8322" t="str">
        <f t="shared" si="129"/>
        <v>09 - MINISTERIO DE  INFRAESTRUCTURA</v>
      </c>
      <c r="D8322" t="str">
        <f>VLOOKUP(MID(A8322,1,2),[1]Jurisdicciones!$A$2:$B$44,2,FALSE)</f>
        <v>MINISTERIO DE  INFRAESTRUCTURA</v>
      </c>
    </row>
    <row r="8323" spans="1:4" x14ac:dyDescent="0.2">
      <c r="A8323" t="s">
        <v>17594</v>
      </c>
      <c r="B8323" t="s">
        <v>17595</v>
      </c>
      <c r="C8323" t="str">
        <f t="shared" si="129"/>
        <v>09 - MINISTERIO DE  INFRAESTRUCTURA</v>
      </c>
      <c r="D8323" t="str">
        <f>VLOOKUP(MID(A8323,1,2),[1]Jurisdicciones!$A$2:$B$44,2,FALSE)</f>
        <v>MINISTERIO DE  INFRAESTRUCTURA</v>
      </c>
    </row>
    <row r="8324" spans="1:4" x14ac:dyDescent="0.2">
      <c r="A8324" t="s">
        <v>1936</v>
      </c>
      <c r="B8324" t="s">
        <v>17596</v>
      </c>
      <c r="C8324" t="str">
        <f t="shared" ref="C8324:C8387" si="130">CONCATENATE(MID(A8324,1,2), " - ",D8324)</f>
        <v>09 - MINISTERIO DE  INFRAESTRUCTURA</v>
      </c>
      <c r="D8324" t="str">
        <f>VLOOKUP(MID(A8324,1,2),[1]Jurisdicciones!$A$2:$B$44,2,FALSE)</f>
        <v>MINISTERIO DE  INFRAESTRUCTURA</v>
      </c>
    </row>
    <row r="8325" spans="1:4" x14ac:dyDescent="0.2">
      <c r="A8325" t="s">
        <v>17597</v>
      </c>
      <c r="B8325" t="s">
        <v>17598</v>
      </c>
      <c r="C8325" t="str">
        <f t="shared" si="130"/>
        <v>09 - MINISTERIO DE  INFRAESTRUCTURA</v>
      </c>
      <c r="D8325" t="str">
        <f>VLOOKUP(MID(A8325,1,2),[1]Jurisdicciones!$A$2:$B$44,2,FALSE)</f>
        <v>MINISTERIO DE  INFRAESTRUCTURA</v>
      </c>
    </row>
    <row r="8326" spans="1:4" x14ac:dyDescent="0.2">
      <c r="A8326" t="s">
        <v>17599</v>
      </c>
      <c r="B8326" t="s">
        <v>17600</v>
      </c>
      <c r="C8326" t="str">
        <f t="shared" si="130"/>
        <v>09 - MINISTERIO DE  INFRAESTRUCTURA</v>
      </c>
      <c r="D8326" t="str">
        <f>VLOOKUP(MID(A8326,1,2),[1]Jurisdicciones!$A$2:$B$44,2,FALSE)</f>
        <v>MINISTERIO DE  INFRAESTRUCTURA</v>
      </c>
    </row>
    <row r="8327" spans="1:4" x14ac:dyDescent="0.2">
      <c r="A8327" t="s">
        <v>17601</v>
      </c>
      <c r="B8327" t="s">
        <v>17602</v>
      </c>
      <c r="C8327" t="str">
        <f t="shared" si="130"/>
        <v>09 - MINISTERIO DE  INFRAESTRUCTURA</v>
      </c>
      <c r="D8327" t="str">
        <f>VLOOKUP(MID(A8327,1,2),[1]Jurisdicciones!$A$2:$B$44,2,FALSE)</f>
        <v>MINISTERIO DE  INFRAESTRUCTURA</v>
      </c>
    </row>
    <row r="8328" spans="1:4" x14ac:dyDescent="0.2">
      <c r="A8328" t="s">
        <v>17603</v>
      </c>
      <c r="B8328" t="s">
        <v>17604</v>
      </c>
      <c r="C8328" t="str">
        <f t="shared" si="130"/>
        <v>09 - MINISTERIO DE  INFRAESTRUCTURA</v>
      </c>
      <c r="D8328" t="str">
        <f>VLOOKUP(MID(A8328,1,2),[1]Jurisdicciones!$A$2:$B$44,2,FALSE)</f>
        <v>MINISTERIO DE  INFRAESTRUCTURA</v>
      </c>
    </row>
    <row r="8329" spans="1:4" x14ac:dyDescent="0.2">
      <c r="A8329" t="s">
        <v>1937</v>
      </c>
      <c r="B8329" t="s">
        <v>17605</v>
      </c>
      <c r="C8329" t="str">
        <f t="shared" si="130"/>
        <v>09 - MINISTERIO DE  INFRAESTRUCTURA</v>
      </c>
      <c r="D8329" t="str">
        <f>VLOOKUP(MID(A8329,1,2),[1]Jurisdicciones!$A$2:$B$44,2,FALSE)</f>
        <v>MINISTERIO DE  INFRAESTRUCTURA</v>
      </c>
    </row>
    <row r="8330" spans="1:4" x14ac:dyDescent="0.2">
      <c r="A8330" t="s">
        <v>2268</v>
      </c>
      <c r="B8330" t="s">
        <v>17605</v>
      </c>
      <c r="C8330" t="str">
        <f t="shared" si="130"/>
        <v>09 - MINISTERIO DE  INFRAESTRUCTURA</v>
      </c>
      <c r="D8330" t="str">
        <f>VLOOKUP(MID(A8330,1,2),[1]Jurisdicciones!$A$2:$B$44,2,FALSE)</f>
        <v>MINISTERIO DE  INFRAESTRUCTURA</v>
      </c>
    </row>
    <row r="8331" spans="1:4" x14ac:dyDescent="0.2">
      <c r="A8331" t="s">
        <v>17606</v>
      </c>
      <c r="B8331" t="s">
        <v>17607</v>
      </c>
      <c r="C8331" t="str">
        <f t="shared" si="130"/>
        <v>09 - MINISTERIO DE  INFRAESTRUCTURA</v>
      </c>
      <c r="D8331" t="str">
        <f>VLOOKUP(MID(A8331,1,2),[1]Jurisdicciones!$A$2:$B$44,2,FALSE)</f>
        <v>MINISTERIO DE  INFRAESTRUCTURA</v>
      </c>
    </row>
    <row r="8332" spans="1:4" x14ac:dyDescent="0.2">
      <c r="A8332" t="s">
        <v>17608</v>
      </c>
      <c r="B8332" t="s">
        <v>17609</v>
      </c>
      <c r="C8332" t="str">
        <f t="shared" si="130"/>
        <v>09 - MINISTERIO DE  INFRAESTRUCTURA</v>
      </c>
      <c r="D8332" t="str">
        <f>VLOOKUP(MID(A8332,1,2),[1]Jurisdicciones!$A$2:$B$44,2,FALSE)</f>
        <v>MINISTERIO DE  INFRAESTRUCTURA</v>
      </c>
    </row>
    <row r="8333" spans="1:4" x14ac:dyDescent="0.2">
      <c r="A8333" t="s">
        <v>17610</v>
      </c>
      <c r="B8333" t="s">
        <v>17611</v>
      </c>
      <c r="C8333" t="str">
        <f t="shared" si="130"/>
        <v>09 - MINISTERIO DE  INFRAESTRUCTURA</v>
      </c>
      <c r="D8333" t="str">
        <f>VLOOKUP(MID(A8333,1,2),[1]Jurisdicciones!$A$2:$B$44,2,FALSE)</f>
        <v>MINISTERIO DE  INFRAESTRUCTURA</v>
      </c>
    </row>
    <row r="8334" spans="1:4" x14ac:dyDescent="0.2">
      <c r="A8334" t="s">
        <v>17612</v>
      </c>
      <c r="B8334" t="s">
        <v>17613</v>
      </c>
      <c r="C8334" t="str">
        <f t="shared" si="130"/>
        <v>09 - MINISTERIO DE  INFRAESTRUCTURA</v>
      </c>
      <c r="D8334" t="str">
        <f>VLOOKUP(MID(A8334,1,2),[1]Jurisdicciones!$A$2:$B$44,2,FALSE)</f>
        <v>MINISTERIO DE  INFRAESTRUCTURA</v>
      </c>
    </row>
    <row r="8335" spans="1:4" x14ac:dyDescent="0.2">
      <c r="A8335" t="s">
        <v>1938</v>
      </c>
      <c r="B8335" t="s">
        <v>17614</v>
      </c>
      <c r="C8335" t="str">
        <f t="shared" si="130"/>
        <v>09 - MINISTERIO DE  INFRAESTRUCTURA</v>
      </c>
      <c r="D8335" t="str">
        <f>VLOOKUP(MID(A8335,1,2),[1]Jurisdicciones!$A$2:$B$44,2,FALSE)</f>
        <v>MINISTERIO DE  INFRAESTRUCTURA</v>
      </c>
    </row>
    <row r="8336" spans="1:4" x14ac:dyDescent="0.2">
      <c r="A8336" t="s">
        <v>17615</v>
      </c>
      <c r="B8336" t="s">
        <v>17614</v>
      </c>
      <c r="C8336" t="str">
        <f t="shared" si="130"/>
        <v>09 - MINISTERIO DE  INFRAESTRUCTURA</v>
      </c>
      <c r="D8336" t="str">
        <f>VLOOKUP(MID(A8336,1,2),[1]Jurisdicciones!$A$2:$B$44,2,FALSE)</f>
        <v>MINISTERIO DE  INFRAESTRUCTURA</v>
      </c>
    </row>
    <row r="8337" spans="1:4" x14ac:dyDescent="0.2">
      <c r="A8337" t="s">
        <v>17616</v>
      </c>
      <c r="B8337" t="s">
        <v>17617</v>
      </c>
      <c r="C8337" t="str">
        <f t="shared" si="130"/>
        <v>09 - MINISTERIO DE  INFRAESTRUCTURA</v>
      </c>
      <c r="D8337" t="str">
        <f>VLOOKUP(MID(A8337,1,2),[1]Jurisdicciones!$A$2:$B$44,2,FALSE)</f>
        <v>MINISTERIO DE  INFRAESTRUCTURA</v>
      </c>
    </row>
    <row r="8338" spans="1:4" x14ac:dyDescent="0.2">
      <c r="A8338" t="s">
        <v>1939</v>
      </c>
      <c r="B8338" t="s">
        <v>17618</v>
      </c>
      <c r="C8338" t="str">
        <f t="shared" si="130"/>
        <v>09 - MINISTERIO DE  INFRAESTRUCTURA</v>
      </c>
      <c r="D8338" t="str">
        <f>VLOOKUP(MID(A8338,1,2),[1]Jurisdicciones!$A$2:$B$44,2,FALSE)</f>
        <v>MINISTERIO DE  INFRAESTRUCTURA</v>
      </c>
    </row>
    <row r="8339" spans="1:4" x14ac:dyDescent="0.2">
      <c r="A8339" t="s">
        <v>1940</v>
      </c>
      <c r="B8339" t="s">
        <v>17618</v>
      </c>
      <c r="C8339" t="str">
        <f t="shared" si="130"/>
        <v>09 - MINISTERIO DE  INFRAESTRUCTURA</v>
      </c>
      <c r="D8339" t="str">
        <f>VLOOKUP(MID(A8339,1,2),[1]Jurisdicciones!$A$2:$B$44,2,FALSE)</f>
        <v>MINISTERIO DE  INFRAESTRUCTURA</v>
      </c>
    </row>
    <row r="8340" spans="1:4" x14ac:dyDescent="0.2">
      <c r="A8340" t="s">
        <v>17619</v>
      </c>
      <c r="B8340" t="s">
        <v>17618</v>
      </c>
      <c r="C8340" t="str">
        <f t="shared" si="130"/>
        <v>09 - MINISTERIO DE  INFRAESTRUCTURA</v>
      </c>
      <c r="D8340" t="str">
        <f>VLOOKUP(MID(A8340,1,2),[1]Jurisdicciones!$A$2:$B$44,2,FALSE)</f>
        <v>MINISTERIO DE  INFRAESTRUCTURA</v>
      </c>
    </row>
    <row r="8341" spans="1:4" x14ac:dyDescent="0.2">
      <c r="A8341" t="s">
        <v>1941</v>
      </c>
      <c r="B8341" t="s">
        <v>17620</v>
      </c>
      <c r="C8341" t="str">
        <f t="shared" si="130"/>
        <v>09 - MINISTERIO DE  INFRAESTRUCTURA</v>
      </c>
      <c r="D8341" t="str">
        <f>VLOOKUP(MID(A8341,1,2),[1]Jurisdicciones!$A$2:$B$44,2,FALSE)</f>
        <v>MINISTERIO DE  INFRAESTRUCTURA</v>
      </c>
    </row>
    <row r="8342" spans="1:4" x14ac:dyDescent="0.2">
      <c r="A8342" t="s">
        <v>1942</v>
      </c>
      <c r="B8342" t="s">
        <v>17620</v>
      </c>
      <c r="C8342" t="str">
        <f t="shared" si="130"/>
        <v>09 - MINISTERIO DE  INFRAESTRUCTURA</v>
      </c>
      <c r="D8342" t="str">
        <f>VLOOKUP(MID(A8342,1,2),[1]Jurisdicciones!$A$2:$B$44,2,FALSE)</f>
        <v>MINISTERIO DE  INFRAESTRUCTURA</v>
      </c>
    </row>
    <row r="8343" spans="1:4" x14ac:dyDescent="0.2">
      <c r="A8343" t="s">
        <v>17621</v>
      </c>
      <c r="B8343" t="s">
        <v>17622</v>
      </c>
      <c r="C8343" t="str">
        <f t="shared" si="130"/>
        <v>09 - MINISTERIO DE  INFRAESTRUCTURA</v>
      </c>
      <c r="D8343" t="str">
        <f>VLOOKUP(MID(A8343,1,2),[1]Jurisdicciones!$A$2:$B$44,2,FALSE)</f>
        <v>MINISTERIO DE  INFRAESTRUCTURA</v>
      </c>
    </row>
    <row r="8344" spans="1:4" x14ac:dyDescent="0.2">
      <c r="A8344" t="s">
        <v>17623</v>
      </c>
      <c r="B8344" t="s">
        <v>17624</v>
      </c>
      <c r="C8344" t="str">
        <f t="shared" si="130"/>
        <v>09 - MINISTERIO DE  INFRAESTRUCTURA</v>
      </c>
      <c r="D8344" t="str">
        <f>VLOOKUP(MID(A8344,1,2),[1]Jurisdicciones!$A$2:$B$44,2,FALSE)</f>
        <v>MINISTERIO DE  INFRAESTRUCTURA</v>
      </c>
    </row>
    <row r="8345" spans="1:4" x14ac:dyDescent="0.2">
      <c r="A8345" t="s">
        <v>17625</v>
      </c>
      <c r="B8345" t="s">
        <v>17624</v>
      </c>
      <c r="C8345" t="str">
        <f t="shared" si="130"/>
        <v>09 - MINISTERIO DE  INFRAESTRUCTURA</v>
      </c>
      <c r="D8345" t="str">
        <f>VLOOKUP(MID(A8345,1,2),[1]Jurisdicciones!$A$2:$B$44,2,FALSE)</f>
        <v>MINISTERIO DE  INFRAESTRUCTURA</v>
      </c>
    </row>
    <row r="8346" spans="1:4" x14ac:dyDescent="0.2">
      <c r="A8346" t="s">
        <v>17626</v>
      </c>
      <c r="B8346" t="s">
        <v>17627</v>
      </c>
      <c r="C8346" t="str">
        <f t="shared" si="130"/>
        <v>09 - MINISTERIO DE  INFRAESTRUCTURA</v>
      </c>
      <c r="D8346" t="str">
        <f>VLOOKUP(MID(A8346,1,2),[1]Jurisdicciones!$A$2:$B$44,2,FALSE)</f>
        <v>MINISTERIO DE  INFRAESTRUCTURA</v>
      </c>
    </row>
    <row r="8347" spans="1:4" x14ac:dyDescent="0.2">
      <c r="A8347" t="s">
        <v>1943</v>
      </c>
      <c r="B8347" t="s">
        <v>17628</v>
      </c>
      <c r="C8347" t="str">
        <f t="shared" si="130"/>
        <v>09 - MINISTERIO DE  INFRAESTRUCTURA</v>
      </c>
      <c r="D8347" t="str">
        <f>VLOOKUP(MID(A8347,1,2),[1]Jurisdicciones!$A$2:$B$44,2,FALSE)</f>
        <v>MINISTERIO DE  INFRAESTRUCTURA</v>
      </c>
    </row>
    <row r="8348" spans="1:4" x14ac:dyDescent="0.2">
      <c r="A8348" t="s">
        <v>1944</v>
      </c>
      <c r="B8348" t="s">
        <v>17628</v>
      </c>
      <c r="C8348" t="str">
        <f t="shared" si="130"/>
        <v>09 - MINISTERIO DE  INFRAESTRUCTURA</v>
      </c>
      <c r="D8348" t="str">
        <f>VLOOKUP(MID(A8348,1,2),[1]Jurisdicciones!$A$2:$B$44,2,FALSE)</f>
        <v>MINISTERIO DE  INFRAESTRUCTURA</v>
      </c>
    </row>
    <row r="8349" spans="1:4" x14ac:dyDescent="0.2">
      <c r="A8349" t="s">
        <v>17629</v>
      </c>
      <c r="B8349" t="s">
        <v>17630</v>
      </c>
      <c r="C8349" t="str">
        <f t="shared" si="130"/>
        <v>09 - MINISTERIO DE  INFRAESTRUCTURA</v>
      </c>
      <c r="D8349" t="str">
        <f>VLOOKUP(MID(A8349,1,2),[1]Jurisdicciones!$A$2:$B$44,2,FALSE)</f>
        <v>MINISTERIO DE  INFRAESTRUCTURA</v>
      </c>
    </row>
    <row r="8350" spans="1:4" x14ac:dyDescent="0.2">
      <c r="A8350" t="s">
        <v>17631</v>
      </c>
      <c r="B8350" t="s">
        <v>17632</v>
      </c>
      <c r="C8350" t="str">
        <f t="shared" si="130"/>
        <v>09 - MINISTERIO DE  INFRAESTRUCTURA</v>
      </c>
      <c r="D8350" t="str">
        <f>VLOOKUP(MID(A8350,1,2),[1]Jurisdicciones!$A$2:$B$44,2,FALSE)</f>
        <v>MINISTERIO DE  INFRAESTRUCTURA</v>
      </c>
    </row>
    <row r="8351" spans="1:4" x14ac:dyDescent="0.2">
      <c r="A8351" t="s">
        <v>17633</v>
      </c>
      <c r="B8351" t="s">
        <v>17634</v>
      </c>
      <c r="C8351" t="str">
        <f t="shared" si="130"/>
        <v>09 - MINISTERIO DE  INFRAESTRUCTURA</v>
      </c>
      <c r="D8351" t="str">
        <f>VLOOKUP(MID(A8351,1,2),[1]Jurisdicciones!$A$2:$B$44,2,FALSE)</f>
        <v>MINISTERIO DE  INFRAESTRUCTURA</v>
      </c>
    </row>
    <row r="8352" spans="1:4" x14ac:dyDescent="0.2">
      <c r="A8352" t="s">
        <v>17635</v>
      </c>
      <c r="B8352" t="s">
        <v>17636</v>
      </c>
      <c r="C8352" t="str">
        <f t="shared" si="130"/>
        <v>09 - MINISTERIO DE  INFRAESTRUCTURA</v>
      </c>
      <c r="D8352" t="str">
        <f>VLOOKUP(MID(A8352,1,2),[1]Jurisdicciones!$A$2:$B$44,2,FALSE)</f>
        <v>MINISTERIO DE  INFRAESTRUCTURA</v>
      </c>
    </row>
    <row r="8353" spans="1:4" x14ac:dyDescent="0.2">
      <c r="A8353" t="s">
        <v>17637</v>
      </c>
      <c r="B8353" t="s">
        <v>17638</v>
      </c>
      <c r="C8353" t="str">
        <f t="shared" si="130"/>
        <v>09 - MINISTERIO DE  INFRAESTRUCTURA</v>
      </c>
      <c r="D8353" t="str">
        <f>VLOOKUP(MID(A8353,1,2),[1]Jurisdicciones!$A$2:$B$44,2,FALSE)</f>
        <v>MINISTERIO DE  INFRAESTRUCTURA</v>
      </c>
    </row>
    <row r="8354" spans="1:4" x14ac:dyDescent="0.2">
      <c r="A8354" t="s">
        <v>17639</v>
      </c>
      <c r="B8354" t="s">
        <v>17640</v>
      </c>
      <c r="C8354" t="str">
        <f t="shared" si="130"/>
        <v>09 - MINISTERIO DE  INFRAESTRUCTURA</v>
      </c>
      <c r="D8354" t="str">
        <f>VLOOKUP(MID(A8354,1,2),[1]Jurisdicciones!$A$2:$B$44,2,FALSE)</f>
        <v>MINISTERIO DE  INFRAESTRUCTURA</v>
      </c>
    </row>
    <row r="8355" spans="1:4" x14ac:dyDescent="0.2">
      <c r="A8355" t="s">
        <v>17641</v>
      </c>
      <c r="B8355" t="s">
        <v>17642</v>
      </c>
      <c r="C8355" t="str">
        <f t="shared" si="130"/>
        <v>09 - MINISTERIO DE  INFRAESTRUCTURA</v>
      </c>
      <c r="D8355" t="str">
        <f>VLOOKUP(MID(A8355,1,2),[1]Jurisdicciones!$A$2:$B$44,2,FALSE)</f>
        <v>MINISTERIO DE  INFRAESTRUCTURA</v>
      </c>
    </row>
    <row r="8356" spans="1:4" x14ac:dyDescent="0.2">
      <c r="A8356" t="s">
        <v>17643</v>
      </c>
      <c r="B8356" t="s">
        <v>17644</v>
      </c>
      <c r="C8356" t="str">
        <f t="shared" si="130"/>
        <v>09 - MINISTERIO DE  INFRAESTRUCTURA</v>
      </c>
      <c r="D8356" t="str">
        <f>VLOOKUP(MID(A8356,1,2),[1]Jurisdicciones!$A$2:$B$44,2,FALSE)</f>
        <v>MINISTERIO DE  INFRAESTRUCTURA</v>
      </c>
    </row>
    <row r="8357" spans="1:4" x14ac:dyDescent="0.2">
      <c r="A8357" t="s">
        <v>17645</v>
      </c>
      <c r="B8357" t="s">
        <v>17646</v>
      </c>
      <c r="C8357" t="str">
        <f t="shared" si="130"/>
        <v>09 - MINISTERIO DE  INFRAESTRUCTURA</v>
      </c>
      <c r="D8357" t="str">
        <f>VLOOKUP(MID(A8357,1,2),[1]Jurisdicciones!$A$2:$B$44,2,FALSE)</f>
        <v>MINISTERIO DE  INFRAESTRUCTURA</v>
      </c>
    </row>
    <row r="8358" spans="1:4" x14ac:dyDescent="0.2">
      <c r="A8358" t="s">
        <v>17647</v>
      </c>
      <c r="B8358" t="s">
        <v>17648</v>
      </c>
      <c r="C8358" t="str">
        <f t="shared" si="130"/>
        <v>09 - MINISTERIO DE  INFRAESTRUCTURA</v>
      </c>
      <c r="D8358" t="str">
        <f>VLOOKUP(MID(A8358,1,2),[1]Jurisdicciones!$A$2:$B$44,2,FALSE)</f>
        <v>MINISTERIO DE  INFRAESTRUCTURA</v>
      </c>
    </row>
    <row r="8359" spans="1:4" x14ac:dyDescent="0.2">
      <c r="A8359" t="s">
        <v>17649</v>
      </c>
      <c r="B8359" t="s">
        <v>17648</v>
      </c>
      <c r="C8359" t="str">
        <f t="shared" si="130"/>
        <v>09 - MINISTERIO DE  INFRAESTRUCTURA</v>
      </c>
      <c r="D8359" t="str">
        <f>VLOOKUP(MID(A8359,1,2),[1]Jurisdicciones!$A$2:$B$44,2,FALSE)</f>
        <v>MINISTERIO DE  INFRAESTRUCTURA</v>
      </c>
    </row>
    <row r="8360" spans="1:4" x14ac:dyDescent="0.2">
      <c r="A8360" t="s">
        <v>17650</v>
      </c>
      <c r="B8360" t="s">
        <v>17651</v>
      </c>
      <c r="C8360" t="str">
        <f t="shared" si="130"/>
        <v>09 - MINISTERIO DE  INFRAESTRUCTURA</v>
      </c>
      <c r="D8360" t="str">
        <f>VLOOKUP(MID(A8360,1,2),[1]Jurisdicciones!$A$2:$B$44,2,FALSE)</f>
        <v>MINISTERIO DE  INFRAESTRUCTURA</v>
      </c>
    </row>
    <row r="8361" spans="1:4" x14ac:dyDescent="0.2">
      <c r="A8361" t="s">
        <v>17652</v>
      </c>
      <c r="B8361" t="s">
        <v>17653</v>
      </c>
      <c r="C8361" t="str">
        <f t="shared" si="130"/>
        <v>09 - MINISTERIO DE  INFRAESTRUCTURA</v>
      </c>
      <c r="D8361" t="str">
        <f>VLOOKUP(MID(A8361,1,2),[1]Jurisdicciones!$A$2:$B$44,2,FALSE)</f>
        <v>MINISTERIO DE  INFRAESTRUCTURA</v>
      </c>
    </row>
    <row r="8362" spans="1:4" x14ac:dyDescent="0.2">
      <c r="A8362" t="s">
        <v>17654</v>
      </c>
      <c r="B8362" t="s">
        <v>17655</v>
      </c>
      <c r="C8362" t="str">
        <f t="shared" si="130"/>
        <v>09 - MINISTERIO DE  INFRAESTRUCTURA</v>
      </c>
      <c r="D8362" t="str">
        <f>VLOOKUP(MID(A8362,1,2),[1]Jurisdicciones!$A$2:$B$44,2,FALSE)</f>
        <v>MINISTERIO DE  INFRAESTRUCTURA</v>
      </c>
    </row>
    <row r="8363" spans="1:4" x14ac:dyDescent="0.2">
      <c r="A8363" t="s">
        <v>17656</v>
      </c>
      <c r="B8363" t="s">
        <v>17657</v>
      </c>
      <c r="C8363" t="str">
        <f t="shared" si="130"/>
        <v>09 - MINISTERIO DE  INFRAESTRUCTURA</v>
      </c>
      <c r="D8363" t="str">
        <f>VLOOKUP(MID(A8363,1,2),[1]Jurisdicciones!$A$2:$B$44,2,FALSE)</f>
        <v>MINISTERIO DE  INFRAESTRUCTURA</v>
      </c>
    </row>
    <row r="8364" spans="1:4" x14ac:dyDescent="0.2">
      <c r="A8364" t="s">
        <v>17658</v>
      </c>
      <c r="B8364" t="s">
        <v>17659</v>
      </c>
      <c r="C8364" t="str">
        <f t="shared" si="130"/>
        <v>09 - MINISTERIO DE  INFRAESTRUCTURA</v>
      </c>
      <c r="D8364" t="str">
        <f>VLOOKUP(MID(A8364,1,2),[1]Jurisdicciones!$A$2:$B$44,2,FALSE)</f>
        <v>MINISTERIO DE  INFRAESTRUCTURA</v>
      </c>
    </row>
    <row r="8365" spans="1:4" x14ac:dyDescent="0.2">
      <c r="A8365" t="s">
        <v>17660</v>
      </c>
      <c r="B8365" t="s">
        <v>17661</v>
      </c>
      <c r="C8365" t="str">
        <f t="shared" si="130"/>
        <v>09 - MINISTERIO DE  INFRAESTRUCTURA</v>
      </c>
      <c r="D8365" t="str">
        <f>VLOOKUP(MID(A8365,1,2),[1]Jurisdicciones!$A$2:$B$44,2,FALSE)</f>
        <v>MINISTERIO DE  INFRAESTRUCTURA</v>
      </c>
    </row>
    <row r="8366" spans="1:4" x14ac:dyDescent="0.2">
      <c r="A8366" t="s">
        <v>2269</v>
      </c>
      <c r="B8366" t="s">
        <v>17661</v>
      </c>
      <c r="C8366" t="str">
        <f t="shared" si="130"/>
        <v>09 - MINISTERIO DE  INFRAESTRUCTURA</v>
      </c>
      <c r="D8366" t="str">
        <f>VLOOKUP(MID(A8366,1,2),[1]Jurisdicciones!$A$2:$B$44,2,FALSE)</f>
        <v>MINISTERIO DE  INFRAESTRUCTURA</v>
      </c>
    </row>
    <row r="8367" spans="1:4" x14ac:dyDescent="0.2">
      <c r="A8367" t="s">
        <v>17662</v>
      </c>
      <c r="B8367" t="s">
        <v>17663</v>
      </c>
      <c r="C8367" t="str">
        <f t="shared" si="130"/>
        <v>09 - MINISTERIO DE  INFRAESTRUCTURA</v>
      </c>
      <c r="D8367" t="str">
        <f>VLOOKUP(MID(A8367,1,2),[1]Jurisdicciones!$A$2:$B$44,2,FALSE)</f>
        <v>MINISTERIO DE  INFRAESTRUCTURA</v>
      </c>
    </row>
    <row r="8368" spans="1:4" x14ac:dyDescent="0.2">
      <c r="A8368" t="s">
        <v>17664</v>
      </c>
      <c r="B8368" t="s">
        <v>17665</v>
      </c>
      <c r="C8368" t="str">
        <f t="shared" si="130"/>
        <v>09 - MINISTERIO DE  INFRAESTRUCTURA</v>
      </c>
      <c r="D8368" t="str">
        <f>VLOOKUP(MID(A8368,1,2),[1]Jurisdicciones!$A$2:$B$44,2,FALSE)</f>
        <v>MINISTERIO DE  INFRAESTRUCTURA</v>
      </c>
    </row>
    <row r="8369" spans="1:4" x14ac:dyDescent="0.2">
      <c r="A8369" t="s">
        <v>17666</v>
      </c>
      <c r="B8369" t="s">
        <v>17667</v>
      </c>
      <c r="C8369" t="str">
        <f t="shared" si="130"/>
        <v>09 - MINISTERIO DE  INFRAESTRUCTURA</v>
      </c>
      <c r="D8369" t="str">
        <f>VLOOKUP(MID(A8369,1,2),[1]Jurisdicciones!$A$2:$B$44,2,FALSE)</f>
        <v>MINISTERIO DE  INFRAESTRUCTURA</v>
      </c>
    </row>
    <row r="8370" spans="1:4" x14ac:dyDescent="0.2">
      <c r="A8370" t="s">
        <v>1945</v>
      </c>
      <c r="B8370" t="s">
        <v>17663</v>
      </c>
      <c r="C8370" t="str">
        <f t="shared" si="130"/>
        <v>09 - MINISTERIO DE  INFRAESTRUCTURA</v>
      </c>
      <c r="D8370" t="str">
        <f>VLOOKUP(MID(A8370,1,2),[1]Jurisdicciones!$A$2:$B$44,2,FALSE)</f>
        <v>MINISTERIO DE  INFRAESTRUCTURA</v>
      </c>
    </row>
    <row r="8371" spans="1:4" x14ac:dyDescent="0.2">
      <c r="A8371" t="s">
        <v>17668</v>
      </c>
      <c r="B8371" t="s">
        <v>17669</v>
      </c>
      <c r="C8371" t="str">
        <f t="shared" si="130"/>
        <v>09 - MINISTERIO DE  INFRAESTRUCTURA</v>
      </c>
      <c r="D8371" t="str">
        <f>VLOOKUP(MID(A8371,1,2),[1]Jurisdicciones!$A$2:$B$44,2,FALSE)</f>
        <v>MINISTERIO DE  INFRAESTRUCTURA</v>
      </c>
    </row>
    <row r="8372" spans="1:4" x14ac:dyDescent="0.2">
      <c r="A8372" t="s">
        <v>2270</v>
      </c>
      <c r="B8372" t="s">
        <v>17669</v>
      </c>
      <c r="C8372" t="str">
        <f t="shared" si="130"/>
        <v>09 - MINISTERIO DE  INFRAESTRUCTURA</v>
      </c>
      <c r="D8372" t="str">
        <f>VLOOKUP(MID(A8372,1,2),[1]Jurisdicciones!$A$2:$B$44,2,FALSE)</f>
        <v>MINISTERIO DE  INFRAESTRUCTURA</v>
      </c>
    </row>
    <row r="8373" spans="1:4" x14ac:dyDescent="0.2">
      <c r="A8373" t="s">
        <v>17670</v>
      </c>
      <c r="B8373" t="s">
        <v>17667</v>
      </c>
      <c r="C8373" t="str">
        <f t="shared" si="130"/>
        <v>09 - MINISTERIO DE  INFRAESTRUCTURA</v>
      </c>
      <c r="D8373" t="str">
        <f>VLOOKUP(MID(A8373,1,2),[1]Jurisdicciones!$A$2:$B$44,2,FALSE)</f>
        <v>MINISTERIO DE  INFRAESTRUCTURA</v>
      </c>
    </row>
    <row r="8374" spans="1:4" x14ac:dyDescent="0.2">
      <c r="A8374" t="s">
        <v>1946</v>
      </c>
      <c r="B8374" t="s">
        <v>17667</v>
      </c>
      <c r="C8374" t="str">
        <f t="shared" si="130"/>
        <v>09 - MINISTERIO DE  INFRAESTRUCTURA</v>
      </c>
      <c r="D8374" t="str">
        <f>VLOOKUP(MID(A8374,1,2),[1]Jurisdicciones!$A$2:$B$44,2,FALSE)</f>
        <v>MINISTERIO DE  INFRAESTRUCTURA</v>
      </c>
    </row>
    <row r="8375" spans="1:4" x14ac:dyDescent="0.2">
      <c r="A8375" t="s">
        <v>17671</v>
      </c>
      <c r="B8375" t="s">
        <v>17672</v>
      </c>
      <c r="C8375" t="str">
        <f t="shared" si="130"/>
        <v>09 - MINISTERIO DE  INFRAESTRUCTURA</v>
      </c>
      <c r="D8375" t="str">
        <f>VLOOKUP(MID(A8375,1,2),[1]Jurisdicciones!$A$2:$B$44,2,FALSE)</f>
        <v>MINISTERIO DE  INFRAESTRUCTURA</v>
      </c>
    </row>
    <row r="8376" spans="1:4" x14ac:dyDescent="0.2">
      <c r="A8376" t="s">
        <v>17673</v>
      </c>
      <c r="B8376" t="s">
        <v>17674</v>
      </c>
      <c r="C8376" t="str">
        <f t="shared" si="130"/>
        <v>09 - MINISTERIO DE  INFRAESTRUCTURA</v>
      </c>
      <c r="D8376" t="str">
        <f>VLOOKUP(MID(A8376,1,2),[1]Jurisdicciones!$A$2:$B$44,2,FALSE)</f>
        <v>MINISTERIO DE  INFRAESTRUCTURA</v>
      </c>
    </row>
    <row r="8377" spans="1:4" x14ac:dyDescent="0.2">
      <c r="A8377" t="s">
        <v>17675</v>
      </c>
      <c r="B8377" t="s">
        <v>17676</v>
      </c>
      <c r="C8377" t="str">
        <f t="shared" si="130"/>
        <v>09 - MINISTERIO DE  INFRAESTRUCTURA</v>
      </c>
      <c r="D8377" t="str">
        <f>VLOOKUP(MID(A8377,1,2),[1]Jurisdicciones!$A$2:$B$44,2,FALSE)</f>
        <v>MINISTERIO DE  INFRAESTRUCTURA</v>
      </c>
    </row>
    <row r="8378" spans="1:4" x14ac:dyDescent="0.2">
      <c r="A8378" t="s">
        <v>17677</v>
      </c>
      <c r="B8378" t="s">
        <v>17678</v>
      </c>
      <c r="C8378" t="str">
        <f t="shared" si="130"/>
        <v>09 - MINISTERIO DE  INFRAESTRUCTURA</v>
      </c>
      <c r="D8378" t="str">
        <f>VLOOKUP(MID(A8378,1,2),[1]Jurisdicciones!$A$2:$B$44,2,FALSE)</f>
        <v>MINISTERIO DE  INFRAESTRUCTURA</v>
      </c>
    </row>
    <row r="8379" spans="1:4" x14ac:dyDescent="0.2">
      <c r="A8379" t="s">
        <v>17679</v>
      </c>
      <c r="B8379" t="s">
        <v>17680</v>
      </c>
      <c r="C8379" t="str">
        <f t="shared" si="130"/>
        <v>09 - MINISTERIO DE  INFRAESTRUCTURA</v>
      </c>
      <c r="D8379" t="str">
        <f>VLOOKUP(MID(A8379,1,2),[1]Jurisdicciones!$A$2:$B$44,2,FALSE)</f>
        <v>MINISTERIO DE  INFRAESTRUCTURA</v>
      </c>
    </row>
    <row r="8380" spans="1:4" x14ac:dyDescent="0.2">
      <c r="A8380" t="s">
        <v>17681</v>
      </c>
      <c r="B8380" t="s">
        <v>17682</v>
      </c>
      <c r="C8380" t="str">
        <f t="shared" si="130"/>
        <v>09 - MINISTERIO DE  INFRAESTRUCTURA</v>
      </c>
      <c r="D8380" t="str">
        <f>VLOOKUP(MID(A8380,1,2),[1]Jurisdicciones!$A$2:$B$44,2,FALSE)</f>
        <v>MINISTERIO DE  INFRAESTRUCTURA</v>
      </c>
    </row>
    <row r="8381" spans="1:4" x14ac:dyDescent="0.2">
      <c r="A8381" t="s">
        <v>17683</v>
      </c>
      <c r="B8381" t="s">
        <v>17682</v>
      </c>
      <c r="C8381" t="str">
        <f t="shared" si="130"/>
        <v>09 - MINISTERIO DE  INFRAESTRUCTURA</v>
      </c>
      <c r="D8381" t="str">
        <f>VLOOKUP(MID(A8381,1,2),[1]Jurisdicciones!$A$2:$B$44,2,FALSE)</f>
        <v>MINISTERIO DE  INFRAESTRUCTURA</v>
      </c>
    </row>
    <row r="8382" spans="1:4" x14ac:dyDescent="0.2">
      <c r="A8382" t="s">
        <v>17684</v>
      </c>
      <c r="B8382" t="s">
        <v>17685</v>
      </c>
      <c r="C8382" t="str">
        <f t="shared" si="130"/>
        <v>09 - MINISTERIO DE  INFRAESTRUCTURA</v>
      </c>
      <c r="D8382" t="str">
        <f>VLOOKUP(MID(A8382,1,2),[1]Jurisdicciones!$A$2:$B$44,2,FALSE)</f>
        <v>MINISTERIO DE  INFRAESTRUCTURA</v>
      </c>
    </row>
    <row r="8383" spans="1:4" x14ac:dyDescent="0.2">
      <c r="A8383" t="s">
        <v>1947</v>
      </c>
      <c r="B8383" t="s">
        <v>17685</v>
      </c>
      <c r="C8383" t="str">
        <f t="shared" si="130"/>
        <v>09 - MINISTERIO DE  INFRAESTRUCTURA</v>
      </c>
      <c r="D8383" t="str">
        <f>VLOOKUP(MID(A8383,1,2),[1]Jurisdicciones!$A$2:$B$44,2,FALSE)</f>
        <v>MINISTERIO DE  INFRAESTRUCTURA</v>
      </c>
    </row>
    <row r="8384" spans="1:4" x14ac:dyDescent="0.2">
      <c r="A8384" t="s">
        <v>17686</v>
      </c>
      <c r="B8384" t="s">
        <v>17687</v>
      </c>
      <c r="C8384" t="str">
        <f t="shared" si="130"/>
        <v>09 - MINISTERIO DE  INFRAESTRUCTURA</v>
      </c>
      <c r="D8384" t="str">
        <f>VLOOKUP(MID(A8384,1,2),[1]Jurisdicciones!$A$2:$B$44,2,FALSE)</f>
        <v>MINISTERIO DE  INFRAESTRUCTURA</v>
      </c>
    </row>
    <row r="8385" spans="1:4" x14ac:dyDescent="0.2">
      <c r="A8385" t="s">
        <v>17688</v>
      </c>
      <c r="B8385" t="s">
        <v>17687</v>
      </c>
      <c r="C8385" t="str">
        <f t="shared" si="130"/>
        <v>09 - MINISTERIO DE  INFRAESTRUCTURA</v>
      </c>
      <c r="D8385" t="str">
        <f>VLOOKUP(MID(A8385,1,2),[1]Jurisdicciones!$A$2:$B$44,2,FALSE)</f>
        <v>MINISTERIO DE  INFRAESTRUCTURA</v>
      </c>
    </row>
    <row r="8386" spans="1:4" x14ac:dyDescent="0.2">
      <c r="A8386" t="s">
        <v>17689</v>
      </c>
      <c r="B8386" t="s">
        <v>17690</v>
      </c>
      <c r="C8386" t="str">
        <f t="shared" si="130"/>
        <v>09 - MINISTERIO DE  INFRAESTRUCTURA</v>
      </c>
      <c r="D8386" t="str">
        <f>VLOOKUP(MID(A8386,1,2),[1]Jurisdicciones!$A$2:$B$44,2,FALSE)</f>
        <v>MINISTERIO DE  INFRAESTRUCTURA</v>
      </c>
    </row>
    <row r="8387" spans="1:4" x14ac:dyDescent="0.2">
      <c r="A8387" t="s">
        <v>1948</v>
      </c>
      <c r="B8387" t="s">
        <v>17691</v>
      </c>
      <c r="C8387" t="str">
        <f t="shared" si="130"/>
        <v>09 - MINISTERIO DE  INFRAESTRUCTURA</v>
      </c>
      <c r="D8387" t="str">
        <f>VLOOKUP(MID(A8387,1,2),[1]Jurisdicciones!$A$2:$B$44,2,FALSE)</f>
        <v>MINISTERIO DE  INFRAESTRUCTURA</v>
      </c>
    </row>
    <row r="8388" spans="1:4" x14ac:dyDescent="0.2">
      <c r="A8388" t="s">
        <v>17692</v>
      </c>
      <c r="B8388" t="s">
        <v>17691</v>
      </c>
      <c r="C8388" t="str">
        <f t="shared" ref="C8388:C8451" si="131">CONCATENATE(MID(A8388,1,2), " - ",D8388)</f>
        <v>09 - MINISTERIO DE  INFRAESTRUCTURA</v>
      </c>
      <c r="D8388" t="str">
        <f>VLOOKUP(MID(A8388,1,2),[1]Jurisdicciones!$A$2:$B$44,2,FALSE)</f>
        <v>MINISTERIO DE  INFRAESTRUCTURA</v>
      </c>
    </row>
    <row r="8389" spans="1:4" x14ac:dyDescent="0.2">
      <c r="A8389" t="s">
        <v>17693</v>
      </c>
      <c r="B8389" t="s">
        <v>17694</v>
      </c>
      <c r="C8389" t="str">
        <f t="shared" si="131"/>
        <v>09 - MINISTERIO DE  INFRAESTRUCTURA</v>
      </c>
      <c r="D8389" t="str">
        <f>VLOOKUP(MID(A8389,1,2),[1]Jurisdicciones!$A$2:$B$44,2,FALSE)</f>
        <v>MINISTERIO DE  INFRAESTRUCTURA</v>
      </c>
    </row>
    <row r="8390" spans="1:4" x14ac:dyDescent="0.2">
      <c r="A8390" t="s">
        <v>17695</v>
      </c>
      <c r="B8390" t="s">
        <v>17696</v>
      </c>
      <c r="C8390" t="str">
        <f t="shared" si="131"/>
        <v>09 - MINISTERIO DE  INFRAESTRUCTURA</v>
      </c>
      <c r="D8390" t="str">
        <f>VLOOKUP(MID(A8390,1,2),[1]Jurisdicciones!$A$2:$B$44,2,FALSE)</f>
        <v>MINISTERIO DE  INFRAESTRUCTURA</v>
      </c>
    </row>
    <row r="8391" spans="1:4" x14ac:dyDescent="0.2">
      <c r="A8391" t="s">
        <v>17697</v>
      </c>
      <c r="B8391" t="s">
        <v>17698</v>
      </c>
      <c r="C8391" t="str">
        <f t="shared" si="131"/>
        <v>09 - MINISTERIO DE  INFRAESTRUCTURA</v>
      </c>
      <c r="D8391" t="str">
        <f>VLOOKUP(MID(A8391,1,2),[1]Jurisdicciones!$A$2:$B$44,2,FALSE)</f>
        <v>MINISTERIO DE  INFRAESTRUCTURA</v>
      </c>
    </row>
    <row r="8392" spans="1:4" x14ac:dyDescent="0.2">
      <c r="A8392" t="s">
        <v>1949</v>
      </c>
      <c r="B8392" t="s">
        <v>17698</v>
      </c>
      <c r="C8392" t="str">
        <f t="shared" si="131"/>
        <v>09 - MINISTERIO DE  INFRAESTRUCTURA</v>
      </c>
      <c r="D8392" t="str">
        <f>VLOOKUP(MID(A8392,1,2),[1]Jurisdicciones!$A$2:$B$44,2,FALSE)</f>
        <v>MINISTERIO DE  INFRAESTRUCTURA</v>
      </c>
    </row>
    <row r="8393" spans="1:4" x14ac:dyDescent="0.2">
      <c r="A8393" t="s">
        <v>17699</v>
      </c>
      <c r="B8393" t="s">
        <v>17700</v>
      </c>
      <c r="C8393" t="str">
        <f t="shared" si="131"/>
        <v>09 - MINISTERIO DE  INFRAESTRUCTURA</v>
      </c>
      <c r="D8393" t="str">
        <f>VLOOKUP(MID(A8393,1,2),[1]Jurisdicciones!$A$2:$B$44,2,FALSE)</f>
        <v>MINISTERIO DE  INFRAESTRUCTURA</v>
      </c>
    </row>
    <row r="8394" spans="1:4" x14ac:dyDescent="0.2">
      <c r="A8394" t="s">
        <v>2271</v>
      </c>
      <c r="B8394" t="s">
        <v>17700</v>
      </c>
      <c r="C8394" t="str">
        <f t="shared" si="131"/>
        <v>09 - MINISTERIO DE  INFRAESTRUCTURA</v>
      </c>
      <c r="D8394" t="str">
        <f>VLOOKUP(MID(A8394,1,2),[1]Jurisdicciones!$A$2:$B$44,2,FALSE)</f>
        <v>MINISTERIO DE  INFRAESTRUCTURA</v>
      </c>
    </row>
    <row r="8395" spans="1:4" x14ac:dyDescent="0.2">
      <c r="A8395" t="s">
        <v>17701</v>
      </c>
      <c r="B8395" t="s">
        <v>17700</v>
      </c>
      <c r="C8395" t="str">
        <f t="shared" si="131"/>
        <v>09 - MINISTERIO DE  INFRAESTRUCTURA</v>
      </c>
      <c r="D8395" t="str">
        <f>VLOOKUP(MID(A8395,1,2),[1]Jurisdicciones!$A$2:$B$44,2,FALSE)</f>
        <v>MINISTERIO DE  INFRAESTRUCTURA</v>
      </c>
    </row>
    <row r="8396" spans="1:4" x14ac:dyDescent="0.2">
      <c r="A8396" t="s">
        <v>17702</v>
      </c>
      <c r="B8396" t="s">
        <v>17703</v>
      </c>
      <c r="C8396" t="str">
        <f t="shared" si="131"/>
        <v>09 - MINISTERIO DE  INFRAESTRUCTURA</v>
      </c>
      <c r="D8396" t="str">
        <f>VLOOKUP(MID(A8396,1,2),[1]Jurisdicciones!$A$2:$B$44,2,FALSE)</f>
        <v>MINISTERIO DE  INFRAESTRUCTURA</v>
      </c>
    </row>
    <row r="8397" spans="1:4" x14ac:dyDescent="0.2">
      <c r="A8397" t="s">
        <v>2272</v>
      </c>
      <c r="B8397" t="s">
        <v>17703</v>
      </c>
      <c r="C8397" t="str">
        <f t="shared" si="131"/>
        <v>09 - MINISTERIO DE  INFRAESTRUCTURA</v>
      </c>
      <c r="D8397" t="str">
        <f>VLOOKUP(MID(A8397,1,2),[1]Jurisdicciones!$A$2:$B$44,2,FALSE)</f>
        <v>MINISTERIO DE  INFRAESTRUCTURA</v>
      </c>
    </row>
    <row r="8398" spans="1:4" x14ac:dyDescent="0.2">
      <c r="A8398" t="s">
        <v>17704</v>
      </c>
      <c r="B8398" t="s">
        <v>17703</v>
      </c>
      <c r="C8398" t="str">
        <f t="shared" si="131"/>
        <v>09 - MINISTERIO DE  INFRAESTRUCTURA</v>
      </c>
      <c r="D8398" t="str">
        <f>VLOOKUP(MID(A8398,1,2),[1]Jurisdicciones!$A$2:$B$44,2,FALSE)</f>
        <v>MINISTERIO DE  INFRAESTRUCTURA</v>
      </c>
    </row>
    <row r="8399" spans="1:4" x14ac:dyDescent="0.2">
      <c r="A8399" t="s">
        <v>17705</v>
      </c>
      <c r="B8399" t="s">
        <v>17706</v>
      </c>
      <c r="C8399" t="str">
        <f t="shared" si="131"/>
        <v>09 - MINISTERIO DE  INFRAESTRUCTURA</v>
      </c>
      <c r="D8399" t="str">
        <f>VLOOKUP(MID(A8399,1,2),[1]Jurisdicciones!$A$2:$B$44,2,FALSE)</f>
        <v>MINISTERIO DE  INFRAESTRUCTURA</v>
      </c>
    </row>
    <row r="8400" spans="1:4" x14ac:dyDescent="0.2">
      <c r="A8400" t="s">
        <v>1950</v>
      </c>
      <c r="B8400" t="s">
        <v>17706</v>
      </c>
      <c r="C8400" t="str">
        <f t="shared" si="131"/>
        <v>09 - MINISTERIO DE  INFRAESTRUCTURA</v>
      </c>
      <c r="D8400" t="str">
        <f>VLOOKUP(MID(A8400,1,2),[1]Jurisdicciones!$A$2:$B$44,2,FALSE)</f>
        <v>MINISTERIO DE  INFRAESTRUCTURA</v>
      </c>
    </row>
    <row r="8401" spans="1:4" x14ac:dyDescent="0.2">
      <c r="A8401" t="s">
        <v>17707</v>
      </c>
      <c r="B8401" t="s">
        <v>17708</v>
      </c>
      <c r="C8401" t="str">
        <f t="shared" si="131"/>
        <v>09 - MINISTERIO DE  INFRAESTRUCTURA</v>
      </c>
      <c r="D8401" t="str">
        <f>VLOOKUP(MID(A8401,1,2),[1]Jurisdicciones!$A$2:$B$44,2,FALSE)</f>
        <v>MINISTERIO DE  INFRAESTRUCTURA</v>
      </c>
    </row>
    <row r="8402" spans="1:4" x14ac:dyDescent="0.2">
      <c r="A8402" t="s">
        <v>17709</v>
      </c>
      <c r="B8402" t="s">
        <v>17710</v>
      </c>
      <c r="C8402" t="str">
        <f t="shared" si="131"/>
        <v>09 - MINISTERIO DE  INFRAESTRUCTURA</v>
      </c>
      <c r="D8402" t="str">
        <f>VLOOKUP(MID(A8402,1,2),[1]Jurisdicciones!$A$2:$B$44,2,FALSE)</f>
        <v>MINISTERIO DE  INFRAESTRUCTURA</v>
      </c>
    </row>
    <row r="8403" spans="1:4" x14ac:dyDescent="0.2">
      <c r="A8403" t="s">
        <v>17711</v>
      </c>
      <c r="B8403" t="s">
        <v>17710</v>
      </c>
      <c r="C8403" t="str">
        <f t="shared" si="131"/>
        <v>09 - MINISTERIO DE  INFRAESTRUCTURA</v>
      </c>
      <c r="D8403" t="str">
        <f>VLOOKUP(MID(A8403,1,2),[1]Jurisdicciones!$A$2:$B$44,2,FALSE)</f>
        <v>MINISTERIO DE  INFRAESTRUCTURA</v>
      </c>
    </row>
    <row r="8404" spans="1:4" x14ac:dyDescent="0.2">
      <c r="A8404" t="s">
        <v>17712</v>
      </c>
      <c r="B8404" t="s">
        <v>17713</v>
      </c>
      <c r="C8404" t="str">
        <f t="shared" si="131"/>
        <v>09 - MINISTERIO DE  INFRAESTRUCTURA</v>
      </c>
      <c r="D8404" t="str">
        <f>VLOOKUP(MID(A8404,1,2),[1]Jurisdicciones!$A$2:$B$44,2,FALSE)</f>
        <v>MINISTERIO DE  INFRAESTRUCTURA</v>
      </c>
    </row>
    <row r="8405" spans="1:4" x14ac:dyDescent="0.2">
      <c r="A8405" t="s">
        <v>17714</v>
      </c>
      <c r="B8405" t="s">
        <v>17715</v>
      </c>
      <c r="C8405" t="str">
        <f t="shared" si="131"/>
        <v>09 - MINISTERIO DE  INFRAESTRUCTURA</v>
      </c>
      <c r="D8405" t="str">
        <f>VLOOKUP(MID(A8405,1,2),[1]Jurisdicciones!$A$2:$B$44,2,FALSE)</f>
        <v>MINISTERIO DE  INFRAESTRUCTURA</v>
      </c>
    </row>
    <row r="8406" spans="1:4" x14ac:dyDescent="0.2">
      <c r="A8406" t="s">
        <v>17716</v>
      </c>
      <c r="B8406" t="s">
        <v>17717</v>
      </c>
      <c r="C8406" t="str">
        <f t="shared" si="131"/>
        <v>09 - MINISTERIO DE  INFRAESTRUCTURA</v>
      </c>
      <c r="D8406" t="str">
        <f>VLOOKUP(MID(A8406,1,2),[1]Jurisdicciones!$A$2:$B$44,2,FALSE)</f>
        <v>MINISTERIO DE  INFRAESTRUCTURA</v>
      </c>
    </row>
    <row r="8407" spans="1:4" x14ac:dyDescent="0.2">
      <c r="A8407" t="s">
        <v>1951</v>
      </c>
      <c r="B8407" t="s">
        <v>17717</v>
      </c>
      <c r="C8407" t="str">
        <f t="shared" si="131"/>
        <v>09 - MINISTERIO DE  INFRAESTRUCTURA</v>
      </c>
      <c r="D8407" t="str">
        <f>VLOOKUP(MID(A8407,1,2),[1]Jurisdicciones!$A$2:$B$44,2,FALSE)</f>
        <v>MINISTERIO DE  INFRAESTRUCTURA</v>
      </c>
    </row>
    <row r="8408" spans="1:4" x14ac:dyDescent="0.2">
      <c r="A8408" t="s">
        <v>17718</v>
      </c>
      <c r="B8408" t="s">
        <v>17719</v>
      </c>
      <c r="C8408" t="str">
        <f t="shared" si="131"/>
        <v>09 - MINISTERIO DE  INFRAESTRUCTURA</v>
      </c>
      <c r="D8408" t="str">
        <f>VLOOKUP(MID(A8408,1,2),[1]Jurisdicciones!$A$2:$B$44,2,FALSE)</f>
        <v>MINISTERIO DE  INFRAESTRUCTURA</v>
      </c>
    </row>
    <row r="8409" spans="1:4" x14ac:dyDescent="0.2">
      <c r="A8409" t="s">
        <v>17720</v>
      </c>
      <c r="B8409" t="s">
        <v>17721</v>
      </c>
      <c r="C8409" t="str">
        <f t="shared" si="131"/>
        <v>09 - MINISTERIO DE  INFRAESTRUCTURA</v>
      </c>
      <c r="D8409" t="str">
        <f>VLOOKUP(MID(A8409,1,2),[1]Jurisdicciones!$A$2:$B$44,2,FALSE)</f>
        <v>MINISTERIO DE  INFRAESTRUCTURA</v>
      </c>
    </row>
    <row r="8410" spans="1:4" x14ac:dyDescent="0.2">
      <c r="A8410" t="s">
        <v>1952</v>
      </c>
      <c r="B8410" t="s">
        <v>17721</v>
      </c>
      <c r="C8410" t="str">
        <f t="shared" si="131"/>
        <v>09 - MINISTERIO DE  INFRAESTRUCTURA</v>
      </c>
      <c r="D8410" t="str">
        <f>VLOOKUP(MID(A8410,1,2),[1]Jurisdicciones!$A$2:$B$44,2,FALSE)</f>
        <v>MINISTERIO DE  INFRAESTRUCTURA</v>
      </c>
    </row>
    <row r="8411" spans="1:4" x14ac:dyDescent="0.2">
      <c r="A8411" t="s">
        <v>17722</v>
      </c>
      <c r="B8411" t="s">
        <v>17723</v>
      </c>
      <c r="C8411" t="str">
        <f t="shared" si="131"/>
        <v>09 - MINISTERIO DE  INFRAESTRUCTURA</v>
      </c>
      <c r="D8411" t="str">
        <f>VLOOKUP(MID(A8411,1,2),[1]Jurisdicciones!$A$2:$B$44,2,FALSE)</f>
        <v>MINISTERIO DE  INFRAESTRUCTURA</v>
      </c>
    </row>
    <row r="8412" spans="1:4" x14ac:dyDescent="0.2">
      <c r="A8412" t="s">
        <v>17724</v>
      </c>
      <c r="B8412" t="s">
        <v>17725</v>
      </c>
      <c r="C8412" t="str">
        <f t="shared" si="131"/>
        <v>09 - MINISTERIO DE  INFRAESTRUCTURA</v>
      </c>
      <c r="D8412" t="str">
        <f>VLOOKUP(MID(A8412,1,2),[1]Jurisdicciones!$A$2:$B$44,2,FALSE)</f>
        <v>MINISTERIO DE  INFRAESTRUCTURA</v>
      </c>
    </row>
    <row r="8413" spans="1:4" x14ac:dyDescent="0.2">
      <c r="A8413" t="s">
        <v>17726</v>
      </c>
      <c r="B8413" t="s">
        <v>17725</v>
      </c>
      <c r="C8413" t="str">
        <f t="shared" si="131"/>
        <v>09 - MINISTERIO DE  INFRAESTRUCTURA</v>
      </c>
      <c r="D8413" t="str">
        <f>VLOOKUP(MID(A8413,1,2),[1]Jurisdicciones!$A$2:$B$44,2,FALSE)</f>
        <v>MINISTERIO DE  INFRAESTRUCTURA</v>
      </c>
    </row>
    <row r="8414" spans="1:4" x14ac:dyDescent="0.2">
      <c r="A8414" t="s">
        <v>17727</v>
      </c>
      <c r="B8414" t="s">
        <v>17728</v>
      </c>
      <c r="C8414" t="str">
        <f t="shared" si="131"/>
        <v>09 - MINISTERIO DE  INFRAESTRUCTURA</v>
      </c>
      <c r="D8414" t="str">
        <f>VLOOKUP(MID(A8414,1,2),[1]Jurisdicciones!$A$2:$B$44,2,FALSE)</f>
        <v>MINISTERIO DE  INFRAESTRUCTURA</v>
      </c>
    </row>
    <row r="8415" spans="1:4" x14ac:dyDescent="0.2">
      <c r="A8415" t="s">
        <v>17729</v>
      </c>
      <c r="B8415" t="s">
        <v>17730</v>
      </c>
      <c r="C8415" t="str">
        <f t="shared" si="131"/>
        <v>09 - MINISTERIO DE  INFRAESTRUCTURA</v>
      </c>
      <c r="D8415" t="str">
        <f>VLOOKUP(MID(A8415,1,2),[1]Jurisdicciones!$A$2:$B$44,2,FALSE)</f>
        <v>MINISTERIO DE  INFRAESTRUCTURA</v>
      </c>
    </row>
    <row r="8416" spans="1:4" x14ac:dyDescent="0.2">
      <c r="A8416" t="s">
        <v>1953</v>
      </c>
      <c r="B8416" t="s">
        <v>17730</v>
      </c>
      <c r="C8416" t="str">
        <f t="shared" si="131"/>
        <v>09 - MINISTERIO DE  INFRAESTRUCTURA</v>
      </c>
      <c r="D8416" t="str">
        <f>VLOOKUP(MID(A8416,1,2),[1]Jurisdicciones!$A$2:$B$44,2,FALSE)</f>
        <v>MINISTERIO DE  INFRAESTRUCTURA</v>
      </c>
    </row>
    <row r="8417" spans="1:4" x14ac:dyDescent="0.2">
      <c r="A8417" t="s">
        <v>17731</v>
      </c>
      <c r="B8417" t="s">
        <v>17732</v>
      </c>
      <c r="C8417" t="str">
        <f t="shared" si="131"/>
        <v>09 - MINISTERIO DE  INFRAESTRUCTURA</v>
      </c>
      <c r="D8417" t="str">
        <f>VLOOKUP(MID(A8417,1,2),[1]Jurisdicciones!$A$2:$B$44,2,FALSE)</f>
        <v>MINISTERIO DE  INFRAESTRUCTURA</v>
      </c>
    </row>
    <row r="8418" spans="1:4" x14ac:dyDescent="0.2">
      <c r="A8418" t="s">
        <v>17733</v>
      </c>
      <c r="B8418" t="s">
        <v>17734</v>
      </c>
      <c r="C8418" t="str">
        <f t="shared" si="131"/>
        <v>09 - MINISTERIO DE  INFRAESTRUCTURA</v>
      </c>
      <c r="D8418" t="str">
        <f>VLOOKUP(MID(A8418,1,2),[1]Jurisdicciones!$A$2:$B$44,2,FALSE)</f>
        <v>MINISTERIO DE  INFRAESTRUCTURA</v>
      </c>
    </row>
    <row r="8419" spans="1:4" x14ac:dyDescent="0.2">
      <c r="A8419" t="s">
        <v>1954</v>
      </c>
      <c r="B8419" t="s">
        <v>17734</v>
      </c>
      <c r="C8419" t="str">
        <f t="shared" si="131"/>
        <v>09 - MINISTERIO DE  INFRAESTRUCTURA</v>
      </c>
      <c r="D8419" t="str">
        <f>VLOOKUP(MID(A8419,1,2),[1]Jurisdicciones!$A$2:$B$44,2,FALSE)</f>
        <v>MINISTERIO DE  INFRAESTRUCTURA</v>
      </c>
    </row>
    <row r="8420" spans="1:4" x14ac:dyDescent="0.2">
      <c r="A8420" t="s">
        <v>17735</v>
      </c>
      <c r="B8420" t="s">
        <v>17736</v>
      </c>
      <c r="C8420" t="str">
        <f t="shared" si="131"/>
        <v>09 - MINISTERIO DE  INFRAESTRUCTURA</v>
      </c>
      <c r="D8420" t="str">
        <f>VLOOKUP(MID(A8420,1,2),[1]Jurisdicciones!$A$2:$B$44,2,FALSE)</f>
        <v>MINISTERIO DE  INFRAESTRUCTURA</v>
      </c>
    </row>
    <row r="8421" spans="1:4" x14ac:dyDescent="0.2">
      <c r="A8421" t="s">
        <v>1955</v>
      </c>
      <c r="B8421" t="s">
        <v>17736</v>
      </c>
      <c r="C8421" t="str">
        <f t="shared" si="131"/>
        <v>09 - MINISTERIO DE  INFRAESTRUCTURA</v>
      </c>
      <c r="D8421" t="str">
        <f>VLOOKUP(MID(A8421,1,2),[1]Jurisdicciones!$A$2:$B$44,2,FALSE)</f>
        <v>MINISTERIO DE  INFRAESTRUCTURA</v>
      </c>
    </row>
    <row r="8422" spans="1:4" x14ac:dyDescent="0.2">
      <c r="A8422" t="s">
        <v>17737</v>
      </c>
      <c r="B8422" t="s">
        <v>17738</v>
      </c>
      <c r="C8422" t="str">
        <f t="shared" si="131"/>
        <v>09 - MINISTERIO DE  INFRAESTRUCTURA</v>
      </c>
      <c r="D8422" t="str">
        <f>VLOOKUP(MID(A8422,1,2),[1]Jurisdicciones!$A$2:$B$44,2,FALSE)</f>
        <v>MINISTERIO DE  INFRAESTRUCTURA</v>
      </c>
    </row>
    <row r="8423" spans="1:4" x14ac:dyDescent="0.2">
      <c r="A8423" t="s">
        <v>17739</v>
      </c>
      <c r="B8423" t="s">
        <v>17740</v>
      </c>
      <c r="C8423" t="str">
        <f t="shared" si="131"/>
        <v>09 - MINISTERIO DE  INFRAESTRUCTURA</v>
      </c>
      <c r="D8423" t="str">
        <f>VLOOKUP(MID(A8423,1,2),[1]Jurisdicciones!$A$2:$B$44,2,FALSE)</f>
        <v>MINISTERIO DE  INFRAESTRUCTURA</v>
      </c>
    </row>
    <row r="8424" spans="1:4" x14ac:dyDescent="0.2">
      <c r="A8424" t="s">
        <v>2273</v>
      </c>
      <c r="B8424" t="s">
        <v>17740</v>
      </c>
      <c r="C8424" t="str">
        <f t="shared" si="131"/>
        <v>09 - MINISTERIO DE  INFRAESTRUCTURA</v>
      </c>
      <c r="D8424" t="str">
        <f>VLOOKUP(MID(A8424,1,2),[1]Jurisdicciones!$A$2:$B$44,2,FALSE)</f>
        <v>MINISTERIO DE  INFRAESTRUCTURA</v>
      </c>
    </row>
    <row r="8425" spans="1:4" x14ac:dyDescent="0.2">
      <c r="A8425" t="s">
        <v>17741</v>
      </c>
      <c r="B8425" t="s">
        <v>17740</v>
      </c>
      <c r="C8425" t="str">
        <f t="shared" si="131"/>
        <v>09 - MINISTERIO DE  INFRAESTRUCTURA</v>
      </c>
      <c r="D8425" t="str">
        <f>VLOOKUP(MID(A8425,1,2),[1]Jurisdicciones!$A$2:$B$44,2,FALSE)</f>
        <v>MINISTERIO DE  INFRAESTRUCTURA</v>
      </c>
    </row>
    <row r="8426" spans="1:4" x14ac:dyDescent="0.2">
      <c r="A8426" t="s">
        <v>17742</v>
      </c>
      <c r="B8426" t="s">
        <v>17743</v>
      </c>
      <c r="C8426" t="str">
        <f t="shared" si="131"/>
        <v>09 - MINISTERIO DE  INFRAESTRUCTURA</v>
      </c>
      <c r="D8426" t="str">
        <f>VLOOKUP(MID(A8426,1,2),[1]Jurisdicciones!$A$2:$B$44,2,FALSE)</f>
        <v>MINISTERIO DE  INFRAESTRUCTURA</v>
      </c>
    </row>
    <row r="8427" spans="1:4" x14ac:dyDescent="0.2">
      <c r="A8427" t="s">
        <v>17744</v>
      </c>
      <c r="B8427" t="s">
        <v>17745</v>
      </c>
      <c r="C8427" t="str">
        <f t="shared" si="131"/>
        <v>09 - MINISTERIO DE  INFRAESTRUCTURA</v>
      </c>
      <c r="D8427" t="str">
        <f>VLOOKUP(MID(A8427,1,2),[1]Jurisdicciones!$A$2:$B$44,2,FALSE)</f>
        <v>MINISTERIO DE  INFRAESTRUCTURA</v>
      </c>
    </row>
    <row r="8428" spans="1:4" x14ac:dyDescent="0.2">
      <c r="A8428" t="s">
        <v>1956</v>
      </c>
      <c r="B8428" t="s">
        <v>17745</v>
      </c>
      <c r="C8428" t="str">
        <f t="shared" si="131"/>
        <v>09 - MINISTERIO DE  INFRAESTRUCTURA</v>
      </c>
      <c r="D8428" t="str">
        <f>VLOOKUP(MID(A8428,1,2),[1]Jurisdicciones!$A$2:$B$44,2,FALSE)</f>
        <v>MINISTERIO DE  INFRAESTRUCTURA</v>
      </c>
    </row>
    <row r="8429" spans="1:4" x14ac:dyDescent="0.2">
      <c r="A8429" t="s">
        <v>1957</v>
      </c>
      <c r="B8429" t="s">
        <v>17746</v>
      </c>
      <c r="C8429" t="str">
        <f t="shared" si="131"/>
        <v>09 - MINISTERIO DE  INFRAESTRUCTURA</v>
      </c>
      <c r="D8429" t="str">
        <f>VLOOKUP(MID(A8429,1,2),[1]Jurisdicciones!$A$2:$B$44,2,FALSE)</f>
        <v>MINISTERIO DE  INFRAESTRUCTURA</v>
      </c>
    </row>
    <row r="8430" spans="1:4" x14ac:dyDescent="0.2">
      <c r="A8430" t="s">
        <v>1958</v>
      </c>
      <c r="B8430" t="s">
        <v>17746</v>
      </c>
      <c r="C8430" t="str">
        <f t="shared" si="131"/>
        <v>09 - MINISTERIO DE  INFRAESTRUCTURA</v>
      </c>
      <c r="D8430" t="str">
        <f>VLOOKUP(MID(A8430,1,2),[1]Jurisdicciones!$A$2:$B$44,2,FALSE)</f>
        <v>MINISTERIO DE  INFRAESTRUCTURA</v>
      </c>
    </row>
    <row r="8431" spans="1:4" x14ac:dyDescent="0.2">
      <c r="A8431" t="s">
        <v>17747</v>
      </c>
      <c r="B8431" t="s">
        <v>17748</v>
      </c>
      <c r="C8431" t="str">
        <f t="shared" si="131"/>
        <v>09 - MINISTERIO DE  INFRAESTRUCTURA</v>
      </c>
      <c r="D8431" t="str">
        <f>VLOOKUP(MID(A8431,1,2),[1]Jurisdicciones!$A$2:$B$44,2,FALSE)</f>
        <v>MINISTERIO DE  INFRAESTRUCTURA</v>
      </c>
    </row>
    <row r="8432" spans="1:4" x14ac:dyDescent="0.2">
      <c r="A8432" t="s">
        <v>17749</v>
      </c>
      <c r="B8432" t="s">
        <v>17750</v>
      </c>
      <c r="C8432" t="str">
        <f t="shared" si="131"/>
        <v>09 - MINISTERIO DE  INFRAESTRUCTURA</v>
      </c>
      <c r="D8432" t="str">
        <f>VLOOKUP(MID(A8432,1,2),[1]Jurisdicciones!$A$2:$B$44,2,FALSE)</f>
        <v>MINISTERIO DE  INFRAESTRUCTURA</v>
      </c>
    </row>
    <row r="8433" spans="1:4" x14ac:dyDescent="0.2">
      <c r="A8433" t="s">
        <v>17751</v>
      </c>
      <c r="B8433" t="s">
        <v>17750</v>
      </c>
      <c r="C8433" t="str">
        <f t="shared" si="131"/>
        <v>09 - MINISTERIO DE  INFRAESTRUCTURA</v>
      </c>
      <c r="D8433" t="str">
        <f>VLOOKUP(MID(A8433,1,2),[1]Jurisdicciones!$A$2:$B$44,2,FALSE)</f>
        <v>MINISTERIO DE  INFRAESTRUCTURA</v>
      </c>
    </row>
    <row r="8434" spans="1:4" x14ac:dyDescent="0.2">
      <c r="A8434" t="s">
        <v>17752</v>
      </c>
      <c r="B8434" t="s">
        <v>17753</v>
      </c>
      <c r="C8434" t="str">
        <f t="shared" si="131"/>
        <v>09 - MINISTERIO DE  INFRAESTRUCTURA</v>
      </c>
      <c r="D8434" t="str">
        <f>VLOOKUP(MID(A8434,1,2),[1]Jurisdicciones!$A$2:$B$44,2,FALSE)</f>
        <v>MINISTERIO DE  INFRAESTRUCTURA</v>
      </c>
    </row>
    <row r="8435" spans="1:4" x14ac:dyDescent="0.2">
      <c r="A8435" t="s">
        <v>2288</v>
      </c>
      <c r="B8435" t="s">
        <v>17753</v>
      </c>
      <c r="C8435" t="str">
        <f t="shared" si="131"/>
        <v>09 - MINISTERIO DE  INFRAESTRUCTURA</v>
      </c>
      <c r="D8435" t="str">
        <f>VLOOKUP(MID(A8435,1,2),[1]Jurisdicciones!$A$2:$B$44,2,FALSE)</f>
        <v>MINISTERIO DE  INFRAESTRUCTURA</v>
      </c>
    </row>
    <row r="8436" spans="1:4" x14ac:dyDescent="0.2">
      <c r="A8436" t="s">
        <v>17754</v>
      </c>
      <c r="B8436" t="s">
        <v>17755</v>
      </c>
      <c r="C8436" t="str">
        <f t="shared" si="131"/>
        <v>09 - MINISTERIO DE  INFRAESTRUCTURA</v>
      </c>
      <c r="D8436" t="str">
        <f>VLOOKUP(MID(A8436,1,2),[1]Jurisdicciones!$A$2:$B$44,2,FALSE)</f>
        <v>MINISTERIO DE  INFRAESTRUCTURA</v>
      </c>
    </row>
    <row r="8437" spans="1:4" x14ac:dyDescent="0.2">
      <c r="A8437" t="s">
        <v>1959</v>
      </c>
      <c r="B8437" t="s">
        <v>17755</v>
      </c>
      <c r="C8437" t="str">
        <f t="shared" si="131"/>
        <v>09 - MINISTERIO DE  INFRAESTRUCTURA</v>
      </c>
      <c r="D8437" t="str">
        <f>VLOOKUP(MID(A8437,1,2),[1]Jurisdicciones!$A$2:$B$44,2,FALSE)</f>
        <v>MINISTERIO DE  INFRAESTRUCTURA</v>
      </c>
    </row>
    <row r="8438" spans="1:4" x14ac:dyDescent="0.2">
      <c r="A8438" t="s">
        <v>17756</v>
      </c>
      <c r="B8438" t="s">
        <v>17757</v>
      </c>
      <c r="C8438" t="str">
        <f t="shared" si="131"/>
        <v>09 - MINISTERIO DE  INFRAESTRUCTURA</v>
      </c>
      <c r="D8438" t="str">
        <f>VLOOKUP(MID(A8438,1,2),[1]Jurisdicciones!$A$2:$B$44,2,FALSE)</f>
        <v>MINISTERIO DE  INFRAESTRUCTURA</v>
      </c>
    </row>
    <row r="8439" spans="1:4" x14ac:dyDescent="0.2">
      <c r="A8439" t="s">
        <v>2289</v>
      </c>
      <c r="B8439" t="s">
        <v>17757</v>
      </c>
      <c r="C8439" t="str">
        <f t="shared" si="131"/>
        <v>09 - MINISTERIO DE  INFRAESTRUCTURA</v>
      </c>
      <c r="D8439" t="str">
        <f>VLOOKUP(MID(A8439,1,2),[1]Jurisdicciones!$A$2:$B$44,2,FALSE)</f>
        <v>MINISTERIO DE  INFRAESTRUCTURA</v>
      </c>
    </row>
    <row r="8440" spans="1:4" x14ac:dyDescent="0.2">
      <c r="A8440" t="s">
        <v>17758</v>
      </c>
      <c r="B8440" t="s">
        <v>17759</v>
      </c>
      <c r="C8440" t="str">
        <f t="shared" si="131"/>
        <v>09 - MINISTERIO DE  INFRAESTRUCTURA</v>
      </c>
      <c r="D8440" t="str">
        <f>VLOOKUP(MID(A8440,1,2),[1]Jurisdicciones!$A$2:$B$44,2,FALSE)</f>
        <v>MINISTERIO DE  INFRAESTRUCTURA</v>
      </c>
    </row>
    <row r="8441" spans="1:4" x14ac:dyDescent="0.2">
      <c r="A8441" t="s">
        <v>17760</v>
      </c>
      <c r="B8441" t="s">
        <v>17759</v>
      </c>
      <c r="C8441" t="str">
        <f t="shared" si="131"/>
        <v>09 - MINISTERIO DE  INFRAESTRUCTURA</v>
      </c>
      <c r="D8441" t="str">
        <f>VLOOKUP(MID(A8441,1,2),[1]Jurisdicciones!$A$2:$B$44,2,FALSE)</f>
        <v>MINISTERIO DE  INFRAESTRUCTURA</v>
      </c>
    </row>
    <row r="8442" spans="1:4" x14ac:dyDescent="0.2">
      <c r="A8442" t="s">
        <v>17761</v>
      </c>
      <c r="B8442" t="s">
        <v>17762</v>
      </c>
      <c r="C8442" t="str">
        <f t="shared" si="131"/>
        <v>09 - MINISTERIO DE  INFRAESTRUCTURA</v>
      </c>
      <c r="D8442" t="str">
        <f>VLOOKUP(MID(A8442,1,2),[1]Jurisdicciones!$A$2:$B$44,2,FALSE)</f>
        <v>MINISTERIO DE  INFRAESTRUCTURA</v>
      </c>
    </row>
    <row r="8443" spans="1:4" x14ac:dyDescent="0.2">
      <c r="A8443" t="s">
        <v>1960</v>
      </c>
      <c r="B8443" t="s">
        <v>17763</v>
      </c>
      <c r="C8443" t="str">
        <f t="shared" si="131"/>
        <v>09 - MINISTERIO DE  INFRAESTRUCTURA</v>
      </c>
      <c r="D8443" t="str">
        <f>VLOOKUP(MID(A8443,1,2),[1]Jurisdicciones!$A$2:$B$44,2,FALSE)</f>
        <v>MINISTERIO DE  INFRAESTRUCTURA</v>
      </c>
    </row>
    <row r="8444" spans="1:4" x14ac:dyDescent="0.2">
      <c r="A8444" t="s">
        <v>1961</v>
      </c>
      <c r="B8444" t="s">
        <v>17764</v>
      </c>
      <c r="C8444" t="str">
        <f t="shared" si="131"/>
        <v>09 - MINISTERIO DE  INFRAESTRUCTURA</v>
      </c>
      <c r="D8444" t="str">
        <f>VLOOKUP(MID(A8444,1,2),[1]Jurisdicciones!$A$2:$B$44,2,FALSE)</f>
        <v>MINISTERIO DE  INFRAESTRUCTURA</v>
      </c>
    </row>
    <row r="8445" spans="1:4" x14ac:dyDescent="0.2">
      <c r="A8445" t="s">
        <v>1962</v>
      </c>
      <c r="B8445" t="s">
        <v>17764</v>
      </c>
      <c r="C8445" t="str">
        <f t="shared" si="131"/>
        <v>09 - MINISTERIO DE  INFRAESTRUCTURA</v>
      </c>
      <c r="D8445" t="str">
        <f>VLOOKUP(MID(A8445,1,2),[1]Jurisdicciones!$A$2:$B$44,2,FALSE)</f>
        <v>MINISTERIO DE  INFRAESTRUCTURA</v>
      </c>
    </row>
    <row r="8446" spans="1:4" x14ac:dyDescent="0.2">
      <c r="A8446" t="s">
        <v>17765</v>
      </c>
      <c r="B8446" t="s">
        <v>17766</v>
      </c>
      <c r="C8446" t="str">
        <f t="shared" si="131"/>
        <v>09 - MINISTERIO DE  INFRAESTRUCTURA</v>
      </c>
      <c r="D8446" t="str">
        <f>VLOOKUP(MID(A8446,1,2),[1]Jurisdicciones!$A$2:$B$44,2,FALSE)</f>
        <v>MINISTERIO DE  INFRAESTRUCTURA</v>
      </c>
    </row>
    <row r="8447" spans="1:4" x14ac:dyDescent="0.2">
      <c r="A8447" t="s">
        <v>17767</v>
      </c>
      <c r="B8447" t="s">
        <v>17768</v>
      </c>
      <c r="C8447" t="str">
        <f t="shared" si="131"/>
        <v>09 - MINISTERIO DE  INFRAESTRUCTURA</v>
      </c>
      <c r="D8447" t="str">
        <f>VLOOKUP(MID(A8447,1,2),[1]Jurisdicciones!$A$2:$B$44,2,FALSE)</f>
        <v>MINISTERIO DE  INFRAESTRUCTURA</v>
      </c>
    </row>
    <row r="8448" spans="1:4" x14ac:dyDescent="0.2">
      <c r="A8448" t="s">
        <v>17769</v>
      </c>
      <c r="B8448" t="s">
        <v>17770</v>
      </c>
      <c r="C8448" t="str">
        <f t="shared" si="131"/>
        <v>09 - MINISTERIO DE  INFRAESTRUCTURA</v>
      </c>
      <c r="D8448" t="str">
        <f>VLOOKUP(MID(A8448,1,2),[1]Jurisdicciones!$A$2:$B$44,2,FALSE)</f>
        <v>MINISTERIO DE  INFRAESTRUCTURA</v>
      </c>
    </row>
    <row r="8449" spans="1:4" x14ac:dyDescent="0.2">
      <c r="A8449" t="s">
        <v>17771</v>
      </c>
      <c r="B8449" t="s">
        <v>17770</v>
      </c>
      <c r="C8449" t="str">
        <f t="shared" si="131"/>
        <v>09 - MINISTERIO DE  INFRAESTRUCTURA</v>
      </c>
      <c r="D8449" t="str">
        <f>VLOOKUP(MID(A8449,1,2),[1]Jurisdicciones!$A$2:$B$44,2,FALSE)</f>
        <v>MINISTERIO DE  INFRAESTRUCTURA</v>
      </c>
    </row>
    <row r="8450" spans="1:4" x14ac:dyDescent="0.2">
      <c r="A8450" t="s">
        <v>17772</v>
      </c>
      <c r="B8450" t="s">
        <v>17773</v>
      </c>
      <c r="C8450" t="str">
        <f t="shared" si="131"/>
        <v>09 - MINISTERIO DE  INFRAESTRUCTURA</v>
      </c>
      <c r="D8450" t="str">
        <f>VLOOKUP(MID(A8450,1,2),[1]Jurisdicciones!$A$2:$B$44,2,FALSE)</f>
        <v>MINISTERIO DE  INFRAESTRUCTURA</v>
      </c>
    </row>
    <row r="8451" spans="1:4" x14ac:dyDescent="0.2">
      <c r="A8451" t="s">
        <v>2274</v>
      </c>
      <c r="B8451" t="s">
        <v>17773</v>
      </c>
      <c r="C8451" t="str">
        <f t="shared" si="131"/>
        <v>09 - MINISTERIO DE  INFRAESTRUCTURA</v>
      </c>
      <c r="D8451" t="str">
        <f>VLOOKUP(MID(A8451,1,2),[1]Jurisdicciones!$A$2:$B$44,2,FALSE)</f>
        <v>MINISTERIO DE  INFRAESTRUCTURA</v>
      </c>
    </row>
    <row r="8452" spans="1:4" x14ac:dyDescent="0.2">
      <c r="A8452" t="s">
        <v>17774</v>
      </c>
      <c r="B8452" t="s">
        <v>17775</v>
      </c>
      <c r="C8452" t="str">
        <f t="shared" ref="C8452:C8515" si="132">CONCATENATE(MID(A8452,1,2), " - ",D8452)</f>
        <v>09 - MINISTERIO DE  INFRAESTRUCTURA</v>
      </c>
      <c r="D8452" t="str">
        <f>VLOOKUP(MID(A8452,1,2),[1]Jurisdicciones!$A$2:$B$44,2,FALSE)</f>
        <v>MINISTERIO DE  INFRAESTRUCTURA</v>
      </c>
    </row>
    <row r="8453" spans="1:4" x14ac:dyDescent="0.2">
      <c r="A8453" t="s">
        <v>2275</v>
      </c>
      <c r="B8453" t="s">
        <v>17775</v>
      </c>
      <c r="C8453" t="str">
        <f t="shared" si="132"/>
        <v>09 - MINISTERIO DE  INFRAESTRUCTURA</v>
      </c>
      <c r="D8453" t="str">
        <f>VLOOKUP(MID(A8453,1,2),[1]Jurisdicciones!$A$2:$B$44,2,FALSE)</f>
        <v>MINISTERIO DE  INFRAESTRUCTURA</v>
      </c>
    </row>
    <row r="8454" spans="1:4" x14ac:dyDescent="0.2">
      <c r="A8454" t="s">
        <v>17776</v>
      </c>
      <c r="B8454" t="s">
        <v>17777</v>
      </c>
      <c r="C8454" t="str">
        <f t="shared" si="132"/>
        <v>09 - MINISTERIO DE  INFRAESTRUCTURA</v>
      </c>
      <c r="D8454" t="str">
        <f>VLOOKUP(MID(A8454,1,2),[1]Jurisdicciones!$A$2:$B$44,2,FALSE)</f>
        <v>MINISTERIO DE  INFRAESTRUCTURA</v>
      </c>
    </row>
    <row r="8455" spans="1:4" x14ac:dyDescent="0.2">
      <c r="A8455" t="s">
        <v>17778</v>
      </c>
      <c r="B8455" t="s">
        <v>17779</v>
      </c>
      <c r="C8455" t="str">
        <f t="shared" si="132"/>
        <v>09 - MINISTERIO DE  INFRAESTRUCTURA</v>
      </c>
      <c r="D8455" t="str">
        <f>VLOOKUP(MID(A8455,1,2),[1]Jurisdicciones!$A$2:$B$44,2,FALSE)</f>
        <v>MINISTERIO DE  INFRAESTRUCTURA</v>
      </c>
    </row>
    <row r="8456" spans="1:4" x14ac:dyDescent="0.2">
      <c r="A8456" t="s">
        <v>17780</v>
      </c>
      <c r="B8456" t="s">
        <v>17779</v>
      </c>
      <c r="C8456" t="str">
        <f t="shared" si="132"/>
        <v>09 - MINISTERIO DE  INFRAESTRUCTURA</v>
      </c>
      <c r="D8456" t="str">
        <f>VLOOKUP(MID(A8456,1,2),[1]Jurisdicciones!$A$2:$B$44,2,FALSE)</f>
        <v>MINISTERIO DE  INFRAESTRUCTURA</v>
      </c>
    </row>
    <row r="8457" spans="1:4" x14ac:dyDescent="0.2">
      <c r="A8457" t="s">
        <v>17781</v>
      </c>
      <c r="B8457" t="s">
        <v>17782</v>
      </c>
      <c r="C8457" t="str">
        <f t="shared" si="132"/>
        <v>09 - MINISTERIO DE  INFRAESTRUCTURA</v>
      </c>
      <c r="D8457" t="str">
        <f>VLOOKUP(MID(A8457,1,2),[1]Jurisdicciones!$A$2:$B$44,2,FALSE)</f>
        <v>MINISTERIO DE  INFRAESTRUCTURA</v>
      </c>
    </row>
    <row r="8458" spans="1:4" x14ac:dyDescent="0.2">
      <c r="A8458" t="s">
        <v>17783</v>
      </c>
      <c r="B8458" t="s">
        <v>17784</v>
      </c>
      <c r="C8458" t="str">
        <f t="shared" si="132"/>
        <v>09 - MINISTERIO DE  INFRAESTRUCTURA</v>
      </c>
      <c r="D8458" t="str">
        <f>VLOOKUP(MID(A8458,1,2),[1]Jurisdicciones!$A$2:$B$44,2,FALSE)</f>
        <v>MINISTERIO DE  INFRAESTRUCTURA</v>
      </c>
    </row>
    <row r="8459" spans="1:4" x14ac:dyDescent="0.2">
      <c r="A8459" t="s">
        <v>17785</v>
      </c>
      <c r="B8459" t="s">
        <v>17786</v>
      </c>
      <c r="C8459" t="str">
        <f t="shared" si="132"/>
        <v>09 - MINISTERIO DE  INFRAESTRUCTURA</v>
      </c>
      <c r="D8459" t="str">
        <f>VLOOKUP(MID(A8459,1,2),[1]Jurisdicciones!$A$2:$B$44,2,FALSE)</f>
        <v>MINISTERIO DE  INFRAESTRUCTURA</v>
      </c>
    </row>
    <row r="8460" spans="1:4" x14ac:dyDescent="0.2">
      <c r="A8460" t="s">
        <v>1963</v>
      </c>
      <c r="B8460" t="s">
        <v>17786</v>
      </c>
      <c r="C8460" t="str">
        <f t="shared" si="132"/>
        <v>09 - MINISTERIO DE  INFRAESTRUCTURA</v>
      </c>
      <c r="D8460" t="str">
        <f>VLOOKUP(MID(A8460,1,2),[1]Jurisdicciones!$A$2:$B$44,2,FALSE)</f>
        <v>MINISTERIO DE  INFRAESTRUCTURA</v>
      </c>
    </row>
    <row r="8461" spans="1:4" x14ac:dyDescent="0.2">
      <c r="A8461" t="s">
        <v>17787</v>
      </c>
      <c r="B8461" t="s">
        <v>17788</v>
      </c>
      <c r="C8461" t="str">
        <f t="shared" si="132"/>
        <v>09 - MINISTERIO DE  INFRAESTRUCTURA</v>
      </c>
      <c r="D8461" t="str">
        <f>VLOOKUP(MID(A8461,1,2),[1]Jurisdicciones!$A$2:$B$44,2,FALSE)</f>
        <v>MINISTERIO DE  INFRAESTRUCTURA</v>
      </c>
    </row>
    <row r="8462" spans="1:4" x14ac:dyDescent="0.2">
      <c r="A8462" t="s">
        <v>17789</v>
      </c>
      <c r="B8462" t="s">
        <v>17790</v>
      </c>
      <c r="C8462" t="str">
        <f t="shared" si="132"/>
        <v>09 - MINISTERIO DE  INFRAESTRUCTURA</v>
      </c>
      <c r="D8462" t="str">
        <f>VLOOKUP(MID(A8462,1,2),[1]Jurisdicciones!$A$2:$B$44,2,FALSE)</f>
        <v>MINISTERIO DE  INFRAESTRUCTURA</v>
      </c>
    </row>
    <row r="8463" spans="1:4" x14ac:dyDescent="0.2">
      <c r="A8463" t="s">
        <v>17791</v>
      </c>
      <c r="B8463" t="s">
        <v>17790</v>
      </c>
      <c r="C8463" t="str">
        <f t="shared" si="132"/>
        <v>09 - MINISTERIO DE  INFRAESTRUCTURA</v>
      </c>
      <c r="D8463" t="str">
        <f>VLOOKUP(MID(A8463,1,2),[1]Jurisdicciones!$A$2:$B$44,2,FALSE)</f>
        <v>MINISTERIO DE  INFRAESTRUCTURA</v>
      </c>
    </row>
    <row r="8464" spans="1:4" x14ac:dyDescent="0.2">
      <c r="A8464" t="s">
        <v>17792</v>
      </c>
      <c r="B8464" t="s">
        <v>17793</v>
      </c>
      <c r="C8464" t="str">
        <f t="shared" si="132"/>
        <v>09 - MINISTERIO DE  INFRAESTRUCTURA</v>
      </c>
      <c r="D8464" t="str">
        <f>VLOOKUP(MID(A8464,1,2),[1]Jurisdicciones!$A$2:$B$44,2,FALSE)</f>
        <v>MINISTERIO DE  INFRAESTRUCTURA</v>
      </c>
    </row>
    <row r="8465" spans="1:4" x14ac:dyDescent="0.2">
      <c r="A8465" t="s">
        <v>1964</v>
      </c>
      <c r="B8465" t="s">
        <v>17794</v>
      </c>
      <c r="C8465" t="str">
        <f t="shared" si="132"/>
        <v>09 - MINISTERIO DE  INFRAESTRUCTURA</v>
      </c>
      <c r="D8465" t="str">
        <f>VLOOKUP(MID(A8465,1,2),[1]Jurisdicciones!$A$2:$B$44,2,FALSE)</f>
        <v>MINISTERIO DE  INFRAESTRUCTURA</v>
      </c>
    </row>
    <row r="8466" spans="1:4" x14ac:dyDescent="0.2">
      <c r="A8466" t="s">
        <v>17795</v>
      </c>
      <c r="B8466" t="s">
        <v>17796</v>
      </c>
      <c r="C8466" t="str">
        <f t="shared" si="132"/>
        <v>09 - MINISTERIO DE  INFRAESTRUCTURA</v>
      </c>
      <c r="D8466" t="str">
        <f>VLOOKUP(MID(A8466,1,2),[1]Jurisdicciones!$A$2:$B$44,2,FALSE)</f>
        <v>MINISTERIO DE  INFRAESTRUCTURA</v>
      </c>
    </row>
    <row r="8467" spans="1:4" x14ac:dyDescent="0.2">
      <c r="A8467" t="s">
        <v>2276</v>
      </c>
      <c r="B8467" t="s">
        <v>17796</v>
      </c>
      <c r="C8467" t="str">
        <f t="shared" si="132"/>
        <v>09 - MINISTERIO DE  INFRAESTRUCTURA</v>
      </c>
      <c r="D8467" t="str">
        <f>VLOOKUP(MID(A8467,1,2),[1]Jurisdicciones!$A$2:$B$44,2,FALSE)</f>
        <v>MINISTERIO DE  INFRAESTRUCTURA</v>
      </c>
    </row>
    <row r="8468" spans="1:4" x14ac:dyDescent="0.2">
      <c r="A8468" t="s">
        <v>17797</v>
      </c>
      <c r="B8468" t="s">
        <v>17796</v>
      </c>
      <c r="C8468" t="str">
        <f t="shared" si="132"/>
        <v>09 - MINISTERIO DE  INFRAESTRUCTURA</v>
      </c>
      <c r="D8468" t="str">
        <f>VLOOKUP(MID(A8468,1,2),[1]Jurisdicciones!$A$2:$B$44,2,FALSE)</f>
        <v>MINISTERIO DE  INFRAESTRUCTURA</v>
      </c>
    </row>
    <row r="8469" spans="1:4" x14ac:dyDescent="0.2">
      <c r="A8469" t="s">
        <v>17798</v>
      </c>
      <c r="B8469" t="s">
        <v>17799</v>
      </c>
      <c r="C8469" t="str">
        <f t="shared" si="132"/>
        <v>09 - MINISTERIO DE  INFRAESTRUCTURA</v>
      </c>
      <c r="D8469" t="str">
        <f>VLOOKUP(MID(A8469,1,2),[1]Jurisdicciones!$A$2:$B$44,2,FALSE)</f>
        <v>MINISTERIO DE  INFRAESTRUCTURA</v>
      </c>
    </row>
    <row r="8470" spans="1:4" x14ac:dyDescent="0.2">
      <c r="A8470" t="s">
        <v>2290</v>
      </c>
      <c r="B8470" t="s">
        <v>17799</v>
      </c>
      <c r="C8470" t="str">
        <f t="shared" si="132"/>
        <v>09 - MINISTERIO DE  INFRAESTRUCTURA</v>
      </c>
      <c r="D8470" t="str">
        <f>VLOOKUP(MID(A8470,1,2),[1]Jurisdicciones!$A$2:$B$44,2,FALSE)</f>
        <v>MINISTERIO DE  INFRAESTRUCTURA</v>
      </c>
    </row>
    <row r="8471" spans="1:4" x14ac:dyDescent="0.2">
      <c r="A8471" t="s">
        <v>17800</v>
      </c>
      <c r="B8471" t="s">
        <v>17799</v>
      </c>
      <c r="C8471" t="str">
        <f t="shared" si="132"/>
        <v>09 - MINISTERIO DE  INFRAESTRUCTURA</v>
      </c>
      <c r="D8471" t="str">
        <f>VLOOKUP(MID(A8471,1,2),[1]Jurisdicciones!$A$2:$B$44,2,FALSE)</f>
        <v>MINISTERIO DE  INFRAESTRUCTURA</v>
      </c>
    </row>
    <row r="8472" spans="1:4" x14ac:dyDescent="0.2">
      <c r="A8472" t="s">
        <v>17801</v>
      </c>
      <c r="B8472" t="s">
        <v>17802</v>
      </c>
      <c r="C8472" t="str">
        <f t="shared" si="132"/>
        <v>09 - MINISTERIO DE  INFRAESTRUCTURA</v>
      </c>
      <c r="D8472" t="str">
        <f>VLOOKUP(MID(A8472,1,2),[1]Jurisdicciones!$A$2:$B$44,2,FALSE)</f>
        <v>MINISTERIO DE  INFRAESTRUCTURA</v>
      </c>
    </row>
    <row r="8473" spans="1:4" x14ac:dyDescent="0.2">
      <c r="A8473" t="s">
        <v>17803</v>
      </c>
      <c r="B8473" t="s">
        <v>17804</v>
      </c>
      <c r="C8473" t="str">
        <f t="shared" si="132"/>
        <v>09 - MINISTERIO DE  INFRAESTRUCTURA</v>
      </c>
      <c r="D8473" t="str">
        <f>VLOOKUP(MID(A8473,1,2),[1]Jurisdicciones!$A$2:$B$44,2,FALSE)</f>
        <v>MINISTERIO DE  INFRAESTRUCTURA</v>
      </c>
    </row>
    <row r="8474" spans="1:4" x14ac:dyDescent="0.2">
      <c r="A8474" t="s">
        <v>2277</v>
      </c>
      <c r="B8474" t="s">
        <v>17804</v>
      </c>
      <c r="C8474" t="str">
        <f t="shared" si="132"/>
        <v>09 - MINISTERIO DE  INFRAESTRUCTURA</v>
      </c>
      <c r="D8474" t="str">
        <f>VLOOKUP(MID(A8474,1,2),[1]Jurisdicciones!$A$2:$B$44,2,FALSE)</f>
        <v>MINISTERIO DE  INFRAESTRUCTURA</v>
      </c>
    </row>
    <row r="8475" spans="1:4" x14ac:dyDescent="0.2">
      <c r="A8475" t="s">
        <v>17805</v>
      </c>
      <c r="B8475" t="s">
        <v>17806</v>
      </c>
      <c r="C8475" t="str">
        <f t="shared" si="132"/>
        <v>09 - MINISTERIO DE  INFRAESTRUCTURA</v>
      </c>
      <c r="D8475" t="str">
        <f>VLOOKUP(MID(A8475,1,2),[1]Jurisdicciones!$A$2:$B$44,2,FALSE)</f>
        <v>MINISTERIO DE  INFRAESTRUCTURA</v>
      </c>
    </row>
    <row r="8476" spans="1:4" x14ac:dyDescent="0.2">
      <c r="A8476" t="s">
        <v>17807</v>
      </c>
      <c r="B8476" t="s">
        <v>17808</v>
      </c>
      <c r="C8476" t="str">
        <f t="shared" si="132"/>
        <v>09 - MINISTERIO DE  INFRAESTRUCTURA</v>
      </c>
      <c r="D8476" t="str">
        <f>VLOOKUP(MID(A8476,1,2),[1]Jurisdicciones!$A$2:$B$44,2,FALSE)</f>
        <v>MINISTERIO DE  INFRAESTRUCTURA</v>
      </c>
    </row>
    <row r="8477" spans="1:4" x14ac:dyDescent="0.2">
      <c r="A8477" t="s">
        <v>2291</v>
      </c>
      <c r="B8477" t="s">
        <v>17808</v>
      </c>
      <c r="C8477" t="str">
        <f t="shared" si="132"/>
        <v>09 - MINISTERIO DE  INFRAESTRUCTURA</v>
      </c>
      <c r="D8477" t="str">
        <f>VLOOKUP(MID(A8477,1,2),[1]Jurisdicciones!$A$2:$B$44,2,FALSE)</f>
        <v>MINISTERIO DE  INFRAESTRUCTURA</v>
      </c>
    </row>
    <row r="8478" spans="1:4" x14ac:dyDescent="0.2">
      <c r="A8478" t="s">
        <v>17809</v>
      </c>
      <c r="B8478" t="s">
        <v>17810</v>
      </c>
      <c r="C8478" t="str">
        <f t="shared" si="132"/>
        <v>09 - MINISTERIO DE  INFRAESTRUCTURA</v>
      </c>
      <c r="D8478" t="str">
        <f>VLOOKUP(MID(A8478,1,2),[1]Jurisdicciones!$A$2:$B$44,2,FALSE)</f>
        <v>MINISTERIO DE  INFRAESTRUCTURA</v>
      </c>
    </row>
    <row r="8479" spans="1:4" x14ac:dyDescent="0.2">
      <c r="A8479" t="s">
        <v>1965</v>
      </c>
      <c r="B8479" t="s">
        <v>17810</v>
      </c>
      <c r="C8479" t="str">
        <f t="shared" si="132"/>
        <v>09 - MINISTERIO DE  INFRAESTRUCTURA</v>
      </c>
      <c r="D8479" t="str">
        <f>VLOOKUP(MID(A8479,1,2),[1]Jurisdicciones!$A$2:$B$44,2,FALSE)</f>
        <v>MINISTERIO DE  INFRAESTRUCTURA</v>
      </c>
    </row>
    <row r="8480" spans="1:4" x14ac:dyDescent="0.2">
      <c r="A8480" t="s">
        <v>17811</v>
      </c>
      <c r="B8480" t="s">
        <v>17812</v>
      </c>
      <c r="C8480" t="str">
        <f t="shared" si="132"/>
        <v>09 - MINISTERIO DE  INFRAESTRUCTURA</v>
      </c>
      <c r="D8480" t="str">
        <f>VLOOKUP(MID(A8480,1,2),[1]Jurisdicciones!$A$2:$B$44,2,FALSE)</f>
        <v>MINISTERIO DE  INFRAESTRUCTURA</v>
      </c>
    </row>
    <row r="8481" spans="1:4" x14ac:dyDescent="0.2">
      <c r="A8481" t="s">
        <v>17813</v>
      </c>
      <c r="B8481" t="s">
        <v>17814</v>
      </c>
      <c r="C8481" t="str">
        <f t="shared" si="132"/>
        <v>09 - MINISTERIO DE  INFRAESTRUCTURA</v>
      </c>
      <c r="D8481" t="str">
        <f>VLOOKUP(MID(A8481,1,2),[1]Jurisdicciones!$A$2:$B$44,2,FALSE)</f>
        <v>MINISTERIO DE  INFRAESTRUCTURA</v>
      </c>
    </row>
    <row r="8482" spans="1:4" x14ac:dyDescent="0.2">
      <c r="A8482" t="s">
        <v>17815</v>
      </c>
      <c r="B8482" t="s">
        <v>17814</v>
      </c>
      <c r="C8482" t="str">
        <f t="shared" si="132"/>
        <v>09 - MINISTERIO DE  INFRAESTRUCTURA</v>
      </c>
      <c r="D8482" t="str">
        <f>VLOOKUP(MID(A8482,1,2),[1]Jurisdicciones!$A$2:$B$44,2,FALSE)</f>
        <v>MINISTERIO DE  INFRAESTRUCTURA</v>
      </c>
    </row>
    <row r="8483" spans="1:4" x14ac:dyDescent="0.2">
      <c r="A8483" t="s">
        <v>17816</v>
      </c>
      <c r="B8483" t="s">
        <v>17817</v>
      </c>
      <c r="C8483" t="str">
        <f t="shared" si="132"/>
        <v>09 - MINISTERIO DE  INFRAESTRUCTURA</v>
      </c>
      <c r="D8483" t="str">
        <f>VLOOKUP(MID(A8483,1,2),[1]Jurisdicciones!$A$2:$B$44,2,FALSE)</f>
        <v>MINISTERIO DE  INFRAESTRUCTURA</v>
      </c>
    </row>
    <row r="8484" spans="1:4" x14ac:dyDescent="0.2">
      <c r="A8484" t="s">
        <v>2278</v>
      </c>
      <c r="B8484" t="s">
        <v>17817</v>
      </c>
      <c r="C8484" t="str">
        <f t="shared" si="132"/>
        <v>09 - MINISTERIO DE  INFRAESTRUCTURA</v>
      </c>
      <c r="D8484" t="str">
        <f>VLOOKUP(MID(A8484,1,2),[1]Jurisdicciones!$A$2:$B$44,2,FALSE)</f>
        <v>MINISTERIO DE  INFRAESTRUCTURA</v>
      </c>
    </row>
    <row r="8485" spans="1:4" x14ac:dyDescent="0.2">
      <c r="A8485" t="s">
        <v>17818</v>
      </c>
      <c r="B8485" t="s">
        <v>17819</v>
      </c>
      <c r="C8485" t="str">
        <f t="shared" si="132"/>
        <v>09 - MINISTERIO DE  INFRAESTRUCTURA</v>
      </c>
      <c r="D8485" t="str">
        <f>VLOOKUP(MID(A8485,1,2),[1]Jurisdicciones!$A$2:$B$44,2,FALSE)</f>
        <v>MINISTERIO DE  INFRAESTRUCTURA</v>
      </c>
    </row>
    <row r="8486" spans="1:4" x14ac:dyDescent="0.2">
      <c r="A8486" t="s">
        <v>17820</v>
      </c>
      <c r="B8486" t="s">
        <v>17821</v>
      </c>
      <c r="C8486" t="str">
        <f t="shared" si="132"/>
        <v>09 - MINISTERIO DE  INFRAESTRUCTURA</v>
      </c>
      <c r="D8486" t="str">
        <f>VLOOKUP(MID(A8486,1,2),[1]Jurisdicciones!$A$2:$B$44,2,FALSE)</f>
        <v>MINISTERIO DE  INFRAESTRUCTURA</v>
      </c>
    </row>
    <row r="8487" spans="1:4" x14ac:dyDescent="0.2">
      <c r="A8487" t="s">
        <v>17822</v>
      </c>
      <c r="B8487" t="s">
        <v>17823</v>
      </c>
      <c r="C8487" t="str">
        <f t="shared" si="132"/>
        <v>09 - MINISTERIO DE  INFRAESTRUCTURA</v>
      </c>
      <c r="D8487" t="str">
        <f>VLOOKUP(MID(A8487,1,2),[1]Jurisdicciones!$A$2:$B$44,2,FALSE)</f>
        <v>MINISTERIO DE  INFRAESTRUCTURA</v>
      </c>
    </row>
    <row r="8488" spans="1:4" x14ac:dyDescent="0.2">
      <c r="A8488" t="s">
        <v>17824</v>
      </c>
      <c r="B8488" t="s">
        <v>17825</v>
      </c>
      <c r="C8488" t="str">
        <f t="shared" si="132"/>
        <v>09 - MINISTERIO DE  INFRAESTRUCTURA</v>
      </c>
      <c r="D8488" t="str">
        <f>VLOOKUP(MID(A8488,1,2),[1]Jurisdicciones!$A$2:$B$44,2,FALSE)</f>
        <v>MINISTERIO DE  INFRAESTRUCTURA</v>
      </c>
    </row>
    <row r="8489" spans="1:4" x14ac:dyDescent="0.2">
      <c r="A8489" t="s">
        <v>1966</v>
      </c>
      <c r="B8489" t="s">
        <v>17825</v>
      </c>
      <c r="C8489" t="str">
        <f t="shared" si="132"/>
        <v>09 - MINISTERIO DE  INFRAESTRUCTURA</v>
      </c>
      <c r="D8489" t="str">
        <f>VLOOKUP(MID(A8489,1,2),[1]Jurisdicciones!$A$2:$B$44,2,FALSE)</f>
        <v>MINISTERIO DE  INFRAESTRUCTURA</v>
      </c>
    </row>
    <row r="8490" spans="1:4" x14ac:dyDescent="0.2">
      <c r="A8490" t="s">
        <v>17826</v>
      </c>
      <c r="B8490" t="s">
        <v>17827</v>
      </c>
      <c r="C8490" t="str">
        <f t="shared" si="132"/>
        <v>09 - MINISTERIO DE  INFRAESTRUCTURA</v>
      </c>
      <c r="D8490" t="str">
        <f>VLOOKUP(MID(A8490,1,2),[1]Jurisdicciones!$A$2:$B$44,2,FALSE)</f>
        <v>MINISTERIO DE  INFRAESTRUCTURA</v>
      </c>
    </row>
    <row r="8491" spans="1:4" x14ac:dyDescent="0.2">
      <c r="A8491" t="s">
        <v>17828</v>
      </c>
      <c r="B8491" t="s">
        <v>17827</v>
      </c>
      <c r="C8491" t="str">
        <f t="shared" si="132"/>
        <v>09 - MINISTERIO DE  INFRAESTRUCTURA</v>
      </c>
      <c r="D8491" t="str">
        <f>VLOOKUP(MID(A8491,1,2),[1]Jurisdicciones!$A$2:$B$44,2,FALSE)</f>
        <v>MINISTERIO DE  INFRAESTRUCTURA</v>
      </c>
    </row>
    <row r="8492" spans="1:4" x14ac:dyDescent="0.2">
      <c r="A8492" t="s">
        <v>17829</v>
      </c>
      <c r="B8492" t="s">
        <v>17830</v>
      </c>
      <c r="C8492" t="str">
        <f t="shared" si="132"/>
        <v>09 - MINISTERIO DE  INFRAESTRUCTURA</v>
      </c>
      <c r="D8492" t="str">
        <f>VLOOKUP(MID(A8492,1,2),[1]Jurisdicciones!$A$2:$B$44,2,FALSE)</f>
        <v>MINISTERIO DE  INFRAESTRUCTURA</v>
      </c>
    </row>
    <row r="8493" spans="1:4" x14ac:dyDescent="0.2">
      <c r="A8493" t="s">
        <v>17831</v>
      </c>
      <c r="B8493" t="s">
        <v>17832</v>
      </c>
      <c r="C8493" t="str">
        <f t="shared" si="132"/>
        <v>09 - MINISTERIO DE  INFRAESTRUCTURA</v>
      </c>
      <c r="D8493" t="str">
        <f>VLOOKUP(MID(A8493,1,2),[1]Jurisdicciones!$A$2:$B$44,2,FALSE)</f>
        <v>MINISTERIO DE  INFRAESTRUCTURA</v>
      </c>
    </row>
    <row r="8494" spans="1:4" x14ac:dyDescent="0.2">
      <c r="A8494" t="s">
        <v>1967</v>
      </c>
      <c r="B8494" t="s">
        <v>17832</v>
      </c>
      <c r="C8494" t="str">
        <f t="shared" si="132"/>
        <v>09 - MINISTERIO DE  INFRAESTRUCTURA</v>
      </c>
      <c r="D8494" t="str">
        <f>VLOOKUP(MID(A8494,1,2),[1]Jurisdicciones!$A$2:$B$44,2,FALSE)</f>
        <v>MINISTERIO DE  INFRAESTRUCTURA</v>
      </c>
    </row>
    <row r="8495" spans="1:4" x14ac:dyDescent="0.2">
      <c r="A8495" t="s">
        <v>17833</v>
      </c>
      <c r="B8495" t="s">
        <v>17834</v>
      </c>
      <c r="C8495" t="str">
        <f t="shared" si="132"/>
        <v>09 - MINISTERIO DE  INFRAESTRUCTURA</v>
      </c>
      <c r="D8495" t="str">
        <f>VLOOKUP(MID(A8495,1,2),[1]Jurisdicciones!$A$2:$B$44,2,FALSE)</f>
        <v>MINISTERIO DE  INFRAESTRUCTURA</v>
      </c>
    </row>
    <row r="8496" spans="1:4" x14ac:dyDescent="0.2">
      <c r="A8496" t="s">
        <v>17835</v>
      </c>
      <c r="B8496" t="s">
        <v>17836</v>
      </c>
      <c r="C8496" t="str">
        <f t="shared" si="132"/>
        <v>09 - MINISTERIO DE  INFRAESTRUCTURA</v>
      </c>
      <c r="D8496" t="str">
        <f>VLOOKUP(MID(A8496,1,2),[1]Jurisdicciones!$A$2:$B$44,2,FALSE)</f>
        <v>MINISTERIO DE  INFRAESTRUCTURA</v>
      </c>
    </row>
    <row r="8497" spans="1:4" x14ac:dyDescent="0.2">
      <c r="A8497" t="s">
        <v>17837</v>
      </c>
      <c r="B8497" t="s">
        <v>17838</v>
      </c>
      <c r="C8497" t="str">
        <f t="shared" si="132"/>
        <v>09 - MINISTERIO DE  INFRAESTRUCTURA</v>
      </c>
      <c r="D8497" t="str">
        <f>VLOOKUP(MID(A8497,1,2),[1]Jurisdicciones!$A$2:$B$44,2,FALSE)</f>
        <v>MINISTERIO DE  INFRAESTRUCTURA</v>
      </c>
    </row>
    <row r="8498" spans="1:4" x14ac:dyDescent="0.2">
      <c r="A8498" t="s">
        <v>2292</v>
      </c>
      <c r="B8498" t="s">
        <v>17838</v>
      </c>
      <c r="C8498" t="str">
        <f t="shared" si="132"/>
        <v>09 - MINISTERIO DE  INFRAESTRUCTURA</v>
      </c>
      <c r="D8498" t="str">
        <f>VLOOKUP(MID(A8498,1,2),[1]Jurisdicciones!$A$2:$B$44,2,FALSE)</f>
        <v>MINISTERIO DE  INFRAESTRUCTURA</v>
      </c>
    </row>
    <row r="8499" spans="1:4" x14ac:dyDescent="0.2">
      <c r="A8499" t="s">
        <v>1968</v>
      </c>
      <c r="B8499" t="s">
        <v>17839</v>
      </c>
      <c r="C8499" t="str">
        <f t="shared" si="132"/>
        <v>09 - MINISTERIO DE  INFRAESTRUCTURA</v>
      </c>
      <c r="D8499" t="str">
        <f>VLOOKUP(MID(A8499,1,2),[1]Jurisdicciones!$A$2:$B$44,2,FALSE)</f>
        <v>MINISTERIO DE  INFRAESTRUCTURA</v>
      </c>
    </row>
    <row r="8500" spans="1:4" x14ac:dyDescent="0.2">
      <c r="A8500" t="s">
        <v>1969</v>
      </c>
      <c r="B8500" t="s">
        <v>17839</v>
      </c>
      <c r="C8500" t="str">
        <f t="shared" si="132"/>
        <v>09 - MINISTERIO DE  INFRAESTRUCTURA</v>
      </c>
      <c r="D8500" t="str">
        <f>VLOOKUP(MID(A8500,1,2),[1]Jurisdicciones!$A$2:$B$44,2,FALSE)</f>
        <v>MINISTERIO DE  INFRAESTRUCTURA</v>
      </c>
    </row>
    <row r="8501" spans="1:4" x14ac:dyDescent="0.2">
      <c r="A8501" t="s">
        <v>17840</v>
      </c>
      <c r="B8501" t="s">
        <v>17841</v>
      </c>
      <c r="C8501" t="str">
        <f t="shared" si="132"/>
        <v>09 - MINISTERIO DE  INFRAESTRUCTURA</v>
      </c>
      <c r="D8501" t="str">
        <f>VLOOKUP(MID(A8501,1,2),[1]Jurisdicciones!$A$2:$B$44,2,FALSE)</f>
        <v>MINISTERIO DE  INFRAESTRUCTURA</v>
      </c>
    </row>
    <row r="8502" spans="1:4" x14ac:dyDescent="0.2">
      <c r="A8502" t="s">
        <v>17842</v>
      </c>
      <c r="B8502" t="s">
        <v>17843</v>
      </c>
      <c r="C8502" t="str">
        <f t="shared" si="132"/>
        <v>09 - MINISTERIO DE  INFRAESTRUCTURA</v>
      </c>
      <c r="D8502" t="str">
        <f>VLOOKUP(MID(A8502,1,2),[1]Jurisdicciones!$A$2:$B$44,2,FALSE)</f>
        <v>MINISTERIO DE  INFRAESTRUCTURA</v>
      </c>
    </row>
    <row r="8503" spans="1:4" x14ac:dyDescent="0.2">
      <c r="A8503" t="s">
        <v>17844</v>
      </c>
      <c r="B8503" t="s">
        <v>17843</v>
      </c>
      <c r="C8503" t="str">
        <f t="shared" si="132"/>
        <v>09 - MINISTERIO DE  INFRAESTRUCTURA</v>
      </c>
      <c r="D8503" t="str">
        <f>VLOOKUP(MID(A8503,1,2),[1]Jurisdicciones!$A$2:$B$44,2,FALSE)</f>
        <v>MINISTERIO DE  INFRAESTRUCTURA</v>
      </c>
    </row>
    <row r="8504" spans="1:4" x14ac:dyDescent="0.2">
      <c r="A8504" t="s">
        <v>17845</v>
      </c>
      <c r="B8504" t="s">
        <v>17846</v>
      </c>
      <c r="C8504" t="str">
        <f t="shared" si="132"/>
        <v>09 - MINISTERIO DE  INFRAESTRUCTURA</v>
      </c>
      <c r="D8504" t="str">
        <f>VLOOKUP(MID(A8504,1,2),[1]Jurisdicciones!$A$2:$B$44,2,FALSE)</f>
        <v>MINISTERIO DE  INFRAESTRUCTURA</v>
      </c>
    </row>
    <row r="8505" spans="1:4" x14ac:dyDescent="0.2">
      <c r="A8505" t="s">
        <v>17847</v>
      </c>
      <c r="B8505" t="s">
        <v>17848</v>
      </c>
      <c r="C8505" t="str">
        <f t="shared" si="132"/>
        <v>09 - MINISTERIO DE  INFRAESTRUCTURA</v>
      </c>
      <c r="D8505" t="str">
        <f>VLOOKUP(MID(A8505,1,2),[1]Jurisdicciones!$A$2:$B$44,2,FALSE)</f>
        <v>MINISTERIO DE  INFRAESTRUCTURA</v>
      </c>
    </row>
    <row r="8506" spans="1:4" x14ac:dyDescent="0.2">
      <c r="A8506" t="s">
        <v>17849</v>
      </c>
      <c r="B8506" t="s">
        <v>17850</v>
      </c>
      <c r="C8506" t="str">
        <f t="shared" si="132"/>
        <v>09 - MINISTERIO DE  INFRAESTRUCTURA</v>
      </c>
      <c r="D8506" t="str">
        <f>VLOOKUP(MID(A8506,1,2),[1]Jurisdicciones!$A$2:$B$44,2,FALSE)</f>
        <v>MINISTERIO DE  INFRAESTRUCTURA</v>
      </c>
    </row>
    <row r="8507" spans="1:4" x14ac:dyDescent="0.2">
      <c r="A8507" t="s">
        <v>1970</v>
      </c>
      <c r="B8507" t="s">
        <v>17850</v>
      </c>
      <c r="C8507" t="str">
        <f t="shared" si="132"/>
        <v>09 - MINISTERIO DE  INFRAESTRUCTURA</v>
      </c>
      <c r="D8507" t="str">
        <f>VLOOKUP(MID(A8507,1,2),[1]Jurisdicciones!$A$2:$B$44,2,FALSE)</f>
        <v>MINISTERIO DE  INFRAESTRUCTURA</v>
      </c>
    </row>
    <row r="8508" spans="1:4" x14ac:dyDescent="0.2">
      <c r="A8508" t="s">
        <v>17851</v>
      </c>
      <c r="B8508" t="s">
        <v>17852</v>
      </c>
      <c r="C8508" t="str">
        <f t="shared" si="132"/>
        <v>09 - MINISTERIO DE  INFRAESTRUCTURA</v>
      </c>
      <c r="D8508" t="str">
        <f>VLOOKUP(MID(A8508,1,2),[1]Jurisdicciones!$A$2:$B$44,2,FALSE)</f>
        <v>MINISTERIO DE  INFRAESTRUCTURA</v>
      </c>
    </row>
    <row r="8509" spans="1:4" x14ac:dyDescent="0.2">
      <c r="A8509" t="s">
        <v>17853</v>
      </c>
      <c r="B8509" t="s">
        <v>17854</v>
      </c>
      <c r="C8509" t="str">
        <f t="shared" si="132"/>
        <v>09 - MINISTERIO DE  INFRAESTRUCTURA</v>
      </c>
      <c r="D8509" t="str">
        <f>VLOOKUP(MID(A8509,1,2),[1]Jurisdicciones!$A$2:$B$44,2,FALSE)</f>
        <v>MINISTERIO DE  INFRAESTRUCTURA</v>
      </c>
    </row>
    <row r="8510" spans="1:4" x14ac:dyDescent="0.2">
      <c r="A8510" t="s">
        <v>1971</v>
      </c>
      <c r="B8510" t="s">
        <v>17854</v>
      </c>
      <c r="C8510" t="str">
        <f t="shared" si="132"/>
        <v>09 - MINISTERIO DE  INFRAESTRUCTURA</v>
      </c>
      <c r="D8510" t="str">
        <f>VLOOKUP(MID(A8510,1,2),[1]Jurisdicciones!$A$2:$B$44,2,FALSE)</f>
        <v>MINISTERIO DE  INFRAESTRUCTURA</v>
      </c>
    </row>
    <row r="8511" spans="1:4" x14ac:dyDescent="0.2">
      <c r="A8511" t="s">
        <v>17855</v>
      </c>
      <c r="B8511" t="s">
        <v>17856</v>
      </c>
      <c r="C8511" t="str">
        <f t="shared" si="132"/>
        <v>09 - MINISTERIO DE  INFRAESTRUCTURA</v>
      </c>
      <c r="D8511" t="str">
        <f>VLOOKUP(MID(A8511,1,2),[1]Jurisdicciones!$A$2:$B$44,2,FALSE)</f>
        <v>MINISTERIO DE  INFRAESTRUCTURA</v>
      </c>
    </row>
    <row r="8512" spans="1:4" x14ac:dyDescent="0.2">
      <c r="A8512" t="s">
        <v>17857</v>
      </c>
      <c r="B8512" t="s">
        <v>17858</v>
      </c>
      <c r="C8512" t="str">
        <f t="shared" si="132"/>
        <v>09 - MINISTERIO DE  INFRAESTRUCTURA</v>
      </c>
      <c r="D8512" t="str">
        <f>VLOOKUP(MID(A8512,1,2),[1]Jurisdicciones!$A$2:$B$44,2,FALSE)</f>
        <v>MINISTERIO DE  INFRAESTRUCTURA</v>
      </c>
    </row>
    <row r="8513" spans="1:4" x14ac:dyDescent="0.2">
      <c r="A8513" t="s">
        <v>1972</v>
      </c>
      <c r="B8513" t="s">
        <v>17858</v>
      </c>
      <c r="C8513" t="str">
        <f t="shared" si="132"/>
        <v>09 - MINISTERIO DE  INFRAESTRUCTURA</v>
      </c>
      <c r="D8513" t="str">
        <f>VLOOKUP(MID(A8513,1,2),[1]Jurisdicciones!$A$2:$B$44,2,FALSE)</f>
        <v>MINISTERIO DE  INFRAESTRUCTURA</v>
      </c>
    </row>
    <row r="8514" spans="1:4" x14ac:dyDescent="0.2">
      <c r="A8514" t="s">
        <v>17859</v>
      </c>
      <c r="B8514" t="s">
        <v>17860</v>
      </c>
      <c r="C8514" t="str">
        <f t="shared" si="132"/>
        <v>09 - MINISTERIO DE  INFRAESTRUCTURA</v>
      </c>
      <c r="D8514" t="str">
        <f>VLOOKUP(MID(A8514,1,2),[1]Jurisdicciones!$A$2:$B$44,2,FALSE)</f>
        <v>MINISTERIO DE  INFRAESTRUCTURA</v>
      </c>
    </row>
    <row r="8515" spans="1:4" x14ac:dyDescent="0.2">
      <c r="A8515" t="s">
        <v>17861</v>
      </c>
      <c r="B8515" t="s">
        <v>17862</v>
      </c>
      <c r="C8515" t="str">
        <f t="shared" si="132"/>
        <v>09 - MINISTERIO DE  INFRAESTRUCTURA</v>
      </c>
      <c r="D8515" t="str">
        <f>VLOOKUP(MID(A8515,1,2),[1]Jurisdicciones!$A$2:$B$44,2,FALSE)</f>
        <v>MINISTERIO DE  INFRAESTRUCTURA</v>
      </c>
    </row>
    <row r="8516" spans="1:4" x14ac:dyDescent="0.2">
      <c r="A8516" t="s">
        <v>17863</v>
      </c>
      <c r="B8516" t="s">
        <v>17864</v>
      </c>
      <c r="C8516" t="str">
        <f t="shared" ref="C8516:C8579" si="133">CONCATENATE(MID(A8516,1,2), " - ",D8516)</f>
        <v>09 - MINISTERIO DE  INFRAESTRUCTURA</v>
      </c>
      <c r="D8516" t="str">
        <f>VLOOKUP(MID(A8516,1,2),[1]Jurisdicciones!$A$2:$B$44,2,FALSE)</f>
        <v>MINISTERIO DE  INFRAESTRUCTURA</v>
      </c>
    </row>
    <row r="8517" spans="1:4" x14ac:dyDescent="0.2">
      <c r="A8517" t="s">
        <v>17865</v>
      </c>
      <c r="B8517" t="s">
        <v>17866</v>
      </c>
      <c r="C8517" t="str">
        <f t="shared" si="133"/>
        <v>09 - MINISTERIO DE  INFRAESTRUCTURA</v>
      </c>
      <c r="D8517" t="str">
        <f>VLOOKUP(MID(A8517,1,2),[1]Jurisdicciones!$A$2:$B$44,2,FALSE)</f>
        <v>MINISTERIO DE  INFRAESTRUCTURA</v>
      </c>
    </row>
    <row r="8518" spans="1:4" x14ac:dyDescent="0.2">
      <c r="A8518" t="s">
        <v>17867</v>
      </c>
      <c r="B8518" t="s">
        <v>17868</v>
      </c>
      <c r="C8518" t="str">
        <f t="shared" si="133"/>
        <v>09 - MINISTERIO DE  INFRAESTRUCTURA</v>
      </c>
      <c r="D8518" t="str">
        <f>VLOOKUP(MID(A8518,1,2),[1]Jurisdicciones!$A$2:$B$44,2,FALSE)</f>
        <v>MINISTERIO DE  INFRAESTRUCTURA</v>
      </c>
    </row>
    <row r="8519" spans="1:4" x14ac:dyDescent="0.2">
      <c r="A8519" t="s">
        <v>17869</v>
      </c>
      <c r="B8519" t="s">
        <v>17870</v>
      </c>
      <c r="C8519" t="str">
        <f t="shared" si="133"/>
        <v>09 - MINISTERIO DE  INFRAESTRUCTURA</v>
      </c>
      <c r="D8519" t="str">
        <f>VLOOKUP(MID(A8519,1,2),[1]Jurisdicciones!$A$2:$B$44,2,FALSE)</f>
        <v>MINISTERIO DE  INFRAESTRUCTURA</v>
      </c>
    </row>
    <row r="8520" spans="1:4" x14ac:dyDescent="0.2">
      <c r="A8520" t="s">
        <v>1973</v>
      </c>
      <c r="B8520" t="s">
        <v>17870</v>
      </c>
      <c r="C8520" t="str">
        <f t="shared" si="133"/>
        <v>09 - MINISTERIO DE  INFRAESTRUCTURA</v>
      </c>
      <c r="D8520" t="str">
        <f>VLOOKUP(MID(A8520,1,2),[1]Jurisdicciones!$A$2:$B$44,2,FALSE)</f>
        <v>MINISTERIO DE  INFRAESTRUCTURA</v>
      </c>
    </row>
    <row r="8521" spans="1:4" x14ac:dyDescent="0.2">
      <c r="A8521" t="s">
        <v>1974</v>
      </c>
      <c r="B8521" t="s">
        <v>17871</v>
      </c>
      <c r="C8521" t="str">
        <f t="shared" si="133"/>
        <v>09 - MINISTERIO DE  INFRAESTRUCTURA</v>
      </c>
      <c r="D8521" t="str">
        <f>VLOOKUP(MID(A8521,1,2),[1]Jurisdicciones!$A$2:$B$44,2,FALSE)</f>
        <v>MINISTERIO DE  INFRAESTRUCTURA</v>
      </c>
    </row>
    <row r="8522" spans="1:4" x14ac:dyDescent="0.2">
      <c r="A8522" t="s">
        <v>17872</v>
      </c>
      <c r="B8522" t="s">
        <v>17871</v>
      </c>
      <c r="C8522" t="str">
        <f t="shared" si="133"/>
        <v>09 - MINISTERIO DE  INFRAESTRUCTURA</v>
      </c>
      <c r="D8522" t="str">
        <f>VLOOKUP(MID(A8522,1,2),[1]Jurisdicciones!$A$2:$B$44,2,FALSE)</f>
        <v>MINISTERIO DE  INFRAESTRUCTURA</v>
      </c>
    </row>
    <row r="8523" spans="1:4" x14ac:dyDescent="0.2">
      <c r="A8523" t="s">
        <v>1975</v>
      </c>
      <c r="B8523" t="s">
        <v>17873</v>
      </c>
      <c r="C8523" t="str">
        <f t="shared" si="133"/>
        <v>09 - MINISTERIO DE  INFRAESTRUCTURA</v>
      </c>
      <c r="D8523" t="str">
        <f>VLOOKUP(MID(A8523,1,2),[1]Jurisdicciones!$A$2:$B$44,2,FALSE)</f>
        <v>MINISTERIO DE  INFRAESTRUCTURA</v>
      </c>
    </row>
    <row r="8524" spans="1:4" x14ac:dyDescent="0.2">
      <c r="A8524" t="s">
        <v>1976</v>
      </c>
      <c r="B8524" t="s">
        <v>17874</v>
      </c>
      <c r="C8524" t="str">
        <f t="shared" si="133"/>
        <v>09 - MINISTERIO DE  INFRAESTRUCTURA</v>
      </c>
      <c r="D8524" t="str">
        <f>VLOOKUP(MID(A8524,1,2),[1]Jurisdicciones!$A$2:$B$44,2,FALSE)</f>
        <v>MINISTERIO DE  INFRAESTRUCTURA</v>
      </c>
    </row>
    <row r="8525" spans="1:4" x14ac:dyDescent="0.2">
      <c r="A8525" t="s">
        <v>1977</v>
      </c>
      <c r="B8525" t="s">
        <v>17875</v>
      </c>
      <c r="C8525" t="str">
        <f t="shared" si="133"/>
        <v>09 - MINISTERIO DE  INFRAESTRUCTURA</v>
      </c>
      <c r="D8525" t="str">
        <f>VLOOKUP(MID(A8525,1,2),[1]Jurisdicciones!$A$2:$B$44,2,FALSE)</f>
        <v>MINISTERIO DE  INFRAESTRUCTURA</v>
      </c>
    </row>
    <row r="8526" spans="1:4" x14ac:dyDescent="0.2">
      <c r="A8526" t="s">
        <v>17876</v>
      </c>
      <c r="B8526" t="s">
        <v>17875</v>
      </c>
      <c r="C8526" t="str">
        <f t="shared" si="133"/>
        <v>09 - MINISTERIO DE  INFRAESTRUCTURA</v>
      </c>
      <c r="D8526" t="str">
        <f>VLOOKUP(MID(A8526,1,2),[1]Jurisdicciones!$A$2:$B$44,2,FALSE)</f>
        <v>MINISTERIO DE  INFRAESTRUCTURA</v>
      </c>
    </row>
    <row r="8527" spans="1:4" x14ac:dyDescent="0.2">
      <c r="A8527" t="s">
        <v>1978</v>
      </c>
      <c r="B8527" t="s">
        <v>17877</v>
      </c>
      <c r="C8527" t="str">
        <f t="shared" si="133"/>
        <v>09 - MINISTERIO DE  INFRAESTRUCTURA</v>
      </c>
      <c r="D8527" t="str">
        <f>VLOOKUP(MID(A8527,1,2),[1]Jurisdicciones!$A$2:$B$44,2,FALSE)</f>
        <v>MINISTERIO DE  INFRAESTRUCTURA</v>
      </c>
    </row>
    <row r="8528" spans="1:4" x14ac:dyDescent="0.2">
      <c r="A8528" t="s">
        <v>17878</v>
      </c>
      <c r="B8528" t="s">
        <v>17877</v>
      </c>
      <c r="C8528" t="str">
        <f t="shared" si="133"/>
        <v>09 - MINISTERIO DE  INFRAESTRUCTURA</v>
      </c>
      <c r="D8528" t="str">
        <f>VLOOKUP(MID(A8528,1,2),[1]Jurisdicciones!$A$2:$B$44,2,FALSE)</f>
        <v>MINISTERIO DE  INFRAESTRUCTURA</v>
      </c>
    </row>
    <row r="8529" spans="1:4" x14ac:dyDescent="0.2">
      <c r="A8529" t="s">
        <v>1979</v>
      </c>
      <c r="B8529" t="s">
        <v>17879</v>
      </c>
      <c r="C8529" t="str">
        <f t="shared" si="133"/>
        <v>09 - MINISTERIO DE  INFRAESTRUCTURA</v>
      </c>
      <c r="D8529" t="str">
        <f>VLOOKUP(MID(A8529,1,2),[1]Jurisdicciones!$A$2:$B$44,2,FALSE)</f>
        <v>MINISTERIO DE  INFRAESTRUCTURA</v>
      </c>
    </row>
    <row r="8530" spans="1:4" x14ac:dyDescent="0.2">
      <c r="A8530" t="s">
        <v>1980</v>
      </c>
      <c r="B8530" t="s">
        <v>17880</v>
      </c>
      <c r="C8530" t="str">
        <f t="shared" si="133"/>
        <v>09 - MINISTERIO DE  INFRAESTRUCTURA</v>
      </c>
      <c r="D8530" t="str">
        <f>VLOOKUP(MID(A8530,1,2),[1]Jurisdicciones!$A$2:$B$44,2,FALSE)</f>
        <v>MINISTERIO DE  INFRAESTRUCTURA</v>
      </c>
    </row>
    <row r="8531" spans="1:4" x14ac:dyDescent="0.2">
      <c r="A8531" t="s">
        <v>17881</v>
      </c>
      <c r="B8531" t="s">
        <v>17880</v>
      </c>
      <c r="C8531" t="str">
        <f t="shared" si="133"/>
        <v>09 - MINISTERIO DE  INFRAESTRUCTURA</v>
      </c>
      <c r="D8531" t="str">
        <f>VLOOKUP(MID(A8531,1,2),[1]Jurisdicciones!$A$2:$B$44,2,FALSE)</f>
        <v>MINISTERIO DE  INFRAESTRUCTURA</v>
      </c>
    </row>
    <row r="8532" spans="1:4" x14ac:dyDescent="0.2">
      <c r="A8532" t="s">
        <v>1981</v>
      </c>
      <c r="B8532" t="s">
        <v>17882</v>
      </c>
      <c r="C8532" t="str">
        <f t="shared" si="133"/>
        <v>09 - MINISTERIO DE  INFRAESTRUCTURA</v>
      </c>
      <c r="D8532" t="str">
        <f>VLOOKUP(MID(A8532,1,2),[1]Jurisdicciones!$A$2:$B$44,2,FALSE)</f>
        <v>MINISTERIO DE  INFRAESTRUCTURA</v>
      </c>
    </row>
    <row r="8533" spans="1:4" x14ac:dyDescent="0.2">
      <c r="A8533" t="s">
        <v>1982</v>
      </c>
      <c r="B8533" t="s">
        <v>17883</v>
      </c>
      <c r="C8533" t="str">
        <f t="shared" si="133"/>
        <v>09 - MINISTERIO DE  INFRAESTRUCTURA</v>
      </c>
      <c r="D8533" t="str">
        <f>VLOOKUP(MID(A8533,1,2),[1]Jurisdicciones!$A$2:$B$44,2,FALSE)</f>
        <v>MINISTERIO DE  INFRAESTRUCTURA</v>
      </c>
    </row>
    <row r="8534" spans="1:4" x14ac:dyDescent="0.2">
      <c r="A8534" t="s">
        <v>17884</v>
      </c>
      <c r="B8534" t="s">
        <v>17885</v>
      </c>
      <c r="C8534" t="str">
        <f t="shared" si="133"/>
        <v>09 - MINISTERIO DE  INFRAESTRUCTURA</v>
      </c>
      <c r="D8534" t="str">
        <f>VLOOKUP(MID(A8534,1,2),[1]Jurisdicciones!$A$2:$B$44,2,FALSE)</f>
        <v>MINISTERIO DE  INFRAESTRUCTURA</v>
      </c>
    </row>
    <row r="8535" spans="1:4" x14ac:dyDescent="0.2">
      <c r="A8535" t="s">
        <v>2279</v>
      </c>
      <c r="B8535" t="s">
        <v>17886</v>
      </c>
      <c r="C8535" t="str">
        <f t="shared" si="133"/>
        <v>09 - MINISTERIO DE  INFRAESTRUCTURA</v>
      </c>
      <c r="D8535" t="str">
        <f>VLOOKUP(MID(A8535,1,2),[1]Jurisdicciones!$A$2:$B$44,2,FALSE)</f>
        <v>MINISTERIO DE  INFRAESTRUCTURA</v>
      </c>
    </row>
    <row r="8536" spans="1:4" x14ac:dyDescent="0.2">
      <c r="A8536" t="s">
        <v>17887</v>
      </c>
      <c r="B8536" t="s">
        <v>17886</v>
      </c>
      <c r="C8536" t="str">
        <f t="shared" si="133"/>
        <v>09 - MINISTERIO DE  INFRAESTRUCTURA</v>
      </c>
      <c r="D8536" t="str">
        <f>VLOOKUP(MID(A8536,1,2),[1]Jurisdicciones!$A$2:$B$44,2,FALSE)</f>
        <v>MINISTERIO DE  INFRAESTRUCTURA</v>
      </c>
    </row>
    <row r="8537" spans="1:4" x14ac:dyDescent="0.2">
      <c r="A8537" t="s">
        <v>2280</v>
      </c>
      <c r="B8537" t="s">
        <v>17888</v>
      </c>
      <c r="C8537" t="str">
        <f t="shared" si="133"/>
        <v>09 - MINISTERIO DE  INFRAESTRUCTURA</v>
      </c>
      <c r="D8537" t="str">
        <f>VLOOKUP(MID(A8537,1,2),[1]Jurisdicciones!$A$2:$B$44,2,FALSE)</f>
        <v>MINISTERIO DE  INFRAESTRUCTURA</v>
      </c>
    </row>
    <row r="8538" spans="1:4" x14ac:dyDescent="0.2">
      <c r="A8538" t="s">
        <v>17889</v>
      </c>
      <c r="B8538" t="s">
        <v>17890</v>
      </c>
      <c r="C8538" t="str">
        <f t="shared" si="133"/>
        <v>09 - MINISTERIO DE  INFRAESTRUCTURA</v>
      </c>
      <c r="D8538" t="str">
        <f>VLOOKUP(MID(A8538,1,2),[1]Jurisdicciones!$A$2:$B$44,2,FALSE)</f>
        <v>MINISTERIO DE  INFRAESTRUCTURA</v>
      </c>
    </row>
    <row r="8539" spans="1:4" x14ac:dyDescent="0.2">
      <c r="A8539" t="s">
        <v>2293</v>
      </c>
      <c r="B8539" t="s">
        <v>17891</v>
      </c>
      <c r="C8539" t="str">
        <f t="shared" si="133"/>
        <v>09 - MINISTERIO DE  INFRAESTRUCTURA</v>
      </c>
      <c r="D8539" t="str">
        <f>VLOOKUP(MID(A8539,1,2),[1]Jurisdicciones!$A$2:$B$44,2,FALSE)</f>
        <v>MINISTERIO DE  INFRAESTRUCTURA</v>
      </c>
    </row>
    <row r="8540" spans="1:4" x14ac:dyDescent="0.2">
      <c r="A8540" t="s">
        <v>17892</v>
      </c>
      <c r="B8540" t="s">
        <v>17893</v>
      </c>
      <c r="C8540" t="str">
        <f t="shared" si="133"/>
        <v>09 - MINISTERIO DE  INFRAESTRUCTURA</v>
      </c>
      <c r="D8540" t="str">
        <f>VLOOKUP(MID(A8540,1,2),[1]Jurisdicciones!$A$2:$B$44,2,FALSE)</f>
        <v>MINISTERIO DE  INFRAESTRUCTURA</v>
      </c>
    </row>
    <row r="8541" spans="1:4" x14ac:dyDescent="0.2">
      <c r="A8541" t="s">
        <v>2815</v>
      </c>
      <c r="B8541" t="s">
        <v>17894</v>
      </c>
      <c r="C8541" t="str">
        <f t="shared" si="133"/>
        <v>09 - MINISTERIO DE  INFRAESTRUCTURA</v>
      </c>
      <c r="D8541" t="str">
        <f>VLOOKUP(MID(A8541,1,2),[1]Jurisdicciones!$A$2:$B$44,2,FALSE)</f>
        <v>MINISTERIO DE  INFRAESTRUCTURA</v>
      </c>
    </row>
    <row r="8542" spans="1:4" x14ac:dyDescent="0.2">
      <c r="A8542" t="s">
        <v>17895</v>
      </c>
      <c r="B8542" t="s">
        <v>17896</v>
      </c>
      <c r="C8542" t="str">
        <f t="shared" si="133"/>
        <v>09 - MINISTERIO DE  INFRAESTRUCTURA</v>
      </c>
      <c r="D8542" t="str">
        <f>VLOOKUP(MID(A8542,1,2),[1]Jurisdicciones!$A$2:$B$44,2,FALSE)</f>
        <v>MINISTERIO DE  INFRAESTRUCTURA</v>
      </c>
    </row>
    <row r="8543" spans="1:4" x14ac:dyDescent="0.2">
      <c r="A8543" t="s">
        <v>17897</v>
      </c>
      <c r="B8543" t="s">
        <v>17896</v>
      </c>
      <c r="C8543" t="str">
        <f t="shared" si="133"/>
        <v>09 - MINISTERIO DE  INFRAESTRUCTURA</v>
      </c>
      <c r="D8543" t="str">
        <f>VLOOKUP(MID(A8543,1,2),[1]Jurisdicciones!$A$2:$B$44,2,FALSE)</f>
        <v>MINISTERIO DE  INFRAESTRUCTURA</v>
      </c>
    </row>
    <row r="8544" spans="1:4" x14ac:dyDescent="0.2">
      <c r="A8544" t="s">
        <v>17898</v>
      </c>
      <c r="B8544" t="s">
        <v>17896</v>
      </c>
      <c r="C8544" t="str">
        <f t="shared" si="133"/>
        <v>09 - MINISTERIO DE  INFRAESTRUCTURA</v>
      </c>
      <c r="D8544" t="str">
        <f>VLOOKUP(MID(A8544,1,2),[1]Jurisdicciones!$A$2:$B$44,2,FALSE)</f>
        <v>MINISTERIO DE  INFRAESTRUCTURA</v>
      </c>
    </row>
    <row r="8545" spans="1:4" x14ac:dyDescent="0.2">
      <c r="A8545" t="s">
        <v>2816</v>
      </c>
      <c r="B8545" t="s">
        <v>17899</v>
      </c>
      <c r="C8545" t="str">
        <f t="shared" si="133"/>
        <v>09 - MINISTERIO DE  INFRAESTRUCTURA</v>
      </c>
      <c r="D8545" t="str">
        <f>VLOOKUP(MID(A8545,1,2),[1]Jurisdicciones!$A$2:$B$44,2,FALSE)</f>
        <v>MINISTERIO DE  INFRAESTRUCTURA</v>
      </c>
    </row>
    <row r="8546" spans="1:4" x14ac:dyDescent="0.2">
      <c r="A8546" t="s">
        <v>17900</v>
      </c>
      <c r="B8546" t="s">
        <v>17901</v>
      </c>
      <c r="C8546" t="str">
        <f t="shared" si="133"/>
        <v>09 - MINISTERIO DE  INFRAESTRUCTURA</v>
      </c>
      <c r="D8546" t="str">
        <f>VLOOKUP(MID(A8546,1,2),[1]Jurisdicciones!$A$2:$B$44,2,FALSE)</f>
        <v>MINISTERIO DE  INFRAESTRUCTURA</v>
      </c>
    </row>
    <row r="8547" spans="1:4" x14ac:dyDescent="0.2">
      <c r="A8547" t="s">
        <v>17902</v>
      </c>
      <c r="B8547" t="s">
        <v>17903</v>
      </c>
      <c r="C8547" t="str">
        <f t="shared" si="133"/>
        <v>09 - MINISTERIO DE  INFRAESTRUCTURA</v>
      </c>
      <c r="D8547" t="str">
        <f>VLOOKUP(MID(A8547,1,2),[1]Jurisdicciones!$A$2:$B$44,2,FALSE)</f>
        <v>MINISTERIO DE  INFRAESTRUCTURA</v>
      </c>
    </row>
    <row r="8548" spans="1:4" x14ac:dyDescent="0.2">
      <c r="A8548" t="s">
        <v>17904</v>
      </c>
      <c r="B8548" t="s">
        <v>17905</v>
      </c>
      <c r="C8548" t="str">
        <f t="shared" si="133"/>
        <v>09 - MINISTERIO DE  INFRAESTRUCTURA</v>
      </c>
      <c r="D8548" t="str">
        <f>VLOOKUP(MID(A8548,1,2),[1]Jurisdicciones!$A$2:$B$44,2,FALSE)</f>
        <v>MINISTERIO DE  INFRAESTRUCTURA</v>
      </c>
    </row>
    <row r="8549" spans="1:4" x14ac:dyDescent="0.2">
      <c r="A8549" t="s">
        <v>17906</v>
      </c>
      <c r="B8549" t="s">
        <v>17907</v>
      </c>
      <c r="C8549" t="str">
        <f t="shared" si="133"/>
        <v>09 - MINISTERIO DE  INFRAESTRUCTURA</v>
      </c>
      <c r="D8549" t="str">
        <f>VLOOKUP(MID(A8549,1,2),[1]Jurisdicciones!$A$2:$B$44,2,FALSE)</f>
        <v>MINISTERIO DE  INFRAESTRUCTURA</v>
      </c>
    </row>
    <row r="8550" spans="1:4" x14ac:dyDescent="0.2">
      <c r="A8550" t="s">
        <v>17908</v>
      </c>
      <c r="B8550" t="s">
        <v>17909</v>
      </c>
      <c r="C8550" t="str">
        <f t="shared" si="133"/>
        <v>09 - MINISTERIO DE  INFRAESTRUCTURA</v>
      </c>
      <c r="D8550" t="str">
        <f>VLOOKUP(MID(A8550,1,2),[1]Jurisdicciones!$A$2:$B$44,2,FALSE)</f>
        <v>MINISTERIO DE  INFRAESTRUCTURA</v>
      </c>
    </row>
    <row r="8551" spans="1:4" x14ac:dyDescent="0.2">
      <c r="A8551" t="s">
        <v>17910</v>
      </c>
      <c r="B8551" t="s">
        <v>17911</v>
      </c>
      <c r="C8551" t="str">
        <f t="shared" si="133"/>
        <v>09 - MINISTERIO DE  INFRAESTRUCTURA</v>
      </c>
      <c r="D8551" t="str">
        <f>VLOOKUP(MID(A8551,1,2),[1]Jurisdicciones!$A$2:$B$44,2,FALSE)</f>
        <v>MINISTERIO DE  INFRAESTRUCTURA</v>
      </c>
    </row>
    <row r="8552" spans="1:4" x14ac:dyDescent="0.2">
      <c r="A8552" t="s">
        <v>17912</v>
      </c>
      <c r="B8552" t="s">
        <v>17913</v>
      </c>
      <c r="C8552" t="str">
        <f t="shared" si="133"/>
        <v>09 - MINISTERIO DE  INFRAESTRUCTURA</v>
      </c>
      <c r="D8552" t="str">
        <f>VLOOKUP(MID(A8552,1,2),[1]Jurisdicciones!$A$2:$B$44,2,FALSE)</f>
        <v>MINISTERIO DE  INFRAESTRUCTURA</v>
      </c>
    </row>
    <row r="8553" spans="1:4" x14ac:dyDescent="0.2">
      <c r="A8553" t="s">
        <v>17914</v>
      </c>
      <c r="B8553" t="s">
        <v>17915</v>
      </c>
      <c r="C8553" t="str">
        <f t="shared" si="133"/>
        <v>09 - MINISTERIO DE  INFRAESTRUCTURA</v>
      </c>
      <c r="D8553" t="str">
        <f>VLOOKUP(MID(A8553,1,2),[1]Jurisdicciones!$A$2:$B$44,2,FALSE)</f>
        <v>MINISTERIO DE  INFRAESTRUCTURA</v>
      </c>
    </row>
    <row r="8554" spans="1:4" x14ac:dyDescent="0.2">
      <c r="A8554" t="s">
        <v>17916</v>
      </c>
      <c r="B8554" t="s">
        <v>17917</v>
      </c>
      <c r="C8554" t="str">
        <f t="shared" si="133"/>
        <v>09 - MINISTERIO DE  INFRAESTRUCTURA</v>
      </c>
      <c r="D8554" t="str">
        <f>VLOOKUP(MID(A8554,1,2),[1]Jurisdicciones!$A$2:$B$44,2,FALSE)</f>
        <v>MINISTERIO DE  INFRAESTRUCTURA</v>
      </c>
    </row>
    <row r="8555" spans="1:4" x14ac:dyDescent="0.2">
      <c r="A8555" t="s">
        <v>17918</v>
      </c>
      <c r="B8555" t="s">
        <v>17919</v>
      </c>
      <c r="C8555" t="str">
        <f t="shared" si="133"/>
        <v>09 - MINISTERIO DE  INFRAESTRUCTURA</v>
      </c>
      <c r="D8555" t="str">
        <f>VLOOKUP(MID(A8555,1,2),[1]Jurisdicciones!$A$2:$B$44,2,FALSE)</f>
        <v>MINISTERIO DE  INFRAESTRUCTURA</v>
      </c>
    </row>
    <row r="8556" spans="1:4" x14ac:dyDescent="0.2">
      <c r="A8556" t="s">
        <v>17920</v>
      </c>
      <c r="B8556" t="s">
        <v>17921</v>
      </c>
      <c r="C8556" t="str">
        <f t="shared" si="133"/>
        <v>09 - MINISTERIO DE  INFRAESTRUCTURA</v>
      </c>
      <c r="D8556" t="str">
        <f>VLOOKUP(MID(A8556,1,2),[1]Jurisdicciones!$A$2:$B$44,2,FALSE)</f>
        <v>MINISTERIO DE  INFRAESTRUCTURA</v>
      </c>
    </row>
    <row r="8557" spans="1:4" x14ac:dyDescent="0.2">
      <c r="A8557" t="s">
        <v>17922</v>
      </c>
      <c r="B8557" t="s">
        <v>17923</v>
      </c>
      <c r="C8557" t="str">
        <f t="shared" si="133"/>
        <v>09 - MINISTERIO DE  INFRAESTRUCTURA</v>
      </c>
      <c r="D8557" t="str">
        <f>VLOOKUP(MID(A8557,1,2),[1]Jurisdicciones!$A$2:$B$44,2,FALSE)</f>
        <v>MINISTERIO DE  INFRAESTRUCTURA</v>
      </c>
    </row>
    <row r="8558" spans="1:4" x14ac:dyDescent="0.2">
      <c r="A8558" t="s">
        <v>17924</v>
      </c>
      <c r="B8558" t="s">
        <v>17925</v>
      </c>
      <c r="C8558" t="str">
        <f t="shared" si="133"/>
        <v>09 - MINISTERIO DE  INFRAESTRUCTURA</v>
      </c>
      <c r="D8558" t="str">
        <f>VLOOKUP(MID(A8558,1,2),[1]Jurisdicciones!$A$2:$B$44,2,FALSE)</f>
        <v>MINISTERIO DE  INFRAESTRUCTURA</v>
      </c>
    </row>
    <row r="8559" spans="1:4" x14ac:dyDescent="0.2">
      <c r="A8559" t="s">
        <v>17926</v>
      </c>
      <c r="B8559" t="s">
        <v>17927</v>
      </c>
      <c r="C8559" t="str">
        <f t="shared" si="133"/>
        <v>09 - MINISTERIO DE  INFRAESTRUCTURA</v>
      </c>
      <c r="D8559" t="str">
        <f>VLOOKUP(MID(A8559,1,2),[1]Jurisdicciones!$A$2:$B$44,2,FALSE)</f>
        <v>MINISTERIO DE  INFRAESTRUCTURA</v>
      </c>
    </row>
    <row r="8560" spans="1:4" x14ac:dyDescent="0.2">
      <c r="A8560" t="s">
        <v>17928</v>
      </c>
      <c r="B8560" t="s">
        <v>17929</v>
      </c>
      <c r="C8560" t="str">
        <f t="shared" si="133"/>
        <v>09 - MINISTERIO DE  INFRAESTRUCTURA</v>
      </c>
      <c r="D8560" t="str">
        <f>VLOOKUP(MID(A8560,1,2),[1]Jurisdicciones!$A$2:$B$44,2,FALSE)</f>
        <v>MINISTERIO DE  INFRAESTRUCTURA</v>
      </c>
    </row>
    <row r="8561" spans="1:4" x14ac:dyDescent="0.2">
      <c r="A8561" t="s">
        <v>17930</v>
      </c>
      <c r="B8561" t="s">
        <v>17931</v>
      </c>
      <c r="C8561" t="str">
        <f t="shared" si="133"/>
        <v>09 - MINISTERIO DE  INFRAESTRUCTURA</v>
      </c>
      <c r="D8561" t="str">
        <f>VLOOKUP(MID(A8561,1,2),[1]Jurisdicciones!$A$2:$B$44,2,FALSE)</f>
        <v>MINISTERIO DE  INFRAESTRUCTURA</v>
      </c>
    </row>
    <row r="8562" spans="1:4" x14ac:dyDescent="0.2">
      <c r="A8562" t="s">
        <v>17932</v>
      </c>
      <c r="B8562" t="s">
        <v>17933</v>
      </c>
      <c r="C8562" t="str">
        <f t="shared" si="133"/>
        <v>09 - MINISTERIO DE  INFRAESTRUCTURA</v>
      </c>
      <c r="D8562" t="str">
        <f>VLOOKUP(MID(A8562,1,2),[1]Jurisdicciones!$A$2:$B$44,2,FALSE)</f>
        <v>MINISTERIO DE  INFRAESTRUCTURA</v>
      </c>
    </row>
    <row r="8563" spans="1:4" x14ac:dyDescent="0.2">
      <c r="A8563" t="s">
        <v>17934</v>
      </c>
      <c r="B8563" t="s">
        <v>17935</v>
      </c>
      <c r="C8563" t="str">
        <f t="shared" si="133"/>
        <v>09 - MINISTERIO DE  INFRAESTRUCTURA</v>
      </c>
      <c r="D8563" t="str">
        <f>VLOOKUP(MID(A8563,1,2),[1]Jurisdicciones!$A$2:$B$44,2,FALSE)</f>
        <v>MINISTERIO DE  INFRAESTRUCTURA</v>
      </c>
    </row>
    <row r="8564" spans="1:4" x14ac:dyDescent="0.2">
      <c r="A8564" t="s">
        <v>17936</v>
      </c>
      <c r="B8564" t="s">
        <v>17937</v>
      </c>
      <c r="C8564" t="str">
        <f t="shared" si="133"/>
        <v>09 - MINISTERIO DE  INFRAESTRUCTURA</v>
      </c>
      <c r="D8564" t="str">
        <f>VLOOKUP(MID(A8564,1,2),[1]Jurisdicciones!$A$2:$B$44,2,FALSE)</f>
        <v>MINISTERIO DE  INFRAESTRUCTURA</v>
      </c>
    </row>
    <row r="8565" spans="1:4" x14ac:dyDescent="0.2">
      <c r="A8565" t="s">
        <v>17938</v>
      </c>
      <c r="B8565" t="s">
        <v>17939</v>
      </c>
      <c r="C8565" t="str">
        <f t="shared" si="133"/>
        <v>09 - MINISTERIO DE  INFRAESTRUCTURA</v>
      </c>
      <c r="D8565" t="str">
        <f>VLOOKUP(MID(A8565,1,2),[1]Jurisdicciones!$A$2:$B$44,2,FALSE)</f>
        <v>MINISTERIO DE  INFRAESTRUCTURA</v>
      </c>
    </row>
    <row r="8566" spans="1:4" x14ac:dyDescent="0.2">
      <c r="A8566" t="s">
        <v>17940</v>
      </c>
      <c r="B8566" t="s">
        <v>17941</v>
      </c>
      <c r="C8566" t="str">
        <f t="shared" si="133"/>
        <v>09 - MINISTERIO DE  INFRAESTRUCTURA</v>
      </c>
      <c r="D8566" t="str">
        <f>VLOOKUP(MID(A8566,1,2),[1]Jurisdicciones!$A$2:$B$44,2,FALSE)</f>
        <v>MINISTERIO DE  INFRAESTRUCTURA</v>
      </c>
    </row>
    <row r="8567" spans="1:4" x14ac:dyDescent="0.2">
      <c r="A8567" t="s">
        <v>17942</v>
      </c>
      <c r="B8567" t="s">
        <v>17943</v>
      </c>
      <c r="C8567" t="str">
        <f t="shared" si="133"/>
        <v>09 - MINISTERIO DE  INFRAESTRUCTURA</v>
      </c>
      <c r="D8567" t="str">
        <f>VLOOKUP(MID(A8567,1,2),[1]Jurisdicciones!$A$2:$B$44,2,FALSE)</f>
        <v>MINISTERIO DE  INFRAESTRUCTURA</v>
      </c>
    </row>
    <row r="8568" spans="1:4" x14ac:dyDescent="0.2">
      <c r="A8568" t="s">
        <v>17944</v>
      </c>
      <c r="B8568" t="s">
        <v>17945</v>
      </c>
      <c r="C8568" t="str">
        <f t="shared" si="133"/>
        <v>09 - MINISTERIO DE  INFRAESTRUCTURA</v>
      </c>
      <c r="D8568" t="str">
        <f>VLOOKUP(MID(A8568,1,2),[1]Jurisdicciones!$A$2:$B$44,2,FALSE)</f>
        <v>MINISTERIO DE  INFRAESTRUCTURA</v>
      </c>
    </row>
    <row r="8569" spans="1:4" x14ac:dyDescent="0.2">
      <c r="A8569" t="s">
        <v>17946</v>
      </c>
      <c r="B8569" t="s">
        <v>17947</v>
      </c>
      <c r="C8569" t="str">
        <f t="shared" si="133"/>
        <v>09 - MINISTERIO DE  INFRAESTRUCTURA</v>
      </c>
      <c r="D8569" t="str">
        <f>VLOOKUP(MID(A8569,1,2),[1]Jurisdicciones!$A$2:$B$44,2,FALSE)</f>
        <v>MINISTERIO DE  INFRAESTRUCTURA</v>
      </c>
    </row>
    <row r="8570" spans="1:4" x14ac:dyDescent="0.2">
      <c r="A8570" t="s">
        <v>17948</v>
      </c>
      <c r="B8570" t="s">
        <v>17949</v>
      </c>
      <c r="C8570" t="str">
        <f t="shared" si="133"/>
        <v>09 - MINISTERIO DE  INFRAESTRUCTURA</v>
      </c>
      <c r="D8570" t="str">
        <f>VLOOKUP(MID(A8570,1,2),[1]Jurisdicciones!$A$2:$B$44,2,FALSE)</f>
        <v>MINISTERIO DE  INFRAESTRUCTURA</v>
      </c>
    </row>
    <row r="8571" spans="1:4" x14ac:dyDescent="0.2">
      <c r="A8571" t="s">
        <v>17950</v>
      </c>
      <c r="B8571" t="s">
        <v>17951</v>
      </c>
      <c r="C8571" t="str">
        <f t="shared" si="133"/>
        <v>09 - MINISTERIO DE  INFRAESTRUCTURA</v>
      </c>
      <c r="D8571" t="str">
        <f>VLOOKUP(MID(A8571,1,2),[1]Jurisdicciones!$A$2:$B$44,2,FALSE)</f>
        <v>MINISTERIO DE  INFRAESTRUCTURA</v>
      </c>
    </row>
    <row r="8572" spans="1:4" x14ac:dyDescent="0.2">
      <c r="A8572" t="s">
        <v>17952</v>
      </c>
      <c r="B8572" t="s">
        <v>17953</v>
      </c>
      <c r="C8572" t="str">
        <f t="shared" si="133"/>
        <v>09 - MINISTERIO DE  INFRAESTRUCTURA</v>
      </c>
      <c r="D8572" t="str">
        <f>VLOOKUP(MID(A8572,1,2),[1]Jurisdicciones!$A$2:$B$44,2,FALSE)</f>
        <v>MINISTERIO DE  INFRAESTRUCTURA</v>
      </c>
    </row>
    <row r="8573" spans="1:4" x14ac:dyDescent="0.2">
      <c r="A8573" t="s">
        <v>17954</v>
      </c>
      <c r="B8573" t="s">
        <v>17955</v>
      </c>
      <c r="C8573" t="str">
        <f t="shared" si="133"/>
        <v>09 - MINISTERIO DE  INFRAESTRUCTURA</v>
      </c>
      <c r="D8573" t="str">
        <f>VLOOKUP(MID(A8573,1,2),[1]Jurisdicciones!$A$2:$B$44,2,FALSE)</f>
        <v>MINISTERIO DE  INFRAESTRUCTURA</v>
      </c>
    </row>
    <row r="8574" spans="1:4" x14ac:dyDescent="0.2">
      <c r="A8574" t="s">
        <v>17956</v>
      </c>
      <c r="B8574" t="s">
        <v>17957</v>
      </c>
      <c r="C8574" t="str">
        <f t="shared" si="133"/>
        <v>09 - MINISTERIO DE  INFRAESTRUCTURA</v>
      </c>
      <c r="D8574" t="str">
        <f>VLOOKUP(MID(A8574,1,2),[1]Jurisdicciones!$A$2:$B$44,2,FALSE)</f>
        <v>MINISTERIO DE  INFRAESTRUCTURA</v>
      </c>
    </row>
    <row r="8575" spans="1:4" x14ac:dyDescent="0.2">
      <c r="A8575" t="s">
        <v>17958</v>
      </c>
      <c r="B8575" t="s">
        <v>17959</v>
      </c>
      <c r="C8575" t="str">
        <f t="shared" si="133"/>
        <v>09 - MINISTERIO DE  INFRAESTRUCTURA</v>
      </c>
      <c r="D8575" t="str">
        <f>VLOOKUP(MID(A8575,1,2),[1]Jurisdicciones!$A$2:$B$44,2,FALSE)</f>
        <v>MINISTERIO DE  INFRAESTRUCTURA</v>
      </c>
    </row>
    <row r="8576" spans="1:4" x14ac:dyDescent="0.2">
      <c r="A8576" t="s">
        <v>17960</v>
      </c>
      <c r="B8576" t="s">
        <v>17961</v>
      </c>
      <c r="C8576" t="str">
        <f t="shared" si="133"/>
        <v>09 - MINISTERIO DE  INFRAESTRUCTURA</v>
      </c>
      <c r="D8576" t="str">
        <f>VLOOKUP(MID(A8576,1,2),[1]Jurisdicciones!$A$2:$B$44,2,FALSE)</f>
        <v>MINISTERIO DE  INFRAESTRUCTURA</v>
      </c>
    </row>
    <row r="8577" spans="1:4" x14ac:dyDescent="0.2">
      <c r="A8577" t="s">
        <v>17962</v>
      </c>
      <c r="B8577" t="s">
        <v>17963</v>
      </c>
      <c r="C8577" t="str">
        <f t="shared" si="133"/>
        <v>09 - MINISTERIO DE  INFRAESTRUCTURA</v>
      </c>
      <c r="D8577" t="str">
        <f>VLOOKUP(MID(A8577,1,2),[1]Jurisdicciones!$A$2:$B$44,2,FALSE)</f>
        <v>MINISTERIO DE  INFRAESTRUCTURA</v>
      </c>
    </row>
    <row r="8578" spans="1:4" x14ac:dyDescent="0.2">
      <c r="A8578" t="s">
        <v>17964</v>
      </c>
      <c r="B8578" t="s">
        <v>14244</v>
      </c>
      <c r="C8578" t="str">
        <f t="shared" si="133"/>
        <v>09 - MINISTERIO DE  INFRAESTRUCTURA</v>
      </c>
      <c r="D8578" t="str">
        <f>VLOOKUP(MID(A8578,1,2),[1]Jurisdicciones!$A$2:$B$44,2,FALSE)</f>
        <v>MINISTERIO DE  INFRAESTRUCTURA</v>
      </c>
    </row>
    <row r="8579" spans="1:4" x14ac:dyDescent="0.2">
      <c r="A8579" t="s">
        <v>17965</v>
      </c>
      <c r="B8579" t="s">
        <v>17966</v>
      </c>
      <c r="C8579" t="str">
        <f t="shared" si="133"/>
        <v>09 - MINISTERIO DE  INFRAESTRUCTURA</v>
      </c>
      <c r="D8579" t="str">
        <f>VLOOKUP(MID(A8579,1,2),[1]Jurisdicciones!$A$2:$B$44,2,FALSE)</f>
        <v>MINISTERIO DE  INFRAESTRUCTURA</v>
      </c>
    </row>
    <row r="8580" spans="1:4" x14ac:dyDescent="0.2">
      <c r="A8580" t="s">
        <v>17967</v>
      </c>
      <c r="B8580" t="s">
        <v>17968</v>
      </c>
      <c r="C8580" t="str">
        <f t="shared" ref="C8580:C8643" si="134">CONCATENATE(MID(A8580,1,2), " - ",D8580)</f>
        <v>09 - MINISTERIO DE  INFRAESTRUCTURA</v>
      </c>
      <c r="D8580" t="str">
        <f>VLOOKUP(MID(A8580,1,2),[1]Jurisdicciones!$A$2:$B$44,2,FALSE)</f>
        <v>MINISTERIO DE  INFRAESTRUCTURA</v>
      </c>
    </row>
    <row r="8581" spans="1:4" x14ac:dyDescent="0.2">
      <c r="A8581" t="s">
        <v>17969</v>
      </c>
      <c r="B8581" t="s">
        <v>17970</v>
      </c>
      <c r="C8581" t="str">
        <f t="shared" si="134"/>
        <v>09 - MINISTERIO DE  INFRAESTRUCTURA</v>
      </c>
      <c r="D8581" t="str">
        <f>VLOOKUP(MID(A8581,1,2),[1]Jurisdicciones!$A$2:$B$44,2,FALSE)</f>
        <v>MINISTERIO DE  INFRAESTRUCTURA</v>
      </c>
    </row>
    <row r="8582" spans="1:4" x14ac:dyDescent="0.2">
      <c r="A8582" t="s">
        <v>17971</v>
      </c>
      <c r="B8582" t="s">
        <v>17972</v>
      </c>
      <c r="C8582" t="str">
        <f t="shared" si="134"/>
        <v>09 - MINISTERIO DE  INFRAESTRUCTURA</v>
      </c>
      <c r="D8582" t="str">
        <f>VLOOKUP(MID(A8582,1,2),[1]Jurisdicciones!$A$2:$B$44,2,FALSE)</f>
        <v>MINISTERIO DE  INFRAESTRUCTURA</v>
      </c>
    </row>
    <row r="8583" spans="1:4" x14ac:dyDescent="0.2">
      <c r="A8583" t="s">
        <v>17973</v>
      </c>
      <c r="B8583" t="s">
        <v>17974</v>
      </c>
      <c r="C8583" t="str">
        <f t="shared" si="134"/>
        <v>09 - MINISTERIO DE  INFRAESTRUCTURA</v>
      </c>
      <c r="D8583" t="str">
        <f>VLOOKUP(MID(A8583,1,2),[1]Jurisdicciones!$A$2:$B$44,2,FALSE)</f>
        <v>MINISTERIO DE  INFRAESTRUCTURA</v>
      </c>
    </row>
    <row r="8584" spans="1:4" x14ac:dyDescent="0.2">
      <c r="A8584" t="s">
        <v>17975</v>
      </c>
      <c r="B8584" t="s">
        <v>17976</v>
      </c>
      <c r="C8584" t="str">
        <f t="shared" si="134"/>
        <v>09 - MINISTERIO DE  INFRAESTRUCTURA</v>
      </c>
      <c r="D8584" t="str">
        <f>VLOOKUP(MID(A8584,1,2),[1]Jurisdicciones!$A$2:$B$44,2,FALSE)</f>
        <v>MINISTERIO DE  INFRAESTRUCTURA</v>
      </c>
    </row>
    <row r="8585" spans="1:4" x14ac:dyDescent="0.2">
      <c r="A8585" t="s">
        <v>17977</v>
      </c>
      <c r="B8585" t="s">
        <v>17978</v>
      </c>
      <c r="C8585" t="str">
        <f t="shared" si="134"/>
        <v>09 - MINISTERIO DE  INFRAESTRUCTURA</v>
      </c>
      <c r="D8585" t="str">
        <f>VLOOKUP(MID(A8585,1,2),[1]Jurisdicciones!$A$2:$B$44,2,FALSE)</f>
        <v>MINISTERIO DE  INFRAESTRUCTURA</v>
      </c>
    </row>
    <row r="8586" spans="1:4" x14ac:dyDescent="0.2">
      <c r="A8586" t="s">
        <v>17979</v>
      </c>
      <c r="B8586" t="s">
        <v>17980</v>
      </c>
      <c r="C8586" t="str">
        <f t="shared" si="134"/>
        <v>09 - MINISTERIO DE  INFRAESTRUCTURA</v>
      </c>
      <c r="D8586" t="str">
        <f>VLOOKUP(MID(A8586,1,2),[1]Jurisdicciones!$A$2:$B$44,2,FALSE)</f>
        <v>MINISTERIO DE  INFRAESTRUCTURA</v>
      </c>
    </row>
    <row r="8587" spans="1:4" x14ac:dyDescent="0.2">
      <c r="A8587" t="s">
        <v>17981</v>
      </c>
      <c r="B8587" t="s">
        <v>17982</v>
      </c>
      <c r="C8587" t="str">
        <f t="shared" si="134"/>
        <v>09 - MINISTERIO DE  INFRAESTRUCTURA</v>
      </c>
      <c r="D8587" t="str">
        <f>VLOOKUP(MID(A8587,1,2),[1]Jurisdicciones!$A$2:$B$44,2,FALSE)</f>
        <v>MINISTERIO DE  INFRAESTRUCTURA</v>
      </c>
    </row>
    <row r="8588" spans="1:4" x14ac:dyDescent="0.2">
      <c r="A8588" t="s">
        <v>17983</v>
      </c>
      <c r="B8588" t="s">
        <v>17984</v>
      </c>
      <c r="C8588" t="str">
        <f t="shared" si="134"/>
        <v>09 - MINISTERIO DE  INFRAESTRUCTURA</v>
      </c>
      <c r="D8588" t="str">
        <f>VLOOKUP(MID(A8588,1,2),[1]Jurisdicciones!$A$2:$B$44,2,FALSE)</f>
        <v>MINISTERIO DE  INFRAESTRUCTURA</v>
      </c>
    </row>
    <row r="8589" spans="1:4" x14ac:dyDescent="0.2">
      <c r="A8589" t="s">
        <v>17985</v>
      </c>
      <c r="B8589" t="s">
        <v>17986</v>
      </c>
      <c r="C8589" t="str">
        <f t="shared" si="134"/>
        <v>09 - MINISTERIO DE  INFRAESTRUCTURA</v>
      </c>
      <c r="D8589" t="str">
        <f>VLOOKUP(MID(A8589,1,2),[1]Jurisdicciones!$A$2:$B$44,2,FALSE)</f>
        <v>MINISTERIO DE  INFRAESTRUCTURA</v>
      </c>
    </row>
    <row r="8590" spans="1:4" x14ac:dyDescent="0.2">
      <c r="A8590" t="s">
        <v>17987</v>
      </c>
      <c r="B8590" t="s">
        <v>17988</v>
      </c>
      <c r="C8590" t="str">
        <f t="shared" si="134"/>
        <v>09 - MINISTERIO DE  INFRAESTRUCTURA</v>
      </c>
      <c r="D8590" t="str">
        <f>VLOOKUP(MID(A8590,1,2),[1]Jurisdicciones!$A$2:$B$44,2,FALSE)</f>
        <v>MINISTERIO DE  INFRAESTRUCTURA</v>
      </c>
    </row>
    <row r="8591" spans="1:4" x14ac:dyDescent="0.2">
      <c r="A8591" t="s">
        <v>17989</v>
      </c>
      <c r="B8591" t="s">
        <v>17990</v>
      </c>
      <c r="C8591" t="str">
        <f t="shared" si="134"/>
        <v>09 - MINISTERIO DE  INFRAESTRUCTURA</v>
      </c>
      <c r="D8591" t="str">
        <f>VLOOKUP(MID(A8591,1,2),[1]Jurisdicciones!$A$2:$B$44,2,FALSE)</f>
        <v>MINISTERIO DE  INFRAESTRUCTURA</v>
      </c>
    </row>
    <row r="8592" spans="1:4" x14ac:dyDescent="0.2">
      <c r="A8592" t="s">
        <v>17991</v>
      </c>
      <c r="B8592" t="s">
        <v>17992</v>
      </c>
      <c r="C8592" t="str">
        <f t="shared" si="134"/>
        <v>09 - MINISTERIO DE  INFRAESTRUCTURA</v>
      </c>
      <c r="D8592" t="str">
        <f>VLOOKUP(MID(A8592,1,2),[1]Jurisdicciones!$A$2:$B$44,2,FALSE)</f>
        <v>MINISTERIO DE  INFRAESTRUCTURA</v>
      </c>
    </row>
    <row r="8593" spans="1:4" x14ac:dyDescent="0.2">
      <c r="A8593" t="s">
        <v>17993</v>
      </c>
      <c r="B8593" t="s">
        <v>17994</v>
      </c>
      <c r="C8593" t="str">
        <f t="shared" si="134"/>
        <v>09 - MINISTERIO DE  INFRAESTRUCTURA</v>
      </c>
      <c r="D8593" t="str">
        <f>VLOOKUP(MID(A8593,1,2),[1]Jurisdicciones!$A$2:$B$44,2,FALSE)</f>
        <v>MINISTERIO DE  INFRAESTRUCTURA</v>
      </c>
    </row>
    <row r="8594" spans="1:4" x14ac:dyDescent="0.2">
      <c r="A8594" t="s">
        <v>17995</v>
      </c>
      <c r="B8594" t="s">
        <v>17996</v>
      </c>
      <c r="C8594" t="str">
        <f t="shared" si="134"/>
        <v>09 - MINISTERIO DE  INFRAESTRUCTURA</v>
      </c>
      <c r="D8594" t="str">
        <f>VLOOKUP(MID(A8594,1,2),[1]Jurisdicciones!$A$2:$B$44,2,FALSE)</f>
        <v>MINISTERIO DE  INFRAESTRUCTURA</v>
      </c>
    </row>
    <row r="8595" spans="1:4" x14ac:dyDescent="0.2">
      <c r="A8595" t="s">
        <v>17997</v>
      </c>
      <c r="B8595" t="s">
        <v>17998</v>
      </c>
      <c r="C8595" t="str">
        <f t="shared" si="134"/>
        <v>09 - MINISTERIO DE  INFRAESTRUCTURA</v>
      </c>
      <c r="D8595" t="str">
        <f>VLOOKUP(MID(A8595,1,2),[1]Jurisdicciones!$A$2:$B$44,2,FALSE)</f>
        <v>MINISTERIO DE  INFRAESTRUCTURA</v>
      </c>
    </row>
    <row r="8596" spans="1:4" x14ac:dyDescent="0.2">
      <c r="A8596" t="s">
        <v>17999</v>
      </c>
      <c r="B8596" t="s">
        <v>18000</v>
      </c>
      <c r="C8596" t="str">
        <f t="shared" si="134"/>
        <v>09 - MINISTERIO DE  INFRAESTRUCTURA</v>
      </c>
      <c r="D8596" t="str">
        <f>VLOOKUP(MID(A8596,1,2),[1]Jurisdicciones!$A$2:$B$44,2,FALSE)</f>
        <v>MINISTERIO DE  INFRAESTRUCTURA</v>
      </c>
    </row>
    <row r="8597" spans="1:4" x14ac:dyDescent="0.2">
      <c r="A8597" t="s">
        <v>18001</v>
      </c>
      <c r="B8597" t="s">
        <v>18002</v>
      </c>
      <c r="C8597" t="str">
        <f t="shared" si="134"/>
        <v>09 - MINISTERIO DE  INFRAESTRUCTURA</v>
      </c>
      <c r="D8597" t="str">
        <f>VLOOKUP(MID(A8597,1,2),[1]Jurisdicciones!$A$2:$B$44,2,FALSE)</f>
        <v>MINISTERIO DE  INFRAESTRUCTURA</v>
      </c>
    </row>
    <row r="8598" spans="1:4" x14ac:dyDescent="0.2">
      <c r="A8598" t="s">
        <v>18003</v>
      </c>
      <c r="B8598" t="s">
        <v>18004</v>
      </c>
      <c r="C8598" t="str">
        <f t="shared" si="134"/>
        <v>09 - MINISTERIO DE  INFRAESTRUCTURA</v>
      </c>
      <c r="D8598" t="str">
        <f>VLOOKUP(MID(A8598,1,2),[1]Jurisdicciones!$A$2:$B$44,2,FALSE)</f>
        <v>MINISTERIO DE  INFRAESTRUCTURA</v>
      </c>
    </row>
    <row r="8599" spans="1:4" x14ac:dyDescent="0.2">
      <c r="A8599" t="s">
        <v>18005</v>
      </c>
      <c r="B8599" t="s">
        <v>18006</v>
      </c>
      <c r="C8599" t="str">
        <f t="shared" si="134"/>
        <v>09 - MINISTERIO DE  INFRAESTRUCTURA</v>
      </c>
      <c r="D8599" t="str">
        <f>VLOOKUP(MID(A8599,1,2),[1]Jurisdicciones!$A$2:$B$44,2,FALSE)</f>
        <v>MINISTERIO DE  INFRAESTRUCTURA</v>
      </c>
    </row>
    <row r="8600" spans="1:4" x14ac:dyDescent="0.2">
      <c r="A8600" t="s">
        <v>18007</v>
      </c>
      <c r="B8600" t="s">
        <v>18008</v>
      </c>
      <c r="C8600" t="str">
        <f t="shared" si="134"/>
        <v>09 - MINISTERIO DE  INFRAESTRUCTURA</v>
      </c>
      <c r="D8600" t="str">
        <f>VLOOKUP(MID(A8600,1,2),[1]Jurisdicciones!$A$2:$B$44,2,FALSE)</f>
        <v>MINISTERIO DE  INFRAESTRUCTURA</v>
      </c>
    </row>
    <row r="8601" spans="1:4" x14ac:dyDescent="0.2">
      <c r="A8601" t="s">
        <v>18009</v>
      </c>
      <c r="B8601" t="s">
        <v>18010</v>
      </c>
      <c r="C8601" t="str">
        <f t="shared" si="134"/>
        <v>09 - MINISTERIO DE  INFRAESTRUCTURA</v>
      </c>
      <c r="D8601" t="str">
        <f>VLOOKUP(MID(A8601,1,2),[1]Jurisdicciones!$A$2:$B$44,2,FALSE)</f>
        <v>MINISTERIO DE  INFRAESTRUCTURA</v>
      </c>
    </row>
    <row r="8602" spans="1:4" x14ac:dyDescent="0.2">
      <c r="A8602" t="s">
        <v>18011</v>
      </c>
      <c r="B8602" t="s">
        <v>18012</v>
      </c>
      <c r="C8602" t="str">
        <f t="shared" si="134"/>
        <v>09 - MINISTERIO DE  INFRAESTRUCTURA</v>
      </c>
      <c r="D8602" t="str">
        <f>VLOOKUP(MID(A8602,1,2),[1]Jurisdicciones!$A$2:$B$44,2,FALSE)</f>
        <v>MINISTERIO DE  INFRAESTRUCTURA</v>
      </c>
    </row>
    <row r="8603" spans="1:4" x14ac:dyDescent="0.2">
      <c r="A8603" t="s">
        <v>18013</v>
      </c>
      <c r="B8603" t="s">
        <v>18014</v>
      </c>
      <c r="C8603" t="str">
        <f t="shared" si="134"/>
        <v>09 - MINISTERIO DE  INFRAESTRUCTURA</v>
      </c>
      <c r="D8603" t="str">
        <f>VLOOKUP(MID(A8603,1,2),[1]Jurisdicciones!$A$2:$B$44,2,FALSE)</f>
        <v>MINISTERIO DE  INFRAESTRUCTURA</v>
      </c>
    </row>
    <row r="8604" spans="1:4" x14ac:dyDescent="0.2">
      <c r="A8604" t="s">
        <v>18015</v>
      </c>
      <c r="B8604" t="s">
        <v>18016</v>
      </c>
      <c r="C8604" t="str">
        <f t="shared" si="134"/>
        <v>09 - MINISTERIO DE  INFRAESTRUCTURA</v>
      </c>
      <c r="D8604" t="str">
        <f>VLOOKUP(MID(A8604,1,2),[1]Jurisdicciones!$A$2:$B$44,2,FALSE)</f>
        <v>MINISTERIO DE  INFRAESTRUCTURA</v>
      </c>
    </row>
    <row r="8605" spans="1:4" x14ac:dyDescent="0.2">
      <c r="A8605" t="s">
        <v>18017</v>
      </c>
      <c r="B8605" t="s">
        <v>18018</v>
      </c>
      <c r="C8605" t="str">
        <f t="shared" si="134"/>
        <v>09 - MINISTERIO DE  INFRAESTRUCTURA</v>
      </c>
      <c r="D8605" t="str">
        <f>VLOOKUP(MID(A8605,1,2),[1]Jurisdicciones!$A$2:$B$44,2,FALSE)</f>
        <v>MINISTERIO DE  INFRAESTRUCTURA</v>
      </c>
    </row>
    <row r="8606" spans="1:4" x14ac:dyDescent="0.2">
      <c r="A8606" t="s">
        <v>18019</v>
      </c>
      <c r="B8606" t="s">
        <v>18020</v>
      </c>
      <c r="C8606" t="str">
        <f t="shared" si="134"/>
        <v>09 - MINISTERIO DE  INFRAESTRUCTURA</v>
      </c>
      <c r="D8606" t="str">
        <f>VLOOKUP(MID(A8606,1,2),[1]Jurisdicciones!$A$2:$B$44,2,FALSE)</f>
        <v>MINISTERIO DE  INFRAESTRUCTURA</v>
      </c>
    </row>
    <row r="8607" spans="1:4" x14ac:dyDescent="0.2">
      <c r="A8607" t="s">
        <v>18021</v>
      </c>
      <c r="B8607" t="s">
        <v>18022</v>
      </c>
      <c r="C8607" t="str">
        <f t="shared" si="134"/>
        <v>09 - MINISTERIO DE  INFRAESTRUCTURA</v>
      </c>
      <c r="D8607" t="str">
        <f>VLOOKUP(MID(A8607,1,2),[1]Jurisdicciones!$A$2:$B$44,2,FALSE)</f>
        <v>MINISTERIO DE  INFRAESTRUCTURA</v>
      </c>
    </row>
    <row r="8608" spans="1:4" x14ac:dyDescent="0.2">
      <c r="A8608" t="s">
        <v>18023</v>
      </c>
      <c r="B8608" t="s">
        <v>18024</v>
      </c>
      <c r="C8608" t="str">
        <f t="shared" si="134"/>
        <v>09 - MINISTERIO DE  INFRAESTRUCTURA</v>
      </c>
      <c r="D8608" t="str">
        <f>VLOOKUP(MID(A8608,1,2),[1]Jurisdicciones!$A$2:$B$44,2,FALSE)</f>
        <v>MINISTERIO DE  INFRAESTRUCTURA</v>
      </c>
    </row>
    <row r="8609" spans="1:4" x14ac:dyDescent="0.2">
      <c r="A8609" t="s">
        <v>18025</v>
      </c>
      <c r="B8609" t="s">
        <v>18026</v>
      </c>
      <c r="C8609" t="str">
        <f t="shared" si="134"/>
        <v>09 - MINISTERIO DE  INFRAESTRUCTURA</v>
      </c>
      <c r="D8609" t="str">
        <f>VLOOKUP(MID(A8609,1,2),[1]Jurisdicciones!$A$2:$B$44,2,FALSE)</f>
        <v>MINISTERIO DE  INFRAESTRUCTURA</v>
      </c>
    </row>
    <row r="8610" spans="1:4" x14ac:dyDescent="0.2">
      <c r="A8610" t="s">
        <v>18027</v>
      </c>
      <c r="B8610" t="s">
        <v>18028</v>
      </c>
      <c r="C8610" t="str">
        <f t="shared" si="134"/>
        <v>09 - MINISTERIO DE  INFRAESTRUCTURA</v>
      </c>
      <c r="D8610" t="str">
        <f>VLOOKUP(MID(A8610,1,2),[1]Jurisdicciones!$A$2:$B$44,2,FALSE)</f>
        <v>MINISTERIO DE  INFRAESTRUCTURA</v>
      </c>
    </row>
    <row r="8611" spans="1:4" x14ac:dyDescent="0.2">
      <c r="A8611" t="s">
        <v>18029</v>
      </c>
      <c r="B8611" t="s">
        <v>18030</v>
      </c>
      <c r="C8611" t="str">
        <f t="shared" si="134"/>
        <v>09 - MINISTERIO DE  INFRAESTRUCTURA</v>
      </c>
      <c r="D8611" t="str">
        <f>VLOOKUP(MID(A8611,1,2),[1]Jurisdicciones!$A$2:$B$44,2,FALSE)</f>
        <v>MINISTERIO DE  INFRAESTRUCTURA</v>
      </c>
    </row>
    <row r="8612" spans="1:4" x14ac:dyDescent="0.2">
      <c r="A8612" t="s">
        <v>18031</v>
      </c>
      <c r="B8612" t="s">
        <v>18032</v>
      </c>
      <c r="C8612" t="str">
        <f t="shared" si="134"/>
        <v>09 - MINISTERIO DE  INFRAESTRUCTURA</v>
      </c>
      <c r="D8612" t="str">
        <f>VLOOKUP(MID(A8612,1,2),[1]Jurisdicciones!$A$2:$B$44,2,FALSE)</f>
        <v>MINISTERIO DE  INFRAESTRUCTURA</v>
      </c>
    </row>
    <row r="8613" spans="1:4" x14ac:dyDescent="0.2">
      <c r="A8613" t="s">
        <v>18033</v>
      </c>
      <c r="B8613" t="s">
        <v>18034</v>
      </c>
      <c r="C8613" t="str">
        <f t="shared" si="134"/>
        <v>09 - MINISTERIO DE  INFRAESTRUCTURA</v>
      </c>
      <c r="D8613" t="str">
        <f>VLOOKUP(MID(A8613,1,2),[1]Jurisdicciones!$A$2:$B$44,2,FALSE)</f>
        <v>MINISTERIO DE  INFRAESTRUCTURA</v>
      </c>
    </row>
    <row r="8614" spans="1:4" x14ac:dyDescent="0.2">
      <c r="A8614" t="s">
        <v>18035</v>
      </c>
      <c r="B8614" t="s">
        <v>18036</v>
      </c>
      <c r="C8614" t="str">
        <f t="shared" si="134"/>
        <v>09 - MINISTERIO DE  INFRAESTRUCTURA</v>
      </c>
      <c r="D8614" t="str">
        <f>VLOOKUP(MID(A8614,1,2),[1]Jurisdicciones!$A$2:$B$44,2,FALSE)</f>
        <v>MINISTERIO DE  INFRAESTRUCTURA</v>
      </c>
    </row>
    <row r="8615" spans="1:4" x14ac:dyDescent="0.2">
      <c r="A8615" t="s">
        <v>18037</v>
      </c>
      <c r="B8615" t="s">
        <v>18038</v>
      </c>
      <c r="C8615" t="str">
        <f t="shared" si="134"/>
        <v>09 - MINISTERIO DE  INFRAESTRUCTURA</v>
      </c>
      <c r="D8615" t="str">
        <f>VLOOKUP(MID(A8615,1,2),[1]Jurisdicciones!$A$2:$B$44,2,FALSE)</f>
        <v>MINISTERIO DE  INFRAESTRUCTURA</v>
      </c>
    </row>
    <row r="8616" spans="1:4" x14ac:dyDescent="0.2">
      <c r="A8616" t="s">
        <v>18039</v>
      </c>
      <c r="B8616" t="s">
        <v>18040</v>
      </c>
      <c r="C8616" t="str">
        <f t="shared" si="134"/>
        <v>09 - MINISTERIO DE  INFRAESTRUCTURA</v>
      </c>
      <c r="D8616" t="str">
        <f>VLOOKUP(MID(A8616,1,2),[1]Jurisdicciones!$A$2:$B$44,2,FALSE)</f>
        <v>MINISTERIO DE  INFRAESTRUCTURA</v>
      </c>
    </row>
    <row r="8617" spans="1:4" x14ac:dyDescent="0.2">
      <c r="A8617" t="s">
        <v>18041</v>
      </c>
      <c r="B8617" t="s">
        <v>18042</v>
      </c>
      <c r="C8617" t="str">
        <f t="shared" si="134"/>
        <v>09 - MINISTERIO DE  INFRAESTRUCTURA</v>
      </c>
      <c r="D8617" t="str">
        <f>VLOOKUP(MID(A8617,1,2),[1]Jurisdicciones!$A$2:$B$44,2,FALSE)</f>
        <v>MINISTERIO DE  INFRAESTRUCTURA</v>
      </c>
    </row>
    <row r="8618" spans="1:4" x14ac:dyDescent="0.2">
      <c r="A8618" t="s">
        <v>18043</v>
      </c>
      <c r="B8618" t="s">
        <v>18044</v>
      </c>
      <c r="C8618" t="str">
        <f t="shared" si="134"/>
        <v>09 - MINISTERIO DE  INFRAESTRUCTURA</v>
      </c>
      <c r="D8618" t="str">
        <f>VLOOKUP(MID(A8618,1,2),[1]Jurisdicciones!$A$2:$B$44,2,FALSE)</f>
        <v>MINISTERIO DE  INFRAESTRUCTURA</v>
      </c>
    </row>
    <row r="8619" spans="1:4" x14ac:dyDescent="0.2">
      <c r="A8619" t="s">
        <v>18045</v>
      </c>
      <c r="B8619" t="s">
        <v>14343</v>
      </c>
      <c r="C8619" t="str">
        <f t="shared" si="134"/>
        <v>09 - MINISTERIO DE  INFRAESTRUCTURA</v>
      </c>
      <c r="D8619" t="str">
        <f>VLOOKUP(MID(A8619,1,2),[1]Jurisdicciones!$A$2:$B$44,2,FALSE)</f>
        <v>MINISTERIO DE  INFRAESTRUCTURA</v>
      </c>
    </row>
    <row r="8620" spans="1:4" x14ac:dyDescent="0.2">
      <c r="A8620" t="s">
        <v>18046</v>
      </c>
      <c r="B8620" t="s">
        <v>18047</v>
      </c>
      <c r="C8620" t="str">
        <f t="shared" si="134"/>
        <v>09 - MINISTERIO DE  INFRAESTRUCTURA</v>
      </c>
      <c r="D8620" t="str">
        <f>VLOOKUP(MID(A8620,1,2),[1]Jurisdicciones!$A$2:$B$44,2,FALSE)</f>
        <v>MINISTERIO DE  INFRAESTRUCTURA</v>
      </c>
    </row>
    <row r="8621" spans="1:4" x14ac:dyDescent="0.2">
      <c r="A8621" t="s">
        <v>18048</v>
      </c>
      <c r="B8621" t="s">
        <v>18049</v>
      </c>
      <c r="C8621" t="str">
        <f t="shared" si="134"/>
        <v>09 - MINISTERIO DE  INFRAESTRUCTURA</v>
      </c>
      <c r="D8621" t="str">
        <f>VLOOKUP(MID(A8621,1,2),[1]Jurisdicciones!$A$2:$B$44,2,FALSE)</f>
        <v>MINISTERIO DE  INFRAESTRUCTURA</v>
      </c>
    </row>
    <row r="8622" spans="1:4" x14ac:dyDescent="0.2">
      <c r="A8622" t="s">
        <v>18050</v>
      </c>
      <c r="B8622" t="s">
        <v>18051</v>
      </c>
      <c r="C8622" t="str">
        <f t="shared" si="134"/>
        <v>09 - MINISTERIO DE  INFRAESTRUCTURA</v>
      </c>
      <c r="D8622" t="str">
        <f>VLOOKUP(MID(A8622,1,2),[1]Jurisdicciones!$A$2:$B$44,2,FALSE)</f>
        <v>MINISTERIO DE  INFRAESTRUCTURA</v>
      </c>
    </row>
    <row r="8623" spans="1:4" x14ac:dyDescent="0.2">
      <c r="A8623" t="s">
        <v>18052</v>
      </c>
      <c r="B8623" t="s">
        <v>18053</v>
      </c>
      <c r="C8623" t="str">
        <f t="shared" si="134"/>
        <v>09 - MINISTERIO DE  INFRAESTRUCTURA</v>
      </c>
      <c r="D8623" t="str">
        <f>VLOOKUP(MID(A8623,1,2),[1]Jurisdicciones!$A$2:$B$44,2,FALSE)</f>
        <v>MINISTERIO DE  INFRAESTRUCTURA</v>
      </c>
    </row>
    <row r="8624" spans="1:4" x14ac:dyDescent="0.2">
      <c r="A8624" t="s">
        <v>18054</v>
      </c>
      <c r="B8624" t="s">
        <v>18055</v>
      </c>
      <c r="C8624" t="str">
        <f t="shared" si="134"/>
        <v>09 - MINISTERIO DE  INFRAESTRUCTURA</v>
      </c>
      <c r="D8624" t="str">
        <f>VLOOKUP(MID(A8624,1,2),[1]Jurisdicciones!$A$2:$B$44,2,FALSE)</f>
        <v>MINISTERIO DE  INFRAESTRUCTURA</v>
      </c>
    </row>
    <row r="8625" spans="1:4" x14ac:dyDescent="0.2">
      <c r="A8625" t="s">
        <v>18056</v>
      </c>
      <c r="B8625" t="s">
        <v>18057</v>
      </c>
      <c r="C8625" t="str">
        <f t="shared" si="134"/>
        <v>09 - MINISTERIO DE  INFRAESTRUCTURA</v>
      </c>
      <c r="D8625" t="str">
        <f>VLOOKUP(MID(A8625,1,2),[1]Jurisdicciones!$A$2:$B$44,2,FALSE)</f>
        <v>MINISTERIO DE  INFRAESTRUCTURA</v>
      </c>
    </row>
    <row r="8626" spans="1:4" x14ac:dyDescent="0.2">
      <c r="A8626" t="s">
        <v>18058</v>
      </c>
      <c r="B8626" t="s">
        <v>18059</v>
      </c>
      <c r="C8626" t="str">
        <f t="shared" si="134"/>
        <v>09 - MINISTERIO DE  INFRAESTRUCTURA</v>
      </c>
      <c r="D8626" t="str">
        <f>VLOOKUP(MID(A8626,1,2),[1]Jurisdicciones!$A$2:$B$44,2,FALSE)</f>
        <v>MINISTERIO DE  INFRAESTRUCTURA</v>
      </c>
    </row>
    <row r="8627" spans="1:4" x14ac:dyDescent="0.2">
      <c r="A8627" t="s">
        <v>18060</v>
      </c>
      <c r="B8627" t="s">
        <v>18061</v>
      </c>
      <c r="C8627" t="str">
        <f t="shared" si="134"/>
        <v>09 - MINISTERIO DE  INFRAESTRUCTURA</v>
      </c>
      <c r="D8627" t="str">
        <f>VLOOKUP(MID(A8627,1,2),[1]Jurisdicciones!$A$2:$B$44,2,FALSE)</f>
        <v>MINISTERIO DE  INFRAESTRUCTURA</v>
      </c>
    </row>
    <row r="8628" spans="1:4" x14ac:dyDescent="0.2">
      <c r="A8628" t="s">
        <v>18062</v>
      </c>
      <c r="B8628" t="s">
        <v>18063</v>
      </c>
      <c r="C8628" t="str">
        <f t="shared" si="134"/>
        <v>09 - MINISTERIO DE  INFRAESTRUCTURA</v>
      </c>
      <c r="D8628" t="str">
        <f>VLOOKUP(MID(A8628,1,2),[1]Jurisdicciones!$A$2:$B$44,2,FALSE)</f>
        <v>MINISTERIO DE  INFRAESTRUCTURA</v>
      </c>
    </row>
    <row r="8629" spans="1:4" x14ac:dyDescent="0.2">
      <c r="A8629" t="s">
        <v>18064</v>
      </c>
      <c r="B8629" t="s">
        <v>18065</v>
      </c>
      <c r="C8629" t="str">
        <f t="shared" si="134"/>
        <v>09 - MINISTERIO DE  INFRAESTRUCTURA</v>
      </c>
      <c r="D8629" t="str">
        <f>VLOOKUP(MID(A8629,1,2),[1]Jurisdicciones!$A$2:$B$44,2,FALSE)</f>
        <v>MINISTERIO DE  INFRAESTRUCTURA</v>
      </c>
    </row>
    <row r="8630" spans="1:4" x14ac:dyDescent="0.2">
      <c r="A8630" t="s">
        <v>18066</v>
      </c>
      <c r="B8630" t="s">
        <v>18067</v>
      </c>
      <c r="C8630" t="str">
        <f t="shared" si="134"/>
        <v>09 - MINISTERIO DE  INFRAESTRUCTURA</v>
      </c>
      <c r="D8630" t="str">
        <f>VLOOKUP(MID(A8630,1,2),[1]Jurisdicciones!$A$2:$B$44,2,FALSE)</f>
        <v>MINISTERIO DE  INFRAESTRUCTURA</v>
      </c>
    </row>
    <row r="8631" spans="1:4" x14ac:dyDescent="0.2">
      <c r="A8631" t="s">
        <v>18068</v>
      </c>
      <c r="B8631" t="s">
        <v>18069</v>
      </c>
      <c r="C8631" t="str">
        <f t="shared" si="134"/>
        <v>09 - MINISTERIO DE  INFRAESTRUCTURA</v>
      </c>
      <c r="D8631" t="str">
        <f>VLOOKUP(MID(A8631,1,2),[1]Jurisdicciones!$A$2:$B$44,2,FALSE)</f>
        <v>MINISTERIO DE  INFRAESTRUCTURA</v>
      </c>
    </row>
    <row r="8632" spans="1:4" x14ac:dyDescent="0.2">
      <c r="A8632" t="s">
        <v>18070</v>
      </c>
      <c r="B8632" t="s">
        <v>18071</v>
      </c>
      <c r="C8632" t="str">
        <f t="shared" si="134"/>
        <v>09 - MINISTERIO DE  INFRAESTRUCTURA</v>
      </c>
      <c r="D8632" t="str">
        <f>VLOOKUP(MID(A8632,1,2),[1]Jurisdicciones!$A$2:$B$44,2,FALSE)</f>
        <v>MINISTERIO DE  INFRAESTRUCTURA</v>
      </c>
    </row>
    <row r="8633" spans="1:4" x14ac:dyDescent="0.2">
      <c r="A8633" t="s">
        <v>18072</v>
      </c>
      <c r="B8633" t="s">
        <v>18073</v>
      </c>
      <c r="C8633" t="str">
        <f t="shared" si="134"/>
        <v>09 - MINISTERIO DE  INFRAESTRUCTURA</v>
      </c>
      <c r="D8633" t="str">
        <f>VLOOKUP(MID(A8633,1,2),[1]Jurisdicciones!$A$2:$B$44,2,FALSE)</f>
        <v>MINISTERIO DE  INFRAESTRUCTURA</v>
      </c>
    </row>
    <row r="8634" spans="1:4" x14ac:dyDescent="0.2">
      <c r="A8634" t="s">
        <v>18074</v>
      </c>
      <c r="B8634" t="s">
        <v>18075</v>
      </c>
      <c r="C8634" t="str">
        <f t="shared" si="134"/>
        <v>09 - MINISTERIO DE  INFRAESTRUCTURA</v>
      </c>
      <c r="D8634" t="str">
        <f>VLOOKUP(MID(A8634,1,2),[1]Jurisdicciones!$A$2:$B$44,2,FALSE)</f>
        <v>MINISTERIO DE  INFRAESTRUCTURA</v>
      </c>
    </row>
    <row r="8635" spans="1:4" x14ac:dyDescent="0.2">
      <c r="A8635" t="s">
        <v>18076</v>
      </c>
      <c r="B8635" t="s">
        <v>18077</v>
      </c>
      <c r="C8635" t="str">
        <f t="shared" si="134"/>
        <v>09 - MINISTERIO DE  INFRAESTRUCTURA</v>
      </c>
      <c r="D8635" t="str">
        <f>VLOOKUP(MID(A8635,1,2),[1]Jurisdicciones!$A$2:$B$44,2,FALSE)</f>
        <v>MINISTERIO DE  INFRAESTRUCTURA</v>
      </c>
    </row>
    <row r="8636" spans="1:4" x14ac:dyDescent="0.2">
      <c r="A8636" t="s">
        <v>18078</v>
      </c>
      <c r="B8636" t="s">
        <v>18079</v>
      </c>
      <c r="C8636" t="str">
        <f t="shared" si="134"/>
        <v>09 - MINISTERIO DE  INFRAESTRUCTURA</v>
      </c>
      <c r="D8636" t="str">
        <f>VLOOKUP(MID(A8636,1,2),[1]Jurisdicciones!$A$2:$B$44,2,FALSE)</f>
        <v>MINISTERIO DE  INFRAESTRUCTURA</v>
      </c>
    </row>
    <row r="8637" spans="1:4" x14ac:dyDescent="0.2">
      <c r="A8637" t="s">
        <v>18080</v>
      </c>
      <c r="B8637" t="s">
        <v>18081</v>
      </c>
      <c r="C8637" t="str">
        <f t="shared" si="134"/>
        <v>09 - MINISTERIO DE  INFRAESTRUCTURA</v>
      </c>
      <c r="D8637" t="str">
        <f>VLOOKUP(MID(A8637,1,2),[1]Jurisdicciones!$A$2:$B$44,2,FALSE)</f>
        <v>MINISTERIO DE  INFRAESTRUCTURA</v>
      </c>
    </row>
    <row r="8638" spans="1:4" x14ac:dyDescent="0.2">
      <c r="A8638" t="s">
        <v>18082</v>
      </c>
      <c r="B8638" t="s">
        <v>18083</v>
      </c>
      <c r="C8638" t="str">
        <f t="shared" si="134"/>
        <v>09 - MINISTERIO DE  INFRAESTRUCTURA</v>
      </c>
      <c r="D8638" t="str">
        <f>VLOOKUP(MID(A8638,1,2),[1]Jurisdicciones!$A$2:$B$44,2,FALSE)</f>
        <v>MINISTERIO DE  INFRAESTRUCTURA</v>
      </c>
    </row>
    <row r="8639" spans="1:4" x14ac:dyDescent="0.2">
      <c r="A8639" t="s">
        <v>18084</v>
      </c>
      <c r="B8639" t="s">
        <v>18085</v>
      </c>
      <c r="C8639" t="str">
        <f t="shared" si="134"/>
        <v>09 - MINISTERIO DE  INFRAESTRUCTURA</v>
      </c>
      <c r="D8639" t="str">
        <f>VLOOKUP(MID(A8639,1,2),[1]Jurisdicciones!$A$2:$B$44,2,FALSE)</f>
        <v>MINISTERIO DE  INFRAESTRUCTURA</v>
      </c>
    </row>
    <row r="8640" spans="1:4" x14ac:dyDescent="0.2">
      <c r="A8640" t="s">
        <v>18086</v>
      </c>
      <c r="B8640" t="s">
        <v>18087</v>
      </c>
      <c r="C8640" t="str">
        <f t="shared" si="134"/>
        <v>09 - MINISTERIO DE  INFRAESTRUCTURA</v>
      </c>
      <c r="D8640" t="str">
        <f>VLOOKUP(MID(A8640,1,2),[1]Jurisdicciones!$A$2:$B$44,2,FALSE)</f>
        <v>MINISTERIO DE  INFRAESTRUCTURA</v>
      </c>
    </row>
    <row r="8641" spans="1:4" x14ac:dyDescent="0.2">
      <c r="A8641" t="s">
        <v>18088</v>
      </c>
      <c r="B8641" t="s">
        <v>18089</v>
      </c>
      <c r="C8641" t="str">
        <f t="shared" si="134"/>
        <v>09 - MINISTERIO DE  INFRAESTRUCTURA</v>
      </c>
      <c r="D8641" t="str">
        <f>VLOOKUP(MID(A8641,1,2),[1]Jurisdicciones!$A$2:$B$44,2,FALSE)</f>
        <v>MINISTERIO DE  INFRAESTRUCTURA</v>
      </c>
    </row>
    <row r="8642" spans="1:4" x14ac:dyDescent="0.2">
      <c r="A8642" t="s">
        <v>18090</v>
      </c>
      <c r="B8642" t="s">
        <v>18091</v>
      </c>
      <c r="C8642" t="str">
        <f t="shared" si="134"/>
        <v>09 - MINISTERIO DE  INFRAESTRUCTURA</v>
      </c>
      <c r="D8642" t="str">
        <f>VLOOKUP(MID(A8642,1,2),[1]Jurisdicciones!$A$2:$B$44,2,FALSE)</f>
        <v>MINISTERIO DE  INFRAESTRUCTURA</v>
      </c>
    </row>
    <row r="8643" spans="1:4" x14ac:dyDescent="0.2">
      <c r="A8643" t="s">
        <v>18092</v>
      </c>
      <c r="B8643" t="s">
        <v>18093</v>
      </c>
      <c r="C8643" t="str">
        <f t="shared" si="134"/>
        <v>09 - MINISTERIO DE  INFRAESTRUCTURA</v>
      </c>
      <c r="D8643" t="str">
        <f>VLOOKUP(MID(A8643,1,2),[1]Jurisdicciones!$A$2:$B$44,2,FALSE)</f>
        <v>MINISTERIO DE  INFRAESTRUCTURA</v>
      </c>
    </row>
    <row r="8644" spans="1:4" x14ac:dyDescent="0.2">
      <c r="A8644" t="s">
        <v>18094</v>
      </c>
      <c r="B8644" t="s">
        <v>18095</v>
      </c>
      <c r="C8644" t="str">
        <f t="shared" ref="C8644:C8707" si="135">CONCATENATE(MID(A8644,1,2), " - ",D8644)</f>
        <v>09 - MINISTERIO DE  INFRAESTRUCTURA</v>
      </c>
      <c r="D8644" t="str">
        <f>VLOOKUP(MID(A8644,1,2),[1]Jurisdicciones!$A$2:$B$44,2,FALSE)</f>
        <v>MINISTERIO DE  INFRAESTRUCTURA</v>
      </c>
    </row>
    <row r="8645" spans="1:4" x14ac:dyDescent="0.2">
      <c r="A8645" t="s">
        <v>18096</v>
      </c>
      <c r="B8645" t="s">
        <v>18097</v>
      </c>
      <c r="C8645" t="str">
        <f t="shared" si="135"/>
        <v>09 - MINISTERIO DE  INFRAESTRUCTURA</v>
      </c>
      <c r="D8645" t="str">
        <f>VLOOKUP(MID(A8645,1,2),[1]Jurisdicciones!$A$2:$B$44,2,FALSE)</f>
        <v>MINISTERIO DE  INFRAESTRUCTURA</v>
      </c>
    </row>
    <row r="8646" spans="1:4" x14ac:dyDescent="0.2">
      <c r="A8646" t="s">
        <v>18098</v>
      </c>
      <c r="B8646" t="s">
        <v>18099</v>
      </c>
      <c r="C8646" t="str">
        <f t="shared" si="135"/>
        <v>09 - MINISTERIO DE  INFRAESTRUCTURA</v>
      </c>
      <c r="D8646" t="str">
        <f>VLOOKUP(MID(A8646,1,2),[1]Jurisdicciones!$A$2:$B$44,2,FALSE)</f>
        <v>MINISTERIO DE  INFRAESTRUCTURA</v>
      </c>
    </row>
    <row r="8647" spans="1:4" x14ac:dyDescent="0.2">
      <c r="A8647" t="s">
        <v>18100</v>
      </c>
      <c r="B8647" t="s">
        <v>18101</v>
      </c>
      <c r="C8647" t="str">
        <f t="shared" si="135"/>
        <v>09 - MINISTERIO DE  INFRAESTRUCTURA</v>
      </c>
      <c r="D8647" t="str">
        <f>VLOOKUP(MID(A8647,1,2),[1]Jurisdicciones!$A$2:$B$44,2,FALSE)</f>
        <v>MINISTERIO DE  INFRAESTRUCTURA</v>
      </c>
    </row>
    <row r="8648" spans="1:4" x14ac:dyDescent="0.2">
      <c r="A8648" t="s">
        <v>18102</v>
      </c>
      <c r="B8648" t="s">
        <v>18103</v>
      </c>
      <c r="C8648" t="str">
        <f t="shared" si="135"/>
        <v>09 - MINISTERIO DE  INFRAESTRUCTURA</v>
      </c>
      <c r="D8648" t="str">
        <f>VLOOKUP(MID(A8648,1,2),[1]Jurisdicciones!$A$2:$B$44,2,FALSE)</f>
        <v>MINISTERIO DE  INFRAESTRUCTURA</v>
      </c>
    </row>
    <row r="8649" spans="1:4" x14ac:dyDescent="0.2">
      <c r="A8649" t="s">
        <v>18104</v>
      </c>
      <c r="B8649" t="s">
        <v>18105</v>
      </c>
      <c r="C8649" t="str">
        <f t="shared" si="135"/>
        <v>09 - MINISTERIO DE  INFRAESTRUCTURA</v>
      </c>
      <c r="D8649" t="str">
        <f>VLOOKUP(MID(A8649,1,2),[1]Jurisdicciones!$A$2:$B$44,2,FALSE)</f>
        <v>MINISTERIO DE  INFRAESTRUCTURA</v>
      </c>
    </row>
    <row r="8650" spans="1:4" x14ac:dyDescent="0.2">
      <c r="A8650" t="s">
        <v>18106</v>
      </c>
      <c r="B8650" t="s">
        <v>18107</v>
      </c>
      <c r="C8650" t="str">
        <f t="shared" si="135"/>
        <v>09 - MINISTERIO DE  INFRAESTRUCTURA</v>
      </c>
      <c r="D8650" t="str">
        <f>VLOOKUP(MID(A8650,1,2),[1]Jurisdicciones!$A$2:$B$44,2,FALSE)</f>
        <v>MINISTERIO DE  INFRAESTRUCTURA</v>
      </c>
    </row>
    <row r="8651" spans="1:4" x14ac:dyDescent="0.2">
      <c r="A8651" t="s">
        <v>18108</v>
      </c>
      <c r="B8651" t="s">
        <v>18109</v>
      </c>
      <c r="C8651" t="str">
        <f t="shared" si="135"/>
        <v>09 - MINISTERIO DE  INFRAESTRUCTURA</v>
      </c>
      <c r="D8651" t="str">
        <f>VLOOKUP(MID(A8651,1,2),[1]Jurisdicciones!$A$2:$B$44,2,FALSE)</f>
        <v>MINISTERIO DE  INFRAESTRUCTURA</v>
      </c>
    </row>
    <row r="8652" spans="1:4" x14ac:dyDescent="0.2">
      <c r="A8652" t="s">
        <v>18110</v>
      </c>
      <c r="B8652" t="s">
        <v>18111</v>
      </c>
      <c r="C8652" t="str">
        <f t="shared" si="135"/>
        <v>09 - MINISTERIO DE  INFRAESTRUCTURA</v>
      </c>
      <c r="D8652" t="str">
        <f>VLOOKUP(MID(A8652,1,2),[1]Jurisdicciones!$A$2:$B$44,2,FALSE)</f>
        <v>MINISTERIO DE  INFRAESTRUCTURA</v>
      </c>
    </row>
    <row r="8653" spans="1:4" x14ac:dyDescent="0.2">
      <c r="A8653" t="s">
        <v>18112</v>
      </c>
      <c r="B8653" t="s">
        <v>18113</v>
      </c>
      <c r="C8653" t="str">
        <f t="shared" si="135"/>
        <v>09 - MINISTERIO DE  INFRAESTRUCTURA</v>
      </c>
      <c r="D8653" t="str">
        <f>VLOOKUP(MID(A8653,1,2),[1]Jurisdicciones!$A$2:$B$44,2,FALSE)</f>
        <v>MINISTERIO DE  INFRAESTRUCTURA</v>
      </c>
    </row>
    <row r="8654" spans="1:4" x14ac:dyDescent="0.2">
      <c r="A8654" t="s">
        <v>18114</v>
      </c>
      <c r="B8654" t="s">
        <v>18115</v>
      </c>
      <c r="C8654" t="str">
        <f t="shared" si="135"/>
        <v>09 - MINISTERIO DE  INFRAESTRUCTURA</v>
      </c>
      <c r="D8654" t="str">
        <f>VLOOKUP(MID(A8654,1,2),[1]Jurisdicciones!$A$2:$B$44,2,FALSE)</f>
        <v>MINISTERIO DE  INFRAESTRUCTURA</v>
      </c>
    </row>
    <row r="8655" spans="1:4" x14ac:dyDescent="0.2">
      <c r="A8655" t="s">
        <v>18116</v>
      </c>
      <c r="B8655" t="s">
        <v>18117</v>
      </c>
      <c r="C8655" t="str">
        <f t="shared" si="135"/>
        <v>09 - MINISTERIO DE  INFRAESTRUCTURA</v>
      </c>
      <c r="D8655" t="str">
        <f>VLOOKUP(MID(A8655,1,2),[1]Jurisdicciones!$A$2:$B$44,2,FALSE)</f>
        <v>MINISTERIO DE  INFRAESTRUCTURA</v>
      </c>
    </row>
    <row r="8656" spans="1:4" x14ac:dyDescent="0.2">
      <c r="A8656" t="s">
        <v>18118</v>
      </c>
      <c r="B8656" t="s">
        <v>18119</v>
      </c>
      <c r="C8656" t="str">
        <f t="shared" si="135"/>
        <v>09 - MINISTERIO DE  INFRAESTRUCTURA</v>
      </c>
      <c r="D8656" t="str">
        <f>VLOOKUP(MID(A8656,1,2),[1]Jurisdicciones!$A$2:$B$44,2,FALSE)</f>
        <v>MINISTERIO DE  INFRAESTRUCTURA</v>
      </c>
    </row>
    <row r="8657" spans="1:4" x14ac:dyDescent="0.2">
      <c r="A8657" t="s">
        <v>18120</v>
      </c>
      <c r="B8657" t="s">
        <v>18121</v>
      </c>
      <c r="C8657" t="str">
        <f t="shared" si="135"/>
        <v>09 - MINISTERIO DE  INFRAESTRUCTURA</v>
      </c>
      <c r="D8657" t="str">
        <f>VLOOKUP(MID(A8657,1,2),[1]Jurisdicciones!$A$2:$B$44,2,FALSE)</f>
        <v>MINISTERIO DE  INFRAESTRUCTURA</v>
      </c>
    </row>
    <row r="8658" spans="1:4" x14ac:dyDescent="0.2">
      <c r="A8658" t="s">
        <v>18122</v>
      </c>
      <c r="B8658" t="s">
        <v>18123</v>
      </c>
      <c r="C8658" t="str">
        <f t="shared" si="135"/>
        <v>09 - MINISTERIO DE  INFRAESTRUCTURA</v>
      </c>
      <c r="D8658" t="str">
        <f>VLOOKUP(MID(A8658,1,2),[1]Jurisdicciones!$A$2:$B$44,2,FALSE)</f>
        <v>MINISTERIO DE  INFRAESTRUCTURA</v>
      </c>
    </row>
    <row r="8659" spans="1:4" x14ac:dyDescent="0.2">
      <c r="A8659" t="s">
        <v>18124</v>
      </c>
      <c r="B8659" t="s">
        <v>18125</v>
      </c>
      <c r="C8659" t="str">
        <f t="shared" si="135"/>
        <v>09 - MINISTERIO DE  INFRAESTRUCTURA</v>
      </c>
      <c r="D8659" t="str">
        <f>VLOOKUP(MID(A8659,1,2),[1]Jurisdicciones!$A$2:$B$44,2,FALSE)</f>
        <v>MINISTERIO DE  INFRAESTRUCTURA</v>
      </c>
    </row>
    <row r="8660" spans="1:4" x14ac:dyDescent="0.2">
      <c r="A8660" t="s">
        <v>18126</v>
      </c>
      <c r="B8660" t="s">
        <v>18127</v>
      </c>
      <c r="C8660" t="str">
        <f t="shared" si="135"/>
        <v>09 - MINISTERIO DE  INFRAESTRUCTURA</v>
      </c>
      <c r="D8660" t="str">
        <f>VLOOKUP(MID(A8660,1,2),[1]Jurisdicciones!$A$2:$B$44,2,FALSE)</f>
        <v>MINISTERIO DE  INFRAESTRUCTURA</v>
      </c>
    </row>
    <row r="8661" spans="1:4" x14ac:dyDescent="0.2">
      <c r="A8661" t="s">
        <v>18128</v>
      </c>
      <c r="B8661" t="s">
        <v>18129</v>
      </c>
      <c r="C8661" t="str">
        <f t="shared" si="135"/>
        <v>09 - MINISTERIO DE  INFRAESTRUCTURA</v>
      </c>
      <c r="D8661" t="str">
        <f>VLOOKUP(MID(A8661,1,2),[1]Jurisdicciones!$A$2:$B$44,2,FALSE)</f>
        <v>MINISTERIO DE  INFRAESTRUCTURA</v>
      </c>
    </row>
    <row r="8662" spans="1:4" x14ac:dyDescent="0.2">
      <c r="A8662" t="s">
        <v>18130</v>
      </c>
      <c r="B8662" t="s">
        <v>18131</v>
      </c>
      <c r="C8662" t="str">
        <f t="shared" si="135"/>
        <v>09 - MINISTERIO DE  INFRAESTRUCTURA</v>
      </c>
      <c r="D8662" t="str">
        <f>VLOOKUP(MID(A8662,1,2),[1]Jurisdicciones!$A$2:$B$44,2,FALSE)</f>
        <v>MINISTERIO DE  INFRAESTRUCTURA</v>
      </c>
    </row>
    <row r="8663" spans="1:4" x14ac:dyDescent="0.2">
      <c r="A8663" t="s">
        <v>18132</v>
      </c>
      <c r="B8663" t="s">
        <v>18133</v>
      </c>
      <c r="C8663" t="str">
        <f t="shared" si="135"/>
        <v>09 - MINISTERIO DE  INFRAESTRUCTURA</v>
      </c>
      <c r="D8663" t="str">
        <f>VLOOKUP(MID(A8663,1,2),[1]Jurisdicciones!$A$2:$B$44,2,FALSE)</f>
        <v>MINISTERIO DE  INFRAESTRUCTURA</v>
      </c>
    </row>
    <row r="8664" spans="1:4" x14ac:dyDescent="0.2">
      <c r="A8664" t="s">
        <v>18134</v>
      </c>
      <c r="B8664" t="s">
        <v>18135</v>
      </c>
      <c r="C8664" t="str">
        <f t="shared" si="135"/>
        <v>09 - MINISTERIO DE  INFRAESTRUCTURA</v>
      </c>
      <c r="D8664" t="str">
        <f>VLOOKUP(MID(A8664,1,2),[1]Jurisdicciones!$A$2:$B$44,2,FALSE)</f>
        <v>MINISTERIO DE  INFRAESTRUCTURA</v>
      </c>
    </row>
    <row r="8665" spans="1:4" x14ac:dyDescent="0.2">
      <c r="A8665" t="s">
        <v>18136</v>
      </c>
      <c r="B8665" t="s">
        <v>18137</v>
      </c>
      <c r="C8665" t="str">
        <f t="shared" si="135"/>
        <v>09 - MINISTERIO DE  INFRAESTRUCTURA</v>
      </c>
      <c r="D8665" t="str">
        <f>VLOOKUP(MID(A8665,1,2),[1]Jurisdicciones!$A$2:$B$44,2,FALSE)</f>
        <v>MINISTERIO DE  INFRAESTRUCTURA</v>
      </c>
    </row>
    <row r="8666" spans="1:4" x14ac:dyDescent="0.2">
      <c r="A8666" t="s">
        <v>18138</v>
      </c>
      <c r="B8666" t="s">
        <v>18139</v>
      </c>
      <c r="C8666" t="str">
        <f t="shared" si="135"/>
        <v>09 - MINISTERIO DE  INFRAESTRUCTURA</v>
      </c>
      <c r="D8666" t="str">
        <f>VLOOKUP(MID(A8666,1,2),[1]Jurisdicciones!$A$2:$B$44,2,FALSE)</f>
        <v>MINISTERIO DE  INFRAESTRUCTURA</v>
      </c>
    </row>
    <row r="8667" spans="1:4" x14ac:dyDescent="0.2">
      <c r="A8667" t="s">
        <v>18140</v>
      </c>
      <c r="B8667" t="s">
        <v>18141</v>
      </c>
      <c r="C8667" t="str">
        <f t="shared" si="135"/>
        <v>09 - MINISTERIO DE  INFRAESTRUCTURA</v>
      </c>
      <c r="D8667" t="str">
        <f>VLOOKUP(MID(A8667,1,2),[1]Jurisdicciones!$A$2:$B$44,2,FALSE)</f>
        <v>MINISTERIO DE  INFRAESTRUCTURA</v>
      </c>
    </row>
    <row r="8668" spans="1:4" x14ac:dyDescent="0.2">
      <c r="A8668" t="s">
        <v>18142</v>
      </c>
      <c r="B8668" t="s">
        <v>18143</v>
      </c>
      <c r="C8668" t="str">
        <f t="shared" si="135"/>
        <v>09 - MINISTERIO DE  INFRAESTRUCTURA</v>
      </c>
      <c r="D8668" t="str">
        <f>VLOOKUP(MID(A8668,1,2),[1]Jurisdicciones!$A$2:$B$44,2,FALSE)</f>
        <v>MINISTERIO DE  INFRAESTRUCTURA</v>
      </c>
    </row>
    <row r="8669" spans="1:4" x14ac:dyDescent="0.2">
      <c r="A8669" t="s">
        <v>18144</v>
      </c>
      <c r="B8669" t="s">
        <v>18145</v>
      </c>
      <c r="C8669" t="str">
        <f t="shared" si="135"/>
        <v>09 - MINISTERIO DE  INFRAESTRUCTURA</v>
      </c>
      <c r="D8669" t="str">
        <f>VLOOKUP(MID(A8669,1,2),[1]Jurisdicciones!$A$2:$B$44,2,FALSE)</f>
        <v>MINISTERIO DE  INFRAESTRUCTURA</v>
      </c>
    </row>
    <row r="8670" spans="1:4" x14ac:dyDescent="0.2">
      <c r="A8670" t="s">
        <v>18146</v>
      </c>
      <c r="B8670" t="s">
        <v>18147</v>
      </c>
      <c r="C8670" t="str">
        <f t="shared" si="135"/>
        <v>09 - MINISTERIO DE  INFRAESTRUCTURA</v>
      </c>
      <c r="D8670" t="str">
        <f>VLOOKUP(MID(A8670,1,2),[1]Jurisdicciones!$A$2:$B$44,2,FALSE)</f>
        <v>MINISTERIO DE  INFRAESTRUCTURA</v>
      </c>
    </row>
    <row r="8671" spans="1:4" x14ac:dyDescent="0.2">
      <c r="A8671" t="s">
        <v>18148</v>
      </c>
      <c r="B8671" t="s">
        <v>18149</v>
      </c>
      <c r="C8671" t="str">
        <f t="shared" si="135"/>
        <v>09 - MINISTERIO DE  INFRAESTRUCTURA</v>
      </c>
      <c r="D8671" t="str">
        <f>VLOOKUP(MID(A8671,1,2),[1]Jurisdicciones!$A$2:$B$44,2,FALSE)</f>
        <v>MINISTERIO DE  INFRAESTRUCTURA</v>
      </c>
    </row>
    <row r="8672" spans="1:4" x14ac:dyDescent="0.2">
      <c r="A8672" t="s">
        <v>18150</v>
      </c>
      <c r="B8672" t="s">
        <v>18151</v>
      </c>
      <c r="C8672" t="str">
        <f t="shared" si="135"/>
        <v>09 - MINISTERIO DE  INFRAESTRUCTURA</v>
      </c>
      <c r="D8672" t="str">
        <f>VLOOKUP(MID(A8672,1,2),[1]Jurisdicciones!$A$2:$B$44,2,FALSE)</f>
        <v>MINISTERIO DE  INFRAESTRUCTURA</v>
      </c>
    </row>
    <row r="8673" spans="1:4" x14ac:dyDescent="0.2">
      <c r="A8673" t="s">
        <v>18152</v>
      </c>
      <c r="B8673" t="s">
        <v>18153</v>
      </c>
      <c r="C8673" t="str">
        <f t="shared" si="135"/>
        <v>09 - MINISTERIO DE  INFRAESTRUCTURA</v>
      </c>
      <c r="D8673" t="str">
        <f>VLOOKUP(MID(A8673,1,2),[1]Jurisdicciones!$A$2:$B$44,2,FALSE)</f>
        <v>MINISTERIO DE  INFRAESTRUCTURA</v>
      </c>
    </row>
    <row r="8674" spans="1:4" x14ac:dyDescent="0.2">
      <c r="A8674" t="s">
        <v>18154</v>
      </c>
      <c r="B8674" t="s">
        <v>18155</v>
      </c>
      <c r="C8674" t="str">
        <f t="shared" si="135"/>
        <v>09 - MINISTERIO DE  INFRAESTRUCTURA</v>
      </c>
      <c r="D8674" t="str">
        <f>VLOOKUP(MID(A8674,1,2),[1]Jurisdicciones!$A$2:$B$44,2,FALSE)</f>
        <v>MINISTERIO DE  INFRAESTRUCTURA</v>
      </c>
    </row>
    <row r="8675" spans="1:4" x14ac:dyDescent="0.2">
      <c r="A8675" t="s">
        <v>18156</v>
      </c>
      <c r="B8675" t="s">
        <v>18157</v>
      </c>
      <c r="C8675" t="str">
        <f t="shared" si="135"/>
        <v>09 - MINISTERIO DE  INFRAESTRUCTURA</v>
      </c>
      <c r="D8675" t="str">
        <f>VLOOKUP(MID(A8675,1,2),[1]Jurisdicciones!$A$2:$B$44,2,FALSE)</f>
        <v>MINISTERIO DE  INFRAESTRUCTURA</v>
      </c>
    </row>
    <row r="8676" spans="1:4" x14ac:dyDescent="0.2">
      <c r="A8676" t="s">
        <v>18158</v>
      </c>
      <c r="B8676" t="s">
        <v>18159</v>
      </c>
      <c r="C8676" t="str">
        <f t="shared" si="135"/>
        <v>09 - MINISTERIO DE  INFRAESTRUCTURA</v>
      </c>
      <c r="D8676" t="str">
        <f>VLOOKUP(MID(A8676,1,2),[1]Jurisdicciones!$A$2:$B$44,2,FALSE)</f>
        <v>MINISTERIO DE  INFRAESTRUCTURA</v>
      </c>
    </row>
    <row r="8677" spans="1:4" x14ac:dyDescent="0.2">
      <c r="A8677" t="s">
        <v>18160</v>
      </c>
      <c r="B8677" t="s">
        <v>18161</v>
      </c>
      <c r="C8677" t="str">
        <f t="shared" si="135"/>
        <v>09 - MINISTERIO DE  INFRAESTRUCTURA</v>
      </c>
      <c r="D8677" t="str">
        <f>VLOOKUP(MID(A8677,1,2),[1]Jurisdicciones!$A$2:$B$44,2,FALSE)</f>
        <v>MINISTERIO DE  INFRAESTRUCTURA</v>
      </c>
    </row>
    <row r="8678" spans="1:4" x14ac:dyDescent="0.2">
      <c r="A8678" t="s">
        <v>18162</v>
      </c>
      <c r="B8678" t="s">
        <v>18163</v>
      </c>
      <c r="C8678" t="str">
        <f t="shared" si="135"/>
        <v>09 - MINISTERIO DE  INFRAESTRUCTURA</v>
      </c>
      <c r="D8678" t="str">
        <f>VLOOKUP(MID(A8678,1,2),[1]Jurisdicciones!$A$2:$B$44,2,FALSE)</f>
        <v>MINISTERIO DE  INFRAESTRUCTURA</v>
      </c>
    </row>
    <row r="8679" spans="1:4" x14ac:dyDescent="0.2">
      <c r="A8679" t="s">
        <v>18164</v>
      </c>
      <c r="B8679" t="s">
        <v>18165</v>
      </c>
      <c r="C8679" t="str">
        <f t="shared" si="135"/>
        <v>09 - MINISTERIO DE  INFRAESTRUCTURA</v>
      </c>
      <c r="D8679" t="str">
        <f>VLOOKUP(MID(A8679,1,2),[1]Jurisdicciones!$A$2:$B$44,2,FALSE)</f>
        <v>MINISTERIO DE  INFRAESTRUCTURA</v>
      </c>
    </row>
    <row r="8680" spans="1:4" x14ac:dyDescent="0.2">
      <c r="A8680" t="s">
        <v>18166</v>
      </c>
      <c r="B8680" t="s">
        <v>18167</v>
      </c>
      <c r="C8680" t="str">
        <f t="shared" si="135"/>
        <v>09 - MINISTERIO DE  INFRAESTRUCTURA</v>
      </c>
      <c r="D8680" t="str">
        <f>VLOOKUP(MID(A8680,1,2),[1]Jurisdicciones!$A$2:$B$44,2,FALSE)</f>
        <v>MINISTERIO DE  INFRAESTRUCTURA</v>
      </c>
    </row>
    <row r="8681" spans="1:4" x14ac:dyDescent="0.2">
      <c r="A8681" t="s">
        <v>18168</v>
      </c>
      <c r="B8681" t="s">
        <v>18169</v>
      </c>
      <c r="C8681" t="str">
        <f t="shared" si="135"/>
        <v>09 - MINISTERIO DE  INFRAESTRUCTURA</v>
      </c>
      <c r="D8681" t="str">
        <f>VLOOKUP(MID(A8681,1,2),[1]Jurisdicciones!$A$2:$B$44,2,FALSE)</f>
        <v>MINISTERIO DE  INFRAESTRUCTURA</v>
      </c>
    </row>
    <row r="8682" spans="1:4" x14ac:dyDescent="0.2">
      <c r="A8682" t="s">
        <v>18170</v>
      </c>
      <c r="B8682" t="s">
        <v>18171</v>
      </c>
      <c r="C8682" t="str">
        <f t="shared" si="135"/>
        <v>09 - MINISTERIO DE  INFRAESTRUCTURA</v>
      </c>
      <c r="D8682" t="str">
        <f>VLOOKUP(MID(A8682,1,2),[1]Jurisdicciones!$A$2:$B$44,2,FALSE)</f>
        <v>MINISTERIO DE  INFRAESTRUCTURA</v>
      </c>
    </row>
    <row r="8683" spans="1:4" x14ac:dyDescent="0.2">
      <c r="A8683" t="s">
        <v>18172</v>
      </c>
      <c r="B8683" t="s">
        <v>18173</v>
      </c>
      <c r="C8683" t="str">
        <f t="shared" si="135"/>
        <v>09 - MINISTERIO DE  INFRAESTRUCTURA</v>
      </c>
      <c r="D8683" t="str">
        <f>VLOOKUP(MID(A8683,1,2),[1]Jurisdicciones!$A$2:$B$44,2,FALSE)</f>
        <v>MINISTERIO DE  INFRAESTRUCTURA</v>
      </c>
    </row>
    <row r="8684" spans="1:4" x14ac:dyDescent="0.2">
      <c r="A8684" t="s">
        <v>18174</v>
      </c>
      <c r="B8684" t="s">
        <v>18175</v>
      </c>
      <c r="C8684" t="str">
        <f t="shared" si="135"/>
        <v>09 - MINISTERIO DE  INFRAESTRUCTURA</v>
      </c>
      <c r="D8684" t="str">
        <f>VLOOKUP(MID(A8684,1,2),[1]Jurisdicciones!$A$2:$B$44,2,FALSE)</f>
        <v>MINISTERIO DE  INFRAESTRUCTURA</v>
      </c>
    </row>
    <row r="8685" spans="1:4" x14ac:dyDescent="0.2">
      <c r="A8685" t="s">
        <v>18176</v>
      </c>
      <c r="B8685" t="s">
        <v>18177</v>
      </c>
      <c r="C8685" t="str">
        <f t="shared" si="135"/>
        <v>09 - MINISTERIO DE  INFRAESTRUCTURA</v>
      </c>
      <c r="D8685" t="str">
        <f>VLOOKUP(MID(A8685,1,2),[1]Jurisdicciones!$A$2:$B$44,2,FALSE)</f>
        <v>MINISTERIO DE  INFRAESTRUCTURA</v>
      </c>
    </row>
    <row r="8686" spans="1:4" x14ac:dyDescent="0.2">
      <c r="A8686" t="s">
        <v>18178</v>
      </c>
      <c r="B8686" t="s">
        <v>18179</v>
      </c>
      <c r="C8686" t="str">
        <f t="shared" si="135"/>
        <v>09 - MINISTERIO DE  INFRAESTRUCTURA</v>
      </c>
      <c r="D8686" t="str">
        <f>VLOOKUP(MID(A8686,1,2),[1]Jurisdicciones!$A$2:$B$44,2,FALSE)</f>
        <v>MINISTERIO DE  INFRAESTRUCTURA</v>
      </c>
    </row>
    <row r="8687" spans="1:4" x14ac:dyDescent="0.2">
      <c r="A8687" t="s">
        <v>18180</v>
      </c>
      <c r="B8687" t="s">
        <v>8833</v>
      </c>
      <c r="C8687" t="str">
        <f t="shared" si="135"/>
        <v>09 - MINISTERIO DE  INFRAESTRUCTURA</v>
      </c>
      <c r="D8687" t="str">
        <f>VLOOKUP(MID(A8687,1,2),[1]Jurisdicciones!$A$2:$B$44,2,FALSE)</f>
        <v>MINISTERIO DE  INFRAESTRUCTURA</v>
      </c>
    </row>
    <row r="8688" spans="1:4" x14ac:dyDescent="0.2">
      <c r="A8688" t="s">
        <v>18181</v>
      </c>
      <c r="B8688" t="s">
        <v>18182</v>
      </c>
      <c r="C8688" t="str">
        <f t="shared" si="135"/>
        <v>09 - MINISTERIO DE  INFRAESTRUCTURA</v>
      </c>
      <c r="D8688" t="str">
        <f>VLOOKUP(MID(A8688,1,2),[1]Jurisdicciones!$A$2:$B$44,2,FALSE)</f>
        <v>MINISTERIO DE  INFRAESTRUCTURA</v>
      </c>
    </row>
    <row r="8689" spans="1:4" x14ac:dyDescent="0.2">
      <c r="A8689" t="s">
        <v>18183</v>
      </c>
      <c r="B8689" t="s">
        <v>8833</v>
      </c>
      <c r="C8689" t="str">
        <f t="shared" si="135"/>
        <v>09 - MINISTERIO DE  INFRAESTRUCTURA</v>
      </c>
      <c r="D8689" t="str">
        <f>VLOOKUP(MID(A8689,1,2),[1]Jurisdicciones!$A$2:$B$44,2,FALSE)</f>
        <v>MINISTERIO DE  INFRAESTRUCTURA</v>
      </c>
    </row>
    <row r="8690" spans="1:4" x14ac:dyDescent="0.2">
      <c r="A8690" t="s">
        <v>18184</v>
      </c>
      <c r="B8690" t="s">
        <v>18185</v>
      </c>
      <c r="C8690" t="str">
        <f t="shared" si="135"/>
        <v>09 - MINISTERIO DE  INFRAESTRUCTURA</v>
      </c>
      <c r="D8690" t="str">
        <f>VLOOKUP(MID(A8690,1,2),[1]Jurisdicciones!$A$2:$B$44,2,FALSE)</f>
        <v>MINISTERIO DE  INFRAESTRUCTURA</v>
      </c>
    </row>
    <row r="8691" spans="1:4" x14ac:dyDescent="0.2">
      <c r="A8691" t="s">
        <v>18186</v>
      </c>
      <c r="B8691" t="s">
        <v>18187</v>
      </c>
      <c r="C8691" t="str">
        <f t="shared" si="135"/>
        <v>09 - MINISTERIO DE  INFRAESTRUCTURA</v>
      </c>
      <c r="D8691" t="str">
        <f>VLOOKUP(MID(A8691,1,2),[1]Jurisdicciones!$A$2:$B$44,2,FALSE)</f>
        <v>MINISTERIO DE  INFRAESTRUCTURA</v>
      </c>
    </row>
    <row r="8692" spans="1:4" x14ac:dyDescent="0.2">
      <c r="A8692" t="s">
        <v>18188</v>
      </c>
      <c r="B8692" t="s">
        <v>18189</v>
      </c>
      <c r="C8692" t="str">
        <f t="shared" si="135"/>
        <v>09 - MINISTERIO DE  INFRAESTRUCTURA</v>
      </c>
      <c r="D8692" t="str">
        <f>VLOOKUP(MID(A8692,1,2),[1]Jurisdicciones!$A$2:$B$44,2,FALSE)</f>
        <v>MINISTERIO DE  INFRAESTRUCTURA</v>
      </c>
    </row>
    <row r="8693" spans="1:4" x14ac:dyDescent="0.2">
      <c r="A8693" t="s">
        <v>18190</v>
      </c>
      <c r="B8693" t="s">
        <v>8837</v>
      </c>
      <c r="C8693" t="str">
        <f t="shared" si="135"/>
        <v>09 - MINISTERIO DE  INFRAESTRUCTURA</v>
      </c>
      <c r="D8693" t="str">
        <f>VLOOKUP(MID(A8693,1,2),[1]Jurisdicciones!$A$2:$B$44,2,FALSE)</f>
        <v>MINISTERIO DE  INFRAESTRUCTURA</v>
      </c>
    </row>
    <row r="8694" spans="1:4" x14ac:dyDescent="0.2">
      <c r="A8694" t="s">
        <v>18191</v>
      </c>
      <c r="B8694" t="s">
        <v>8837</v>
      </c>
      <c r="C8694" t="str">
        <f t="shared" si="135"/>
        <v>09 - MINISTERIO DE  INFRAESTRUCTURA</v>
      </c>
      <c r="D8694" t="str">
        <f>VLOOKUP(MID(A8694,1,2),[1]Jurisdicciones!$A$2:$B$44,2,FALSE)</f>
        <v>MINISTERIO DE  INFRAESTRUCTURA</v>
      </c>
    </row>
    <row r="8695" spans="1:4" x14ac:dyDescent="0.2">
      <c r="A8695" t="s">
        <v>18192</v>
      </c>
      <c r="B8695" t="s">
        <v>8837</v>
      </c>
      <c r="C8695" t="str">
        <f t="shared" si="135"/>
        <v>09 - MINISTERIO DE  INFRAESTRUCTURA</v>
      </c>
      <c r="D8695" t="str">
        <f>VLOOKUP(MID(A8695,1,2),[1]Jurisdicciones!$A$2:$B$44,2,FALSE)</f>
        <v>MINISTERIO DE  INFRAESTRUCTURA</v>
      </c>
    </row>
    <row r="8696" spans="1:4" x14ac:dyDescent="0.2">
      <c r="A8696" t="s">
        <v>18193</v>
      </c>
      <c r="B8696" t="s">
        <v>8837</v>
      </c>
      <c r="C8696" t="str">
        <f t="shared" si="135"/>
        <v>09 - MINISTERIO DE  INFRAESTRUCTURA</v>
      </c>
      <c r="D8696" t="str">
        <f>VLOOKUP(MID(A8696,1,2),[1]Jurisdicciones!$A$2:$B$44,2,FALSE)</f>
        <v>MINISTERIO DE  INFRAESTRUCTURA</v>
      </c>
    </row>
    <row r="8697" spans="1:4" x14ac:dyDescent="0.2">
      <c r="A8697" t="s">
        <v>18194</v>
      </c>
      <c r="B8697" t="s">
        <v>8842</v>
      </c>
      <c r="C8697" t="str">
        <f t="shared" si="135"/>
        <v>09 - MINISTERIO DE  INFRAESTRUCTURA</v>
      </c>
      <c r="D8697" t="str">
        <f>VLOOKUP(MID(A8697,1,2),[1]Jurisdicciones!$A$2:$B$44,2,FALSE)</f>
        <v>MINISTERIO DE  INFRAESTRUCTURA</v>
      </c>
    </row>
    <row r="8698" spans="1:4" x14ac:dyDescent="0.2">
      <c r="A8698" t="s">
        <v>18195</v>
      </c>
      <c r="B8698" t="s">
        <v>8837</v>
      </c>
      <c r="C8698" t="str">
        <f t="shared" si="135"/>
        <v>09 - MINISTERIO DE  INFRAESTRUCTURA</v>
      </c>
      <c r="D8698" t="str">
        <f>VLOOKUP(MID(A8698,1,2),[1]Jurisdicciones!$A$2:$B$44,2,FALSE)</f>
        <v>MINISTERIO DE  INFRAESTRUCTURA</v>
      </c>
    </row>
    <row r="8699" spans="1:4" x14ac:dyDescent="0.2">
      <c r="A8699" t="s">
        <v>18196</v>
      </c>
      <c r="B8699" t="s">
        <v>18197</v>
      </c>
      <c r="C8699" t="str">
        <f t="shared" si="135"/>
        <v>09 - MINISTERIO DE  INFRAESTRUCTURA</v>
      </c>
      <c r="D8699" t="str">
        <f>VLOOKUP(MID(A8699,1,2),[1]Jurisdicciones!$A$2:$B$44,2,FALSE)</f>
        <v>MINISTERIO DE  INFRAESTRUCTURA</v>
      </c>
    </row>
    <row r="8700" spans="1:4" x14ac:dyDescent="0.2">
      <c r="A8700" t="s">
        <v>18198</v>
      </c>
      <c r="B8700" t="s">
        <v>18199</v>
      </c>
      <c r="C8700" t="str">
        <f t="shared" si="135"/>
        <v>09 - MINISTERIO DE  INFRAESTRUCTURA</v>
      </c>
      <c r="D8700" t="str">
        <f>VLOOKUP(MID(A8700,1,2),[1]Jurisdicciones!$A$2:$B$44,2,FALSE)</f>
        <v>MINISTERIO DE  INFRAESTRUCTURA</v>
      </c>
    </row>
    <row r="8701" spans="1:4" x14ac:dyDescent="0.2">
      <c r="A8701" t="s">
        <v>18200</v>
      </c>
      <c r="B8701" t="s">
        <v>18201</v>
      </c>
      <c r="C8701" t="str">
        <f t="shared" si="135"/>
        <v>09 - MINISTERIO DE  INFRAESTRUCTURA</v>
      </c>
      <c r="D8701" t="str">
        <f>VLOOKUP(MID(A8701,1,2),[1]Jurisdicciones!$A$2:$B$44,2,FALSE)</f>
        <v>MINISTERIO DE  INFRAESTRUCTURA</v>
      </c>
    </row>
    <row r="8702" spans="1:4" x14ac:dyDescent="0.2">
      <c r="A8702" t="s">
        <v>18202</v>
      </c>
      <c r="B8702" t="s">
        <v>18203</v>
      </c>
      <c r="C8702" t="str">
        <f t="shared" si="135"/>
        <v>09 - MINISTERIO DE  INFRAESTRUCTURA</v>
      </c>
      <c r="D8702" t="str">
        <f>VLOOKUP(MID(A8702,1,2),[1]Jurisdicciones!$A$2:$B$44,2,FALSE)</f>
        <v>MINISTERIO DE  INFRAESTRUCTURA</v>
      </c>
    </row>
    <row r="8703" spans="1:4" x14ac:dyDescent="0.2">
      <c r="A8703" t="s">
        <v>18204</v>
      </c>
      <c r="B8703" t="s">
        <v>18205</v>
      </c>
      <c r="C8703" t="str">
        <f t="shared" si="135"/>
        <v>09 - MINISTERIO DE  INFRAESTRUCTURA</v>
      </c>
      <c r="D8703" t="str">
        <f>VLOOKUP(MID(A8703,1,2),[1]Jurisdicciones!$A$2:$B$44,2,FALSE)</f>
        <v>MINISTERIO DE  INFRAESTRUCTURA</v>
      </c>
    </row>
    <row r="8704" spans="1:4" x14ac:dyDescent="0.2">
      <c r="A8704" t="s">
        <v>18206</v>
      </c>
      <c r="B8704" t="s">
        <v>18207</v>
      </c>
      <c r="C8704" t="str">
        <f t="shared" si="135"/>
        <v>09 - MINISTERIO DE  INFRAESTRUCTURA</v>
      </c>
      <c r="D8704" t="str">
        <f>VLOOKUP(MID(A8704,1,2),[1]Jurisdicciones!$A$2:$B$44,2,FALSE)</f>
        <v>MINISTERIO DE  INFRAESTRUCTURA</v>
      </c>
    </row>
    <row r="8705" spans="1:4" x14ac:dyDescent="0.2">
      <c r="A8705" t="s">
        <v>18208</v>
      </c>
      <c r="B8705" t="s">
        <v>18209</v>
      </c>
      <c r="C8705" t="str">
        <f t="shared" si="135"/>
        <v>09 - MINISTERIO DE  INFRAESTRUCTURA</v>
      </c>
      <c r="D8705" t="str">
        <f>VLOOKUP(MID(A8705,1,2),[1]Jurisdicciones!$A$2:$B$44,2,FALSE)</f>
        <v>MINISTERIO DE  INFRAESTRUCTURA</v>
      </c>
    </row>
    <row r="8706" spans="1:4" x14ac:dyDescent="0.2">
      <c r="A8706" t="s">
        <v>18210</v>
      </c>
      <c r="B8706" t="s">
        <v>18211</v>
      </c>
      <c r="C8706" t="str">
        <f t="shared" si="135"/>
        <v>09 - MINISTERIO DE  INFRAESTRUCTURA</v>
      </c>
      <c r="D8706" t="str">
        <f>VLOOKUP(MID(A8706,1,2),[1]Jurisdicciones!$A$2:$B$44,2,FALSE)</f>
        <v>MINISTERIO DE  INFRAESTRUCTURA</v>
      </c>
    </row>
    <row r="8707" spans="1:4" x14ac:dyDescent="0.2">
      <c r="A8707" t="s">
        <v>18212</v>
      </c>
      <c r="B8707" t="s">
        <v>18213</v>
      </c>
      <c r="C8707" t="str">
        <f t="shared" si="135"/>
        <v>09 - MINISTERIO DE  INFRAESTRUCTURA</v>
      </c>
      <c r="D8707" t="str">
        <f>VLOOKUP(MID(A8707,1,2),[1]Jurisdicciones!$A$2:$B$44,2,FALSE)</f>
        <v>MINISTERIO DE  INFRAESTRUCTURA</v>
      </c>
    </row>
    <row r="8708" spans="1:4" x14ac:dyDescent="0.2">
      <c r="A8708" t="s">
        <v>18214</v>
      </c>
      <c r="B8708" t="s">
        <v>18205</v>
      </c>
      <c r="C8708" t="str">
        <f t="shared" ref="C8708:C8771" si="136">CONCATENATE(MID(A8708,1,2), " - ",D8708)</f>
        <v>09 - MINISTERIO DE  INFRAESTRUCTURA</v>
      </c>
      <c r="D8708" t="str">
        <f>VLOOKUP(MID(A8708,1,2),[1]Jurisdicciones!$A$2:$B$44,2,FALSE)</f>
        <v>MINISTERIO DE  INFRAESTRUCTURA</v>
      </c>
    </row>
    <row r="8709" spans="1:4" x14ac:dyDescent="0.2">
      <c r="A8709" t="s">
        <v>18215</v>
      </c>
      <c r="B8709" t="s">
        <v>18216</v>
      </c>
      <c r="C8709" t="str">
        <f t="shared" si="136"/>
        <v>09 - MINISTERIO DE  INFRAESTRUCTURA</v>
      </c>
      <c r="D8709" t="str">
        <f>VLOOKUP(MID(A8709,1,2),[1]Jurisdicciones!$A$2:$B$44,2,FALSE)</f>
        <v>MINISTERIO DE  INFRAESTRUCTURA</v>
      </c>
    </row>
    <row r="8710" spans="1:4" x14ac:dyDescent="0.2">
      <c r="A8710" t="s">
        <v>18217</v>
      </c>
      <c r="B8710" t="s">
        <v>18218</v>
      </c>
      <c r="C8710" t="str">
        <f t="shared" si="136"/>
        <v>09 - MINISTERIO DE  INFRAESTRUCTURA</v>
      </c>
      <c r="D8710" t="str">
        <f>VLOOKUP(MID(A8710,1,2),[1]Jurisdicciones!$A$2:$B$44,2,FALSE)</f>
        <v>MINISTERIO DE  INFRAESTRUCTURA</v>
      </c>
    </row>
    <row r="8711" spans="1:4" x14ac:dyDescent="0.2">
      <c r="A8711" t="s">
        <v>18219</v>
      </c>
      <c r="B8711" t="s">
        <v>18220</v>
      </c>
      <c r="C8711" t="str">
        <f t="shared" si="136"/>
        <v>09 - MINISTERIO DE  INFRAESTRUCTURA</v>
      </c>
      <c r="D8711" t="str">
        <f>VLOOKUP(MID(A8711,1,2),[1]Jurisdicciones!$A$2:$B$44,2,FALSE)</f>
        <v>MINISTERIO DE  INFRAESTRUCTURA</v>
      </c>
    </row>
    <row r="8712" spans="1:4" x14ac:dyDescent="0.2">
      <c r="A8712" t="s">
        <v>18221</v>
      </c>
      <c r="B8712" t="s">
        <v>18222</v>
      </c>
      <c r="C8712" t="str">
        <f t="shared" si="136"/>
        <v>09 - MINISTERIO DE  INFRAESTRUCTURA</v>
      </c>
      <c r="D8712" t="str">
        <f>VLOOKUP(MID(A8712,1,2),[1]Jurisdicciones!$A$2:$B$44,2,FALSE)</f>
        <v>MINISTERIO DE  INFRAESTRUCTURA</v>
      </c>
    </row>
    <row r="8713" spans="1:4" x14ac:dyDescent="0.2">
      <c r="A8713" t="s">
        <v>18223</v>
      </c>
      <c r="B8713" t="s">
        <v>18220</v>
      </c>
      <c r="C8713" t="str">
        <f t="shared" si="136"/>
        <v>09 - MINISTERIO DE  INFRAESTRUCTURA</v>
      </c>
      <c r="D8713" t="str">
        <f>VLOOKUP(MID(A8713,1,2),[1]Jurisdicciones!$A$2:$B$44,2,FALSE)</f>
        <v>MINISTERIO DE  INFRAESTRUCTURA</v>
      </c>
    </row>
    <row r="8714" spans="1:4" x14ac:dyDescent="0.2">
      <c r="A8714" t="s">
        <v>18224</v>
      </c>
      <c r="B8714" t="s">
        <v>18222</v>
      </c>
      <c r="C8714" t="str">
        <f t="shared" si="136"/>
        <v>09 - MINISTERIO DE  INFRAESTRUCTURA</v>
      </c>
      <c r="D8714" t="str">
        <f>VLOOKUP(MID(A8714,1,2),[1]Jurisdicciones!$A$2:$B$44,2,FALSE)</f>
        <v>MINISTERIO DE  INFRAESTRUCTURA</v>
      </c>
    </row>
    <row r="8715" spans="1:4" x14ac:dyDescent="0.2">
      <c r="A8715" t="s">
        <v>18225</v>
      </c>
      <c r="B8715" t="s">
        <v>18226</v>
      </c>
      <c r="C8715" t="str">
        <f t="shared" si="136"/>
        <v>09 - MINISTERIO DE  INFRAESTRUCTURA</v>
      </c>
      <c r="D8715" t="str">
        <f>VLOOKUP(MID(A8715,1,2),[1]Jurisdicciones!$A$2:$B$44,2,FALSE)</f>
        <v>MINISTERIO DE  INFRAESTRUCTURA</v>
      </c>
    </row>
    <row r="8716" spans="1:4" x14ac:dyDescent="0.2">
      <c r="A8716" t="s">
        <v>18227</v>
      </c>
      <c r="B8716" t="s">
        <v>18228</v>
      </c>
      <c r="C8716" t="str">
        <f t="shared" si="136"/>
        <v>09 - MINISTERIO DE  INFRAESTRUCTURA</v>
      </c>
      <c r="D8716" t="str">
        <f>VLOOKUP(MID(A8716,1,2),[1]Jurisdicciones!$A$2:$B$44,2,FALSE)</f>
        <v>MINISTERIO DE  INFRAESTRUCTURA</v>
      </c>
    </row>
    <row r="8717" spans="1:4" x14ac:dyDescent="0.2">
      <c r="A8717" t="s">
        <v>18229</v>
      </c>
      <c r="B8717" t="s">
        <v>18230</v>
      </c>
      <c r="C8717" t="str">
        <f t="shared" si="136"/>
        <v>09 - MINISTERIO DE  INFRAESTRUCTURA</v>
      </c>
      <c r="D8717" t="str">
        <f>VLOOKUP(MID(A8717,1,2),[1]Jurisdicciones!$A$2:$B$44,2,FALSE)</f>
        <v>MINISTERIO DE  INFRAESTRUCTURA</v>
      </c>
    </row>
    <row r="8718" spans="1:4" x14ac:dyDescent="0.2">
      <c r="A8718" t="s">
        <v>18231</v>
      </c>
      <c r="B8718" t="s">
        <v>18232</v>
      </c>
      <c r="C8718" t="str">
        <f t="shared" si="136"/>
        <v>09 - MINISTERIO DE  INFRAESTRUCTURA</v>
      </c>
      <c r="D8718" t="str">
        <f>VLOOKUP(MID(A8718,1,2),[1]Jurisdicciones!$A$2:$B$44,2,FALSE)</f>
        <v>MINISTERIO DE  INFRAESTRUCTURA</v>
      </c>
    </row>
    <row r="8719" spans="1:4" x14ac:dyDescent="0.2">
      <c r="A8719" t="s">
        <v>18233</v>
      </c>
      <c r="B8719" t="s">
        <v>18234</v>
      </c>
      <c r="C8719" t="str">
        <f t="shared" si="136"/>
        <v>09 - MINISTERIO DE  INFRAESTRUCTURA</v>
      </c>
      <c r="D8719" t="str">
        <f>VLOOKUP(MID(A8719,1,2),[1]Jurisdicciones!$A$2:$B$44,2,FALSE)</f>
        <v>MINISTERIO DE  INFRAESTRUCTURA</v>
      </c>
    </row>
    <row r="8720" spans="1:4" x14ac:dyDescent="0.2">
      <c r="A8720" t="s">
        <v>18235</v>
      </c>
      <c r="B8720" t="s">
        <v>18236</v>
      </c>
      <c r="C8720" t="str">
        <f t="shared" si="136"/>
        <v>09 - MINISTERIO DE  INFRAESTRUCTURA</v>
      </c>
      <c r="D8720" t="str">
        <f>VLOOKUP(MID(A8720,1,2),[1]Jurisdicciones!$A$2:$B$44,2,FALSE)</f>
        <v>MINISTERIO DE  INFRAESTRUCTURA</v>
      </c>
    </row>
    <row r="8721" spans="1:4" x14ac:dyDescent="0.2">
      <c r="A8721" t="s">
        <v>18237</v>
      </c>
      <c r="B8721" t="s">
        <v>18238</v>
      </c>
      <c r="C8721" t="str">
        <f t="shared" si="136"/>
        <v>09 - MINISTERIO DE  INFRAESTRUCTURA</v>
      </c>
      <c r="D8721" t="str">
        <f>VLOOKUP(MID(A8721,1,2),[1]Jurisdicciones!$A$2:$B$44,2,FALSE)</f>
        <v>MINISTERIO DE  INFRAESTRUCTURA</v>
      </c>
    </row>
    <row r="8722" spans="1:4" x14ac:dyDescent="0.2">
      <c r="A8722" t="s">
        <v>18239</v>
      </c>
      <c r="B8722" t="s">
        <v>18240</v>
      </c>
      <c r="C8722" t="str">
        <f t="shared" si="136"/>
        <v>09 - MINISTERIO DE  INFRAESTRUCTURA</v>
      </c>
      <c r="D8722" t="str">
        <f>VLOOKUP(MID(A8722,1,2),[1]Jurisdicciones!$A$2:$B$44,2,FALSE)</f>
        <v>MINISTERIO DE  INFRAESTRUCTURA</v>
      </c>
    </row>
    <row r="8723" spans="1:4" x14ac:dyDescent="0.2">
      <c r="A8723" t="s">
        <v>18241</v>
      </c>
      <c r="B8723" t="s">
        <v>18242</v>
      </c>
      <c r="C8723" t="str">
        <f t="shared" si="136"/>
        <v>09 - MINISTERIO DE  INFRAESTRUCTURA</v>
      </c>
      <c r="D8723" t="str">
        <f>VLOOKUP(MID(A8723,1,2),[1]Jurisdicciones!$A$2:$B$44,2,FALSE)</f>
        <v>MINISTERIO DE  INFRAESTRUCTURA</v>
      </c>
    </row>
    <row r="8724" spans="1:4" x14ac:dyDescent="0.2">
      <c r="A8724" t="s">
        <v>18243</v>
      </c>
      <c r="B8724" t="s">
        <v>18244</v>
      </c>
      <c r="C8724" t="str">
        <f t="shared" si="136"/>
        <v>09 - MINISTERIO DE  INFRAESTRUCTURA</v>
      </c>
      <c r="D8724" t="str">
        <f>VLOOKUP(MID(A8724,1,2),[1]Jurisdicciones!$A$2:$B$44,2,FALSE)</f>
        <v>MINISTERIO DE  INFRAESTRUCTURA</v>
      </c>
    </row>
    <row r="8725" spans="1:4" x14ac:dyDescent="0.2">
      <c r="A8725" t="s">
        <v>18245</v>
      </c>
      <c r="B8725" t="s">
        <v>18179</v>
      </c>
      <c r="C8725" t="str">
        <f t="shared" si="136"/>
        <v>09 - MINISTERIO DE  INFRAESTRUCTURA</v>
      </c>
      <c r="D8725" t="str">
        <f>VLOOKUP(MID(A8725,1,2),[1]Jurisdicciones!$A$2:$B$44,2,FALSE)</f>
        <v>MINISTERIO DE  INFRAESTRUCTURA</v>
      </c>
    </row>
    <row r="8726" spans="1:4" x14ac:dyDescent="0.2">
      <c r="A8726" t="s">
        <v>18246</v>
      </c>
      <c r="B8726" t="s">
        <v>18247</v>
      </c>
      <c r="C8726" t="str">
        <f t="shared" si="136"/>
        <v>09 - MINISTERIO DE  INFRAESTRUCTURA</v>
      </c>
      <c r="D8726" t="str">
        <f>VLOOKUP(MID(A8726,1,2),[1]Jurisdicciones!$A$2:$B$44,2,FALSE)</f>
        <v>MINISTERIO DE  INFRAESTRUCTURA</v>
      </c>
    </row>
    <row r="8727" spans="1:4" x14ac:dyDescent="0.2">
      <c r="A8727" t="s">
        <v>18248</v>
      </c>
      <c r="B8727" t="s">
        <v>18249</v>
      </c>
      <c r="C8727" t="str">
        <f t="shared" si="136"/>
        <v>09 - MINISTERIO DE  INFRAESTRUCTURA</v>
      </c>
      <c r="D8727" t="str">
        <f>VLOOKUP(MID(A8727,1,2),[1]Jurisdicciones!$A$2:$B$44,2,FALSE)</f>
        <v>MINISTERIO DE  INFRAESTRUCTURA</v>
      </c>
    </row>
    <row r="8728" spans="1:4" x14ac:dyDescent="0.2">
      <c r="A8728" t="s">
        <v>18250</v>
      </c>
      <c r="B8728" t="s">
        <v>18251</v>
      </c>
      <c r="C8728" t="str">
        <f t="shared" si="136"/>
        <v>09 - MINISTERIO DE  INFRAESTRUCTURA</v>
      </c>
      <c r="D8728" t="str">
        <f>VLOOKUP(MID(A8728,1,2),[1]Jurisdicciones!$A$2:$B$44,2,FALSE)</f>
        <v>MINISTERIO DE  INFRAESTRUCTURA</v>
      </c>
    </row>
    <row r="8729" spans="1:4" x14ac:dyDescent="0.2">
      <c r="A8729" t="s">
        <v>18252</v>
      </c>
      <c r="B8729" t="s">
        <v>18253</v>
      </c>
      <c r="C8729" t="str">
        <f t="shared" si="136"/>
        <v>09 - MINISTERIO DE  INFRAESTRUCTURA</v>
      </c>
      <c r="D8729" t="str">
        <f>VLOOKUP(MID(A8729,1,2),[1]Jurisdicciones!$A$2:$B$44,2,FALSE)</f>
        <v>MINISTERIO DE  INFRAESTRUCTURA</v>
      </c>
    </row>
    <row r="8730" spans="1:4" x14ac:dyDescent="0.2">
      <c r="A8730" t="s">
        <v>18254</v>
      </c>
      <c r="B8730" t="s">
        <v>18255</v>
      </c>
      <c r="C8730" t="str">
        <f t="shared" si="136"/>
        <v>09 - MINISTERIO DE  INFRAESTRUCTURA</v>
      </c>
      <c r="D8730" t="str">
        <f>VLOOKUP(MID(A8730,1,2),[1]Jurisdicciones!$A$2:$B$44,2,FALSE)</f>
        <v>MINISTERIO DE  INFRAESTRUCTURA</v>
      </c>
    </row>
    <row r="8731" spans="1:4" x14ac:dyDescent="0.2">
      <c r="A8731" t="s">
        <v>18256</v>
      </c>
      <c r="B8731" t="s">
        <v>18257</v>
      </c>
      <c r="C8731" t="str">
        <f t="shared" si="136"/>
        <v>09 - MINISTERIO DE  INFRAESTRUCTURA</v>
      </c>
      <c r="D8731" t="str">
        <f>VLOOKUP(MID(A8731,1,2),[1]Jurisdicciones!$A$2:$B$44,2,FALSE)</f>
        <v>MINISTERIO DE  INFRAESTRUCTURA</v>
      </c>
    </row>
    <row r="8732" spans="1:4" x14ac:dyDescent="0.2">
      <c r="A8732" t="s">
        <v>18258</v>
      </c>
      <c r="B8732" t="s">
        <v>18259</v>
      </c>
      <c r="C8732" t="str">
        <f t="shared" si="136"/>
        <v>09 - MINISTERIO DE  INFRAESTRUCTURA</v>
      </c>
      <c r="D8732" t="str">
        <f>VLOOKUP(MID(A8732,1,2),[1]Jurisdicciones!$A$2:$B$44,2,FALSE)</f>
        <v>MINISTERIO DE  INFRAESTRUCTURA</v>
      </c>
    </row>
    <row r="8733" spans="1:4" x14ac:dyDescent="0.2">
      <c r="A8733" t="s">
        <v>18260</v>
      </c>
      <c r="B8733" t="s">
        <v>18261</v>
      </c>
      <c r="C8733" t="str">
        <f t="shared" si="136"/>
        <v>09 - MINISTERIO DE  INFRAESTRUCTURA</v>
      </c>
      <c r="D8733" t="str">
        <f>VLOOKUP(MID(A8733,1,2),[1]Jurisdicciones!$A$2:$B$44,2,FALSE)</f>
        <v>MINISTERIO DE  INFRAESTRUCTURA</v>
      </c>
    </row>
    <row r="8734" spans="1:4" x14ac:dyDescent="0.2">
      <c r="A8734" t="s">
        <v>18262</v>
      </c>
      <c r="B8734" t="s">
        <v>18263</v>
      </c>
      <c r="C8734" t="str">
        <f t="shared" si="136"/>
        <v>09 - MINISTERIO DE  INFRAESTRUCTURA</v>
      </c>
      <c r="D8734" t="str">
        <f>VLOOKUP(MID(A8734,1,2),[1]Jurisdicciones!$A$2:$B$44,2,FALSE)</f>
        <v>MINISTERIO DE  INFRAESTRUCTURA</v>
      </c>
    </row>
    <row r="8735" spans="1:4" x14ac:dyDescent="0.2">
      <c r="A8735" t="s">
        <v>18264</v>
      </c>
      <c r="B8735" t="s">
        <v>18265</v>
      </c>
      <c r="C8735" t="str">
        <f t="shared" si="136"/>
        <v>09 - MINISTERIO DE  INFRAESTRUCTURA</v>
      </c>
      <c r="D8735" t="str">
        <f>VLOOKUP(MID(A8735,1,2),[1]Jurisdicciones!$A$2:$B$44,2,FALSE)</f>
        <v>MINISTERIO DE  INFRAESTRUCTURA</v>
      </c>
    </row>
    <row r="8736" spans="1:4" x14ac:dyDescent="0.2">
      <c r="A8736" t="s">
        <v>18266</v>
      </c>
      <c r="B8736" t="s">
        <v>18267</v>
      </c>
      <c r="C8736" t="str">
        <f t="shared" si="136"/>
        <v>09 - MINISTERIO DE  INFRAESTRUCTURA</v>
      </c>
      <c r="D8736" t="str">
        <f>VLOOKUP(MID(A8736,1,2),[1]Jurisdicciones!$A$2:$B$44,2,FALSE)</f>
        <v>MINISTERIO DE  INFRAESTRUCTURA</v>
      </c>
    </row>
    <row r="8737" spans="1:4" x14ac:dyDescent="0.2">
      <c r="A8737" t="s">
        <v>18268</v>
      </c>
      <c r="B8737" t="s">
        <v>18269</v>
      </c>
      <c r="C8737" t="str">
        <f t="shared" si="136"/>
        <v>09 - MINISTERIO DE  INFRAESTRUCTURA</v>
      </c>
      <c r="D8737" t="str">
        <f>VLOOKUP(MID(A8737,1,2),[1]Jurisdicciones!$A$2:$B$44,2,FALSE)</f>
        <v>MINISTERIO DE  INFRAESTRUCTURA</v>
      </c>
    </row>
    <row r="8738" spans="1:4" x14ac:dyDescent="0.2">
      <c r="A8738" t="s">
        <v>18270</v>
      </c>
      <c r="B8738" t="s">
        <v>18271</v>
      </c>
      <c r="C8738" t="str">
        <f t="shared" si="136"/>
        <v>09 - MINISTERIO DE  INFRAESTRUCTURA</v>
      </c>
      <c r="D8738" t="str">
        <f>VLOOKUP(MID(A8738,1,2),[1]Jurisdicciones!$A$2:$B$44,2,FALSE)</f>
        <v>MINISTERIO DE  INFRAESTRUCTURA</v>
      </c>
    </row>
    <row r="8739" spans="1:4" x14ac:dyDescent="0.2">
      <c r="A8739" t="s">
        <v>18272</v>
      </c>
      <c r="B8739" t="s">
        <v>18273</v>
      </c>
      <c r="C8739" t="str">
        <f t="shared" si="136"/>
        <v>09 - MINISTERIO DE  INFRAESTRUCTURA</v>
      </c>
      <c r="D8739" t="str">
        <f>VLOOKUP(MID(A8739,1,2),[1]Jurisdicciones!$A$2:$B$44,2,FALSE)</f>
        <v>MINISTERIO DE  INFRAESTRUCTURA</v>
      </c>
    </row>
    <row r="8740" spans="1:4" x14ac:dyDescent="0.2">
      <c r="A8740" t="s">
        <v>18274</v>
      </c>
      <c r="B8740" t="s">
        <v>18275</v>
      </c>
      <c r="C8740" t="str">
        <f t="shared" si="136"/>
        <v>09 - MINISTERIO DE  INFRAESTRUCTURA</v>
      </c>
      <c r="D8740" t="str">
        <f>VLOOKUP(MID(A8740,1,2),[1]Jurisdicciones!$A$2:$B$44,2,FALSE)</f>
        <v>MINISTERIO DE  INFRAESTRUCTURA</v>
      </c>
    </row>
    <row r="8741" spans="1:4" x14ac:dyDescent="0.2">
      <c r="A8741" t="s">
        <v>18276</v>
      </c>
      <c r="B8741" t="s">
        <v>18277</v>
      </c>
      <c r="C8741" t="str">
        <f t="shared" si="136"/>
        <v>09 - MINISTERIO DE  INFRAESTRUCTURA</v>
      </c>
      <c r="D8741" t="str">
        <f>VLOOKUP(MID(A8741,1,2),[1]Jurisdicciones!$A$2:$B$44,2,FALSE)</f>
        <v>MINISTERIO DE  INFRAESTRUCTURA</v>
      </c>
    </row>
    <row r="8742" spans="1:4" x14ac:dyDescent="0.2">
      <c r="A8742" t="s">
        <v>18278</v>
      </c>
      <c r="B8742" t="s">
        <v>18279</v>
      </c>
      <c r="C8742" t="str">
        <f t="shared" si="136"/>
        <v>09 - MINISTERIO DE  INFRAESTRUCTURA</v>
      </c>
      <c r="D8742" t="str">
        <f>VLOOKUP(MID(A8742,1,2),[1]Jurisdicciones!$A$2:$B$44,2,FALSE)</f>
        <v>MINISTERIO DE  INFRAESTRUCTURA</v>
      </c>
    </row>
    <row r="8743" spans="1:4" x14ac:dyDescent="0.2">
      <c r="A8743" t="s">
        <v>18280</v>
      </c>
      <c r="B8743" t="s">
        <v>18281</v>
      </c>
      <c r="C8743" t="str">
        <f t="shared" si="136"/>
        <v>09 - MINISTERIO DE  INFRAESTRUCTURA</v>
      </c>
      <c r="D8743" t="str">
        <f>VLOOKUP(MID(A8743,1,2),[1]Jurisdicciones!$A$2:$B$44,2,FALSE)</f>
        <v>MINISTERIO DE  INFRAESTRUCTURA</v>
      </c>
    </row>
    <row r="8744" spans="1:4" x14ac:dyDescent="0.2">
      <c r="A8744" t="s">
        <v>18282</v>
      </c>
      <c r="B8744" t="s">
        <v>18283</v>
      </c>
      <c r="C8744" t="str">
        <f t="shared" si="136"/>
        <v>09 - MINISTERIO DE  INFRAESTRUCTURA</v>
      </c>
      <c r="D8744" t="str">
        <f>VLOOKUP(MID(A8744,1,2),[1]Jurisdicciones!$A$2:$B$44,2,FALSE)</f>
        <v>MINISTERIO DE  INFRAESTRUCTURA</v>
      </c>
    </row>
    <row r="8745" spans="1:4" x14ac:dyDescent="0.2">
      <c r="A8745" t="s">
        <v>18284</v>
      </c>
      <c r="B8745" t="s">
        <v>18285</v>
      </c>
      <c r="C8745" t="str">
        <f t="shared" si="136"/>
        <v>09 - MINISTERIO DE  INFRAESTRUCTURA</v>
      </c>
      <c r="D8745" t="str">
        <f>VLOOKUP(MID(A8745,1,2),[1]Jurisdicciones!$A$2:$B$44,2,FALSE)</f>
        <v>MINISTERIO DE  INFRAESTRUCTURA</v>
      </c>
    </row>
    <row r="8746" spans="1:4" x14ac:dyDescent="0.2">
      <c r="A8746" t="s">
        <v>18286</v>
      </c>
      <c r="B8746" t="s">
        <v>18287</v>
      </c>
      <c r="C8746" t="str">
        <f t="shared" si="136"/>
        <v>09 - MINISTERIO DE  INFRAESTRUCTURA</v>
      </c>
      <c r="D8746" t="str">
        <f>VLOOKUP(MID(A8746,1,2),[1]Jurisdicciones!$A$2:$B$44,2,FALSE)</f>
        <v>MINISTERIO DE  INFRAESTRUCTURA</v>
      </c>
    </row>
    <row r="8747" spans="1:4" x14ac:dyDescent="0.2">
      <c r="A8747" t="s">
        <v>18288</v>
      </c>
      <c r="B8747" t="s">
        <v>18289</v>
      </c>
      <c r="C8747" t="str">
        <f t="shared" si="136"/>
        <v>09 - MINISTERIO DE  INFRAESTRUCTURA</v>
      </c>
      <c r="D8747" t="str">
        <f>VLOOKUP(MID(A8747,1,2),[1]Jurisdicciones!$A$2:$B$44,2,FALSE)</f>
        <v>MINISTERIO DE  INFRAESTRUCTURA</v>
      </c>
    </row>
    <row r="8748" spans="1:4" x14ac:dyDescent="0.2">
      <c r="A8748" t="s">
        <v>18290</v>
      </c>
      <c r="B8748" t="s">
        <v>18291</v>
      </c>
      <c r="C8748" t="str">
        <f t="shared" si="136"/>
        <v>09 - MINISTERIO DE  INFRAESTRUCTURA</v>
      </c>
      <c r="D8748" t="str">
        <f>VLOOKUP(MID(A8748,1,2),[1]Jurisdicciones!$A$2:$B$44,2,FALSE)</f>
        <v>MINISTERIO DE  INFRAESTRUCTURA</v>
      </c>
    </row>
    <row r="8749" spans="1:4" x14ac:dyDescent="0.2">
      <c r="A8749" t="s">
        <v>18292</v>
      </c>
      <c r="B8749" t="s">
        <v>18293</v>
      </c>
      <c r="C8749" t="str">
        <f t="shared" si="136"/>
        <v>09 - MINISTERIO DE  INFRAESTRUCTURA</v>
      </c>
      <c r="D8749" t="str">
        <f>VLOOKUP(MID(A8749,1,2),[1]Jurisdicciones!$A$2:$B$44,2,FALSE)</f>
        <v>MINISTERIO DE  INFRAESTRUCTURA</v>
      </c>
    </row>
    <row r="8750" spans="1:4" x14ac:dyDescent="0.2">
      <c r="A8750" t="s">
        <v>18294</v>
      </c>
      <c r="B8750" t="s">
        <v>18295</v>
      </c>
      <c r="C8750" t="str">
        <f t="shared" si="136"/>
        <v>09 - MINISTERIO DE  INFRAESTRUCTURA</v>
      </c>
      <c r="D8750" t="str">
        <f>VLOOKUP(MID(A8750,1,2),[1]Jurisdicciones!$A$2:$B$44,2,FALSE)</f>
        <v>MINISTERIO DE  INFRAESTRUCTURA</v>
      </c>
    </row>
    <row r="8751" spans="1:4" x14ac:dyDescent="0.2">
      <c r="A8751" t="s">
        <v>18296</v>
      </c>
      <c r="B8751" t="s">
        <v>18297</v>
      </c>
      <c r="C8751" t="str">
        <f t="shared" si="136"/>
        <v>09 - MINISTERIO DE  INFRAESTRUCTURA</v>
      </c>
      <c r="D8751" t="str">
        <f>VLOOKUP(MID(A8751,1,2),[1]Jurisdicciones!$A$2:$B$44,2,FALSE)</f>
        <v>MINISTERIO DE  INFRAESTRUCTURA</v>
      </c>
    </row>
    <row r="8752" spans="1:4" x14ac:dyDescent="0.2">
      <c r="A8752" t="s">
        <v>18298</v>
      </c>
      <c r="B8752" t="s">
        <v>18299</v>
      </c>
      <c r="C8752" t="str">
        <f t="shared" si="136"/>
        <v>09 - MINISTERIO DE  INFRAESTRUCTURA</v>
      </c>
      <c r="D8752" t="str">
        <f>VLOOKUP(MID(A8752,1,2),[1]Jurisdicciones!$A$2:$B$44,2,FALSE)</f>
        <v>MINISTERIO DE  INFRAESTRUCTURA</v>
      </c>
    </row>
    <row r="8753" spans="1:4" x14ac:dyDescent="0.2">
      <c r="A8753" t="s">
        <v>18300</v>
      </c>
      <c r="B8753" t="s">
        <v>18301</v>
      </c>
      <c r="C8753" t="str">
        <f t="shared" si="136"/>
        <v>09 - MINISTERIO DE  INFRAESTRUCTURA</v>
      </c>
      <c r="D8753" t="str">
        <f>VLOOKUP(MID(A8753,1,2),[1]Jurisdicciones!$A$2:$B$44,2,FALSE)</f>
        <v>MINISTERIO DE  INFRAESTRUCTURA</v>
      </c>
    </row>
    <row r="8754" spans="1:4" x14ac:dyDescent="0.2">
      <c r="A8754" t="s">
        <v>18302</v>
      </c>
      <c r="B8754" t="s">
        <v>18303</v>
      </c>
      <c r="C8754" t="str">
        <f t="shared" si="136"/>
        <v>09 - MINISTERIO DE  INFRAESTRUCTURA</v>
      </c>
      <c r="D8754" t="str">
        <f>VLOOKUP(MID(A8754,1,2),[1]Jurisdicciones!$A$2:$B$44,2,FALSE)</f>
        <v>MINISTERIO DE  INFRAESTRUCTURA</v>
      </c>
    </row>
    <row r="8755" spans="1:4" x14ac:dyDescent="0.2">
      <c r="A8755" t="s">
        <v>18304</v>
      </c>
      <c r="B8755" t="s">
        <v>18305</v>
      </c>
      <c r="C8755" t="str">
        <f t="shared" si="136"/>
        <v>09 - MINISTERIO DE  INFRAESTRUCTURA</v>
      </c>
      <c r="D8755" t="str">
        <f>VLOOKUP(MID(A8755,1,2),[1]Jurisdicciones!$A$2:$B$44,2,FALSE)</f>
        <v>MINISTERIO DE  INFRAESTRUCTURA</v>
      </c>
    </row>
    <row r="8756" spans="1:4" x14ac:dyDescent="0.2">
      <c r="A8756" t="s">
        <v>18306</v>
      </c>
      <c r="B8756" t="s">
        <v>18307</v>
      </c>
      <c r="C8756" t="str">
        <f t="shared" si="136"/>
        <v>09 - MINISTERIO DE  INFRAESTRUCTURA</v>
      </c>
      <c r="D8756" t="str">
        <f>VLOOKUP(MID(A8756,1,2),[1]Jurisdicciones!$A$2:$B$44,2,FALSE)</f>
        <v>MINISTERIO DE  INFRAESTRUCTURA</v>
      </c>
    </row>
    <row r="8757" spans="1:4" x14ac:dyDescent="0.2">
      <c r="A8757" t="s">
        <v>18308</v>
      </c>
      <c r="B8757" t="s">
        <v>18309</v>
      </c>
      <c r="C8757" t="str">
        <f t="shared" si="136"/>
        <v>09 - MINISTERIO DE  INFRAESTRUCTURA</v>
      </c>
      <c r="D8757" t="str">
        <f>VLOOKUP(MID(A8757,1,2),[1]Jurisdicciones!$A$2:$B$44,2,FALSE)</f>
        <v>MINISTERIO DE  INFRAESTRUCTURA</v>
      </c>
    </row>
    <row r="8758" spans="1:4" x14ac:dyDescent="0.2">
      <c r="A8758" t="s">
        <v>18310</v>
      </c>
      <c r="B8758" t="s">
        <v>18311</v>
      </c>
      <c r="C8758" t="str">
        <f t="shared" si="136"/>
        <v>09 - MINISTERIO DE  INFRAESTRUCTURA</v>
      </c>
      <c r="D8758" t="str">
        <f>VLOOKUP(MID(A8758,1,2),[1]Jurisdicciones!$A$2:$B$44,2,FALSE)</f>
        <v>MINISTERIO DE  INFRAESTRUCTURA</v>
      </c>
    </row>
    <row r="8759" spans="1:4" x14ac:dyDescent="0.2">
      <c r="A8759" t="s">
        <v>18312</v>
      </c>
      <c r="B8759" t="s">
        <v>18311</v>
      </c>
      <c r="C8759" t="str">
        <f t="shared" si="136"/>
        <v>09 - MINISTERIO DE  INFRAESTRUCTURA</v>
      </c>
      <c r="D8759" t="str">
        <f>VLOOKUP(MID(A8759,1,2),[1]Jurisdicciones!$A$2:$B$44,2,FALSE)</f>
        <v>MINISTERIO DE  INFRAESTRUCTURA</v>
      </c>
    </row>
    <row r="8760" spans="1:4" x14ac:dyDescent="0.2">
      <c r="A8760" t="s">
        <v>18313</v>
      </c>
      <c r="B8760" t="s">
        <v>18314</v>
      </c>
      <c r="C8760" t="str">
        <f t="shared" si="136"/>
        <v>09 - MINISTERIO DE  INFRAESTRUCTURA</v>
      </c>
      <c r="D8760" t="str">
        <f>VLOOKUP(MID(A8760,1,2),[1]Jurisdicciones!$A$2:$B$44,2,FALSE)</f>
        <v>MINISTERIO DE  INFRAESTRUCTURA</v>
      </c>
    </row>
    <row r="8761" spans="1:4" x14ac:dyDescent="0.2">
      <c r="A8761" t="s">
        <v>18315</v>
      </c>
      <c r="B8761" t="s">
        <v>18316</v>
      </c>
      <c r="C8761" t="str">
        <f t="shared" si="136"/>
        <v>09 - MINISTERIO DE  INFRAESTRUCTURA</v>
      </c>
      <c r="D8761" t="str">
        <f>VLOOKUP(MID(A8761,1,2),[1]Jurisdicciones!$A$2:$B$44,2,FALSE)</f>
        <v>MINISTERIO DE  INFRAESTRUCTURA</v>
      </c>
    </row>
    <row r="8762" spans="1:4" x14ac:dyDescent="0.2">
      <c r="A8762" t="s">
        <v>18317</v>
      </c>
      <c r="B8762" t="s">
        <v>18318</v>
      </c>
      <c r="C8762" t="str">
        <f t="shared" si="136"/>
        <v>09 - MINISTERIO DE  INFRAESTRUCTURA</v>
      </c>
      <c r="D8762" t="str">
        <f>VLOOKUP(MID(A8762,1,2),[1]Jurisdicciones!$A$2:$B$44,2,FALSE)</f>
        <v>MINISTERIO DE  INFRAESTRUCTURA</v>
      </c>
    </row>
    <row r="8763" spans="1:4" x14ac:dyDescent="0.2">
      <c r="A8763" t="s">
        <v>18319</v>
      </c>
      <c r="B8763" t="s">
        <v>18318</v>
      </c>
      <c r="C8763" t="str">
        <f t="shared" si="136"/>
        <v>09 - MINISTERIO DE  INFRAESTRUCTURA</v>
      </c>
      <c r="D8763" t="str">
        <f>VLOOKUP(MID(A8763,1,2),[1]Jurisdicciones!$A$2:$B$44,2,FALSE)</f>
        <v>MINISTERIO DE  INFRAESTRUCTURA</v>
      </c>
    </row>
    <row r="8764" spans="1:4" x14ac:dyDescent="0.2">
      <c r="A8764" t="s">
        <v>18320</v>
      </c>
      <c r="B8764" t="s">
        <v>18321</v>
      </c>
      <c r="C8764" t="str">
        <f t="shared" si="136"/>
        <v>09 - MINISTERIO DE  INFRAESTRUCTURA</v>
      </c>
      <c r="D8764" t="str">
        <f>VLOOKUP(MID(A8764,1,2),[1]Jurisdicciones!$A$2:$B$44,2,FALSE)</f>
        <v>MINISTERIO DE  INFRAESTRUCTURA</v>
      </c>
    </row>
    <row r="8765" spans="1:4" x14ac:dyDescent="0.2">
      <c r="A8765" t="s">
        <v>18322</v>
      </c>
      <c r="B8765" t="s">
        <v>18316</v>
      </c>
      <c r="C8765" t="str">
        <f t="shared" si="136"/>
        <v>09 - MINISTERIO DE  INFRAESTRUCTURA</v>
      </c>
      <c r="D8765" t="str">
        <f>VLOOKUP(MID(A8765,1,2),[1]Jurisdicciones!$A$2:$B$44,2,FALSE)</f>
        <v>MINISTERIO DE  INFRAESTRUCTURA</v>
      </c>
    </row>
    <row r="8766" spans="1:4" x14ac:dyDescent="0.2">
      <c r="A8766" t="s">
        <v>18323</v>
      </c>
      <c r="B8766" t="s">
        <v>18324</v>
      </c>
      <c r="C8766" t="str">
        <f t="shared" si="136"/>
        <v>09 - MINISTERIO DE  INFRAESTRUCTURA</v>
      </c>
      <c r="D8766" t="str">
        <f>VLOOKUP(MID(A8766,1,2),[1]Jurisdicciones!$A$2:$B$44,2,FALSE)</f>
        <v>MINISTERIO DE  INFRAESTRUCTURA</v>
      </c>
    </row>
    <row r="8767" spans="1:4" x14ac:dyDescent="0.2">
      <c r="A8767" t="s">
        <v>18325</v>
      </c>
      <c r="B8767" t="s">
        <v>18324</v>
      </c>
      <c r="C8767" t="str">
        <f t="shared" si="136"/>
        <v>09 - MINISTERIO DE  INFRAESTRUCTURA</v>
      </c>
      <c r="D8767" t="str">
        <f>VLOOKUP(MID(A8767,1,2),[1]Jurisdicciones!$A$2:$B$44,2,FALSE)</f>
        <v>MINISTERIO DE  INFRAESTRUCTURA</v>
      </c>
    </row>
    <row r="8768" spans="1:4" x14ac:dyDescent="0.2">
      <c r="A8768" t="s">
        <v>18326</v>
      </c>
      <c r="B8768" t="s">
        <v>18327</v>
      </c>
      <c r="C8768" t="str">
        <f t="shared" si="136"/>
        <v>09 - MINISTERIO DE  INFRAESTRUCTURA</v>
      </c>
      <c r="D8768" t="str">
        <f>VLOOKUP(MID(A8768,1,2),[1]Jurisdicciones!$A$2:$B$44,2,FALSE)</f>
        <v>MINISTERIO DE  INFRAESTRUCTURA</v>
      </c>
    </row>
    <row r="8769" spans="1:4" x14ac:dyDescent="0.2">
      <c r="A8769" t="s">
        <v>18328</v>
      </c>
      <c r="B8769" t="s">
        <v>18329</v>
      </c>
      <c r="C8769" t="str">
        <f t="shared" si="136"/>
        <v>09 - MINISTERIO DE  INFRAESTRUCTURA</v>
      </c>
      <c r="D8769" t="str">
        <f>VLOOKUP(MID(A8769,1,2),[1]Jurisdicciones!$A$2:$B$44,2,FALSE)</f>
        <v>MINISTERIO DE  INFRAESTRUCTURA</v>
      </c>
    </row>
    <row r="8770" spans="1:4" x14ac:dyDescent="0.2">
      <c r="A8770" t="s">
        <v>18330</v>
      </c>
      <c r="B8770" t="s">
        <v>18331</v>
      </c>
      <c r="C8770" t="str">
        <f t="shared" si="136"/>
        <v>09 - MINISTERIO DE  INFRAESTRUCTURA</v>
      </c>
      <c r="D8770" t="str">
        <f>VLOOKUP(MID(A8770,1,2),[1]Jurisdicciones!$A$2:$B$44,2,FALSE)</f>
        <v>MINISTERIO DE  INFRAESTRUCTURA</v>
      </c>
    </row>
    <row r="8771" spans="1:4" x14ac:dyDescent="0.2">
      <c r="A8771" t="s">
        <v>18332</v>
      </c>
      <c r="B8771" t="s">
        <v>18333</v>
      </c>
      <c r="C8771" t="str">
        <f t="shared" si="136"/>
        <v>09 - MINISTERIO DE  INFRAESTRUCTURA</v>
      </c>
      <c r="D8771" t="str">
        <f>VLOOKUP(MID(A8771,1,2),[1]Jurisdicciones!$A$2:$B$44,2,FALSE)</f>
        <v>MINISTERIO DE  INFRAESTRUCTURA</v>
      </c>
    </row>
    <row r="8772" spans="1:4" x14ac:dyDescent="0.2">
      <c r="A8772" t="s">
        <v>18334</v>
      </c>
      <c r="B8772" t="s">
        <v>18335</v>
      </c>
      <c r="C8772" t="str">
        <f t="shared" ref="C8772:C8835" si="137">CONCATENATE(MID(A8772,1,2), " - ",D8772)</f>
        <v>09 - MINISTERIO DE  INFRAESTRUCTURA</v>
      </c>
      <c r="D8772" t="str">
        <f>VLOOKUP(MID(A8772,1,2),[1]Jurisdicciones!$A$2:$B$44,2,FALSE)</f>
        <v>MINISTERIO DE  INFRAESTRUCTURA</v>
      </c>
    </row>
    <row r="8773" spans="1:4" x14ac:dyDescent="0.2">
      <c r="A8773" t="s">
        <v>18336</v>
      </c>
      <c r="B8773" t="s">
        <v>18337</v>
      </c>
      <c r="C8773" t="str">
        <f t="shared" si="137"/>
        <v>09 - MINISTERIO DE  INFRAESTRUCTURA</v>
      </c>
      <c r="D8773" t="str">
        <f>VLOOKUP(MID(A8773,1,2),[1]Jurisdicciones!$A$2:$B$44,2,FALSE)</f>
        <v>MINISTERIO DE  INFRAESTRUCTURA</v>
      </c>
    </row>
    <row r="8774" spans="1:4" x14ac:dyDescent="0.2">
      <c r="A8774" t="s">
        <v>18338</v>
      </c>
      <c r="B8774" t="s">
        <v>18339</v>
      </c>
      <c r="C8774" t="str">
        <f t="shared" si="137"/>
        <v>09 - MINISTERIO DE  INFRAESTRUCTURA</v>
      </c>
      <c r="D8774" t="str">
        <f>VLOOKUP(MID(A8774,1,2),[1]Jurisdicciones!$A$2:$B$44,2,FALSE)</f>
        <v>MINISTERIO DE  INFRAESTRUCTURA</v>
      </c>
    </row>
    <row r="8775" spans="1:4" x14ac:dyDescent="0.2">
      <c r="A8775" t="s">
        <v>18340</v>
      </c>
      <c r="B8775" t="s">
        <v>18341</v>
      </c>
      <c r="C8775" t="str">
        <f t="shared" si="137"/>
        <v>09 - MINISTERIO DE  INFRAESTRUCTURA</v>
      </c>
      <c r="D8775" t="str">
        <f>VLOOKUP(MID(A8775,1,2),[1]Jurisdicciones!$A$2:$B$44,2,FALSE)</f>
        <v>MINISTERIO DE  INFRAESTRUCTURA</v>
      </c>
    </row>
    <row r="8776" spans="1:4" x14ac:dyDescent="0.2">
      <c r="A8776" t="s">
        <v>18342</v>
      </c>
      <c r="B8776" t="s">
        <v>18343</v>
      </c>
      <c r="C8776" t="str">
        <f t="shared" si="137"/>
        <v>09 - MINISTERIO DE  INFRAESTRUCTURA</v>
      </c>
      <c r="D8776" t="str">
        <f>VLOOKUP(MID(A8776,1,2),[1]Jurisdicciones!$A$2:$B$44,2,FALSE)</f>
        <v>MINISTERIO DE  INFRAESTRUCTURA</v>
      </c>
    </row>
    <row r="8777" spans="1:4" x14ac:dyDescent="0.2">
      <c r="A8777" t="s">
        <v>18344</v>
      </c>
      <c r="B8777" t="s">
        <v>18345</v>
      </c>
      <c r="C8777" t="str">
        <f t="shared" si="137"/>
        <v>09 - MINISTERIO DE  INFRAESTRUCTURA</v>
      </c>
      <c r="D8777" t="str">
        <f>VLOOKUP(MID(A8777,1,2),[1]Jurisdicciones!$A$2:$B$44,2,FALSE)</f>
        <v>MINISTERIO DE  INFRAESTRUCTURA</v>
      </c>
    </row>
    <row r="8778" spans="1:4" x14ac:dyDescent="0.2">
      <c r="A8778" t="s">
        <v>18346</v>
      </c>
      <c r="B8778" t="s">
        <v>18347</v>
      </c>
      <c r="C8778" t="str">
        <f t="shared" si="137"/>
        <v>09 - MINISTERIO DE  INFRAESTRUCTURA</v>
      </c>
      <c r="D8778" t="str">
        <f>VLOOKUP(MID(A8778,1,2),[1]Jurisdicciones!$A$2:$B$44,2,FALSE)</f>
        <v>MINISTERIO DE  INFRAESTRUCTURA</v>
      </c>
    </row>
    <row r="8779" spans="1:4" x14ac:dyDescent="0.2">
      <c r="A8779" t="s">
        <v>18348</v>
      </c>
      <c r="B8779" t="s">
        <v>9131</v>
      </c>
      <c r="C8779" t="str">
        <f t="shared" si="137"/>
        <v>09 - MINISTERIO DE  INFRAESTRUCTURA</v>
      </c>
      <c r="D8779" t="str">
        <f>VLOOKUP(MID(A8779,1,2),[1]Jurisdicciones!$A$2:$B$44,2,FALSE)</f>
        <v>MINISTERIO DE  INFRAESTRUCTURA</v>
      </c>
    </row>
    <row r="8780" spans="1:4" x14ac:dyDescent="0.2">
      <c r="A8780" t="s">
        <v>18349</v>
      </c>
      <c r="B8780" t="s">
        <v>18350</v>
      </c>
      <c r="C8780" t="str">
        <f t="shared" si="137"/>
        <v>09 - MINISTERIO DE  INFRAESTRUCTURA</v>
      </c>
      <c r="D8780" t="str">
        <f>VLOOKUP(MID(A8780,1,2),[1]Jurisdicciones!$A$2:$B$44,2,FALSE)</f>
        <v>MINISTERIO DE  INFRAESTRUCTURA</v>
      </c>
    </row>
    <row r="8781" spans="1:4" x14ac:dyDescent="0.2">
      <c r="A8781" t="s">
        <v>18351</v>
      </c>
      <c r="B8781" t="s">
        <v>18352</v>
      </c>
      <c r="C8781" t="str">
        <f t="shared" si="137"/>
        <v>09 - MINISTERIO DE  INFRAESTRUCTURA</v>
      </c>
      <c r="D8781" t="str">
        <f>VLOOKUP(MID(A8781,1,2),[1]Jurisdicciones!$A$2:$B$44,2,FALSE)</f>
        <v>MINISTERIO DE  INFRAESTRUCTURA</v>
      </c>
    </row>
    <row r="8782" spans="1:4" x14ac:dyDescent="0.2">
      <c r="A8782" t="s">
        <v>18353</v>
      </c>
      <c r="B8782" t="s">
        <v>18354</v>
      </c>
      <c r="C8782" t="str">
        <f t="shared" si="137"/>
        <v>09 - MINISTERIO DE  INFRAESTRUCTURA</v>
      </c>
      <c r="D8782" t="str">
        <f>VLOOKUP(MID(A8782,1,2),[1]Jurisdicciones!$A$2:$B$44,2,FALSE)</f>
        <v>MINISTERIO DE  INFRAESTRUCTURA</v>
      </c>
    </row>
    <row r="8783" spans="1:4" x14ac:dyDescent="0.2">
      <c r="A8783" t="s">
        <v>18355</v>
      </c>
      <c r="B8783" t="s">
        <v>18356</v>
      </c>
      <c r="C8783" t="str">
        <f t="shared" si="137"/>
        <v>09 - MINISTERIO DE  INFRAESTRUCTURA</v>
      </c>
      <c r="D8783" t="str">
        <f>VLOOKUP(MID(A8783,1,2),[1]Jurisdicciones!$A$2:$B$44,2,FALSE)</f>
        <v>MINISTERIO DE  INFRAESTRUCTURA</v>
      </c>
    </row>
    <row r="8784" spans="1:4" x14ac:dyDescent="0.2">
      <c r="A8784" t="s">
        <v>18357</v>
      </c>
      <c r="B8784" t="s">
        <v>18358</v>
      </c>
      <c r="C8784" t="str">
        <f t="shared" si="137"/>
        <v>09 - MINISTERIO DE  INFRAESTRUCTURA</v>
      </c>
      <c r="D8784" t="str">
        <f>VLOOKUP(MID(A8784,1,2),[1]Jurisdicciones!$A$2:$B$44,2,FALSE)</f>
        <v>MINISTERIO DE  INFRAESTRUCTURA</v>
      </c>
    </row>
    <row r="8785" spans="1:4" x14ac:dyDescent="0.2">
      <c r="A8785" t="s">
        <v>18359</v>
      </c>
      <c r="B8785" t="s">
        <v>8338</v>
      </c>
      <c r="C8785" t="str">
        <f t="shared" si="137"/>
        <v>09 - MINISTERIO DE  INFRAESTRUCTURA</v>
      </c>
      <c r="D8785" t="str">
        <f>VLOOKUP(MID(A8785,1,2),[1]Jurisdicciones!$A$2:$B$44,2,FALSE)</f>
        <v>MINISTERIO DE  INFRAESTRUCTURA</v>
      </c>
    </row>
    <row r="8786" spans="1:4" x14ac:dyDescent="0.2">
      <c r="A8786" t="s">
        <v>18360</v>
      </c>
      <c r="B8786" t="s">
        <v>18361</v>
      </c>
      <c r="C8786" t="str">
        <f t="shared" si="137"/>
        <v>09 - MINISTERIO DE  INFRAESTRUCTURA</v>
      </c>
      <c r="D8786" t="str">
        <f>VLOOKUP(MID(A8786,1,2),[1]Jurisdicciones!$A$2:$B$44,2,FALSE)</f>
        <v>MINISTERIO DE  INFRAESTRUCTURA</v>
      </c>
    </row>
    <row r="8787" spans="1:4" x14ac:dyDescent="0.2">
      <c r="A8787" t="s">
        <v>18362</v>
      </c>
      <c r="B8787" t="s">
        <v>18363</v>
      </c>
      <c r="C8787" t="str">
        <f t="shared" si="137"/>
        <v>09 - MINISTERIO DE  INFRAESTRUCTURA</v>
      </c>
      <c r="D8787" t="str">
        <f>VLOOKUP(MID(A8787,1,2),[1]Jurisdicciones!$A$2:$B$44,2,FALSE)</f>
        <v>MINISTERIO DE  INFRAESTRUCTURA</v>
      </c>
    </row>
    <row r="8788" spans="1:4" x14ac:dyDescent="0.2">
      <c r="A8788" t="s">
        <v>18364</v>
      </c>
      <c r="B8788" t="s">
        <v>18365</v>
      </c>
      <c r="C8788" t="str">
        <f t="shared" si="137"/>
        <v>09 - MINISTERIO DE  INFRAESTRUCTURA</v>
      </c>
      <c r="D8788" t="str">
        <f>VLOOKUP(MID(A8788,1,2),[1]Jurisdicciones!$A$2:$B$44,2,FALSE)</f>
        <v>MINISTERIO DE  INFRAESTRUCTURA</v>
      </c>
    </row>
    <row r="8789" spans="1:4" x14ac:dyDescent="0.2">
      <c r="A8789" t="s">
        <v>18366</v>
      </c>
      <c r="B8789" t="s">
        <v>18367</v>
      </c>
      <c r="C8789" t="str">
        <f t="shared" si="137"/>
        <v>09 - MINISTERIO DE  INFRAESTRUCTURA</v>
      </c>
      <c r="D8789" t="str">
        <f>VLOOKUP(MID(A8789,1,2),[1]Jurisdicciones!$A$2:$B$44,2,FALSE)</f>
        <v>MINISTERIO DE  INFRAESTRUCTURA</v>
      </c>
    </row>
    <row r="8790" spans="1:4" x14ac:dyDescent="0.2">
      <c r="A8790" t="s">
        <v>18368</v>
      </c>
      <c r="B8790" t="s">
        <v>18369</v>
      </c>
      <c r="C8790" t="str">
        <f t="shared" si="137"/>
        <v>09 - MINISTERIO DE  INFRAESTRUCTURA</v>
      </c>
      <c r="D8790" t="str">
        <f>VLOOKUP(MID(A8790,1,2),[1]Jurisdicciones!$A$2:$B$44,2,FALSE)</f>
        <v>MINISTERIO DE  INFRAESTRUCTURA</v>
      </c>
    </row>
    <row r="8791" spans="1:4" x14ac:dyDescent="0.2">
      <c r="A8791" t="s">
        <v>18370</v>
      </c>
      <c r="B8791" t="s">
        <v>18371</v>
      </c>
      <c r="C8791" t="str">
        <f t="shared" si="137"/>
        <v>09 - MINISTERIO DE  INFRAESTRUCTURA</v>
      </c>
      <c r="D8791" t="str">
        <f>VLOOKUP(MID(A8791,1,2),[1]Jurisdicciones!$A$2:$B$44,2,FALSE)</f>
        <v>MINISTERIO DE  INFRAESTRUCTURA</v>
      </c>
    </row>
    <row r="8792" spans="1:4" x14ac:dyDescent="0.2">
      <c r="A8792" t="s">
        <v>18372</v>
      </c>
      <c r="B8792" t="s">
        <v>6832</v>
      </c>
      <c r="C8792" t="str">
        <f t="shared" si="137"/>
        <v>09 - MINISTERIO DE  INFRAESTRUCTURA</v>
      </c>
      <c r="D8792" t="str">
        <f>VLOOKUP(MID(A8792,1,2),[1]Jurisdicciones!$A$2:$B$44,2,FALSE)</f>
        <v>MINISTERIO DE  INFRAESTRUCTURA</v>
      </c>
    </row>
    <row r="8793" spans="1:4" x14ac:dyDescent="0.2">
      <c r="A8793" t="s">
        <v>18373</v>
      </c>
      <c r="B8793" t="s">
        <v>18374</v>
      </c>
      <c r="C8793" t="str">
        <f t="shared" si="137"/>
        <v>09 - MINISTERIO DE  INFRAESTRUCTURA</v>
      </c>
      <c r="D8793" t="str">
        <f>VLOOKUP(MID(A8793,1,2),[1]Jurisdicciones!$A$2:$B$44,2,FALSE)</f>
        <v>MINISTERIO DE  INFRAESTRUCTURA</v>
      </c>
    </row>
    <row r="8794" spans="1:4" x14ac:dyDescent="0.2">
      <c r="A8794" t="s">
        <v>18375</v>
      </c>
      <c r="B8794" t="s">
        <v>18376</v>
      </c>
      <c r="C8794" t="str">
        <f t="shared" si="137"/>
        <v>09 - MINISTERIO DE  INFRAESTRUCTURA</v>
      </c>
      <c r="D8794" t="str">
        <f>VLOOKUP(MID(A8794,1,2),[1]Jurisdicciones!$A$2:$B$44,2,FALSE)</f>
        <v>MINISTERIO DE  INFRAESTRUCTURA</v>
      </c>
    </row>
    <row r="8795" spans="1:4" x14ac:dyDescent="0.2">
      <c r="A8795" t="s">
        <v>18377</v>
      </c>
      <c r="B8795" t="s">
        <v>18378</v>
      </c>
      <c r="C8795" t="str">
        <f t="shared" si="137"/>
        <v>09 - MINISTERIO DE  INFRAESTRUCTURA</v>
      </c>
      <c r="D8795" t="str">
        <f>VLOOKUP(MID(A8795,1,2),[1]Jurisdicciones!$A$2:$B$44,2,FALSE)</f>
        <v>MINISTERIO DE  INFRAESTRUCTURA</v>
      </c>
    </row>
    <row r="8796" spans="1:4" x14ac:dyDescent="0.2">
      <c r="A8796" t="s">
        <v>18379</v>
      </c>
      <c r="B8796" t="s">
        <v>18380</v>
      </c>
      <c r="C8796" t="str">
        <f t="shared" si="137"/>
        <v>09 - MINISTERIO DE  INFRAESTRUCTURA</v>
      </c>
      <c r="D8796" t="str">
        <f>VLOOKUP(MID(A8796,1,2),[1]Jurisdicciones!$A$2:$B$44,2,FALSE)</f>
        <v>MINISTERIO DE  INFRAESTRUCTURA</v>
      </c>
    </row>
    <row r="8797" spans="1:4" x14ac:dyDescent="0.2">
      <c r="A8797" t="s">
        <v>18381</v>
      </c>
      <c r="B8797" t="s">
        <v>18382</v>
      </c>
      <c r="C8797" t="str">
        <f t="shared" si="137"/>
        <v>09 - MINISTERIO DE  INFRAESTRUCTURA</v>
      </c>
      <c r="D8797" t="str">
        <f>VLOOKUP(MID(A8797,1,2),[1]Jurisdicciones!$A$2:$B$44,2,FALSE)</f>
        <v>MINISTERIO DE  INFRAESTRUCTURA</v>
      </c>
    </row>
    <row r="8798" spans="1:4" x14ac:dyDescent="0.2">
      <c r="A8798" t="s">
        <v>18383</v>
      </c>
      <c r="B8798" t="s">
        <v>18384</v>
      </c>
      <c r="C8798" t="str">
        <f t="shared" si="137"/>
        <v>09 - MINISTERIO DE  INFRAESTRUCTURA</v>
      </c>
      <c r="D8798" t="str">
        <f>VLOOKUP(MID(A8798,1,2),[1]Jurisdicciones!$A$2:$B$44,2,FALSE)</f>
        <v>MINISTERIO DE  INFRAESTRUCTURA</v>
      </c>
    </row>
    <row r="8799" spans="1:4" x14ac:dyDescent="0.2">
      <c r="A8799" t="s">
        <v>18385</v>
      </c>
      <c r="B8799" t="s">
        <v>18386</v>
      </c>
      <c r="C8799" t="str">
        <f t="shared" si="137"/>
        <v>09 - MINISTERIO DE  INFRAESTRUCTURA</v>
      </c>
      <c r="D8799" t="str">
        <f>VLOOKUP(MID(A8799,1,2),[1]Jurisdicciones!$A$2:$B$44,2,FALSE)</f>
        <v>MINISTERIO DE  INFRAESTRUCTURA</v>
      </c>
    </row>
    <row r="8800" spans="1:4" x14ac:dyDescent="0.2">
      <c r="A8800" t="s">
        <v>18387</v>
      </c>
      <c r="B8800" t="s">
        <v>18388</v>
      </c>
      <c r="C8800" t="str">
        <f t="shared" si="137"/>
        <v>09 - MINISTERIO DE  INFRAESTRUCTURA</v>
      </c>
      <c r="D8800" t="str">
        <f>VLOOKUP(MID(A8800,1,2),[1]Jurisdicciones!$A$2:$B$44,2,FALSE)</f>
        <v>MINISTERIO DE  INFRAESTRUCTURA</v>
      </c>
    </row>
    <row r="8801" spans="1:4" x14ac:dyDescent="0.2">
      <c r="A8801" t="s">
        <v>18389</v>
      </c>
      <c r="B8801" t="s">
        <v>18390</v>
      </c>
      <c r="C8801" t="str">
        <f t="shared" si="137"/>
        <v>09 - MINISTERIO DE  INFRAESTRUCTURA</v>
      </c>
      <c r="D8801" t="str">
        <f>VLOOKUP(MID(A8801,1,2),[1]Jurisdicciones!$A$2:$B$44,2,FALSE)</f>
        <v>MINISTERIO DE  INFRAESTRUCTURA</v>
      </c>
    </row>
    <row r="8802" spans="1:4" x14ac:dyDescent="0.2">
      <c r="A8802" t="s">
        <v>18391</v>
      </c>
      <c r="B8802" t="s">
        <v>18392</v>
      </c>
      <c r="C8802" t="str">
        <f t="shared" si="137"/>
        <v>09 - MINISTERIO DE  INFRAESTRUCTURA</v>
      </c>
      <c r="D8802" t="str">
        <f>VLOOKUP(MID(A8802,1,2),[1]Jurisdicciones!$A$2:$B$44,2,FALSE)</f>
        <v>MINISTERIO DE  INFRAESTRUCTURA</v>
      </c>
    </row>
    <row r="8803" spans="1:4" x14ac:dyDescent="0.2">
      <c r="A8803" t="s">
        <v>18393</v>
      </c>
      <c r="B8803" t="s">
        <v>18394</v>
      </c>
      <c r="C8803" t="str">
        <f t="shared" si="137"/>
        <v>09 - MINISTERIO DE  INFRAESTRUCTURA</v>
      </c>
      <c r="D8803" t="str">
        <f>VLOOKUP(MID(A8803,1,2),[1]Jurisdicciones!$A$2:$B$44,2,FALSE)</f>
        <v>MINISTERIO DE  INFRAESTRUCTURA</v>
      </c>
    </row>
    <row r="8804" spans="1:4" x14ac:dyDescent="0.2">
      <c r="A8804" t="s">
        <v>18395</v>
      </c>
      <c r="B8804" t="s">
        <v>18396</v>
      </c>
      <c r="C8804" t="str">
        <f t="shared" si="137"/>
        <v>09 - MINISTERIO DE  INFRAESTRUCTURA</v>
      </c>
      <c r="D8804" t="str">
        <f>VLOOKUP(MID(A8804,1,2),[1]Jurisdicciones!$A$2:$B$44,2,FALSE)</f>
        <v>MINISTERIO DE  INFRAESTRUCTURA</v>
      </c>
    </row>
    <row r="8805" spans="1:4" x14ac:dyDescent="0.2">
      <c r="A8805" t="s">
        <v>18397</v>
      </c>
      <c r="B8805" t="s">
        <v>18398</v>
      </c>
      <c r="C8805" t="str">
        <f t="shared" si="137"/>
        <v>09 - MINISTERIO DE  INFRAESTRUCTURA</v>
      </c>
      <c r="D8805" t="str">
        <f>VLOOKUP(MID(A8805,1,2),[1]Jurisdicciones!$A$2:$B$44,2,FALSE)</f>
        <v>MINISTERIO DE  INFRAESTRUCTURA</v>
      </c>
    </row>
    <row r="8806" spans="1:4" x14ac:dyDescent="0.2">
      <c r="A8806" t="s">
        <v>18399</v>
      </c>
      <c r="B8806" t="s">
        <v>18400</v>
      </c>
      <c r="C8806" t="str">
        <f t="shared" si="137"/>
        <v>09 - MINISTERIO DE  INFRAESTRUCTURA</v>
      </c>
      <c r="D8806" t="str">
        <f>VLOOKUP(MID(A8806,1,2),[1]Jurisdicciones!$A$2:$B$44,2,FALSE)</f>
        <v>MINISTERIO DE  INFRAESTRUCTURA</v>
      </c>
    </row>
    <row r="8807" spans="1:4" x14ac:dyDescent="0.2">
      <c r="A8807" t="s">
        <v>18401</v>
      </c>
      <c r="B8807" t="s">
        <v>18402</v>
      </c>
      <c r="C8807" t="str">
        <f t="shared" si="137"/>
        <v>09 - MINISTERIO DE  INFRAESTRUCTURA</v>
      </c>
      <c r="D8807" t="str">
        <f>VLOOKUP(MID(A8807,1,2),[1]Jurisdicciones!$A$2:$B$44,2,FALSE)</f>
        <v>MINISTERIO DE  INFRAESTRUCTURA</v>
      </c>
    </row>
    <row r="8808" spans="1:4" x14ac:dyDescent="0.2">
      <c r="A8808" t="s">
        <v>18403</v>
      </c>
      <c r="B8808" t="s">
        <v>18404</v>
      </c>
      <c r="C8808" t="str">
        <f t="shared" si="137"/>
        <v>09 - MINISTERIO DE  INFRAESTRUCTURA</v>
      </c>
      <c r="D8808" t="str">
        <f>VLOOKUP(MID(A8808,1,2),[1]Jurisdicciones!$A$2:$B$44,2,FALSE)</f>
        <v>MINISTERIO DE  INFRAESTRUCTURA</v>
      </c>
    </row>
    <row r="8809" spans="1:4" x14ac:dyDescent="0.2">
      <c r="A8809" t="s">
        <v>18405</v>
      </c>
      <c r="B8809" t="s">
        <v>18406</v>
      </c>
      <c r="C8809" t="str">
        <f t="shared" si="137"/>
        <v>09 - MINISTERIO DE  INFRAESTRUCTURA</v>
      </c>
      <c r="D8809" t="str">
        <f>VLOOKUP(MID(A8809,1,2),[1]Jurisdicciones!$A$2:$B$44,2,FALSE)</f>
        <v>MINISTERIO DE  INFRAESTRUCTURA</v>
      </c>
    </row>
    <row r="8810" spans="1:4" x14ac:dyDescent="0.2">
      <c r="A8810" t="s">
        <v>18407</v>
      </c>
      <c r="B8810" t="s">
        <v>18408</v>
      </c>
      <c r="C8810" t="str">
        <f t="shared" si="137"/>
        <v>09 - MINISTERIO DE  INFRAESTRUCTURA</v>
      </c>
      <c r="D8810" t="str">
        <f>VLOOKUP(MID(A8810,1,2),[1]Jurisdicciones!$A$2:$B$44,2,FALSE)</f>
        <v>MINISTERIO DE  INFRAESTRUCTURA</v>
      </c>
    </row>
    <row r="8811" spans="1:4" x14ac:dyDescent="0.2">
      <c r="A8811" t="s">
        <v>18409</v>
      </c>
      <c r="B8811" t="s">
        <v>18410</v>
      </c>
      <c r="C8811" t="str">
        <f t="shared" si="137"/>
        <v>09 - MINISTERIO DE  INFRAESTRUCTURA</v>
      </c>
      <c r="D8811" t="str">
        <f>VLOOKUP(MID(A8811,1,2),[1]Jurisdicciones!$A$2:$B$44,2,FALSE)</f>
        <v>MINISTERIO DE  INFRAESTRUCTURA</v>
      </c>
    </row>
    <row r="8812" spans="1:4" x14ac:dyDescent="0.2">
      <c r="A8812" t="s">
        <v>18411</v>
      </c>
      <c r="B8812" t="s">
        <v>18412</v>
      </c>
      <c r="C8812" t="str">
        <f t="shared" si="137"/>
        <v>09 - MINISTERIO DE  INFRAESTRUCTURA</v>
      </c>
      <c r="D8812" t="str">
        <f>VLOOKUP(MID(A8812,1,2),[1]Jurisdicciones!$A$2:$B$44,2,FALSE)</f>
        <v>MINISTERIO DE  INFRAESTRUCTURA</v>
      </c>
    </row>
    <row r="8813" spans="1:4" x14ac:dyDescent="0.2">
      <c r="A8813" t="s">
        <v>18413</v>
      </c>
      <c r="B8813" t="s">
        <v>18414</v>
      </c>
      <c r="C8813" t="str">
        <f t="shared" si="137"/>
        <v>09 - MINISTERIO DE  INFRAESTRUCTURA</v>
      </c>
      <c r="D8813" t="str">
        <f>VLOOKUP(MID(A8813,1,2),[1]Jurisdicciones!$A$2:$B$44,2,FALSE)</f>
        <v>MINISTERIO DE  INFRAESTRUCTURA</v>
      </c>
    </row>
    <row r="8814" spans="1:4" x14ac:dyDescent="0.2">
      <c r="A8814" t="s">
        <v>18415</v>
      </c>
      <c r="B8814" t="s">
        <v>18416</v>
      </c>
      <c r="C8814" t="str">
        <f t="shared" si="137"/>
        <v>09 - MINISTERIO DE  INFRAESTRUCTURA</v>
      </c>
      <c r="D8814" t="str">
        <f>VLOOKUP(MID(A8814,1,2),[1]Jurisdicciones!$A$2:$B$44,2,FALSE)</f>
        <v>MINISTERIO DE  INFRAESTRUCTURA</v>
      </c>
    </row>
    <row r="8815" spans="1:4" x14ac:dyDescent="0.2">
      <c r="A8815" t="s">
        <v>18417</v>
      </c>
      <c r="B8815" t="s">
        <v>18418</v>
      </c>
      <c r="C8815" t="str">
        <f t="shared" si="137"/>
        <v>09 - MINISTERIO DE  INFRAESTRUCTURA</v>
      </c>
      <c r="D8815" t="str">
        <f>VLOOKUP(MID(A8815,1,2),[1]Jurisdicciones!$A$2:$B$44,2,FALSE)</f>
        <v>MINISTERIO DE  INFRAESTRUCTURA</v>
      </c>
    </row>
    <row r="8816" spans="1:4" x14ac:dyDescent="0.2">
      <c r="A8816" t="s">
        <v>18419</v>
      </c>
      <c r="B8816" t="s">
        <v>18420</v>
      </c>
      <c r="C8816" t="str">
        <f t="shared" si="137"/>
        <v>09 - MINISTERIO DE  INFRAESTRUCTURA</v>
      </c>
      <c r="D8816" t="str">
        <f>VLOOKUP(MID(A8816,1,2),[1]Jurisdicciones!$A$2:$B$44,2,FALSE)</f>
        <v>MINISTERIO DE  INFRAESTRUCTURA</v>
      </c>
    </row>
    <row r="8817" spans="1:4" x14ac:dyDescent="0.2">
      <c r="A8817" t="s">
        <v>18421</v>
      </c>
      <c r="B8817" t="s">
        <v>18422</v>
      </c>
      <c r="C8817" t="str">
        <f t="shared" si="137"/>
        <v>09 - MINISTERIO DE  INFRAESTRUCTURA</v>
      </c>
      <c r="D8817" t="str">
        <f>VLOOKUP(MID(A8817,1,2),[1]Jurisdicciones!$A$2:$B$44,2,FALSE)</f>
        <v>MINISTERIO DE  INFRAESTRUCTURA</v>
      </c>
    </row>
    <row r="8818" spans="1:4" x14ac:dyDescent="0.2">
      <c r="A8818" t="s">
        <v>18423</v>
      </c>
      <c r="B8818" t="s">
        <v>18424</v>
      </c>
      <c r="C8818" t="str">
        <f t="shared" si="137"/>
        <v>09 - MINISTERIO DE  INFRAESTRUCTURA</v>
      </c>
      <c r="D8818" t="str">
        <f>VLOOKUP(MID(A8818,1,2),[1]Jurisdicciones!$A$2:$B$44,2,FALSE)</f>
        <v>MINISTERIO DE  INFRAESTRUCTURA</v>
      </c>
    </row>
    <row r="8819" spans="1:4" x14ac:dyDescent="0.2">
      <c r="A8819" t="s">
        <v>18425</v>
      </c>
      <c r="B8819" t="s">
        <v>18426</v>
      </c>
      <c r="C8819" t="str">
        <f t="shared" si="137"/>
        <v>09 - MINISTERIO DE  INFRAESTRUCTURA</v>
      </c>
      <c r="D8819" t="str">
        <f>VLOOKUP(MID(A8819,1,2),[1]Jurisdicciones!$A$2:$B$44,2,FALSE)</f>
        <v>MINISTERIO DE  INFRAESTRUCTURA</v>
      </c>
    </row>
    <row r="8820" spans="1:4" x14ac:dyDescent="0.2">
      <c r="A8820" t="s">
        <v>18427</v>
      </c>
      <c r="B8820" t="s">
        <v>18428</v>
      </c>
      <c r="C8820" t="str">
        <f t="shared" si="137"/>
        <v>09 - MINISTERIO DE  INFRAESTRUCTURA</v>
      </c>
      <c r="D8820" t="str">
        <f>VLOOKUP(MID(A8820,1,2),[1]Jurisdicciones!$A$2:$B$44,2,FALSE)</f>
        <v>MINISTERIO DE  INFRAESTRUCTURA</v>
      </c>
    </row>
    <row r="8821" spans="1:4" x14ac:dyDescent="0.2">
      <c r="A8821" t="s">
        <v>18429</v>
      </c>
      <c r="B8821" t="s">
        <v>18430</v>
      </c>
      <c r="C8821" t="str">
        <f t="shared" si="137"/>
        <v>09 - MINISTERIO DE  INFRAESTRUCTURA</v>
      </c>
      <c r="D8821" t="str">
        <f>VLOOKUP(MID(A8821,1,2),[1]Jurisdicciones!$A$2:$B$44,2,FALSE)</f>
        <v>MINISTERIO DE  INFRAESTRUCTURA</v>
      </c>
    </row>
    <row r="8822" spans="1:4" x14ac:dyDescent="0.2">
      <c r="A8822" t="s">
        <v>18431</v>
      </c>
      <c r="B8822" t="s">
        <v>18432</v>
      </c>
      <c r="C8822" t="str">
        <f t="shared" si="137"/>
        <v>09 - MINISTERIO DE  INFRAESTRUCTURA</v>
      </c>
      <c r="D8822" t="str">
        <f>VLOOKUP(MID(A8822,1,2),[1]Jurisdicciones!$A$2:$B$44,2,FALSE)</f>
        <v>MINISTERIO DE  INFRAESTRUCTURA</v>
      </c>
    </row>
    <row r="8823" spans="1:4" x14ac:dyDescent="0.2">
      <c r="A8823" t="s">
        <v>18433</v>
      </c>
      <c r="B8823" t="s">
        <v>18434</v>
      </c>
      <c r="C8823" t="str">
        <f t="shared" si="137"/>
        <v>09 - MINISTERIO DE  INFRAESTRUCTURA</v>
      </c>
      <c r="D8823" t="str">
        <f>VLOOKUP(MID(A8823,1,2),[1]Jurisdicciones!$A$2:$B$44,2,FALSE)</f>
        <v>MINISTERIO DE  INFRAESTRUCTURA</v>
      </c>
    </row>
    <row r="8824" spans="1:4" x14ac:dyDescent="0.2">
      <c r="A8824" t="s">
        <v>18435</v>
      </c>
      <c r="B8824" t="s">
        <v>18436</v>
      </c>
      <c r="C8824" t="str">
        <f t="shared" si="137"/>
        <v>09 - MINISTERIO DE  INFRAESTRUCTURA</v>
      </c>
      <c r="D8824" t="str">
        <f>VLOOKUP(MID(A8824,1,2),[1]Jurisdicciones!$A$2:$B$44,2,FALSE)</f>
        <v>MINISTERIO DE  INFRAESTRUCTURA</v>
      </c>
    </row>
    <row r="8825" spans="1:4" x14ac:dyDescent="0.2">
      <c r="A8825" t="s">
        <v>18437</v>
      </c>
      <c r="B8825" t="s">
        <v>18438</v>
      </c>
      <c r="C8825" t="str">
        <f t="shared" si="137"/>
        <v>09 - MINISTERIO DE  INFRAESTRUCTURA</v>
      </c>
      <c r="D8825" t="str">
        <f>VLOOKUP(MID(A8825,1,2),[1]Jurisdicciones!$A$2:$B$44,2,FALSE)</f>
        <v>MINISTERIO DE  INFRAESTRUCTURA</v>
      </c>
    </row>
    <row r="8826" spans="1:4" x14ac:dyDescent="0.2">
      <c r="A8826" t="s">
        <v>18439</v>
      </c>
      <c r="B8826" t="s">
        <v>18440</v>
      </c>
      <c r="C8826" t="str">
        <f t="shared" si="137"/>
        <v>09 - MINISTERIO DE  INFRAESTRUCTURA</v>
      </c>
      <c r="D8826" t="str">
        <f>VLOOKUP(MID(A8826,1,2),[1]Jurisdicciones!$A$2:$B$44,2,FALSE)</f>
        <v>MINISTERIO DE  INFRAESTRUCTURA</v>
      </c>
    </row>
    <row r="8827" spans="1:4" x14ac:dyDescent="0.2">
      <c r="A8827" t="s">
        <v>18441</v>
      </c>
      <c r="B8827" t="s">
        <v>18442</v>
      </c>
      <c r="C8827" t="str">
        <f t="shared" si="137"/>
        <v>09 - MINISTERIO DE  INFRAESTRUCTURA</v>
      </c>
      <c r="D8827" t="str">
        <f>VLOOKUP(MID(A8827,1,2),[1]Jurisdicciones!$A$2:$B$44,2,FALSE)</f>
        <v>MINISTERIO DE  INFRAESTRUCTURA</v>
      </c>
    </row>
    <row r="8828" spans="1:4" x14ac:dyDescent="0.2">
      <c r="A8828" t="s">
        <v>18443</v>
      </c>
      <c r="B8828" t="s">
        <v>18444</v>
      </c>
      <c r="C8828" t="str">
        <f t="shared" si="137"/>
        <v>09 - MINISTERIO DE  INFRAESTRUCTURA</v>
      </c>
      <c r="D8828" t="str">
        <f>VLOOKUP(MID(A8828,1,2),[1]Jurisdicciones!$A$2:$B$44,2,FALSE)</f>
        <v>MINISTERIO DE  INFRAESTRUCTURA</v>
      </c>
    </row>
    <row r="8829" spans="1:4" x14ac:dyDescent="0.2">
      <c r="A8829" t="s">
        <v>18445</v>
      </c>
      <c r="B8829" t="s">
        <v>18446</v>
      </c>
      <c r="C8829" t="str">
        <f t="shared" si="137"/>
        <v>09 - MINISTERIO DE  INFRAESTRUCTURA</v>
      </c>
      <c r="D8829" t="str">
        <f>VLOOKUP(MID(A8829,1,2),[1]Jurisdicciones!$A$2:$B$44,2,FALSE)</f>
        <v>MINISTERIO DE  INFRAESTRUCTURA</v>
      </c>
    </row>
    <row r="8830" spans="1:4" x14ac:dyDescent="0.2">
      <c r="A8830" t="s">
        <v>18447</v>
      </c>
      <c r="B8830" t="s">
        <v>18448</v>
      </c>
      <c r="C8830" t="str">
        <f t="shared" si="137"/>
        <v>09 - MINISTERIO DE  INFRAESTRUCTURA</v>
      </c>
      <c r="D8830" t="str">
        <f>VLOOKUP(MID(A8830,1,2),[1]Jurisdicciones!$A$2:$B$44,2,FALSE)</f>
        <v>MINISTERIO DE  INFRAESTRUCTURA</v>
      </c>
    </row>
    <row r="8831" spans="1:4" x14ac:dyDescent="0.2">
      <c r="A8831" t="s">
        <v>18449</v>
      </c>
      <c r="B8831" t="s">
        <v>18450</v>
      </c>
      <c r="C8831" t="str">
        <f t="shared" si="137"/>
        <v>09 - MINISTERIO DE  INFRAESTRUCTURA</v>
      </c>
      <c r="D8831" t="str">
        <f>VLOOKUP(MID(A8831,1,2),[1]Jurisdicciones!$A$2:$B$44,2,FALSE)</f>
        <v>MINISTERIO DE  INFRAESTRUCTURA</v>
      </c>
    </row>
    <row r="8832" spans="1:4" x14ac:dyDescent="0.2">
      <c r="A8832" t="s">
        <v>18451</v>
      </c>
      <c r="B8832" t="s">
        <v>18452</v>
      </c>
      <c r="C8832" t="str">
        <f t="shared" si="137"/>
        <v>09 - MINISTERIO DE  INFRAESTRUCTURA</v>
      </c>
      <c r="D8832" t="str">
        <f>VLOOKUP(MID(A8832,1,2),[1]Jurisdicciones!$A$2:$B$44,2,FALSE)</f>
        <v>MINISTERIO DE  INFRAESTRUCTURA</v>
      </c>
    </row>
    <row r="8833" spans="1:4" x14ac:dyDescent="0.2">
      <c r="A8833" t="s">
        <v>18453</v>
      </c>
      <c r="B8833" t="s">
        <v>18454</v>
      </c>
      <c r="C8833" t="str">
        <f t="shared" si="137"/>
        <v>09 - MINISTERIO DE  INFRAESTRUCTURA</v>
      </c>
      <c r="D8833" t="str">
        <f>VLOOKUP(MID(A8833,1,2),[1]Jurisdicciones!$A$2:$B$44,2,FALSE)</f>
        <v>MINISTERIO DE  INFRAESTRUCTURA</v>
      </c>
    </row>
    <row r="8834" spans="1:4" x14ac:dyDescent="0.2">
      <c r="A8834" t="s">
        <v>18455</v>
      </c>
      <c r="B8834" t="s">
        <v>18456</v>
      </c>
      <c r="C8834" t="str">
        <f t="shared" si="137"/>
        <v>09 - MINISTERIO DE  INFRAESTRUCTURA</v>
      </c>
      <c r="D8834" t="str">
        <f>VLOOKUP(MID(A8834,1,2),[1]Jurisdicciones!$A$2:$B$44,2,FALSE)</f>
        <v>MINISTERIO DE  INFRAESTRUCTURA</v>
      </c>
    </row>
    <row r="8835" spans="1:4" x14ac:dyDescent="0.2">
      <c r="A8835" t="s">
        <v>18457</v>
      </c>
      <c r="B8835" t="s">
        <v>18458</v>
      </c>
      <c r="C8835" t="str">
        <f t="shared" si="137"/>
        <v>09 - MINISTERIO DE  INFRAESTRUCTURA</v>
      </c>
      <c r="D8835" t="str">
        <f>VLOOKUP(MID(A8835,1,2),[1]Jurisdicciones!$A$2:$B$44,2,FALSE)</f>
        <v>MINISTERIO DE  INFRAESTRUCTURA</v>
      </c>
    </row>
    <row r="8836" spans="1:4" x14ac:dyDescent="0.2">
      <c r="A8836" t="s">
        <v>18459</v>
      </c>
      <c r="B8836" t="s">
        <v>18460</v>
      </c>
      <c r="C8836" t="str">
        <f t="shared" ref="C8836:C8899" si="138">CONCATENATE(MID(A8836,1,2), " - ",D8836)</f>
        <v>09 - MINISTERIO DE  INFRAESTRUCTURA</v>
      </c>
      <c r="D8836" t="str">
        <f>VLOOKUP(MID(A8836,1,2),[1]Jurisdicciones!$A$2:$B$44,2,FALSE)</f>
        <v>MINISTERIO DE  INFRAESTRUCTURA</v>
      </c>
    </row>
    <row r="8837" spans="1:4" x14ac:dyDescent="0.2">
      <c r="A8837" t="s">
        <v>18461</v>
      </c>
      <c r="B8837" t="s">
        <v>18462</v>
      </c>
      <c r="C8837" t="str">
        <f t="shared" si="138"/>
        <v>09 - MINISTERIO DE  INFRAESTRUCTURA</v>
      </c>
      <c r="D8837" t="str">
        <f>VLOOKUP(MID(A8837,1,2),[1]Jurisdicciones!$A$2:$B$44,2,FALSE)</f>
        <v>MINISTERIO DE  INFRAESTRUCTURA</v>
      </c>
    </row>
    <row r="8838" spans="1:4" x14ac:dyDescent="0.2">
      <c r="A8838" t="s">
        <v>18463</v>
      </c>
      <c r="B8838" t="s">
        <v>18464</v>
      </c>
      <c r="C8838" t="str">
        <f t="shared" si="138"/>
        <v>09 - MINISTERIO DE  INFRAESTRUCTURA</v>
      </c>
      <c r="D8838" t="str">
        <f>VLOOKUP(MID(A8838,1,2),[1]Jurisdicciones!$A$2:$B$44,2,FALSE)</f>
        <v>MINISTERIO DE  INFRAESTRUCTURA</v>
      </c>
    </row>
    <row r="8839" spans="1:4" x14ac:dyDescent="0.2">
      <c r="A8839" t="s">
        <v>18465</v>
      </c>
      <c r="B8839" t="s">
        <v>18466</v>
      </c>
      <c r="C8839" t="str">
        <f t="shared" si="138"/>
        <v>09 - MINISTERIO DE  INFRAESTRUCTURA</v>
      </c>
      <c r="D8839" t="str">
        <f>VLOOKUP(MID(A8839,1,2),[1]Jurisdicciones!$A$2:$B$44,2,FALSE)</f>
        <v>MINISTERIO DE  INFRAESTRUCTURA</v>
      </c>
    </row>
    <row r="8840" spans="1:4" x14ac:dyDescent="0.2">
      <c r="A8840" t="s">
        <v>18467</v>
      </c>
      <c r="B8840" t="s">
        <v>18468</v>
      </c>
      <c r="C8840" t="str">
        <f t="shared" si="138"/>
        <v>09 - MINISTERIO DE  INFRAESTRUCTURA</v>
      </c>
      <c r="D8840" t="str">
        <f>VLOOKUP(MID(A8840,1,2),[1]Jurisdicciones!$A$2:$B$44,2,FALSE)</f>
        <v>MINISTERIO DE  INFRAESTRUCTURA</v>
      </c>
    </row>
    <row r="8841" spans="1:4" x14ac:dyDescent="0.2">
      <c r="A8841" t="s">
        <v>18469</v>
      </c>
      <c r="B8841" t="s">
        <v>18470</v>
      </c>
      <c r="C8841" t="str">
        <f t="shared" si="138"/>
        <v>09 - MINISTERIO DE  INFRAESTRUCTURA</v>
      </c>
      <c r="D8841" t="str">
        <f>VLOOKUP(MID(A8841,1,2),[1]Jurisdicciones!$A$2:$B$44,2,FALSE)</f>
        <v>MINISTERIO DE  INFRAESTRUCTURA</v>
      </c>
    </row>
    <row r="8842" spans="1:4" x14ac:dyDescent="0.2">
      <c r="A8842" t="s">
        <v>18471</v>
      </c>
      <c r="B8842" t="s">
        <v>18472</v>
      </c>
      <c r="C8842" t="str">
        <f t="shared" si="138"/>
        <v>09 - MINISTERIO DE  INFRAESTRUCTURA</v>
      </c>
      <c r="D8842" t="str">
        <f>VLOOKUP(MID(A8842,1,2),[1]Jurisdicciones!$A$2:$B$44,2,FALSE)</f>
        <v>MINISTERIO DE  INFRAESTRUCTURA</v>
      </c>
    </row>
    <row r="8843" spans="1:4" x14ac:dyDescent="0.2">
      <c r="A8843" t="s">
        <v>18473</v>
      </c>
      <c r="B8843" t="s">
        <v>18474</v>
      </c>
      <c r="C8843" t="str">
        <f t="shared" si="138"/>
        <v>09 - MINISTERIO DE  INFRAESTRUCTURA</v>
      </c>
      <c r="D8843" t="str">
        <f>VLOOKUP(MID(A8843,1,2),[1]Jurisdicciones!$A$2:$B$44,2,FALSE)</f>
        <v>MINISTERIO DE  INFRAESTRUCTURA</v>
      </c>
    </row>
    <row r="8844" spans="1:4" x14ac:dyDescent="0.2">
      <c r="A8844" t="s">
        <v>18475</v>
      </c>
      <c r="B8844" t="s">
        <v>18476</v>
      </c>
      <c r="C8844" t="str">
        <f t="shared" si="138"/>
        <v>09 - MINISTERIO DE  INFRAESTRUCTURA</v>
      </c>
      <c r="D8844" t="str">
        <f>VLOOKUP(MID(A8844,1,2),[1]Jurisdicciones!$A$2:$B$44,2,FALSE)</f>
        <v>MINISTERIO DE  INFRAESTRUCTURA</v>
      </c>
    </row>
    <row r="8845" spans="1:4" x14ac:dyDescent="0.2">
      <c r="A8845" t="s">
        <v>18477</v>
      </c>
      <c r="B8845" t="s">
        <v>18478</v>
      </c>
      <c r="C8845" t="str">
        <f t="shared" si="138"/>
        <v>09 - MINISTERIO DE  INFRAESTRUCTURA</v>
      </c>
      <c r="D8845" t="str">
        <f>VLOOKUP(MID(A8845,1,2),[1]Jurisdicciones!$A$2:$B$44,2,FALSE)</f>
        <v>MINISTERIO DE  INFRAESTRUCTURA</v>
      </c>
    </row>
    <row r="8846" spans="1:4" x14ac:dyDescent="0.2">
      <c r="A8846" t="s">
        <v>18479</v>
      </c>
      <c r="B8846" t="s">
        <v>18480</v>
      </c>
      <c r="C8846" t="str">
        <f t="shared" si="138"/>
        <v>09 - MINISTERIO DE  INFRAESTRUCTURA</v>
      </c>
      <c r="D8846" t="str">
        <f>VLOOKUP(MID(A8846,1,2),[1]Jurisdicciones!$A$2:$B$44,2,FALSE)</f>
        <v>MINISTERIO DE  INFRAESTRUCTURA</v>
      </c>
    </row>
    <row r="8847" spans="1:4" x14ac:dyDescent="0.2">
      <c r="A8847" t="s">
        <v>18481</v>
      </c>
      <c r="B8847" t="s">
        <v>18482</v>
      </c>
      <c r="C8847" t="str">
        <f t="shared" si="138"/>
        <v>09 - MINISTERIO DE  INFRAESTRUCTURA</v>
      </c>
      <c r="D8847" t="str">
        <f>VLOOKUP(MID(A8847,1,2),[1]Jurisdicciones!$A$2:$B$44,2,FALSE)</f>
        <v>MINISTERIO DE  INFRAESTRUCTURA</v>
      </c>
    </row>
    <row r="8848" spans="1:4" x14ac:dyDescent="0.2">
      <c r="A8848" t="s">
        <v>18483</v>
      </c>
      <c r="B8848" t="s">
        <v>18484</v>
      </c>
      <c r="C8848" t="str">
        <f t="shared" si="138"/>
        <v>09 - MINISTERIO DE  INFRAESTRUCTURA</v>
      </c>
      <c r="D8848" t="str">
        <f>VLOOKUP(MID(A8848,1,2),[1]Jurisdicciones!$A$2:$B$44,2,FALSE)</f>
        <v>MINISTERIO DE  INFRAESTRUCTURA</v>
      </c>
    </row>
    <row r="8849" spans="1:4" x14ac:dyDescent="0.2">
      <c r="A8849" t="s">
        <v>18485</v>
      </c>
      <c r="B8849" t="s">
        <v>18486</v>
      </c>
      <c r="C8849" t="str">
        <f t="shared" si="138"/>
        <v>09 - MINISTERIO DE  INFRAESTRUCTURA</v>
      </c>
      <c r="D8849" t="str">
        <f>VLOOKUP(MID(A8849,1,2),[1]Jurisdicciones!$A$2:$B$44,2,FALSE)</f>
        <v>MINISTERIO DE  INFRAESTRUCTURA</v>
      </c>
    </row>
    <row r="8850" spans="1:4" x14ac:dyDescent="0.2">
      <c r="A8850" t="s">
        <v>18487</v>
      </c>
      <c r="B8850" t="s">
        <v>18488</v>
      </c>
      <c r="C8850" t="str">
        <f t="shared" si="138"/>
        <v>09 - MINISTERIO DE  INFRAESTRUCTURA</v>
      </c>
      <c r="D8850" t="str">
        <f>VLOOKUP(MID(A8850,1,2),[1]Jurisdicciones!$A$2:$B$44,2,FALSE)</f>
        <v>MINISTERIO DE  INFRAESTRUCTURA</v>
      </c>
    </row>
    <row r="8851" spans="1:4" x14ac:dyDescent="0.2">
      <c r="A8851" t="s">
        <v>18489</v>
      </c>
      <c r="B8851" t="s">
        <v>18490</v>
      </c>
      <c r="C8851" t="str">
        <f t="shared" si="138"/>
        <v>09 - MINISTERIO DE  INFRAESTRUCTURA</v>
      </c>
      <c r="D8851" t="str">
        <f>VLOOKUP(MID(A8851,1,2),[1]Jurisdicciones!$A$2:$B$44,2,FALSE)</f>
        <v>MINISTERIO DE  INFRAESTRUCTURA</v>
      </c>
    </row>
    <row r="8852" spans="1:4" x14ac:dyDescent="0.2">
      <c r="A8852" t="s">
        <v>18491</v>
      </c>
      <c r="B8852" t="s">
        <v>18492</v>
      </c>
      <c r="C8852" t="str">
        <f t="shared" si="138"/>
        <v>09 - MINISTERIO DE  INFRAESTRUCTURA</v>
      </c>
      <c r="D8852" t="str">
        <f>VLOOKUP(MID(A8852,1,2),[1]Jurisdicciones!$A$2:$B$44,2,FALSE)</f>
        <v>MINISTERIO DE  INFRAESTRUCTURA</v>
      </c>
    </row>
    <row r="8853" spans="1:4" x14ac:dyDescent="0.2">
      <c r="A8853" t="s">
        <v>18493</v>
      </c>
      <c r="B8853" t="s">
        <v>18494</v>
      </c>
      <c r="C8853" t="str">
        <f t="shared" si="138"/>
        <v>09 - MINISTERIO DE  INFRAESTRUCTURA</v>
      </c>
      <c r="D8853" t="str">
        <f>VLOOKUP(MID(A8853,1,2),[1]Jurisdicciones!$A$2:$B$44,2,FALSE)</f>
        <v>MINISTERIO DE  INFRAESTRUCTURA</v>
      </c>
    </row>
    <row r="8854" spans="1:4" x14ac:dyDescent="0.2">
      <c r="A8854" t="s">
        <v>18495</v>
      </c>
      <c r="B8854" t="s">
        <v>18496</v>
      </c>
      <c r="C8854" t="str">
        <f t="shared" si="138"/>
        <v>09 - MINISTERIO DE  INFRAESTRUCTURA</v>
      </c>
      <c r="D8854" t="str">
        <f>VLOOKUP(MID(A8854,1,2),[1]Jurisdicciones!$A$2:$B$44,2,FALSE)</f>
        <v>MINISTERIO DE  INFRAESTRUCTURA</v>
      </c>
    </row>
    <row r="8855" spans="1:4" x14ac:dyDescent="0.2">
      <c r="A8855" t="s">
        <v>18497</v>
      </c>
      <c r="B8855" t="s">
        <v>18498</v>
      </c>
      <c r="C8855" t="str">
        <f t="shared" si="138"/>
        <v>09 - MINISTERIO DE  INFRAESTRUCTURA</v>
      </c>
      <c r="D8855" t="str">
        <f>VLOOKUP(MID(A8855,1,2),[1]Jurisdicciones!$A$2:$B$44,2,FALSE)</f>
        <v>MINISTERIO DE  INFRAESTRUCTURA</v>
      </c>
    </row>
    <row r="8856" spans="1:4" x14ac:dyDescent="0.2">
      <c r="A8856" t="s">
        <v>18499</v>
      </c>
      <c r="B8856" t="s">
        <v>18500</v>
      </c>
      <c r="C8856" t="str">
        <f t="shared" si="138"/>
        <v>09 - MINISTERIO DE  INFRAESTRUCTURA</v>
      </c>
      <c r="D8856" t="str">
        <f>VLOOKUP(MID(A8856,1,2),[1]Jurisdicciones!$A$2:$B$44,2,FALSE)</f>
        <v>MINISTERIO DE  INFRAESTRUCTURA</v>
      </c>
    </row>
    <row r="8857" spans="1:4" x14ac:dyDescent="0.2">
      <c r="A8857" t="s">
        <v>18501</v>
      </c>
      <c r="B8857" t="s">
        <v>18502</v>
      </c>
      <c r="C8857" t="str">
        <f t="shared" si="138"/>
        <v>09 - MINISTERIO DE  INFRAESTRUCTURA</v>
      </c>
      <c r="D8857" t="str">
        <f>VLOOKUP(MID(A8857,1,2),[1]Jurisdicciones!$A$2:$B$44,2,FALSE)</f>
        <v>MINISTERIO DE  INFRAESTRUCTURA</v>
      </c>
    </row>
    <row r="8858" spans="1:4" x14ac:dyDescent="0.2">
      <c r="A8858" t="s">
        <v>18503</v>
      </c>
      <c r="B8858" t="s">
        <v>18504</v>
      </c>
      <c r="C8858" t="str">
        <f t="shared" si="138"/>
        <v>09 - MINISTERIO DE  INFRAESTRUCTURA</v>
      </c>
      <c r="D8858" t="str">
        <f>VLOOKUP(MID(A8858,1,2),[1]Jurisdicciones!$A$2:$B$44,2,FALSE)</f>
        <v>MINISTERIO DE  INFRAESTRUCTURA</v>
      </c>
    </row>
    <row r="8859" spans="1:4" x14ac:dyDescent="0.2">
      <c r="A8859" t="s">
        <v>18505</v>
      </c>
      <c r="B8859" t="s">
        <v>18506</v>
      </c>
      <c r="C8859" t="str">
        <f t="shared" si="138"/>
        <v>09 - MINISTERIO DE  INFRAESTRUCTURA</v>
      </c>
      <c r="D8859" t="str">
        <f>VLOOKUP(MID(A8859,1,2),[1]Jurisdicciones!$A$2:$B$44,2,FALSE)</f>
        <v>MINISTERIO DE  INFRAESTRUCTURA</v>
      </c>
    </row>
    <row r="8860" spans="1:4" x14ac:dyDescent="0.2">
      <c r="A8860" t="s">
        <v>18507</v>
      </c>
      <c r="B8860" t="s">
        <v>18508</v>
      </c>
      <c r="C8860" t="str">
        <f t="shared" si="138"/>
        <v>09 - MINISTERIO DE  INFRAESTRUCTURA</v>
      </c>
      <c r="D8860" t="str">
        <f>VLOOKUP(MID(A8860,1,2),[1]Jurisdicciones!$A$2:$B$44,2,FALSE)</f>
        <v>MINISTERIO DE  INFRAESTRUCTURA</v>
      </c>
    </row>
    <row r="8861" spans="1:4" x14ac:dyDescent="0.2">
      <c r="A8861" t="s">
        <v>18509</v>
      </c>
      <c r="B8861" t="s">
        <v>18510</v>
      </c>
      <c r="C8861" t="str">
        <f t="shared" si="138"/>
        <v>09 - MINISTERIO DE  INFRAESTRUCTURA</v>
      </c>
      <c r="D8861" t="str">
        <f>VLOOKUP(MID(A8861,1,2),[1]Jurisdicciones!$A$2:$B$44,2,FALSE)</f>
        <v>MINISTERIO DE  INFRAESTRUCTURA</v>
      </c>
    </row>
    <row r="8862" spans="1:4" x14ac:dyDescent="0.2">
      <c r="A8862" t="s">
        <v>18511</v>
      </c>
      <c r="B8862" t="s">
        <v>18512</v>
      </c>
      <c r="C8862" t="str">
        <f t="shared" si="138"/>
        <v>09 - MINISTERIO DE  INFRAESTRUCTURA</v>
      </c>
      <c r="D8862" t="str">
        <f>VLOOKUP(MID(A8862,1,2),[1]Jurisdicciones!$A$2:$B$44,2,FALSE)</f>
        <v>MINISTERIO DE  INFRAESTRUCTURA</v>
      </c>
    </row>
    <row r="8863" spans="1:4" x14ac:dyDescent="0.2">
      <c r="A8863" t="s">
        <v>18513</v>
      </c>
      <c r="B8863" t="s">
        <v>18514</v>
      </c>
      <c r="C8863" t="str">
        <f t="shared" si="138"/>
        <v>09 - MINISTERIO DE  INFRAESTRUCTURA</v>
      </c>
      <c r="D8863" t="str">
        <f>VLOOKUP(MID(A8863,1,2),[1]Jurisdicciones!$A$2:$B$44,2,FALSE)</f>
        <v>MINISTERIO DE  INFRAESTRUCTURA</v>
      </c>
    </row>
    <row r="8864" spans="1:4" x14ac:dyDescent="0.2">
      <c r="A8864" t="s">
        <v>18515</v>
      </c>
      <c r="B8864" t="s">
        <v>18512</v>
      </c>
      <c r="C8864" t="str">
        <f t="shared" si="138"/>
        <v>09 - MINISTERIO DE  INFRAESTRUCTURA</v>
      </c>
      <c r="D8864" t="str">
        <f>VLOOKUP(MID(A8864,1,2),[1]Jurisdicciones!$A$2:$B$44,2,FALSE)</f>
        <v>MINISTERIO DE  INFRAESTRUCTURA</v>
      </c>
    </row>
    <row r="8865" spans="1:4" x14ac:dyDescent="0.2">
      <c r="A8865" t="s">
        <v>18516</v>
      </c>
      <c r="B8865" t="s">
        <v>18517</v>
      </c>
      <c r="C8865" t="str">
        <f t="shared" si="138"/>
        <v>09 - MINISTERIO DE  INFRAESTRUCTURA</v>
      </c>
      <c r="D8865" t="str">
        <f>VLOOKUP(MID(A8865,1,2),[1]Jurisdicciones!$A$2:$B$44,2,FALSE)</f>
        <v>MINISTERIO DE  INFRAESTRUCTURA</v>
      </c>
    </row>
    <row r="8866" spans="1:4" x14ac:dyDescent="0.2">
      <c r="A8866" t="s">
        <v>18518</v>
      </c>
      <c r="B8866" t="s">
        <v>18519</v>
      </c>
      <c r="C8866" t="str">
        <f t="shared" si="138"/>
        <v>09 - MINISTERIO DE  INFRAESTRUCTURA</v>
      </c>
      <c r="D8866" t="str">
        <f>VLOOKUP(MID(A8866,1,2),[1]Jurisdicciones!$A$2:$B$44,2,FALSE)</f>
        <v>MINISTERIO DE  INFRAESTRUCTURA</v>
      </c>
    </row>
    <row r="8867" spans="1:4" x14ac:dyDescent="0.2">
      <c r="A8867" t="s">
        <v>18520</v>
      </c>
      <c r="B8867" t="s">
        <v>18521</v>
      </c>
      <c r="C8867" t="str">
        <f t="shared" si="138"/>
        <v>09 - MINISTERIO DE  INFRAESTRUCTURA</v>
      </c>
      <c r="D8867" t="str">
        <f>VLOOKUP(MID(A8867,1,2),[1]Jurisdicciones!$A$2:$B$44,2,FALSE)</f>
        <v>MINISTERIO DE  INFRAESTRUCTURA</v>
      </c>
    </row>
    <row r="8868" spans="1:4" x14ac:dyDescent="0.2">
      <c r="A8868" t="s">
        <v>18522</v>
      </c>
      <c r="B8868" t="s">
        <v>18523</v>
      </c>
      <c r="C8868" t="str">
        <f t="shared" si="138"/>
        <v>09 - MINISTERIO DE  INFRAESTRUCTURA</v>
      </c>
      <c r="D8868" t="str">
        <f>VLOOKUP(MID(A8868,1,2),[1]Jurisdicciones!$A$2:$B$44,2,FALSE)</f>
        <v>MINISTERIO DE  INFRAESTRUCTURA</v>
      </c>
    </row>
    <row r="8869" spans="1:4" x14ac:dyDescent="0.2">
      <c r="A8869" t="s">
        <v>18524</v>
      </c>
      <c r="B8869" t="s">
        <v>18525</v>
      </c>
      <c r="C8869" t="str">
        <f t="shared" si="138"/>
        <v>09 - MINISTERIO DE  INFRAESTRUCTURA</v>
      </c>
      <c r="D8869" t="str">
        <f>VLOOKUP(MID(A8869,1,2),[1]Jurisdicciones!$A$2:$B$44,2,FALSE)</f>
        <v>MINISTERIO DE  INFRAESTRUCTURA</v>
      </c>
    </row>
    <row r="8870" spans="1:4" x14ac:dyDescent="0.2">
      <c r="A8870" t="s">
        <v>18526</v>
      </c>
      <c r="B8870" t="s">
        <v>18527</v>
      </c>
      <c r="C8870" t="str">
        <f t="shared" si="138"/>
        <v>09 - MINISTERIO DE  INFRAESTRUCTURA</v>
      </c>
      <c r="D8870" t="str">
        <f>VLOOKUP(MID(A8870,1,2),[1]Jurisdicciones!$A$2:$B$44,2,FALSE)</f>
        <v>MINISTERIO DE  INFRAESTRUCTURA</v>
      </c>
    </row>
    <row r="8871" spans="1:4" x14ac:dyDescent="0.2">
      <c r="A8871" t="s">
        <v>18528</v>
      </c>
      <c r="B8871" t="s">
        <v>18529</v>
      </c>
      <c r="C8871" t="str">
        <f t="shared" si="138"/>
        <v>09 - MINISTERIO DE  INFRAESTRUCTURA</v>
      </c>
      <c r="D8871" t="str">
        <f>VLOOKUP(MID(A8871,1,2),[1]Jurisdicciones!$A$2:$B$44,2,FALSE)</f>
        <v>MINISTERIO DE  INFRAESTRUCTURA</v>
      </c>
    </row>
    <row r="8872" spans="1:4" x14ac:dyDescent="0.2">
      <c r="A8872" t="s">
        <v>18530</v>
      </c>
      <c r="B8872" t="s">
        <v>18531</v>
      </c>
      <c r="C8872" t="str">
        <f t="shared" si="138"/>
        <v>09 - MINISTERIO DE  INFRAESTRUCTURA</v>
      </c>
      <c r="D8872" t="str">
        <f>VLOOKUP(MID(A8872,1,2),[1]Jurisdicciones!$A$2:$B$44,2,FALSE)</f>
        <v>MINISTERIO DE  INFRAESTRUCTURA</v>
      </c>
    </row>
    <row r="8873" spans="1:4" x14ac:dyDescent="0.2">
      <c r="A8873" t="s">
        <v>18532</v>
      </c>
      <c r="B8873" t="s">
        <v>18533</v>
      </c>
      <c r="C8873" t="str">
        <f t="shared" si="138"/>
        <v>09 - MINISTERIO DE  INFRAESTRUCTURA</v>
      </c>
      <c r="D8873" t="str">
        <f>VLOOKUP(MID(A8873,1,2),[1]Jurisdicciones!$A$2:$B$44,2,FALSE)</f>
        <v>MINISTERIO DE  INFRAESTRUCTURA</v>
      </c>
    </row>
    <row r="8874" spans="1:4" x14ac:dyDescent="0.2">
      <c r="A8874" t="s">
        <v>18534</v>
      </c>
      <c r="B8874" t="s">
        <v>18535</v>
      </c>
      <c r="C8874" t="str">
        <f t="shared" si="138"/>
        <v>09 - MINISTERIO DE  INFRAESTRUCTURA</v>
      </c>
      <c r="D8874" t="str">
        <f>VLOOKUP(MID(A8874,1,2),[1]Jurisdicciones!$A$2:$B$44,2,FALSE)</f>
        <v>MINISTERIO DE  INFRAESTRUCTURA</v>
      </c>
    </row>
    <row r="8875" spans="1:4" x14ac:dyDescent="0.2">
      <c r="A8875" t="s">
        <v>18536</v>
      </c>
      <c r="B8875" t="s">
        <v>18537</v>
      </c>
      <c r="C8875" t="str">
        <f t="shared" si="138"/>
        <v>09 - MINISTERIO DE  INFRAESTRUCTURA</v>
      </c>
      <c r="D8875" t="str">
        <f>VLOOKUP(MID(A8875,1,2),[1]Jurisdicciones!$A$2:$B$44,2,FALSE)</f>
        <v>MINISTERIO DE  INFRAESTRUCTURA</v>
      </c>
    </row>
    <row r="8876" spans="1:4" x14ac:dyDescent="0.2">
      <c r="A8876" t="s">
        <v>18538</v>
      </c>
      <c r="B8876" t="s">
        <v>18539</v>
      </c>
      <c r="C8876" t="str">
        <f t="shared" si="138"/>
        <v>09 - MINISTERIO DE  INFRAESTRUCTURA</v>
      </c>
      <c r="D8876" t="str">
        <f>VLOOKUP(MID(A8876,1,2),[1]Jurisdicciones!$A$2:$B$44,2,FALSE)</f>
        <v>MINISTERIO DE  INFRAESTRUCTURA</v>
      </c>
    </row>
    <row r="8877" spans="1:4" x14ac:dyDescent="0.2">
      <c r="A8877" t="s">
        <v>18540</v>
      </c>
      <c r="B8877" t="s">
        <v>18541</v>
      </c>
      <c r="C8877" t="str">
        <f t="shared" si="138"/>
        <v>09 - MINISTERIO DE  INFRAESTRUCTURA</v>
      </c>
      <c r="D8877" t="str">
        <f>VLOOKUP(MID(A8877,1,2),[1]Jurisdicciones!$A$2:$B$44,2,FALSE)</f>
        <v>MINISTERIO DE  INFRAESTRUCTURA</v>
      </c>
    </row>
    <row r="8878" spans="1:4" x14ac:dyDescent="0.2">
      <c r="A8878" t="s">
        <v>18542</v>
      </c>
      <c r="B8878" t="s">
        <v>18543</v>
      </c>
      <c r="C8878" t="str">
        <f t="shared" si="138"/>
        <v>09 - MINISTERIO DE  INFRAESTRUCTURA</v>
      </c>
      <c r="D8878" t="str">
        <f>VLOOKUP(MID(A8878,1,2),[1]Jurisdicciones!$A$2:$B$44,2,FALSE)</f>
        <v>MINISTERIO DE  INFRAESTRUCTURA</v>
      </c>
    </row>
    <row r="8879" spans="1:4" x14ac:dyDescent="0.2">
      <c r="A8879" t="s">
        <v>18544</v>
      </c>
      <c r="B8879" t="s">
        <v>18545</v>
      </c>
      <c r="C8879" t="str">
        <f t="shared" si="138"/>
        <v>09 - MINISTERIO DE  INFRAESTRUCTURA</v>
      </c>
      <c r="D8879" t="str">
        <f>VLOOKUP(MID(A8879,1,2),[1]Jurisdicciones!$A$2:$B$44,2,FALSE)</f>
        <v>MINISTERIO DE  INFRAESTRUCTURA</v>
      </c>
    </row>
    <row r="8880" spans="1:4" x14ac:dyDescent="0.2">
      <c r="A8880" t="s">
        <v>18546</v>
      </c>
      <c r="B8880" t="s">
        <v>18547</v>
      </c>
      <c r="C8880" t="str">
        <f t="shared" si="138"/>
        <v>09 - MINISTERIO DE  INFRAESTRUCTURA</v>
      </c>
      <c r="D8880" t="str">
        <f>VLOOKUP(MID(A8880,1,2),[1]Jurisdicciones!$A$2:$B$44,2,FALSE)</f>
        <v>MINISTERIO DE  INFRAESTRUCTURA</v>
      </c>
    </row>
    <row r="8881" spans="1:4" x14ac:dyDescent="0.2">
      <c r="A8881" t="s">
        <v>18548</v>
      </c>
      <c r="B8881" t="s">
        <v>18549</v>
      </c>
      <c r="C8881" t="str">
        <f t="shared" si="138"/>
        <v>09 - MINISTERIO DE  INFRAESTRUCTURA</v>
      </c>
      <c r="D8881" t="str">
        <f>VLOOKUP(MID(A8881,1,2),[1]Jurisdicciones!$A$2:$B$44,2,FALSE)</f>
        <v>MINISTERIO DE  INFRAESTRUCTURA</v>
      </c>
    </row>
    <row r="8882" spans="1:4" x14ac:dyDescent="0.2">
      <c r="A8882" t="s">
        <v>18550</v>
      </c>
      <c r="B8882" t="s">
        <v>18551</v>
      </c>
      <c r="C8882" t="str">
        <f t="shared" si="138"/>
        <v>09 - MINISTERIO DE  INFRAESTRUCTURA</v>
      </c>
      <c r="D8882" t="str">
        <f>VLOOKUP(MID(A8882,1,2),[1]Jurisdicciones!$A$2:$B$44,2,FALSE)</f>
        <v>MINISTERIO DE  INFRAESTRUCTURA</v>
      </c>
    </row>
    <row r="8883" spans="1:4" x14ac:dyDescent="0.2">
      <c r="A8883" t="s">
        <v>18552</v>
      </c>
      <c r="B8883" t="s">
        <v>18553</v>
      </c>
      <c r="C8883" t="str">
        <f t="shared" si="138"/>
        <v>09 - MINISTERIO DE  INFRAESTRUCTURA</v>
      </c>
      <c r="D8883" t="str">
        <f>VLOOKUP(MID(A8883,1,2),[1]Jurisdicciones!$A$2:$B$44,2,FALSE)</f>
        <v>MINISTERIO DE  INFRAESTRUCTURA</v>
      </c>
    </row>
    <row r="8884" spans="1:4" x14ac:dyDescent="0.2">
      <c r="A8884" t="s">
        <v>18554</v>
      </c>
      <c r="B8884" t="s">
        <v>18555</v>
      </c>
      <c r="C8884" t="str">
        <f t="shared" si="138"/>
        <v>09 - MINISTERIO DE  INFRAESTRUCTURA</v>
      </c>
      <c r="D8884" t="str">
        <f>VLOOKUP(MID(A8884,1,2),[1]Jurisdicciones!$A$2:$B$44,2,FALSE)</f>
        <v>MINISTERIO DE  INFRAESTRUCTURA</v>
      </c>
    </row>
    <row r="8885" spans="1:4" x14ac:dyDescent="0.2">
      <c r="A8885" t="s">
        <v>18556</v>
      </c>
      <c r="B8885" t="s">
        <v>18557</v>
      </c>
      <c r="C8885" t="str">
        <f t="shared" si="138"/>
        <v>09 - MINISTERIO DE  INFRAESTRUCTURA</v>
      </c>
      <c r="D8885" t="str">
        <f>VLOOKUP(MID(A8885,1,2),[1]Jurisdicciones!$A$2:$B$44,2,FALSE)</f>
        <v>MINISTERIO DE  INFRAESTRUCTURA</v>
      </c>
    </row>
    <row r="8886" spans="1:4" x14ac:dyDescent="0.2">
      <c r="A8886" t="s">
        <v>18558</v>
      </c>
      <c r="B8886" t="s">
        <v>18559</v>
      </c>
      <c r="C8886" t="str">
        <f t="shared" si="138"/>
        <v>09 - MINISTERIO DE  INFRAESTRUCTURA</v>
      </c>
      <c r="D8886" t="str">
        <f>VLOOKUP(MID(A8886,1,2),[1]Jurisdicciones!$A$2:$B$44,2,FALSE)</f>
        <v>MINISTERIO DE  INFRAESTRUCTURA</v>
      </c>
    </row>
    <row r="8887" spans="1:4" x14ac:dyDescent="0.2">
      <c r="A8887" t="s">
        <v>18560</v>
      </c>
      <c r="B8887" t="s">
        <v>18561</v>
      </c>
      <c r="C8887" t="str">
        <f t="shared" si="138"/>
        <v>09 - MINISTERIO DE  INFRAESTRUCTURA</v>
      </c>
      <c r="D8887" t="str">
        <f>VLOOKUP(MID(A8887,1,2),[1]Jurisdicciones!$A$2:$B$44,2,FALSE)</f>
        <v>MINISTERIO DE  INFRAESTRUCTURA</v>
      </c>
    </row>
    <row r="8888" spans="1:4" x14ac:dyDescent="0.2">
      <c r="A8888" t="s">
        <v>18562</v>
      </c>
      <c r="B8888" t="s">
        <v>18563</v>
      </c>
      <c r="C8888" t="str">
        <f t="shared" si="138"/>
        <v>09 - MINISTERIO DE  INFRAESTRUCTURA</v>
      </c>
      <c r="D8888" t="str">
        <f>VLOOKUP(MID(A8888,1,2),[1]Jurisdicciones!$A$2:$B$44,2,FALSE)</f>
        <v>MINISTERIO DE  INFRAESTRUCTURA</v>
      </c>
    </row>
    <row r="8889" spans="1:4" x14ac:dyDescent="0.2">
      <c r="A8889" t="s">
        <v>18564</v>
      </c>
      <c r="B8889" t="s">
        <v>18565</v>
      </c>
      <c r="C8889" t="str">
        <f t="shared" si="138"/>
        <v>09 - MINISTERIO DE  INFRAESTRUCTURA</v>
      </c>
      <c r="D8889" t="str">
        <f>VLOOKUP(MID(A8889,1,2),[1]Jurisdicciones!$A$2:$B$44,2,FALSE)</f>
        <v>MINISTERIO DE  INFRAESTRUCTURA</v>
      </c>
    </row>
    <row r="8890" spans="1:4" x14ac:dyDescent="0.2">
      <c r="A8890" t="s">
        <v>18566</v>
      </c>
      <c r="B8890" t="s">
        <v>18567</v>
      </c>
      <c r="C8890" t="str">
        <f t="shared" si="138"/>
        <v>09 - MINISTERIO DE  INFRAESTRUCTURA</v>
      </c>
      <c r="D8890" t="str">
        <f>VLOOKUP(MID(A8890,1,2),[1]Jurisdicciones!$A$2:$B$44,2,FALSE)</f>
        <v>MINISTERIO DE  INFRAESTRUCTURA</v>
      </c>
    </row>
    <row r="8891" spans="1:4" x14ac:dyDescent="0.2">
      <c r="A8891" t="s">
        <v>18568</v>
      </c>
      <c r="B8891" t="s">
        <v>18569</v>
      </c>
      <c r="C8891" t="str">
        <f t="shared" si="138"/>
        <v>09 - MINISTERIO DE  INFRAESTRUCTURA</v>
      </c>
      <c r="D8891" t="str">
        <f>VLOOKUP(MID(A8891,1,2),[1]Jurisdicciones!$A$2:$B$44,2,FALSE)</f>
        <v>MINISTERIO DE  INFRAESTRUCTURA</v>
      </c>
    </row>
    <row r="8892" spans="1:4" x14ac:dyDescent="0.2">
      <c r="A8892" t="s">
        <v>18570</v>
      </c>
      <c r="B8892" t="s">
        <v>18571</v>
      </c>
      <c r="C8892" t="str">
        <f t="shared" si="138"/>
        <v>09 - MINISTERIO DE  INFRAESTRUCTURA</v>
      </c>
      <c r="D8892" t="str">
        <f>VLOOKUP(MID(A8892,1,2),[1]Jurisdicciones!$A$2:$B$44,2,FALSE)</f>
        <v>MINISTERIO DE  INFRAESTRUCTURA</v>
      </c>
    </row>
    <row r="8893" spans="1:4" x14ac:dyDescent="0.2">
      <c r="A8893" t="s">
        <v>18572</v>
      </c>
      <c r="B8893" t="s">
        <v>18573</v>
      </c>
      <c r="C8893" t="str">
        <f t="shared" si="138"/>
        <v>09 - MINISTERIO DE  INFRAESTRUCTURA</v>
      </c>
      <c r="D8893" t="str">
        <f>VLOOKUP(MID(A8893,1,2),[1]Jurisdicciones!$A$2:$B$44,2,FALSE)</f>
        <v>MINISTERIO DE  INFRAESTRUCTURA</v>
      </c>
    </row>
    <row r="8894" spans="1:4" x14ac:dyDescent="0.2">
      <c r="A8894" t="s">
        <v>18574</v>
      </c>
      <c r="B8894" t="s">
        <v>18575</v>
      </c>
      <c r="C8894" t="str">
        <f t="shared" si="138"/>
        <v>09 - MINISTERIO DE  INFRAESTRUCTURA</v>
      </c>
      <c r="D8894" t="str">
        <f>VLOOKUP(MID(A8894,1,2),[1]Jurisdicciones!$A$2:$B$44,2,FALSE)</f>
        <v>MINISTERIO DE  INFRAESTRUCTURA</v>
      </c>
    </row>
    <row r="8895" spans="1:4" x14ac:dyDescent="0.2">
      <c r="A8895" t="s">
        <v>18576</v>
      </c>
      <c r="B8895" t="s">
        <v>18577</v>
      </c>
      <c r="C8895" t="str">
        <f t="shared" si="138"/>
        <v>09 - MINISTERIO DE  INFRAESTRUCTURA</v>
      </c>
      <c r="D8895" t="str">
        <f>VLOOKUP(MID(A8895,1,2),[1]Jurisdicciones!$A$2:$B$44,2,FALSE)</f>
        <v>MINISTERIO DE  INFRAESTRUCTURA</v>
      </c>
    </row>
    <row r="8896" spans="1:4" x14ac:dyDescent="0.2">
      <c r="A8896" t="s">
        <v>18578</v>
      </c>
      <c r="B8896" t="s">
        <v>18579</v>
      </c>
      <c r="C8896" t="str">
        <f t="shared" si="138"/>
        <v>09 - MINISTERIO DE  INFRAESTRUCTURA</v>
      </c>
      <c r="D8896" t="str">
        <f>VLOOKUP(MID(A8896,1,2),[1]Jurisdicciones!$A$2:$B$44,2,FALSE)</f>
        <v>MINISTERIO DE  INFRAESTRUCTURA</v>
      </c>
    </row>
    <row r="8897" spans="1:4" x14ac:dyDescent="0.2">
      <c r="A8897" t="s">
        <v>18580</v>
      </c>
      <c r="B8897" t="s">
        <v>18581</v>
      </c>
      <c r="C8897" t="str">
        <f t="shared" si="138"/>
        <v>09 - MINISTERIO DE  INFRAESTRUCTURA</v>
      </c>
      <c r="D8897" t="str">
        <f>VLOOKUP(MID(A8897,1,2),[1]Jurisdicciones!$A$2:$B$44,2,FALSE)</f>
        <v>MINISTERIO DE  INFRAESTRUCTURA</v>
      </c>
    </row>
    <row r="8898" spans="1:4" x14ac:dyDescent="0.2">
      <c r="A8898" t="s">
        <v>18582</v>
      </c>
      <c r="B8898" t="s">
        <v>18583</v>
      </c>
      <c r="C8898" t="str">
        <f t="shared" si="138"/>
        <v>09 - MINISTERIO DE  INFRAESTRUCTURA</v>
      </c>
      <c r="D8898" t="str">
        <f>VLOOKUP(MID(A8898,1,2),[1]Jurisdicciones!$A$2:$B$44,2,FALSE)</f>
        <v>MINISTERIO DE  INFRAESTRUCTURA</v>
      </c>
    </row>
    <row r="8899" spans="1:4" x14ac:dyDescent="0.2">
      <c r="A8899" t="s">
        <v>18584</v>
      </c>
      <c r="B8899" t="s">
        <v>18585</v>
      </c>
      <c r="C8899" t="str">
        <f t="shared" si="138"/>
        <v>09 - MINISTERIO DE  INFRAESTRUCTURA</v>
      </c>
      <c r="D8899" t="str">
        <f>VLOOKUP(MID(A8899,1,2),[1]Jurisdicciones!$A$2:$B$44,2,FALSE)</f>
        <v>MINISTERIO DE  INFRAESTRUCTURA</v>
      </c>
    </row>
    <row r="8900" spans="1:4" x14ac:dyDescent="0.2">
      <c r="A8900" t="s">
        <v>18586</v>
      </c>
      <c r="B8900" t="s">
        <v>18587</v>
      </c>
      <c r="C8900" t="str">
        <f t="shared" ref="C8900:C8963" si="139">CONCATENATE(MID(A8900,1,2), " - ",D8900)</f>
        <v>09 - MINISTERIO DE  INFRAESTRUCTURA</v>
      </c>
      <c r="D8900" t="str">
        <f>VLOOKUP(MID(A8900,1,2),[1]Jurisdicciones!$A$2:$B$44,2,FALSE)</f>
        <v>MINISTERIO DE  INFRAESTRUCTURA</v>
      </c>
    </row>
    <row r="8901" spans="1:4" x14ac:dyDescent="0.2">
      <c r="A8901" t="s">
        <v>18588</v>
      </c>
      <c r="B8901" t="s">
        <v>18589</v>
      </c>
      <c r="C8901" t="str">
        <f t="shared" si="139"/>
        <v>09 - MINISTERIO DE  INFRAESTRUCTURA</v>
      </c>
      <c r="D8901" t="str">
        <f>VLOOKUP(MID(A8901,1,2),[1]Jurisdicciones!$A$2:$B$44,2,FALSE)</f>
        <v>MINISTERIO DE  INFRAESTRUCTURA</v>
      </c>
    </row>
    <row r="8902" spans="1:4" x14ac:dyDescent="0.2">
      <c r="A8902" t="s">
        <v>18590</v>
      </c>
      <c r="B8902" t="s">
        <v>18591</v>
      </c>
      <c r="C8902" t="str">
        <f t="shared" si="139"/>
        <v>09 - MINISTERIO DE  INFRAESTRUCTURA</v>
      </c>
      <c r="D8902" t="str">
        <f>VLOOKUP(MID(A8902,1,2),[1]Jurisdicciones!$A$2:$B$44,2,FALSE)</f>
        <v>MINISTERIO DE  INFRAESTRUCTURA</v>
      </c>
    </row>
    <row r="8903" spans="1:4" x14ac:dyDescent="0.2">
      <c r="A8903" t="s">
        <v>18592</v>
      </c>
      <c r="B8903" t="s">
        <v>18593</v>
      </c>
      <c r="C8903" t="str">
        <f t="shared" si="139"/>
        <v>09 - MINISTERIO DE  INFRAESTRUCTURA</v>
      </c>
      <c r="D8903" t="str">
        <f>VLOOKUP(MID(A8903,1,2),[1]Jurisdicciones!$A$2:$B$44,2,FALSE)</f>
        <v>MINISTERIO DE  INFRAESTRUCTURA</v>
      </c>
    </row>
    <row r="8904" spans="1:4" x14ac:dyDescent="0.2">
      <c r="A8904" t="s">
        <v>18594</v>
      </c>
      <c r="B8904" t="s">
        <v>18595</v>
      </c>
      <c r="C8904" t="str">
        <f t="shared" si="139"/>
        <v>09 - MINISTERIO DE  INFRAESTRUCTURA</v>
      </c>
      <c r="D8904" t="str">
        <f>VLOOKUP(MID(A8904,1,2),[1]Jurisdicciones!$A$2:$B$44,2,FALSE)</f>
        <v>MINISTERIO DE  INFRAESTRUCTURA</v>
      </c>
    </row>
    <row r="8905" spans="1:4" x14ac:dyDescent="0.2">
      <c r="A8905" t="s">
        <v>18596</v>
      </c>
      <c r="B8905" t="s">
        <v>18597</v>
      </c>
      <c r="C8905" t="str">
        <f t="shared" si="139"/>
        <v>09 - MINISTERIO DE  INFRAESTRUCTURA</v>
      </c>
      <c r="D8905" t="str">
        <f>VLOOKUP(MID(A8905,1,2),[1]Jurisdicciones!$A$2:$B$44,2,FALSE)</f>
        <v>MINISTERIO DE  INFRAESTRUCTURA</v>
      </c>
    </row>
    <row r="8906" spans="1:4" x14ac:dyDescent="0.2">
      <c r="A8906" t="s">
        <v>18598</v>
      </c>
      <c r="B8906" t="s">
        <v>18599</v>
      </c>
      <c r="C8906" t="str">
        <f t="shared" si="139"/>
        <v>09 - MINISTERIO DE  INFRAESTRUCTURA</v>
      </c>
      <c r="D8906" t="str">
        <f>VLOOKUP(MID(A8906,1,2),[1]Jurisdicciones!$A$2:$B$44,2,FALSE)</f>
        <v>MINISTERIO DE  INFRAESTRUCTURA</v>
      </c>
    </row>
    <row r="8907" spans="1:4" x14ac:dyDescent="0.2">
      <c r="A8907" t="s">
        <v>18600</v>
      </c>
      <c r="B8907" t="s">
        <v>18601</v>
      </c>
      <c r="C8907" t="str">
        <f t="shared" si="139"/>
        <v>09 - MINISTERIO DE  INFRAESTRUCTURA</v>
      </c>
      <c r="D8907" t="str">
        <f>VLOOKUP(MID(A8907,1,2),[1]Jurisdicciones!$A$2:$B$44,2,FALSE)</f>
        <v>MINISTERIO DE  INFRAESTRUCTURA</v>
      </c>
    </row>
    <row r="8908" spans="1:4" x14ac:dyDescent="0.2">
      <c r="A8908" t="s">
        <v>18602</v>
      </c>
      <c r="B8908" t="s">
        <v>18603</v>
      </c>
      <c r="C8908" t="str">
        <f t="shared" si="139"/>
        <v>09 - MINISTERIO DE  INFRAESTRUCTURA</v>
      </c>
      <c r="D8908" t="str">
        <f>VLOOKUP(MID(A8908,1,2),[1]Jurisdicciones!$A$2:$B$44,2,FALSE)</f>
        <v>MINISTERIO DE  INFRAESTRUCTURA</v>
      </c>
    </row>
    <row r="8909" spans="1:4" x14ac:dyDescent="0.2">
      <c r="A8909" t="s">
        <v>18604</v>
      </c>
      <c r="B8909" t="s">
        <v>18605</v>
      </c>
      <c r="C8909" t="str">
        <f t="shared" si="139"/>
        <v>09 - MINISTERIO DE  INFRAESTRUCTURA</v>
      </c>
      <c r="D8909" t="str">
        <f>VLOOKUP(MID(A8909,1,2),[1]Jurisdicciones!$A$2:$B$44,2,FALSE)</f>
        <v>MINISTERIO DE  INFRAESTRUCTURA</v>
      </c>
    </row>
    <row r="8910" spans="1:4" x14ac:dyDescent="0.2">
      <c r="A8910" t="s">
        <v>18606</v>
      </c>
      <c r="B8910" t="s">
        <v>18607</v>
      </c>
      <c r="C8910" t="str">
        <f t="shared" si="139"/>
        <v>09 - MINISTERIO DE  INFRAESTRUCTURA</v>
      </c>
      <c r="D8910" t="str">
        <f>VLOOKUP(MID(A8910,1,2),[1]Jurisdicciones!$A$2:$B$44,2,FALSE)</f>
        <v>MINISTERIO DE  INFRAESTRUCTURA</v>
      </c>
    </row>
    <row r="8911" spans="1:4" x14ac:dyDescent="0.2">
      <c r="A8911" t="s">
        <v>18608</v>
      </c>
      <c r="B8911" t="s">
        <v>18609</v>
      </c>
      <c r="C8911" t="str">
        <f t="shared" si="139"/>
        <v>09 - MINISTERIO DE  INFRAESTRUCTURA</v>
      </c>
      <c r="D8911" t="str">
        <f>VLOOKUP(MID(A8911,1,2),[1]Jurisdicciones!$A$2:$B$44,2,FALSE)</f>
        <v>MINISTERIO DE  INFRAESTRUCTURA</v>
      </c>
    </row>
    <row r="8912" spans="1:4" x14ac:dyDescent="0.2">
      <c r="A8912" t="s">
        <v>18610</v>
      </c>
      <c r="B8912" t="s">
        <v>18611</v>
      </c>
      <c r="C8912" t="str">
        <f t="shared" si="139"/>
        <v>09 - MINISTERIO DE  INFRAESTRUCTURA</v>
      </c>
      <c r="D8912" t="str">
        <f>VLOOKUP(MID(A8912,1,2),[1]Jurisdicciones!$A$2:$B$44,2,FALSE)</f>
        <v>MINISTERIO DE  INFRAESTRUCTURA</v>
      </c>
    </row>
    <row r="8913" spans="1:4" x14ac:dyDescent="0.2">
      <c r="A8913" t="s">
        <v>18612</v>
      </c>
      <c r="B8913" t="s">
        <v>18613</v>
      </c>
      <c r="C8913" t="str">
        <f t="shared" si="139"/>
        <v>09 - MINISTERIO DE  INFRAESTRUCTURA</v>
      </c>
      <c r="D8913" t="str">
        <f>VLOOKUP(MID(A8913,1,2),[1]Jurisdicciones!$A$2:$B$44,2,FALSE)</f>
        <v>MINISTERIO DE  INFRAESTRUCTURA</v>
      </c>
    </row>
    <row r="8914" spans="1:4" x14ac:dyDescent="0.2">
      <c r="A8914" t="s">
        <v>18614</v>
      </c>
      <c r="B8914" t="s">
        <v>18615</v>
      </c>
      <c r="C8914" t="str">
        <f t="shared" si="139"/>
        <v>09 - MINISTERIO DE  INFRAESTRUCTURA</v>
      </c>
      <c r="D8914" t="str">
        <f>VLOOKUP(MID(A8914,1,2),[1]Jurisdicciones!$A$2:$B$44,2,FALSE)</f>
        <v>MINISTERIO DE  INFRAESTRUCTURA</v>
      </c>
    </row>
    <row r="8915" spans="1:4" x14ac:dyDescent="0.2">
      <c r="A8915" t="s">
        <v>18616</v>
      </c>
      <c r="B8915" t="s">
        <v>18617</v>
      </c>
      <c r="C8915" t="str">
        <f t="shared" si="139"/>
        <v>09 - MINISTERIO DE  INFRAESTRUCTURA</v>
      </c>
      <c r="D8915" t="str">
        <f>VLOOKUP(MID(A8915,1,2),[1]Jurisdicciones!$A$2:$B$44,2,FALSE)</f>
        <v>MINISTERIO DE  INFRAESTRUCTURA</v>
      </c>
    </row>
    <row r="8916" spans="1:4" x14ac:dyDescent="0.2">
      <c r="A8916" t="s">
        <v>18618</v>
      </c>
      <c r="B8916" t="s">
        <v>18619</v>
      </c>
      <c r="C8916" t="str">
        <f t="shared" si="139"/>
        <v>09 - MINISTERIO DE  INFRAESTRUCTURA</v>
      </c>
      <c r="D8916" t="str">
        <f>VLOOKUP(MID(A8916,1,2),[1]Jurisdicciones!$A$2:$B$44,2,FALSE)</f>
        <v>MINISTERIO DE  INFRAESTRUCTURA</v>
      </c>
    </row>
    <row r="8917" spans="1:4" x14ac:dyDescent="0.2">
      <c r="A8917" t="s">
        <v>18620</v>
      </c>
      <c r="B8917" t="s">
        <v>18621</v>
      </c>
      <c r="C8917" t="str">
        <f t="shared" si="139"/>
        <v>09 - MINISTERIO DE  INFRAESTRUCTURA</v>
      </c>
      <c r="D8917" t="str">
        <f>VLOOKUP(MID(A8917,1,2),[1]Jurisdicciones!$A$2:$B$44,2,FALSE)</f>
        <v>MINISTERIO DE  INFRAESTRUCTURA</v>
      </c>
    </row>
    <row r="8918" spans="1:4" x14ac:dyDescent="0.2">
      <c r="A8918" t="s">
        <v>18622</v>
      </c>
      <c r="B8918" t="s">
        <v>18623</v>
      </c>
      <c r="C8918" t="str">
        <f t="shared" si="139"/>
        <v>09 - MINISTERIO DE  INFRAESTRUCTURA</v>
      </c>
      <c r="D8918" t="str">
        <f>VLOOKUP(MID(A8918,1,2),[1]Jurisdicciones!$A$2:$B$44,2,FALSE)</f>
        <v>MINISTERIO DE  INFRAESTRUCTURA</v>
      </c>
    </row>
    <row r="8919" spans="1:4" x14ac:dyDescent="0.2">
      <c r="A8919" t="s">
        <v>18624</v>
      </c>
      <c r="B8919" t="s">
        <v>18625</v>
      </c>
      <c r="C8919" t="str">
        <f t="shared" si="139"/>
        <v>09 - MINISTERIO DE  INFRAESTRUCTURA</v>
      </c>
      <c r="D8919" t="str">
        <f>VLOOKUP(MID(A8919,1,2),[1]Jurisdicciones!$A$2:$B$44,2,FALSE)</f>
        <v>MINISTERIO DE  INFRAESTRUCTURA</v>
      </c>
    </row>
    <row r="8920" spans="1:4" x14ac:dyDescent="0.2">
      <c r="A8920" t="s">
        <v>18626</v>
      </c>
      <c r="B8920" t="s">
        <v>18627</v>
      </c>
      <c r="C8920" t="str">
        <f t="shared" si="139"/>
        <v>09 - MINISTERIO DE  INFRAESTRUCTURA</v>
      </c>
      <c r="D8920" t="str">
        <f>VLOOKUP(MID(A8920,1,2),[1]Jurisdicciones!$A$2:$B$44,2,FALSE)</f>
        <v>MINISTERIO DE  INFRAESTRUCTURA</v>
      </c>
    </row>
    <row r="8921" spans="1:4" x14ac:dyDescent="0.2">
      <c r="A8921" t="s">
        <v>18628</v>
      </c>
      <c r="B8921" t="s">
        <v>18629</v>
      </c>
      <c r="C8921" t="str">
        <f t="shared" si="139"/>
        <v>09 - MINISTERIO DE  INFRAESTRUCTURA</v>
      </c>
      <c r="D8921" t="str">
        <f>VLOOKUP(MID(A8921,1,2),[1]Jurisdicciones!$A$2:$B$44,2,FALSE)</f>
        <v>MINISTERIO DE  INFRAESTRUCTURA</v>
      </c>
    </row>
    <row r="8922" spans="1:4" x14ac:dyDescent="0.2">
      <c r="A8922" t="s">
        <v>18630</v>
      </c>
      <c r="B8922" t="s">
        <v>18631</v>
      </c>
      <c r="C8922" t="str">
        <f t="shared" si="139"/>
        <v>09 - MINISTERIO DE  INFRAESTRUCTURA</v>
      </c>
      <c r="D8922" t="str">
        <f>VLOOKUP(MID(A8922,1,2),[1]Jurisdicciones!$A$2:$B$44,2,FALSE)</f>
        <v>MINISTERIO DE  INFRAESTRUCTURA</v>
      </c>
    </row>
    <row r="8923" spans="1:4" x14ac:dyDescent="0.2">
      <c r="A8923" t="s">
        <v>18632</v>
      </c>
      <c r="B8923" t="s">
        <v>18633</v>
      </c>
      <c r="C8923" t="str">
        <f t="shared" si="139"/>
        <v>09 - MINISTERIO DE  INFRAESTRUCTURA</v>
      </c>
      <c r="D8923" t="str">
        <f>VLOOKUP(MID(A8923,1,2),[1]Jurisdicciones!$A$2:$B$44,2,FALSE)</f>
        <v>MINISTERIO DE  INFRAESTRUCTURA</v>
      </c>
    </row>
    <row r="8924" spans="1:4" x14ac:dyDescent="0.2">
      <c r="A8924" t="s">
        <v>18634</v>
      </c>
      <c r="B8924" t="s">
        <v>18635</v>
      </c>
      <c r="C8924" t="str">
        <f t="shared" si="139"/>
        <v>09 - MINISTERIO DE  INFRAESTRUCTURA</v>
      </c>
      <c r="D8924" t="str">
        <f>VLOOKUP(MID(A8924,1,2),[1]Jurisdicciones!$A$2:$B$44,2,FALSE)</f>
        <v>MINISTERIO DE  INFRAESTRUCTURA</v>
      </c>
    </row>
    <row r="8925" spans="1:4" x14ac:dyDescent="0.2">
      <c r="A8925" t="s">
        <v>18636</v>
      </c>
      <c r="B8925" t="s">
        <v>18637</v>
      </c>
      <c r="C8925" t="str">
        <f t="shared" si="139"/>
        <v>09 - MINISTERIO DE  INFRAESTRUCTURA</v>
      </c>
      <c r="D8925" t="str">
        <f>VLOOKUP(MID(A8925,1,2),[1]Jurisdicciones!$A$2:$B$44,2,FALSE)</f>
        <v>MINISTERIO DE  INFRAESTRUCTURA</v>
      </c>
    </row>
    <row r="8926" spans="1:4" x14ac:dyDescent="0.2">
      <c r="A8926" t="s">
        <v>18638</v>
      </c>
      <c r="B8926" t="s">
        <v>18639</v>
      </c>
      <c r="C8926" t="str">
        <f t="shared" si="139"/>
        <v>09 - MINISTERIO DE  INFRAESTRUCTURA</v>
      </c>
      <c r="D8926" t="str">
        <f>VLOOKUP(MID(A8926,1,2),[1]Jurisdicciones!$A$2:$B$44,2,FALSE)</f>
        <v>MINISTERIO DE  INFRAESTRUCTURA</v>
      </c>
    </row>
    <row r="8927" spans="1:4" x14ac:dyDescent="0.2">
      <c r="A8927" t="s">
        <v>18640</v>
      </c>
      <c r="B8927" t="s">
        <v>18641</v>
      </c>
      <c r="C8927" t="str">
        <f t="shared" si="139"/>
        <v>09 - MINISTERIO DE  INFRAESTRUCTURA</v>
      </c>
      <c r="D8927" t="str">
        <f>VLOOKUP(MID(A8927,1,2),[1]Jurisdicciones!$A$2:$B$44,2,FALSE)</f>
        <v>MINISTERIO DE  INFRAESTRUCTURA</v>
      </c>
    </row>
    <row r="8928" spans="1:4" x14ac:dyDescent="0.2">
      <c r="A8928" t="s">
        <v>18642</v>
      </c>
      <c r="B8928" t="s">
        <v>18643</v>
      </c>
      <c r="C8928" t="str">
        <f t="shared" si="139"/>
        <v>09 - MINISTERIO DE  INFRAESTRUCTURA</v>
      </c>
      <c r="D8928" t="str">
        <f>VLOOKUP(MID(A8928,1,2),[1]Jurisdicciones!$A$2:$B$44,2,FALSE)</f>
        <v>MINISTERIO DE  INFRAESTRUCTURA</v>
      </c>
    </row>
    <row r="8929" spans="1:4" x14ac:dyDescent="0.2">
      <c r="A8929" t="s">
        <v>18644</v>
      </c>
      <c r="B8929" t="s">
        <v>18645</v>
      </c>
      <c r="C8929" t="str">
        <f t="shared" si="139"/>
        <v>09 - MINISTERIO DE  INFRAESTRUCTURA</v>
      </c>
      <c r="D8929" t="str">
        <f>VLOOKUP(MID(A8929,1,2),[1]Jurisdicciones!$A$2:$B$44,2,FALSE)</f>
        <v>MINISTERIO DE  INFRAESTRUCTURA</v>
      </c>
    </row>
    <row r="8930" spans="1:4" x14ac:dyDescent="0.2">
      <c r="A8930" t="s">
        <v>18646</v>
      </c>
      <c r="B8930" t="s">
        <v>18647</v>
      </c>
      <c r="C8930" t="str">
        <f t="shared" si="139"/>
        <v>09 - MINISTERIO DE  INFRAESTRUCTURA</v>
      </c>
      <c r="D8930" t="str">
        <f>VLOOKUP(MID(A8930,1,2),[1]Jurisdicciones!$A$2:$B$44,2,FALSE)</f>
        <v>MINISTERIO DE  INFRAESTRUCTURA</v>
      </c>
    </row>
    <row r="8931" spans="1:4" x14ac:dyDescent="0.2">
      <c r="A8931" t="s">
        <v>18648</v>
      </c>
      <c r="B8931" t="s">
        <v>18649</v>
      </c>
      <c r="C8931" t="str">
        <f t="shared" si="139"/>
        <v>09 - MINISTERIO DE  INFRAESTRUCTURA</v>
      </c>
      <c r="D8931" t="str">
        <f>VLOOKUP(MID(A8931,1,2),[1]Jurisdicciones!$A$2:$B$44,2,FALSE)</f>
        <v>MINISTERIO DE  INFRAESTRUCTURA</v>
      </c>
    </row>
    <row r="8932" spans="1:4" x14ac:dyDescent="0.2">
      <c r="A8932" t="s">
        <v>18650</v>
      </c>
      <c r="B8932" t="s">
        <v>18651</v>
      </c>
      <c r="C8932" t="str">
        <f t="shared" si="139"/>
        <v>09 - MINISTERIO DE  INFRAESTRUCTURA</v>
      </c>
      <c r="D8932" t="str">
        <f>VLOOKUP(MID(A8932,1,2),[1]Jurisdicciones!$A$2:$B$44,2,FALSE)</f>
        <v>MINISTERIO DE  INFRAESTRUCTURA</v>
      </c>
    </row>
    <row r="8933" spans="1:4" x14ac:dyDescent="0.2">
      <c r="A8933" t="s">
        <v>18652</v>
      </c>
      <c r="B8933" t="s">
        <v>18653</v>
      </c>
      <c r="C8933" t="str">
        <f t="shared" si="139"/>
        <v>09 - MINISTERIO DE  INFRAESTRUCTURA</v>
      </c>
      <c r="D8933" t="str">
        <f>VLOOKUP(MID(A8933,1,2),[1]Jurisdicciones!$A$2:$B$44,2,FALSE)</f>
        <v>MINISTERIO DE  INFRAESTRUCTURA</v>
      </c>
    </row>
    <row r="8934" spans="1:4" x14ac:dyDescent="0.2">
      <c r="A8934" t="s">
        <v>18654</v>
      </c>
      <c r="B8934" t="s">
        <v>18655</v>
      </c>
      <c r="C8934" t="str">
        <f t="shared" si="139"/>
        <v>09 - MINISTERIO DE  INFRAESTRUCTURA</v>
      </c>
      <c r="D8934" t="str">
        <f>VLOOKUP(MID(A8934,1,2),[1]Jurisdicciones!$A$2:$B$44,2,FALSE)</f>
        <v>MINISTERIO DE  INFRAESTRUCTURA</v>
      </c>
    </row>
    <row r="8935" spans="1:4" x14ac:dyDescent="0.2">
      <c r="A8935" t="s">
        <v>18656</v>
      </c>
      <c r="B8935" t="s">
        <v>18657</v>
      </c>
      <c r="C8935" t="str">
        <f t="shared" si="139"/>
        <v>09 - MINISTERIO DE  INFRAESTRUCTURA</v>
      </c>
      <c r="D8935" t="str">
        <f>VLOOKUP(MID(A8935,1,2),[1]Jurisdicciones!$A$2:$B$44,2,FALSE)</f>
        <v>MINISTERIO DE  INFRAESTRUCTURA</v>
      </c>
    </row>
    <row r="8936" spans="1:4" x14ac:dyDescent="0.2">
      <c r="A8936" t="s">
        <v>18658</v>
      </c>
      <c r="B8936" t="s">
        <v>18659</v>
      </c>
      <c r="C8936" t="str">
        <f t="shared" si="139"/>
        <v>09 - MINISTERIO DE  INFRAESTRUCTURA</v>
      </c>
      <c r="D8936" t="str">
        <f>VLOOKUP(MID(A8936,1,2),[1]Jurisdicciones!$A$2:$B$44,2,FALSE)</f>
        <v>MINISTERIO DE  INFRAESTRUCTURA</v>
      </c>
    </row>
    <row r="8937" spans="1:4" x14ac:dyDescent="0.2">
      <c r="A8937" t="s">
        <v>18660</v>
      </c>
      <c r="B8937" t="s">
        <v>18661</v>
      </c>
      <c r="C8937" t="str">
        <f t="shared" si="139"/>
        <v>09 - MINISTERIO DE  INFRAESTRUCTURA</v>
      </c>
      <c r="D8937" t="str">
        <f>VLOOKUP(MID(A8937,1,2),[1]Jurisdicciones!$A$2:$B$44,2,FALSE)</f>
        <v>MINISTERIO DE  INFRAESTRUCTURA</v>
      </c>
    </row>
    <row r="8938" spans="1:4" x14ac:dyDescent="0.2">
      <c r="A8938" t="s">
        <v>18662</v>
      </c>
      <c r="B8938" t="s">
        <v>18663</v>
      </c>
      <c r="C8938" t="str">
        <f t="shared" si="139"/>
        <v>09 - MINISTERIO DE  INFRAESTRUCTURA</v>
      </c>
      <c r="D8938" t="str">
        <f>VLOOKUP(MID(A8938,1,2),[1]Jurisdicciones!$A$2:$B$44,2,FALSE)</f>
        <v>MINISTERIO DE  INFRAESTRUCTURA</v>
      </c>
    </row>
    <row r="8939" spans="1:4" x14ac:dyDescent="0.2">
      <c r="A8939" t="s">
        <v>18664</v>
      </c>
      <c r="B8939" t="s">
        <v>18665</v>
      </c>
      <c r="C8939" t="str">
        <f t="shared" si="139"/>
        <v>09 - MINISTERIO DE  INFRAESTRUCTURA</v>
      </c>
      <c r="D8939" t="str">
        <f>VLOOKUP(MID(A8939,1,2),[1]Jurisdicciones!$A$2:$B$44,2,FALSE)</f>
        <v>MINISTERIO DE  INFRAESTRUCTURA</v>
      </c>
    </row>
    <row r="8940" spans="1:4" x14ac:dyDescent="0.2">
      <c r="A8940" t="s">
        <v>18666</v>
      </c>
      <c r="B8940" t="s">
        <v>18667</v>
      </c>
      <c r="C8940" t="str">
        <f t="shared" si="139"/>
        <v>09 - MINISTERIO DE  INFRAESTRUCTURA</v>
      </c>
      <c r="D8940" t="str">
        <f>VLOOKUP(MID(A8940,1,2),[1]Jurisdicciones!$A$2:$B$44,2,FALSE)</f>
        <v>MINISTERIO DE  INFRAESTRUCTURA</v>
      </c>
    </row>
    <row r="8941" spans="1:4" x14ac:dyDescent="0.2">
      <c r="A8941" t="s">
        <v>18668</v>
      </c>
      <c r="B8941" t="s">
        <v>18669</v>
      </c>
      <c r="C8941" t="str">
        <f t="shared" si="139"/>
        <v>09 - MINISTERIO DE  INFRAESTRUCTURA</v>
      </c>
      <c r="D8941" t="str">
        <f>VLOOKUP(MID(A8941,1,2),[1]Jurisdicciones!$A$2:$B$44,2,FALSE)</f>
        <v>MINISTERIO DE  INFRAESTRUCTURA</v>
      </c>
    </row>
    <row r="8942" spans="1:4" x14ac:dyDescent="0.2">
      <c r="A8942" t="s">
        <v>18670</v>
      </c>
      <c r="B8942" t="s">
        <v>18671</v>
      </c>
      <c r="C8942" t="str">
        <f t="shared" si="139"/>
        <v>09 - MINISTERIO DE  INFRAESTRUCTURA</v>
      </c>
      <c r="D8942" t="str">
        <f>VLOOKUP(MID(A8942,1,2),[1]Jurisdicciones!$A$2:$B$44,2,FALSE)</f>
        <v>MINISTERIO DE  INFRAESTRUCTURA</v>
      </c>
    </row>
    <row r="8943" spans="1:4" x14ac:dyDescent="0.2">
      <c r="A8943" t="s">
        <v>18672</v>
      </c>
      <c r="B8943" t="s">
        <v>18673</v>
      </c>
      <c r="C8943" t="str">
        <f t="shared" si="139"/>
        <v>09 - MINISTERIO DE  INFRAESTRUCTURA</v>
      </c>
      <c r="D8943" t="str">
        <f>VLOOKUP(MID(A8943,1,2),[1]Jurisdicciones!$A$2:$B$44,2,FALSE)</f>
        <v>MINISTERIO DE  INFRAESTRUCTURA</v>
      </c>
    </row>
    <row r="8944" spans="1:4" x14ac:dyDescent="0.2">
      <c r="A8944" t="s">
        <v>18674</v>
      </c>
      <c r="B8944" t="s">
        <v>18675</v>
      </c>
      <c r="C8944" t="str">
        <f t="shared" si="139"/>
        <v>09 - MINISTERIO DE  INFRAESTRUCTURA</v>
      </c>
      <c r="D8944" t="str">
        <f>VLOOKUP(MID(A8944,1,2),[1]Jurisdicciones!$A$2:$B$44,2,FALSE)</f>
        <v>MINISTERIO DE  INFRAESTRUCTURA</v>
      </c>
    </row>
    <row r="8945" spans="1:4" x14ac:dyDescent="0.2">
      <c r="A8945" t="s">
        <v>18676</v>
      </c>
      <c r="B8945" t="s">
        <v>18677</v>
      </c>
      <c r="C8945" t="str">
        <f t="shared" si="139"/>
        <v>09 - MINISTERIO DE  INFRAESTRUCTURA</v>
      </c>
      <c r="D8945" t="str">
        <f>VLOOKUP(MID(A8945,1,2),[1]Jurisdicciones!$A$2:$B$44,2,FALSE)</f>
        <v>MINISTERIO DE  INFRAESTRUCTURA</v>
      </c>
    </row>
    <row r="8946" spans="1:4" x14ac:dyDescent="0.2">
      <c r="A8946" t="s">
        <v>18678</v>
      </c>
      <c r="B8946" t="s">
        <v>18679</v>
      </c>
      <c r="C8946" t="str">
        <f t="shared" si="139"/>
        <v>09 - MINISTERIO DE  INFRAESTRUCTURA</v>
      </c>
      <c r="D8946" t="str">
        <f>VLOOKUP(MID(A8946,1,2),[1]Jurisdicciones!$A$2:$B$44,2,FALSE)</f>
        <v>MINISTERIO DE  INFRAESTRUCTURA</v>
      </c>
    </row>
    <row r="8947" spans="1:4" x14ac:dyDescent="0.2">
      <c r="A8947" t="s">
        <v>18680</v>
      </c>
      <c r="B8947" t="s">
        <v>18681</v>
      </c>
      <c r="C8947" t="str">
        <f t="shared" si="139"/>
        <v>09 - MINISTERIO DE  INFRAESTRUCTURA</v>
      </c>
      <c r="D8947" t="str">
        <f>VLOOKUP(MID(A8947,1,2),[1]Jurisdicciones!$A$2:$B$44,2,FALSE)</f>
        <v>MINISTERIO DE  INFRAESTRUCTURA</v>
      </c>
    </row>
    <row r="8948" spans="1:4" x14ac:dyDescent="0.2">
      <c r="A8948" t="s">
        <v>18682</v>
      </c>
      <c r="B8948" t="s">
        <v>18683</v>
      </c>
      <c r="C8948" t="str">
        <f t="shared" si="139"/>
        <v>09 - MINISTERIO DE  INFRAESTRUCTURA</v>
      </c>
      <c r="D8948" t="str">
        <f>VLOOKUP(MID(A8948,1,2),[1]Jurisdicciones!$A$2:$B$44,2,FALSE)</f>
        <v>MINISTERIO DE  INFRAESTRUCTURA</v>
      </c>
    </row>
    <row r="8949" spans="1:4" x14ac:dyDescent="0.2">
      <c r="A8949" t="s">
        <v>18684</v>
      </c>
      <c r="B8949" t="s">
        <v>18685</v>
      </c>
      <c r="C8949" t="str">
        <f t="shared" si="139"/>
        <v>09 - MINISTERIO DE  INFRAESTRUCTURA</v>
      </c>
      <c r="D8949" t="str">
        <f>VLOOKUP(MID(A8949,1,2),[1]Jurisdicciones!$A$2:$B$44,2,FALSE)</f>
        <v>MINISTERIO DE  INFRAESTRUCTURA</v>
      </c>
    </row>
    <row r="8950" spans="1:4" x14ac:dyDescent="0.2">
      <c r="A8950" t="s">
        <v>18686</v>
      </c>
      <c r="B8950" t="s">
        <v>18687</v>
      </c>
      <c r="C8950" t="str">
        <f t="shared" si="139"/>
        <v>09 - MINISTERIO DE  INFRAESTRUCTURA</v>
      </c>
      <c r="D8950" t="str">
        <f>VLOOKUP(MID(A8950,1,2),[1]Jurisdicciones!$A$2:$B$44,2,FALSE)</f>
        <v>MINISTERIO DE  INFRAESTRUCTURA</v>
      </c>
    </row>
    <row r="8951" spans="1:4" x14ac:dyDescent="0.2">
      <c r="A8951" t="s">
        <v>18688</v>
      </c>
      <c r="B8951" t="s">
        <v>18689</v>
      </c>
      <c r="C8951" t="str">
        <f t="shared" si="139"/>
        <v>09 - MINISTERIO DE  INFRAESTRUCTURA</v>
      </c>
      <c r="D8951" t="str">
        <f>VLOOKUP(MID(A8951,1,2),[1]Jurisdicciones!$A$2:$B$44,2,FALSE)</f>
        <v>MINISTERIO DE  INFRAESTRUCTURA</v>
      </c>
    </row>
    <row r="8952" spans="1:4" x14ac:dyDescent="0.2">
      <c r="A8952" t="s">
        <v>18690</v>
      </c>
      <c r="B8952" t="s">
        <v>18691</v>
      </c>
      <c r="C8952" t="str">
        <f t="shared" si="139"/>
        <v>09 - MINISTERIO DE  INFRAESTRUCTURA</v>
      </c>
      <c r="D8952" t="str">
        <f>VLOOKUP(MID(A8952,1,2),[1]Jurisdicciones!$A$2:$B$44,2,FALSE)</f>
        <v>MINISTERIO DE  INFRAESTRUCTURA</v>
      </c>
    </row>
    <row r="8953" spans="1:4" x14ac:dyDescent="0.2">
      <c r="A8953" t="s">
        <v>18692</v>
      </c>
      <c r="B8953" t="s">
        <v>18693</v>
      </c>
      <c r="C8953" t="str">
        <f t="shared" si="139"/>
        <v>09 - MINISTERIO DE  INFRAESTRUCTURA</v>
      </c>
      <c r="D8953" t="str">
        <f>VLOOKUP(MID(A8953,1,2),[1]Jurisdicciones!$A$2:$B$44,2,FALSE)</f>
        <v>MINISTERIO DE  INFRAESTRUCTURA</v>
      </c>
    </row>
    <row r="8954" spans="1:4" x14ac:dyDescent="0.2">
      <c r="A8954" t="s">
        <v>18694</v>
      </c>
      <c r="B8954" t="s">
        <v>18695</v>
      </c>
      <c r="C8954" t="str">
        <f t="shared" si="139"/>
        <v>09 - MINISTERIO DE  INFRAESTRUCTURA</v>
      </c>
      <c r="D8954" t="str">
        <f>VLOOKUP(MID(A8954,1,2),[1]Jurisdicciones!$A$2:$B$44,2,FALSE)</f>
        <v>MINISTERIO DE  INFRAESTRUCTURA</v>
      </c>
    </row>
    <row r="8955" spans="1:4" x14ac:dyDescent="0.2">
      <c r="A8955" t="s">
        <v>18696</v>
      </c>
      <c r="B8955" t="s">
        <v>18697</v>
      </c>
      <c r="C8955" t="str">
        <f t="shared" si="139"/>
        <v>09 - MINISTERIO DE  INFRAESTRUCTURA</v>
      </c>
      <c r="D8955" t="str">
        <f>VLOOKUP(MID(A8955,1,2),[1]Jurisdicciones!$A$2:$B$44,2,FALSE)</f>
        <v>MINISTERIO DE  INFRAESTRUCTURA</v>
      </c>
    </row>
    <row r="8956" spans="1:4" x14ac:dyDescent="0.2">
      <c r="A8956" t="s">
        <v>18698</v>
      </c>
      <c r="B8956" t="s">
        <v>18699</v>
      </c>
      <c r="C8956" t="str">
        <f t="shared" si="139"/>
        <v>09 - MINISTERIO DE  INFRAESTRUCTURA</v>
      </c>
      <c r="D8956" t="str">
        <f>VLOOKUP(MID(A8956,1,2),[1]Jurisdicciones!$A$2:$B$44,2,FALSE)</f>
        <v>MINISTERIO DE  INFRAESTRUCTURA</v>
      </c>
    </row>
    <row r="8957" spans="1:4" x14ac:dyDescent="0.2">
      <c r="A8957" t="s">
        <v>18700</v>
      </c>
      <c r="B8957" t="s">
        <v>18701</v>
      </c>
      <c r="C8957" t="str">
        <f t="shared" si="139"/>
        <v>09 - MINISTERIO DE  INFRAESTRUCTURA</v>
      </c>
      <c r="D8957" t="str">
        <f>VLOOKUP(MID(A8957,1,2),[1]Jurisdicciones!$A$2:$B$44,2,FALSE)</f>
        <v>MINISTERIO DE  INFRAESTRUCTURA</v>
      </c>
    </row>
    <row r="8958" spans="1:4" x14ac:dyDescent="0.2">
      <c r="A8958" t="s">
        <v>18702</v>
      </c>
      <c r="B8958" t="s">
        <v>18703</v>
      </c>
      <c r="C8958" t="str">
        <f t="shared" si="139"/>
        <v>09 - MINISTERIO DE  INFRAESTRUCTURA</v>
      </c>
      <c r="D8958" t="str">
        <f>VLOOKUP(MID(A8958,1,2),[1]Jurisdicciones!$A$2:$B$44,2,FALSE)</f>
        <v>MINISTERIO DE  INFRAESTRUCTURA</v>
      </c>
    </row>
    <row r="8959" spans="1:4" x14ac:dyDescent="0.2">
      <c r="A8959" t="s">
        <v>18704</v>
      </c>
      <c r="B8959" t="s">
        <v>18705</v>
      </c>
      <c r="C8959" t="str">
        <f t="shared" si="139"/>
        <v>09 - MINISTERIO DE  INFRAESTRUCTURA</v>
      </c>
      <c r="D8959" t="str">
        <f>VLOOKUP(MID(A8959,1,2),[1]Jurisdicciones!$A$2:$B$44,2,FALSE)</f>
        <v>MINISTERIO DE  INFRAESTRUCTURA</v>
      </c>
    </row>
    <row r="8960" spans="1:4" x14ac:dyDescent="0.2">
      <c r="A8960" t="s">
        <v>18706</v>
      </c>
      <c r="B8960" t="s">
        <v>18707</v>
      </c>
      <c r="C8960" t="str">
        <f t="shared" si="139"/>
        <v>09 - MINISTERIO DE  INFRAESTRUCTURA</v>
      </c>
      <c r="D8960" t="str">
        <f>VLOOKUP(MID(A8960,1,2),[1]Jurisdicciones!$A$2:$B$44,2,FALSE)</f>
        <v>MINISTERIO DE  INFRAESTRUCTURA</v>
      </c>
    </row>
    <row r="8961" spans="1:4" x14ac:dyDescent="0.2">
      <c r="A8961" t="s">
        <v>18708</v>
      </c>
      <c r="B8961" t="s">
        <v>18709</v>
      </c>
      <c r="C8961" t="str">
        <f t="shared" si="139"/>
        <v>09 - MINISTERIO DE  INFRAESTRUCTURA</v>
      </c>
      <c r="D8961" t="str">
        <f>VLOOKUP(MID(A8961,1,2),[1]Jurisdicciones!$A$2:$B$44,2,FALSE)</f>
        <v>MINISTERIO DE  INFRAESTRUCTURA</v>
      </c>
    </row>
    <row r="8962" spans="1:4" x14ac:dyDescent="0.2">
      <c r="A8962" t="s">
        <v>18710</v>
      </c>
      <c r="B8962" t="s">
        <v>18711</v>
      </c>
      <c r="C8962" t="str">
        <f t="shared" si="139"/>
        <v>09 - MINISTERIO DE  INFRAESTRUCTURA</v>
      </c>
      <c r="D8962" t="str">
        <f>VLOOKUP(MID(A8962,1,2),[1]Jurisdicciones!$A$2:$B$44,2,FALSE)</f>
        <v>MINISTERIO DE  INFRAESTRUCTURA</v>
      </c>
    </row>
    <row r="8963" spans="1:4" x14ac:dyDescent="0.2">
      <c r="A8963" t="s">
        <v>18712</v>
      </c>
      <c r="B8963" t="s">
        <v>18713</v>
      </c>
      <c r="C8963" t="str">
        <f t="shared" si="139"/>
        <v>09 - MINISTERIO DE  INFRAESTRUCTURA</v>
      </c>
      <c r="D8963" t="str">
        <f>VLOOKUP(MID(A8963,1,2),[1]Jurisdicciones!$A$2:$B$44,2,FALSE)</f>
        <v>MINISTERIO DE  INFRAESTRUCTURA</v>
      </c>
    </row>
    <row r="8964" spans="1:4" x14ac:dyDescent="0.2">
      <c r="A8964" t="s">
        <v>18714</v>
      </c>
      <c r="B8964" t="s">
        <v>18715</v>
      </c>
      <c r="C8964" t="str">
        <f t="shared" ref="C8964:C9027" si="140">CONCATENATE(MID(A8964,1,2), " - ",D8964)</f>
        <v>09 - MINISTERIO DE  INFRAESTRUCTURA</v>
      </c>
      <c r="D8964" t="str">
        <f>VLOOKUP(MID(A8964,1,2),[1]Jurisdicciones!$A$2:$B$44,2,FALSE)</f>
        <v>MINISTERIO DE  INFRAESTRUCTURA</v>
      </c>
    </row>
    <row r="8965" spans="1:4" x14ac:dyDescent="0.2">
      <c r="A8965" t="s">
        <v>18716</v>
      </c>
      <c r="B8965" t="s">
        <v>18717</v>
      </c>
      <c r="C8965" t="str">
        <f t="shared" si="140"/>
        <v>09 - MINISTERIO DE  INFRAESTRUCTURA</v>
      </c>
      <c r="D8965" t="str">
        <f>VLOOKUP(MID(A8965,1,2),[1]Jurisdicciones!$A$2:$B$44,2,FALSE)</f>
        <v>MINISTERIO DE  INFRAESTRUCTURA</v>
      </c>
    </row>
    <row r="8966" spans="1:4" x14ac:dyDescent="0.2">
      <c r="A8966" t="s">
        <v>18718</v>
      </c>
      <c r="B8966" t="s">
        <v>18719</v>
      </c>
      <c r="C8966" t="str">
        <f t="shared" si="140"/>
        <v>09 - MINISTERIO DE  INFRAESTRUCTURA</v>
      </c>
      <c r="D8966" t="str">
        <f>VLOOKUP(MID(A8966,1,2),[1]Jurisdicciones!$A$2:$B$44,2,FALSE)</f>
        <v>MINISTERIO DE  INFRAESTRUCTURA</v>
      </c>
    </row>
    <row r="8967" spans="1:4" x14ac:dyDescent="0.2">
      <c r="A8967" t="s">
        <v>18720</v>
      </c>
      <c r="B8967" t="s">
        <v>18721</v>
      </c>
      <c r="C8967" t="str">
        <f t="shared" si="140"/>
        <v>09 - MINISTERIO DE  INFRAESTRUCTURA</v>
      </c>
      <c r="D8967" t="str">
        <f>VLOOKUP(MID(A8967,1,2),[1]Jurisdicciones!$A$2:$B$44,2,FALSE)</f>
        <v>MINISTERIO DE  INFRAESTRUCTURA</v>
      </c>
    </row>
    <row r="8968" spans="1:4" x14ac:dyDescent="0.2">
      <c r="A8968" t="s">
        <v>18722</v>
      </c>
      <c r="B8968" t="s">
        <v>18723</v>
      </c>
      <c r="C8968" t="str">
        <f t="shared" si="140"/>
        <v>09 - MINISTERIO DE  INFRAESTRUCTURA</v>
      </c>
      <c r="D8968" t="str">
        <f>VLOOKUP(MID(A8968,1,2),[1]Jurisdicciones!$A$2:$B$44,2,FALSE)</f>
        <v>MINISTERIO DE  INFRAESTRUCTURA</v>
      </c>
    </row>
    <row r="8969" spans="1:4" x14ac:dyDescent="0.2">
      <c r="A8969" t="s">
        <v>18724</v>
      </c>
      <c r="B8969" t="s">
        <v>18725</v>
      </c>
      <c r="C8969" t="str">
        <f t="shared" si="140"/>
        <v>09 - MINISTERIO DE  INFRAESTRUCTURA</v>
      </c>
      <c r="D8969" t="str">
        <f>VLOOKUP(MID(A8969,1,2),[1]Jurisdicciones!$A$2:$B$44,2,FALSE)</f>
        <v>MINISTERIO DE  INFRAESTRUCTURA</v>
      </c>
    </row>
    <row r="8970" spans="1:4" x14ac:dyDescent="0.2">
      <c r="A8970" t="s">
        <v>18726</v>
      </c>
      <c r="B8970" t="s">
        <v>18727</v>
      </c>
      <c r="C8970" t="str">
        <f t="shared" si="140"/>
        <v>09 - MINISTERIO DE  INFRAESTRUCTURA</v>
      </c>
      <c r="D8970" t="str">
        <f>VLOOKUP(MID(A8970,1,2),[1]Jurisdicciones!$A$2:$B$44,2,FALSE)</f>
        <v>MINISTERIO DE  INFRAESTRUCTURA</v>
      </c>
    </row>
    <row r="8971" spans="1:4" x14ac:dyDescent="0.2">
      <c r="A8971" t="s">
        <v>18728</v>
      </c>
      <c r="B8971" t="s">
        <v>18729</v>
      </c>
      <c r="C8971" t="str">
        <f t="shared" si="140"/>
        <v>09 - MINISTERIO DE  INFRAESTRUCTURA</v>
      </c>
      <c r="D8971" t="str">
        <f>VLOOKUP(MID(A8971,1,2),[1]Jurisdicciones!$A$2:$B$44,2,FALSE)</f>
        <v>MINISTERIO DE  INFRAESTRUCTURA</v>
      </c>
    </row>
    <row r="8972" spans="1:4" x14ac:dyDescent="0.2">
      <c r="A8972" t="s">
        <v>18730</v>
      </c>
      <c r="B8972" t="s">
        <v>18731</v>
      </c>
      <c r="C8972" t="str">
        <f t="shared" si="140"/>
        <v>09 - MINISTERIO DE  INFRAESTRUCTURA</v>
      </c>
      <c r="D8972" t="str">
        <f>VLOOKUP(MID(A8972,1,2),[1]Jurisdicciones!$A$2:$B$44,2,FALSE)</f>
        <v>MINISTERIO DE  INFRAESTRUCTURA</v>
      </c>
    </row>
    <row r="8973" spans="1:4" x14ac:dyDescent="0.2">
      <c r="A8973" t="s">
        <v>18732</v>
      </c>
      <c r="B8973" t="s">
        <v>18729</v>
      </c>
      <c r="C8973" t="str">
        <f t="shared" si="140"/>
        <v>09 - MINISTERIO DE  INFRAESTRUCTURA</v>
      </c>
      <c r="D8973" t="str">
        <f>VLOOKUP(MID(A8973,1,2),[1]Jurisdicciones!$A$2:$B$44,2,FALSE)</f>
        <v>MINISTERIO DE  INFRAESTRUCTURA</v>
      </c>
    </row>
    <row r="8974" spans="1:4" x14ac:dyDescent="0.2">
      <c r="A8974" t="s">
        <v>18733</v>
      </c>
      <c r="B8974" t="s">
        <v>18734</v>
      </c>
      <c r="C8974" t="str">
        <f t="shared" si="140"/>
        <v>09 - MINISTERIO DE  INFRAESTRUCTURA</v>
      </c>
      <c r="D8974" t="str">
        <f>VLOOKUP(MID(A8974,1,2),[1]Jurisdicciones!$A$2:$B$44,2,FALSE)</f>
        <v>MINISTERIO DE  INFRAESTRUCTURA</v>
      </c>
    </row>
    <row r="8975" spans="1:4" x14ac:dyDescent="0.2">
      <c r="A8975" t="s">
        <v>18735</v>
      </c>
      <c r="B8975" t="s">
        <v>18736</v>
      </c>
      <c r="C8975" t="str">
        <f t="shared" si="140"/>
        <v>09 - MINISTERIO DE  INFRAESTRUCTURA</v>
      </c>
      <c r="D8975" t="str">
        <f>VLOOKUP(MID(A8975,1,2),[1]Jurisdicciones!$A$2:$B$44,2,FALSE)</f>
        <v>MINISTERIO DE  INFRAESTRUCTURA</v>
      </c>
    </row>
    <row r="8976" spans="1:4" x14ac:dyDescent="0.2">
      <c r="A8976" t="s">
        <v>18737</v>
      </c>
      <c r="B8976" t="s">
        <v>18738</v>
      </c>
      <c r="C8976" t="str">
        <f t="shared" si="140"/>
        <v>09 - MINISTERIO DE  INFRAESTRUCTURA</v>
      </c>
      <c r="D8976" t="str">
        <f>VLOOKUP(MID(A8976,1,2),[1]Jurisdicciones!$A$2:$B$44,2,FALSE)</f>
        <v>MINISTERIO DE  INFRAESTRUCTURA</v>
      </c>
    </row>
    <row r="8977" spans="1:4" x14ac:dyDescent="0.2">
      <c r="A8977" t="s">
        <v>18739</v>
      </c>
      <c r="B8977" t="s">
        <v>18717</v>
      </c>
      <c r="C8977" t="str">
        <f t="shared" si="140"/>
        <v>09 - MINISTERIO DE  INFRAESTRUCTURA</v>
      </c>
      <c r="D8977" t="str">
        <f>VLOOKUP(MID(A8977,1,2),[1]Jurisdicciones!$A$2:$B$44,2,FALSE)</f>
        <v>MINISTERIO DE  INFRAESTRUCTURA</v>
      </c>
    </row>
    <row r="8978" spans="1:4" x14ac:dyDescent="0.2">
      <c r="A8978" t="s">
        <v>18740</v>
      </c>
      <c r="B8978" t="s">
        <v>18741</v>
      </c>
      <c r="C8978" t="str">
        <f t="shared" si="140"/>
        <v>09 - MINISTERIO DE  INFRAESTRUCTURA</v>
      </c>
      <c r="D8978" t="str">
        <f>VLOOKUP(MID(A8978,1,2),[1]Jurisdicciones!$A$2:$B$44,2,FALSE)</f>
        <v>MINISTERIO DE  INFRAESTRUCTURA</v>
      </c>
    </row>
    <row r="8979" spans="1:4" x14ac:dyDescent="0.2">
      <c r="A8979" t="s">
        <v>18742</v>
      </c>
      <c r="B8979" t="s">
        <v>18729</v>
      </c>
      <c r="C8979" t="str">
        <f t="shared" si="140"/>
        <v>09 - MINISTERIO DE  INFRAESTRUCTURA</v>
      </c>
      <c r="D8979" t="str">
        <f>VLOOKUP(MID(A8979,1,2),[1]Jurisdicciones!$A$2:$B$44,2,FALSE)</f>
        <v>MINISTERIO DE  INFRAESTRUCTURA</v>
      </c>
    </row>
    <row r="8980" spans="1:4" x14ac:dyDescent="0.2">
      <c r="A8980" t="s">
        <v>18743</v>
      </c>
      <c r="B8980" t="s">
        <v>18744</v>
      </c>
      <c r="C8980" t="str">
        <f t="shared" si="140"/>
        <v>09 - MINISTERIO DE  INFRAESTRUCTURA</v>
      </c>
      <c r="D8980" t="str">
        <f>VLOOKUP(MID(A8980,1,2),[1]Jurisdicciones!$A$2:$B$44,2,FALSE)</f>
        <v>MINISTERIO DE  INFRAESTRUCTURA</v>
      </c>
    </row>
    <row r="8981" spans="1:4" x14ac:dyDescent="0.2">
      <c r="A8981" t="s">
        <v>18745</v>
      </c>
      <c r="B8981" t="s">
        <v>18746</v>
      </c>
      <c r="C8981" t="str">
        <f t="shared" si="140"/>
        <v>09 - MINISTERIO DE  INFRAESTRUCTURA</v>
      </c>
      <c r="D8981" t="str">
        <f>VLOOKUP(MID(A8981,1,2),[1]Jurisdicciones!$A$2:$B$44,2,FALSE)</f>
        <v>MINISTERIO DE  INFRAESTRUCTURA</v>
      </c>
    </row>
    <row r="8982" spans="1:4" x14ac:dyDescent="0.2">
      <c r="A8982" t="s">
        <v>18747</v>
      </c>
      <c r="B8982" t="s">
        <v>18741</v>
      </c>
      <c r="C8982" t="str">
        <f t="shared" si="140"/>
        <v>09 - MINISTERIO DE  INFRAESTRUCTURA</v>
      </c>
      <c r="D8982" t="str">
        <f>VLOOKUP(MID(A8982,1,2),[1]Jurisdicciones!$A$2:$B$44,2,FALSE)</f>
        <v>MINISTERIO DE  INFRAESTRUCTURA</v>
      </c>
    </row>
    <row r="8983" spans="1:4" x14ac:dyDescent="0.2">
      <c r="A8983" t="s">
        <v>18748</v>
      </c>
      <c r="B8983" t="s">
        <v>18749</v>
      </c>
      <c r="C8983" t="str">
        <f t="shared" si="140"/>
        <v>09 - MINISTERIO DE  INFRAESTRUCTURA</v>
      </c>
      <c r="D8983" t="str">
        <f>VLOOKUP(MID(A8983,1,2),[1]Jurisdicciones!$A$2:$B$44,2,FALSE)</f>
        <v>MINISTERIO DE  INFRAESTRUCTURA</v>
      </c>
    </row>
    <row r="8984" spans="1:4" x14ac:dyDescent="0.2">
      <c r="A8984" t="s">
        <v>18750</v>
      </c>
      <c r="B8984" t="s">
        <v>18751</v>
      </c>
      <c r="C8984" t="str">
        <f t="shared" si="140"/>
        <v>09 - MINISTERIO DE  INFRAESTRUCTURA</v>
      </c>
      <c r="D8984" t="str">
        <f>VLOOKUP(MID(A8984,1,2),[1]Jurisdicciones!$A$2:$B$44,2,FALSE)</f>
        <v>MINISTERIO DE  INFRAESTRUCTURA</v>
      </c>
    </row>
    <row r="8985" spans="1:4" x14ac:dyDescent="0.2">
      <c r="A8985" t="s">
        <v>18752</v>
      </c>
      <c r="B8985" t="s">
        <v>18705</v>
      </c>
      <c r="C8985" t="str">
        <f t="shared" si="140"/>
        <v>09 - MINISTERIO DE  INFRAESTRUCTURA</v>
      </c>
      <c r="D8985" t="str">
        <f>VLOOKUP(MID(A8985,1,2),[1]Jurisdicciones!$A$2:$B$44,2,FALSE)</f>
        <v>MINISTERIO DE  INFRAESTRUCTURA</v>
      </c>
    </row>
    <row r="8986" spans="1:4" x14ac:dyDescent="0.2">
      <c r="A8986" t="s">
        <v>18753</v>
      </c>
      <c r="B8986" t="s">
        <v>18744</v>
      </c>
      <c r="C8986" t="str">
        <f t="shared" si="140"/>
        <v>09 - MINISTERIO DE  INFRAESTRUCTURA</v>
      </c>
      <c r="D8986" t="str">
        <f>VLOOKUP(MID(A8986,1,2),[1]Jurisdicciones!$A$2:$B$44,2,FALSE)</f>
        <v>MINISTERIO DE  INFRAESTRUCTURA</v>
      </c>
    </row>
    <row r="8987" spans="1:4" x14ac:dyDescent="0.2">
      <c r="A8987" t="s">
        <v>18754</v>
      </c>
      <c r="B8987" t="s">
        <v>18755</v>
      </c>
      <c r="C8987" t="str">
        <f t="shared" si="140"/>
        <v>09 - MINISTERIO DE  INFRAESTRUCTURA</v>
      </c>
      <c r="D8987" t="str">
        <f>VLOOKUP(MID(A8987,1,2),[1]Jurisdicciones!$A$2:$B$44,2,FALSE)</f>
        <v>MINISTERIO DE  INFRAESTRUCTURA</v>
      </c>
    </row>
    <row r="8988" spans="1:4" x14ac:dyDescent="0.2">
      <c r="A8988" t="s">
        <v>18756</v>
      </c>
      <c r="B8988" t="s">
        <v>18757</v>
      </c>
      <c r="C8988" t="str">
        <f t="shared" si="140"/>
        <v>09 - MINISTERIO DE  INFRAESTRUCTURA</v>
      </c>
      <c r="D8988" t="str">
        <f>VLOOKUP(MID(A8988,1,2),[1]Jurisdicciones!$A$2:$B$44,2,FALSE)</f>
        <v>MINISTERIO DE  INFRAESTRUCTURA</v>
      </c>
    </row>
    <row r="8989" spans="1:4" x14ac:dyDescent="0.2">
      <c r="A8989" t="s">
        <v>18758</v>
      </c>
      <c r="B8989" t="s">
        <v>18759</v>
      </c>
      <c r="C8989" t="str">
        <f t="shared" si="140"/>
        <v>09 - MINISTERIO DE  INFRAESTRUCTURA</v>
      </c>
      <c r="D8989" t="str">
        <f>VLOOKUP(MID(A8989,1,2),[1]Jurisdicciones!$A$2:$B$44,2,FALSE)</f>
        <v>MINISTERIO DE  INFRAESTRUCTURA</v>
      </c>
    </row>
    <row r="8990" spans="1:4" x14ac:dyDescent="0.2">
      <c r="A8990" t="s">
        <v>18760</v>
      </c>
      <c r="B8990" t="s">
        <v>18759</v>
      </c>
      <c r="C8990" t="str">
        <f t="shared" si="140"/>
        <v>09 - MINISTERIO DE  INFRAESTRUCTURA</v>
      </c>
      <c r="D8990" t="str">
        <f>VLOOKUP(MID(A8990,1,2),[1]Jurisdicciones!$A$2:$B$44,2,FALSE)</f>
        <v>MINISTERIO DE  INFRAESTRUCTURA</v>
      </c>
    </row>
    <row r="8991" spans="1:4" x14ac:dyDescent="0.2">
      <c r="A8991" t="s">
        <v>18761</v>
      </c>
      <c r="B8991" t="s">
        <v>18762</v>
      </c>
      <c r="C8991" t="str">
        <f t="shared" si="140"/>
        <v>09 - MINISTERIO DE  INFRAESTRUCTURA</v>
      </c>
      <c r="D8991" t="str">
        <f>VLOOKUP(MID(A8991,1,2),[1]Jurisdicciones!$A$2:$B$44,2,FALSE)</f>
        <v>MINISTERIO DE  INFRAESTRUCTURA</v>
      </c>
    </row>
    <row r="8992" spans="1:4" x14ac:dyDescent="0.2">
      <c r="A8992" t="s">
        <v>18763</v>
      </c>
      <c r="B8992" t="s">
        <v>18764</v>
      </c>
      <c r="C8992" t="str">
        <f t="shared" si="140"/>
        <v>09 - MINISTERIO DE  INFRAESTRUCTURA</v>
      </c>
      <c r="D8992" t="str">
        <f>VLOOKUP(MID(A8992,1,2),[1]Jurisdicciones!$A$2:$B$44,2,FALSE)</f>
        <v>MINISTERIO DE  INFRAESTRUCTURA</v>
      </c>
    </row>
    <row r="8993" spans="1:4" x14ac:dyDescent="0.2">
      <c r="A8993" t="s">
        <v>18765</v>
      </c>
      <c r="B8993" t="s">
        <v>18766</v>
      </c>
      <c r="C8993" t="str">
        <f t="shared" si="140"/>
        <v>09 - MINISTERIO DE  INFRAESTRUCTURA</v>
      </c>
      <c r="D8993" t="str">
        <f>VLOOKUP(MID(A8993,1,2),[1]Jurisdicciones!$A$2:$B$44,2,FALSE)</f>
        <v>MINISTERIO DE  INFRAESTRUCTURA</v>
      </c>
    </row>
    <row r="8994" spans="1:4" x14ac:dyDescent="0.2">
      <c r="A8994" t="s">
        <v>18767</v>
      </c>
      <c r="B8994" t="s">
        <v>18741</v>
      </c>
      <c r="C8994" t="str">
        <f t="shared" si="140"/>
        <v>09 - MINISTERIO DE  INFRAESTRUCTURA</v>
      </c>
      <c r="D8994" t="str">
        <f>VLOOKUP(MID(A8994,1,2),[1]Jurisdicciones!$A$2:$B$44,2,FALSE)</f>
        <v>MINISTERIO DE  INFRAESTRUCTURA</v>
      </c>
    </row>
    <row r="8995" spans="1:4" x14ac:dyDescent="0.2">
      <c r="A8995" t="s">
        <v>18768</v>
      </c>
      <c r="B8995" t="s">
        <v>18769</v>
      </c>
      <c r="C8995" t="str">
        <f t="shared" si="140"/>
        <v>09 - MINISTERIO DE  INFRAESTRUCTURA</v>
      </c>
      <c r="D8995" t="str">
        <f>VLOOKUP(MID(A8995,1,2),[1]Jurisdicciones!$A$2:$B$44,2,FALSE)</f>
        <v>MINISTERIO DE  INFRAESTRUCTURA</v>
      </c>
    </row>
    <row r="8996" spans="1:4" x14ac:dyDescent="0.2">
      <c r="A8996" t="s">
        <v>18770</v>
      </c>
      <c r="B8996" t="s">
        <v>18771</v>
      </c>
      <c r="C8996" t="str">
        <f t="shared" si="140"/>
        <v>09 - MINISTERIO DE  INFRAESTRUCTURA</v>
      </c>
      <c r="D8996" t="str">
        <f>VLOOKUP(MID(A8996,1,2),[1]Jurisdicciones!$A$2:$B$44,2,FALSE)</f>
        <v>MINISTERIO DE  INFRAESTRUCTURA</v>
      </c>
    </row>
    <row r="8997" spans="1:4" x14ac:dyDescent="0.2">
      <c r="A8997" t="s">
        <v>18772</v>
      </c>
      <c r="B8997" t="s">
        <v>18773</v>
      </c>
      <c r="C8997" t="str">
        <f t="shared" si="140"/>
        <v>09 - MINISTERIO DE  INFRAESTRUCTURA</v>
      </c>
      <c r="D8997" t="str">
        <f>VLOOKUP(MID(A8997,1,2),[1]Jurisdicciones!$A$2:$B$44,2,FALSE)</f>
        <v>MINISTERIO DE  INFRAESTRUCTURA</v>
      </c>
    </row>
    <row r="8998" spans="1:4" x14ac:dyDescent="0.2">
      <c r="A8998" t="s">
        <v>18774</v>
      </c>
      <c r="B8998" t="s">
        <v>18775</v>
      </c>
      <c r="C8998" t="str">
        <f t="shared" si="140"/>
        <v>09 - MINISTERIO DE  INFRAESTRUCTURA</v>
      </c>
      <c r="D8998" t="str">
        <f>VLOOKUP(MID(A8998,1,2),[1]Jurisdicciones!$A$2:$B$44,2,FALSE)</f>
        <v>MINISTERIO DE  INFRAESTRUCTURA</v>
      </c>
    </row>
    <row r="8999" spans="1:4" x14ac:dyDescent="0.2">
      <c r="A8999" t="s">
        <v>18776</v>
      </c>
      <c r="B8999" t="s">
        <v>18777</v>
      </c>
      <c r="C8999" t="str">
        <f t="shared" si="140"/>
        <v>09 - MINISTERIO DE  INFRAESTRUCTURA</v>
      </c>
      <c r="D8999" t="str">
        <f>VLOOKUP(MID(A8999,1,2),[1]Jurisdicciones!$A$2:$B$44,2,FALSE)</f>
        <v>MINISTERIO DE  INFRAESTRUCTURA</v>
      </c>
    </row>
    <row r="9000" spans="1:4" x14ac:dyDescent="0.2">
      <c r="A9000" t="s">
        <v>18778</v>
      </c>
      <c r="B9000" t="s">
        <v>18729</v>
      </c>
      <c r="C9000" t="str">
        <f t="shared" si="140"/>
        <v>09 - MINISTERIO DE  INFRAESTRUCTURA</v>
      </c>
      <c r="D9000" t="str">
        <f>VLOOKUP(MID(A9000,1,2),[1]Jurisdicciones!$A$2:$B$44,2,FALSE)</f>
        <v>MINISTERIO DE  INFRAESTRUCTURA</v>
      </c>
    </row>
    <row r="9001" spans="1:4" x14ac:dyDescent="0.2">
      <c r="A9001" t="s">
        <v>18779</v>
      </c>
      <c r="B9001" t="s">
        <v>18759</v>
      </c>
      <c r="C9001" t="str">
        <f t="shared" si="140"/>
        <v>09 - MINISTERIO DE  INFRAESTRUCTURA</v>
      </c>
      <c r="D9001" t="str">
        <f>VLOOKUP(MID(A9001,1,2),[1]Jurisdicciones!$A$2:$B$44,2,FALSE)</f>
        <v>MINISTERIO DE  INFRAESTRUCTURA</v>
      </c>
    </row>
    <row r="9002" spans="1:4" x14ac:dyDescent="0.2">
      <c r="A9002" t="s">
        <v>18780</v>
      </c>
      <c r="B9002" t="s">
        <v>18781</v>
      </c>
      <c r="C9002" t="str">
        <f t="shared" si="140"/>
        <v>09 - MINISTERIO DE  INFRAESTRUCTURA</v>
      </c>
      <c r="D9002" t="str">
        <f>VLOOKUP(MID(A9002,1,2),[1]Jurisdicciones!$A$2:$B$44,2,FALSE)</f>
        <v>MINISTERIO DE  INFRAESTRUCTURA</v>
      </c>
    </row>
    <row r="9003" spans="1:4" x14ac:dyDescent="0.2">
      <c r="A9003" t="s">
        <v>18782</v>
      </c>
      <c r="B9003" t="s">
        <v>18783</v>
      </c>
      <c r="C9003" t="str">
        <f t="shared" si="140"/>
        <v>09 - MINISTERIO DE  INFRAESTRUCTURA</v>
      </c>
      <c r="D9003" t="str">
        <f>VLOOKUP(MID(A9003,1,2),[1]Jurisdicciones!$A$2:$B$44,2,FALSE)</f>
        <v>MINISTERIO DE  INFRAESTRUCTURA</v>
      </c>
    </row>
    <row r="9004" spans="1:4" x14ac:dyDescent="0.2">
      <c r="A9004" t="s">
        <v>18784</v>
      </c>
      <c r="B9004" t="s">
        <v>18741</v>
      </c>
      <c r="C9004" t="str">
        <f t="shared" si="140"/>
        <v>09 - MINISTERIO DE  INFRAESTRUCTURA</v>
      </c>
      <c r="D9004" t="str">
        <f>VLOOKUP(MID(A9004,1,2),[1]Jurisdicciones!$A$2:$B$44,2,FALSE)</f>
        <v>MINISTERIO DE  INFRAESTRUCTURA</v>
      </c>
    </row>
    <row r="9005" spans="1:4" x14ac:dyDescent="0.2">
      <c r="A9005" t="s">
        <v>18785</v>
      </c>
      <c r="B9005" t="s">
        <v>18741</v>
      </c>
      <c r="C9005" t="str">
        <f t="shared" si="140"/>
        <v>09 - MINISTERIO DE  INFRAESTRUCTURA</v>
      </c>
      <c r="D9005" t="str">
        <f>VLOOKUP(MID(A9005,1,2),[1]Jurisdicciones!$A$2:$B$44,2,FALSE)</f>
        <v>MINISTERIO DE  INFRAESTRUCTURA</v>
      </c>
    </row>
    <row r="9006" spans="1:4" x14ac:dyDescent="0.2">
      <c r="A9006" t="s">
        <v>18786</v>
      </c>
      <c r="B9006" t="s">
        <v>18741</v>
      </c>
      <c r="C9006" t="str">
        <f t="shared" si="140"/>
        <v>09 - MINISTERIO DE  INFRAESTRUCTURA</v>
      </c>
      <c r="D9006" t="str">
        <f>VLOOKUP(MID(A9006,1,2),[1]Jurisdicciones!$A$2:$B$44,2,FALSE)</f>
        <v>MINISTERIO DE  INFRAESTRUCTURA</v>
      </c>
    </row>
    <row r="9007" spans="1:4" x14ac:dyDescent="0.2">
      <c r="A9007" t="s">
        <v>18787</v>
      </c>
      <c r="B9007" t="s">
        <v>18788</v>
      </c>
      <c r="C9007" t="str">
        <f t="shared" si="140"/>
        <v>09 - MINISTERIO DE  INFRAESTRUCTURA</v>
      </c>
      <c r="D9007" t="str">
        <f>VLOOKUP(MID(A9007,1,2),[1]Jurisdicciones!$A$2:$B$44,2,FALSE)</f>
        <v>MINISTERIO DE  INFRAESTRUCTURA</v>
      </c>
    </row>
    <row r="9008" spans="1:4" x14ac:dyDescent="0.2">
      <c r="A9008" t="s">
        <v>18789</v>
      </c>
      <c r="B9008" t="s">
        <v>18790</v>
      </c>
      <c r="C9008" t="str">
        <f t="shared" si="140"/>
        <v>09 - MINISTERIO DE  INFRAESTRUCTURA</v>
      </c>
      <c r="D9008" t="str">
        <f>VLOOKUP(MID(A9008,1,2),[1]Jurisdicciones!$A$2:$B$44,2,FALSE)</f>
        <v>MINISTERIO DE  INFRAESTRUCTURA</v>
      </c>
    </row>
    <row r="9009" spans="1:4" x14ac:dyDescent="0.2">
      <c r="A9009" t="s">
        <v>18791</v>
      </c>
      <c r="B9009" t="s">
        <v>18792</v>
      </c>
      <c r="C9009" t="str">
        <f t="shared" si="140"/>
        <v>09 - MINISTERIO DE  INFRAESTRUCTURA</v>
      </c>
      <c r="D9009" t="str">
        <f>VLOOKUP(MID(A9009,1,2),[1]Jurisdicciones!$A$2:$B$44,2,FALSE)</f>
        <v>MINISTERIO DE  INFRAESTRUCTURA</v>
      </c>
    </row>
    <row r="9010" spans="1:4" x14ac:dyDescent="0.2">
      <c r="A9010" t="s">
        <v>18793</v>
      </c>
      <c r="B9010" t="s">
        <v>18741</v>
      </c>
      <c r="C9010" t="str">
        <f t="shared" si="140"/>
        <v>09 - MINISTERIO DE  INFRAESTRUCTURA</v>
      </c>
      <c r="D9010" t="str">
        <f>VLOOKUP(MID(A9010,1,2),[1]Jurisdicciones!$A$2:$B$44,2,FALSE)</f>
        <v>MINISTERIO DE  INFRAESTRUCTURA</v>
      </c>
    </row>
    <row r="9011" spans="1:4" x14ac:dyDescent="0.2">
      <c r="A9011" t="s">
        <v>18794</v>
      </c>
      <c r="B9011" t="s">
        <v>18795</v>
      </c>
      <c r="C9011" t="str">
        <f t="shared" si="140"/>
        <v>09 - MINISTERIO DE  INFRAESTRUCTURA</v>
      </c>
      <c r="D9011" t="str">
        <f>VLOOKUP(MID(A9011,1,2),[1]Jurisdicciones!$A$2:$B$44,2,FALSE)</f>
        <v>MINISTERIO DE  INFRAESTRUCTURA</v>
      </c>
    </row>
    <row r="9012" spans="1:4" x14ac:dyDescent="0.2">
      <c r="A9012" t="s">
        <v>18796</v>
      </c>
      <c r="B9012" t="s">
        <v>18729</v>
      </c>
      <c r="C9012" t="str">
        <f t="shared" si="140"/>
        <v>09 - MINISTERIO DE  INFRAESTRUCTURA</v>
      </c>
      <c r="D9012" t="str">
        <f>VLOOKUP(MID(A9012,1,2),[1]Jurisdicciones!$A$2:$B$44,2,FALSE)</f>
        <v>MINISTERIO DE  INFRAESTRUCTURA</v>
      </c>
    </row>
    <row r="9013" spans="1:4" x14ac:dyDescent="0.2">
      <c r="A9013" t="s">
        <v>18797</v>
      </c>
      <c r="B9013" t="s">
        <v>18759</v>
      </c>
      <c r="C9013" t="str">
        <f t="shared" si="140"/>
        <v>09 - MINISTERIO DE  INFRAESTRUCTURA</v>
      </c>
      <c r="D9013" t="str">
        <f>VLOOKUP(MID(A9013,1,2),[1]Jurisdicciones!$A$2:$B$44,2,FALSE)</f>
        <v>MINISTERIO DE  INFRAESTRUCTURA</v>
      </c>
    </row>
    <row r="9014" spans="1:4" x14ac:dyDescent="0.2">
      <c r="A9014" t="s">
        <v>18798</v>
      </c>
      <c r="B9014" t="s">
        <v>18799</v>
      </c>
      <c r="C9014" t="str">
        <f t="shared" si="140"/>
        <v>09 - MINISTERIO DE  INFRAESTRUCTURA</v>
      </c>
      <c r="D9014" t="str">
        <f>VLOOKUP(MID(A9014,1,2),[1]Jurisdicciones!$A$2:$B$44,2,FALSE)</f>
        <v>MINISTERIO DE  INFRAESTRUCTURA</v>
      </c>
    </row>
    <row r="9015" spans="1:4" x14ac:dyDescent="0.2">
      <c r="A9015" t="s">
        <v>18800</v>
      </c>
      <c r="B9015" t="s">
        <v>18801</v>
      </c>
      <c r="C9015" t="str">
        <f t="shared" si="140"/>
        <v>09 - MINISTERIO DE  INFRAESTRUCTURA</v>
      </c>
      <c r="D9015" t="str">
        <f>VLOOKUP(MID(A9015,1,2),[1]Jurisdicciones!$A$2:$B$44,2,FALSE)</f>
        <v>MINISTERIO DE  INFRAESTRUCTURA</v>
      </c>
    </row>
    <row r="9016" spans="1:4" x14ac:dyDescent="0.2">
      <c r="A9016" t="s">
        <v>18802</v>
      </c>
      <c r="B9016" t="s">
        <v>18803</v>
      </c>
      <c r="C9016" t="str">
        <f t="shared" si="140"/>
        <v>09 - MINISTERIO DE  INFRAESTRUCTURA</v>
      </c>
      <c r="D9016" t="str">
        <f>VLOOKUP(MID(A9016,1,2),[1]Jurisdicciones!$A$2:$B$44,2,FALSE)</f>
        <v>MINISTERIO DE  INFRAESTRUCTURA</v>
      </c>
    </row>
    <row r="9017" spans="1:4" x14ac:dyDescent="0.2">
      <c r="A9017" t="s">
        <v>18804</v>
      </c>
      <c r="B9017" t="s">
        <v>18734</v>
      </c>
      <c r="C9017" t="str">
        <f t="shared" si="140"/>
        <v>09 - MINISTERIO DE  INFRAESTRUCTURA</v>
      </c>
      <c r="D9017" t="str">
        <f>VLOOKUP(MID(A9017,1,2),[1]Jurisdicciones!$A$2:$B$44,2,FALSE)</f>
        <v>MINISTERIO DE  INFRAESTRUCTURA</v>
      </c>
    </row>
    <row r="9018" spans="1:4" x14ac:dyDescent="0.2">
      <c r="A9018" t="s">
        <v>18805</v>
      </c>
      <c r="B9018" t="s">
        <v>18806</v>
      </c>
      <c r="C9018" t="str">
        <f t="shared" si="140"/>
        <v>09 - MINISTERIO DE  INFRAESTRUCTURA</v>
      </c>
      <c r="D9018" t="str">
        <f>VLOOKUP(MID(A9018,1,2),[1]Jurisdicciones!$A$2:$B$44,2,FALSE)</f>
        <v>MINISTERIO DE  INFRAESTRUCTURA</v>
      </c>
    </row>
    <row r="9019" spans="1:4" x14ac:dyDescent="0.2">
      <c r="A9019" t="s">
        <v>18807</v>
      </c>
      <c r="B9019" t="s">
        <v>18808</v>
      </c>
      <c r="C9019" t="str">
        <f t="shared" si="140"/>
        <v>09 - MINISTERIO DE  INFRAESTRUCTURA</v>
      </c>
      <c r="D9019" t="str">
        <f>VLOOKUP(MID(A9019,1,2),[1]Jurisdicciones!$A$2:$B$44,2,FALSE)</f>
        <v>MINISTERIO DE  INFRAESTRUCTURA</v>
      </c>
    </row>
    <row r="9020" spans="1:4" x14ac:dyDescent="0.2">
      <c r="A9020" t="s">
        <v>18809</v>
      </c>
      <c r="B9020" t="s">
        <v>18810</v>
      </c>
      <c r="C9020" t="str">
        <f t="shared" si="140"/>
        <v>09 - MINISTERIO DE  INFRAESTRUCTURA</v>
      </c>
      <c r="D9020" t="str">
        <f>VLOOKUP(MID(A9020,1,2),[1]Jurisdicciones!$A$2:$B$44,2,FALSE)</f>
        <v>MINISTERIO DE  INFRAESTRUCTURA</v>
      </c>
    </row>
    <row r="9021" spans="1:4" x14ac:dyDescent="0.2">
      <c r="A9021" t="s">
        <v>18811</v>
      </c>
      <c r="B9021" t="s">
        <v>18812</v>
      </c>
      <c r="C9021" t="str">
        <f t="shared" si="140"/>
        <v>09 - MINISTERIO DE  INFRAESTRUCTURA</v>
      </c>
      <c r="D9021" t="str">
        <f>VLOOKUP(MID(A9021,1,2),[1]Jurisdicciones!$A$2:$B$44,2,FALSE)</f>
        <v>MINISTERIO DE  INFRAESTRUCTURA</v>
      </c>
    </row>
    <row r="9022" spans="1:4" x14ac:dyDescent="0.2">
      <c r="A9022" t="s">
        <v>18813</v>
      </c>
      <c r="B9022" t="s">
        <v>18744</v>
      </c>
      <c r="C9022" t="str">
        <f t="shared" si="140"/>
        <v>09 - MINISTERIO DE  INFRAESTRUCTURA</v>
      </c>
      <c r="D9022" t="str">
        <f>VLOOKUP(MID(A9022,1,2),[1]Jurisdicciones!$A$2:$B$44,2,FALSE)</f>
        <v>MINISTERIO DE  INFRAESTRUCTURA</v>
      </c>
    </row>
    <row r="9023" spans="1:4" x14ac:dyDescent="0.2">
      <c r="A9023" t="s">
        <v>18814</v>
      </c>
      <c r="B9023" t="s">
        <v>18815</v>
      </c>
      <c r="C9023" t="str">
        <f t="shared" si="140"/>
        <v>09 - MINISTERIO DE  INFRAESTRUCTURA</v>
      </c>
      <c r="D9023" t="str">
        <f>VLOOKUP(MID(A9023,1,2),[1]Jurisdicciones!$A$2:$B$44,2,FALSE)</f>
        <v>MINISTERIO DE  INFRAESTRUCTURA</v>
      </c>
    </row>
    <row r="9024" spans="1:4" x14ac:dyDescent="0.2">
      <c r="A9024" t="s">
        <v>18816</v>
      </c>
      <c r="B9024" t="s">
        <v>18817</v>
      </c>
      <c r="C9024" t="str">
        <f t="shared" si="140"/>
        <v>09 - MINISTERIO DE  INFRAESTRUCTURA</v>
      </c>
      <c r="D9024" t="str">
        <f>VLOOKUP(MID(A9024,1,2),[1]Jurisdicciones!$A$2:$B$44,2,FALSE)</f>
        <v>MINISTERIO DE  INFRAESTRUCTURA</v>
      </c>
    </row>
    <row r="9025" spans="1:4" x14ac:dyDescent="0.2">
      <c r="A9025" t="s">
        <v>18818</v>
      </c>
      <c r="B9025" t="s">
        <v>18817</v>
      </c>
      <c r="C9025" t="str">
        <f t="shared" si="140"/>
        <v>09 - MINISTERIO DE  INFRAESTRUCTURA</v>
      </c>
      <c r="D9025" t="str">
        <f>VLOOKUP(MID(A9025,1,2),[1]Jurisdicciones!$A$2:$B$44,2,FALSE)</f>
        <v>MINISTERIO DE  INFRAESTRUCTURA</v>
      </c>
    </row>
    <row r="9026" spans="1:4" x14ac:dyDescent="0.2">
      <c r="A9026" t="s">
        <v>18819</v>
      </c>
      <c r="B9026" t="s">
        <v>18820</v>
      </c>
      <c r="C9026" t="str">
        <f t="shared" si="140"/>
        <v>09 - MINISTERIO DE  INFRAESTRUCTURA</v>
      </c>
      <c r="D9026" t="str">
        <f>VLOOKUP(MID(A9026,1,2),[1]Jurisdicciones!$A$2:$B$44,2,FALSE)</f>
        <v>MINISTERIO DE  INFRAESTRUCTURA</v>
      </c>
    </row>
    <row r="9027" spans="1:4" x14ac:dyDescent="0.2">
      <c r="A9027" t="s">
        <v>18821</v>
      </c>
      <c r="B9027" t="s">
        <v>18817</v>
      </c>
      <c r="C9027" t="str">
        <f t="shared" si="140"/>
        <v>09 - MINISTERIO DE  INFRAESTRUCTURA</v>
      </c>
      <c r="D9027" t="str">
        <f>VLOOKUP(MID(A9027,1,2),[1]Jurisdicciones!$A$2:$B$44,2,FALSE)</f>
        <v>MINISTERIO DE  INFRAESTRUCTURA</v>
      </c>
    </row>
    <row r="9028" spans="1:4" x14ac:dyDescent="0.2">
      <c r="A9028" t="s">
        <v>18822</v>
      </c>
      <c r="B9028" t="s">
        <v>18817</v>
      </c>
      <c r="C9028" t="str">
        <f t="shared" ref="C9028:C9091" si="141">CONCATENATE(MID(A9028,1,2), " - ",D9028)</f>
        <v>09 - MINISTERIO DE  INFRAESTRUCTURA</v>
      </c>
      <c r="D9028" t="str">
        <f>VLOOKUP(MID(A9028,1,2),[1]Jurisdicciones!$A$2:$B$44,2,FALSE)</f>
        <v>MINISTERIO DE  INFRAESTRUCTURA</v>
      </c>
    </row>
    <row r="9029" spans="1:4" x14ac:dyDescent="0.2">
      <c r="A9029" t="s">
        <v>18823</v>
      </c>
      <c r="B9029" t="s">
        <v>18824</v>
      </c>
      <c r="C9029" t="str">
        <f t="shared" si="141"/>
        <v>09 - MINISTERIO DE  INFRAESTRUCTURA</v>
      </c>
      <c r="D9029" t="str">
        <f>VLOOKUP(MID(A9029,1,2),[1]Jurisdicciones!$A$2:$B$44,2,FALSE)</f>
        <v>MINISTERIO DE  INFRAESTRUCTURA</v>
      </c>
    </row>
    <row r="9030" spans="1:4" x14ac:dyDescent="0.2">
      <c r="A9030" t="s">
        <v>18825</v>
      </c>
      <c r="B9030" t="s">
        <v>18820</v>
      </c>
      <c r="C9030" t="str">
        <f t="shared" si="141"/>
        <v>09 - MINISTERIO DE  INFRAESTRUCTURA</v>
      </c>
      <c r="D9030" t="str">
        <f>VLOOKUP(MID(A9030,1,2),[1]Jurisdicciones!$A$2:$B$44,2,FALSE)</f>
        <v>MINISTERIO DE  INFRAESTRUCTURA</v>
      </c>
    </row>
    <row r="9031" spans="1:4" x14ac:dyDescent="0.2">
      <c r="A9031" t="s">
        <v>18826</v>
      </c>
      <c r="B9031" t="s">
        <v>18827</v>
      </c>
      <c r="C9031" t="str">
        <f t="shared" si="141"/>
        <v>09 - MINISTERIO DE  INFRAESTRUCTURA</v>
      </c>
      <c r="D9031" t="str">
        <f>VLOOKUP(MID(A9031,1,2),[1]Jurisdicciones!$A$2:$B$44,2,FALSE)</f>
        <v>MINISTERIO DE  INFRAESTRUCTURA</v>
      </c>
    </row>
    <row r="9032" spans="1:4" x14ac:dyDescent="0.2">
      <c r="A9032" t="s">
        <v>18828</v>
      </c>
      <c r="B9032" t="s">
        <v>18820</v>
      </c>
      <c r="C9032" t="str">
        <f t="shared" si="141"/>
        <v>09 - MINISTERIO DE  INFRAESTRUCTURA</v>
      </c>
      <c r="D9032" t="str">
        <f>VLOOKUP(MID(A9032,1,2),[1]Jurisdicciones!$A$2:$B$44,2,FALSE)</f>
        <v>MINISTERIO DE  INFRAESTRUCTURA</v>
      </c>
    </row>
    <row r="9033" spans="1:4" x14ac:dyDescent="0.2">
      <c r="A9033" t="s">
        <v>18829</v>
      </c>
      <c r="B9033" t="s">
        <v>18830</v>
      </c>
      <c r="C9033" t="str">
        <f t="shared" si="141"/>
        <v>09 - MINISTERIO DE  INFRAESTRUCTURA</v>
      </c>
      <c r="D9033" t="str">
        <f>VLOOKUP(MID(A9033,1,2),[1]Jurisdicciones!$A$2:$B$44,2,FALSE)</f>
        <v>MINISTERIO DE  INFRAESTRUCTURA</v>
      </c>
    </row>
    <row r="9034" spans="1:4" x14ac:dyDescent="0.2">
      <c r="A9034" t="s">
        <v>18831</v>
      </c>
      <c r="B9034" t="s">
        <v>18817</v>
      </c>
      <c r="C9034" t="str">
        <f t="shared" si="141"/>
        <v>09 - MINISTERIO DE  INFRAESTRUCTURA</v>
      </c>
      <c r="D9034" t="str">
        <f>VLOOKUP(MID(A9034,1,2),[1]Jurisdicciones!$A$2:$B$44,2,FALSE)</f>
        <v>MINISTERIO DE  INFRAESTRUCTURA</v>
      </c>
    </row>
    <row r="9035" spans="1:4" x14ac:dyDescent="0.2">
      <c r="A9035" t="s">
        <v>18832</v>
      </c>
      <c r="B9035" t="s">
        <v>18817</v>
      </c>
      <c r="C9035" t="str">
        <f t="shared" si="141"/>
        <v>09 - MINISTERIO DE  INFRAESTRUCTURA</v>
      </c>
      <c r="D9035" t="str">
        <f>VLOOKUP(MID(A9035,1,2),[1]Jurisdicciones!$A$2:$B$44,2,FALSE)</f>
        <v>MINISTERIO DE  INFRAESTRUCTURA</v>
      </c>
    </row>
    <row r="9036" spans="1:4" x14ac:dyDescent="0.2">
      <c r="A9036" t="s">
        <v>18833</v>
      </c>
      <c r="B9036" t="s">
        <v>18834</v>
      </c>
      <c r="C9036" t="str">
        <f t="shared" si="141"/>
        <v>09 - MINISTERIO DE  INFRAESTRUCTURA</v>
      </c>
      <c r="D9036" t="str">
        <f>VLOOKUP(MID(A9036,1,2),[1]Jurisdicciones!$A$2:$B$44,2,FALSE)</f>
        <v>MINISTERIO DE  INFRAESTRUCTURA</v>
      </c>
    </row>
    <row r="9037" spans="1:4" x14ac:dyDescent="0.2">
      <c r="A9037" t="s">
        <v>18835</v>
      </c>
      <c r="B9037" t="s">
        <v>18836</v>
      </c>
      <c r="C9037" t="str">
        <f t="shared" si="141"/>
        <v>09 - MINISTERIO DE  INFRAESTRUCTURA</v>
      </c>
      <c r="D9037" t="str">
        <f>VLOOKUP(MID(A9037,1,2),[1]Jurisdicciones!$A$2:$B$44,2,FALSE)</f>
        <v>MINISTERIO DE  INFRAESTRUCTURA</v>
      </c>
    </row>
    <row r="9038" spans="1:4" x14ac:dyDescent="0.2">
      <c r="A9038" t="s">
        <v>18837</v>
      </c>
      <c r="B9038" t="s">
        <v>18817</v>
      </c>
      <c r="C9038" t="str">
        <f t="shared" si="141"/>
        <v>09 - MINISTERIO DE  INFRAESTRUCTURA</v>
      </c>
      <c r="D9038" t="str">
        <f>VLOOKUP(MID(A9038,1,2),[1]Jurisdicciones!$A$2:$B$44,2,FALSE)</f>
        <v>MINISTERIO DE  INFRAESTRUCTURA</v>
      </c>
    </row>
    <row r="9039" spans="1:4" x14ac:dyDescent="0.2">
      <c r="A9039" t="s">
        <v>18838</v>
      </c>
      <c r="B9039" t="s">
        <v>18817</v>
      </c>
      <c r="C9039" t="str">
        <f t="shared" si="141"/>
        <v>09 - MINISTERIO DE  INFRAESTRUCTURA</v>
      </c>
      <c r="D9039" t="str">
        <f>VLOOKUP(MID(A9039,1,2),[1]Jurisdicciones!$A$2:$B$44,2,FALSE)</f>
        <v>MINISTERIO DE  INFRAESTRUCTURA</v>
      </c>
    </row>
    <row r="9040" spans="1:4" x14ac:dyDescent="0.2">
      <c r="A9040" t="s">
        <v>18839</v>
      </c>
      <c r="B9040" t="s">
        <v>18817</v>
      </c>
      <c r="C9040" t="str">
        <f t="shared" si="141"/>
        <v>09 - MINISTERIO DE  INFRAESTRUCTURA</v>
      </c>
      <c r="D9040" t="str">
        <f>VLOOKUP(MID(A9040,1,2),[1]Jurisdicciones!$A$2:$B$44,2,FALSE)</f>
        <v>MINISTERIO DE  INFRAESTRUCTURA</v>
      </c>
    </row>
    <row r="9041" spans="1:4" x14ac:dyDescent="0.2">
      <c r="A9041" t="s">
        <v>18840</v>
      </c>
      <c r="B9041" t="s">
        <v>18817</v>
      </c>
      <c r="C9041" t="str">
        <f t="shared" si="141"/>
        <v>09 - MINISTERIO DE  INFRAESTRUCTURA</v>
      </c>
      <c r="D9041" t="str">
        <f>VLOOKUP(MID(A9041,1,2),[1]Jurisdicciones!$A$2:$B$44,2,FALSE)</f>
        <v>MINISTERIO DE  INFRAESTRUCTURA</v>
      </c>
    </row>
    <row r="9042" spans="1:4" x14ac:dyDescent="0.2">
      <c r="A9042" t="s">
        <v>18841</v>
      </c>
      <c r="B9042" t="s">
        <v>18820</v>
      </c>
      <c r="C9042" t="str">
        <f t="shared" si="141"/>
        <v>09 - MINISTERIO DE  INFRAESTRUCTURA</v>
      </c>
      <c r="D9042" t="str">
        <f>VLOOKUP(MID(A9042,1,2),[1]Jurisdicciones!$A$2:$B$44,2,FALSE)</f>
        <v>MINISTERIO DE  INFRAESTRUCTURA</v>
      </c>
    </row>
    <row r="9043" spans="1:4" x14ac:dyDescent="0.2">
      <c r="A9043" t="s">
        <v>18842</v>
      </c>
      <c r="B9043" t="s">
        <v>18843</v>
      </c>
      <c r="C9043" t="str">
        <f t="shared" si="141"/>
        <v>09 - MINISTERIO DE  INFRAESTRUCTURA</v>
      </c>
      <c r="D9043" t="str">
        <f>VLOOKUP(MID(A9043,1,2),[1]Jurisdicciones!$A$2:$B$44,2,FALSE)</f>
        <v>MINISTERIO DE  INFRAESTRUCTURA</v>
      </c>
    </row>
    <row r="9044" spans="1:4" x14ac:dyDescent="0.2">
      <c r="A9044" t="s">
        <v>18844</v>
      </c>
      <c r="B9044" t="s">
        <v>18845</v>
      </c>
      <c r="C9044" t="str">
        <f t="shared" si="141"/>
        <v>09 - MINISTERIO DE  INFRAESTRUCTURA</v>
      </c>
      <c r="D9044" t="str">
        <f>VLOOKUP(MID(A9044,1,2),[1]Jurisdicciones!$A$2:$B$44,2,FALSE)</f>
        <v>MINISTERIO DE  INFRAESTRUCTURA</v>
      </c>
    </row>
    <row r="9045" spans="1:4" x14ac:dyDescent="0.2">
      <c r="A9045" t="s">
        <v>18846</v>
      </c>
      <c r="B9045" t="s">
        <v>18817</v>
      </c>
      <c r="C9045" t="str">
        <f t="shared" si="141"/>
        <v>09 - MINISTERIO DE  INFRAESTRUCTURA</v>
      </c>
      <c r="D9045" t="str">
        <f>VLOOKUP(MID(A9045,1,2),[1]Jurisdicciones!$A$2:$B$44,2,FALSE)</f>
        <v>MINISTERIO DE  INFRAESTRUCTURA</v>
      </c>
    </row>
    <row r="9046" spans="1:4" x14ac:dyDescent="0.2">
      <c r="A9046" t="s">
        <v>18847</v>
      </c>
      <c r="B9046" t="s">
        <v>18848</v>
      </c>
      <c r="C9046" t="str">
        <f t="shared" si="141"/>
        <v>09 - MINISTERIO DE  INFRAESTRUCTURA</v>
      </c>
      <c r="D9046" t="str">
        <f>VLOOKUP(MID(A9046,1,2),[1]Jurisdicciones!$A$2:$B$44,2,FALSE)</f>
        <v>MINISTERIO DE  INFRAESTRUCTURA</v>
      </c>
    </row>
    <row r="9047" spans="1:4" x14ac:dyDescent="0.2">
      <c r="A9047" t="s">
        <v>18849</v>
      </c>
      <c r="B9047" t="s">
        <v>18850</v>
      </c>
      <c r="C9047" t="str">
        <f t="shared" si="141"/>
        <v>09 - MINISTERIO DE  INFRAESTRUCTURA</v>
      </c>
      <c r="D9047" t="str">
        <f>VLOOKUP(MID(A9047,1,2),[1]Jurisdicciones!$A$2:$B$44,2,FALSE)</f>
        <v>MINISTERIO DE  INFRAESTRUCTURA</v>
      </c>
    </row>
    <row r="9048" spans="1:4" x14ac:dyDescent="0.2">
      <c r="A9048" t="s">
        <v>18851</v>
      </c>
      <c r="B9048" t="s">
        <v>18852</v>
      </c>
      <c r="C9048" t="str">
        <f t="shared" si="141"/>
        <v>09 - MINISTERIO DE  INFRAESTRUCTURA</v>
      </c>
      <c r="D9048" t="str">
        <f>VLOOKUP(MID(A9048,1,2),[1]Jurisdicciones!$A$2:$B$44,2,FALSE)</f>
        <v>MINISTERIO DE  INFRAESTRUCTURA</v>
      </c>
    </row>
    <row r="9049" spans="1:4" x14ac:dyDescent="0.2">
      <c r="A9049" t="s">
        <v>18853</v>
      </c>
      <c r="B9049" t="s">
        <v>18854</v>
      </c>
      <c r="C9049" t="str">
        <f t="shared" si="141"/>
        <v>09 - MINISTERIO DE  INFRAESTRUCTURA</v>
      </c>
      <c r="D9049" t="str">
        <f>VLOOKUP(MID(A9049,1,2),[1]Jurisdicciones!$A$2:$B$44,2,FALSE)</f>
        <v>MINISTERIO DE  INFRAESTRUCTURA</v>
      </c>
    </row>
    <row r="9050" spans="1:4" x14ac:dyDescent="0.2">
      <c r="A9050" t="s">
        <v>18855</v>
      </c>
      <c r="B9050" t="s">
        <v>18856</v>
      </c>
      <c r="C9050" t="str">
        <f t="shared" si="141"/>
        <v>09 - MINISTERIO DE  INFRAESTRUCTURA</v>
      </c>
      <c r="D9050" t="str">
        <f>VLOOKUP(MID(A9050,1,2),[1]Jurisdicciones!$A$2:$B$44,2,FALSE)</f>
        <v>MINISTERIO DE  INFRAESTRUCTURA</v>
      </c>
    </row>
    <row r="9051" spans="1:4" x14ac:dyDescent="0.2">
      <c r="A9051" t="s">
        <v>18857</v>
      </c>
      <c r="B9051" t="s">
        <v>18858</v>
      </c>
      <c r="C9051" t="str">
        <f t="shared" si="141"/>
        <v>09 - MINISTERIO DE  INFRAESTRUCTURA</v>
      </c>
      <c r="D9051" t="str">
        <f>VLOOKUP(MID(A9051,1,2),[1]Jurisdicciones!$A$2:$B$44,2,FALSE)</f>
        <v>MINISTERIO DE  INFRAESTRUCTURA</v>
      </c>
    </row>
    <row r="9052" spans="1:4" x14ac:dyDescent="0.2">
      <c r="A9052" t="s">
        <v>18859</v>
      </c>
      <c r="B9052" t="s">
        <v>18860</v>
      </c>
      <c r="C9052" t="str">
        <f t="shared" si="141"/>
        <v>09 - MINISTERIO DE  INFRAESTRUCTURA</v>
      </c>
      <c r="D9052" t="str">
        <f>VLOOKUP(MID(A9052,1,2),[1]Jurisdicciones!$A$2:$B$44,2,FALSE)</f>
        <v>MINISTERIO DE  INFRAESTRUCTURA</v>
      </c>
    </row>
    <row r="9053" spans="1:4" x14ac:dyDescent="0.2">
      <c r="A9053" t="s">
        <v>18861</v>
      </c>
      <c r="B9053" t="s">
        <v>18862</v>
      </c>
      <c r="C9053" t="str">
        <f t="shared" si="141"/>
        <v>09 - MINISTERIO DE  INFRAESTRUCTURA</v>
      </c>
      <c r="D9053" t="str">
        <f>VLOOKUP(MID(A9053,1,2),[1]Jurisdicciones!$A$2:$B$44,2,FALSE)</f>
        <v>MINISTERIO DE  INFRAESTRUCTURA</v>
      </c>
    </row>
    <row r="9054" spans="1:4" x14ac:dyDescent="0.2">
      <c r="A9054" t="s">
        <v>18863</v>
      </c>
      <c r="B9054" t="s">
        <v>18864</v>
      </c>
      <c r="C9054" t="str">
        <f t="shared" si="141"/>
        <v>09 - MINISTERIO DE  INFRAESTRUCTURA</v>
      </c>
      <c r="D9054" t="str">
        <f>VLOOKUP(MID(A9054,1,2),[1]Jurisdicciones!$A$2:$B$44,2,FALSE)</f>
        <v>MINISTERIO DE  INFRAESTRUCTURA</v>
      </c>
    </row>
    <row r="9055" spans="1:4" x14ac:dyDescent="0.2">
      <c r="A9055" t="s">
        <v>18865</v>
      </c>
      <c r="B9055" t="s">
        <v>18866</v>
      </c>
      <c r="C9055" t="str">
        <f t="shared" si="141"/>
        <v>09 - MINISTERIO DE  INFRAESTRUCTURA</v>
      </c>
      <c r="D9055" t="str">
        <f>VLOOKUP(MID(A9055,1,2),[1]Jurisdicciones!$A$2:$B$44,2,FALSE)</f>
        <v>MINISTERIO DE  INFRAESTRUCTURA</v>
      </c>
    </row>
    <row r="9056" spans="1:4" x14ac:dyDescent="0.2">
      <c r="A9056" t="s">
        <v>18867</v>
      </c>
      <c r="B9056" t="s">
        <v>18868</v>
      </c>
      <c r="C9056" t="str">
        <f t="shared" si="141"/>
        <v>09 - MINISTERIO DE  INFRAESTRUCTURA</v>
      </c>
      <c r="D9056" t="str">
        <f>VLOOKUP(MID(A9056,1,2),[1]Jurisdicciones!$A$2:$B$44,2,FALSE)</f>
        <v>MINISTERIO DE  INFRAESTRUCTURA</v>
      </c>
    </row>
    <row r="9057" spans="1:4" x14ac:dyDescent="0.2">
      <c r="A9057" t="s">
        <v>18869</v>
      </c>
      <c r="B9057" t="s">
        <v>18870</v>
      </c>
      <c r="C9057" t="str">
        <f t="shared" si="141"/>
        <v>09 - MINISTERIO DE  INFRAESTRUCTURA</v>
      </c>
      <c r="D9057" t="str">
        <f>VLOOKUP(MID(A9057,1,2),[1]Jurisdicciones!$A$2:$B$44,2,FALSE)</f>
        <v>MINISTERIO DE  INFRAESTRUCTURA</v>
      </c>
    </row>
    <row r="9058" spans="1:4" x14ac:dyDescent="0.2">
      <c r="A9058" t="s">
        <v>18871</v>
      </c>
      <c r="B9058" t="s">
        <v>18872</v>
      </c>
      <c r="C9058" t="str">
        <f t="shared" si="141"/>
        <v>09 - MINISTERIO DE  INFRAESTRUCTURA</v>
      </c>
      <c r="D9058" t="str">
        <f>VLOOKUP(MID(A9058,1,2),[1]Jurisdicciones!$A$2:$B$44,2,FALSE)</f>
        <v>MINISTERIO DE  INFRAESTRUCTURA</v>
      </c>
    </row>
    <row r="9059" spans="1:4" x14ac:dyDescent="0.2">
      <c r="A9059" t="s">
        <v>18873</v>
      </c>
      <c r="B9059" t="s">
        <v>18874</v>
      </c>
      <c r="C9059" t="str">
        <f t="shared" si="141"/>
        <v>09 - MINISTERIO DE  INFRAESTRUCTURA</v>
      </c>
      <c r="D9059" t="str">
        <f>VLOOKUP(MID(A9059,1,2),[1]Jurisdicciones!$A$2:$B$44,2,FALSE)</f>
        <v>MINISTERIO DE  INFRAESTRUCTURA</v>
      </c>
    </row>
    <row r="9060" spans="1:4" x14ac:dyDescent="0.2">
      <c r="A9060" t="s">
        <v>18875</v>
      </c>
      <c r="B9060" t="s">
        <v>18876</v>
      </c>
      <c r="C9060" t="str">
        <f t="shared" si="141"/>
        <v>09 - MINISTERIO DE  INFRAESTRUCTURA</v>
      </c>
      <c r="D9060" t="str">
        <f>VLOOKUP(MID(A9060,1,2),[1]Jurisdicciones!$A$2:$B$44,2,FALSE)</f>
        <v>MINISTERIO DE  INFRAESTRUCTURA</v>
      </c>
    </row>
    <row r="9061" spans="1:4" x14ac:dyDescent="0.2">
      <c r="A9061" t="s">
        <v>18877</v>
      </c>
      <c r="B9061" t="s">
        <v>18878</v>
      </c>
      <c r="C9061" t="str">
        <f t="shared" si="141"/>
        <v>09 - MINISTERIO DE  INFRAESTRUCTURA</v>
      </c>
      <c r="D9061" t="str">
        <f>VLOOKUP(MID(A9061,1,2),[1]Jurisdicciones!$A$2:$B$44,2,FALSE)</f>
        <v>MINISTERIO DE  INFRAESTRUCTURA</v>
      </c>
    </row>
    <row r="9062" spans="1:4" x14ac:dyDescent="0.2">
      <c r="A9062" t="s">
        <v>18879</v>
      </c>
      <c r="B9062" t="s">
        <v>18880</v>
      </c>
      <c r="C9062" t="str">
        <f t="shared" si="141"/>
        <v>09 - MINISTERIO DE  INFRAESTRUCTURA</v>
      </c>
      <c r="D9062" t="str">
        <f>VLOOKUP(MID(A9062,1,2),[1]Jurisdicciones!$A$2:$B$44,2,FALSE)</f>
        <v>MINISTERIO DE  INFRAESTRUCTURA</v>
      </c>
    </row>
    <row r="9063" spans="1:4" x14ac:dyDescent="0.2">
      <c r="A9063" t="s">
        <v>18881</v>
      </c>
      <c r="B9063" t="s">
        <v>18356</v>
      </c>
      <c r="C9063" t="str">
        <f t="shared" si="141"/>
        <v>09 - MINISTERIO DE  INFRAESTRUCTURA</v>
      </c>
      <c r="D9063" t="str">
        <f>VLOOKUP(MID(A9063,1,2),[1]Jurisdicciones!$A$2:$B$44,2,FALSE)</f>
        <v>MINISTERIO DE  INFRAESTRUCTURA</v>
      </c>
    </row>
    <row r="9064" spans="1:4" x14ac:dyDescent="0.2">
      <c r="A9064" t="s">
        <v>18882</v>
      </c>
      <c r="B9064" t="s">
        <v>8959</v>
      </c>
      <c r="C9064" t="str">
        <f t="shared" si="141"/>
        <v>09 - MINISTERIO DE  INFRAESTRUCTURA</v>
      </c>
      <c r="D9064" t="str">
        <f>VLOOKUP(MID(A9064,1,2),[1]Jurisdicciones!$A$2:$B$44,2,FALSE)</f>
        <v>MINISTERIO DE  INFRAESTRUCTURA</v>
      </c>
    </row>
    <row r="9065" spans="1:4" x14ac:dyDescent="0.2">
      <c r="A9065" t="s">
        <v>18883</v>
      </c>
      <c r="B9065" t="s">
        <v>8961</v>
      </c>
      <c r="C9065" t="str">
        <f t="shared" si="141"/>
        <v>09 - MINISTERIO DE  INFRAESTRUCTURA</v>
      </c>
      <c r="D9065" t="str">
        <f>VLOOKUP(MID(A9065,1,2),[1]Jurisdicciones!$A$2:$B$44,2,FALSE)</f>
        <v>MINISTERIO DE  INFRAESTRUCTURA</v>
      </c>
    </row>
    <row r="9066" spans="1:4" x14ac:dyDescent="0.2">
      <c r="A9066" t="s">
        <v>18884</v>
      </c>
      <c r="B9066" t="s">
        <v>8963</v>
      </c>
      <c r="C9066" t="str">
        <f t="shared" si="141"/>
        <v>09 - MINISTERIO DE  INFRAESTRUCTURA</v>
      </c>
      <c r="D9066" t="str">
        <f>VLOOKUP(MID(A9066,1,2),[1]Jurisdicciones!$A$2:$B$44,2,FALSE)</f>
        <v>MINISTERIO DE  INFRAESTRUCTURA</v>
      </c>
    </row>
    <row r="9067" spans="1:4" x14ac:dyDescent="0.2">
      <c r="A9067" t="s">
        <v>18885</v>
      </c>
      <c r="B9067" t="s">
        <v>8965</v>
      </c>
      <c r="C9067" t="str">
        <f t="shared" si="141"/>
        <v>09 - MINISTERIO DE  INFRAESTRUCTURA</v>
      </c>
      <c r="D9067" t="str">
        <f>VLOOKUP(MID(A9067,1,2),[1]Jurisdicciones!$A$2:$B$44,2,FALSE)</f>
        <v>MINISTERIO DE  INFRAESTRUCTURA</v>
      </c>
    </row>
    <row r="9068" spans="1:4" x14ac:dyDescent="0.2">
      <c r="A9068" t="s">
        <v>18886</v>
      </c>
      <c r="B9068" t="s">
        <v>8967</v>
      </c>
      <c r="C9068" t="str">
        <f t="shared" si="141"/>
        <v>09 - MINISTERIO DE  INFRAESTRUCTURA</v>
      </c>
      <c r="D9068" t="str">
        <f>VLOOKUP(MID(A9068,1,2),[1]Jurisdicciones!$A$2:$B$44,2,FALSE)</f>
        <v>MINISTERIO DE  INFRAESTRUCTURA</v>
      </c>
    </row>
    <row r="9069" spans="1:4" x14ac:dyDescent="0.2">
      <c r="A9069" t="s">
        <v>18887</v>
      </c>
      <c r="B9069" t="s">
        <v>8969</v>
      </c>
      <c r="C9069" t="str">
        <f t="shared" si="141"/>
        <v>09 - MINISTERIO DE  INFRAESTRUCTURA</v>
      </c>
      <c r="D9069" t="str">
        <f>VLOOKUP(MID(A9069,1,2),[1]Jurisdicciones!$A$2:$B$44,2,FALSE)</f>
        <v>MINISTERIO DE  INFRAESTRUCTURA</v>
      </c>
    </row>
    <row r="9070" spans="1:4" x14ac:dyDescent="0.2">
      <c r="A9070" t="s">
        <v>18888</v>
      </c>
      <c r="B9070" t="s">
        <v>8971</v>
      </c>
      <c r="C9070" t="str">
        <f t="shared" si="141"/>
        <v>09 - MINISTERIO DE  INFRAESTRUCTURA</v>
      </c>
      <c r="D9070" t="str">
        <f>VLOOKUP(MID(A9070,1,2),[1]Jurisdicciones!$A$2:$B$44,2,FALSE)</f>
        <v>MINISTERIO DE  INFRAESTRUCTURA</v>
      </c>
    </row>
    <row r="9071" spans="1:4" x14ac:dyDescent="0.2">
      <c r="A9071" t="s">
        <v>18889</v>
      </c>
      <c r="B9071" t="s">
        <v>8973</v>
      </c>
      <c r="C9071" t="str">
        <f t="shared" si="141"/>
        <v>09 - MINISTERIO DE  INFRAESTRUCTURA</v>
      </c>
      <c r="D9071" t="str">
        <f>VLOOKUP(MID(A9071,1,2),[1]Jurisdicciones!$A$2:$B$44,2,FALSE)</f>
        <v>MINISTERIO DE  INFRAESTRUCTURA</v>
      </c>
    </row>
    <row r="9072" spans="1:4" x14ac:dyDescent="0.2">
      <c r="A9072" t="s">
        <v>18890</v>
      </c>
      <c r="B9072" t="s">
        <v>8975</v>
      </c>
      <c r="C9072" t="str">
        <f t="shared" si="141"/>
        <v>09 - MINISTERIO DE  INFRAESTRUCTURA</v>
      </c>
      <c r="D9072" t="str">
        <f>VLOOKUP(MID(A9072,1,2),[1]Jurisdicciones!$A$2:$B$44,2,FALSE)</f>
        <v>MINISTERIO DE  INFRAESTRUCTURA</v>
      </c>
    </row>
    <row r="9073" spans="1:4" x14ac:dyDescent="0.2">
      <c r="A9073" t="s">
        <v>18891</v>
      </c>
      <c r="B9073" t="s">
        <v>8977</v>
      </c>
      <c r="C9073" t="str">
        <f t="shared" si="141"/>
        <v>09 - MINISTERIO DE  INFRAESTRUCTURA</v>
      </c>
      <c r="D9073" t="str">
        <f>VLOOKUP(MID(A9073,1,2),[1]Jurisdicciones!$A$2:$B$44,2,FALSE)</f>
        <v>MINISTERIO DE  INFRAESTRUCTURA</v>
      </c>
    </row>
    <row r="9074" spans="1:4" x14ac:dyDescent="0.2">
      <c r="A9074" t="s">
        <v>18892</v>
      </c>
      <c r="B9074" t="s">
        <v>8979</v>
      </c>
      <c r="C9074" t="str">
        <f t="shared" si="141"/>
        <v>09 - MINISTERIO DE  INFRAESTRUCTURA</v>
      </c>
      <c r="D9074" t="str">
        <f>VLOOKUP(MID(A9074,1,2),[1]Jurisdicciones!$A$2:$B$44,2,FALSE)</f>
        <v>MINISTERIO DE  INFRAESTRUCTURA</v>
      </c>
    </row>
    <row r="9075" spans="1:4" x14ac:dyDescent="0.2">
      <c r="A9075" t="s">
        <v>18893</v>
      </c>
      <c r="B9075" t="s">
        <v>8981</v>
      </c>
      <c r="C9075" t="str">
        <f t="shared" si="141"/>
        <v>09 - MINISTERIO DE  INFRAESTRUCTURA</v>
      </c>
      <c r="D9075" t="str">
        <f>VLOOKUP(MID(A9075,1,2),[1]Jurisdicciones!$A$2:$B$44,2,FALSE)</f>
        <v>MINISTERIO DE  INFRAESTRUCTURA</v>
      </c>
    </row>
    <row r="9076" spans="1:4" x14ac:dyDescent="0.2">
      <c r="A9076" t="s">
        <v>18894</v>
      </c>
      <c r="B9076" t="s">
        <v>8983</v>
      </c>
      <c r="C9076" t="str">
        <f t="shared" si="141"/>
        <v>09 - MINISTERIO DE  INFRAESTRUCTURA</v>
      </c>
      <c r="D9076" t="str">
        <f>VLOOKUP(MID(A9076,1,2),[1]Jurisdicciones!$A$2:$B$44,2,FALSE)</f>
        <v>MINISTERIO DE  INFRAESTRUCTURA</v>
      </c>
    </row>
    <row r="9077" spans="1:4" x14ac:dyDescent="0.2">
      <c r="A9077" t="s">
        <v>18895</v>
      </c>
      <c r="B9077" t="s">
        <v>8985</v>
      </c>
      <c r="C9077" t="str">
        <f t="shared" si="141"/>
        <v>09 - MINISTERIO DE  INFRAESTRUCTURA</v>
      </c>
      <c r="D9077" t="str">
        <f>VLOOKUP(MID(A9077,1,2),[1]Jurisdicciones!$A$2:$B$44,2,FALSE)</f>
        <v>MINISTERIO DE  INFRAESTRUCTURA</v>
      </c>
    </row>
    <row r="9078" spans="1:4" x14ac:dyDescent="0.2">
      <c r="A9078" t="s">
        <v>18896</v>
      </c>
      <c r="B9078" t="s">
        <v>8987</v>
      </c>
      <c r="C9078" t="str">
        <f t="shared" si="141"/>
        <v>09 - MINISTERIO DE  INFRAESTRUCTURA</v>
      </c>
      <c r="D9078" t="str">
        <f>VLOOKUP(MID(A9078,1,2),[1]Jurisdicciones!$A$2:$B$44,2,FALSE)</f>
        <v>MINISTERIO DE  INFRAESTRUCTURA</v>
      </c>
    </row>
    <row r="9079" spans="1:4" x14ac:dyDescent="0.2">
      <c r="A9079" t="s">
        <v>18897</v>
      </c>
      <c r="B9079" t="s">
        <v>8989</v>
      </c>
      <c r="C9079" t="str">
        <f t="shared" si="141"/>
        <v>09 - MINISTERIO DE  INFRAESTRUCTURA</v>
      </c>
      <c r="D9079" t="str">
        <f>VLOOKUP(MID(A9079,1,2),[1]Jurisdicciones!$A$2:$B$44,2,FALSE)</f>
        <v>MINISTERIO DE  INFRAESTRUCTURA</v>
      </c>
    </row>
    <row r="9080" spans="1:4" x14ac:dyDescent="0.2">
      <c r="A9080" t="s">
        <v>18898</v>
      </c>
      <c r="B9080" t="s">
        <v>8991</v>
      </c>
      <c r="C9080" t="str">
        <f t="shared" si="141"/>
        <v>09 - MINISTERIO DE  INFRAESTRUCTURA</v>
      </c>
      <c r="D9080" t="str">
        <f>VLOOKUP(MID(A9080,1,2),[1]Jurisdicciones!$A$2:$B$44,2,FALSE)</f>
        <v>MINISTERIO DE  INFRAESTRUCTURA</v>
      </c>
    </row>
    <row r="9081" spans="1:4" x14ac:dyDescent="0.2">
      <c r="A9081" t="s">
        <v>18899</v>
      </c>
      <c r="B9081" t="s">
        <v>8993</v>
      </c>
      <c r="C9081" t="str">
        <f t="shared" si="141"/>
        <v>09 - MINISTERIO DE  INFRAESTRUCTURA</v>
      </c>
      <c r="D9081" t="str">
        <f>VLOOKUP(MID(A9081,1,2),[1]Jurisdicciones!$A$2:$B$44,2,FALSE)</f>
        <v>MINISTERIO DE  INFRAESTRUCTURA</v>
      </c>
    </row>
    <row r="9082" spans="1:4" x14ac:dyDescent="0.2">
      <c r="A9082" t="s">
        <v>18900</v>
      </c>
      <c r="B9082" t="s">
        <v>8995</v>
      </c>
      <c r="C9082" t="str">
        <f t="shared" si="141"/>
        <v>09 - MINISTERIO DE  INFRAESTRUCTURA</v>
      </c>
      <c r="D9082" t="str">
        <f>VLOOKUP(MID(A9082,1,2),[1]Jurisdicciones!$A$2:$B$44,2,FALSE)</f>
        <v>MINISTERIO DE  INFRAESTRUCTURA</v>
      </c>
    </row>
    <row r="9083" spans="1:4" x14ac:dyDescent="0.2">
      <c r="A9083" t="s">
        <v>18901</v>
      </c>
      <c r="B9083" t="s">
        <v>8997</v>
      </c>
      <c r="C9083" t="str">
        <f t="shared" si="141"/>
        <v>09 - MINISTERIO DE  INFRAESTRUCTURA</v>
      </c>
      <c r="D9083" t="str">
        <f>VLOOKUP(MID(A9083,1,2),[1]Jurisdicciones!$A$2:$B$44,2,FALSE)</f>
        <v>MINISTERIO DE  INFRAESTRUCTURA</v>
      </c>
    </row>
    <row r="9084" spans="1:4" x14ac:dyDescent="0.2">
      <c r="A9084" t="s">
        <v>18902</v>
      </c>
      <c r="B9084" t="s">
        <v>8999</v>
      </c>
      <c r="C9084" t="str">
        <f t="shared" si="141"/>
        <v>09 - MINISTERIO DE  INFRAESTRUCTURA</v>
      </c>
      <c r="D9084" t="str">
        <f>VLOOKUP(MID(A9084,1,2),[1]Jurisdicciones!$A$2:$B$44,2,FALSE)</f>
        <v>MINISTERIO DE  INFRAESTRUCTURA</v>
      </c>
    </row>
    <row r="9085" spans="1:4" x14ac:dyDescent="0.2">
      <c r="A9085" t="s">
        <v>18903</v>
      </c>
      <c r="B9085" t="s">
        <v>9001</v>
      </c>
      <c r="C9085" t="str">
        <f t="shared" si="141"/>
        <v>09 - MINISTERIO DE  INFRAESTRUCTURA</v>
      </c>
      <c r="D9085" t="str">
        <f>VLOOKUP(MID(A9085,1,2),[1]Jurisdicciones!$A$2:$B$44,2,FALSE)</f>
        <v>MINISTERIO DE  INFRAESTRUCTURA</v>
      </c>
    </row>
    <row r="9086" spans="1:4" x14ac:dyDescent="0.2">
      <c r="A9086" t="s">
        <v>18904</v>
      </c>
      <c r="B9086" t="s">
        <v>9003</v>
      </c>
      <c r="C9086" t="str">
        <f t="shared" si="141"/>
        <v>09 - MINISTERIO DE  INFRAESTRUCTURA</v>
      </c>
      <c r="D9086" t="str">
        <f>VLOOKUP(MID(A9086,1,2),[1]Jurisdicciones!$A$2:$B$44,2,FALSE)</f>
        <v>MINISTERIO DE  INFRAESTRUCTURA</v>
      </c>
    </row>
    <row r="9087" spans="1:4" x14ac:dyDescent="0.2">
      <c r="A9087" t="s">
        <v>18905</v>
      </c>
      <c r="B9087" t="s">
        <v>9005</v>
      </c>
      <c r="C9087" t="str">
        <f t="shared" si="141"/>
        <v>09 - MINISTERIO DE  INFRAESTRUCTURA</v>
      </c>
      <c r="D9087" t="str">
        <f>VLOOKUP(MID(A9087,1,2),[1]Jurisdicciones!$A$2:$B$44,2,FALSE)</f>
        <v>MINISTERIO DE  INFRAESTRUCTURA</v>
      </c>
    </row>
    <row r="9088" spans="1:4" x14ac:dyDescent="0.2">
      <c r="A9088" t="s">
        <v>18906</v>
      </c>
      <c r="B9088" t="s">
        <v>18907</v>
      </c>
      <c r="C9088" t="str">
        <f t="shared" si="141"/>
        <v>09 - MINISTERIO DE  INFRAESTRUCTURA</v>
      </c>
      <c r="D9088" t="str">
        <f>VLOOKUP(MID(A9088,1,2),[1]Jurisdicciones!$A$2:$B$44,2,FALSE)</f>
        <v>MINISTERIO DE  INFRAESTRUCTURA</v>
      </c>
    </row>
    <row r="9089" spans="1:4" x14ac:dyDescent="0.2">
      <c r="A9089" t="s">
        <v>18908</v>
      </c>
      <c r="B9089" t="s">
        <v>18909</v>
      </c>
      <c r="C9089" t="str">
        <f t="shared" si="141"/>
        <v>09 - MINISTERIO DE  INFRAESTRUCTURA</v>
      </c>
      <c r="D9089" t="str">
        <f>VLOOKUP(MID(A9089,1,2),[1]Jurisdicciones!$A$2:$B$44,2,FALSE)</f>
        <v>MINISTERIO DE  INFRAESTRUCTURA</v>
      </c>
    </row>
    <row r="9090" spans="1:4" x14ac:dyDescent="0.2">
      <c r="A9090" t="s">
        <v>18910</v>
      </c>
      <c r="B9090" t="s">
        <v>18911</v>
      </c>
      <c r="C9090" t="str">
        <f t="shared" si="141"/>
        <v>09 - MINISTERIO DE  INFRAESTRUCTURA</v>
      </c>
      <c r="D9090" t="str">
        <f>VLOOKUP(MID(A9090,1,2),[1]Jurisdicciones!$A$2:$B$44,2,FALSE)</f>
        <v>MINISTERIO DE  INFRAESTRUCTURA</v>
      </c>
    </row>
    <row r="9091" spans="1:4" x14ac:dyDescent="0.2">
      <c r="A9091" t="s">
        <v>18912</v>
      </c>
      <c r="B9091" t="s">
        <v>18913</v>
      </c>
      <c r="C9091" t="str">
        <f t="shared" si="141"/>
        <v>09 - MINISTERIO DE  INFRAESTRUCTURA</v>
      </c>
      <c r="D9091" t="str">
        <f>VLOOKUP(MID(A9091,1,2),[1]Jurisdicciones!$A$2:$B$44,2,FALSE)</f>
        <v>MINISTERIO DE  INFRAESTRUCTURA</v>
      </c>
    </row>
    <row r="9092" spans="1:4" x14ac:dyDescent="0.2">
      <c r="A9092" t="s">
        <v>18914</v>
      </c>
      <c r="B9092" t="s">
        <v>18915</v>
      </c>
      <c r="C9092" t="str">
        <f t="shared" ref="C9092:C9155" si="142">CONCATENATE(MID(A9092,1,2), " - ",D9092)</f>
        <v>09 - MINISTERIO DE  INFRAESTRUCTURA</v>
      </c>
      <c r="D9092" t="str">
        <f>VLOOKUP(MID(A9092,1,2),[1]Jurisdicciones!$A$2:$B$44,2,FALSE)</f>
        <v>MINISTERIO DE  INFRAESTRUCTURA</v>
      </c>
    </row>
    <row r="9093" spans="1:4" x14ac:dyDescent="0.2">
      <c r="A9093" t="s">
        <v>18916</v>
      </c>
      <c r="B9093" t="s">
        <v>18917</v>
      </c>
      <c r="C9093" t="str">
        <f t="shared" si="142"/>
        <v>09 - MINISTERIO DE  INFRAESTRUCTURA</v>
      </c>
      <c r="D9093" t="str">
        <f>VLOOKUP(MID(A9093,1,2),[1]Jurisdicciones!$A$2:$B$44,2,FALSE)</f>
        <v>MINISTERIO DE  INFRAESTRUCTURA</v>
      </c>
    </row>
    <row r="9094" spans="1:4" x14ac:dyDescent="0.2">
      <c r="A9094" t="s">
        <v>18918</v>
      </c>
      <c r="B9094" t="s">
        <v>18919</v>
      </c>
      <c r="C9094" t="str">
        <f t="shared" si="142"/>
        <v>09 - MINISTERIO DE  INFRAESTRUCTURA</v>
      </c>
      <c r="D9094" t="str">
        <f>VLOOKUP(MID(A9094,1,2),[1]Jurisdicciones!$A$2:$B$44,2,FALSE)</f>
        <v>MINISTERIO DE  INFRAESTRUCTURA</v>
      </c>
    </row>
    <row r="9095" spans="1:4" x14ac:dyDescent="0.2">
      <c r="A9095" t="s">
        <v>18920</v>
      </c>
      <c r="B9095" t="s">
        <v>18921</v>
      </c>
      <c r="C9095" t="str">
        <f t="shared" si="142"/>
        <v>09 - MINISTERIO DE  INFRAESTRUCTURA</v>
      </c>
      <c r="D9095" t="str">
        <f>VLOOKUP(MID(A9095,1,2),[1]Jurisdicciones!$A$2:$B$44,2,FALSE)</f>
        <v>MINISTERIO DE  INFRAESTRUCTURA</v>
      </c>
    </row>
    <row r="9096" spans="1:4" x14ac:dyDescent="0.2">
      <c r="A9096" t="s">
        <v>18922</v>
      </c>
      <c r="B9096" t="s">
        <v>18923</v>
      </c>
      <c r="C9096" t="str">
        <f t="shared" si="142"/>
        <v>09 - MINISTERIO DE  INFRAESTRUCTURA</v>
      </c>
      <c r="D9096" t="str">
        <f>VLOOKUP(MID(A9096,1,2),[1]Jurisdicciones!$A$2:$B$44,2,FALSE)</f>
        <v>MINISTERIO DE  INFRAESTRUCTURA</v>
      </c>
    </row>
    <row r="9097" spans="1:4" x14ac:dyDescent="0.2">
      <c r="A9097" t="s">
        <v>18924</v>
      </c>
      <c r="B9097" t="s">
        <v>18925</v>
      </c>
      <c r="C9097" t="str">
        <f t="shared" si="142"/>
        <v>09 - MINISTERIO DE  INFRAESTRUCTURA</v>
      </c>
      <c r="D9097" t="str">
        <f>VLOOKUP(MID(A9097,1,2),[1]Jurisdicciones!$A$2:$B$44,2,FALSE)</f>
        <v>MINISTERIO DE  INFRAESTRUCTURA</v>
      </c>
    </row>
    <row r="9098" spans="1:4" x14ac:dyDescent="0.2">
      <c r="A9098" t="s">
        <v>18926</v>
      </c>
      <c r="B9098" t="s">
        <v>18927</v>
      </c>
      <c r="C9098" t="str">
        <f t="shared" si="142"/>
        <v>09 - MINISTERIO DE  INFRAESTRUCTURA</v>
      </c>
      <c r="D9098" t="str">
        <f>VLOOKUP(MID(A9098,1,2),[1]Jurisdicciones!$A$2:$B$44,2,FALSE)</f>
        <v>MINISTERIO DE  INFRAESTRUCTURA</v>
      </c>
    </row>
    <row r="9099" spans="1:4" x14ac:dyDescent="0.2">
      <c r="A9099" t="s">
        <v>18928</v>
      </c>
      <c r="B9099" t="s">
        <v>18929</v>
      </c>
      <c r="C9099" t="str">
        <f t="shared" si="142"/>
        <v>09 - MINISTERIO DE  INFRAESTRUCTURA</v>
      </c>
      <c r="D9099" t="str">
        <f>VLOOKUP(MID(A9099,1,2),[1]Jurisdicciones!$A$2:$B$44,2,FALSE)</f>
        <v>MINISTERIO DE  INFRAESTRUCTURA</v>
      </c>
    </row>
    <row r="9100" spans="1:4" x14ac:dyDescent="0.2">
      <c r="A9100" t="s">
        <v>18930</v>
      </c>
      <c r="B9100" t="s">
        <v>18931</v>
      </c>
      <c r="C9100" t="str">
        <f t="shared" si="142"/>
        <v>09 - MINISTERIO DE  INFRAESTRUCTURA</v>
      </c>
      <c r="D9100" t="str">
        <f>VLOOKUP(MID(A9100,1,2),[1]Jurisdicciones!$A$2:$B$44,2,FALSE)</f>
        <v>MINISTERIO DE  INFRAESTRUCTURA</v>
      </c>
    </row>
    <row r="9101" spans="1:4" x14ac:dyDescent="0.2">
      <c r="A9101" t="s">
        <v>18932</v>
      </c>
      <c r="B9101" t="s">
        <v>18933</v>
      </c>
      <c r="C9101" t="str">
        <f t="shared" si="142"/>
        <v>09 - MINISTERIO DE  INFRAESTRUCTURA</v>
      </c>
      <c r="D9101" t="str">
        <f>VLOOKUP(MID(A9101,1,2),[1]Jurisdicciones!$A$2:$B$44,2,FALSE)</f>
        <v>MINISTERIO DE  INFRAESTRUCTURA</v>
      </c>
    </row>
    <row r="9102" spans="1:4" x14ac:dyDescent="0.2">
      <c r="A9102" t="s">
        <v>18934</v>
      </c>
      <c r="B9102" t="s">
        <v>18935</v>
      </c>
      <c r="C9102" t="str">
        <f t="shared" si="142"/>
        <v>09 - MINISTERIO DE  INFRAESTRUCTURA</v>
      </c>
      <c r="D9102" t="str">
        <f>VLOOKUP(MID(A9102,1,2),[1]Jurisdicciones!$A$2:$B$44,2,FALSE)</f>
        <v>MINISTERIO DE  INFRAESTRUCTURA</v>
      </c>
    </row>
    <row r="9103" spans="1:4" x14ac:dyDescent="0.2">
      <c r="A9103" t="s">
        <v>18936</v>
      </c>
      <c r="B9103" t="s">
        <v>8552</v>
      </c>
      <c r="C9103" t="str">
        <f t="shared" si="142"/>
        <v>09 - MINISTERIO DE  INFRAESTRUCTURA</v>
      </c>
      <c r="D9103" t="str">
        <f>VLOOKUP(MID(A9103,1,2),[1]Jurisdicciones!$A$2:$B$44,2,FALSE)</f>
        <v>MINISTERIO DE  INFRAESTRUCTURA</v>
      </c>
    </row>
    <row r="9104" spans="1:4" x14ac:dyDescent="0.2">
      <c r="A9104" t="s">
        <v>18937</v>
      </c>
      <c r="B9104" t="s">
        <v>18938</v>
      </c>
      <c r="C9104" t="str">
        <f t="shared" si="142"/>
        <v>09 - MINISTERIO DE  INFRAESTRUCTURA</v>
      </c>
      <c r="D9104" t="str">
        <f>VLOOKUP(MID(A9104,1,2),[1]Jurisdicciones!$A$2:$B$44,2,FALSE)</f>
        <v>MINISTERIO DE  INFRAESTRUCTURA</v>
      </c>
    </row>
    <row r="9105" spans="1:4" x14ac:dyDescent="0.2">
      <c r="A9105" t="s">
        <v>18939</v>
      </c>
      <c r="B9105" t="s">
        <v>18940</v>
      </c>
      <c r="C9105" t="str">
        <f t="shared" si="142"/>
        <v>09 - MINISTERIO DE  INFRAESTRUCTURA</v>
      </c>
      <c r="D9105" t="str">
        <f>VLOOKUP(MID(A9105,1,2),[1]Jurisdicciones!$A$2:$B$44,2,FALSE)</f>
        <v>MINISTERIO DE  INFRAESTRUCTURA</v>
      </c>
    </row>
    <row r="9106" spans="1:4" x14ac:dyDescent="0.2">
      <c r="A9106" t="s">
        <v>18941</v>
      </c>
      <c r="B9106" t="s">
        <v>18942</v>
      </c>
      <c r="C9106" t="str">
        <f t="shared" si="142"/>
        <v>09 - MINISTERIO DE  INFRAESTRUCTURA</v>
      </c>
      <c r="D9106" t="str">
        <f>VLOOKUP(MID(A9106,1,2),[1]Jurisdicciones!$A$2:$B$44,2,FALSE)</f>
        <v>MINISTERIO DE  INFRAESTRUCTURA</v>
      </c>
    </row>
    <row r="9107" spans="1:4" x14ac:dyDescent="0.2">
      <c r="A9107" t="s">
        <v>18943</v>
      </c>
      <c r="B9107" t="s">
        <v>18944</v>
      </c>
      <c r="C9107" t="str">
        <f t="shared" si="142"/>
        <v>09 - MINISTERIO DE  INFRAESTRUCTURA</v>
      </c>
      <c r="D9107" t="str">
        <f>VLOOKUP(MID(A9107,1,2),[1]Jurisdicciones!$A$2:$B$44,2,FALSE)</f>
        <v>MINISTERIO DE  INFRAESTRUCTURA</v>
      </c>
    </row>
    <row r="9108" spans="1:4" x14ac:dyDescent="0.2">
      <c r="A9108" t="s">
        <v>18945</v>
      </c>
      <c r="B9108" t="s">
        <v>18946</v>
      </c>
      <c r="C9108" t="str">
        <f t="shared" si="142"/>
        <v>09 - MINISTERIO DE  INFRAESTRUCTURA</v>
      </c>
      <c r="D9108" t="str">
        <f>VLOOKUP(MID(A9108,1,2),[1]Jurisdicciones!$A$2:$B$44,2,FALSE)</f>
        <v>MINISTERIO DE  INFRAESTRUCTURA</v>
      </c>
    </row>
    <row r="9109" spans="1:4" x14ac:dyDescent="0.2">
      <c r="A9109" t="s">
        <v>18947</v>
      </c>
      <c r="B9109" t="s">
        <v>18948</v>
      </c>
      <c r="C9109" t="str">
        <f t="shared" si="142"/>
        <v>09 - MINISTERIO DE  INFRAESTRUCTURA</v>
      </c>
      <c r="D9109" t="str">
        <f>VLOOKUP(MID(A9109,1,2),[1]Jurisdicciones!$A$2:$B$44,2,FALSE)</f>
        <v>MINISTERIO DE  INFRAESTRUCTURA</v>
      </c>
    </row>
    <row r="9110" spans="1:4" x14ac:dyDescent="0.2">
      <c r="A9110" t="s">
        <v>18949</v>
      </c>
      <c r="B9110" t="s">
        <v>18950</v>
      </c>
      <c r="C9110" t="str">
        <f t="shared" si="142"/>
        <v>09 - MINISTERIO DE  INFRAESTRUCTURA</v>
      </c>
      <c r="D9110" t="str">
        <f>VLOOKUP(MID(A9110,1,2),[1]Jurisdicciones!$A$2:$B$44,2,FALSE)</f>
        <v>MINISTERIO DE  INFRAESTRUCTURA</v>
      </c>
    </row>
    <row r="9111" spans="1:4" x14ac:dyDescent="0.2">
      <c r="A9111" t="s">
        <v>18951</v>
      </c>
      <c r="B9111" t="s">
        <v>18952</v>
      </c>
      <c r="C9111" t="str">
        <f t="shared" si="142"/>
        <v>09 - MINISTERIO DE  INFRAESTRUCTURA</v>
      </c>
      <c r="D9111" t="str">
        <f>VLOOKUP(MID(A9111,1,2),[1]Jurisdicciones!$A$2:$B$44,2,FALSE)</f>
        <v>MINISTERIO DE  INFRAESTRUCTURA</v>
      </c>
    </row>
    <row r="9112" spans="1:4" x14ac:dyDescent="0.2">
      <c r="A9112" t="s">
        <v>18953</v>
      </c>
      <c r="B9112" t="s">
        <v>18954</v>
      </c>
      <c r="C9112" t="str">
        <f t="shared" si="142"/>
        <v>09 - MINISTERIO DE  INFRAESTRUCTURA</v>
      </c>
      <c r="D9112" t="str">
        <f>VLOOKUP(MID(A9112,1,2),[1]Jurisdicciones!$A$2:$B$44,2,FALSE)</f>
        <v>MINISTERIO DE  INFRAESTRUCTURA</v>
      </c>
    </row>
    <row r="9113" spans="1:4" x14ac:dyDescent="0.2">
      <c r="A9113" t="s">
        <v>18955</v>
      </c>
      <c r="B9113" t="s">
        <v>18956</v>
      </c>
      <c r="C9113" t="str">
        <f t="shared" si="142"/>
        <v>09 - MINISTERIO DE  INFRAESTRUCTURA</v>
      </c>
      <c r="D9113" t="str">
        <f>VLOOKUP(MID(A9113,1,2),[1]Jurisdicciones!$A$2:$B$44,2,FALSE)</f>
        <v>MINISTERIO DE  INFRAESTRUCTURA</v>
      </c>
    </row>
    <row r="9114" spans="1:4" x14ac:dyDescent="0.2">
      <c r="A9114" t="s">
        <v>18957</v>
      </c>
      <c r="B9114" t="s">
        <v>18958</v>
      </c>
      <c r="C9114" t="str">
        <f t="shared" si="142"/>
        <v>09 - MINISTERIO DE  INFRAESTRUCTURA</v>
      </c>
      <c r="D9114" t="str">
        <f>VLOOKUP(MID(A9114,1,2),[1]Jurisdicciones!$A$2:$B$44,2,FALSE)</f>
        <v>MINISTERIO DE  INFRAESTRUCTURA</v>
      </c>
    </row>
    <row r="9115" spans="1:4" x14ac:dyDescent="0.2">
      <c r="A9115" t="s">
        <v>18959</v>
      </c>
      <c r="B9115" t="s">
        <v>18960</v>
      </c>
      <c r="C9115" t="str">
        <f t="shared" si="142"/>
        <v>09 - MINISTERIO DE  INFRAESTRUCTURA</v>
      </c>
      <c r="D9115" t="str">
        <f>VLOOKUP(MID(A9115,1,2),[1]Jurisdicciones!$A$2:$B$44,2,FALSE)</f>
        <v>MINISTERIO DE  INFRAESTRUCTURA</v>
      </c>
    </row>
    <row r="9116" spans="1:4" x14ac:dyDescent="0.2">
      <c r="A9116" t="s">
        <v>18961</v>
      </c>
      <c r="B9116" t="s">
        <v>18962</v>
      </c>
      <c r="C9116" t="str">
        <f t="shared" si="142"/>
        <v>09 - MINISTERIO DE  INFRAESTRUCTURA</v>
      </c>
      <c r="D9116" t="str">
        <f>VLOOKUP(MID(A9116,1,2),[1]Jurisdicciones!$A$2:$B$44,2,FALSE)</f>
        <v>MINISTERIO DE  INFRAESTRUCTURA</v>
      </c>
    </row>
    <row r="9117" spans="1:4" x14ac:dyDescent="0.2">
      <c r="A9117" t="s">
        <v>18963</v>
      </c>
      <c r="B9117" t="s">
        <v>18964</v>
      </c>
      <c r="C9117" t="str">
        <f t="shared" si="142"/>
        <v>09 - MINISTERIO DE  INFRAESTRUCTURA</v>
      </c>
      <c r="D9117" t="str">
        <f>VLOOKUP(MID(A9117,1,2),[1]Jurisdicciones!$A$2:$B$44,2,FALSE)</f>
        <v>MINISTERIO DE  INFRAESTRUCTURA</v>
      </c>
    </row>
    <row r="9118" spans="1:4" x14ac:dyDescent="0.2">
      <c r="A9118" t="s">
        <v>18965</v>
      </c>
      <c r="B9118" t="s">
        <v>18966</v>
      </c>
      <c r="C9118" t="str">
        <f t="shared" si="142"/>
        <v>09 - MINISTERIO DE  INFRAESTRUCTURA</v>
      </c>
      <c r="D9118" t="str">
        <f>VLOOKUP(MID(A9118,1,2),[1]Jurisdicciones!$A$2:$B$44,2,FALSE)</f>
        <v>MINISTERIO DE  INFRAESTRUCTURA</v>
      </c>
    </row>
    <row r="9119" spans="1:4" x14ac:dyDescent="0.2">
      <c r="A9119" t="s">
        <v>18967</v>
      </c>
      <c r="B9119" t="s">
        <v>18968</v>
      </c>
      <c r="C9119" t="str">
        <f t="shared" si="142"/>
        <v>09 - MINISTERIO DE  INFRAESTRUCTURA</v>
      </c>
      <c r="D9119" t="str">
        <f>VLOOKUP(MID(A9119,1,2),[1]Jurisdicciones!$A$2:$B$44,2,FALSE)</f>
        <v>MINISTERIO DE  INFRAESTRUCTURA</v>
      </c>
    </row>
    <row r="9120" spans="1:4" x14ac:dyDescent="0.2">
      <c r="A9120" t="s">
        <v>18969</v>
      </c>
      <c r="B9120" t="s">
        <v>18970</v>
      </c>
      <c r="C9120" t="str">
        <f t="shared" si="142"/>
        <v>09 - MINISTERIO DE  INFRAESTRUCTURA</v>
      </c>
      <c r="D9120" t="str">
        <f>VLOOKUP(MID(A9120,1,2),[1]Jurisdicciones!$A$2:$B$44,2,FALSE)</f>
        <v>MINISTERIO DE  INFRAESTRUCTURA</v>
      </c>
    </row>
    <row r="9121" spans="1:4" x14ac:dyDescent="0.2">
      <c r="A9121" t="s">
        <v>18971</v>
      </c>
      <c r="B9121" t="s">
        <v>18972</v>
      </c>
      <c r="C9121" t="str">
        <f t="shared" si="142"/>
        <v>09 - MINISTERIO DE  INFRAESTRUCTURA</v>
      </c>
      <c r="D9121" t="str">
        <f>VLOOKUP(MID(A9121,1,2),[1]Jurisdicciones!$A$2:$B$44,2,FALSE)</f>
        <v>MINISTERIO DE  INFRAESTRUCTURA</v>
      </c>
    </row>
    <row r="9122" spans="1:4" x14ac:dyDescent="0.2">
      <c r="A9122" t="s">
        <v>18973</v>
      </c>
      <c r="B9122" t="s">
        <v>18974</v>
      </c>
      <c r="C9122" t="str">
        <f t="shared" si="142"/>
        <v>09 - MINISTERIO DE  INFRAESTRUCTURA</v>
      </c>
      <c r="D9122" t="str">
        <f>VLOOKUP(MID(A9122,1,2),[1]Jurisdicciones!$A$2:$B$44,2,FALSE)</f>
        <v>MINISTERIO DE  INFRAESTRUCTURA</v>
      </c>
    </row>
    <row r="9123" spans="1:4" x14ac:dyDescent="0.2">
      <c r="A9123" t="s">
        <v>18975</v>
      </c>
      <c r="B9123" t="s">
        <v>18976</v>
      </c>
      <c r="C9123" t="str">
        <f t="shared" si="142"/>
        <v>09 - MINISTERIO DE  INFRAESTRUCTURA</v>
      </c>
      <c r="D9123" t="str">
        <f>VLOOKUP(MID(A9123,1,2),[1]Jurisdicciones!$A$2:$B$44,2,FALSE)</f>
        <v>MINISTERIO DE  INFRAESTRUCTURA</v>
      </c>
    </row>
    <row r="9124" spans="1:4" x14ac:dyDescent="0.2">
      <c r="A9124" t="s">
        <v>18977</v>
      </c>
      <c r="B9124" t="s">
        <v>18978</v>
      </c>
      <c r="C9124" t="str">
        <f t="shared" si="142"/>
        <v>09 - MINISTERIO DE  INFRAESTRUCTURA</v>
      </c>
      <c r="D9124" t="str">
        <f>VLOOKUP(MID(A9124,1,2),[1]Jurisdicciones!$A$2:$B$44,2,FALSE)</f>
        <v>MINISTERIO DE  INFRAESTRUCTURA</v>
      </c>
    </row>
    <row r="9125" spans="1:4" x14ac:dyDescent="0.2">
      <c r="A9125" t="s">
        <v>18979</v>
      </c>
      <c r="B9125" t="s">
        <v>18980</v>
      </c>
      <c r="C9125" t="str">
        <f t="shared" si="142"/>
        <v>09 - MINISTERIO DE  INFRAESTRUCTURA</v>
      </c>
      <c r="D9125" t="str">
        <f>VLOOKUP(MID(A9125,1,2),[1]Jurisdicciones!$A$2:$B$44,2,FALSE)</f>
        <v>MINISTERIO DE  INFRAESTRUCTURA</v>
      </c>
    </row>
    <row r="9126" spans="1:4" x14ac:dyDescent="0.2">
      <c r="A9126" t="s">
        <v>18981</v>
      </c>
      <c r="B9126" t="s">
        <v>18982</v>
      </c>
      <c r="C9126" t="str">
        <f t="shared" si="142"/>
        <v>09 - MINISTERIO DE  INFRAESTRUCTURA</v>
      </c>
      <c r="D9126" t="str">
        <f>VLOOKUP(MID(A9126,1,2),[1]Jurisdicciones!$A$2:$B$44,2,FALSE)</f>
        <v>MINISTERIO DE  INFRAESTRUCTURA</v>
      </c>
    </row>
    <row r="9127" spans="1:4" x14ac:dyDescent="0.2">
      <c r="A9127" t="s">
        <v>18983</v>
      </c>
      <c r="B9127" t="s">
        <v>18984</v>
      </c>
      <c r="C9127" t="str">
        <f t="shared" si="142"/>
        <v>09 - MINISTERIO DE  INFRAESTRUCTURA</v>
      </c>
      <c r="D9127" t="str">
        <f>VLOOKUP(MID(A9127,1,2),[1]Jurisdicciones!$A$2:$B$44,2,FALSE)</f>
        <v>MINISTERIO DE  INFRAESTRUCTURA</v>
      </c>
    </row>
    <row r="9128" spans="1:4" x14ac:dyDescent="0.2">
      <c r="A9128" t="s">
        <v>18985</v>
      </c>
      <c r="B9128" t="s">
        <v>18986</v>
      </c>
      <c r="C9128" t="str">
        <f t="shared" si="142"/>
        <v>09 - MINISTERIO DE  INFRAESTRUCTURA</v>
      </c>
      <c r="D9128" t="str">
        <f>VLOOKUP(MID(A9128,1,2),[1]Jurisdicciones!$A$2:$B$44,2,FALSE)</f>
        <v>MINISTERIO DE  INFRAESTRUCTURA</v>
      </c>
    </row>
    <row r="9129" spans="1:4" x14ac:dyDescent="0.2">
      <c r="A9129" t="s">
        <v>18987</v>
      </c>
      <c r="B9129" t="s">
        <v>18988</v>
      </c>
      <c r="C9129" t="str">
        <f t="shared" si="142"/>
        <v>09 - MINISTERIO DE  INFRAESTRUCTURA</v>
      </c>
      <c r="D9129" t="str">
        <f>VLOOKUP(MID(A9129,1,2),[1]Jurisdicciones!$A$2:$B$44,2,FALSE)</f>
        <v>MINISTERIO DE  INFRAESTRUCTURA</v>
      </c>
    </row>
    <row r="9130" spans="1:4" x14ac:dyDescent="0.2">
      <c r="A9130" t="s">
        <v>18989</v>
      </c>
      <c r="B9130" t="s">
        <v>18990</v>
      </c>
      <c r="C9130" t="str">
        <f t="shared" si="142"/>
        <v>09 - MINISTERIO DE  INFRAESTRUCTURA</v>
      </c>
      <c r="D9130" t="str">
        <f>VLOOKUP(MID(A9130,1,2),[1]Jurisdicciones!$A$2:$B$44,2,FALSE)</f>
        <v>MINISTERIO DE  INFRAESTRUCTURA</v>
      </c>
    </row>
    <row r="9131" spans="1:4" x14ac:dyDescent="0.2">
      <c r="A9131" t="s">
        <v>18991</v>
      </c>
      <c r="B9131" t="s">
        <v>18992</v>
      </c>
      <c r="C9131" t="str">
        <f t="shared" si="142"/>
        <v>09 - MINISTERIO DE  INFRAESTRUCTURA</v>
      </c>
      <c r="D9131" t="str">
        <f>VLOOKUP(MID(A9131,1,2),[1]Jurisdicciones!$A$2:$B$44,2,FALSE)</f>
        <v>MINISTERIO DE  INFRAESTRUCTURA</v>
      </c>
    </row>
    <row r="9132" spans="1:4" x14ac:dyDescent="0.2">
      <c r="A9132" t="s">
        <v>18993</v>
      </c>
      <c r="B9132" t="s">
        <v>18994</v>
      </c>
      <c r="C9132" t="str">
        <f t="shared" si="142"/>
        <v>09 - MINISTERIO DE  INFRAESTRUCTURA</v>
      </c>
      <c r="D9132" t="str">
        <f>VLOOKUP(MID(A9132,1,2),[1]Jurisdicciones!$A$2:$B$44,2,FALSE)</f>
        <v>MINISTERIO DE  INFRAESTRUCTURA</v>
      </c>
    </row>
    <row r="9133" spans="1:4" x14ac:dyDescent="0.2">
      <c r="A9133" t="s">
        <v>18995</v>
      </c>
      <c r="B9133" t="s">
        <v>18996</v>
      </c>
      <c r="C9133" t="str">
        <f t="shared" si="142"/>
        <v>09 - MINISTERIO DE  INFRAESTRUCTURA</v>
      </c>
      <c r="D9133" t="str">
        <f>VLOOKUP(MID(A9133,1,2),[1]Jurisdicciones!$A$2:$B$44,2,FALSE)</f>
        <v>MINISTERIO DE  INFRAESTRUCTURA</v>
      </c>
    </row>
    <row r="9134" spans="1:4" x14ac:dyDescent="0.2">
      <c r="A9134" t="s">
        <v>18997</v>
      </c>
      <c r="B9134" t="s">
        <v>18998</v>
      </c>
      <c r="C9134" t="str">
        <f t="shared" si="142"/>
        <v>09 - MINISTERIO DE  INFRAESTRUCTURA</v>
      </c>
      <c r="D9134" t="str">
        <f>VLOOKUP(MID(A9134,1,2),[1]Jurisdicciones!$A$2:$B$44,2,FALSE)</f>
        <v>MINISTERIO DE  INFRAESTRUCTURA</v>
      </c>
    </row>
    <row r="9135" spans="1:4" x14ac:dyDescent="0.2">
      <c r="A9135" t="s">
        <v>18999</v>
      </c>
      <c r="B9135" t="s">
        <v>19000</v>
      </c>
      <c r="C9135" t="str">
        <f t="shared" si="142"/>
        <v>09 - MINISTERIO DE  INFRAESTRUCTURA</v>
      </c>
      <c r="D9135" t="str">
        <f>VLOOKUP(MID(A9135,1,2),[1]Jurisdicciones!$A$2:$B$44,2,FALSE)</f>
        <v>MINISTERIO DE  INFRAESTRUCTURA</v>
      </c>
    </row>
    <row r="9136" spans="1:4" x14ac:dyDescent="0.2">
      <c r="A9136" t="s">
        <v>19001</v>
      </c>
      <c r="B9136" t="s">
        <v>19002</v>
      </c>
      <c r="C9136" t="str">
        <f t="shared" si="142"/>
        <v>09 - MINISTERIO DE  INFRAESTRUCTURA</v>
      </c>
      <c r="D9136" t="str">
        <f>VLOOKUP(MID(A9136,1,2),[1]Jurisdicciones!$A$2:$B$44,2,FALSE)</f>
        <v>MINISTERIO DE  INFRAESTRUCTURA</v>
      </c>
    </row>
    <row r="9137" spans="1:4" x14ac:dyDescent="0.2">
      <c r="A9137" t="s">
        <v>19003</v>
      </c>
      <c r="B9137" t="s">
        <v>8446</v>
      </c>
      <c r="C9137" t="str">
        <f t="shared" si="142"/>
        <v>09 - MINISTERIO DE  INFRAESTRUCTURA</v>
      </c>
      <c r="D9137" t="str">
        <f>VLOOKUP(MID(A9137,1,2),[1]Jurisdicciones!$A$2:$B$44,2,FALSE)</f>
        <v>MINISTERIO DE  INFRAESTRUCTURA</v>
      </c>
    </row>
    <row r="9138" spans="1:4" x14ac:dyDescent="0.2">
      <c r="A9138" t="s">
        <v>19004</v>
      </c>
      <c r="B9138" t="s">
        <v>19005</v>
      </c>
      <c r="C9138" t="str">
        <f t="shared" si="142"/>
        <v>09 - MINISTERIO DE  INFRAESTRUCTURA</v>
      </c>
      <c r="D9138" t="str">
        <f>VLOOKUP(MID(A9138,1,2),[1]Jurisdicciones!$A$2:$B$44,2,FALSE)</f>
        <v>MINISTERIO DE  INFRAESTRUCTURA</v>
      </c>
    </row>
    <row r="9139" spans="1:4" x14ac:dyDescent="0.2">
      <c r="A9139" t="s">
        <v>19006</v>
      </c>
      <c r="B9139" t="s">
        <v>19007</v>
      </c>
      <c r="C9139" t="str">
        <f t="shared" si="142"/>
        <v>09 - MINISTERIO DE  INFRAESTRUCTURA</v>
      </c>
      <c r="D9139" t="str">
        <f>VLOOKUP(MID(A9139,1,2),[1]Jurisdicciones!$A$2:$B$44,2,FALSE)</f>
        <v>MINISTERIO DE  INFRAESTRUCTURA</v>
      </c>
    </row>
    <row r="9140" spans="1:4" x14ac:dyDescent="0.2">
      <c r="A9140" t="s">
        <v>19008</v>
      </c>
      <c r="B9140" t="s">
        <v>19009</v>
      </c>
      <c r="C9140" t="str">
        <f t="shared" si="142"/>
        <v>09 - MINISTERIO DE  INFRAESTRUCTURA</v>
      </c>
      <c r="D9140" t="str">
        <f>VLOOKUP(MID(A9140,1,2),[1]Jurisdicciones!$A$2:$B$44,2,FALSE)</f>
        <v>MINISTERIO DE  INFRAESTRUCTURA</v>
      </c>
    </row>
    <row r="9141" spans="1:4" x14ac:dyDescent="0.2">
      <c r="A9141" t="s">
        <v>19010</v>
      </c>
      <c r="B9141" t="s">
        <v>19011</v>
      </c>
      <c r="C9141" t="str">
        <f t="shared" si="142"/>
        <v>09 - MINISTERIO DE  INFRAESTRUCTURA</v>
      </c>
      <c r="D9141" t="str">
        <f>VLOOKUP(MID(A9141,1,2),[1]Jurisdicciones!$A$2:$B$44,2,FALSE)</f>
        <v>MINISTERIO DE  INFRAESTRUCTURA</v>
      </c>
    </row>
    <row r="9142" spans="1:4" x14ac:dyDescent="0.2">
      <c r="A9142" t="s">
        <v>19012</v>
      </c>
      <c r="B9142" t="s">
        <v>19013</v>
      </c>
      <c r="C9142" t="str">
        <f t="shared" si="142"/>
        <v>09 - MINISTERIO DE  INFRAESTRUCTURA</v>
      </c>
      <c r="D9142" t="str">
        <f>VLOOKUP(MID(A9142,1,2),[1]Jurisdicciones!$A$2:$B$44,2,FALSE)</f>
        <v>MINISTERIO DE  INFRAESTRUCTURA</v>
      </c>
    </row>
    <row r="9143" spans="1:4" x14ac:dyDescent="0.2">
      <c r="A9143" t="s">
        <v>19014</v>
      </c>
      <c r="B9143" t="s">
        <v>18352</v>
      </c>
      <c r="C9143" t="str">
        <f t="shared" si="142"/>
        <v>09 - MINISTERIO DE  INFRAESTRUCTURA</v>
      </c>
      <c r="D9143" t="str">
        <f>VLOOKUP(MID(A9143,1,2),[1]Jurisdicciones!$A$2:$B$44,2,FALSE)</f>
        <v>MINISTERIO DE  INFRAESTRUCTURA</v>
      </c>
    </row>
    <row r="9144" spans="1:4" x14ac:dyDescent="0.2">
      <c r="A9144" t="s">
        <v>19015</v>
      </c>
      <c r="B9144" t="s">
        <v>19016</v>
      </c>
      <c r="C9144" t="str">
        <f t="shared" si="142"/>
        <v>09 - MINISTERIO DE  INFRAESTRUCTURA</v>
      </c>
      <c r="D9144" t="str">
        <f>VLOOKUP(MID(A9144,1,2),[1]Jurisdicciones!$A$2:$B$44,2,FALSE)</f>
        <v>MINISTERIO DE  INFRAESTRUCTURA</v>
      </c>
    </row>
    <row r="9145" spans="1:4" x14ac:dyDescent="0.2">
      <c r="A9145" t="s">
        <v>19017</v>
      </c>
      <c r="B9145" t="s">
        <v>19018</v>
      </c>
      <c r="C9145" t="str">
        <f t="shared" si="142"/>
        <v>09 - MINISTERIO DE  INFRAESTRUCTURA</v>
      </c>
      <c r="D9145" t="str">
        <f>VLOOKUP(MID(A9145,1,2),[1]Jurisdicciones!$A$2:$B$44,2,FALSE)</f>
        <v>MINISTERIO DE  INFRAESTRUCTURA</v>
      </c>
    </row>
    <row r="9146" spans="1:4" x14ac:dyDescent="0.2">
      <c r="A9146" t="s">
        <v>19019</v>
      </c>
      <c r="B9146" t="s">
        <v>19020</v>
      </c>
      <c r="C9146" t="str">
        <f t="shared" si="142"/>
        <v>09 - MINISTERIO DE  INFRAESTRUCTURA</v>
      </c>
      <c r="D9146" t="str">
        <f>VLOOKUP(MID(A9146,1,2),[1]Jurisdicciones!$A$2:$B$44,2,FALSE)</f>
        <v>MINISTERIO DE  INFRAESTRUCTURA</v>
      </c>
    </row>
    <row r="9147" spans="1:4" x14ac:dyDescent="0.2">
      <c r="A9147" t="s">
        <v>19021</v>
      </c>
      <c r="B9147" t="s">
        <v>19022</v>
      </c>
      <c r="C9147" t="str">
        <f t="shared" si="142"/>
        <v>09 - MINISTERIO DE  INFRAESTRUCTURA</v>
      </c>
      <c r="D9147" t="str">
        <f>VLOOKUP(MID(A9147,1,2),[1]Jurisdicciones!$A$2:$B$44,2,FALSE)</f>
        <v>MINISTERIO DE  INFRAESTRUCTURA</v>
      </c>
    </row>
    <row r="9148" spans="1:4" x14ac:dyDescent="0.2">
      <c r="A9148" t="s">
        <v>19023</v>
      </c>
      <c r="B9148" t="s">
        <v>19024</v>
      </c>
      <c r="C9148" t="str">
        <f t="shared" si="142"/>
        <v>09 - MINISTERIO DE  INFRAESTRUCTURA</v>
      </c>
      <c r="D9148" t="str">
        <f>VLOOKUP(MID(A9148,1,2),[1]Jurisdicciones!$A$2:$B$44,2,FALSE)</f>
        <v>MINISTERIO DE  INFRAESTRUCTURA</v>
      </c>
    </row>
    <row r="9149" spans="1:4" x14ac:dyDescent="0.2">
      <c r="A9149" t="s">
        <v>19025</v>
      </c>
      <c r="B9149" t="s">
        <v>19026</v>
      </c>
      <c r="C9149" t="str">
        <f t="shared" si="142"/>
        <v>09 - MINISTERIO DE  INFRAESTRUCTURA</v>
      </c>
      <c r="D9149" t="str">
        <f>VLOOKUP(MID(A9149,1,2),[1]Jurisdicciones!$A$2:$B$44,2,FALSE)</f>
        <v>MINISTERIO DE  INFRAESTRUCTURA</v>
      </c>
    </row>
    <row r="9150" spans="1:4" x14ac:dyDescent="0.2">
      <c r="A9150" t="s">
        <v>19027</v>
      </c>
      <c r="B9150" t="s">
        <v>19028</v>
      </c>
      <c r="C9150" t="str">
        <f t="shared" si="142"/>
        <v>09 - MINISTERIO DE  INFRAESTRUCTURA</v>
      </c>
      <c r="D9150" t="str">
        <f>VLOOKUP(MID(A9150,1,2),[1]Jurisdicciones!$A$2:$B$44,2,FALSE)</f>
        <v>MINISTERIO DE  INFRAESTRUCTURA</v>
      </c>
    </row>
    <row r="9151" spans="1:4" x14ac:dyDescent="0.2">
      <c r="A9151" t="s">
        <v>19029</v>
      </c>
      <c r="B9151" t="s">
        <v>19030</v>
      </c>
      <c r="C9151" t="str">
        <f t="shared" si="142"/>
        <v>09 - MINISTERIO DE  INFRAESTRUCTURA</v>
      </c>
      <c r="D9151" t="str">
        <f>VLOOKUP(MID(A9151,1,2),[1]Jurisdicciones!$A$2:$B$44,2,FALSE)</f>
        <v>MINISTERIO DE  INFRAESTRUCTURA</v>
      </c>
    </row>
    <row r="9152" spans="1:4" x14ac:dyDescent="0.2">
      <c r="A9152" t="s">
        <v>19031</v>
      </c>
      <c r="B9152" t="s">
        <v>8576</v>
      </c>
      <c r="C9152" t="str">
        <f t="shared" si="142"/>
        <v>09 - MINISTERIO DE  INFRAESTRUCTURA</v>
      </c>
      <c r="D9152" t="str">
        <f>VLOOKUP(MID(A9152,1,2),[1]Jurisdicciones!$A$2:$B$44,2,FALSE)</f>
        <v>MINISTERIO DE  INFRAESTRUCTURA</v>
      </c>
    </row>
    <row r="9153" spans="1:4" x14ac:dyDescent="0.2">
      <c r="A9153" t="s">
        <v>19032</v>
      </c>
      <c r="B9153" t="s">
        <v>19033</v>
      </c>
      <c r="C9153" t="str">
        <f t="shared" si="142"/>
        <v>09 - MINISTERIO DE  INFRAESTRUCTURA</v>
      </c>
      <c r="D9153" t="str">
        <f>VLOOKUP(MID(A9153,1,2),[1]Jurisdicciones!$A$2:$B$44,2,FALSE)</f>
        <v>MINISTERIO DE  INFRAESTRUCTURA</v>
      </c>
    </row>
    <row r="9154" spans="1:4" x14ac:dyDescent="0.2">
      <c r="A9154" t="s">
        <v>19034</v>
      </c>
      <c r="B9154" t="s">
        <v>8446</v>
      </c>
      <c r="C9154" t="str">
        <f t="shared" si="142"/>
        <v>09 - MINISTERIO DE  INFRAESTRUCTURA</v>
      </c>
      <c r="D9154" t="str">
        <f>VLOOKUP(MID(A9154,1,2),[1]Jurisdicciones!$A$2:$B$44,2,FALSE)</f>
        <v>MINISTERIO DE  INFRAESTRUCTURA</v>
      </c>
    </row>
    <row r="9155" spans="1:4" x14ac:dyDescent="0.2">
      <c r="A9155" t="s">
        <v>19035</v>
      </c>
      <c r="B9155" t="s">
        <v>19036</v>
      </c>
      <c r="C9155" t="str">
        <f t="shared" si="142"/>
        <v>09 - MINISTERIO DE  INFRAESTRUCTURA</v>
      </c>
      <c r="D9155" t="str">
        <f>VLOOKUP(MID(A9155,1,2),[1]Jurisdicciones!$A$2:$B$44,2,FALSE)</f>
        <v>MINISTERIO DE  INFRAESTRUCTURA</v>
      </c>
    </row>
    <row r="9156" spans="1:4" x14ac:dyDescent="0.2">
      <c r="A9156" t="s">
        <v>19037</v>
      </c>
      <c r="B9156" t="s">
        <v>19038</v>
      </c>
      <c r="C9156" t="str">
        <f t="shared" ref="C9156:C9219" si="143">CONCATENATE(MID(A9156,1,2), " - ",D9156)</f>
        <v>09 - MINISTERIO DE  INFRAESTRUCTURA</v>
      </c>
      <c r="D9156" t="str">
        <f>VLOOKUP(MID(A9156,1,2),[1]Jurisdicciones!$A$2:$B$44,2,FALSE)</f>
        <v>MINISTERIO DE  INFRAESTRUCTURA</v>
      </c>
    </row>
    <row r="9157" spans="1:4" x14ac:dyDescent="0.2">
      <c r="A9157" t="s">
        <v>19039</v>
      </c>
      <c r="B9157" t="s">
        <v>19040</v>
      </c>
      <c r="C9157" t="str">
        <f t="shared" si="143"/>
        <v>09 - MINISTERIO DE  INFRAESTRUCTURA</v>
      </c>
      <c r="D9157" t="str">
        <f>VLOOKUP(MID(A9157,1,2),[1]Jurisdicciones!$A$2:$B$44,2,FALSE)</f>
        <v>MINISTERIO DE  INFRAESTRUCTURA</v>
      </c>
    </row>
    <row r="9158" spans="1:4" x14ac:dyDescent="0.2">
      <c r="A9158" t="s">
        <v>19041</v>
      </c>
      <c r="B9158" t="s">
        <v>9019</v>
      </c>
      <c r="C9158" t="str">
        <f t="shared" si="143"/>
        <v>09 - MINISTERIO DE  INFRAESTRUCTURA</v>
      </c>
      <c r="D9158" t="str">
        <f>VLOOKUP(MID(A9158,1,2),[1]Jurisdicciones!$A$2:$B$44,2,FALSE)</f>
        <v>MINISTERIO DE  INFRAESTRUCTURA</v>
      </c>
    </row>
    <row r="9159" spans="1:4" x14ac:dyDescent="0.2">
      <c r="A9159" t="s">
        <v>19042</v>
      </c>
      <c r="B9159" t="s">
        <v>9021</v>
      </c>
      <c r="C9159" t="str">
        <f t="shared" si="143"/>
        <v>09 - MINISTERIO DE  INFRAESTRUCTURA</v>
      </c>
      <c r="D9159" t="str">
        <f>VLOOKUP(MID(A9159,1,2),[1]Jurisdicciones!$A$2:$B$44,2,FALSE)</f>
        <v>MINISTERIO DE  INFRAESTRUCTURA</v>
      </c>
    </row>
    <row r="9160" spans="1:4" x14ac:dyDescent="0.2">
      <c r="A9160" t="s">
        <v>19043</v>
      </c>
      <c r="B9160" t="s">
        <v>9023</v>
      </c>
      <c r="C9160" t="str">
        <f t="shared" si="143"/>
        <v>09 - MINISTERIO DE  INFRAESTRUCTURA</v>
      </c>
      <c r="D9160" t="str">
        <f>VLOOKUP(MID(A9160,1,2),[1]Jurisdicciones!$A$2:$B$44,2,FALSE)</f>
        <v>MINISTERIO DE  INFRAESTRUCTURA</v>
      </c>
    </row>
    <row r="9161" spans="1:4" x14ac:dyDescent="0.2">
      <c r="A9161" t="s">
        <v>19044</v>
      </c>
      <c r="B9161" t="s">
        <v>9025</v>
      </c>
      <c r="C9161" t="str">
        <f t="shared" si="143"/>
        <v>09 - MINISTERIO DE  INFRAESTRUCTURA</v>
      </c>
      <c r="D9161" t="str">
        <f>VLOOKUP(MID(A9161,1,2),[1]Jurisdicciones!$A$2:$B$44,2,FALSE)</f>
        <v>MINISTERIO DE  INFRAESTRUCTURA</v>
      </c>
    </row>
    <row r="9162" spans="1:4" x14ac:dyDescent="0.2">
      <c r="A9162" t="s">
        <v>19045</v>
      </c>
      <c r="B9162" t="s">
        <v>9027</v>
      </c>
      <c r="C9162" t="str">
        <f t="shared" si="143"/>
        <v>09 - MINISTERIO DE  INFRAESTRUCTURA</v>
      </c>
      <c r="D9162" t="str">
        <f>VLOOKUP(MID(A9162,1,2),[1]Jurisdicciones!$A$2:$B$44,2,FALSE)</f>
        <v>MINISTERIO DE  INFRAESTRUCTURA</v>
      </c>
    </row>
    <row r="9163" spans="1:4" x14ac:dyDescent="0.2">
      <c r="A9163" t="s">
        <v>19046</v>
      </c>
      <c r="B9163" t="s">
        <v>9029</v>
      </c>
      <c r="C9163" t="str">
        <f t="shared" si="143"/>
        <v>09 - MINISTERIO DE  INFRAESTRUCTURA</v>
      </c>
      <c r="D9163" t="str">
        <f>VLOOKUP(MID(A9163,1,2),[1]Jurisdicciones!$A$2:$B$44,2,FALSE)</f>
        <v>MINISTERIO DE  INFRAESTRUCTURA</v>
      </c>
    </row>
    <row r="9164" spans="1:4" x14ac:dyDescent="0.2">
      <c r="A9164" t="s">
        <v>19047</v>
      </c>
      <c r="B9164" t="s">
        <v>19048</v>
      </c>
      <c r="C9164" t="str">
        <f t="shared" si="143"/>
        <v>09 - MINISTERIO DE  INFRAESTRUCTURA</v>
      </c>
      <c r="D9164" t="str">
        <f>VLOOKUP(MID(A9164,1,2),[1]Jurisdicciones!$A$2:$B$44,2,FALSE)</f>
        <v>MINISTERIO DE  INFRAESTRUCTURA</v>
      </c>
    </row>
    <row r="9165" spans="1:4" x14ac:dyDescent="0.2">
      <c r="A9165" t="s">
        <v>19049</v>
      </c>
      <c r="B9165" t="s">
        <v>19050</v>
      </c>
      <c r="C9165" t="str">
        <f t="shared" si="143"/>
        <v>09 - MINISTERIO DE  INFRAESTRUCTURA</v>
      </c>
      <c r="D9165" t="str">
        <f>VLOOKUP(MID(A9165,1,2),[1]Jurisdicciones!$A$2:$B$44,2,FALSE)</f>
        <v>MINISTERIO DE  INFRAESTRUCTURA</v>
      </c>
    </row>
    <row r="9166" spans="1:4" x14ac:dyDescent="0.2">
      <c r="A9166" t="s">
        <v>19051</v>
      </c>
      <c r="B9166" t="s">
        <v>19052</v>
      </c>
      <c r="C9166" t="str">
        <f t="shared" si="143"/>
        <v>09 - MINISTERIO DE  INFRAESTRUCTURA</v>
      </c>
      <c r="D9166" t="str">
        <f>VLOOKUP(MID(A9166,1,2),[1]Jurisdicciones!$A$2:$B$44,2,FALSE)</f>
        <v>MINISTERIO DE  INFRAESTRUCTURA</v>
      </c>
    </row>
    <row r="9167" spans="1:4" x14ac:dyDescent="0.2">
      <c r="A9167" t="s">
        <v>19053</v>
      </c>
      <c r="B9167" t="s">
        <v>19054</v>
      </c>
      <c r="C9167" t="str">
        <f t="shared" si="143"/>
        <v>09 - MINISTERIO DE  INFRAESTRUCTURA</v>
      </c>
      <c r="D9167" t="str">
        <f>VLOOKUP(MID(A9167,1,2),[1]Jurisdicciones!$A$2:$B$44,2,FALSE)</f>
        <v>MINISTERIO DE  INFRAESTRUCTURA</v>
      </c>
    </row>
    <row r="9168" spans="1:4" x14ac:dyDescent="0.2">
      <c r="A9168" t="s">
        <v>19055</v>
      </c>
      <c r="B9168" t="s">
        <v>19056</v>
      </c>
      <c r="C9168" t="str">
        <f t="shared" si="143"/>
        <v>09 - MINISTERIO DE  INFRAESTRUCTURA</v>
      </c>
      <c r="D9168" t="str">
        <f>VLOOKUP(MID(A9168,1,2),[1]Jurisdicciones!$A$2:$B$44,2,FALSE)</f>
        <v>MINISTERIO DE  INFRAESTRUCTURA</v>
      </c>
    </row>
    <row r="9169" spans="1:4" x14ac:dyDescent="0.2">
      <c r="A9169" t="s">
        <v>19057</v>
      </c>
      <c r="B9169" t="s">
        <v>19058</v>
      </c>
      <c r="C9169" t="str">
        <f t="shared" si="143"/>
        <v>09 - MINISTERIO DE  INFRAESTRUCTURA</v>
      </c>
      <c r="D9169" t="str">
        <f>VLOOKUP(MID(A9169,1,2),[1]Jurisdicciones!$A$2:$B$44,2,FALSE)</f>
        <v>MINISTERIO DE  INFRAESTRUCTURA</v>
      </c>
    </row>
    <row r="9170" spans="1:4" x14ac:dyDescent="0.2">
      <c r="A9170" t="s">
        <v>19059</v>
      </c>
      <c r="B9170" t="s">
        <v>19060</v>
      </c>
      <c r="C9170" t="str">
        <f t="shared" si="143"/>
        <v>09 - MINISTERIO DE  INFRAESTRUCTURA</v>
      </c>
      <c r="D9170" t="str">
        <f>VLOOKUP(MID(A9170,1,2),[1]Jurisdicciones!$A$2:$B$44,2,FALSE)</f>
        <v>MINISTERIO DE  INFRAESTRUCTURA</v>
      </c>
    </row>
    <row r="9171" spans="1:4" x14ac:dyDescent="0.2">
      <c r="A9171" t="s">
        <v>19061</v>
      </c>
      <c r="B9171" t="s">
        <v>19062</v>
      </c>
      <c r="C9171" t="str">
        <f t="shared" si="143"/>
        <v>09 - MINISTERIO DE  INFRAESTRUCTURA</v>
      </c>
      <c r="D9171" t="str">
        <f>VLOOKUP(MID(A9171,1,2),[1]Jurisdicciones!$A$2:$B$44,2,FALSE)</f>
        <v>MINISTERIO DE  INFRAESTRUCTURA</v>
      </c>
    </row>
    <row r="9172" spans="1:4" x14ac:dyDescent="0.2">
      <c r="A9172" t="s">
        <v>19063</v>
      </c>
      <c r="B9172" t="s">
        <v>19064</v>
      </c>
      <c r="C9172" t="str">
        <f t="shared" si="143"/>
        <v>09 - MINISTERIO DE  INFRAESTRUCTURA</v>
      </c>
      <c r="D9172" t="str">
        <f>VLOOKUP(MID(A9172,1,2),[1]Jurisdicciones!$A$2:$B$44,2,FALSE)</f>
        <v>MINISTERIO DE  INFRAESTRUCTURA</v>
      </c>
    </row>
    <row r="9173" spans="1:4" x14ac:dyDescent="0.2">
      <c r="A9173" t="s">
        <v>19065</v>
      </c>
      <c r="B9173" t="s">
        <v>19066</v>
      </c>
      <c r="C9173" t="str">
        <f t="shared" si="143"/>
        <v>09 - MINISTERIO DE  INFRAESTRUCTURA</v>
      </c>
      <c r="D9173" t="str">
        <f>VLOOKUP(MID(A9173,1,2),[1]Jurisdicciones!$A$2:$B$44,2,FALSE)</f>
        <v>MINISTERIO DE  INFRAESTRUCTURA</v>
      </c>
    </row>
    <row r="9174" spans="1:4" x14ac:dyDescent="0.2">
      <c r="A9174" t="s">
        <v>19067</v>
      </c>
      <c r="B9174" t="s">
        <v>19068</v>
      </c>
      <c r="C9174" t="str">
        <f t="shared" si="143"/>
        <v>09 - MINISTERIO DE  INFRAESTRUCTURA</v>
      </c>
      <c r="D9174" t="str">
        <f>VLOOKUP(MID(A9174,1,2),[1]Jurisdicciones!$A$2:$B$44,2,FALSE)</f>
        <v>MINISTERIO DE  INFRAESTRUCTURA</v>
      </c>
    </row>
    <row r="9175" spans="1:4" x14ac:dyDescent="0.2">
      <c r="A9175" t="s">
        <v>19069</v>
      </c>
      <c r="B9175" t="s">
        <v>19070</v>
      </c>
      <c r="C9175" t="str">
        <f t="shared" si="143"/>
        <v>09 - MINISTERIO DE  INFRAESTRUCTURA</v>
      </c>
      <c r="D9175" t="str">
        <f>VLOOKUP(MID(A9175,1,2),[1]Jurisdicciones!$A$2:$B$44,2,FALSE)</f>
        <v>MINISTERIO DE  INFRAESTRUCTURA</v>
      </c>
    </row>
    <row r="9176" spans="1:4" x14ac:dyDescent="0.2">
      <c r="A9176" t="s">
        <v>19071</v>
      </c>
      <c r="B9176" t="s">
        <v>9031</v>
      </c>
      <c r="C9176" t="str">
        <f t="shared" si="143"/>
        <v>09 - MINISTERIO DE  INFRAESTRUCTURA</v>
      </c>
      <c r="D9176" t="str">
        <f>VLOOKUP(MID(A9176,1,2),[1]Jurisdicciones!$A$2:$B$44,2,FALSE)</f>
        <v>MINISTERIO DE  INFRAESTRUCTURA</v>
      </c>
    </row>
    <row r="9177" spans="1:4" x14ac:dyDescent="0.2">
      <c r="A9177" t="s">
        <v>19072</v>
      </c>
      <c r="B9177" t="s">
        <v>9033</v>
      </c>
      <c r="C9177" t="str">
        <f t="shared" si="143"/>
        <v>09 - MINISTERIO DE  INFRAESTRUCTURA</v>
      </c>
      <c r="D9177" t="str">
        <f>VLOOKUP(MID(A9177,1,2),[1]Jurisdicciones!$A$2:$B$44,2,FALSE)</f>
        <v>MINISTERIO DE  INFRAESTRUCTURA</v>
      </c>
    </row>
    <row r="9178" spans="1:4" x14ac:dyDescent="0.2">
      <c r="A9178" t="s">
        <v>19073</v>
      </c>
      <c r="B9178" t="s">
        <v>9035</v>
      </c>
      <c r="C9178" t="str">
        <f t="shared" si="143"/>
        <v>09 - MINISTERIO DE  INFRAESTRUCTURA</v>
      </c>
      <c r="D9178" t="str">
        <f>VLOOKUP(MID(A9178,1,2),[1]Jurisdicciones!$A$2:$B$44,2,FALSE)</f>
        <v>MINISTERIO DE  INFRAESTRUCTURA</v>
      </c>
    </row>
    <row r="9179" spans="1:4" x14ac:dyDescent="0.2">
      <c r="A9179" t="s">
        <v>19074</v>
      </c>
      <c r="B9179" t="s">
        <v>9037</v>
      </c>
      <c r="C9179" t="str">
        <f t="shared" si="143"/>
        <v>09 - MINISTERIO DE  INFRAESTRUCTURA</v>
      </c>
      <c r="D9179" t="str">
        <f>VLOOKUP(MID(A9179,1,2),[1]Jurisdicciones!$A$2:$B$44,2,FALSE)</f>
        <v>MINISTERIO DE  INFRAESTRUCTURA</v>
      </c>
    </row>
    <row r="9180" spans="1:4" x14ac:dyDescent="0.2">
      <c r="A9180" t="s">
        <v>19075</v>
      </c>
      <c r="B9180" t="s">
        <v>9039</v>
      </c>
      <c r="C9180" t="str">
        <f t="shared" si="143"/>
        <v>09 - MINISTERIO DE  INFRAESTRUCTURA</v>
      </c>
      <c r="D9180" t="str">
        <f>VLOOKUP(MID(A9180,1,2),[1]Jurisdicciones!$A$2:$B$44,2,FALSE)</f>
        <v>MINISTERIO DE  INFRAESTRUCTURA</v>
      </c>
    </row>
    <row r="9181" spans="1:4" x14ac:dyDescent="0.2">
      <c r="A9181" t="s">
        <v>19076</v>
      </c>
      <c r="B9181" t="s">
        <v>9041</v>
      </c>
      <c r="C9181" t="str">
        <f t="shared" si="143"/>
        <v>09 - MINISTERIO DE  INFRAESTRUCTURA</v>
      </c>
      <c r="D9181" t="str">
        <f>VLOOKUP(MID(A9181,1,2),[1]Jurisdicciones!$A$2:$B$44,2,FALSE)</f>
        <v>MINISTERIO DE  INFRAESTRUCTURA</v>
      </c>
    </row>
    <row r="9182" spans="1:4" x14ac:dyDescent="0.2">
      <c r="A9182" t="s">
        <v>19077</v>
      </c>
      <c r="B9182" t="s">
        <v>9043</v>
      </c>
      <c r="C9182" t="str">
        <f t="shared" si="143"/>
        <v>09 - MINISTERIO DE  INFRAESTRUCTURA</v>
      </c>
      <c r="D9182" t="str">
        <f>VLOOKUP(MID(A9182,1,2),[1]Jurisdicciones!$A$2:$B$44,2,FALSE)</f>
        <v>MINISTERIO DE  INFRAESTRUCTURA</v>
      </c>
    </row>
    <row r="9183" spans="1:4" x14ac:dyDescent="0.2">
      <c r="A9183" t="s">
        <v>19078</v>
      </c>
      <c r="B9183" t="s">
        <v>9045</v>
      </c>
      <c r="C9183" t="str">
        <f t="shared" si="143"/>
        <v>09 - MINISTERIO DE  INFRAESTRUCTURA</v>
      </c>
      <c r="D9183" t="str">
        <f>VLOOKUP(MID(A9183,1,2),[1]Jurisdicciones!$A$2:$B$44,2,FALSE)</f>
        <v>MINISTERIO DE  INFRAESTRUCTURA</v>
      </c>
    </row>
    <row r="9184" spans="1:4" x14ac:dyDescent="0.2">
      <c r="A9184" t="s">
        <v>19079</v>
      </c>
      <c r="B9184" t="s">
        <v>9047</v>
      </c>
      <c r="C9184" t="str">
        <f t="shared" si="143"/>
        <v>09 - MINISTERIO DE  INFRAESTRUCTURA</v>
      </c>
      <c r="D9184" t="str">
        <f>VLOOKUP(MID(A9184,1,2),[1]Jurisdicciones!$A$2:$B$44,2,FALSE)</f>
        <v>MINISTERIO DE  INFRAESTRUCTURA</v>
      </c>
    </row>
    <row r="9185" spans="1:4" x14ac:dyDescent="0.2">
      <c r="A9185" t="s">
        <v>19080</v>
      </c>
      <c r="B9185" t="s">
        <v>9049</v>
      </c>
      <c r="C9185" t="str">
        <f t="shared" si="143"/>
        <v>09 - MINISTERIO DE  INFRAESTRUCTURA</v>
      </c>
      <c r="D9185" t="str">
        <f>VLOOKUP(MID(A9185,1,2),[1]Jurisdicciones!$A$2:$B$44,2,FALSE)</f>
        <v>MINISTERIO DE  INFRAESTRUCTURA</v>
      </c>
    </row>
    <row r="9186" spans="1:4" x14ac:dyDescent="0.2">
      <c r="A9186" t="s">
        <v>19081</v>
      </c>
      <c r="B9186" t="s">
        <v>9051</v>
      </c>
      <c r="C9186" t="str">
        <f t="shared" si="143"/>
        <v>09 - MINISTERIO DE  INFRAESTRUCTURA</v>
      </c>
      <c r="D9186" t="str">
        <f>VLOOKUP(MID(A9186,1,2),[1]Jurisdicciones!$A$2:$B$44,2,FALSE)</f>
        <v>MINISTERIO DE  INFRAESTRUCTURA</v>
      </c>
    </row>
    <row r="9187" spans="1:4" x14ac:dyDescent="0.2">
      <c r="A9187" t="s">
        <v>19082</v>
      </c>
      <c r="B9187" t="s">
        <v>9053</v>
      </c>
      <c r="C9187" t="str">
        <f t="shared" si="143"/>
        <v>09 - MINISTERIO DE  INFRAESTRUCTURA</v>
      </c>
      <c r="D9187" t="str">
        <f>VLOOKUP(MID(A9187,1,2),[1]Jurisdicciones!$A$2:$B$44,2,FALSE)</f>
        <v>MINISTERIO DE  INFRAESTRUCTURA</v>
      </c>
    </row>
    <row r="9188" spans="1:4" x14ac:dyDescent="0.2">
      <c r="A9188" t="s">
        <v>19083</v>
      </c>
      <c r="B9188" t="s">
        <v>19084</v>
      </c>
      <c r="C9188" t="str">
        <f t="shared" si="143"/>
        <v>09 - MINISTERIO DE  INFRAESTRUCTURA</v>
      </c>
      <c r="D9188" t="str">
        <f>VLOOKUP(MID(A9188,1,2),[1]Jurisdicciones!$A$2:$B$44,2,FALSE)</f>
        <v>MINISTERIO DE  INFRAESTRUCTURA</v>
      </c>
    </row>
    <row r="9189" spans="1:4" x14ac:dyDescent="0.2">
      <c r="A9189" t="s">
        <v>19085</v>
      </c>
      <c r="B9189" t="s">
        <v>19086</v>
      </c>
      <c r="C9189" t="str">
        <f t="shared" si="143"/>
        <v>09 - MINISTERIO DE  INFRAESTRUCTURA</v>
      </c>
      <c r="D9189" t="str">
        <f>VLOOKUP(MID(A9189,1,2),[1]Jurisdicciones!$A$2:$B$44,2,FALSE)</f>
        <v>MINISTERIO DE  INFRAESTRUCTURA</v>
      </c>
    </row>
    <row r="9190" spans="1:4" x14ac:dyDescent="0.2">
      <c r="A9190" t="s">
        <v>19087</v>
      </c>
      <c r="B9190" t="s">
        <v>19088</v>
      </c>
      <c r="C9190" t="str">
        <f t="shared" si="143"/>
        <v>09 - MINISTERIO DE  INFRAESTRUCTURA</v>
      </c>
      <c r="D9190" t="str">
        <f>VLOOKUP(MID(A9190,1,2),[1]Jurisdicciones!$A$2:$B$44,2,FALSE)</f>
        <v>MINISTERIO DE  INFRAESTRUCTURA</v>
      </c>
    </row>
    <row r="9191" spans="1:4" x14ac:dyDescent="0.2">
      <c r="A9191" t="s">
        <v>19089</v>
      </c>
      <c r="B9191" t="s">
        <v>19090</v>
      </c>
      <c r="C9191" t="str">
        <f t="shared" si="143"/>
        <v>09 - MINISTERIO DE  INFRAESTRUCTURA</v>
      </c>
      <c r="D9191" t="str">
        <f>VLOOKUP(MID(A9191,1,2),[1]Jurisdicciones!$A$2:$B$44,2,FALSE)</f>
        <v>MINISTERIO DE  INFRAESTRUCTURA</v>
      </c>
    </row>
    <row r="9192" spans="1:4" x14ac:dyDescent="0.2">
      <c r="A9192" t="s">
        <v>19091</v>
      </c>
      <c r="B9192" t="s">
        <v>19092</v>
      </c>
      <c r="C9192" t="str">
        <f t="shared" si="143"/>
        <v>09 - MINISTERIO DE  INFRAESTRUCTURA</v>
      </c>
      <c r="D9192" t="str">
        <f>VLOOKUP(MID(A9192,1,2),[1]Jurisdicciones!$A$2:$B$44,2,FALSE)</f>
        <v>MINISTERIO DE  INFRAESTRUCTURA</v>
      </c>
    </row>
    <row r="9193" spans="1:4" x14ac:dyDescent="0.2">
      <c r="A9193" t="s">
        <v>19093</v>
      </c>
      <c r="B9193" t="s">
        <v>19094</v>
      </c>
      <c r="C9193" t="str">
        <f t="shared" si="143"/>
        <v>09 - MINISTERIO DE  INFRAESTRUCTURA</v>
      </c>
      <c r="D9193" t="str">
        <f>VLOOKUP(MID(A9193,1,2),[1]Jurisdicciones!$A$2:$B$44,2,FALSE)</f>
        <v>MINISTERIO DE  INFRAESTRUCTURA</v>
      </c>
    </row>
    <row r="9194" spans="1:4" x14ac:dyDescent="0.2">
      <c r="A9194" t="s">
        <v>19095</v>
      </c>
      <c r="B9194" t="s">
        <v>19096</v>
      </c>
      <c r="C9194" t="str">
        <f t="shared" si="143"/>
        <v>09 - MINISTERIO DE  INFRAESTRUCTURA</v>
      </c>
      <c r="D9194" t="str">
        <f>VLOOKUP(MID(A9194,1,2),[1]Jurisdicciones!$A$2:$B$44,2,FALSE)</f>
        <v>MINISTERIO DE  INFRAESTRUCTURA</v>
      </c>
    </row>
    <row r="9195" spans="1:4" x14ac:dyDescent="0.2">
      <c r="A9195" t="s">
        <v>19097</v>
      </c>
      <c r="B9195" t="s">
        <v>19098</v>
      </c>
      <c r="C9195" t="str">
        <f t="shared" si="143"/>
        <v>09 - MINISTERIO DE  INFRAESTRUCTURA</v>
      </c>
      <c r="D9195" t="str">
        <f>VLOOKUP(MID(A9195,1,2),[1]Jurisdicciones!$A$2:$B$44,2,FALSE)</f>
        <v>MINISTERIO DE  INFRAESTRUCTURA</v>
      </c>
    </row>
    <row r="9196" spans="1:4" x14ac:dyDescent="0.2">
      <c r="A9196" t="s">
        <v>19099</v>
      </c>
      <c r="B9196" t="s">
        <v>19100</v>
      </c>
      <c r="C9196" t="str">
        <f t="shared" si="143"/>
        <v>09 - MINISTERIO DE  INFRAESTRUCTURA</v>
      </c>
      <c r="D9196" t="str">
        <f>VLOOKUP(MID(A9196,1,2),[1]Jurisdicciones!$A$2:$B$44,2,FALSE)</f>
        <v>MINISTERIO DE  INFRAESTRUCTURA</v>
      </c>
    </row>
    <row r="9197" spans="1:4" x14ac:dyDescent="0.2">
      <c r="A9197" t="s">
        <v>19101</v>
      </c>
      <c r="B9197" t="s">
        <v>19102</v>
      </c>
      <c r="C9197" t="str">
        <f t="shared" si="143"/>
        <v>09 - MINISTERIO DE  INFRAESTRUCTURA</v>
      </c>
      <c r="D9197" t="str">
        <f>VLOOKUP(MID(A9197,1,2),[1]Jurisdicciones!$A$2:$B$44,2,FALSE)</f>
        <v>MINISTERIO DE  INFRAESTRUCTURA</v>
      </c>
    </row>
    <row r="9198" spans="1:4" x14ac:dyDescent="0.2">
      <c r="A9198" t="s">
        <v>19103</v>
      </c>
      <c r="B9198" t="s">
        <v>19104</v>
      </c>
      <c r="C9198" t="str">
        <f t="shared" si="143"/>
        <v>09 - MINISTERIO DE  INFRAESTRUCTURA</v>
      </c>
      <c r="D9198" t="str">
        <f>VLOOKUP(MID(A9198,1,2),[1]Jurisdicciones!$A$2:$B$44,2,FALSE)</f>
        <v>MINISTERIO DE  INFRAESTRUCTURA</v>
      </c>
    </row>
    <row r="9199" spans="1:4" x14ac:dyDescent="0.2">
      <c r="A9199" t="s">
        <v>19105</v>
      </c>
      <c r="B9199" t="s">
        <v>19106</v>
      </c>
      <c r="C9199" t="str">
        <f t="shared" si="143"/>
        <v>09 - MINISTERIO DE  INFRAESTRUCTURA</v>
      </c>
      <c r="D9199" t="str">
        <f>VLOOKUP(MID(A9199,1,2),[1]Jurisdicciones!$A$2:$B$44,2,FALSE)</f>
        <v>MINISTERIO DE  INFRAESTRUCTURA</v>
      </c>
    </row>
    <row r="9200" spans="1:4" x14ac:dyDescent="0.2">
      <c r="A9200" t="s">
        <v>19107</v>
      </c>
      <c r="B9200" t="s">
        <v>19108</v>
      </c>
      <c r="C9200" t="str">
        <f t="shared" si="143"/>
        <v>09 - MINISTERIO DE  INFRAESTRUCTURA</v>
      </c>
      <c r="D9200" t="str">
        <f>VLOOKUP(MID(A9200,1,2),[1]Jurisdicciones!$A$2:$B$44,2,FALSE)</f>
        <v>MINISTERIO DE  INFRAESTRUCTURA</v>
      </c>
    </row>
    <row r="9201" spans="1:4" x14ac:dyDescent="0.2">
      <c r="A9201" t="s">
        <v>19109</v>
      </c>
      <c r="B9201" t="s">
        <v>19110</v>
      </c>
      <c r="C9201" t="str">
        <f t="shared" si="143"/>
        <v>09 - MINISTERIO DE  INFRAESTRUCTURA</v>
      </c>
      <c r="D9201" t="str">
        <f>VLOOKUP(MID(A9201,1,2),[1]Jurisdicciones!$A$2:$B$44,2,FALSE)</f>
        <v>MINISTERIO DE  INFRAESTRUCTURA</v>
      </c>
    </row>
    <row r="9202" spans="1:4" x14ac:dyDescent="0.2">
      <c r="A9202" t="s">
        <v>19111</v>
      </c>
      <c r="B9202" t="s">
        <v>19112</v>
      </c>
      <c r="C9202" t="str">
        <f t="shared" si="143"/>
        <v>09 - MINISTERIO DE  INFRAESTRUCTURA</v>
      </c>
      <c r="D9202" t="str">
        <f>VLOOKUP(MID(A9202,1,2),[1]Jurisdicciones!$A$2:$B$44,2,FALSE)</f>
        <v>MINISTERIO DE  INFRAESTRUCTURA</v>
      </c>
    </row>
    <row r="9203" spans="1:4" x14ac:dyDescent="0.2">
      <c r="A9203" t="s">
        <v>19113</v>
      </c>
      <c r="B9203" t="s">
        <v>19114</v>
      </c>
      <c r="C9203" t="str">
        <f t="shared" si="143"/>
        <v>09 - MINISTERIO DE  INFRAESTRUCTURA</v>
      </c>
      <c r="D9203" t="str">
        <f>VLOOKUP(MID(A9203,1,2),[1]Jurisdicciones!$A$2:$B$44,2,FALSE)</f>
        <v>MINISTERIO DE  INFRAESTRUCTURA</v>
      </c>
    </row>
    <row r="9204" spans="1:4" x14ac:dyDescent="0.2">
      <c r="A9204" t="s">
        <v>19115</v>
      </c>
      <c r="B9204" t="s">
        <v>19116</v>
      </c>
      <c r="C9204" t="str">
        <f t="shared" si="143"/>
        <v>09 - MINISTERIO DE  INFRAESTRUCTURA</v>
      </c>
      <c r="D9204" t="str">
        <f>VLOOKUP(MID(A9204,1,2),[1]Jurisdicciones!$A$2:$B$44,2,FALSE)</f>
        <v>MINISTERIO DE  INFRAESTRUCTURA</v>
      </c>
    </row>
    <row r="9205" spans="1:4" x14ac:dyDescent="0.2">
      <c r="A9205" t="s">
        <v>19117</v>
      </c>
      <c r="B9205" t="s">
        <v>19118</v>
      </c>
      <c r="C9205" t="str">
        <f t="shared" si="143"/>
        <v>09 - MINISTERIO DE  INFRAESTRUCTURA</v>
      </c>
      <c r="D9205" t="str">
        <f>VLOOKUP(MID(A9205,1,2),[1]Jurisdicciones!$A$2:$B$44,2,FALSE)</f>
        <v>MINISTERIO DE  INFRAESTRUCTURA</v>
      </c>
    </row>
    <row r="9206" spans="1:4" x14ac:dyDescent="0.2">
      <c r="A9206" t="s">
        <v>19119</v>
      </c>
      <c r="B9206" t="s">
        <v>19120</v>
      </c>
      <c r="C9206" t="str">
        <f t="shared" si="143"/>
        <v>09 - MINISTERIO DE  INFRAESTRUCTURA</v>
      </c>
      <c r="D9206" t="str">
        <f>VLOOKUP(MID(A9206,1,2),[1]Jurisdicciones!$A$2:$B$44,2,FALSE)</f>
        <v>MINISTERIO DE  INFRAESTRUCTURA</v>
      </c>
    </row>
    <row r="9207" spans="1:4" x14ac:dyDescent="0.2">
      <c r="A9207" t="s">
        <v>19121</v>
      </c>
      <c r="B9207" t="s">
        <v>19122</v>
      </c>
      <c r="C9207" t="str">
        <f t="shared" si="143"/>
        <v>09 - MINISTERIO DE  INFRAESTRUCTURA</v>
      </c>
      <c r="D9207" t="str">
        <f>VLOOKUP(MID(A9207,1,2),[1]Jurisdicciones!$A$2:$B$44,2,FALSE)</f>
        <v>MINISTERIO DE  INFRAESTRUCTURA</v>
      </c>
    </row>
    <row r="9208" spans="1:4" x14ac:dyDescent="0.2">
      <c r="A9208" t="s">
        <v>19123</v>
      </c>
      <c r="B9208" t="s">
        <v>19124</v>
      </c>
      <c r="C9208" t="str">
        <f t="shared" si="143"/>
        <v>09 - MINISTERIO DE  INFRAESTRUCTURA</v>
      </c>
      <c r="D9208" t="str">
        <f>VLOOKUP(MID(A9208,1,2),[1]Jurisdicciones!$A$2:$B$44,2,FALSE)</f>
        <v>MINISTERIO DE  INFRAESTRUCTURA</v>
      </c>
    </row>
    <row r="9209" spans="1:4" x14ac:dyDescent="0.2">
      <c r="A9209" t="s">
        <v>19125</v>
      </c>
      <c r="B9209" t="s">
        <v>19126</v>
      </c>
      <c r="C9209" t="str">
        <f t="shared" si="143"/>
        <v>09 - MINISTERIO DE  INFRAESTRUCTURA</v>
      </c>
      <c r="D9209" t="str">
        <f>VLOOKUP(MID(A9209,1,2),[1]Jurisdicciones!$A$2:$B$44,2,FALSE)</f>
        <v>MINISTERIO DE  INFRAESTRUCTURA</v>
      </c>
    </row>
    <row r="9210" spans="1:4" x14ac:dyDescent="0.2">
      <c r="A9210" t="s">
        <v>19127</v>
      </c>
      <c r="B9210" t="s">
        <v>19128</v>
      </c>
      <c r="C9210" t="str">
        <f t="shared" si="143"/>
        <v>09 - MINISTERIO DE  INFRAESTRUCTURA</v>
      </c>
      <c r="D9210" t="str">
        <f>VLOOKUP(MID(A9210,1,2),[1]Jurisdicciones!$A$2:$B$44,2,FALSE)</f>
        <v>MINISTERIO DE  INFRAESTRUCTURA</v>
      </c>
    </row>
    <row r="9211" spans="1:4" x14ac:dyDescent="0.2">
      <c r="A9211" t="s">
        <v>19129</v>
      </c>
      <c r="B9211" t="s">
        <v>19130</v>
      </c>
      <c r="C9211" t="str">
        <f t="shared" si="143"/>
        <v>09 - MINISTERIO DE  INFRAESTRUCTURA</v>
      </c>
      <c r="D9211" t="str">
        <f>VLOOKUP(MID(A9211,1,2),[1]Jurisdicciones!$A$2:$B$44,2,FALSE)</f>
        <v>MINISTERIO DE  INFRAESTRUCTURA</v>
      </c>
    </row>
    <row r="9212" spans="1:4" x14ac:dyDescent="0.2">
      <c r="A9212" t="s">
        <v>19131</v>
      </c>
      <c r="B9212" t="s">
        <v>19132</v>
      </c>
      <c r="C9212" t="str">
        <f t="shared" si="143"/>
        <v>09 - MINISTERIO DE  INFRAESTRUCTURA</v>
      </c>
      <c r="D9212" t="str">
        <f>VLOOKUP(MID(A9212,1,2),[1]Jurisdicciones!$A$2:$B$44,2,FALSE)</f>
        <v>MINISTERIO DE  INFRAESTRUCTURA</v>
      </c>
    </row>
    <row r="9213" spans="1:4" x14ac:dyDescent="0.2">
      <c r="A9213" t="s">
        <v>19133</v>
      </c>
      <c r="B9213" t="s">
        <v>8887</v>
      </c>
      <c r="C9213" t="str">
        <f t="shared" si="143"/>
        <v>09 - MINISTERIO DE  INFRAESTRUCTURA</v>
      </c>
      <c r="D9213" t="str">
        <f>VLOOKUP(MID(A9213,1,2),[1]Jurisdicciones!$A$2:$B$44,2,FALSE)</f>
        <v>MINISTERIO DE  INFRAESTRUCTURA</v>
      </c>
    </row>
    <row r="9214" spans="1:4" x14ac:dyDescent="0.2">
      <c r="A9214" t="s">
        <v>19134</v>
      </c>
      <c r="B9214" t="s">
        <v>19135</v>
      </c>
      <c r="C9214" t="str">
        <f t="shared" si="143"/>
        <v>09 - MINISTERIO DE  INFRAESTRUCTURA</v>
      </c>
      <c r="D9214" t="str">
        <f>VLOOKUP(MID(A9214,1,2),[1]Jurisdicciones!$A$2:$B$44,2,FALSE)</f>
        <v>MINISTERIO DE  INFRAESTRUCTURA</v>
      </c>
    </row>
    <row r="9215" spans="1:4" x14ac:dyDescent="0.2">
      <c r="A9215" t="s">
        <v>19136</v>
      </c>
      <c r="B9215" t="s">
        <v>19137</v>
      </c>
      <c r="C9215" t="str">
        <f t="shared" si="143"/>
        <v>09 - MINISTERIO DE  INFRAESTRUCTURA</v>
      </c>
      <c r="D9215" t="str">
        <f>VLOOKUP(MID(A9215,1,2),[1]Jurisdicciones!$A$2:$B$44,2,FALSE)</f>
        <v>MINISTERIO DE  INFRAESTRUCTURA</v>
      </c>
    </row>
    <row r="9216" spans="1:4" x14ac:dyDescent="0.2">
      <c r="A9216" t="s">
        <v>19138</v>
      </c>
      <c r="B9216" t="s">
        <v>19139</v>
      </c>
      <c r="C9216" t="str">
        <f t="shared" si="143"/>
        <v>09 - MINISTERIO DE  INFRAESTRUCTURA</v>
      </c>
      <c r="D9216" t="str">
        <f>VLOOKUP(MID(A9216,1,2),[1]Jurisdicciones!$A$2:$B$44,2,FALSE)</f>
        <v>MINISTERIO DE  INFRAESTRUCTURA</v>
      </c>
    </row>
    <row r="9217" spans="1:4" x14ac:dyDescent="0.2">
      <c r="A9217" t="s">
        <v>19140</v>
      </c>
      <c r="B9217" t="s">
        <v>19141</v>
      </c>
      <c r="C9217" t="str">
        <f t="shared" si="143"/>
        <v>09 - MINISTERIO DE  INFRAESTRUCTURA</v>
      </c>
      <c r="D9217" t="str">
        <f>VLOOKUP(MID(A9217,1,2),[1]Jurisdicciones!$A$2:$B$44,2,FALSE)</f>
        <v>MINISTERIO DE  INFRAESTRUCTURA</v>
      </c>
    </row>
    <row r="9218" spans="1:4" x14ac:dyDescent="0.2">
      <c r="A9218" t="s">
        <v>19142</v>
      </c>
      <c r="B9218" t="s">
        <v>19143</v>
      </c>
      <c r="C9218" t="str">
        <f t="shared" si="143"/>
        <v>09 - MINISTERIO DE  INFRAESTRUCTURA</v>
      </c>
      <c r="D9218" t="str">
        <f>VLOOKUP(MID(A9218,1,2),[1]Jurisdicciones!$A$2:$B$44,2,FALSE)</f>
        <v>MINISTERIO DE  INFRAESTRUCTURA</v>
      </c>
    </row>
    <row r="9219" spans="1:4" x14ac:dyDescent="0.2">
      <c r="A9219" t="s">
        <v>19144</v>
      </c>
      <c r="B9219" t="s">
        <v>19145</v>
      </c>
      <c r="C9219" t="str">
        <f t="shared" si="143"/>
        <v>09 - MINISTERIO DE  INFRAESTRUCTURA</v>
      </c>
      <c r="D9219" t="str">
        <f>VLOOKUP(MID(A9219,1,2),[1]Jurisdicciones!$A$2:$B$44,2,FALSE)</f>
        <v>MINISTERIO DE  INFRAESTRUCTURA</v>
      </c>
    </row>
    <row r="9220" spans="1:4" x14ac:dyDescent="0.2">
      <c r="A9220" t="s">
        <v>19146</v>
      </c>
      <c r="B9220" t="s">
        <v>19147</v>
      </c>
      <c r="C9220" t="str">
        <f t="shared" ref="C9220:C9283" si="144">CONCATENATE(MID(A9220,1,2), " - ",D9220)</f>
        <v>09 - MINISTERIO DE  INFRAESTRUCTURA</v>
      </c>
      <c r="D9220" t="str">
        <f>VLOOKUP(MID(A9220,1,2),[1]Jurisdicciones!$A$2:$B$44,2,FALSE)</f>
        <v>MINISTERIO DE  INFRAESTRUCTURA</v>
      </c>
    </row>
    <row r="9221" spans="1:4" x14ac:dyDescent="0.2">
      <c r="A9221" t="s">
        <v>19148</v>
      </c>
      <c r="B9221" t="s">
        <v>19149</v>
      </c>
      <c r="C9221" t="str">
        <f t="shared" si="144"/>
        <v>09 - MINISTERIO DE  INFRAESTRUCTURA</v>
      </c>
      <c r="D9221" t="str">
        <f>VLOOKUP(MID(A9221,1,2),[1]Jurisdicciones!$A$2:$B$44,2,FALSE)</f>
        <v>MINISTERIO DE  INFRAESTRUCTURA</v>
      </c>
    </row>
    <row r="9222" spans="1:4" x14ac:dyDescent="0.2">
      <c r="A9222" t="s">
        <v>19150</v>
      </c>
      <c r="B9222" t="s">
        <v>19151</v>
      </c>
      <c r="C9222" t="str">
        <f t="shared" si="144"/>
        <v>09 - MINISTERIO DE  INFRAESTRUCTURA</v>
      </c>
      <c r="D9222" t="str">
        <f>VLOOKUP(MID(A9222,1,2),[1]Jurisdicciones!$A$2:$B$44,2,FALSE)</f>
        <v>MINISTERIO DE  INFRAESTRUCTURA</v>
      </c>
    </row>
    <row r="9223" spans="1:4" x14ac:dyDescent="0.2">
      <c r="A9223" t="s">
        <v>19152</v>
      </c>
      <c r="B9223" t="s">
        <v>7279</v>
      </c>
      <c r="C9223" t="str">
        <f t="shared" si="144"/>
        <v>09 - MINISTERIO DE  INFRAESTRUCTURA</v>
      </c>
      <c r="D9223" t="str">
        <f>VLOOKUP(MID(A9223,1,2),[1]Jurisdicciones!$A$2:$B$44,2,FALSE)</f>
        <v>MINISTERIO DE  INFRAESTRUCTURA</v>
      </c>
    </row>
    <row r="9224" spans="1:4" x14ac:dyDescent="0.2">
      <c r="A9224" t="s">
        <v>19153</v>
      </c>
      <c r="B9224" t="s">
        <v>19154</v>
      </c>
      <c r="C9224" t="str">
        <f t="shared" si="144"/>
        <v>09 - MINISTERIO DE  INFRAESTRUCTURA</v>
      </c>
      <c r="D9224" t="str">
        <f>VLOOKUP(MID(A9224,1,2),[1]Jurisdicciones!$A$2:$B$44,2,FALSE)</f>
        <v>MINISTERIO DE  INFRAESTRUCTURA</v>
      </c>
    </row>
    <row r="9225" spans="1:4" x14ac:dyDescent="0.2">
      <c r="A9225" t="s">
        <v>19155</v>
      </c>
      <c r="B9225" t="s">
        <v>19156</v>
      </c>
      <c r="C9225" t="str">
        <f t="shared" si="144"/>
        <v>09 - MINISTERIO DE  INFRAESTRUCTURA</v>
      </c>
      <c r="D9225" t="str">
        <f>VLOOKUP(MID(A9225,1,2),[1]Jurisdicciones!$A$2:$B$44,2,FALSE)</f>
        <v>MINISTERIO DE  INFRAESTRUCTURA</v>
      </c>
    </row>
    <row r="9226" spans="1:4" x14ac:dyDescent="0.2">
      <c r="A9226" t="s">
        <v>19157</v>
      </c>
      <c r="B9226" t="s">
        <v>19156</v>
      </c>
      <c r="C9226" t="str">
        <f t="shared" si="144"/>
        <v>09 - MINISTERIO DE  INFRAESTRUCTURA</v>
      </c>
      <c r="D9226" t="str">
        <f>VLOOKUP(MID(A9226,1,2),[1]Jurisdicciones!$A$2:$B$44,2,FALSE)</f>
        <v>MINISTERIO DE  INFRAESTRUCTURA</v>
      </c>
    </row>
    <row r="9227" spans="1:4" x14ac:dyDescent="0.2">
      <c r="A9227" t="s">
        <v>19158</v>
      </c>
      <c r="B9227" t="s">
        <v>19159</v>
      </c>
      <c r="C9227" t="str">
        <f t="shared" si="144"/>
        <v>09 - MINISTERIO DE  INFRAESTRUCTURA</v>
      </c>
      <c r="D9227" t="str">
        <f>VLOOKUP(MID(A9227,1,2),[1]Jurisdicciones!$A$2:$B$44,2,FALSE)</f>
        <v>MINISTERIO DE  INFRAESTRUCTURA</v>
      </c>
    </row>
    <row r="9228" spans="1:4" x14ac:dyDescent="0.2">
      <c r="A9228" t="s">
        <v>19160</v>
      </c>
      <c r="B9228" t="s">
        <v>19161</v>
      </c>
      <c r="C9228" t="str">
        <f t="shared" si="144"/>
        <v>09 - MINISTERIO DE  INFRAESTRUCTURA</v>
      </c>
      <c r="D9228" t="str">
        <f>VLOOKUP(MID(A9228,1,2),[1]Jurisdicciones!$A$2:$B$44,2,FALSE)</f>
        <v>MINISTERIO DE  INFRAESTRUCTURA</v>
      </c>
    </row>
    <row r="9229" spans="1:4" x14ac:dyDescent="0.2">
      <c r="A9229" t="s">
        <v>19162</v>
      </c>
      <c r="B9229" t="s">
        <v>19163</v>
      </c>
      <c r="C9229" t="str">
        <f t="shared" si="144"/>
        <v>09 - MINISTERIO DE  INFRAESTRUCTURA</v>
      </c>
      <c r="D9229" t="str">
        <f>VLOOKUP(MID(A9229,1,2),[1]Jurisdicciones!$A$2:$B$44,2,FALSE)</f>
        <v>MINISTERIO DE  INFRAESTRUCTURA</v>
      </c>
    </row>
    <row r="9230" spans="1:4" x14ac:dyDescent="0.2">
      <c r="A9230" t="s">
        <v>19164</v>
      </c>
      <c r="B9230" t="s">
        <v>19165</v>
      </c>
      <c r="C9230" t="str">
        <f t="shared" si="144"/>
        <v>09 - MINISTERIO DE  INFRAESTRUCTURA</v>
      </c>
      <c r="D9230" t="str">
        <f>VLOOKUP(MID(A9230,1,2),[1]Jurisdicciones!$A$2:$B$44,2,FALSE)</f>
        <v>MINISTERIO DE  INFRAESTRUCTURA</v>
      </c>
    </row>
    <row r="9231" spans="1:4" x14ac:dyDescent="0.2">
      <c r="A9231" t="s">
        <v>19166</v>
      </c>
      <c r="B9231" t="s">
        <v>19167</v>
      </c>
      <c r="C9231" t="str">
        <f t="shared" si="144"/>
        <v>09 - MINISTERIO DE  INFRAESTRUCTURA</v>
      </c>
      <c r="D9231" t="str">
        <f>VLOOKUP(MID(A9231,1,2),[1]Jurisdicciones!$A$2:$B$44,2,FALSE)</f>
        <v>MINISTERIO DE  INFRAESTRUCTURA</v>
      </c>
    </row>
    <row r="9232" spans="1:4" x14ac:dyDescent="0.2">
      <c r="A9232" t="s">
        <v>19168</v>
      </c>
      <c r="B9232" t="s">
        <v>19169</v>
      </c>
      <c r="C9232" t="str">
        <f t="shared" si="144"/>
        <v>09 - MINISTERIO DE  INFRAESTRUCTURA</v>
      </c>
      <c r="D9232" t="str">
        <f>VLOOKUP(MID(A9232,1,2),[1]Jurisdicciones!$A$2:$B$44,2,FALSE)</f>
        <v>MINISTERIO DE  INFRAESTRUCTURA</v>
      </c>
    </row>
    <row r="9233" spans="1:4" x14ac:dyDescent="0.2">
      <c r="A9233" t="s">
        <v>19170</v>
      </c>
      <c r="B9233" t="s">
        <v>19171</v>
      </c>
      <c r="C9233" t="str">
        <f t="shared" si="144"/>
        <v>09 - MINISTERIO DE  INFRAESTRUCTURA</v>
      </c>
      <c r="D9233" t="str">
        <f>VLOOKUP(MID(A9233,1,2),[1]Jurisdicciones!$A$2:$B$44,2,FALSE)</f>
        <v>MINISTERIO DE  INFRAESTRUCTURA</v>
      </c>
    </row>
    <row r="9234" spans="1:4" x14ac:dyDescent="0.2">
      <c r="A9234" t="s">
        <v>19172</v>
      </c>
      <c r="B9234" t="s">
        <v>19173</v>
      </c>
      <c r="C9234" t="str">
        <f t="shared" si="144"/>
        <v>09 - MINISTERIO DE  INFRAESTRUCTURA</v>
      </c>
      <c r="D9234" t="str">
        <f>VLOOKUP(MID(A9234,1,2),[1]Jurisdicciones!$A$2:$B$44,2,FALSE)</f>
        <v>MINISTERIO DE  INFRAESTRUCTURA</v>
      </c>
    </row>
    <row r="9235" spans="1:4" x14ac:dyDescent="0.2">
      <c r="A9235" t="s">
        <v>19174</v>
      </c>
      <c r="B9235" t="s">
        <v>19175</v>
      </c>
      <c r="C9235" t="str">
        <f t="shared" si="144"/>
        <v>09 - MINISTERIO DE  INFRAESTRUCTURA</v>
      </c>
      <c r="D9235" t="str">
        <f>VLOOKUP(MID(A9235,1,2),[1]Jurisdicciones!$A$2:$B$44,2,FALSE)</f>
        <v>MINISTERIO DE  INFRAESTRUCTURA</v>
      </c>
    </row>
    <row r="9236" spans="1:4" x14ac:dyDescent="0.2">
      <c r="A9236" t="s">
        <v>19176</v>
      </c>
      <c r="B9236" t="s">
        <v>19177</v>
      </c>
      <c r="C9236" t="str">
        <f t="shared" si="144"/>
        <v>09 - MINISTERIO DE  INFRAESTRUCTURA</v>
      </c>
      <c r="D9236" t="str">
        <f>VLOOKUP(MID(A9236,1,2),[1]Jurisdicciones!$A$2:$B$44,2,FALSE)</f>
        <v>MINISTERIO DE  INFRAESTRUCTURA</v>
      </c>
    </row>
    <row r="9237" spans="1:4" x14ac:dyDescent="0.2">
      <c r="A9237" t="s">
        <v>19178</v>
      </c>
      <c r="B9237" t="s">
        <v>19179</v>
      </c>
      <c r="C9237" t="str">
        <f t="shared" si="144"/>
        <v>09 - MINISTERIO DE  INFRAESTRUCTURA</v>
      </c>
      <c r="D9237" t="str">
        <f>VLOOKUP(MID(A9237,1,2),[1]Jurisdicciones!$A$2:$B$44,2,FALSE)</f>
        <v>MINISTERIO DE  INFRAESTRUCTURA</v>
      </c>
    </row>
    <row r="9238" spans="1:4" x14ac:dyDescent="0.2">
      <c r="A9238" t="s">
        <v>19180</v>
      </c>
      <c r="B9238" t="s">
        <v>19181</v>
      </c>
      <c r="C9238" t="str">
        <f t="shared" si="144"/>
        <v>09 - MINISTERIO DE  INFRAESTRUCTURA</v>
      </c>
      <c r="D9238" t="str">
        <f>VLOOKUP(MID(A9238,1,2),[1]Jurisdicciones!$A$2:$B$44,2,FALSE)</f>
        <v>MINISTERIO DE  INFRAESTRUCTURA</v>
      </c>
    </row>
    <row r="9239" spans="1:4" x14ac:dyDescent="0.2">
      <c r="A9239" t="s">
        <v>19182</v>
      </c>
      <c r="B9239" t="s">
        <v>19183</v>
      </c>
      <c r="C9239" t="str">
        <f t="shared" si="144"/>
        <v>09 - MINISTERIO DE  INFRAESTRUCTURA</v>
      </c>
      <c r="D9239" t="str">
        <f>VLOOKUP(MID(A9239,1,2),[1]Jurisdicciones!$A$2:$B$44,2,FALSE)</f>
        <v>MINISTERIO DE  INFRAESTRUCTURA</v>
      </c>
    </row>
    <row r="9240" spans="1:4" x14ac:dyDescent="0.2">
      <c r="A9240" t="s">
        <v>19184</v>
      </c>
      <c r="B9240" t="s">
        <v>19185</v>
      </c>
      <c r="C9240" t="str">
        <f t="shared" si="144"/>
        <v>09 - MINISTERIO DE  INFRAESTRUCTURA</v>
      </c>
      <c r="D9240" t="str">
        <f>VLOOKUP(MID(A9240,1,2),[1]Jurisdicciones!$A$2:$B$44,2,FALSE)</f>
        <v>MINISTERIO DE  INFRAESTRUCTURA</v>
      </c>
    </row>
    <row r="9241" spans="1:4" x14ac:dyDescent="0.2">
      <c r="A9241" t="s">
        <v>19186</v>
      </c>
      <c r="B9241" t="s">
        <v>19187</v>
      </c>
      <c r="C9241" t="str">
        <f t="shared" si="144"/>
        <v>09 - MINISTERIO DE  INFRAESTRUCTURA</v>
      </c>
      <c r="D9241" t="str">
        <f>VLOOKUP(MID(A9241,1,2),[1]Jurisdicciones!$A$2:$B$44,2,FALSE)</f>
        <v>MINISTERIO DE  INFRAESTRUCTURA</v>
      </c>
    </row>
    <row r="9242" spans="1:4" x14ac:dyDescent="0.2">
      <c r="A9242" t="s">
        <v>19188</v>
      </c>
      <c r="B9242" t="s">
        <v>19189</v>
      </c>
      <c r="C9242" t="str">
        <f t="shared" si="144"/>
        <v>09 - MINISTERIO DE  INFRAESTRUCTURA</v>
      </c>
      <c r="D9242" t="str">
        <f>VLOOKUP(MID(A9242,1,2),[1]Jurisdicciones!$A$2:$B$44,2,FALSE)</f>
        <v>MINISTERIO DE  INFRAESTRUCTURA</v>
      </c>
    </row>
    <row r="9243" spans="1:4" x14ac:dyDescent="0.2">
      <c r="A9243" t="s">
        <v>19190</v>
      </c>
      <c r="B9243" t="s">
        <v>19189</v>
      </c>
      <c r="C9243" t="str">
        <f t="shared" si="144"/>
        <v>09 - MINISTERIO DE  INFRAESTRUCTURA</v>
      </c>
      <c r="D9243" t="str">
        <f>VLOOKUP(MID(A9243,1,2),[1]Jurisdicciones!$A$2:$B$44,2,FALSE)</f>
        <v>MINISTERIO DE  INFRAESTRUCTURA</v>
      </c>
    </row>
    <row r="9244" spans="1:4" x14ac:dyDescent="0.2">
      <c r="A9244" t="s">
        <v>19191</v>
      </c>
      <c r="B9244" t="s">
        <v>19192</v>
      </c>
      <c r="C9244" t="str">
        <f t="shared" si="144"/>
        <v>09 - MINISTERIO DE  INFRAESTRUCTURA</v>
      </c>
      <c r="D9244" t="str">
        <f>VLOOKUP(MID(A9244,1,2),[1]Jurisdicciones!$A$2:$B$44,2,FALSE)</f>
        <v>MINISTERIO DE  INFRAESTRUCTURA</v>
      </c>
    </row>
    <row r="9245" spans="1:4" x14ac:dyDescent="0.2">
      <c r="A9245" t="s">
        <v>19193</v>
      </c>
      <c r="B9245" t="s">
        <v>19194</v>
      </c>
      <c r="C9245" t="str">
        <f t="shared" si="144"/>
        <v>09 - MINISTERIO DE  INFRAESTRUCTURA</v>
      </c>
      <c r="D9245" t="str">
        <f>VLOOKUP(MID(A9245,1,2),[1]Jurisdicciones!$A$2:$B$44,2,FALSE)</f>
        <v>MINISTERIO DE  INFRAESTRUCTURA</v>
      </c>
    </row>
    <row r="9246" spans="1:4" x14ac:dyDescent="0.2">
      <c r="A9246" t="s">
        <v>19195</v>
      </c>
      <c r="B9246" t="s">
        <v>19196</v>
      </c>
      <c r="C9246" t="str">
        <f t="shared" si="144"/>
        <v>09 - MINISTERIO DE  INFRAESTRUCTURA</v>
      </c>
      <c r="D9246" t="str">
        <f>VLOOKUP(MID(A9246,1,2),[1]Jurisdicciones!$A$2:$B$44,2,FALSE)</f>
        <v>MINISTERIO DE  INFRAESTRUCTURA</v>
      </c>
    </row>
    <row r="9247" spans="1:4" x14ac:dyDescent="0.2">
      <c r="A9247" t="s">
        <v>19197</v>
      </c>
      <c r="B9247" t="s">
        <v>19198</v>
      </c>
      <c r="C9247" t="str">
        <f t="shared" si="144"/>
        <v>09 - MINISTERIO DE  INFRAESTRUCTURA</v>
      </c>
      <c r="D9247" t="str">
        <f>VLOOKUP(MID(A9247,1,2),[1]Jurisdicciones!$A$2:$B$44,2,FALSE)</f>
        <v>MINISTERIO DE  INFRAESTRUCTURA</v>
      </c>
    </row>
    <row r="9248" spans="1:4" x14ac:dyDescent="0.2">
      <c r="A9248" t="s">
        <v>19199</v>
      </c>
      <c r="B9248" t="s">
        <v>19200</v>
      </c>
      <c r="C9248" t="str">
        <f t="shared" si="144"/>
        <v>09 - MINISTERIO DE  INFRAESTRUCTURA</v>
      </c>
      <c r="D9248" t="str">
        <f>VLOOKUP(MID(A9248,1,2),[1]Jurisdicciones!$A$2:$B$44,2,FALSE)</f>
        <v>MINISTERIO DE  INFRAESTRUCTURA</v>
      </c>
    </row>
    <row r="9249" spans="1:4" x14ac:dyDescent="0.2">
      <c r="A9249" t="s">
        <v>19201</v>
      </c>
      <c r="B9249" t="s">
        <v>19202</v>
      </c>
      <c r="C9249" t="str">
        <f t="shared" si="144"/>
        <v>09 - MINISTERIO DE  INFRAESTRUCTURA</v>
      </c>
      <c r="D9249" t="str">
        <f>VLOOKUP(MID(A9249,1,2),[1]Jurisdicciones!$A$2:$B$44,2,FALSE)</f>
        <v>MINISTERIO DE  INFRAESTRUCTURA</v>
      </c>
    </row>
    <row r="9250" spans="1:4" x14ac:dyDescent="0.2">
      <c r="A9250" t="s">
        <v>19203</v>
      </c>
      <c r="B9250" t="s">
        <v>19204</v>
      </c>
      <c r="C9250" t="str">
        <f t="shared" si="144"/>
        <v>09 - MINISTERIO DE  INFRAESTRUCTURA</v>
      </c>
      <c r="D9250" t="str">
        <f>VLOOKUP(MID(A9250,1,2),[1]Jurisdicciones!$A$2:$B$44,2,FALSE)</f>
        <v>MINISTERIO DE  INFRAESTRUCTURA</v>
      </c>
    </row>
    <row r="9251" spans="1:4" x14ac:dyDescent="0.2">
      <c r="A9251" t="s">
        <v>19205</v>
      </c>
      <c r="B9251" t="s">
        <v>19206</v>
      </c>
      <c r="C9251" t="str">
        <f t="shared" si="144"/>
        <v>09 - MINISTERIO DE  INFRAESTRUCTURA</v>
      </c>
      <c r="D9251" t="str">
        <f>VLOOKUP(MID(A9251,1,2),[1]Jurisdicciones!$A$2:$B$44,2,FALSE)</f>
        <v>MINISTERIO DE  INFRAESTRUCTURA</v>
      </c>
    </row>
    <row r="9252" spans="1:4" x14ac:dyDescent="0.2">
      <c r="A9252" t="s">
        <v>19207</v>
      </c>
      <c r="B9252" t="s">
        <v>19208</v>
      </c>
      <c r="C9252" t="str">
        <f t="shared" si="144"/>
        <v>09 - MINISTERIO DE  INFRAESTRUCTURA</v>
      </c>
      <c r="D9252" t="str">
        <f>VLOOKUP(MID(A9252,1,2),[1]Jurisdicciones!$A$2:$B$44,2,FALSE)</f>
        <v>MINISTERIO DE  INFRAESTRUCTURA</v>
      </c>
    </row>
    <row r="9253" spans="1:4" x14ac:dyDescent="0.2">
      <c r="A9253" t="s">
        <v>19209</v>
      </c>
      <c r="B9253" t="s">
        <v>19210</v>
      </c>
      <c r="C9253" t="str">
        <f t="shared" si="144"/>
        <v>09 - MINISTERIO DE  INFRAESTRUCTURA</v>
      </c>
      <c r="D9253" t="str">
        <f>VLOOKUP(MID(A9253,1,2),[1]Jurisdicciones!$A$2:$B$44,2,FALSE)</f>
        <v>MINISTERIO DE  INFRAESTRUCTURA</v>
      </c>
    </row>
    <row r="9254" spans="1:4" x14ac:dyDescent="0.2">
      <c r="A9254" t="s">
        <v>19211</v>
      </c>
      <c r="B9254" t="s">
        <v>19212</v>
      </c>
      <c r="C9254" t="str">
        <f t="shared" si="144"/>
        <v>09 - MINISTERIO DE  INFRAESTRUCTURA</v>
      </c>
      <c r="D9254" t="str">
        <f>VLOOKUP(MID(A9254,1,2),[1]Jurisdicciones!$A$2:$B$44,2,FALSE)</f>
        <v>MINISTERIO DE  INFRAESTRUCTURA</v>
      </c>
    </row>
    <row r="9255" spans="1:4" x14ac:dyDescent="0.2">
      <c r="A9255" t="s">
        <v>19213</v>
      </c>
      <c r="B9255" t="s">
        <v>19214</v>
      </c>
      <c r="C9255" t="str">
        <f t="shared" si="144"/>
        <v>09 - MINISTERIO DE  INFRAESTRUCTURA</v>
      </c>
      <c r="D9255" t="str">
        <f>VLOOKUP(MID(A9255,1,2),[1]Jurisdicciones!$A$2:$B$44,2,FALSE)</f>
        <v>MINISTERIO DE  INFRAESTRUCTURA</v>
      </c>
    </row>
    <row r="9256" spans="1:4" x14ac:dyDescent="0.2">
      <c r="A9256" t="s">
        <v>19215</v>
      </c>
      <c r="B9256" t="s">
        <v>19216</v>
      </c>
      <c r="C9256" t="str">
        <f t="shared" si="144"/>
        <v>09 - MINISTERIO DE  INFRAESTRUCTURA</v>
      </c>
      <c r="D9256" t="str">
        <f>VLOOKUP(MID(A9256,1,2),[1]Jurisdicciones!$A$2:$B$44,2,FALSE)</f>
        <v>MINISTERIO DE  INFRAESTRUCTURA</v>
      </c>
    </row>
    <row r="9257" spans="1:4" x14ac:dyDescent="0.2">
      <c r="A9257" t="s">
        <v>19217</v>
      </c>
      <c r="B9257" t="s">
        <v>19218</v>
      </c>
      <c r="C9257" t="str">
        <f t="shared" si="144"/>
        <v>09 - MINISTERIO DE  INFRAESTRUCTURA</v>
      </c>
      <c r="D9257" t="str">
        <f>VLOOKUP(MID(A9257,1,2),[1]Jurisdicciones!$A$2:$B$44,2,FALSE)</f>
        <v>MINISTERIO DE  INFRAESTRUCTURA</v>
      </c>
    </row>
    <row r="9258" spans="1:4" x14ac:dyDescent="0.2">
      <c r="A9258" t="s">
        <v>19219</v>
      </c>
      <c r="B9258" t="s">
        <v>19220</v>
      </c>
      <c r="C9258" t="str">
        <f t="shared" si="144"/>
        <v>09 - MINISTERIO DE  INFRAESTRUCTURA</v>
      </c>
      <c r="D9258" t="str">
        <f>VLOOKUP(MID(A9258,1,2),[1]Jurisdicciones!$A$2:$B$44,2,FALSE)</f>
        <v>MINISTERIO DE  INFRAESTRUCTURA</v>
      </c>
    </row>
    <row r="9259" spans="1:4" x14ac:dyDescent="0.2">
      <c r="A9259" t="s">
        <v>19221</v>
      </c>
      <c r="B9259" t="s">
        <v>19222</v>
      </c>
      <c r="C9259" t="str">
        <f t="shared" si="144"/>
        <v>09 - MINISTERIO DE  INFRAESTRUCTURA</v>
      </c>
      <c r="D9259" t="str">
        <f>VLOOKUP(MID(A9259,1,2),[1]Jurisdicciones!$A$2:$B$44,2,FALSE)</f>
        <v>MINISTERIO DE  INFRAESTRUCTURA</v>
      </c>
    </row>
    <row r="9260" spans="1:4" x14ac:dyDescent="0.2">
      <c r="A9260" t="s">
        <v>19223</v>
      </c>
      <c r="B9260" t="s">
        <v>19222</v>
      </c>
      <c r="C9260" t="str">
        <f t="shared" si="144"/>
        <v>09 - MINISTERIO DE  INFRAESTRUCTURA</v>
      </c>
      <c r="D9260" t="str">
        <f>VLOOKUP(MID(A9260,1,2),[1]Jurisdicciones!$A$2:$B$44,2,FALSE)</f>
        <v>MINISTERIO DE  INFRAESTRUCTURA</v>
      </c>
    </row>
    <row r="9261" spans="1:4" x14ac:dyDescent="0.2">
      <c r="A9261" t="s">
        <v>19224</v>
      </c>
      <c r="B9261" t="s">
        <v>19225</v>
      </c>
      <c r="C9261" t="str">
        <f t="shared" si="144"/>
        <v>09 - MINISTERIO DE  INFRAESTRUCTURA</v>
      </c>
      <c r="D9261" t="str">
        <f>VLOOKUP(MID(A9261,1,2),[1]Jurisdicciones!$A$2:$B$44,2,FALSE)</f>
        <v>MINISTERIO DE  INFRAESTRUCTURA</v>
      </c>
    </row>
    <row r="9262" spans="1:4" x14ac:dyDescent="0.2">
      <c r="A9262" t="s">
        <v>19226</v>
      </c>
      <c r="B9262" t="s">
        <v>19227</v>
      </c>
      <c r="C9262" t="str">
        <f t="shared" si="144"/>
        <v>09 - MINISTERIO DE  INFRAESTRUCTURA</v>
      </c>
      <c r="D9262" t="str">
        <f>VLOOKUP(MID(A9262,1,2),[1]Jurisdicciones!$A$2:$B$44,2,FALSE)</f>
        <v>MINISTERIO DE  INFRAESTRUCTURA</v>
      </c>
    </row>
    <row r="9263" spans="1:4" x14ac:dyDescent="0.2">
      <c r="A9263" t="s">
        <v>19228</v>
      </c>
      <c r="B9263" t="s">
        <v>19229</v>
      </c>
      <c r="C9263" t="str">
        <f t="shared" si="144"/>
        <v>09 - MINISTERIO DE  INFRAESTRUCTURA</v>
      </c>
      <c r="D9263" t="str">
        <f>VLOOKUP(MID(A9263,1,2),[1]Jurisdicciones!$A$2:$B$44,2,FALSE)</f>
        <v>MINISTERIO DE  INFRAESTRUCTURA</v>
      </c>
    </row>
    <row r="9264" spans="1:4" x14ac:dyDescent="0.2">
      <c r="A9264" t="s">
        <v>19230</v>
      </c>
      <c r="B9264" t="s">
        <v>18972</v>
      </c>
      <c r="C9264" t="str">
        <f t="shared" si="144"/>
        <v>09 - MINISTERIO DE  INFRAESTRUCTURA</v>
      </c>
      <c r="D9264" t="str">
        <f>VLOOKUP(MID(A9264,1,2),[1]Jurisdicciones!$A$2:$B$44,2,FALSE)</f>
        <v>MINISTERIO DE  INFRAESTRUCTURA</v>
      </c>
    </row>
    <row r="9265" spans="1:4" x14ac:dyDescent="0.2">
      <c r="A9265" t="s">
        <v>19231</v>
      </c>
      <c r="B9265" t="s">
        <v>19232</v>
      </c>
      <c r="C9265" t="str">
        <f t="shared" si="144"/>
        <v>09 - MINISTERIO DE  INFRAESTRUCTURA</v>
      </c>
      <c r="D9265" t="str">
        <f>VLOOKUP(MID(A9265,1,2),[1]Jurisdicciones!$A$2:$B$44,2,FALSE)</f>
        <v>MINISTERIO DE  INFRAESTRUCTURA</v>
      </c>
    </row>
    <row r="9266" spans="1:4" x14ac:dyDescent="0.2">
      <c r="A9266" t="s">
        <v>19233</v>
      </c>
      <c r="B9266" t="s">
        <v>19234</v>
      </c>
      <c r="C9266" t="str">
        <f t="shared" si="144"/>
        <v>09 - MINISTERIO DE  INFRAESTRUCTURA</v>
      </c>
      <c r="D9266" t="str">
        <f>VLOOKUP(MID(A9266,1,2),[1]Jurisdicciones!$A$2:$B$44,2,FALSE)</f>
        <v>MINISTERIO DE  INFRAESTRUCTURA</v>
      </c>
    </row>
    <row r="9267" spans="1:4" x14ac:dyDescent="0.2">
      <c r="A9267" t="s">
        <v>19235</v>
      </c>
      <c r="B9267" t="s">
        <v>19236</v>
      </c>
      <c r="C9267" t="str">
        <f t="shared" si="144"/>
        <v>09 - MINISTERIO DE  INFRAESTRUCTURA</v>
      </c>
      <c r="D9267" t="str">
        <f>VLOOKUP(MID(A9267,1,2),[1]Jurisdicciones!$A$2:$B$44,2,FALSE)</f>
        <v>MINISTERIO DE  INFRAESTRUCTURA</v>
      </c>
    </row>
    <row r="9268" spans="1:4" x14ac:dyDescent="0.2">
      <c r="A9268" t="s">
        <v>19237</v>
      </c>
      <c r="B9268" t="s">
        <v>19238</v>
      </c>
      <c r="C9268" t="str">
        <f t="shared" si="144"/>
        <v>09 - MINISTERIO DE  INFRAESTRUCTURA</v>
      </c>
      <c r="D9268" t="str">
        <f>VLOOKUP(MID(A9268,1,2),[1]Jurisdicciones!$A$2:$B$44,2,FALSE)</f>
        <v>MINISTERIO DE  INFRAESTRUCTURA</v>
      </c>
    </row>
    <row r="9269" spans="1:4" x14ac:dyDescent="0.2">
      <c r="A9269" t="s">
        <v>19239</v>
      </c>
      <c r="B9269" t="s">
        <v>19240</v>
      </c>
      <c r="C9269" t="str">
        <f t="shared" si="144"/>
        <v>09 - MINISTERIO DE  INFRAESTRUCTURA</v>
      </c>
      <c r="D9269" t="str">
        <f>VLOOKUP(MID(A9269,1,2),[1]Jurisdicciones!$A$2:$B$44,2,FALSE)</f>
        <v>MINISTERIO DE  INFRAESTRUCTURA</v>
      </c>
    </row>
    <row r="9270" spans="1:4" x14ac:dyDescent="0.2">
      <c r="A9270" t="s">
        <v>19241</v>
      </c>
      <c r="B9270" t="s">
        <v>19242</v>
      </c>
      <c r="C9270" t="str">
        <f t="shared" si="144"/>
        <v>09 - MINISTERIO DE  INFRAESTRUCTURA</v>
      </c>
      <c r="D9270" t="str">
        <f>VLOOKUP(MID(A9270,1,2),[1]Jurisdicciones!$A$2:$B$44,2,FALSE)</f>
        <v>MINISTERIO DE  INFRAESTRUCTURA</v>
      </c>
    </row>
    <row r="9271" spans="1:4" x14ac:dyDescent="0.2">
      <c r="A9271" t="s">
        <v>19243</v>
      </c>
      <c r="B9271" t="s">
        <v>19244</v>
      </c>
      <c r="C9271" t="str">
        <f t="shared" si="144"/>
        <v>09 - MINISTERIO DE  INFRAESTRUCTURA</v>
      </c>
      <c r="D9271" t="str">
        <f>VLOOKUP(MID(A9271,1,2),[1]Jurisdicciones!$A$2:$B$44,2,FALSE)</f>
        <v>MINISTERIO DE  INFRAESTRUCTURA</v>
      </c>
    </row>
    <row r="9272" spans="1:4" x14ac:dyDescent="0.2">
      <c r="A9272" t="s">
        <v>19245</v>
      </c>
      <c r="B9272" t="s">
        <v>19246</v>
      </c>
      <c r="C9272" t="str">
        <f t="shared" si="144"/>
        <v>09 - MINISTERIO DE  INFRAESTRUCTURA</v>
      </c>
      <c r="D9272" t="str">
        <f>VLOOKUP(MID(A9272,1,2),[1]Jurisdicciones!$A$2:$B$44,2,FALSE)</f>
        <v>MINISTERIO DE  INFRAESTRUCTURA</v>
      </c>
    </row>
    <row r="9273" spans="1:4" x14ac:dyDescent="0.2">
      <c r="A9273" t="s">
        <v>19247</v>
      </c>
      <c r="B9273" t="s">
        <v>19248</v>
      </c>
      <c r="C9273" t="str">
        <f t="shared" si="144"/>
        <v>09 - MINISTERIO DE  INFRAESTRUCTURA</v>
      </c>
      <c r="D9273" t="str">
        <f>VLOOKUP(MID(A9273,1,2),[1]Jurisdicciones!$A$2:$B$44,2,FALSE)</f>
        <v>MINISTERIO DE  INFRAESTRUCTURA</v>
      </c>
    </row>
    <row r="9274" spans="1:4" x14ac:dyDescent="0.2">
      <c r="A9274" t="s">
        <v>19249</v>
      </c>
      <c r="B9274" t="s">
        <v>19250</v>
      </c>
      <c r="C9274" t="str">
        <f t="shared" si="144"/>
        <v>09 - MINISTERIO DE  INFRAESTRUCTURA</v>
      </c>
      <c r="D9274" t="str">
        <f>VLOOKUP(MID(A9274,1,2),[1]Jurisdicciones!$A$2:$B$44,2,FALSE)</f>
        <v>MINISTERIO DE  INFRAESTRUCTURA</v>
      </c>
    </row>
    <row r="9275" spans="1:4" x14ac:dyDescent="0.2">
      <c r="A9275" t="s">
        <v>19251</v>
      </c>
      <c r="B9275" t="s">
        <v>19252</v>
      </c>
      <c r="C9275" t="str">
        <f t="shared" si="144"/>
        <v>09 - MINISTERIO DE  INFRAESTRUCTURA</v>
      </c>
      <c r="D9275" t="str">
        <f>VLOOKUP(MID(A9275,1,2),[1]Jurisdicciones!$A$2:$B$44,2,FALSE)</f>
        <v>MINISTERIO DE  INFRAESTRUCTURA</v>
      </c>
    </row>
    <row r="9276" spans="1:4" x14ac:dyDescent="0.2">
      <c r="A9276" t="s">
        <v>19253</v>
      </c>
      <c r="B9276" t="s">
        <v>19254</v>
      </c>
      <c r="C9276" t="str">
        <f t="shared" si="144"/>
        <v>09 - MINISTERIO DE  INFRAESTRUCTURA</v>
      </c>
      <c r="D9276" t="str">
        <f>VLOOKUP(MID(A9276,1,2),[1]Jurisdicciones!$A$2:$B$44,2,FALSE)</f>
        <v>MINISTERIO DE  INFRAESTRUCTURA</v>
      </c>
    </row>
    <row r="9277" spans="1:4" x14ac:dyDescent="0.2">
      <c r="A9277" t="s">
        <v>19255</v>
      </c>
      <c r="B9277" t="s">
        <v>19256</v>
      </c>
      <c r="C9277" t="str">
        <f t="shared" si="144"/>
        <v>09 - MINISTERIO DE  INFRAESTRUCTURA</v>
      </c>
      <c r="D9277" t="str">
        <f>VLOOKUP(MID(A9277,1,2),[1]Jurisdicciones!$A$2:$B$44,2,FALSE)</f>
        <v>MINISTERIO DE  INFRAESTRUCTURA</v>
      </c>
    </row>
    <row r="9278" spans="1:4" x14ac:dyDescent="0.2">
      <c r="A9278" t="s">
        <v>19257</v>
      </c>
      <c r="B9278" t="s">
        <v>19258</v>
      </c>
      <c r="C9278" t="str">
        <f t="shared" si="144"/>
        <v>09 - MINISTERIO DE  INFRAESTRUCTURA</v>
      </c>
      <c r="D9278" t="str">
        <f>VLOOKUP(MID(A9278,1,2),[1]Jurisdicciones!$A$2:$B$44,2,FALSE)</f>
        <v>MINISTERIO DE  INFRAESTRUCTURA</v>
      </c>
    </row>
    <row r="9279" spans="1:4" x14ac:dyDescent="0.2">
      <c r="A9279" t="s">
        <v>19259</v>
      </c>
      <c r="B9279" t="s">
        <v>19260</v>
      </c>
      <c r="C9279" t="str">
        <f t="shared" si="144"/>
        <v>09 - MINISTERIO DE  INFRAESTRUCTURA</v>
      </c>
      <c r="D9279" t="str">
        <f>VLOOKUP(MID(A9279,1,2),[1]Jurisdicciones!$A$2:$B$44,2,FALSE)</f>
        <v>MINISTERIO DE  INFRAESTRUCTURA</v>
      </c>
    </row>
    <row r="9280" spans="1:4" x14ac:dyDescent="0.2">
      <c r="A9280" t="s">
        <v>19261</v>
      </c>
      <c r="B9280" t="s">
        <v>19262</v>
      </c>
      <c r="C9280" t="str">
        <f t="shared" si="144"/>
        <v>09 - MINISTERIO DE  INFRAESTRUCTURA</v>
      </c>
      <c r="D9280" t="str">
        <f>VLOOKUP(MID(A9280,1,2),[1]Jurisdicciones!$A$2:$B$44,2,FALSE)</f>
        <v>MINISTERIO DE  INFRAESTRUCTURA</v>
      </c>
    </row>
    <row r="9281" spans="1:4" x14ac:dyDescent="0.2">
      <c r="A9281" t="s">
        <v>19263</v>
      </c>
      <c r="B9281" t="s">
        <v>19264</v>
      </c>
      <c r="C9281" t="str">
        <f t="shared" si="144"/>
        <v>09 - MINISTERIO DE  INFRAESTRUCTURA</v>
      </c>
      <c r="D9281" t="str">
        <f>VLOOKUP(MID(A9281,1,2),[1]Jurisdicciones!$A$2:$B$44,2,FALSE)</f>
        <v>MINISTERIO DE  INFRAESTRUCTURA</v>
      </c>
    </row>
    <row r="9282" spans="1:4" x14ac:dyDescent="0.2">
      <c r="A9282" t="s">
        <v>19265</v>
      </c>
      <c r="B9282" t="s">
        <v>19266</v>
      </c>
      <c r="C9282" t="str">
        <f t="shared" si="144"/>
        <v>09 - MINISTERIO DE  INFRAESTRUCTURA</v>
      </c>
      <c r="D9282" t="str">
        <f>VLOOKUP(MID(A9282,1,2),[1]Jurisdicciones!$A$2:$B$44,2,FALSE)</f>
        <v>MINISTERIO DE  INFRAESTRUCTURA</v>
      </c>
    </row>
    <row r="9283" spans="1:4" x14ac:dyDescent="0.2">
      <c r="A9283" t="s">
        <v>19267</v>
      </c>
      <c r="B9283" t="s">
        <v>19268</v>
      </c>
      <c r="C9283" t="str">
        <f t="shared" si="144"/>
        <v>09 - MINISTERIO DE  INFRAESTRUCTURA</v>
      </c>
      <c r="D9283" t="str">
        <f>VLOOKUP(MID(A9283,1,2),[1]Jurisdicciones!$A$2:$B$44,2,FALSE)</f>
        <v>MINISTERIO DE  INFRAESTRUCTURA</v>
      </c>
    </row>
    <row r="9284" spans="1:4" x14ac:dyDescent="0.2">
      <c r="A9284" t="s">
        <v>19269</v>
      </c>
      <c r="B9284" t="s">
        <v>19270</v>
      </c>
      <c r="C9284" t="str">
        <f t="shared" ref="C9284:C9347" si="145">CONCATENATE(MID(A9284,1,2), " - ",D9284)</f>
        <v>09 - MINISTERIO DE  INFRAESTRUCTURA</v>
      </c>
      <c r="D9284" t="str">
        <f>VLOOKUP(MID(A9284,1,2),[1]Jurisdicciones!$A$2:$B$44,2,FALSE)</f>
        <v>MINISTERIO DE  INFRAESTRUCTURA</v>
      </c>
    </row>
    <row r="9285" spans="1:4" x14ac:dyDescent="0.2">
      <c r="A9285" t="s">
        <v>19271</v>
      </c>
      <c r="B9285" t="s">
        <v>19272</v>
      </c>
      <c r="C9285" t="str">
        <f t="shared" si="145"/>
        <v>09 - MINISTERIO DE  INFRAESTRUCTURA</v>
      </c>
      <c r="D9285" t="str">
        <f>VLOOKUP(MID(A9285,1,2),[1]Jurisdicciones!$A$2:$B$44,2,FALSE)</f>
        <v>MINISTERIO DE  INFRAESTRUCTURA</v>
      </c>
    </row>
    <row r="9286" spans="1:4" x14ac:dyDescent="0.2">
      <c r="A9286" t="s">
        <v>19273</v>
      </c>
      <c r="B9286" t="s">
        <v>19274</v>
      </c>
      <c r="C9286" t="str">
        <f t="shared" si="145"/>
        <v>09 - MINISTERIO DE  INFRAESTRUCTURA</v>
      </c>
      <c r="D9286" t="str">
        <f>VLOOKUP(MID(A9286,1,2),[1]Jurisdicciones!$A$2:$B$44,2,FALSE)</f>
        <v>MINISTERIO DE  INFRAESTRUCTURA</v>
      </c>
    </row>
    <row r="9287" spans="1:4" x14ac:dyDescent="0.2">
      <c r="A9287" t="s">
        <v>19275</v>
      </c>
      <c r="B9287" t="s">
        <v>19276</v>
      </c>
      <c r="C9287" t="str">
        <f t="shared" si="145"/>
        <v>09 - MINISTERIO DE  INFRAESTRUCTURA</v>
      </c>
      <c r="D9287" t="str">
        <f>VLOOKUP(MID(A9287,1,2),[1]Jurisdicciones!$A$2:$B$44,2,FALSE)</f>
        <v>MINISTERIO DE  INFRAESTRUCTURA</v>
      </c>
    </row>
    <row r="9288" spans="1:4" x14ac:dyDescent="0.2">
      <c r="A9288" t="s">
        <v>19277</v>
      </c>
      <c r="B9288" t="s">
        <v>19278</v>
      </c>
      <c r="C9288" t="str">
        <f t="shared" si="145"/>
        <v>09 - MINISTERIO DE  INFRAESTRUCTURA</v>
      </c>
      <c r="D9288" t="str">
        <f>VLOOKUP(MID(A9288,1,2),[1]Jurisdicciones!$A$2:$B$44,2,FALSE)</f>
        <v>MINISTERIO DE  INFRAESTRUCTURA</v>
      </c>
    </row>
    <row r="9289" spans="1:4" x14ac:dyDescent="0.2">
      <c r="A9289" t="s">
        <v>19279</v>
      </c>
      <c r="B9289" t="s">
        <v>19280</v>
      </c>
      <c r="C9289" t="str">
        <f t="shared" si="145"/>
        <v>09 - MINISTERIO DE  INFRAESTRUCTURA</v>
      </c>
      <c r="D9289" t="str">
        <f>VLOOKUP(MID(A9289,1,2),[1]Jurisdicciones!$A$2:$B$44,2,FALSE)</f>
        <v>MINISTERIO DE  INFRAESTRUCTURA</v>
      </c>
    </row>
    <row r="9290" spans="1:4" x14ac:dyDescent="0.2">
      <c r="A9290" t="s">
        <v>19281</v>
      </c>
      <c r="B9290" t="s">
        <v>19282</v>
      </c>
      <c r="C9290" t="str">
        <f t="shared" si="145"/>
        <v>09 - MINISTERIO DE  INFRAESTRUCTURA</v>
      </c>
      <c r="D9290" t="str">
        <f>VLOOKUP(MID(A9290,1,2),[1]Jurisdicciones!$A$2:$B$44,2,FALSE)</f>
        <v>MINISTERIO DE  INFRAESTRUCTURA</v>
      </c>
    </row>
    <row r="9291" spans="1:4" x14ac:dyDescent="0.2">
      <c r="A9291" t="s">
        <v>19283</v>
      </c>
      <c r="B9291" t="s">
        <v>19284</v>
      </c>
      <c r="C9291" t="str">
        <f t="shared" si="145"/>
        <v>09 - MINISTERIO DE  INFRAESTRUCTURA</v>
      </c>
      <c r="D9291" t="str">
        <f>VLOOKUP(MID(A9291,1,2),[1]Jurisdicciones!$A$2:$B$44,2,FALSE)</f>
        <v>MINISTERIO DE  INFRAESTRUCTURA</v>
      </c>
    </row>
    <row r="9292" spans="1:4" x14ac:dyDescent="0.2">
      <c r="A9292" t="s">
        <v>19285</v>
      </c>
      <c r="B9292" t="s">
        <v>19286</v>
      </c>
      <c r="C9292" t="str">
        <f t="shared" si="145"/>
        <v>09 - MINISTERIO DE  INFRAESTRUCTURA</v>
      </c>
      <c r="D9292" t="str">
        <f>VLOOKUP(MID(A9292,1,2),[1]Jurisdicciones!$A$2:$B$44,2,FALSE)</f>
        <v>MINISTERIO DE  INFRAESTRUCTURA</v>
      </c>
    </row>
    <row r="9293" spans="1:4" x14ac:dyDescent="0.2">
      <c r="A9293" t="s">
        <v>19287</v>
      </c>
      <c r="B9293" t="s">
        <v>19288</v>
      </c>
      <c r="C9293" t="str">
        <f t="shared" si="145"/>
        <v>09 - MINISTERIO DE  INFRAESTRUCTURA</v>
      </c>
      <c r="D9293" t="str">
        <f>VLOOKUP(MID(A9293,1,2),[1]Jurisdicciones!$A$2:$B$44,2,FALSE)</f>
        <v>MINISTERIO DE  INFRAESTRUCTURA</v>
      </c>
    </row>
    <row r="9294" spans="1:4" x14ac:dyDescent="0.2">
      <c r="A9294" t="s">
        <v>19289</v>
      </c>
      <c r="B9294" t="s">
        <v>19290</v>
      </c>
      <c r="C9294" t="str">
        <f t="shared" si="145"/>
        <v>09 - MINISTERIO DE  INFRAESTRUCTURA</v>
      </c>
      <c r="D9294" t="str">
        <f>VLOOKUP(MID(A9294,1,2),[1]Jurisdicciones!$A$2:$B$44,2,FALSE)</f>
        <v>MINISTERIO DE  INFRAESTRUCTURA</v>
      </c>
    </row>
    <row r="9295" spans="1:4" x14ac:dyDescent="0.2">
      <c r="A9295" t="s">
        <v>19291</v>
      </c>
      <c r="B9295" t="s">
        <v>19292</v>
      </c>
      <c r="C9295" t="str">
        <f t="shared" si="145"/>
        <v>09 - MINISTERIO DE  INFRAESTRUCTURA</v>
      </c>
      <c r="D9295" t="str">
        <f>VLOOKUP(MID(A9295,1,2),[1]Jurisdicciones!$A$2:$B$44,2,FALSE)</f>
        <v>MINISTERIO DE  INFRAESTRUCTURA</v>
      </c>
    </row>
    <row r="9296" spans="1:4" x14ac:dyDescent="0.2">
      <c r="A9296" t="s">
        <v>19293</v>
      </c>
      <c r="B9296" t="s">
        <v>19294</v>
      </c>
      <c r="C9296" t="str">
        <f t="shared" si="145"/>
        <v>09 - MINISTERIO DE  INFRAESTRUCTURA</v>
      </c>
      <c r="D9296" t="str">
        <f>VLOOKUP(MID(A9296,1,2),[1]Jurisdicciones!$A$2:$B$44,2,FALSE)</f>
        <v>MINISTERIO DE  INFRAESTRUCTURA</v>
      </c>
    </row>
    <row r="9297" spans="1:4" x14ac:dyDescent="0.2">
      <c r="A9297" t="s">
        <v>19295</v>
      </c>
      <c r="B9297" t="s">
        <v>19296</v>
      </c>
      <c r="C9297" t="str">
        <f t="shared" si="145"/>
        <v>09 - MINISTERIO DE  INFRAESTRUCTURA</v>
      </c>
      <c r="D9297" t="str">
        <f>VLOOKUP(MID(A9297,1,2),[1]Jurisdicciones!$A$2:$B$44,2,FALSE)</f>
        <v>MINISTERIO DE  INFRAESTRUCTURA</v>
      </c>
    </row>
    <row r="9298" spans="1:4" x14ac:dyDescent="0.2">
      <c r="A9298" t="s">
        <v>19297</v>
      </c>
      <c r="B9298" t="s">
        <v>19298</v>
      </c>
      <c r="C9298" t="str">
        <f t="shared" si="145"/>
        <v>09 - MINISTERIO DE  INFRAESTRUCTURA</v>
      </c>
      <c r="D9298" t="str">
        <f>VLOOKUP(MID(A9298,1,2),[1]Jurisdicciones!$A$2:$B$44,2,FALSE)</f>
        <v>MINISTERIO DE  INFRAESTRUCTURA</v>
      </c>
    </row>
    <row r="9299" spans="1:4" x14ac:dyDescent="0.2">
      <c r="A9299" t="s">
        <v>19299</v>
      </c>
      <c r="B9299" t="s">
        <v>19300</v>
      </c>
      <c r="C9299" t="str">
        <f t="shared" si="145"/>
        <v>09 - MINISTERIO DE  INFRAESTRUCTURA</v>
      </c>
      <c r="D9299" t="str">
        <f>VLOOKUP(MID(A9299,1,2),[1]Jurisdicciones!$A$2:$B$44,2,FALSE)</f>
        <v>MINISTERIO DE  INFRAESTRUCTURA</v>
      </c>
    </row>
    <row r="9300" spans="1:4" x14ac:dyDescent="0.2">
      <c r="A9300" t="s">
        <v>19301</v>
      </c>
      <c r="B9300" t="s">
        <v>19302</v>
      </c>
      <c r="C9300" t="str">
        <f t="shared" si="145"/>
        <v>09 - MINISTERIO DE  INFRAESTRUCTURA</v>
      </c>
      <c r="D9300" t="str">
        <f>VLOOKUP(MID(A9300,1,2),[1]Jurisdicciones!$A$2:$B$44,2,FALSE)</f>
        <v>MINISTERIO DE  INFRAESTRUCTURA</v>
      </c>
    </row>
    <row r="9301" spans="1:4" x14ac:dyDescent="0.2">
      <c r="A9301" t="s">
        <v>19303</v>
      </c>
      <c r="B9301" t="s">
        <v>19304</v>
      </c>
      <c r="C9301" t="str">
        <f t="shared" si="145"/>
        <v>09 - MINISTERIO DE  INFRAESTRUCTURA</v>
      </c>
      <c r="D9301" t="str">
        <f>VLOOKUP(MID(A9301,1,2),[1]Jurisdicciones!$A$2:$B$44,2,FALSE)</f>
        <v>MINISTERIO DE  INFRAESTRUCTURA</v>
      </c>
    </row>
    <row r="9302" spans="1:4" x14ac:dyDescent="0.2">
      <c r="A9302" t="s">
        <v>19305</v>
      </c>
      <c r="B9302" t="s">
        <v>19306</v>
      </c>
      <c r="C9302" t="str">
        <f t="shared" si="145"/>
        <v>09 - MINISTERIO DE  INFRAESTRUCTURA</v>
      </c>
      <c r="D9302" t="str">
        <f>VLOOKUP(MID(A9302,1,2),[1]Jurisdicciones!$A$2:$B$44,2,FALSE)</f>
        <v>MINISTERIO DE  INFRAESTRUCTURA</v>
      </c>
    </row>
    <row r="9303" spans="1:4" x14ac:dyDescent="0.2">
      <c r="A9303" t="s">
        <v>19307</v>
      </c>
      <c r="B9303" t="s">
        <v>19308</v>
      </c>
      <c r="C9303" t="str">
        <f t="shared" si="145"/>
        <v>09 - MINISTERIO DE  INFRAESTRUCTURA</v>
      </c>
      <c r="D9303" t="str">
        <f>VLOOKUP(MID(A9303,1,2),[1]Jurisdicciones!$A$2:$B$44,2,FALSE)</f>
        <v>MINISTERIO DE  INFRAESTRUCTURA</v>
      </c>
    </row>
    <row r="9304" spans="1:4" x14ac:dyDescent="0.2">
      <c r="A9304" t="s">
        <v>19309</v>
      </c>
      <c r="B9304" t="s">
        <v>19216</v>
      </c>
      <c r="C9304" t="str">
        <f t="shared" si="145"/>
        <v>09 - MINISTERIO DE  INFRAESTRUCTURA</v>
      </c>
      <c r="D9304" t="str">
        <f>VLOOKUP(MID(A9304,1,2),[1]Jurisdicciones!$A$2:$B$44,2,FALSE)</f>
        <v>MINISTERIO DE  INFRAESTRUCTURA</v>
      </c>
    </row>
    <row r="9305" spans="1:4" x14ac:dyDescent="0.2">
      <c r="A9305" t="s">
        <v>19310</v>
      </c>
      <c r="B9305" t="s">
        <v>19311</v>
      </c>
      <c r="C9305" t="str">
        <f t="shared" si="145"/>
        <v>09 - MINISTERIO DE  INFRAESTRUCTURA</v>
      </c>
      <c r="D9305" t="str">
        <f>VLOOKUP(MID(A9305,1,2),[1]Jurisdicciones!$A$2:$B$44,2,FALSE)</f>
        <v>MINISTERIO DE  INFRAESTRUCTURA</v>
      </c>
    </row>
    <row r="9306" spans="1:4" x14ac:dyDescent="0.2">
      <c r="A9306" t="s">
        <v>19312</v>
      </c>
      <c r="B9306" t="s">
        <v>19313</v>
      </c>
      <c r="C9306" t="str">
        <f t="shared" si="145"/>
        <v>09 - MINISTERIO DE  INFRAESTRUCTURA</v>
      </c>
      <c r="D9306" t="str">
        <f>VLOOKUP(MID(A9306,1,2),[1]Jurisdicciones!$A$2:$B$44,2,FALSE)</f>
        <v>MINISTERIO DE  INFRAESTRUCTURA</v>
      </c>
    </row>
    <row r="9307" spans="1:4" x14ac:dyDescent="0.2">
      <c r="A9307" t="s">
        <v>19314</v>
      </c>
      <c r="B9307" t="s">
        <v>19315</v>
      </c>
      <c r="C9307" t="str">
        <f t="shared" si="145"/>
        <v>09 - MINISTERIO DE  INFRAESTRUCTURA</v>
      </c>
      <c r="D9307" t="str">
        <f>VLOOKUP(MID(A9307,1,2),[1]Jurisdicciones!$A$2:$B$44,2,FALSE)</f>
        <v>MINISTERIO DE  INFRAESTRUCTURA</v>
      </c>
    </row>
    <row r="9308" spans="1:4" x14ac:dyDescent="0.2">
      <c r="A9308" t="s">
        <v>19316</v>
      </c>
      <c r="B9308" t="s">
        <v>19317</v>
      </c>
      <c r="C9308" t="str">
        <f t="shared" si="145"/>
        <v>09 - MINISTERIO DE  INFRAESTRUCTURA</v>
      </c>
      <c r="D9308" t="str">
        <f>VLOOKUP(MID(A9308,1,2),[1]Jurisdicciones!$A$2:$B$44,2,FALSE)</f>
        <v>MINISTERIO DE  INFRAESTRUCTURA</v>
      </c>
    </row>
    <row r="9309" spans="1:4" x14ac:dyDescent="0.2">
      <c r="A9309" t="s">
        <v>19318</v>
      </c>
      <c r="B9309" t="s">
        <v>19319</v>
      </c>
      <c r="C9309" t="str">
        <f t="shared" si="145"/>
        <v>09 - MINISTERIO DE  INFRAESTRUCTURA</v>
      </c>
      <c r="D9309" t="str">
        <f>VLOOKUP(MID(A9309,1,2),[1]Jurisdicciones!$A$2:$B$44,2,FALSE)</f>
        <v>MINISTERIO DE  INFRAESTRUCTURA</v>
      </c>
    </row>
    <row r="9310" spans="1:4" x14ac:dyDescent="0.2">
      <c r="A9310" t="s">
        <v>19320</v>
      </c>
      <c r="B9310" t="s">
        <v>19321</v>
      </c>
      <c r="C9310" t="str">
        <f t="shared" si="145"/>
        <v>09 - MINISTERIO DE  INFRAESTRUCTURA</v>
      </c>
      <c r="D9310" t="str">
        <f>VLOOKUP(MID(A9310,1,2),[1]Jurisdicciones!$A$2:$B$44,2,FALSE)</f>
        <v>MINISTERIO DE  INFRAESTRUCTURA</v>
      </c>
    </row>
    <row r="9311" spans="1:4" x14ac:dyDescent="0.2">
      <c r="A9311" t="s">
        <v>19322</v>
      </c>
      <c r="B9311" t="s">
        <v>19323</v>
      </c>
      <c r="C9311" t="str">
        <f t="shared" si="145"/>
        <v>09 - MINISTERIO DE  INFRAESTRUCTURA</v>
      </c>
      <c r="D9311" t="str">
        <f>VLOOKUP(MID(A9311,1,2),[1]Jurisdicciones!$A$2:$B$44,2,FALSE)</f>
        <v>MINISTERIO DE  INFRAESTRUCTURA</v>
      </c>
    </row>
    <row r="9312" spans="1:4" x14ac:dyDescent="0.2">
      <c r="A9312" t="s">
        <v>19324</v>
      </c>
      <c r="B9312" t="s">
        <v>19325</v>
      </c>
      <c r="C9312" t="str">
        <f t="shared" si="145"/>
        <v>09 - MINISTERIO DE  INFRAESTRUCTURA</v>
      </c>
      <c r="D9312" t="str">
        <f>VLOOKUP(MID(A9312,1,2),[1]Jurisdicciones!$A$2:$B$44,2,FALSE)</f>
        <v>MINISTERIO DE  INFRAESTRUCTURA</v>
      </c>
    </row>
    <row r="9313" spans="1:4" x14ac:dyDescent="0.2">
      <c r="A9313" t="s">
        <v>19326</v>
      </c>
      <c r="B9313" t="s">
        <v>8877</v>
      </c>
      <c r="C9313" t="str">
        <f t="shared" si="145"/>
        <v>09 - MINISTERIO DE  INFRAESTRUCTURA</v>
      </c>
      <c r="D9313" t="str">
        <f>VLOOKUP(MID(A9313,1,2),[1]Jurisdicciones!$A$2:$B$44,2,FALSE)</f>
        <v>MINISTERIO DE  INFRAESTRUCTURA</v>
      </c>
    </row>
    <row r="9314" spans="1:4" x14ac:dyDescent="0.2">
      <c r="A9314" t="s">
        <v>19327</v>
      </c>
      <c r="B9314" t="s">
        <v>19328</v>
      </c>
      <c r="C9314" t="str">
        <f t="shared" si="145"/>
        <v>09 - MINISTERIO DE  INFRAESTRUCTURA</v>
      </c>
      <c r="D9314" t="str">
        <f>VLOOKUP(MID(A9314,1,2),[1]Jurisdicciones!$A$2:$B$44,2,FALSE)</f>
        <v>MINISTERIO DE  INFRAESTRUCTURA</v>
      </c>
    </row>
    <row r="9315" spans="1:4" x14ac:dyDescent="0.2">
      <c r="A9315" t="s">
        <v>19329</v>
      </c>
      <c r="B9315" t="s">
        <v>19330</v>
      </c>
      <c r="C9315" t="str">
        <f t="shared" si="145"/>
        <v>09 - MINISTERIO DE  INFRAESTRUCTURA</v>
      </c>
      <c r="D9315" t="str">
        <f>VLOOKUP(MID(A9315,1,2),[1]Jurisdicciones!$A$2:$B$44,2,FALSE)</f>
        <v>MINISTERIO DE  INFRAESTRUCTURA</v>
      </c>
    </row>
    <row r="9316" spans="1:4" x14ac:dyDescent="0.2">
      <c r="A9316" t="s">
        <v>19331</v>
      </c>
      <c r="B9316" t="s">
        <v>19332</v>
      </c>
      <c r="C9316" t="str">
        <f t="shared" si="145"/>
        <v>09 - MINISTERIO DE  INFRAESTRUCTURA</v>
      </c>
      <c r="D9316" t="str">
        <f>VLOOKUP(MID(A9316,1,2),[1]Jurisdicciones!$A$2:$B$44,2,FALSE)</f>
        <v>MINISTERIO DE  INFRAESTRUCTURA</v>
      </c>
    </row>
    <row r="9317" spans="1:4" x14ac:dyDescent="0.2">
      <c r="A9317" t="s">
        <v>19333</v>
      </c>
      <c r="B9317" t="s">
        <v>19334</v>
      </c>
      <c r="C9317" t="str">
        <f t="shared" si="145"/>
        <v>09 - MINISTERIO DE  INFRAESTRUCTURA</v>
      </c>
      <c r="D9317" t="str">
        <f>VLOOKUP(MID(A9317,1,2),[1]Jurisdicciones!$A$2:$B$44,2,FALSE)</f>
        <v>MINISTERIO DE  INFRAESTRUCTURA</v>
      </c>
    </row>
    <row r="9318" spans="1:4" x14ac:dyDescent="0.2">
      <c r="A9318" t="s">
        <v>19335</v>
      </c>
      <c r="B9318" t="s">
        <v>10178</v>
      </c>
      <c r="C9318" t="str">
        <f t="shared" si="145"/>
        <v>09 - MINISTERIO DE  INFRAESTRUCTURA</v>
      </c>
      <c r="D9318" t="str">
        <f>VLOOKUP(MID(A9318,1,2),[1]Jurisdicciones!$A$2:$B$44,2,FALSE)</f>
        <v>MINISTERIO DE  INFRAESTRUCTURA</v>
      </c>
    </row>
    <row r="9319" spans="1:4" x14ac:dyDescent="0.2">
      <c r="A9319" t="s">
        <v>19336</v>
      </c>
      <c r="B9319" t="s">
        <v>19337</v>
      </c>
      <c r="C9319" t="str">
        <f t="shared" si="145"/>
        <v>09 - MINISTERIO DE  INFRAESTRUCTURA</v>
      </c>
      <c r="D9319" t="str">
        <f>VLOOKUP(MID(A9319,1,2),[1]Jurisdicciones!$A$2:$B$44,2,FALSE)</f>
        <v>MINISTERIO DE  INFRAESTRUCTURA</v>
      </c>
    </row>
    <row r="9320" spans="1:4" x14ac:dyDescent="0.2">
      <c r="A9320" t="s">
        <v>19338</v>
      </c>
      <c r="B9320" t="s">
        <v>19339</v>
      </c>
      <c r="C9320" t="str">
        <f t="shared" si="145"/>
        <v>09 - MINISTERIO DE  INFRAESTRUCTURA</v>
      </c>
      <c r="D9320" t="str">
        <f>VLOOKUP(MID(A9320,1,2),[1]Jurisdicciones!$A$2:$B$44,2,FALSE)</f>
        <v>MINISTERIO DE  INFRAESTRUCTURA</v>
      </c>
    </row>
    <row r="9321" spans="1:4" x14ac:dyDescent="0.2">
      <c r="A9321" t="s">
        <v>19340</v>
      </c>
      <c r="B9321" t="s">
        <v>19341</v>
      </c>
      <c r="C9321" t="str">
        <f t="shared" si="145"/>
        <v>09 - MINISTERIO DE  INFRAESTRUCTURA</v>
      </c>
      <c r="D9321" t="str">
        <f>VLOOKUP(MID(A9321,1,2),[1]Jurisdicciones!$A$2:$B$44,2,FALSE)</f>
        <v>MINISTERIO DE  INFRAESTRUCTURA</v>
      </c>
    </row>
    <row r="9322" spans="1:4" x14ac:dyDescent="0.2">
      <c r="A9322" t="s">
        <v>19342</v>
      </c>
      <c r="B9322" t="s">
        <v>18341</v>
      </c>
      <c r="C9322" t="str">
        <f t="shared" si="145"/>
        <v>09 - MINISTERIO DE  INFRAESTRUCTURA</v>
      </c>
      <c r="D9322" t="str">
        <f>VLOOKUP(MID(A9322,1,2),[1]Jurisdicciones!$A$2:$B$44,2,FALSE)</f>
        <v>MINISTERIO DE  INFRAESTRUCTURA</v>
      </c>
    </row>
    <row r="9323" spans="1:4" x14ac:dyDescent="0.2">
      <c r="A9323" t="s">
        <v>19343</v>
      </c>
      <c r="B9323" t="s">
        <v>19344</v>
      </c>
      <c r="C9323" t="str">
        <f t="shared" si="145"/>
        <v>09 - MINISTERIO DE  INFRAESTRUCTURA</v>
      </c>
      <c r="D9323" t="str">
        <f>VLOOKUP(MID(A9323,1,2),[1]Jurisdicciones!$A$2:$B$44,2,FALSE)</f>
        <v>MINISTERIO DE  INFRAESTRUCTURA</v>
      </c>
    </row>
    <row r="9324" spans="1:4" x14ac:dyDescent="0.2">
      <c r="A9324" t="s">
        <v>19345</v>
      </c>
      <c r="B9324" t="s">
        <v>19346</v>
      </c>
      <c r="C9324" t="str">
        <f t="shared" si="145"/>
        <v>09 - MINISTERIO DE  INFRAESTRUCTURA</v>
      </c>
      <c r="D9324" t="str">
        <f>VLOOKUP(MID(A9324,1,2),[1]Jurisdicciones!$A$2:$B$44,2,FALSE)</f>
        <v>MINISTERIO DE  INFRAESTRUCTURA</v>
      </c>
    </row>
    <row r="9325" spans="1:4" x14ac:dyDescent="0.2">
      <c r="A9325" t="s">
        <v>19347</v>
      </c>
      <c r="B9325" t="s">
        <v>19348</v>
      </c>
      <c r="C9325" t="str">
        <f t="shared" si="145"/>
        <v>09 - MINISTERIO DE  INFRAESTRUCTURA</v>
      </c>
      <c r="D9325" t="str">
        <f>VLOOKUP(MID(A9325,1,2),[1]Jurisdicciones!$A$2:$B$44,2,FALSE)</f>
        <v>MINISTERIO DE  INFRAESTRUCTURA</v>
      </c>
    </row>
    <row r="9326" spans="1:4" x14ac:dyDescent="0.2">
      <c r="A9326" t="s">
        <v>19349</v>
      </c>
      <c r="B9326" t="s">
        <v>19350</v>
      </c>
      <c r="C9326" t="str">
        <f t="shared" si="145"/>
        <v>09 - MINISTERIO DE  INFRAESTRUCTURA</v>
      </c>
      <c r="D9326" t="str">
        <f>VLOOKUP(MID(A9326,1,2),[1]Jurisdicciones!$A$2:$B$44,2,FALSE)</f>
        <v>MINISTERIO DE  INFRAESTRUCTURA</v>
      </c>
    </row>
    <row r="9327" spans="1:4" x14ac:dyDescent="0.2">
      <c r="A9327" t="s">
        <v>19351</v>
      </c>
      <c r="B9327" t="s">
        <v>19352</v>
      </c>
      <c r="C9327" t="str">
        <f t="shared" si="145"/>
        <v>09 - MINISTERIO DE  INFRAESTRUCTURA</v>
      </c>
      <c r="D9327" t="str">
        <f>VLOOKUP(MID(A9327,1,2),[1]Jurisdicciones!$A$2:$B$44,2,FALSE)</f>
        <v>MINISTERIO DE  INFRAESTRUCTURA</v>
      </c>
    </row>
    <row r="9328" spans="1:4" x14ac:dyDescent="0.2">
      <c r="A9328" t="s">
        <v>19353</v>
      </c>
      <c r="B9328" t="s">
        <v>19354</v>
      </c>
      <c r="C9328" t="str">
        <f t="shared" si="145"/>
        <v>09 - MINISTERIO DE  INFRAESTRUCTURA</v>
      </c>
      <c r="D9328" t="str">
        <f>VLOOKUP(MID(A9328,1,2),[1]Jurisdicciones!$A$2:$B$44,2,FALSE)</f>
        <v>MINISTERIO DE  INFRAESTRUCTURA</v>
      </c>
    </row>
    <row r="9329" spans="1:4" x14ac:dyDescent="0.2">
      <c r="A9329" t="s">
        <v>19355</v>
      </c>
      <c r="B9329" t="s">
        <v>19356</v>
      </c>
      <c r="C9329" t="str">
        <f t="shared" si="145"/>
        <v>09 - MINISTERIO DE  INFRAESTRUCTURA</v>
      </c>
      <c r="D9329" t="str">
        <f>VLOOKUP(MID(A9329,1,2),[1]Jurisdicciones!$A$2:$B$44,2,FALSE)</f>
        <v>MINISTERIO DE  INFRAESTRUCTURA</v>
      </c>
    </row>
    <row r="9330" spans="1:4" x14ac:dyDescent="0.2">
      <c r="A9330" t="s">
        <v>19357</v>
      </c>
      <c r="B9330" t="s">
        <v>19358</v>
      </c>
      <c r="C9330" t="str">
        <f t="shared" si="145"/>
        <v>09 - MINISTERIO DE  INFRAESTRUCTURA</v>
      </c>
      <c r="D9330" t="str">
        <f>VLOOKUP(MID(A9330,1,2),[1]Jurisdicciones!$A$2:$B$44,2,FALSE)</f>
        <v>MINISTERIO DE  INFRAESTRUCTURA</v>
      </c>
    </row>
    <row r="9331" spans="1:4" x14ac:dyDescent="0.2">
      <c r="A9331" t="s">
        <v>19359</v>
      </c>
      <c r="B9331" t="s">
        <v>19360</v>
      </c>
      <c r="C9331" t="str">
        <f t="shared" si="145"/>
        <v>09 - MINISTERIO DE  INFRAESTRUCTURA</v>
      </c>
      <c r="D9331" t="str">
        <f>VLOOKUP(MID(A9331,1,2),[1]Jurisdicciones!$A$2:$B$44,2,FALSE)</f>
        <v>MINISTERIO DE  INFRAESTRUCTURA</v>
      </c>
    </row>
    <row r="9332" spans="1:4" x14ac:dyDescent="0.2">
      <c r="A9332" t="s">
        <v>19361</v>
      </c>
      <c r="B9332" t="s">
        <v>19362</v>
      </c>
      <c r="C9332" t="str">
        <f t="shared" si="145"/>
        <v>09 - MINISTERIO DE  INFRAESTRUCTURA</v>
      </c>
      <c r="D9332" t="str">
        <f>VLOOKUP(MID(A9332,1,2),[1]Jurisdicciones!$A$2:$B$44,2,FALSE)</f>
        <v>MINISTERIO DE  INFRAESTRUCTURA</v>
      </c>
    </row>
    <row r="9333" spans="1:4" x14ac:dyDescent="0.2">
      <c r="A9333" t="s">
        <v>19363</v>
      </c>
      <c r="B9333" t="s">
        <v>19364</v>
      </c>
      <c r="C9333" t="str">
        <f t="shared" si="145"/>
        <v>09 - MINISTERIO DE  INFRAESTRUCTURA</v>
      </c>
      <c r="D9333" t="str">
        <f>VLOOKUP(MID(A9333,1,2),[1]Jurisdicciones!$A$2:$B$44,2,FALSE)</f>
        <v>MINISTERIO DE  INFRAESTRUCTURA</v>
      </c>
    </row>
    <row r="9334" spans="1:4" x14ac:dyDescent="0.2">
      <c r="A9334" t="s">
        <v>19365</v>
      </c>
      <c r="B9334" t="s">
        <v>19366</v>
      </c>
      <c r="C9334" t="str">
        <f t="shared" si="145"/>
        <v>09 - MINISTERIO DE  INFRAESTRUCTURA</v>
      </c>
      <c r="D9334" t="str">
        <f>VLOOKUP(MID(A9334,1,2),[1]Jurisdicciones!$A$2:$B$44,2,FALSE)</f>
        <v>MINISTERIO DE  INFRAESTRUCTURA</v>
      </c>
    </row>
    <row r="9335" spans="1:4" x14ac:dyDescent="0.2">
      <c r="A9335" t="s">
        <v>19367</v>
      </c>
      <c r="B9335" t="s">
        <v>19368</v>
      </c>
      <c r="C9335" t="str">
        <f t="shared" si="145"/>
        <v>09 - MINISTERIO DE  INFRAESTRUCTURA</v>
      </c>
      <c r="D9335" t="str">
        <f>VLOOKUP(MID(A9335,1,2),[1]Jurisdicciones!$A$2:$B$44,2,FALSE)</f>
        <v>MINISTERIO DE  INFRAESTRUCTURA</v>
      </c>
    </row>
    <row r="9336" spans="1:4" x14ac:dyDescent="0.2">
      <c r="A9336" t="s">
        <v>19369</v>
      </c>
      <c r="B9336" t="s">
        <v>19368</v>
      </c>
      <c r="C9336" t="str">
        <f t="shared" si="145"/>
        <v>09 - MINISTERIO DE  INFRAESTRUCTURA</v>
      </c>
      <c r="D9336" t="str">
        <f>VLOOKUP(MID(A9336,1,2),[1]Jurisdicciones!$A$2:$B$44,2,FALSE)</f>
        <v>MINISTERIO DE  INFRAESTRUCTURA</v>
      </c>
    </row>
    <row r="9337" spans="1:4" x14ac:dyDescent="0.2">
      <c r="A9337" t="s">
        <v>19370</v>
      </c>
      <c r="B9337" t="s">
        <v>19371</v>
      </c>
      <c r="C9337" t="str">
        <f t="shared" si="145"/>
        <v>09 - MINISTERIO DE  INFRAESTRUCTURA</v>
      </c>
      <c r="D9337" t="str">
        <f>VLOOKUP(MID(A9337,1,2),[1]Jurisdicciones!$A$2:$B$44,2,FALSE)</f>
        <v>MINISTERIO DE  INFRAESTRUCTURA</v>
      </c>
    </row>
    <row r="9338" spans="1:4" x14ac:dyDescent="0.2">
      <c r="A9338" t="s">
        <v>19372</v>
      </c>
      <c r="B9338" t="s">
        <v>19373</v>
      </c>
      <c r="C9338" t="str">
        <f t="shared" si="145"/>
        <v>09 - MINISTERIO DE  INFRAESTRUCTURA</v>
      </c>
      <c r="D9338" t="str">
        <f>VLOOKUP(MID(A9338,1,2),[1]Jurisdicciones!$A$2:$B$44,2,FALSE)</f>
        <v>MINISTERIO DE  INFRAESTRUCTURA</v>
      </c>
    </row>
    <row r="9339" spans="1:4" x14ac:dyDescent="0.2">
      <c r="A9339" t="s">
        <v>19374</v>
      </c>
      <c r="B9339" t="s">
        <v>19375</v>
      </c>
      <c r="C9339" t="str">
        <f t="shared" si="145"/>
        <v>09 - MINISTERIO DE  INFRAESTRUCTURA</v>
      </c>
      <c r="D9339" t="str">
        <f>VLOOKUP(MID(A9339,1,2),[1]Jurisdicciones!$A$2:$B$44,2,FALSE)</f>
        <v>MINISTERIO DE  INFRAESTRUCTURA</v>
      </c>
    </row>
    <row r="9340" spans="1:4" x14ac:dyDescent="0.2">
      <c r="A9340" t="s">
        <v>19376</v>
      </c>
      <c r="B9340" t="s">
        <v>19375</v>
      </c>
      <c r="C9340" t="str">
        <f t="shared" si="145"/>
        <v>09 - MINISTERIO DE  INFRAESTRUCTURA</v>
      </c>
      <c r="D9340" t="str">
        <f>VLOOKUP(MID(A9340,1,2),[1]Jurisdicciones!$A$2:$B$44,2,FALSE)</f>
        <v>MINISTERIO DE  INFRAESTRUCTURA</v>
      </c>
    </row>
    <row r="9341" spans="1:4" x14ac:dyDescent="0.2">
      <c r="A9341" t="s">
        <v>19377</v>
      </c>
      <c r="B9341" t="s">
        <v>19375</v>
      </c>
      <c r="C9341" t="str">
        <f t="shared" si="145"/>
        <v>09 - MINISTERIO DE  INFRAESTRUCTURA</v>
      </c>
      <c r="D9341" t="str">
        <f>VLOOKUP(MID(A9341,1,2),[1]Jurisdicciones!$A$2:$B$44,2,FALSE)</f>
        <v>MINISTERIO DE  INFRAESTRUCTURA</v>
      </c>
    </row>
    <row r="9342" spans="1:4" x14ac:dyDescent="0.2">
      <c r="A9342" t="s">
        <v>19378</v>
      </c>
      <c r="B9342" t="s">
        <v>19379</v>
      </c>
      <c r="C9342" t="str">
        <f t="shared" si="145"/>
        <v>09 - MINISTERIO DE  INFRAESTRUCTURA</v>
      </c>
      <c r="D9342" t="str">
        <f>VLOOKUP(MID(A9342,1,2),[1]Jurisdicciones!$A$2:$B$44,2,FALSE)</f>
        <v>MINISTERIO DE  INFRAESTRUCTURA</v>
      </c>
    </row>
    <row r="9343" spans="1:4" x14ac:dyDescent="0.2">
      <c r="A9343" t="s">
        <v>19380</v>
      </c>
      <c r="B9343" t="s">
        <v>18545</v>
      </c>
      <c r="C9343" t="str">
        <f t="shared" si="145"/>
        <v>09 - MINISTERIO DE  INFRAESTRUCTURA</v>
      </c>
      <c r="D9343" t="str">
        <f>VLOOKUP(MID(A9343,1,2),[1]Jurisdicciones!$A$2:$B$44,2,FALSE)</f>
        <v>MINISTERIO DE  INFRAESTRUCTURA</v>
      </c>
    </row>
    <row r="9344" spans="1:4" x14ac:dyDescent="0.2">
      <c r="A9344" t="s">
        <v>19381</v>
      </c>
      <c r="B9344" t="s">
        <v>19382</v>
      </c>
      <c r="C9344" t="str">
        <f t="shared" si="145"/>
        <v>09 - MINISTERIO DE  INFRAESTRUCTURA</v>
      </c>
      <c r="D9344" t="str">
        <f>VLOOKUP(MID(A9344,1,2),[1]Jurisdicciones!$A$2:$B$44,2,FALSE)</f>
        <v>MINISTERIO DE  INFRAESTRUCTURA</v>
      </c>
    </row>
    <row r="9345" spans="1:4" x14ac:dyDescent="0.2">
      <c r="A9345" t="s">
        <v>19383</v>
      </c>
      <c r="B9345" t="s">
        <v>19384</v>
      </c>
      <c r="C9345" t="str">
        <f t="shared" si="145"/>
        <v>09 - MINISTERIO DE  INFRAESTRUCTURA</v>
      </c>
      <c r="D9345" t="str">
        <f>VLOOKUP(MID(A9345,1,2),[1]Jurisdicciones!$A$2:$B$44,2,FALSE)</f>
        <v>MINISTERIO DE  INFRAESTRUCTURA</v>
      </c>
    </row>
    <row r="9346" spans="1:4" x14ac:dyDescent="0.2">
      <c r="A9346" t="s">
        <v>19385</v>
      </c>
      <c r="B9346" t="s">
        <v>19386</v>
      </c>
      <c r="C9346" t="str">
        <f t="shared" si="145"/>
        <v>09 - MINISTERIO DE  INFRAESTRUCTURA</v>
      </c>
      <c r="D9346" t="str">
        <f>VLOOKUP(MID(A9346,1,2),[1]Jurisdicciones!$A$2:$B$44,2,FALSE)</f>
        <v>MINISTERIO DE  INFRAESTRUCTURA</v>
      </c>
    </row>
    <row r="9347" spans="1:4" x14ac:dyDescent="0.2">
      <c r="A9347" t="s">
        <v>19387</v>
      </c>
      <c r="B9347" t="s">
        <v>19388</v>
      </c>
      <c r="C9347" t="str">
        <f t="shared" si="145"/>
        <v>09 - MINISTERIO DE  INFRAESTRUCTURA</v>
      </c>
      <c r="D9347" t="str">
        <f>VLOOKUP(MID(A9347,1,2),[1]Jurisdicciones!$A$2:$B$44,2,FALSE)</f>
        <v>MINISTERIO DE  INFRAESTRUCTURA</v>
      </c>
    </row>
    <row r="9348" spans="1:4" x14ac:dyDescent="0.2">
      <c r="A9348" t="s">
        <v>19389</v>
      </c>
      <c r="B9348" t="s">
        <v>19390</v>
      </c>
      <c r="C9348" t="str">
        <f t="shared" ref="C9348:C9411" si="146">CONCATENATE(MID(A9348,1,2), " - ",D9348)</f>
        <v>09 - MINISTERIO DE  INFRAESTRUCTURA</v>
      </c>
      <c r="D9348" t="str">
        <f>VLOOKUP(MID(A9348,1,2),[1]Jurisdicciones!$A$2:$B$44,2,FALSE)</f>
        <v>MINISTERIO DE  INFRAESTRUCTURA</v>
      </c>
    </row>
    <row r="9349" spans="1:4" x14ac:dyDescent="0.2">
      <c r="A9349" t="s">
        <v>19391</v>
      </c>
      <c r="B9349" t="s">
        <v>19392</v>
      </c>
      <c r="C9349" t="str">
        <f t="shared" si="146"/>
        <v>09 - MINISTERIO DE  INFRAESTRUCTURA</v>
      </c>
      <c r="D9349" t="str">
        <f>VLOOKUP(MID(A9349,1,2),[1]Jurisdicciones!$A$2:$B$44,2,FALSE)</f>
        <v>MINISTERIO DE  INFRAESTRUCTURA</v>
      </c>
    </row>
    <row r="9350" spans="1:4" x14ac:dyDescent="0.2">
      <c r="A9350" t="s">
        <v>19393</v>
      </c>
      <c r="B9350" t="s">
        <v>19394</v>
      </c>
      <c r="C9350" t="str">
        <f t="shared" si="146"/>
        <v>09 - MINISTERIO DE  INFRAESTRUCTURA</v>
      </c>
      <c r="D9350" t="str">
        <f>VLOOKUP(MID(A9350,1,2),[1]Jurisdicciones!$A$2:$B$44,2,FALSE)</f>
        <v>MINISTERIO DE  INFRAESTRUCTURA</v>
      </c>
    </row>
    <row r="9351" spans="1:4" x14ac:dyDescent="0.2">
      <c r="A9351" t="s">
        <v>19395</v>
      </c>
      <c r="B9351" t="s">
        <v>19396</v>
      </c>
      <c r="C9351" t="str">
        <f t="shared" si="146"/>
        <v>09 - MINISTERIO DE  INFRAESTRUCTURA</v>
      </c>
      <c r="D9351" t="str">
        <f>VLOOKUP(MID(A9351,1,2),[1]Jurisdicciones!$A$2:$B$44,2,FALSE)</f>
        <v>MINISTERIO DE  INFRAESTRUCTURA</v>
      </c>
    </row>
    <row r="9352" spans="1:4" x14ac:dyDescent="0.2">
      <c r="A9352" t="s">
        <v>19397</v>
      </c>
      <c r="B9352" t="s">
        <v>19398</v>
      </c>
      <c r="C9352" t="str">
        <f t="shared" si="146"/>
        <v>09 - MINISTERIO DE  INFRAESTRUCTURA</v>
      </c>
      <c r="D9352" t="str">
        <f>VLOOKUP(MID(A9352,1,2),[1]Jurisdicciones!$A$2:$B$44,2,FALSE)</f>
        <v>MINISTERIO DE  INFRAESTRUCTURA</v>
      </c>
    </row>
    <row r="9353" spans="1:4" x14ac:dyDescent="0.2">
      <c r="A9353" t="s">
        <v>19399</v>
      </c>
      <c r="B9353" t="s">
        <v>19400</v>
      </c>
      <c r="C9353" t="str">
        <f t="shared" si="146"/>
        <v>09 - MINISTERIO DE  INFRAESTRUCTURA</v>
      </c>
      <c r="D9353" t="str">
        <f>VLOOKUP(MID(A9353,1,2),[1]Jurisdicciones!$A$2:$B$44,2,FALSE)</f>
        <v>MINISTERIO DE  INFRAESTRUCTURA</v>
      </c>
    </row>
    <row r="9354" spans="1:4" x14ac:dyDescent="0.2">
      <c r="A9354" t="s">
        <v>19401</v>
      </c>
      <c r="B9354" t="s">
        <v>19402</v>
      </c>
      <c r="C9354" t="str">
        <f t="shared" si="146"/>
        <v>09 - MINISTERIO DE  INFRAESTRUCTURA</v>
      </c>
      <c r="D9354" t="str">
        <f>VLOOKUP(MID(A9354,1,2),[1]Jurisdicciones!$A$2:$B$44,2,FALSE)</f>
        <v>MINISTERIO DE  INFRAESTRUCTURA</v>
      </c>
    </row>
    <row r="9355" spans="1:4" x14ac:dyDescent="0.2">
      <c r="A9355" t="s">
        <v>19403</v>
      </c>
      <c r="B9355" t="s">
        <v>19404</v>
      </c>
      <c r="C9355" t="str">
        <f t="shared" si="146"/>
        <v>09 - MINISTERIO DE  INFRAESTRUCTURA</v>
      </c>
      <c r="D9355" t="str">
        <f>VLOOKUP(MID(A9355,1,2),[1]Jurisdicciones!$A$2:$B$44,2,FALSE)</f>
        <v>MINISTERIO DE  INFRAESTRUCTURA</v>
      </c>
    </row>
    <row r="9356" spans="1:4" x14ac:dyDescent="0.2">
      <c r="A9356" t="s">
        <v>19405</v>
      </c>
      <c r="B9356" t="s">
        <v>19406</v>
      </c>
      <c r="C9356" t="str">
        <f t="shared" si="146"/>
        <v>09 - MINISTERIO DE  INFRAESTRUCTURA</v>
      </c>
      <c r="D9356" t="str">
        <f>VLOOKUP(MID(A9356,1,2),[1]Jurisdicciones!$A$2:$B$44,2,FALSE)</f>
        <v>MINISTERIO DE  INFRAESTRUCTURA</v>
      </c>
    </row>
    <row r="9357" spans="1:4" x14ac:dyDescent="0.2">
      <c r="A9357" t="s">
        <v>19407</v>
      </c>
      <c r="B9357" t="s">
        <v>19408</v>
      </c>
      <c r="C9357" t="str">
        <f t="shared" si="146"/>
        <v>09 - MINISTERIO DE  INFRAESTRUCTURA</v>
      </c>
      <c r="D9357" t="str">
        <f>VLOOKUP(MID(A9357,1,2),[1]Jurisdicciones!$A$2:$B$44,2,FALSE)</f>
        <v>MINISTERIO DE  INFRAESTRUCTURA</v>
      </c>
    </row>
    <row r="9358" spans="1:4" x14ac:dyDescent="0.2">
      <c r="A9358" t="s">
        <v>19409</v>
      </c>
      <c r="B9358" t="s">
        <v>19410</v>
      </c>
      <c r="C9358" t="str">
        <f t="shared" si="146"/>
        <v>09 - MINISTERIO DE  INFRAESTRUCTURA</v>
      </c>
      <c r="D9358" t="str">
        <f>VLOOKUP(MID(A9358,1,2),[1]Jurisdicciones!$A$2:$B$44,2,FALSE)</f>
        <v>MINISTERIO DE  INFRAESTRUCTURA</v>
      </c>
    </row>
    <row r="9359" spans="1:4" x14ac:dyDescent="0.2">
      <c r="A9359" t="s">
        <v>19411</v>
      </c>
      <c r="B9359" t="s">
        <v>19412</v>
      </c>
      <c r="C9359" t="str">
        <f t="shared" si="146"/>
        <v>09 - MINISTERIO DE  INFRAESTRUCTURA</v>
      </c>
      <c r="D9359" t="str">
        <f>VLOOKUP(MID(A9359,1,2),[1]Jurisdicciones!$A$2:$B$44,2,FALSE)</f>
        <v>MINISTERIO DE  INFRAESTRUCTURA</v>
      </c>
    </row>
    <row r="9360" spans="1:4" x14ac:dyDescent="0.2">
      <c r="A9360" t="s">
        <v>19413</v>
      </c>
      <c r="B9360" t="s">
        <v>19414</v>
      </c>
      <c r="C9360" t="str">
        <f t="shared" si="146"/>
        <v>09 - MINISTERIO DE  INFRAESTRUCTURA</v>
      </c>
      <c r="D9360" t="str">
        <f>VLOOKUP(MID(A9360,1,2),[1]Jurisdicciones!$A$2:$B$44,2,FALSE)</f>
        <v>MINISTERIO DE  INFRAESTRUCTURA</v>
      </c>
    </row>
    <row r="9361" spans="1:4" x14ac:dyDescent="0.2">
      <c r="A9361" t="s">
        <v>19415</v>
      </c>
      <c r="B9361" t="s">
        <v>19416</v>
      </c>
      <c r="C9361" t="str">
        <f t="shared" si="146"/>
        <v>09 - MINISTERIO DE  INFRAESTRUCTURA</v>
      </c>
      <c r="D9361" t="str">
        <f>VLOOKUP(MID(A9361,1,2),[1]Jurisdicciones!$A$2:$B$44,2,FALSE)</f>
        <v>MINISTERIO DE  INFRAESTRUCTURA</v>
      </c>
    </row>
    <row r="9362" spans="1:4" x14ac:dyDescent="0.2">
      <c r="A9362" t="s">
        <v>19417</v>
      </c>
      <c r="B9362" t="s">
        <v>19418</v>
      </c>
      <c r="C9362" t="str">
        <f t="shared" si="146"/>
        <v>09 - MINISTERIO DE  INFRAESTRUCTURA</v>
      </c>
      <c r="D9362" t="str">
        <f>VLOOKUP(MID(A9362,1,2),[1]Jurisdicciones!$A$2:$B$44,2,FALSE)</f>
        <v>MINISTERIO DE  INFRAESTRUCTURA</v>
      </c>
    </row>
    <row r="9363" spans="1:4" x14ac:dyDescent="0.2">
      <c r="A9363" t="s">
        <v>19419</v>
      </c>
      <c r="B9363" t="s">
        <v>19420</v>
      </c>
      <c r="C9363" t="str">
        <f t="shared" si="146"/>
        <v>09 - MINISTERIO DE  INFRAESTRUCTURA</v>
      </c>
      <c r="D9363" t="str">
        <f>VLOOKUP(MID(A9363,1,2),[1]Jurisdicciones!$A$2:$B$44,2,FALSE)</f>
        <v>MINISTERIO DE  INFRAESTRUCTURA</v>
      </c>
    </row>
    <row r="9364" spans="1:4" x14ac:dyDescent="0.2">
      <c r="A9364" t="s">
        <v>19421</v>
      </c>
      <c r="B9364" t="s">
        <v>19422</v>
      </c>
      <c r="C9364" t="str">
        <f t="shared" si="146"/>
        <v>09 - MINISTERIO DE  INFRAESTRUCTURA</v>
      </c>
      <c r="D9364" t="str">
        <f>VLOOKUP(MID(A9364,1,2),[1]Jurisdicciones!$A$2:$B$44,2,FALSE)</f>
        <v>MINISTERIO DE  INFRAESTRUCTURA</v>
      </c>
    </row>
    <row r="9365" spans="1:4" x14ac:dyDescent="0.2">
      <c r="A9365" t="s">
        <v>19423</v>
      </c>
      <c r="B9365" t="s">
        <v>19424</v>
      </c>
      <c r="C9365" t="str">
        <f t="shared" si="146"/>
        <v>09 - MINISTERIO DE  INFRAESTRUCTURA</v>
      </c>
      <c r="D9365" t="str">
        <f>VLOOKUP(MID(A9365,1,2),[1]Jurisdicciones!$A$2:$B$44,2,FALSE)</f>
        <v>MINISTERIO DE  INFRAESTRUCTURA</v>
      </c>
    </row>
    <row r="9366" spans="1:4" x14ac:dyDescent="0.2">
      <c r="A9366" t="s">
        <v>19425</v>
      </c>
      <c r="B9366" t="s">
        <v>19426</v>
      </c>
      <c r="C9366" t="str">
        <f t="shared" si="146"/>
        <v>09 - MINISTERIO DE  INFRAESTRUCTURA</v>
      </c>
      <c r="D9366" t="str">
        <f>VLOOKUP(MID(A9366,1,2),[1]Jurisdicciones!$A$2:$B$44,2,FALSE)</f>
        <v>MINISTERIO DE  INFRAESTRUCTURA</v>
      </c>
    </row>
    <row r="9367" spans="1:4" x14ac:dyDescent="0.2">
      <c r="A9367" t="s">
        <v>19427</v>
      </c>
      <c r="B9367" t="s">
        <v>19428</v>
      </c>
      <c r="C9367" t="str">
        <f t="shared" si="146"/>
        <v>09 - MINISTERIO DE  INFRAESTRUCTURA</v>
      </c>
      <c r="D9367" t="str">
        <f>VLOOKUP(MID(A9367,1,2),[1]Jurisdicciones!$A$2:$B$44,2,FALSE)</f>
        <v>MINISTERIO DE  INFRAESTRUCTURA</v>
      </c>
    </row>
    <row r="9368" spans="1:4" x14ac:dyDescent="0.2">
      <c r="A9368" t="s">
        <v>19429</v>
      </c>
      <c r="B9368" t="s">
        <v>19430</v>
      </c>
      <c r="C9368" t="str">
        <f t="shared" si="146"/>
        <v>09 - MINISTERIO DE  INFRAESTRUCTURA</v>
      </c>
      <c r="D9368" t="str">
        <f>VLOOKUP(MID(A9368,1,2),[1]Jurisdicciones!$A$2:$B$44,2,FALSE)</f>
        <v>MINISTERIO DE  INFRAESTRUCTURA</v>
      </c>
    </row>
    <row r="9369" spans="1:4" x14ac:dyDescent="0.2">
      <c r="A9369" t="s">
        <v>19431</v>
      </c>
      <c r="B9369" t="s">
        <v>19432</v>
      </c>
      <c r="C9369" t="str">
        <f t="shared" si="146"/>
        <v>09 - MINISTERIO DE  INFRAESTRUCTURA</v>
      </c>
      <c r="D9369" t="str">
        <f>VLOOKUP(MID(A9369,1,2),[1]Jurisdicciones!$A$2:$B$44,2,FALSE)</f>
        <v>MINISTERIO DE  INFRAESTRUCTURA</v>
      </c>
    </row>
    <row r="9370" spans="1:4" x14ac:dyDescent="0.2">
      <c r="A9370" t="s">
        <v>19433</v>
      </c>
      <c r="B9370" t="s">
        <v>19434</v>
      </c>
      <c r="C9370" t="str">
        <f t="shared" si="146"/>
        <v>09 - MINISTERIO DE  INFRAESTRUCTURA</v>
      </c>
      <c r="D9370" t="str">
        <f>VLOOKUP(MID(A9370,1,2),[1]Jurisdicciones!$A$2:$B$44,2,FALSE)</f>
        <v>MINISTERIO DE  INFRAESTRUCTURA</v>
      </c>
    </row>
    <row r="9371" spans="1:4" x14ac:dyDescent="0.2">
      <c r="A9371" t="s">
        <v>19435</v>
      </c>
      <c r="B9371" t="s">
        <v>19436</v>
      </c>
      <c r="C9371" t="str">
        <f t="shared" si="146"/>
        <v>09 - MINISTERIO DE  INFRAESTRUCTURA</v>
      </c>
      <c r="D9371" t="str">
        <f>VLOOKUP(MID(A9371,1,2),[1]Jurisdicciones!$A$2:$B$44,2,FALSE)</f>
        <v>MINISTERIO DE  INFRAESTRUCTURA</v>
      </c>
    </row>
    <row r="9372" spans="1:4" x14ac:dyDescent="0.2">
      <c r="A9372" t="s">
        <v>19437</v>
      </c>
      <c r="B9372" t="s">
        <v>19438</v>
      </c>
      <c r="C9372" t="str">
        <f t="shared" si="146"/>
        <v>09 - MINISTERIO DE  INFRAESTRUCTURA</v>
      </c>
      <c r="D9372" t="str">
        <f>VLOOKUP(MID(A9372,1,2),[1]Jurisdicciones!$A$2:$B$44,2,FALSE)</f>
        <v>MINISTERIO DE  INFRAESTRUCTURA</v>
      </c>
    </row>
    <row r="9373" spans="1:4" x14ac:dyDescent="0.2">
      <c r="A9373" t="s">
        <v>19439</v>
      </c>
      <c r="B9373" t="s">
        <v>19440</v>
      </c>
      <c r="C9373" t="str">
        <f t="shared" si="146"/>
        <v>09 - MINISTERIO DE  INFRAESTRUCTURA</v>
      </c>
      <c r="D9373" t="str">
        <f>VLOOKUP(MID(A9373,1,2),[1]Jurisdicciones!$A$2:$B$44,2,FALSE)</f>
        <v>MINISTERIO DE  INFRAESTRUCTURA</v>
      </c>
    </row>
    <row r="9374" spans="1:4" x14ac:dyDescent="0.2">
      <c r="A9374" t="s">
        <v>19441</v>
      </c>
      <c r="B9374" t="s">
        <v>19442</v>
      </c>
      <c r="C9374" t="str">
        <f t="shared" si="146"/>
        <v>09 - MINISTERIO DE  INFRAESTRUCTURA</v>
      </c>
      <c r="D9374" t="str">
        <f>VLOOKUP(MID(A9374,1,2),[1]Jurisdicciones!$A$2:$B$44,2,FALSE)</f>
        <v>MINISTERIO DE  INFRAESTRUCTURA</v>
      </c>
    </row>
    <row r="9375" spans="1:4" x14ac:dyDescent="0.2">
      <c r="A9375" t="s">
        <v>19443</v>
      </c>
      <c r="B9375" t="s">
        <v>19444</v>
      </c>
      <c r="C9375" t="str">
        <f t="shared" si="146"/>
        <v>09 - MINISTERIO DE  INFRAESTRUCTURA</v>
      </c>
      <c r="D9375" t="str">
        <f>VLOOKUP(MID(A9375,1,2),[1]Jurisdicciones!$A$2:$B$44,2,FALSE)</f>
        <v>MINISTERIO DE  INFRAESTRUCTURA</v>
      </c>
    </row>
    <row r="9376" spans="1:4" x14ac:dyDescent="0.2">
      <c r="A9376" t="s">
        <v>19445</v>
      </c>
      <c r="B9376" t="s">
        <v>19446</v>
      </c>
      <c r="C9376" t="str">
        <f t="shared" si="146"/>
        <v>09 - MINISTERIO DE  INFRAESTRUCTURA</v>
      </c>
      <c r="D9376" t="str">
        <f>VLOOKUP(MID(A9376,1,2),[1]Jurisdicciones!$A$2:$B$44,2,FALSE)</f>
        <v>MINISTERIO DE  INFRAESTRUCTURA</v>
      </c>
    </row>
    <row r="9377" spans="1:4" x14ac:dyDescent="0.2">
      <c r="A9377" t="s">
        <v>19447</v>
      </c>
      <c r="B9377" t="s">
        <v>19448</v>
      </c>
      <c r="C9377" t="str">
        <f t="shared" si="146"/>
        <v>09 - MINISTERIO DE  INFRAESTRUCTURA</v>
      </c>
      <c r="D9377" t="str">
        <f>VLOOKUP(MID(A9377,1,2),[1]Jurisdicciones!$A$2:$B$44,2,FALSE)</f>
        <v>MINISTERIO DE  INFRAESTRUCTURA</v>
      </c>
    </row>
    <row r="9378" spans="1:4" x14ac:dyDescent="0.2">
      <c r="A9378" t="s">
        <v>19449</v>
      </c>
      <c r="B9378" t="s">
        <v>19450</v>
      </c>
      <c r="C9378" t="str">
        <f t="shared" si="146"/>
        <v>09 - MINISTERIO DE  INFRAESTRUCTURA</v>
      </c>
      <c r="D9378" t="str">
        <f>VLOOKUP(MID(A9378,1,2),[1]Jurisdicciones!$A$2:$B$44,2,FALSE)</f>
        <v>MINISTERIO DE  INFRAESTRUCTURA</v>
      </c>
    </row>
    <row r="9379" spans="1:4" x14ac:dyDescent="0.2">
      <c r="A9379" t="s">
        <v>19451</v>
      </c>
      <c r="B9379" t="s">
        <v>19452</v>
      </c>
      <c r="C9379" t="str">
        <f t="shared" si="146"/>
        <v>09 - MINISTERIO DE  INFRAESTRUCTURA</v>
      </c>
      <c r="D9379" t="str">
        <f>VLOOKUP(MID(A9379,1,2),[1]Jurisdicciones!$A$2:$B$44,2,FALSE)</f>
        <v>MINISTERIO DE  INFRAESTRUCTURA</v>
      </c>
    </row>
    <row r="9380" spans="1:4" x14ac:dyDescent="0.2">
      <c r="A9380" t="s">
        <v>19453</v>
      </c>
      <c r="B9380" t="s">
        <v>19454</v>
      </c>
      <c r="C9380" t="str">
        <f t="shared" si="146"/>
        <v>09 - MINISTERIO DE  INFRAESTRUCTURA</v>
      </c>
      <c r="D9380" t="str">
        <f>VLOOKUP(MID(A9380,1,2),[1]Jurisdicciones!$A$2:$B$44,2,FALSE)</f>
        <v>MINISTERIO DE  INFRAESTRUCTURA</v>
      </c>
    </row>
    <row r="9381" spans="1:4" x14ac:dyDescent="0.2">
      <c r="A9381" t="s">
        <v>19455</v>
      </c>
      <c r="B9381" t="s">
        <v>19456</v>
      </c>
      <c r="C9381" t="str">
        <f t="shared" si="146"/>
        <v>09 - MINISTERIO DE  INFRAESTRUCTURA</v>
      </c>
      <c r="D9381" t="str">
        <f>VLOOKUP(MID(A9381,1,2),[1]Jurisdicciones!$A$2:$B$44,2,FALSE)</f>
        <v>MINISTERIO DE  INFRAESTRUCTURA</v>
      </c>
    </row>
    <row r="9382" spans="1:4" x14ac:dyDescent="0.2">
      <c r="A9382" t="s">
        <v>19457</v>
      </c>
      <c r="B9382" t="s">
        <v>19458</v>
      </c>
      <c r="C9382" t="str">
        <f t="shared" si="146"/>
        <v>09 - MINISTERIO DE  INFRAESTRUCTURA</v>
      </c>
      <c r="D9382" t="str">
        <f>VLOOKUP(MID(A9382,1,2),[1]Jurisdicciones!$A$2:$B$44,2,FALSE)</f>
        <v>MINISTERIO DE  INFRAESTRUCTURA</v>
      </c>
    </row>
    <row r="9383" spans="1:4" x14ac:dyDescent="0.2">
      <c r="A9383" t="s">
        <v>19459</v>
      </c>
      <c r="B9383" t="s">
        <v>19460</v>
      </c>
      <c r="C9383" t="str">
        <f t="shared" si="146"/>
        <v>09 - MINISTERIO DE  INFRAESTRUCTURA</v>
      </c>
      <c r="D9383" t="str">
        <f>VLOOKUP(MID(A9383,1,2),[1]Jurisdicciones!$A$2:$B$44,2,FALSE)</f>
        <v>MINISTERIO DE  INFRAESTRUCTURA</v>
      </c>
    </row>
    <row r="9384" spans="1:4" x14ac:dyDescent="0.2">
      <c r="A9384" t="s">
        <v>19461</v>
      </c>
      <c r="B9384" t="s">
        <v>19462</v>
      </c>
      <c r="C9384" t="str">
        <f t="shared" si="146"/>
        <v>09 - MINISTERIO DE  INFRAESTRUCTURA</v>
      </c>
      <c r="D9384" t="str">
        <f>VLOOKUP(MID(A9384,1,2),[1]Jurisdicciones!$A$2:$B$44,2,FALSE)</f>
        <v>MINISTERIO DE  INFRAESTRUCTURA</v>
      </c>
    </row>
    <row r="9385" spans="1:4" x14ac:dyDescent="0.2">
      <c r="A9385" t="s">
        <v>19463</v>
      </c>
      <c r="B9385" t="s">
        <v>19464</v>
      </c>
      <c r="C9385" t="str">
        <f t="shared" si="146"/>
        <v>09 - MINISTERIO DE  INFRAESTRUCTURA</v>
      </c>
      <c r="D9385" t="str">
        <f>VLOOKUP(MID(A9385,1,2),[1]Jurisdicciones!$A$2:$B$44,2,FALSE)</f>
        <v>MINISTERIO DE  INFRAESTRUCTURA</v>
      </c>
    </row>
    <row r="9386" spans="1:4" x14ac:dyDescent="0.2">
      <c r="A9386" t="s">
        <v>19465</v>
      </c>
      <c r="B9386" t="s">
        <v>19466</v>
      </c>
      <c r="C9386" t="str">
        <f t="shared" si="146"/>
        <v>09 - MINISTERIO DE  INFRAESTRUCTURA</v>
      </c>
      <c r="D9386" t="str">
        <f>VLOOKUP(MID(A9386,1,2),[1]Jurisdicciones!$A$2:$B$44,2,FALSE)</f>
        <v>MINISTERIO DE  INFRAESTRUCTURA</v>
      </c>
    </row>
    <row r="9387" spans="1:4" x14ac:dyDescent="0.2">
      <c r="A9387" t="s">
        <v>19467</v>
      </c>
      <c r="B9387" t="s">
        <v>19468</v>
      </c>
      <c r="C9387" t="str">
        <f t="shared" si="146"/>
        <v>09 - MINISTERIO DE  INFRAESTRUCTURA</v>
      </c>
      <c r="D9387" t="str">
        <f>VLOOKUP(MID(A9387,1,2),[1]Jurisdicciones!$A$2:$B$44,2,FALSE)</f>
        <v>MINISTERIO DE  INFRAESTRUCTURA</v>
      </c>
    </row>
    <row r="9388" spans="1:4" x14ac:dyDescent="0.2">
      <c r="A9388" t="s">
        <v>19469</v>
      </c>
      <c r="B9388" t="s">
        <v>19470</v>
      </c>
      <c r="C9388" t="str">
        <f t="shared" si="146"/>
        <v>09 - MINISTERIO DE  INFRAESTRUCTURA</v>
      </c>
      <c r="D9388" t="str">
        <f>VLOOKUP(MID(A9388,1,2),[1]Jurisdicciones!$A$2:$B$44,2,FALSE)</f>
        <v>MINISTERIO DE  INFRAESTRUCTURA</v>
      </c>
    </row>
    <row r="9389" spans="1:4" x14ac:dyDescent="0.2">
      <c r="A9389" t="s">
        <v>19471</v>
      </c>
      <c r="B9389" t="s">
        <v>19472</v>
      </c>
      <c r="C9389" t="str">
        <f t="shared" si="146"/>
        <v>09 - MINISTERIO DE  INFRAESTRUCTURA</v>
      </c>
      <c r="D9389" t="str">
        <f>VLOOKUP(MID(A9389,1,2),[1]Jurisdicciones!$A$2:$B$44,2,FALSE)</f>
        <v>MINISTERIO DE  INFRAESTRUCTURA</v>
      </c>
    </row>
    <row r="9390" spans="1:4" x14ac:dyDescent="0.2">
      <c r="A9390" t="s">
        <v>19473</v>
      </c>
      <c r="B9390" t="s">
        <v>19474</v>
      </c>
      <c r="C9390" t="str">
        <f t="shared" si="146"/>
        <v>09 - MINISTERIO DE  INFRAESTRUCTURA</v>
      </c>
      <c r="D9390" t="str">
        <f>VLOOKUP(MID(A9390,1,2),[1]Jurisdicciones!$A$2:$B$44,2,FALSE)</f>
        <v>MINISTERIO DE  INFRAESTRUCTURA</v>
      </c>
    </row>
    <row r="9391" spans="1:4" x14ac:dyDescent="0.2">
      <c r="A9391" t="s">
        <v>19475</v>
      </c>
      <c r="B9391" t="s">
        <v>19476</v>
      </c>
      <c r="C9391" t="str">
        <f t="shared" si="146"/>
        <v>09 - MINISTERIO DE  INFRAESTRUCTURA</v>
      </c>
      <c r="D9391" t="str">
        <f>VLOOKUP(MID(A9391,1,2),[1]Jurisdicciones!$A$2:$B$44,2,FALSE)</f>
        <v>MINISTERIO DE  INFRAESTRUCTURA</v>
      </c>
    </row>
    <row r="9392" spans="1:4" x14ac:dyDescent="0.2">
      <c r="A9392" t="s">
        <v>19477</v>
      </c>
      <c r="B9392" t="s">
        <v>19478</v>
      </c>
      <c r="C9392" t="str">
        <f t="shared" si="146"/>
        <v>09 - MINISTERIO DE  INFRAESTRUCTURA</v>
      </c>
      <c r="D9392" t="str">
        <f>VLOOKUP(MID(A9392,1,2),[1]Jurisdicciones!$A$2:$B$44,2,FALSE)</f>
        <v>MINISTERIO DE  INFRAESTRUCTURA</v>
      </c>
    </row>
    <row r="9393" spans="1:4" x14ac:dyDescent="0.2">
      <c r="A9393" t="s">
        <v>19479</v>
      </c>
      <c r="B9393" t="s">
        <v>19480</v>
      </c>
      <c r="C9393" t="str">
        <f t="shared" si="146"/>
        <v>09 - MINISTERIO DE  INFRAESTRUCTURA</v>
      </c>
      <c r="D9393" t="str">
        <f>VLOOKUP(MID(A9393,1,2),[1]Jurisdicciones!$A$2:$B$44,2,FALSE)</f>
        <v>MINISTERIO DE  INFRAESTRUCTURA</v>
      </c>
    </row>
    <row r="9394" spans="1:4" x14ac:dyDescent="0.2">
      <c r="A9394" t="s">
        <v>19481</v>
      </c>
      <c r="B9394" t="s">
        <v>19482</v>
      </c>
      <c r="C9394" t="str">
        <f t="shared" si="146"/>
        <v>09 - MINISTERIO DE  INFRAESTRUCTURA</v>
      </c>
      <c r="D9394" t="str">
        <f>VLOOKUP(MID(A9394,1,2),[1]Jurisdicciones!$A$2:$B$44,2,FALSE)</f>
        <v>MINISTERIO DE  INFRAESTRUCTURA</v>
      </c>
    </row>
    <row r="9395" spans="1:4" x14ac:dyDescent="0.2">
      <c r="A9395" t="s">
        <v>19483</v>
      </c>
      <c r="B9395" t="s">
        <v>19484</v>
      </c>
      <c r="C9395" t="str">
        <f t="shared" si="146"/>
        <v>09 - MINISTERIO DE  INFRAESTRUCTURA</v>
      </c>
      <c r="D9395" t="str">
        <f>VLOOKUP(MID(A9395,1,2),[1]Jurisdicciones!$A$2:$B$44,2,FALSE)</f>
        <v>MINISTERIO DE  INFRAESTRUCTURA</v>
      </c>
    </row>
    <row r="9396" spans="1:4" x14ac:dyDescent="0.2">
      <c r="A9396" t="s">
        <v>19485</v>
      </c>
      <c r="B9396" t="s">
        <v>19486</v>
      </c>
      <c r="C9396" t="str">
        <f t="shared" si="146"/>
        <v>09 - MINISTERIO DE  INFRAESTRUCTURA</v>
      </c>
      <c r="D9396" t="str">
        <f>VLOOKUP(MID(A9396,1,2),[1]Jurisdicciones!$A$2:$B$44,2,FALSE)</f>
        <v>MINISTERIO DE  INFRAESTRUCTURA</v>
      </c>
    </row>
    <row r="9397" spans="1:4" x14ac:dyDescent="0.2">
      <c r="A9397" t="s">
        <v>19487</v>
      </c>
      <c r="B9397" t="s">
        <v>19488</v>
      </c>
      <c r="C9397" t="str">
        <f t="shared" si="146"/>
        <v>09 - MINISTERIO DE  INFRAESTRUCTURA</v>
      </c>
      <c r="D9397" t="str">
        <f>VLOOKUP(MID(A9397,1,2),[1]Jurisdicciones!$A$2:$B$44,2,FALSE)</f>
        <v>MINISTERIO DE  INFRAESTRUCTURA</v>
      </c>
    </row>
    <row r="9398" spans="1:4" x14ac:dyDescent="0.2">
      <c r="A9398" t="s">
        <v>19489</v>
      </c>
      <c r="B9398" t="s">
        <v>19490</v>
      </c>
      <c r="C9398" t="str">
        <f t="shared" si="146"/>
        <v>09 - MINISTERIO DE  INFRAESTRUCTURA</v>
      </c>
      <c r="D9398" t="str">
        <f>VLOOKUP(MID(A9398,1,2),[1]Jurisdicciones!$A$2:$B$44,2,FALSE)</f>
        <v>MINISTERIO DE  INFRAESTRUCTURA</v>
      </c>
    </row>
    <row r="9399" spans="1:4" x14ac:dyDescent="0.2">
      <c r="A9399" t="s">
        <v>19491</v>
      </c>
      <c r="B9399" t="s">
        <v>19492</v>
      </c>
      <c r="C9399" t="str">
        <f t="shared" si="146"/>
        <v>09 - MINISTERIO DE  INFRAESTRUCTURA</v>
      </c>
      <c r="D9399" t="str">
        <f>VLOOKUP(MID(A9399,1,2),[1]Jurisdicciones!$A$2:$B$44,2,FALSE)</f>
        <v>MINISTERIO DE  INFRAESTRUCTURA</v>
      </c>
    </row>
    <row r="9400" spans="1:4" x14ac:dyDescent="0.2">
      <c r="A9400" t="s">
        <v>19493</v>
      </c>
      <c r="B9400" t="s">
        <v>19494</v>
      </c>
      <c r="C9400" t="str">
        <f t="shared" si="146"/>
        <v>09 - MINISTERIO DE  INFRAESTRUCTURA</v>
      </c>
      <c r="D9400" t="str">
        <f>VLOOKUP(MID(A9400,1,2),[1]Jurisdicciones!$A$2:$B$44,2,FALSE)</f>
        <v>MINISTERIO DE  INFRAESTRUCTURA</v>
      </c>
    </row>
    <row r="9401" spans="1:4" x14ac:dyDescent="0.2">
      <c r="A9401" t="s">
        <v>19495</v>
      </c>
      <c r="B9401" t="s">
        <v>19496</v>
      </c>
      <c r="C9401" t="str">
        <f t="shared" si="146"/>
        <v>09 - MINISTERIO DE  INFRAESTRUCTURA</v>
      </c>
      <c r="D9401" t="str">
        <f>VLOOKUP(MID(A9401,1,2),[1]Jurisdicciones!$A$2:$B$44,2,FALSE)</f>
        <v>MINISTERIO DE  INFRAESTRUCTURA</v>
      </c>
    </row>
    <row r="9402" spans="1:4" x14ac:dyDescent="0.2">
      <c r="A9402" t="s">
        <v>19497</v>
      </c>
      <c r="B9402" t="s">
        <v>19498</v>
      </c>
      <c r="C9402" t="str">
        <f t="shared" si="146"/>
        <v>09 - MINISTERIO DE  INFRAESTRUCTURA</v>
      </c>
      <c r="D9402" t="str">
        <f>VLOOKUP(MID(A9402,1,2),[1]Jurisdicciones!$A$2:$B$44,2,FALSE)</f>
        <v>MINISTERIO DE  INFRAESTRUCTURA</v>
      </c>
    </row>
    <row r="9403" spans="1:4" x14ac:dyDescent="0.2">
      <c r="A9403" t="s">
        <v>19499</v>
      </c>
      <c r="B9403" t="s">
        <v>19500</v>
      </c>
      <c r="C9403" t="str">
        <f t="shared" si="146"/>
        <v>09 - MINISTERIO DE  INFRAESTRUCTURA</v>
      </c>
      <c r="D9403" t="str">
        <f>VLOOKUP(MID(A9403,1,2),[1]Jurisdicciones!$A$2:$B$44,2,FALSE)</f>
        <v>MINISTERIO DE  INFRAESTRUCTURA</v>
      </c>
    </row>
    <row r="9404" spans="1:4" x14ac:dyDescent="0.2">
      <c r="A9404" t="s">
        <v>19501</v>
      </c>
      <c r="B9404" t="s">
        <v>19498</v>
      </c>
      <c r="C9404" t="str">
        <f t="shared" si="146"/>
        <v>09 - MINISTERIO DE  INFRAESTRUCTURA</v>
      </c>
      <c r="D9404" t="str">
        <f>VLOOKUP(MID(A9404,1,2),[1]Jurisdicciones!$A$2:$B$44,2,FALSE)</f>
        <v>MINISTERIO DE  INFRAESTRUCTURA</v>
      </c>
    </row>
    <row r="9405" spans="1:4" x14ac:dyDescent="0.2">
      <c r="A9405" t="s">
        <v>19502</v>
      </c>
      <c r="B9405" t="s">
        <v>19468</v>
      </c>
      <c r="C9405" t="str">
        <f t="shared" si="146"/>
        <v>09 - MINISTERIO DE  INFRAESTRUCTURA</v>
      </c>
      <c r="D9405" t="str">
        <f>VLOOKUP(MID(A9405,1,2),[1]Jurisdicciones!$A$2:$B$44,2,FALSE)</f>
        <v>MINISTERIO DE  INFRAESTRUCTURA</v>
      </c>
    </row>
    <row r="9406" spans="1:4" x14ac:dyDescent="0.2">
      <c r="A9406" t="s">
        <v>19503</v>
      </c>
      <c r="B9406" t="s">
        <v>19470</v>
      </c>
      <c r="C9406" t="str">
        <f t="shared" si="146"/>
        <v>09 - MINISTERIO DE  INFRAESTRUCTURA</v>
      </c>
      <c r="D9406" t="str">
        <f>VLOOKUP(MID(A9406,1,2),[1]Jurisdicciones!$A$2:$B$44,2,FALSE)</f>
        <v>MINISTERIO DE  INFRAESTRUCTURA</v>
      </c>
    </row>
    <row r="9407" spans="1:4" x14ac:dyDescent="0.2">
      <c r="A9407" t="s">
        <v>19504</v>
      </c>
      <c r="B9407" t="s">
        <v>19472</v>
      </c>
      <c r="C9407" t="str">
        <f t="shared" si="146"/>
        <v>09 - MINISTERIO DE  INFRAESTRUCTURA</v>
      </c>
      <c r="D9407" t="str">
        <f>VLOOKUP(MID(A9407,1,2),[1]Jurisdicciones!$A$2:$B$44,2,FALSE)</f>
        <v>MINISTERIO DE  INFRAESTRUCTURA</v>
      </c>
    </row>
    <row r="9408" spans="1:4" x14ac:dyDescent="0.2">
      <c r="A9408" t="s">
        <v>19505</v>
      </c>
      <c r="B9408" t="s">
        <v>19474</v>
      </c>
      <c r="C9408" t="str">
        <f t="shared" si="146"/>
        <v>09 - MINISTERIO DE  INFRAESTRUCTURA</v>
      </c>
      <c r="D9408" t="str">
        <f>VLOOKUP(MID(A9408,1,2),[1]Jurisdicciones!$A$2:$B$44,2,FALSE)</f>
        <v>MINISTERIO DE  INFRAESTRUCTURA</v>
      </c>
    </row>
    <row r="9409" spans="1:4" x14ac:dyDescent="0.2">
      <c r="A9409" t="s">
        <v>19506</v>
      </c>
      <c r="B9409" t="s">
        <v>19476</v>
      </c>
      <c r="C9409" t="str">
        <f t="shared" si="146"/>
        <v>09 - MINISTERIO DE  INFRAESTRUCTURA</v>
      </c>
      <c r="D9409" t="str">
        <f>VLOOKUP(MID(A9409,1,2),[1]Jurisdicciones!$A$2:$B$44,2,FALSE)</f>
        <v>MINISTERIO DE  INFRAESTRUCTURA</v>
      </c>
    </row>
    <row r="9410" spans="1:4" x14ac:dyDescent="0.2">
      <c r="A9410" t="s">
        <v>19507</v>
      </c>
      <c r="B9410" t="s">
        <v>19478</v>
      </c>
      <c r="C9410" t="str">
        <f t="shared" si="146"/>
        <v>09 - MINISTERIO DE  INFRAESTRUCTURA</v>
      </c>
      <c r="D9410" t="str">
        <f>VLOOKUP(MID(A9410,1,2),[1]Jurisdicciones!$A$2:$B$44,2,FALSE)</f>
        <v>MINISTERIO DE  INFRAESTRUCTURA</v>
      </c>
    </row>
    <row r="9411" spans="1:4" x14ac:dyDescent="0.2">
      <c r="A9411" t="s">
        <v>19508</v>
      </c>
      <c r="B9411" t="s">
        <v>19480</v>
      </c>
      <c r="C9411" t="str">
        <f t="shared" si="146"/>
        <v>09 - MINISTERIO DE  INFRAESTRUCTURA</v>
      </c>
      <c r="D9411" t="str">
        <f>VLOOKUP(MID(A9411,1,2),[1]Jurisdicciones!$A$2:$B$44,2,FALSE)</f>
        <v>MINISTERIO DE  INFRAESTRUCTURA</v>
      </c>
    </row>
    <row r="9412" spans="1:4" x14ac:dyDescent="0.2">
      <c r="A9412" t="s">
        <v>19509</v>
      </c>
      <c r="B9412" t="s">
        <v>19482</v>
      </c>
      <c r="C9412" t="str">
        <f t="shared" ref="C9412:C9475" si="147">CONCATENATE(MID(A9412,1,2), " - ",D9412)</f>
        <v>09 - MINISTERIO DE  INFRAESTRUCTURA</v>
      </c>
      <c r="D9412" t="str">
        <f>VLOOKUP(MID(A9412,1,2),[1]Jurisdicciones!$A$2:$B$44,2,FALSE)</f>
        <v>MINISTERIO DE  INFRAESTRUCTURA</v>
      </c>
    </row>
    <row r="9413" spans="1:4" x14ac:dyDescent="0.2">
      <c r="A9413" t="s">
        <v>19510</v>
      </c>
      <c r="B9413" t="s">
        <v>19484</v>
      </c>
      <c r="C9413" t="str">
        <f t="shared" si="147"/>
        <v>09 - MINISTERIO DE  INFRAESTRUCTURA</v>
      </c>
      <c r="D9413" t="str">
        <f>VLOOKUP(MID(A9413,1,2),[1]Jurisdicciones!$A$2:$B$44,2,FALSE)</f>
        <v>MINISTERIO DE  INFRAESTRUCTURA</v>
      </c>
    </row>
    <row r="9414" spans="1:4" x14ac:dyDescent="0.2">
      <c r="A9414" t="s">
        <v>19511</v>
      </c>
      <c r="B9414" t="s">
        <v>19486</v>
      </c>
      <c r="C9414" t="str">
        <f t="shared" si="147"/>
        <v>09 - MINISTERIO DE  INFRAESTRUCTURA</v>
      </c>
      <c r="D9414" t="str">
        <f>VLOOKUP(MID(A9414,1,2),[1]Jurisdicciones!$A$2:$B$44,2,FALSE)</f>
        <v>MINISTERIO DE  INFRAESTRUCTURA</v>
      </c>
    </row>
    <row r="9415" spans="1:4" x14ac:dyDescent="0.2">
      <c r="A9415" t="s">
        <v>19512</v>
      </c>
      <c r="B9415" t="s">
        <v>19488</v>
      </c>
      <c r="C9415" t="str">
        <f t="shared" si="147"/>
        <v>09 - MINISTERIO DE  INFRAESTRUCTURA</v>
      </c>
      <c r="D9415" t="str">
        <f>VLOOKUP(MID(A9415,1,2),[1]Jurisdicciones!$A$2:$B$44,2,FALSE)</f>
        <v>MINISTERIO DE  INFRAESTRUCTURA</v>
      </c>
    </row>
    <row r="9416" spans="1:4" x14ac:dyDescent="0.2">
      <c r="A9416" t="s">
        <v>19513</v>
      </c>
      <c r="B9416" t="s">
        <v>19490</v>
      </c>
      <c r="C9416" t="str">
        <f t="shared" si="147"/>
        <v>09 - MINISTERIO DE  INFRAESTRUCTURA</v>
      </c>
      <c r="D9416" t="str">
        <f>VLOOKUP(MID(A9416,1,2),[1]Jurisdicciones!$A$2:$B$44,2,FALSE)</f>
        <v>MINISTERIO DE  INFRAESTRUCTURA</v>
      </c>
    </row>
    <row r="9417" spans="1:4" x14ac:dyDescent="0.2">
      <c r="A9417" t="s">
        <v>19514</v>
      </c>
      <c r="B9417" t="s">
        <v>19492</v>
      </c>
      <c r="C9417" t="str">
        <f t="shared" si="147"/>
        <v>09 - MINISTERIO DE  INFRAESTRUCTURA</v>
      </c>
      <c r="D9417" t="str">
        <f>VLOOKUP(MID(A9417,1,2),[1]Jurisdicciones!$A$2:$B$44,2,FALSE)</f>
        <v>MINISTERIO DE  INFRAESTRUCTURA</v>
      </c>
    </row>
    <row r="9418" spans="1:4" x14ac:dyDescent="0.2">
      <c r="A9418" t="s">
        <v>19515</v>
      </c>
      <c r="B9418" t="s">
        <v>19494</v>
      </c>
      <c r="C9418" t="str">
        <f t="shared" si="147"/>
        <v>09 - MINISTERIO DE  INFRAESTRUCTURA</v>
      </c>
      <c r="D9418" t="str">
        <f>VLOOKUP(MID(A9418,1,2),[1]Jurisdicciones!$A$2:$B$44,2,FALSE)</f>
        <v>MINISTERIO DE  INFRAESTRUCTURA</v>
      </c>
    </row>
    <row r="9419" spans="1:4" x14ac:dyDescent="0.2">
      <c r="A9419" t="s">
        <v>19516</v>
      </c>
      <c r="B9419" t="s">
        <v>19496</v>
      </c>
      <c r="C9419" t="str">
        <f t="shared" si="147"/>
        <v>09 - MINISTERIO DE  INFRAESTRUCTURA</v>
      </c>
      <c r="D9419" t="str">
        <f>VLOOKUP(MID(A9419,1,2),[1]Jurisdicciones!$A$2:$B$44,2,FALSE)</f>
        <v>MINISTERIO DE  INFRAESTRUCTURA</v>
      </c>
    </row>
    <row r="9420" spans="1:4" x14ac:dyDescent="0.2">
      <c r="A9420" t="s">
        <v>19517</v>
      </c>
      <c r="B9420" t="s">
        <v>19518</v>
      </c>
      <c r="C9420" t="str">
        <f t="shared" si="147"/>
        <v>09 - MINISTERIO DE  INFRAESTRUCTURA</v>
      </c>
      <c r="D9420" t="str">
        <f>VLOOKUP(MID(A9420,1,2),[1]Jurisdicciones!$A$2:$B$44,2,FALSE)</f>
        <v>MINISTERIO DE  INFRAESTRUCTURA</v>
      </c>
    </row>
    <row r="9421" spans="1:4" x14ac:dyDescent="0.2">
      <c r="A9421" t="s">
        <v>19519</v>
      </c>
      <c r="B9421" t="s">
        <v>19520</v>
      </c>
      <c r="C9421" t="str">
        <f t="shared" si="147"/>
        <v>09 - MINISTERIO DE  INFRAESTRUCTURA</v>
      </c>
      <c r="D9421" t="str">
        <f>VLOOKUP(MID(A9421,1,2),[1]Jurisdicciones!$A$2:$B$44,2,FALSE)</f>
        <v>MINISTERIO DE  INFRAESTRUCTURA</v>
      </c>
    </row>
    <row r="9422" spans="1:4" x14ac:dyDescent="0.2">
      <c r="A9422" t="s">
        <v>19521</v>
      </c>
      <c r="B9422" t="s">
        <v>19522</v>
      </c>
      <c r="C9422" t="str">
        <f t="shared" si="147"/>
        <v>09 - MINISTERIO DE  INFRAESTRUCTURA</v>
      </c>
      <c r="D9422" t="str">
        <f>VLOOKUP(MID(A9422,1,2),[1]Jurisdicciones!$A$2:$B$44,2,FALSE)</f>
        <v>MINISTERIO DE  INFRAESTRUCTURA</v>
      </c>
    </row>
    <row r="9423" spans="1:4" x14ac:dyDescent="0.2">
      <c r="A9423" t="s">
        <v>19523</v>
      </c>
      <c r="B9423" t="s">
        <v>19524</v>
      </c>
      <c r="C9423" t="str">
        <f t="shared" si="147"/>
        <v>09 - MINISTERIO DE  INFRAESTRUCTURA</v>
      </c>
      <c r="D9423" t="str">
        <f>VLOOKUP(MID(A9423,1,2),[1]Jurisdicciones!$A$2:$B$44,2,FALSE)</f>
        <v>MINISTERIO DE  INFRAESTRUCTURA</v>
      </c>
    </row>
    <row r="9424" spans="1:4" x14ac:dyDescent="0.2">
      <c r="A9424" t="s">
        <v>19525</v>
      </c>
      <c r="B9424" t="s">
        <v>19526</v>
      </c>
      <c r="C9424" t="str">
        <f t="shared" si="147"/>
        <v>09 - MINISTERIO DE  INFRAESTRUCTURA</v>
      </c>
      <c r="D9424" t="str">
        <f>VLOOKUP(MID(A9424,1,2),[1]Jurisdicciones!$A$2:$B$44,2,FALSE)</f>
        <v>MINISTERIO DE  INFRAESTRUCTURA</v>
      </c>
    </row>
    <row r="9425" spans="1:4" x14ac:dyDescent="0.2">
      <c r="A9425" t="s">
        <v>19527</v>
      </c>
      <c r="B9425" t="s">
        <v>19528</v>
      </c>
      <c r="C9425" t="str">
        <f t="shared" si="147"/>
        <v>09 - MINISTERIO DE  INFRAESTRUCTURA</v>
      </c>
      <c r="D9425" t="str">
        <f>VLOOKUP(MID(A9425,1,2),[1]Jurisdicciones!$A$2:$B$44,2,FALSE)</f>
        <v>MINISTERIO DE  INFRAESTRUCTURA</v>
      </c>
    </row>
    <row r="9426" spans="1:4" x14ac:dyDescent="0.2">
      <c r="A9426" t="s">
        <v>19529</v>
      </c>
      <c r="B9426" t="s">
        <v>19530</v>
      </c>
      <c r="C9426" t="str">
        <f t="shared" si="147"/>
        <v>09 - MINISTERIO DE  INFRAESTRUCTURA</v>
      </c>
      <c r="D9426" t="str">
        <f>VLOOKUP(MID(A9426,1,2),[1]Jurisdicciones!$A$2:$B$44,2,FALSE)</f>
        <v>MINISTERIO DE  INFRAESTRUCTURA</v>
      </c>
    </row>
    <row r="9427" spans="1:4" x14ac:dyDescent="0.2">
      <c r="A9427" t="s">
        <v>19531</v>
      </c>
      <c r="B9427" t="s">
        <v>19532</v>
      </c>
      <c r="C9427" t="str">
        <f t="shared" si="147"/>
        <v>09 - MINISTERIO DE  INFRAESTRUCTURA</v>
      </c>
      <c r="D9427" t="str">
        <f>VLOOKUP(MID(A9427,1,2),[1]Jurisdicciones!$A$2:$B$44,2,FALSE)</f>
        <v>MINISTERIO DE  INFRAESTRUCTURA</v>
      </c>
    </row>
    <row r="9428" spans="1:4" x14ac:dyDescent="0.2">
      <c r="A9428" t="s">
        <v>19533</v>
      </c>
      <c r="B9428" t="s">
        <v>8897</v>
      </c>
      <c r="C9428" t="str">
        <f t="shared" si="147"/>
        <v>09 - MINISTERIO DE  INFRAESTRUCTURA</v>
      </c>
      <c r="D9428" t="str">
        <f>VLOOKUP(MID(A9428,1,2),[1]Jurisdicciones!$A$2:$B$44,2,FALSE)</f>
        <v>MINISTERIO DE  INFRAESTRUCTURA</v>
      </c>
    </row>
    <row r="9429" spans="1:4" x14ac:dyDescent="0.2">
      <c r="A9429" t="s">
        <v>19534</v>
      </c>
      <c r="B9429" t="s">
        <v>19535</v>
      </c>
      <c r="C9429" t="str">
        <f t="shared" si="147"/>
        <v>09 - MINISTERIO DE  INFRAESTRUCTURA</v>
      </c>
      <c r="D9429" t="str">
        <f>VLOOKUP(MID(A9429,1,2),[1]Jurisdicciones!$A$2:$B$44,2,FALSE)</f>
        <v>MINISTERIO DE  INFRAESTRUCTURA</v>
      </c>
    </row>
    <row r="9430" spans="1:4" x14ac:dyDescent="0.2">
      <c r="A9430" t="s">
        <v>19536</v>
      </c>
      <c r="B9430" t="s">
        <v>19537</v>
      </c>
      <c r="C9430" t="str">
        <f t="shared" si="147"/>
        <v>09 - MINISTERIO DE  INFRAESTRUCTURA</v>
      </c>
      <c r="D9430" t="str">
        <f>VLOOKUP(MID(A9430,1,2),[1]Jurisdicciones!$A$2:$B$44,2,FALSE)</f>
        <v>MINISTERIO DE  INFRAESTRUCTURA</v>
      </c>
    </row>
    <row r="9431" spans="1:4" x14ac:dyDescent="0.2">
      <c r="A9431" t="s">
        <v>19538</v>
      </c>
      <c r="B9431" t="s">
        <v>19539</v>
      </c>
      <c r="C9431" t="str">
        <f t="shared" si="147"/>
        <v>09 - MINISTERIO DE  INFRAESTRUCTURA</v>
      </c>
      <c r="D9431" t="str">
        <f>VLOOKUP(MID(A9431,1,2),[1]Jurisdicciones!$A$2:$B$44,2,FALSE)</f>
        <v>MINISTERIO DE  INFRAESTRUCTURA</v>
      </c>
    </row>
    <row r="9432" spans="1:4" x14ac:dyDescent="0.2">
      <c r="A9432" t="s">
        <v>19540</v>
      </c>
      <c r="B9432" t="s">
        <v>19541</v>
      </c>
      <c r="C9432" t="str">
        <f t="shared" si="147"/>
        <v>09 - MINISTERIO DE  INFRAESTRUCTURA</v>
      </c>
      <c r="D9432" t="str">
        <f>VLOOKUP(MID(A9432,1,2),[1]Jurisdicciones!$A$2:$B$44,2,FALSE)</f>
        <v>MINISTERIO DE  INFRAESTRUCTURA</v>
      </c>
    </row>
    <row r="9433" spans="1:4" x14ac:dyDescent="0.2">
      <c r="A9433" t="s">
        <v>19542</v>
      </c>
      <c r="B9433" t="s">
        <v>19543</v>
      </c>
      <c r="C9433" t="str">
        <f t="shared" si="147"/>
        <v>09 - MINISTERIO DE  INFRAESTRUCTURA</v>
      </c>
      <c r="D9433" t="str">
        <f>VLOOKUP(MID(A9433,1,2),[1]Jurisdicciones!$A$2:$B$44,2,FALSE)</f>
        <v>MINISTERIO DE  INFRAESTRUCTURA</v>
      </c>
    </row>
    <row r="9434" spans="1:4" x14ac:dyDescent="0.2">
      <c r="A9434" t="s">
        <v>19544</v>
      </c>
      <c r="B9434" t="s">
        <v>19543</v>
      </c>
      <c r="C9434" t="str">
        <f t="shared" si="147"/>
        <v>09 - MINISTERIO DE  INFRAESTRUCTURA</v>
      </c>
      <c r="D9434" t="str">
        <f>VLOOKUP(MID(A9434,1,2),[1]Jurisdicciones!$A$2:$B$44,2,FALSE)</f>
        <v>MINISTERIO DE  INFRAESTRUCTURA</v>
      </c>
    </row>
    <row r="9435" spans="1:4" x14ac:dyDescent="0.2">
      <c r="A9435" t="s">
        <v>19545</v>
      </c>
      <c r="B9435" t="s">
        <v>19546</v>
      </c>
      <c r="C9435" t="str">
        <f t="shared" si="147"/>
        <v>09 - MINISTERIO DE  INFRAESTRUCTURA</v>
      </c>
      <c r="D9435" t="str">
        <f>VLOOKUP(MID(A9435,1,2),[1]Jurisdicciones!$A$2:$B$44,2,FALSE)</f>
        <v>MINISTERIO DE  INFRAESTRUCTURA</v>
      </c>
    </row>
    <row r="9436" spans="1:4" x14ac:dyDescent="0.2">
      <c r="A9436" t="s">
        <v>19547</v>
      </c>
      <c r="B9436" t="s">
        <v>19548</v>
      </c>
      <c r="C9436" t="str">
        <f t="shared" si="147"/>
        <v>09 - MINISTERIO DE  INFRAESTRUCTURA</v>
      </c>
      <c r="D9436" t="str">
        <f>VLOOKUP(MID(A9436,1,2),[1]Jurisdicciones!$A$2:$B$44,2,FALSE)</f>
        <v>MINISTERIO DE  INFRAESTRUCTURA</v>
      </c>
    </row>
    <row r="9437" spans="1:4" x14ac:dyDescent="0.2">
      <c r="A9437" t="s">
        <v>19549</v>
      </c>
      <c r="B9437" t="s">
        <v>19550</v>
      </c>
      <c r="C9437" t="str">
        <f t="shared" si="147"/>
        <v>09 - MINISTERIO DE  INFRAESTRUCTURA</v>
      </c>
      <c r="D9437" t="str">
        <f>VLOOKUP(MID(A9437,1,2),[1]Jurisdicciones!$A$2:$B$44,2,FALSE)</f>
        <v>MINISTERIO DE  INFRAESTRUCTURA</v>
      </c>
    </row>
    <row r="9438" spans="1:4" x14ac:dyDescent="0.2">
      <c r="A9438" t="s">
        <v>19551</v>
      </c>
      <c r="B9438" t="s">
        <v>19552</v>
      </c>
      <c r="C9438" t="str">
        <f t="shared" si="147"/>
        <v>09 - MINISTERIO DE  INFRAESTRUCTURA</v>
      </c>
      <c r="D9438" t="str">
        <f>VLOOKUP(MID(A9438,1,2),[1]Jurisdicciones!$A$2:$B$44,2,FALSE)</f>
        <v>MINISTERIO DE  INFRAESTRUCTURA</v>
      </c>
    </row>
    <row r="9439" spans="1:4" x14ac:dyDescent="0.2">
      <c r="A9439" t="s">
        <v>19553</v>
      </c>
      <c r="B9439" t="s">
        <v>19554</v>
      </c>
      <c r="C9439" t="str">
        <f t="shared" si="147"/>
        <v>09 - MINISTERIO DE  INFRAESTRUCTURA</v>
      </c>
      <c r="D9439" t="str">
        <f>VLOOKUP(MID(A9439,1,2),[1]Jurisdicciones!$A$2:$B$44,2,FALSE)</f>
        <v>MINISTERIO DE  INFRAESTRUCTURA</v>
      </c>
    </row>
    <row r="9440" spans="1:4" x14ac:dyDescent="0.2">
      <c r="A9440" t="s">
        <v>19555</v>
      </c>
      <c r="B9440" t="s">
        <v>19556</v>
      </c>
      <c r="C9440" t="str">
        <f t="shared" si="147"/>
        <v>09 - MINISTERIO DE  INFRAESTRUCTURA</v>
      </c>
      <c r="D9440" t="str">
        <f>VLOOKUP(MID(A9440,1,2),[1]Jurisdicciones!$A$2:$B$44,2,FALSE)</f>
        <v>MINISTERIO DE  INFRAESTRUCTURA</v>
      </c>
    </row>
    <row r="9441" spans="1:4" x14ac:dyDescent="0.2">
      <c r="A9441" t="s">
        <v>19557</v>
      </c>
      <c r="B9441" t="s">
        <v>19558</v>
      </c>
      <c r="C9441" t="str">
        <f t="shared" si="147"/>
        <v>09 - MINISTERIO DE  INFRAESTRUCTURA</v>
      </c>
      <c r="D9441" t="str">
        <f>VLOOKUP(MID(A9441,1,2),[1]Jurisdicciones!$A$2:$B$44,2,FALSE)</f>
        <v>MINISTERIO DE  INFRAESTRUCTURA</v>
      </c>
    </row>
    <row r="9442" spans="1:4" x14ac:dyDescent="0.2">
      <c r="A9442" t="s">
        <v>19559</v>
      </c>
      <c r="B9442" t="s">
        <v>19560</v>
      </c>
      <c r="C9442" t="str">
        <f t="shared" si="147"/>
        <v>09 - MINISTERIO DE  INFRAESTRUCTURA</v>
      </c>
      <c r="D9442" t="str">
        <f>VLOOKUP(MID(A9442,1,2),[1]Jurisdicciones!$A$2:$B$44,2,FALSE)</f>
        <v>MINISTERIO DE  INFRAESTRUCTURA</v>
      </c>
    </row>
    <row r="9443" spans="1:4" x14ac:dyDescent="0.2">
      <c r="A9443" t="s">
        <v>19561</v>
      </c>
      <c r="B9443" t="s">
        <v>19562</v>
      </c>
      <c r="C9443" t="str">
        <f t="shared" si="147"/>
        <v>09 - MINISTERIO DE  INFRAESTRUCTURA</v>
      </c>
      <c r="D9443" t="str">
        <f>VLOOKUP(MID(A9443,1,2),[1]Jurisdicciones!$A$2:$B$44,2,FALSE)</f>
        <v>MINISTERIO DE  INFRAESTRUCTURA</v>
      </c>
    </row>
    <row r="9444" spans="1:4" x14ac:dyDescent="0.2">
      <c r="A9444" t="s">
        <v>19563</v>
      </c>
      <c r="B9444" t="s">
        <v>19564</v>
      </c>
      <c r="C9444" t="str">
        <f t="shared" si="147"/>
        <v>09 - MINISTERIO DE  INFRAESTRUCTURA</v>
      </c>
      <c r="D9444" t="str">
        <f>VLOOKUP(MID(A9444,1,2),[1]Jurisdicciones!$A$2:$B$44,2,FALSE)</f>
        <v>MINISTERIO DE  INFRAESTRUCTURA</v>
      </c>
    </row>
    <row r="9445" spans="1:4" x14ac:dyDescent="0.2">
      <c r="A9445" t="s">
        <v>19565</v>
      </c>
      <c r="B9445" t="s">
        <v>19566</v>
      </c>
      <c r="C9445" t="str">
        <f t="shared" si="147"/>
        <v>09 - MINISTERIO DE  INFRAESTRUCTURA</v>
      </c>
      <c r="D9445" t="str">
        <f>VLOOKUP(MID(A9445,1,2),[1]Jurisdicciones!$A$2:$B$44,2,FALSE)</f>
        <v>MINISTERIO DE  INFRAESTRUCTURA</v>
      </c>
    </row>
    <row r="9446" spans="1:4" x14ac:dyDescent="0.2">
      <c r="A9446" t="s">
        <v>19567</v>
      </c>
      <c r="B9446" t="s">
        <v>19568</v>
      </c>
      <c r="C9446" t="str">
        <f t="shared" si="147"/>
        <v>09 - MINISTERIO DE  INFRAESTRUCTURA</v>
      </c>
      <c r="D9446" t="str">
        <f>VLOOKUP(MID(A9446,1,2),[1]Jurisdicciones!$A$2:$B$44,2,FALSE)</f>
        <v>MINISTERIO DE  INFRAESTRUCTURA</v>
      </c>
    </row>
    <row r="9447" spans="1:4" x14ac:dyDescent="0.2">
      <c r="A9447" t="s">
        <v>19569</v>
      </c>
      <c r="B9447" t="s">
        <v>19570</v>
      </c>
      <c r="C9447" t="str">
        <f t="shared" si="147"/>
        <v>09 - MINISTERIO DE  INFRAESTRUCTURA</v>
      </c>
      <c r="D9447" t="str">
        <f>VLOOKUP(MID(A9447,1,2),[1]Jurisdicciones!$A$2:$B$44,2,FALSE)</f>
        <v>MINISTERIO DE  INFRAESTRUCTURA</v>
      </c>
    </row>
    <row r="9448" spans="1:4" x14ac:dyDescent="0.2">
      <c r="A9448" t="s">
        <v>19571</v>
      </c>
      <c r="B9448" t="s">
        <v>19572</v>
      </c>
      <c r="C9448" t="str">
        <f t="shared" si="147"/>
        <v>09 - MINISTERIO DE  INFRAESTRUCTURA</v>
      </c>
      <c r="D9448" t="str">
        <f>VLOOKUP(MID(A9448,1,2),[1]Jurisdicciones!$A$2:$B$44,2,FALSE)</f>
        <v>MINISTERIO DE  INFRAESTRUCTURA</v>
      </c>
    </row>
    <row r="9449" spans="1:4" x14ac:dyDescent="0.2">
      <c r="A9449" t="s">
        <v>19573</v>
      </c>
      <c r="B9449" t="s">
        <v>19574</v>
      </c>
      <c r="C9449" t="str">
        <f t="shared" si="147"/>
        <v>09 - MINISTERIO DE  INFRAESTRUCTURA</v>
      </c>
      <c r="D9449" t="str">
        <f>VLOOKUP(MID(A9449,1,2),[1]Jurisdicciones!$A$2:$B$44,2,FALSE)</f>
        <v>MINISTERIO DE  INFRAESTRUCTURA</v>
      </c>
    </row>
    <row r="9450" spans="1:4" x14ac:dyDescent="0.2">
      <c r="A9450" t="s">
        <v>19575</v>
      </c>
      <c r="B9450" t="s">
        <v>19574</v>
      </c>
      <c r="C9450" t="str">
        <f t="shared" si="147"/>
        <v>09 - MINISTERIO DE  INFRAESTRUCTURA</v>
      </c>
      <c r="D9450" t="str">
        <f>VLOOKUP(MID(A9450,1,2),[1]Jurisdicciones!$A$2:$B$44,2,FALSE)</f>
        <v>MINISTERIO DE  INFRAESTRUCTURA</v>
      </c>
    </row>
    <row r="9451" spans="1:4" x14ac:dyDescent="0.2">
      <c r="A9451" t="s">
        <v>19576</v>
      </c>
      <c r="B9451" t="s">
        <v>19577</v>
      </c>
      <c r="C9451" t="str">
        <f t="shared" si="147"/>
        <v>09 - MINISTERIO DE  INFRAESTRUCTURA</v>
      </c>
      <c r="D9451" t="str">
        <f>VLOOKUP(MID(A9451,1,2),[1]Jurisdicciones!$A$2:$B$44,2,FALSE)</f>
        <v>MINISTERIO DE  INFRAESTRUCTURA</v>
      </c>
    </row>
    <row r="9452" spans="1:4" x14ac:dyDescent="0.2">
      <c r="A9452" t="s">
        <v>19578</v>
      </c>
      <c r="B9452" t="s">
        <v>19579</v>
      </c>
      <c r="C9452" t="str">
        <f t="shared" si="147"/>
        <v>09 - MINISTERIO DE  INFRAESTRUCTURA</v>
      </c>
      <c r="D9452" t="str">
        <f>VLOOKUP(MID(A9452,1,2),[1]Jurisdicciones!$A$2:$B$44,2,FALSE)</f>
        <v>MINISTERIO DE  INFRAESTRUCTURA</v>
      </c>
    </row>
    <row r="9453" spans="1:4" x14ac:dyDescent="0.2">
      <c r="A9453" t="s">
        <v>19580</v>
      </c>
      <c r="B9453" t="s">
        <v>19581</v>
      </c>
      <c r="C9453" t="str">
        <f t="shared" si="147"/>
        <v>09 - MINISTERIO DE  INFRAESTRUCTURA</v>
      </c>
      <c r="D9453" t="str">
        <f>VLOOKUP(MID(A9453,1,2),[1]Jurisdicciones!$A$2:$B$44,2,FALSE)</f>
        <v>MINISTERIO DE  INFRAESTRUCTURA</v>
      </c>
    </row>
    <row r="9454" spans="1:4" x14ac:dyDescent="0.2">
      <c r="A9454" t="s">
        <v>19582</v>
      </c>
      <c r="B9454" t="s">
        <v>19583</v>
      </c>
      <c r="C9454" t="str">
        <f t="shared" si="147"/>
        <v>09 - MINISTERIO DE  INFRAESTRUCTURA</v>
      </c>
      <c r="D9454" t="str">
        <f>VLOOKUP(MID(A9454,1,2),[1]Jurisdicciones!$A$2:$B$44,2,FALSE)</f>
        <v>MINISTERIO DE  INFRAESTRUCTURA</v>
      </c>
    </row>
    <row r="9455" spans="1:4" x14ac:dyDescent="0.2">
      <c r="A9455" t="s">
        <v>19584</v>
      </c>
      <c r="B9455" t="s">
        <v>19585</v>
      </c>
      <c r="C9455" t="str">
        <f t="shared" si="147"/>
        <v>09 - MINISTERIO DE  INFRAESTRUCTURA</v>
      </c>
      <c r="D9455" t="str">
        <f>VLOOKUP(MID(A9455,1,2),[1]Jurisdicciones!$A$2:$B$44,2,FALSE)</f>
        <v>MINISTERIO DE  INFRAESTRUCTURA</v>
      </c>
    </row>
    <row r="9456" spans="1:4" x14ac:dyDescent="0.2">
      <c r="A9456" t="s">
        <v>19586</v>
      </c>
      <c r="B9456" t="s">
        <v>19587</v>
      </c>
      <c r="C9456" t="str">
        <f t="shared" si="147"/>
        <v>09 - MINISTERIO DE  INFRAESTRUCTURA</v>
      </c>
      <c r="D9456" t="str">
        <f>VLOOKUP(MID(A9456,1,2),[1]Jurisdicciones!$A$2:$B$44,2,FALSE)</f>
        <v>MINISTERIO DE  INFRAESTRUCTURA</v>
      </c>
    </row>
    <row r="9457" spans="1:4" x14ac:dyDescent="0.2">
      <c r="A9457" t="s">
        <v>19588</v>
      </c>
      <c r="B9457" t="s">
        <v>19589</v>
      </c>
      <c r="C9457" t="str">
        <f t="shared" si="147"/>
        <v>09 - MINISTERIO DE  INFRAESTRUCTURA</v>
      </c>
      <c r="D9457" t="str">
        <f>VLOOKUP(MID(A9457,1,2),[1]Jurisdicciones!$A$2:$B$44,2,FALSE)</f>
        <v>MINISTERIO DE  INFRAESTRUCTURA</v>
      </c>
    </row>
    <row r="9458" spans="1:4" x14ac:dyDescent="0.2">
      <c r="A9458" t="s">
        <v>19590</v>
      </c>
      <c r="B9458" t="s">
        <v>19591</v>
      </c>
      <c r="C9458" t="str">
        <f t="shared" si="147"/>
        <v>09 - MINISTERIO DE  INFRAESTRUCTURA</v>
      </c>
      <c r="D9458" t="str">
        <f>VLOOKUP(MID(A9458,1,2),[1]Jurisdicciones!$A$2:$B$44,2,FALSE)</f>
        <v>MINISTERIO DE  INFRAESTRUCTURA</v>
      </c>
    </row>
    <row r="9459" spans="1:4" x14ac:dyDescent="0.2">
      <c r="A9459" t="s">
        <v>19592</v>
      </c>
      <c r="B9459" t="s">
        <v>19593</v>
      </c>
      <c r="C9459" t="str">
        <f t="shared" si="147"/>
        <v>09 - MINISTERIO DE  INFRAESTRUCTURA</v>
      </c>
      <c r="D9459" t="str">
        <f>VLOOKUP(MID(A9459,1,2),[1]Jurisdicciones!$A$2:$B$44,2,FALSE)</f>
        <v>MINISTERIO DE  INFRAESTRUCTURA</v>
      </c>
    </row>
    <row r="9460" spans="1:4" x14ac:dyDescent="0.2">
      <c r="A9460" t="s">
        <v>19594</v>
      </c>
      <c r="B9460" t="s">
        <v>19595</v>
      </c>
      <c r="C9460" t="str">
        <f t="shared" si="147"/>
        <v>09 - MINISTERIO DE  INFRAESTRUCTURA</v>
      </c>
      <c r="D9460" t="str">
        <f>VLOOKUP(MID(A9460,1,2),[1]Jurisdicciones!$A$2:$B$44,2,FALSE)</f>
        <v>MINISTERIO DE  INFRAESTRUCTURA</v>
      </c>
    </row>
    <row r="9461" spans="1:4" x14ac:dyDescent="0.2">
      <c r="A9461" t="s">
        <v>19596</v>
      </c>
      <c r="B9461" t="s">
        <v>19597</v>
      </c>
      <c r="C9461" t="str">
        <f t="shared" si="147"/>
        <v>09 - MINISTERIO DE  INFRAESTRUCTURA</v>
      </c>
      <c r="D9461" t="str">
        <f>VLOOKUP(MID(A9461,1,2),[1]Jurisdicciones!$A$2:$B$44,2,FALSE)</f>
        <v>MINISTERIO DE  INFRAESTRUCTURA</v>
      </c>
    </row>
    <row r="9462" spans="1:4" x14ac:dyDescent="0.2">
      <c r="A9462" t="s">
        <v>19598</v>
      </c>
      <c r="B9462" t="s">
        <v>19599</v>
      </c>
      <c r="C9462" t="str">
        <f t="shared" si="147"/>
        <v>09 - MINISTERIO DE  INFRAESTRUCTURA</v>
      </c>
      <c r="D9462" t="str">
        <f>VLOOKUP(MID(A9462,1,2),[1]Jurisdicciones!$A$2:$B$44,2,FALSE)</f>
        <v>MINISTERIO DE  INFRAESTRUCTURA</v>
      </c>
    </row>
    <row r="9463" spans="1:4" x14ac:dyDescent="0.2">
      <c r="A9463" t="s">
        <v>19600</v>
      </c>
      <c r="B9463" t="s">
        <v>19601</v>
      </c>
      <c r="C9463" t="str">
        <f t="shared" si="147"/>
        <v>09 - MINISTERIO DE  INFRAESTRUCTURA</v>
      </c>
      <c r="D9463" t="str">
        <f>VLOOKUP(MID(A9463,1,2),[1]Jurisdicciones!$A$2:$B$44,2,FALSE)</f>
        <v>MINISTERIO DE  INFRAESTRUCTURA</v>
      </c>
    </row>
    <row r="9464" spans="1:4" x14ac:dyDescent="0.2">
      <c r="A9464" t="s">
        <v>19602</v>
      </c>
      <c r="B9464" t="s">
        <v>19603</v>
      </c>
      <c r="C9464" t="str">
        <f t="shared" si="147"/>
        <v>09 - MINISTERIO DE  INFRAESTRUCTURA</v>
      </c>
      <c r="D9464" t="str">
        <f>VLOOKUP(MID(A9464,1,2),[1]Jurisdicciones!$A$2:$B$44,2,FALSE)</f>
        <v>MINISTERIO DE  INFRAESTRUCTURA</v>
      </c>
    </row>
    <row r="9465" spans="1:4" x14ac:dyDescent="0.2">
      <c r="A9465" t="s">
        <v>19604</v>
      </c>
      <c r="B9465" t="s">
        <v>19605</v>
      </c>
      <c r="C9465" t="str">
        <f t="shared" si="147"/>
        <v>09 - MINISTERIO DE  INFRAESTRUCTURA</v>
      </c>
      <c r="D9465" t="str">
        <f>VLOOKUP(MID(A9465,1,2),[1]Jurisdicciones!$A$2:$B$44,2,FALSE)</f>
        <v>MINISTERIO DE  INFRAESTRUCTURA</v>
      </c>
    </row>
    <row r="9466" spans="1:4" x14ac:dyDescent="0.2">
      <c r="A9466" t="s">
        <v>19606</v>
      </c>
      <c r="B9466" t="s">
        <v>19607</v>
      </c>
      <c r="C9466" t="str">
        <f t="shared" si="147"/>
        <v>09 - MINISTERIO DE  INFRAESTRUCTURA</v>
      </c>
      <c r="D9466" t="str">
        <f>VLOOKUP(MID(A9466,1,2),[1]Jurisdicciones!$A$2:$B$44,2,FALSE)</f>
        <v>MINISTERIO DE  INFRAESTRUCTURA</v>
      </c>
    </row>
    <row r="9467" spans="1:4" x14ac:dyDescent="0.2">
      <c r="A9467" t="s">
        <v>19608</v>
      </c>
      <c r="B9467" t="s">
        <v>19609</v>
      </c>
      <c r="C9467" t="str">
        <f t="shared" si="147"/>
        <v>09 - MINISTERIO DE  INFRAESTRUCTURA</v>
      </c>
      <c r="D9467" t="str">
        <f>VLOOKUP(MID(A9467,1,2),[1]Jurisdicciones!$A$2:$B$44,2,FALSE)</f>
        <v>MINISTERIO DE  INFRAESTRUCTURA</v>
      </c>
    </row>
    <row r="9468" spans="1:4" x14ac:dyDescent="0.2">
      <c r="A9468" t="s">
        <v>19610</v>
      </c>
      <c r="B9468" t="s">
        <v>19611</v>
      </c>
      <c r="C9468" t="str">
        <f t="shared" si="147"/>
        <v>09 - MINISTERIO DE  INFRAESTRUCTURA</v>
      </c>
      <c r="D9468" t="str">
        <f>VLOOKUP(MID(A9468,1,2),[1]Jurisdicciones!$A$2:$B$44,2,FALSE)</f>
        <v>MINISTERIO DE  INFRAESTRUCTURA</v>
      </c>
    </row>
    <row r="9469" spans="1:4" x14ac:dyDescent="0.2">
      <c r="A9469" t="s">
        <v>19612</v>
      </c>
      <c r="B9469" t="s">
        <v>19613</v>
      </c>
      <c r="C9469" t="str">
        <f t="shared" si="147"/>
        <v>09 - MINISTERIO DE  INFRAESTRUCTURA</v>
      </c>
      <c r="D9469" t="str">
        <f>VLOOKUP(MID(A9469,1,2),[1]Jurisdicciones!$A$2:$B$44,2,FALSE)</f>
        <v>MINISTERIO DE  INFRAESTRUCTURA</v>
      </c>
    </row>
    <row r="9470" spans="1:4" x14ac:dyDescent="0.2">
      <c r="A9470" t="s">
        <v>19614</v>
      </c>
      <c r="B9470" t="s">
        <v>19615</v>
      </c>
      <c r="C9470" t="str">
        <f t="shared" si="147"/>
        <v>09 - MINISTERIO DE  INFRAESTRUCTURA</v>
      </c>
      <c r="D9470" t="str">
        <f>VLOOKUP(MID(A9470,1,2),[1]Jurisdicciones!$A$2:$B$44,2,FALSE)</f>
        <v>MINISTERIO DE  INFRAESTRUCTURA</v>
      </c>
    </row>
    <row r="9471" spans="1:4" x14ac:dyDescent="0.2">
      <c r="A9471" t="s">
        <v>19616</v>
      </c>
      <c r="B9471" t="s">
        <v>19617</v>
      </c>
      <c r="C9471" t="str">
        <f t="shared" si="147"/>
        <v>09 - MINISTERIO DE  INFRAESTRUCTURA</v>
      </c>
      <c r="D9471" t="str">
        <f>VLOOKUP(MID(A9471,1,2),[1]Jurisdicciones!$A$2:$B$44,2,FALSE)</f>
        <v>MINISTERIO DE  INFRAESTRUCTURA</v>
      </c>
    </row>
    <row r="9472" spans="1:4" x14ac:dyDescent="0.2">
      <c r="A9472" t="s">
        <v>19618</v>
      </c>
      <c r="B9472" t="s">
        <v>19619</v>
      </c>
      <c r="C9472" t="str">
        <f t="shared" si="147"/>
        <v>09 - MINISTERIO DE  INFRAESTRUCTURA</v>
      </c>
      <c r="D9472" t="str">
        <f>VLOOKUP(MID(A9472,1,2),[1]Jurisdicciones!$A$2:$B$44,2,FALSE)</f>
        <v>MINISTERIO DE  INFRAESTRUCTURA</v>
      </c>
    </row>
    <row r="9473" spans="1:4" x14ac:dyDescent="0.2">
      <c r="A9473" t="s">
        <v>19620</v>
      </c>
      <c r="B9473" t="s">
        <v>19621</v>
      </c>
      <c r="C9473" t="str">
        <f t="shared" si="147"/>
        <v>09 - MINISTERIO DE  INFRAESTRUCTURA</v>
      </c>
      <c r="D9473" t="str">
        <f>VLOOKUP(MID(A9473,1,2),[1]Jurisdicciones!$A$2:$B$44,2,FALSE)</f>
        <v>MINISTERIO DE  INFRAESTRUCTURA</v>
      </c>
    </row>
    <row r="9474" spans="1:4" x14ac:dyDescent="0.2">
      <c r="A9474" t="s">
        <v>19622</v>
      </c>
      <c r="B9474" t="s">
        <v>19623</v>
      </c>
      <c r="C9474" t="str">
        <f t="shared" si="147"/>
        <v>09 - MINISTERIO DE  INFRAESTRUCTURA</v>
      </c>
      <c r="D9474" t="str">
        <f>VLOOKUP(MID(A9474,1,2),[1]Jurisdicciones!$A$2:$B$44,2,FALSE)</f>
        <v>MINISTERIO DE  INFRAESTRUCTURA</v>
      </c>
    </row>
    <row r="9475" spans="1:4" x14ac:dyDescent="0.2">
      <c r="A9475" t="s">
        <v>19624</v>
      </c>
      <c r="B9475" t="s">
        <v>19625</v>
      </c>
      <c r="C9475" t="str">
        <f t="shared" si="147"/>
        <v>09 - MINISTERIO DE  INFRAESTRUCTURA</v>
      </c>
      <c r="D9475" t="str">
        <f>VLOOKUP(MID(A9475,1,2),[1]Jurisdicciones!$A$2:$B$44,2,FALSE)</f>
        <v>MINISTERIO DE  INFRAESTRUCTURA</v>
      </c>
    </row>
    <row r="9476" spans="1:4" x14ac:dyDescent="0.2">
      <c r="A9476" t="s">
        <v>19626</v>
      </c>
      <c r="B9476" t="s">
        <v>19625</v>
      </c>
      <c r="C9476" t="str">
        <f t="shared" ref="C9476:C9539" si="148">CONCATENATE(MID(A9476,1,2), " - ",D9476)</f>
        <v>09 - MINISTERIO DE  INFRAESTRUCTURA</v>
      </c>
      <c r="D9476" t="str">
        <f>VLOOKUP(MID(A9476,1,2),[1]Jurisdicciones!$A$2:$B$44,2,FALSE)</f>
        <v>MINISTERIO DE  INFRAESTRUCTURA</v>
      </c>
    </row>
    <row r="9477" spans="1:4" x14ac:dyDescent="0.2">
      <c r="A9477" t="s">
        <v>19627</v>
      </c>
      <c r="B9477" t="s">
        <v>19628</v>
      </c>
      <c r="C9477" t="str">
        <f t="shared" si="148"/>
        <v>09 - MINISTERIO DE  INFRAESTRUCTURA</v>
      </c>
      <c r="D9477" t="str">
        <f>VLOOKUP(MID(A9477,1,2),[1]Jurisdicciones!$A$2:$B$44,2,FALSE)</f>
        <v>MINISTERIO DE  INFRAESTRUCTURA</v>
      </c>
    </row>
    <row r="9478" spans="1:4" x14ac:dyDescent="0.2">
      <c r="A9478" t="s">
        <v>19629</v>
      </c>
      <c r="B9478" t="s">
        <v>19630</v>
      </c>
      <c r="C9478" t="str">
        <f t="shared" si="148"/>
        <v>09 - MINISTERIO DE  INFRAESTRUCTURA</v>
      </c>
      <c r="D9478" t="str">
        <f>VLOOKUP(MID(A9478,1,2),[1]Jurisdicciones!$A$2:$B$44,2,FALSE)</f>
        <v>MINISTERIO DE  INFRAESTRUCTURA</v>
      </c>
    </row>
    <row r="9479" spans="1:4" x14ac:dyDescent="0.2">
      <c r="A9479" t="s">
        <v>19631</v>
      </c>
      <c r="B9479" t="s">
        <v>19632</v>
      </c>
      <c r="C9479" t="str">
        <f t="shared" si="148"/>
        <v>09 - MINISTERIO DE  INFRAESTRUCTURA</v>
      </c>
      <c r="D9479" t="str">
        <f>VLOOKUP(MID(A9479,1,2),[1]Jurisdicciones!$A$2:$B$44,2,FALSE)</f>
        <v>MINISTERIO DE  INFRAESTRUCTURA</v>
      </c>
    </row>
    <row r="9480" spans="1:4" x14ac:dyDescent="0.2">
      <c r="A9480" t="s">
        <v>19633</v>
      </c>
      <c r="B9480" t="s">
        <v>19634</v>
      </c>
      <c r="C9480" t="str">
        <f t="shared" si="148"/>
        <v>09 - MINISTERIO DE  INFRAESTRUCTURA</v>
      </c>
      <c r="D9480" t="str">
        <f>VLOOKUP(MID(A9480,1,2),[1]Jurisdicciones!$A$2:$B$44,2,FALSE)</f>
        <v>MINISTERIO DE  INFRAESTRUCTURA</v>
      </c>
    </row>
    <row r="9481" spans="1:4" x14ac:dyDescent="0.2">
      <c r="A9481" t="s">
        <v>19635</v>
      </c>
      <c r="B9481" t="s">
        <v>19636</v>
      </c>
      <c r="C9481" t="str">
        <f t="shared" si="148"/>
        <v>09 - MINISTERIO DE  INFRAESTRUCTURA</v>
      </c>
      <c r="D9481" t="str">
        <f>VLOOKUP(MID(A9481,1,2),[1]Jurisdicciones!$A$2:$B$44,2,FALSE)</f>
        <v>MINISTERIO DE  INFRAESTRUCTURA</v>
      </c>
    </row>
    <row r="9482" spans="1:4" x14ac:dyDescent="0.2">
      <c r="A9482" t="s">
        <v>19637</v>
      </c>
      <c r="B9482" t="s">
        <v>19638</v>
      </c>
      <c r="C9482" t="str">
        <f t="shared" si="148"/>
        <v>09 - MINISTERIO DE  INFRAESTRUCTURA</v>
      </c>
      <c r="D9482" t="str">
        <f>VLOOKUP(MID(A9482,1,2),[1]Jurisdicciones!$A$2:$B$44,2,FALSE)</f>
        <v>MINISTERIO DE  INFRAESTRUCTURA</v>
      </c>
    </row>
    <row r="9483" spans="1:4" x14ac:dyDescent="0.2">
      <c r="A9483" t="s">
        <v>19639</v>
      </c>
      <c r="B9483" t="s">
        <v>19640</v>
      </c>
      <c r="C9483" t="str">
        <f t="shared" si="148"/>
        <v>09 - MINISTERIO DE  INFRAESTRUCTURA</v>
      </c>
      <c r="D9483" t="str">
        <f>VLOOKUP(MID(A9483,1,2),[1]Jurisdicciones!$A$2:$B$44,2,FALSE)</f>
        <v>MINISTERIO DE  INFRAESTRUCTURA</v>
      </c>
    </row>
    <row r="9484" spans="1:4" x14ac:dyDescent="0.2">
      <c r="A9484" t="s">
        <v>19641</v>
      </c>
      <c r="B9484" t="s">
        <v>19642</v>
      </c>
      <c r="C9484" t="str">
        <f t="shared" si="148"/>
        <v>09 - MINISTERIO DE  INFRAESTRUCTURA</v>
      </c>
      <c r="D9484" t="str">
        <f>VLOOKUP(MID(A9484,1,2),[1]Jurisdicciones!$A$2:$B$44,2,FALSE)</f>
        <v>MINISTERIO DE  INFRAESTRUCTURA</v>
      </c>
    </row>
    <row r="9485" spans="1:4" x14ac:dyDescent="0.2">
      <c r="A9485" t="s">
        <v>19643</v>
      </c>
      <c r="B9485" t="s">
        <v>19644</v>
      </c>
      <c r="C9485" t="str">
        <f t="shared" si="148"/>
        <v>09 - MINISTERIO DE  INFRAESTRUCTURA</v>
      </c>
      <c r="D9485" t="str">
        <f>VLOOKUP(MID(A9485,1,2),[1]Jurisdicciones!$A$2:$B$44,2,FALSE)</f>
        <v>MINISTERIO DE  INFRAESTRUCTURA</v>
      </c>
    </row>
    <row r="9486" spans="1:4" x14ac:dyDescent="0.2">
      <c r="A9486" t="s">
        <v>19645</v>
      </c>
      <c r="B9486" t="s">
        <v>19646</v>
      </c>
      <c r="C9486" t="str">
        <f t="shared" si="148"/>
        <v>09 - MINISTERIO DE  INFRAESTRUCTURA</v>
      </c>
      <c r="D9486" t="str">
        <f>VLOOKUP(MID(A9486,1,2),[1]Jurisdicciones!$A$2:$B$44,2,FALSE)</f>
        <v>MINISTERIO DE  INFRAESTRUCTURA</v>
      </c>
    </row>
    <row r="9487" spans="1:4" x14ac:dyDescent="0.2">
      <c r="A9487" t="s">
        <v>19647</v>
      </c>
      <c r="B9487" t="s">
        <v>19648</v>
      </c>
      <c r="C9487" t="str">
        <f t="shared" si="148"/>
        <v>09 - MINISTERIO DE  INFRAESTRUCTURA</v>
      </c>
      <c r="D9487" t="str">
        <f>VLOOKUP(MID(A9487,1,2),[1]Jurisdicciones!$A$2:$B$44,2,FALSE)</f>
        <v>MINISTERIO DE  INFRAESTRUCTURA</v>
      </c>
    </row>
    <row r="9488" spans="1:4" x14ac:dyDescent="0.2">
      <c r="A9488" t="s">
        <v>19649</v>
      </c>
      <c r="B9488" t="s">
        <v>19650</v>
      </c>
      <c r="C9488" t="str">
        <f t="shared" si="148"/>
        <v>09 - MINISTERIO DE  INFRAESTRUCTURA</v>
      </c>
      <c r="D9488" t="str">
        <f>VLOOKUP(MID(A9488,1,2),[1]Jurisdicciones!$A$2:$B$44,2,FALSE)</f>
        <v>MINISTERIO DE  INFRAESTRUCTURA</v>
      </c>
    </row>
    <row r="9489" spans="1:4" x14ac:dyDescent="0.2">
      <c r="A9489" t="s">
        <v>19651</v>
      </c>
      <c r="B9489" t="s">
        <v>19652</v>
      </c>
      <c r="C9489" t="str">
        <f t="shared" si="148"/>
        <v>09 - MINISTERIO DE  INFRAESTRUCTURA</v>
      </c>
      <c r="D9489" t="str">
        <f>VLOOKUP(MID(A9489,1,2),[1]Jurisdicciones!$A$2:$B$44,2,FALSE)</f>
        <v>MINISTERIO DE  INFRAESTRUCTURA</v>
      </c>
    </row>
    <row r="9490" spans="1:4" x14ac:dyDescent="0.2">
      <c r="A9490" t="s">
        <v>19653</v>
      </c>
      <c r="B9490" t="s">
        <v>19654</v>
      </c>
      <c r="C9490" t="str">
        <f t="shared" si="148"/>
        <v>09 - MINISTERIO DE  INFRAESTRUCTURA</v>
      </c>
      <c r="D9490" t="str">
        <f>VLOOKUP(MID(A9490,1,2),[1]Jurisdicciones!$A$2:$B$44,2,FALSE)</f>
        <v>MINISTERIO DE  INFRAESTRUCTURA</v>
      </c>
    </row>
    <row r="9491" spans="1:4" x14ac:dyDescent="0.2">
      <c r="A9491" t="s">
        <v>19655</v>
      </c>
      <c r="B9491" t="s">
        <v>19656</v>
      </c>
      <c r="C9491" t="str">
        <f t="shared" si="148"/>
        <v>09 - MINISTERIO DE  INFRAESTRUCTURA</v>
      </c>
      <c r="D9491" t="str">
        <f>VLOOKUP(MID(A9491,1,2),[1]Jurisdicciones!$A$2:$B$44,2,FALSE)</f>
        <v>MINISTERIO DE  INFRAESTRUCTURA</v>
      </c>
    </row>
    <row r="9492" spans="1:4" x14ac:dyDescent="0.2">
      <c r="A9492" t="s">
        <v>19657</v>
      </c>
      <c r="B9492" t="s">
        <v>19658</v>
      </c>
      <c r="C9492" t="str">
        <f t="shared" si="148"/>
        <v>09 - MINISTERIO DE  INFRAESTRUCTURA</v>
      </c>
      <c r="D9492" t="str">
        <f>VLOOKUP(MID(A9492,1,2),[1]Jurisdicciones!$A$2:$B$44,2,FALSE)</f>
        <v>MINISTERIO DE  INFRAESTRUCTURA</v>
      </c>
    </row>
    <row r="9493" spans="1:4" x14ac:dyDescent="0.2">
      <c r="A9493" t="s">
        <v>19659</v>
      </c>
      <c r="B9493" t="s">
        <v>19660</v>
      </c>
      <c r="C9493" t="str">
        <f t="shared" si="148"/>
        <v>09 - MINISTERIO DE  INFRAESTRUCTURA</v>
      </c>
      <c r="D9493" t="str">
        <f>VLOOKUP(MID(A9493,1,2),[1]Jurisdicciones!$A$2:$B$44,2,FALSE)</f>
        <v>MINISTERIO DE  INFRAESTRUCTURA</v>
      </c>
    </row>
    <row r="9494" spans="1:4" x14ac:dyDescent="0.2">
      <c r="A9494" t="s">
        <v>19661</v>
      </c>
      <c r="B9494" t="s">
        <v>19662</v>
      </c>
      <c r="C9494" t="str">
        <f t="shared" si="148"/>
        <v>09 - MINISTERIO DE  INFRAESTRUCTURA</v>
      </c>
      <c r="D9494" t="str">
        <f>VLOOKUP(MID(A9494,1,2),[1]Jurisdicciones!$A$2:$B$44,2,FALSE)</f>
        <v>MINISTERIO DE  INFRAESTRUCTURA</v>
      </c>
    </row>
    <row r="9495" spans="1:4" x14ac:dyDescent="0.2">
      <c r="A9495" t="s">
        <v>19663</v>
      </c>
      <c r="B9495" t="s">
        <v>19601</v>
      </c>
      <c r="C9495" t="str">
        <f t="shared" si="148"/>
        <v>09 - MINISTERIO DE  INFRAESTRUCTURA</v>
      </c>
      <c r="D9495" t="str">
        <f>VLOOKUP(MID(A9495,1,2),[1]Jurisdicciones!$A$2:$B$44,2,FALSE)</f>
        <v>MINISTERIO DE  INFRAESTRUCTURA</v>
      </c>
    </row>
    <row r="9496" spans="1:4" x14ac:dyDescent="0.2">
      <c r="A9496" t="s">
        <v>19664</v>
      </c>
      <c r="B9496" t="s">
        <v>19601</v>
      </c>
      <c r="C9496" t="str">
        <f t="shared" si="148"/>
        <v>09 - MINISTERIO DE  INFRAESTRUCTURA</v>
      </c>
      <c r="D9496" t="str">
        <f>VLOOKUP(MID(A9496,1,2),[1]Jurisdicciones!$A$2:$B$44,2,FALSE)</f>
        <v>MINISTERIO DE  INFRAESTRUCTURA</v>
      </c>
    </row>
    <row r="9497" spans="1:4" x14ac:dyDescent="0.2">
      <c r="A9497" t="s">
        <v>19665</v>
      </c>
      <c r="B9497" t="s">
        <v>19666</v>
      </c>
      <c r="C9497" t="str">
        <f t="shared" si="148"/>
        <v>09 - MINISTERIO DE  INFRAESTRUCTURA</v>
      </c>
      <c r="D9497" t="str">
        <f>VLOOKUP(MID(A9497,1,2),[1]Jurisdicciones!$A$2:$B$44,2,FALSE)</f>
        <v>MINISTERIO DE  INFRAESTRUCTURA</v>
      </c>
    </row>
    <row r="9498" spans="1:4" x14ac:dyDescent="0.2">
      <c r="A9498" t="s">
        <v>19667</v>
      </c>
      <c r="B9498" t="s">
        <v>19668</v>
      </c>
      <c r="C9498" t="str">
        <f t="shared" si="148"/>
        <v>09 - MINISTERIO DE  INFRAESTRUCTURA</v>
      </c>
      <c r="D9498" t="str">
        <f>VLOOKUP(MID(A9498,1,2),[1]Jurisdicciones!$A$2:$B$44,2,FALSE)</f>
        <v>MINISTERIO DE  INFRAESTRUCTURA</v>
      </c>
    </row>
    <row r="9499" spans="1:4" x14ac:dyDescent="0.2">
      <c r="A9499" t="s">
        <v>19669</v>
      </c>
      <c r="B9499" t="s">
        <v>19670</v>
      </c>
      <c r="C9499" t="str">
        <f t="shared" si="148"/>
        <v>09 - MINISTERIO DE  INFRAESTRUCTURA</v>
      </c>
      <c r="D9499" t="str">
        <f>VLOOKUP(MID(A9499,1,2),[1]Jurisdicciones!$A$2:$B$44,2,FALSE)</f>
        <v>MINISTERIO DE  INFRAESTRUCTURA</v>
      </c>
    </row>
    <row r="9500" spans="1:4" x14ac:dyDescent="0.2">
      <c r="A9500" t="s">
        <v>19671</v>
      </c>
      <c r="B9500" t="s">
        <v>19672</v>
      </c>
      <c r="C9500" t="str">
        <f t="shared" si="148"/>
        <v>09 - MINISTERIO DE  INFRAESTRUCTURA</v>
      </c>
      <c r="D9500" t="str">
        <f>VLOOKUP(MID(A9500,1,2),[1]Jurisdicciones!$A$2:$B$44,2,FALSE)</f>
        <v>MINISTERIO DE  INFRAESTRUCTURA</v>
      </c>
    </row>
    <row r="9501" spans="1:4" x14ac:dyDescent="0.2">
      <c r="A9501" t="s">
        <v>19673</v>
      </c>
      <c r="B9501" t="s">
        <v>19674</v>
      </c>
      <c r="C9501" t="str">
        <f t="shared" si="148"/>
        <v>09 - MINISTERIO DE  INFRAESTRUCTURA</v>
      </c>
      <c r="D9501" t="str">
        <f>VLOOKUP(MID(A9501,1,2),[1]Jurisdicciones!$A$2:$B$44,2,FALSE)</f>
        <v>MINISTERIO DE  INFRAESTRUCTURA</v>
      </c>
    </row>
    <row r="9502" spans="1:4" x14ac:dyDescent="0.2">
      <c r="A9502" t="s">
        <v>19675</v>
      </c>
      <c r="B9502" t="s">
        <v>19676</v>
      </c>
      <c r="C9502" t="str">
        <f t="shared" si="148"/>
        <v>09 - MINISTERIO DE  INFRAESTRUCTURA</v>
      </c>
      <c r="D9502" t="str">
        <f>VLOOKUP(MID(A9502,1,2),[1]Jurisdicciones!$A$2:$B$44,2,FALSE)</f>
        <v>MINISTERIO DE  INFRAESTRUCTURA</v>
      </c>
    </row>
    <row r="9503" spans="1:4" x14ac:dyDescent="0.2">
      <c r="A9503" t="s">
        <v>19677</v>
      </c>
      <c r="B9503" t="s">
        <v>19678</v>
      </c>
      <c r="C9503" t="str">
        <f t="shared" si="148"/>
        <v>09 - MINISTERIO DE  INFRAESTRUCTURA</v>
      </c>
      <c r="D9503" t="str">
        <f>VLOOKUP(MID(A9503,1,2),[1]Jurisdicciones!$A$2:$B$44,2,FALSE)</f>
        <v>MINISTERIO DE  INFRAESTRUCTURA</v>
      </c>
    </row>
    <row r="9504" spans="1:4" x14ac:dyDescent="0.2">
      <c r="A9504" t="s">
        <v>19679</v>
      </c>
      <c r="B9504" t="s">
        <v>19680</v>
      </c>
      <c r="C9504" t="str">
        <f t="shared" si="148"/>
        <v>09 - MINISTERIO DE  INFRAESTRUCTURA</v>
      </c>
      <c r="D9504" t="str">
        <f>VLOOKUP(MID(A9504,1,2),[1]Jurisdicciones!$A$2:$B$44,2,FALSE)</f>
        <v>MINISTERIO DE  INFRAESTRUCTURA</v>
      </c>
    </row>
    <row r="9505" spans="1:4" x14ac:dyDescent="0.2">
      <c r="A9505" t="s">
        <v>19681</v>
      </c>
      <c r="B9505" t="s">
        <v>19682</v>
      </c>
      <c r="C9505" t="str">
        <f t="shared" si="148"/>
        <v>09 - MINISTERIO DE  INFRAESTRUCTURA</v>
      </c>
      <c r="D9505" t="str">
        <f>VLOOKUP(MID(A9505,1,2),[1]Jurisdicciones!$A$2:$B$44,2,FALSE)</f>
        <v>MINISTERIO DE  INFRAESTRUCTURA</v>
      </c>
    </row>
    <row r="9506" spans="1:4" x14ac:dyDescent="0.2">
      <c r="A9506" t="s">
        <v>19683</v>
      </c>
      <c r="B9506" t="s">
        <v>19684</v>
      </c>
      <c r="C9506" t="str">
        <f t="shared" si="148"/>
        <v>09 - MINISTERIO DE  INFRAESTRUCTURA</v>
      </c>
      <c r="D9506" t="str">
        <f>VLOOKUP(MID(A9506,1,2),[1]Jurisdicciones!$A$2:$B$44,2,FALSE)</f>
        <v>MINISTERIO DE  INFRAESTRUCTURA</v>
      </c>
    </row>
    <row r="9507" spans="1:4" x14ac:dyDescent="0.2">
      <c r="A9507" t="s">
        <v>19685</v>
      </c>
      <c r="B9507" t="s">
        <v>19686</v>
      </c>
      <c r="C9507" t="str">
        <f t="shared" si="148"/>
        <v>09 - MINISTERIO DE  INFRAESTRUCTURA</v>
      </c>
      <c r="D9507" t="str">
        <f>VLOOKUP(MID(A9507,1,2),[1]Jurisdicciones!$A$2:$B$44,2,FALSE)</f>
        <v>MINISTERIO DE  INFRAESTRUCTURA</v>
      </c>
    </row>
    <row r="9508" spans="1:4" x14ac:dyDescent="0.2">
      <c r="A9508" t="s">
        <v>19687</v>
      </c>
      <c r="B9508" t="s">
        <v>19688</v>
      </c>
      <c r="C9508" t="str">
        <f t="shared" si="148"/>
        <v>09 - MINISTERIO DE  INFRAESTRUCTURA</v>
      </c>
      <c r="D9508" t="str">
        <f>VLOOKUP(MID(A9508,1,2),[1]Jurisdicciones!$A$2:$B$44,2,FALSE)</f>
        <v>MINISTERIO DE  INFRAESTRUCTURA</v>
      </c>
    </row>
    <row r="9509" spans="1:4" x14ac:dyDescent="0.2">
      <c r="A9509" t="s">
        <v>19689</v>
      </c>
      <c r="B9509" t="s">
        <v>19690</v>
      </c>
      <c r="C9509" t="str">
        <f t="shared" si="148"/>
        <v>09 - MINISTERIO DE  INFRAESTRUCTURA</v>
      </c>
      <c r="D9509" t="str">
        <f>VLOOKUP(MID(A9509,1,2),[1]Jurisdicciones!$A$2:$B$44,2,FALSE)</f>
        <v>MINISTERIO DE  INFRAESTRUCTURA</v>
      </c>
    </row>
    <row r="9510" spans="1:4" x14ac:dyDescent="0.2">
      <c r="A9510" t="s">
        <v>19691</v>
      </c>
      <c r="B9510" t="s">
        <v>19692</v>
      </c>
      <c r="C9510" t="str">
        <f t="shared" si="148"/>
        <v>09 - MINISTERIO DE  INFRAESTRUCTURA</v>
      </c>
      <c r="D9510" t="str">
        <f>VLOOKUP(MID(A9510,1,2),[1]Jurisdicciones!$A$2:$B$44,2,FALSE)</f>
        <v>MINISTERIO DE  INFRAESTRUCTURA</v>
      </c>
    </row>
    <row r="9511" spans="1:4" x14ac:dyDescent="0.2">
      <c r="A9511" t="s">
        <v>19693</v>
      </c>
      <c r="B9511" t="s">
        <v>19694</v>
      </c>
      <c r="C9511" t="str">
        <f t="shared" si="148"/>
        <v>09 - MINISTERIO DE  INFRAESTRUCTURA</v>
      </c>
      <c r="D9511" t="str">
        <f>VLOOKUP(MID(A9511,1,2),[1]Jurisdicciones!$A$2:$B$44,2,FALSE)</f>
        <v>MINISTERIO DE  INFRAESTRUCTURA</v>
      </c>
    </row>
    <row r="9512" spans="1:4" x14ac:dyDescent="0.2">
      <c r="A9512" t="s">
        <v>19695</v>
      </c>
      <c r="B9512" t="s">
        <v>19696</v>
      </c>
      <c r="C9512" t="str">
        <f t="shared" si="148"/>
        <v>09 - MINISTERIO DE  INFRAESTRUCTURA</v>
      </c>
      <c r="D9512" t="str">
        <f>VLOOKUP(MID(A9512,1,2),[1]Jurisdicciones!$A$2:$B$44,2,FALSE)</f>
        <v>MINISTERIO DE  INFRAESTRUCTURA</v>
      </c>
    </row>
    <row r="9513" spans="1:4" x14ac:dyDescent="0.2">
      <c r="A9513" t="s">
        <v>19697</v>
      </c>
      <c r="B9513" t="s">
        <v>19698</v>
      </c>
      <c r="C9513" t="str">
        <f t="shared" si="148"/>
        <v>09 - MINISTERIO DE  INFRAESTRUCTURA</v>
      </c>
      <c r="D9513" t="str">
        <f>VLOOKUP(MID(A9513,1,2),[1]Jurisdicciones!$A$2:$B$44,2,FALSE)</f>
        <v>MINISTERIO DE  INFRAESTRUCTURA</v>
      </c>
    </row>
    <row r="9514" spans="1:4" x14ac:dyDescent="0.2">
      <c r="A9514" t="s">
        <v>19699</v>
      </c>
      <c r="B9514" t="s">
        <v>19700</v>
      </c>
      <c r="C9514" t="str">
        <f t="shared" si="148"/>
        <v>09 - MINISTERIO DE  INFRAESTRUCTURA</v>
      </c>
      <c r="D9514" t="str">
        <f>VLOOKUP(MID(A9514,1,2),[1]Jurisdicciones!$A$2:$B$44,2,FALSE)</f>
        <v>MINISTERIO DE  INFRAESTRUCTURA</v>
      </c>
    </row>
    <row r="9515" spans="1:4" x14ac:dyDescent="0.2">
      <c r="A9515" t="s">
        <v>19701</v>
      </c>
      <c r="B9515" t="s">
        <v>19702</v>
      </c>
      <c r="C9515" t="str">
        <f t="shared" si="148"/>
        <v>09 - MINISTERIO DE  INFRAESTRUCTURA</v>
      </c>
      <c r="D9515" t="str">
        <f>VLOOKUP(MID(A9515,1,2),[1]Jurisdicciones!$A$2:$B$44,2,FALSE)</f>
        <v>MINISTERIO DE  INFRAESTRUCTURA</v>
      </c>
    </row>
    <row r="9516" spans="1:4" x14ac:dyDescent="0.2">
      <c r="A9516" t="s">
        <v>19703</v>
      </c>
      <c r="B9516" t="s">
        <v>19704</v>
      </c>
      <c r="C9516" t="str">
        <f t="shared" si="148"/>
        <v>09 - MINISTERIO DE  INFRAESTRUCTURA</v>
      </c>
      <c r="D9516" t="str">
        <f>VLOOKUP(MID(A9516,1,2),[1]Jurisdicciones!$A$2:$B$44,2,FALSE)</f>
        <v>MINISTERIO DE  INFRAESTRUCTURA</v>
      </c>
    </row>
    <row r="9517" spans="1:4" x14ac:dyDescent="0.2">
      <c r="A9517" t="s">
        <v>19705</v>
      </c>
      <c r="B9517" t="s">
        <v>19706</v>
      </c>
      <c r="C9517" t="str">
        <f t="shared" si="148"/>
        <v>09 - MINISTERIO DE  INFRAESTRUCTURA</v>
      </c>
      <c r="D9517" t="str">
        <f>VLOOKUP(MID(A9517,1,2),[1]Jurisdicciones!$A$2:$B$44,2,FALSE)</f>
        <v>MINISTERIO DE  INFRAESTRUCTURA</v>
      </c>
    </row>
    <row r="9518" spans="1:4" x14ac:dyDescent="0.2">
      <c r="A9518" t="s">
        <v>19707</v>
      </c>
      <c r="B9518" t="s">
        <v>19708</v>
      </c>
      <c r="C9518" t="str">
        <f t="shared" si="148"/>
        <v>09 - MINISTERIO DE  INFRAESTRUCTURA</v>
      </c>
      <c r="D9518" t="str">
        <f>VLOOKUP(MID(A9518,1,2),[1]Jurisdicciones!$A$2:$B$44,2,FALSE)</f>
        <v>MINISTERIO DE  INFRAESTRUCTURA</v>
      </c>
    </row>
    <row r="9519" spans="1:4" x14ac:dyDescent="0.2">
      <c r="A9519" t="s">
        <v>19709</v>
      </c>
      <c r="B9519" t="s">
        <v>19710</v>
      </c>
      <c r="C9519" t="str">
        <f t="shared" si="148"/>
        <v>09 - MINISTERIO DE  INFRAESTRUCTURA</v>
      </c>
      <c r="D9519" t="str">
        <f>VLOOKUP(MID(A9519,1,2),[1]Jurisdicciones!$A$2:$B$44,2,FALSE)</f>
        <v>MINISTERIO DE  INFRAESTRUCTURA</v>
      </c>
    </row>
    <row r="9520" spans="1:4" x14ac:dyDescent="0.2">
      <c r="A9520" t="s">
        <v>19711</v>
      </c>
      <c r="B9520" t="s">
        <v>19712</v>
      </c>
      <c r="C9520" t="str">
        <f t="shared" si="148"/>
        <v>09 - MINISTERIO DE  INFRAESTRUCTURA</v>
      </c>
      <c r="D9520" t="str">
        <f>VLOOKUP(MID(A9520,1,2),[1]Jurisdicciones!$A$2:$B$44,2,FALSE)</f>
        <v>MINISTERIO DE  INFRAESTRUCTURA</v>
      </c>
    </row>
    <row r="9521" spans="1:4" x14ac:dyDescent="0.2">
      <c r="A9521" t="s">
        <v>19713</v>
      </c>
      <c r="B9521" t="s">
        <v>19714</v>
      </c>
      <c r="C9521" t="str">
        <f t="shared" si="148"/>
        <v>09 - MINISTERIO DE  INFRAESTRUCTURA</v>
      </c>
      <c r="D9521" t="str">
        <f>VLOOKUP(MID(A9521,1,2),[1]Jurisdicciones!$A$2:$B$44,2,FALSE)</f>
        <v>MINISTERIO DE  INFRAESTRUCTURA</v>
      </c>
    </row>
    <row r="9522" spans="1:4" x14ac:dyDescent="0.2">
      <c r="A9522" t="s">
        <v>19715</v>
      </c>
      <c r="B9522" t="s">
        <v>19716</v>
      </c>
      <c r="C9522" t="str">
        <f t="shared" si="148"/>
        <v>09 - MINISTERIO DE  INFRAESTRUCTURA</v>
      </c>
      <c r="D9522" t="str">
        <f>VLOOKUP(MID(A9522,1,2),[1]Jurisdicciones!$A$2:$B$44,2,FALSE)</f>
        <v>MINISTERIO DE  INFRAESTRUCTURA</v>
      </c>
    </row>
    <row r="9523" spans="1:4" x14ac:dyDescent="0.2">
      <c r="A9523" t="s">
        <v>19717</v>
      </c>
      <c r="B9523" t="s">
        <v>19718</v>
      </c>
      <c r="C9523" t="str">
        <f t="shared" si="148"/>
        <v>09 - MINISTERIO DE  INFRAESTRUCTURA</v>
      </c>
      <c r="D9523" t="str">
        <f>VLOOKUP(MID(A9523,1,2),[1]Jurisdicciones!$A$2:$B$44,2,FALSE)</f>
        <v>MINISTERIO DE  INFRAESTRUCTURA</v>
      </c>
    </row>
    <row r="9524" spans="1:4" x14ac:dyDescent="0.2">
      <c r="A9524" t="s">
        <v>19719</v>
      </c>
      <c r="B9524" t="s">
        <v>19720</v>
      </c>
      <c r="C9524" t="str">
        <f t="shared" si="148"/>
        <v>09 - MINISTERIO DE  INFRAESTRUCTURA</v>
      </c>
      <c r="D9524" t="str">
        <f>VLOOKUP(MID(A9524,1,2),[1]Jurisdicciones!$A$2:$B$44,2,FALSE)</f>
        <v>MINISTERIO DE  INFRAESTRUCTURA</v>
      </c>
    </row>
    <row r="9525" spans="1:4" x14ac:dyDescent="0.2">
      <c r="A9525" t="s">
        <v>19721</v>
      </c>
      <c r="B9525" t="s">
        <v>19722</v>
      </c>
      <c r="C9525" t="str">
        <f t="shared" si="148"/>
        <v>09 - MINISTERIO DE  INFRAESTRUCTURA</v>
      </c>
      <c r="D9525" t="str">
        <f>VLOOKUP(MID(A9525,1,2),[1]Jurisdicciones!$A$2:$B$44,2,FALSE)</f>
        <v>MINISTERIO DE  INFRAESTRUCTURA</v>
      </c>
    </row>
    <row r="9526" spans="1:4" x14ac:dyDescent="0.2">
      <c r="A9526" t="s">
        <v>19723</v>
      </c>
      <c r="B9526" t="s">
        <v>19724</v>
      </c>
      <c r="C9526" t="str">
        <f t="shared" si="148"/>
        <v>09 - MINISTERIO DE  INFRAESTRUCTURA</v>
      </c>
      <c r="D9526" t="str">
        <f>VLOOKUP(MID(A9526,1,2),[1]Jurisdicciones!$A$2:$B$44,2,FALSE)</f>
        <v>MINISTERIO DE  INFRAESTRUCTURA</v>
      </c>
    </row>
    <row r="9527" spans="1:4" x14ac:dyDescent="0.2">
      <c r="A9527" t="s">
        <v>19725</v>
      </c>
      <c r="B9527" t="s">
        <v>19726</v>
      </c>
      <c r="C9527" t="str">
        <f t="shared" si="148"/>
        <v>09 - MINISTERIO DE  INFRAESTRUCTURA</v>
      </c>
      <c r="D9527" t="str">
        <f>VLOOKUP(MID(A9527,1,2),[1]Jurisdicciones!$A$2:$B$44,2,FALSE)</f>
        <v>MINISTERIO DE  INFRAESTRUCTURA</v>
      </c>
    </row>
    <row r="9528" spans="1:4" x14ac:dyDescent="0.2">
      <c r="A9528" t="s">
        <v>19727</v>
      </c>
      <c r="B9528" t="s">
        <v>19728</v>
      </c>
      <c r="C9528" t="str">
        <f t="shared" si="148"/>
        <v>09 - MINISTERIO DE  INFRAESTRUCTURA</v>
      </c>
      <c r="D9528" t="str">
        <f>VLOOKUP(MID(A9528,1,2),[1]Jurisdicciones!$A$2:$B$44,2,FALSE)</f>
        <v>MINISTERIO DE  INFRAESTRUCTURA</v>
      </c>
    </row>
    <row r="9529" spans="1:4" x14ac:dyDescent="0.2">
      <c r="A9529" t="s">
        <v>19729</v>
      </c>
      <c r="B9529" t="s">
        <v>19730</v>
      </c>
      <c r="C9529" t="str">
        <f t="shared" si="148"/>
        <v>09 - MINISTERIO DE  INFRAESTRUCTURA</v>
      </c>
      <c r="D9529" t="str">
        <f>VLOOKUP(MID(A9529,1,2),[1]Jurisdicciones!$A$2:$B$44,2,FALSE)</f>
        <v>MINISTERIO DE  INFRAESTRUCTURA</v>
      </c>
    </row>
    <row r="9530" spans="1:4" x14ac:dyDescent="0.2">
      <c r="A9530" t="s">
        <v>19731</v>
      </c>
      <c r="B9530" t="s">
        <v>19732</v>
      </c>
      <c r="C9530" t="str">
        <f t="shared" si="148"/>
        <v>09 - MINISTERIO DE  INFRAESTRUCTURA</v>
      </c>
      <c r="D9530" t="str">
        <f>VLOOKUP(MID(A9530,1,2),[1]Jurisdicciones!$A$2:$B$44,2,FALSE)</f>
        <v>MINISTERIO DE  INFRAESTRUCTURA</v>
      </c>
    </row>
    <row r="9531" spans="1:4" x14ac:dyDescent="0.2">
      <c r="A9531" t="s">
        <v>19733</v>
      </c>
      <c r="B9531" t="s">
        <v>19734</v>
      </c>
      <c r="C9531" t="str">
        <f t="shared" si="148"/>
        <v>09 - MINISTERIO DE  INFRAESTRUCTURA</v>
      </c>
      <c r="D9531" t="str">
        <f>VLOOKUP(MID(A9531,1,2),[1]Jurisdicciones!$A$2:$B$44,2,FALSE)</f>
        <v>MINISTERIO DE  INFRAESTRUCTURA</v>
      </c>
    </row>
    <row r="9532" spans="1:4" x14ac:dyDescent="0.2">
      <c r="A9532" t="s">
        <v>19735</v>
      </c>
      <c r="B9532" t="s">
        <v>19736</v>
      </c>
      <c r="C9532" t="str">
        <f t="shared" si="148"/>
        <v>09 - MINISTERIO DE  INFRAESTRUCTURA</v>
      </c>
      <c r="D9532" t="str">
        <f>VLOOKUP(MID(A9532,1,2),[1]Jurisdicciones!$A$2:$B$44,2,FALSE)</f>
        <v>MINISTERIO DE  INFRAESTRUCTURA</v>
      </c>
    </row>
    <row r="9533" spans="1:4" x14ac:dyDescent="0.2">
      <c r="A9533" t="s">
        <v>19737</v>
      </c>
      <c r="B9533" t="s">
        <v>19738</v>
      </c>
      <c r="C9533" t="str">
        <f t="shared" si="148"/>
        <v>09 - MINISTERIO DE  INFRAESTRUCTURA</v>
      </c>
      <c r="D9533" t="str">
        <f>VLOOKUP(MID(A9533,1,2),[1]Jurisdicciones!$A$2:$B$44,2,FALSE)</f>
        <v>MINISTERIO DE  INFRAESTRUCTURA</v>
      </c>
    </row>
    <row r="9534" spans="1:4" x14ac:dyDescent="0.2">
      <c r="A9534" t="s">
        <v>19739</v>
      </c>
      <c r="B9534" t="s">
        <v>19740</v>
      </c>
      <c r="C9534" t="str">
        <f t="shared" si="148"/>
        <v>09 - MINISTERIO DE  INFRAESTRUCTURA</v>
      </c>
      <c r="D9534" t="str">
        <f>VLOOKUP(MID(A9534,1,2),[1]Jurisdicciones!$A$2:$B$44,2,FALSE)</f>
        <v>MINISTERIO DE  INFRAESTRUCTURA</v>
      </c>
    </row>
    <row r="9535" spans="1:4" x14ac:dyDescent="0.2">
      <c r="A9535" t="s">
        <v>19741</v>
      </c>
      <c r="B9535" t="s">
        <v>19742</v>
      </c>
      <c r="C9535" t="str">
        <f t="shared" si="148"/>
        <v>09 - MINISTERIO DE  INFRAESTRUCTURA</v>
      </c>
      <c r="D9535" t="str">
        <f>VLOOKUP(MID(A9535,1,2),[1]Jurisdicciones!$A$2:$B$44,2,FALSE)</f>
        <v>MINISTERIO DE  INFRAESTRUCTURA</v>
      </c>
    </row>
    <row r="9536" spans="1:4" x14ac:dyDescent="0.2">
      <c r="A9536" t="s">
        <v>19743</v>
      </c>
      <c r="B9536" t="s">
        <v>19744</v>
      </c>
      <c r="C9536" t="str">
        <f t="shared" si="148"/>
        <v>09 - MINISTERIO DE  INFRAESTRUCTURA</v>
      </c>
      <c r="D9536" t="str">
        <f>VLOOKUP(MID(A9536,1,2),[1]Jurisdicciones!$A$2:$B$44,2,FALSE)</f>
        <v>MINISTERIO DE  INFRAESTRUCTURA</v>
      </c>
    </row>
    <row r="9537" spans="1:4" x14ac:dyDescent="0.2">
      <c r="A9537" t="s">
        <v>19745</v>
      </c>
      <c r="B9537" t="s">
        <v>19746</v>
      </c>
      <c r="C9537" t="str">
        <f t="shared" si="148"/>
        <v>09 - MINISTERIO DE  INFRAESTRUCTURA</v>
      </c>
      <c r="D9537" t="str">
        <f>VLOOKUP(MID(A9537,1,2),[1]Jurisdicciones!$A$2:$B$44,2,FALSE)</f>
        <v>MINISTERIO DE  INFRAESTRUCTURA</v>
      </c>
    </row>
    <row r="9538" spans="1:4" x14ac:dyDescent="0.2">
      <c r="A9538" t="s">
        <v>19747</v>
      </c>
      <c r="B9538" t="s">
        <v>19748</v>
      </c>
      <c r="C9538" t="str">
        <f t="shared" si="148"/>
        <v>09 - MINISTERIO DE  INFRAESTRUCTURA</v>
      </c>
      <c r="D9538" t="str">
        <f>VLOOKUP(MID(A9538,1,2),[1]Jurisdicciones!$A$2:$B$44,2,FALSE)</f>
        <v>MINISTERIO DE  INFRAESTRUCTURA</v>
      </c>
    </row>
    <row r="9539" spans="1:4" x14ac:dyDescent="0.2">
      <c r="A9539" t="s">
        <v>19749</v>
      </c>
      <c r="B9539" t="s">
        <v>19750</v>
      </c>
      <c r="C9539" t="str">
        <f t="shared" si="148"/>
        <v>09 - MINISTERIO DE  INFRAESTRUCTURA</v>
      </c>
      <c r="D9539" t="str">
        <f>VLOOKUP(MID(A9539,1,2),[1]Jurisdicciones!$A$2:$B$44,2,FALSE)</f>
        <v>MINISTERIO DE  INFRAESTRUCTURA</v>
      </c>
    </row>
    <row r="9540" spans="1:4" x14ac:dyDescent="0.2">
      <c r="A9540" t="s">
        <v>19751</v>
      </c>
      <c r="B9540" t="s">
        <v>19752</v>
      </c>
      <c r="C9540" t="str">
        <f t="shared" ref="C9540:C9603" si="149">CONCATENATE(MID(A9540,1,2), " - ",D9540)</f>
        <v>09 - MINISTERIO DE  INFRAESTRUCTURA</v>
      </c>
      <c r="D9540" t="str">
        <f>VLOOKUP(MID(A9540,1,2),[1]Jurisdicciones!$A$2:$B$44,2,FALSE)</f>
        <v>MINISTERIO DE  INFRAESTRUCTURA</v>
      </c>
    </row>
    <row r="9541" spans="1:4" x14ac:dyDescent="0.2">
      <c r="A9541" t="s">
        <v>19753</v>
      </c>
      <c r="B9541" t="s">
        <v>19754</v>
      </c>
      <c r="C9541" t="str">
        <f t="shared" si="149"/>
        <v>09 - MINISTERIO DE  INFRAESTRUCTURA</v>
      </c>
      <c r="D9541" t="str">
        <f>VLOOKUP(MID(A9541,1,2),[1]Jurisdicciones!$A$2:$B$44,2,FALSE)</f>
        <v>MINISTERIO DE  INFRAESTRUCTURA</v>
      </c>
    </row>
    <row r="9542" spans="1:4" x14ac:dyDescent="0.2">
      <c r="A9542" t="s">
        <v>19755</v>
      </c>
      <c r="B9542" t="s">
        <v>19756</v>
      </c>
      <c r="C9542" t="str">
        <f t="shared" si="149"/>
        <v>09 - MINISTERIO DE  INFRAESTRUCTURA</v>
      </c>
      <c r="D9542" t="str">
        <f>VLOOKUP(MID(A9542,1,2),[1]Jurisdicciones!$A$2:$B$44,2,FALSE)</f>
        <v>MINISTERIO DE  INFRAESTRUCTURA</v>
      </c>
    </row>
    <row r="9543" spans="1:4" x14ac:dyDescent="0.2">
      <c r="A9543" t="s">
        <v>19757</v>
      </c>
      <c r="B9543" t="s">
        <v>19758</v>
      </c>
      <c r="C9543" t="str">
        <f t="shared" si="149"/>
        <v>09 - MINISTERIO DE  INFRAESTRUCTURA</v>
      </c>
      <c r="D9543" t="str">
        <f>VLOOKUP(MID(A9543,1,2),[1]Jurisdicciones!$A$2:$B$44,2,FALSE)</f>
        <v>MINISTERIO DE  INFRAESTRUCTURA</v>
      </c>
    </row>
    <row r="9544" spans="1:4" x14ac:dyDescent="0.2">
      <c r="A9544" t="s">
        <v>19759</v>
      </c>
      <c r="B9544" t="s">
        <v>19760</v>
      </c>
      <c r="C9544" t="str">
        <f t="shared" si="149"/>
        <v>09 - MINISTERIO DE  INFRAESTRUCTURA</v>
      </c>
      <c r="D9544" t="str">
        <f>VLOOKUP(MID(A9544,1,2),[1]Jurisdicciones!$A$2:$B$44,2,FALSE)</f>
        <v>MINISTERIO DE  INFRAESTRUCTURA</v>
      </c>
    </row>
    <row r="9545" spans="1:4" x14ac:dyDescent="0.2">
      <c r="A9545" t="s">
        <v>19761</v>
      </c>
      <c r="B9545" t="s">
        <v>19762</v>
      </c>
      <c r="C9545" t="str">
        <f t="shared" si="149"/>
        <v>09 - MINISTERIO DE  INFRAESTRUCTURA</v>
      </c>
      <c r="D9545" t="str">
        <f>VLOOKUP(MID(A9545,1,2),[1]Jurisdicciones!$A$2:$B$44,2,FALSE)</f>
        <v>MINISTERIO DE  INFRAESTRUCTURA</v>
      </c>
    </row>
    <row r="9546" spans="1:4" x14ac:dyDescent="0.2">
      <c r="A9546" t="s">
        <v>19763</v>
      </c>
      <c r="B9546" t="s">
        <v>19764</v>
      </c>
      <c r="C9546" t="str">
        <f t="shared" si="149"/>
        <v>09 - MINISTERIO DE  INFRAESTRUCTURA</v>
      </c>
      <c r="D9546" t="str">
        <f>VLOOKUP(MID(A9546,1,2),[1]Jurisdicciones!$A$2:$B$44,2,FALSE)</f>
        <v>MINISTERIO DE  INFRAESTRUCTURA</v>
      </c>
    </row>
    <row r="9547" spans="1:4" x14ac:dyDescent="0.2">
      <c r="A9547" t="s">
        <v>19765</v>
      </c>
      <c r="B9547" t="s">
        <v>19766</v>
      </c>
      <c r="C9547" t="str">
        <f t="shared" si="149"/>
        <v>09 - MINISTERIO DE  INFRAESTRUCTURA</v>
      </c>
      <c r="D9547" t="str">
        <f>VLOOKUP(MID(A9547,1,2),[1]Jurisdicciones!$A$2:$B$44,2,FALSE)</f>
        <v>MINISTERIO DE  INFRAESTRUCTURA</v>
      </c>
    </row>
    <row r="9548" spans="1:4" x14ac:dyDescent="0.2">
      <c r="A9548" t="s">
        <v>19767</v>
      </c>
      <c r="B9548" t="s">
        <v>19768</v>
      </c>
      <c r="C9548" t="str">
        <f t="shared" si="149"/>
        <v>09 - MINISTERIO DE  INFRAESTRUCTURA</v>
      </c>
      <c r="D9548" t="str">
        <f>VLOOKUP(MID(A9548,1,2),[1]Jurisdicciones!$A$2:$B$44,2,FALSE)</f>
        <v>MINISTERIO DE  INFRAESTRUCTURA</v>
      </c>
    </row>
    <row r="9549" spans="1:4" x14ac:dyDescent="0.2">
      <c r="A9549" t="s">
        <v>19769</v>
      </c>
      <c r="B9549" t="s">
        <v>19770</v>
      </c>
      <c r="C9549" t="str">
        <f t="shared" si="149"/>
        <v>09 - MINISTERIO DE  INFRAESTRUCTURA</v>
      </c>
      <c r="D9549" t="str">
        <f>VLOOKUP(MID(A9549,1,2),[1]Jurisdicciones!$A$2:$B$44,2,FALSE)</f>
        <v>MINISTERIO DE  INFRAESTRUCTURA</v>
      </c>
    </row>
    <row r="9550" spans="1:4" x14ac:dyDescent="0.2">
      <c r="A9550" t="s">
        <v>19771</v>
      </c>
      <c r="B9550" t="s">
        <v>19772</v>
      </c>
      <c r="C9550" t="str">
        <f t="shared" si="149"/>
        <v>09 - MINISTERIO DE  INFRAESTRUCTURA</v>
      </c>
      <c r="D9550" t="str">
        <f>VLOOKUP(MID(A9550,1,2),[1]Jurisdicciones!$A$2:$B$44,2,FALSE)</f>
        <v>MINISTERIO DE  INFRAESTRUCTURA</v>
      </c>
    </row>
    <row r="9551" spans="1:4" x14ac:dyDescent="0.2">
      <c r="A9551" t="s">
        <v>19773</v>
      </c>
      <c r="B9551" t="s">
        <v>19774</v>
      </c>
      <c r="C9551" t="str">
        <f t="shared" si="149"/>
        <v>09 - MINISTERIO DE  INFRAESTRUCTURA</v>
      </c>
      <c r="D9551" t="str">
        <f>VLOOKUP(MID(A9551,1,2),[1]Jurisdicciones!$A$2:$B$44,2,FALSE)</f>
        <v>MINISTERIO DE  INFRAESTRUCTURA</v>
      </c>
    </row>
    <row r="9552" spans="1:4" x14ac:dyDescent="0.2">
      <c r="A9552" t="s">
        <v>19775</v>
      </c>
      <c r="B9552" t="s">
        <v>19776</v>
      </c>
      <c r="C9552" t="str">
        <f t="shared" si="149"/>
        <v>09 - MINISTERIO DE  INFRAESTRUCTURA</v>
      </c>
      <c r="D9552" t="str">
        <f>VLOOKUP(MID(A9552,1,2),[1]Jurisdicciones!$A$2:$B$44,2,FALSE)</f>
        <v>MINISTERIO DE  INFRAESTRUCTURA</v>
      </c>
    </row>
    <row r="9553" spans="1:4" x14ac:dyDescent="0.2">
      <c r="A9553" t="s">
        <v>19777</v>
      </c>
      <c r="B9553" t="s">
        <v>19778</v>
      </c>
      <c r="C9553" t="str">
        <f t="shared" si="149"/>
        <v>09 - MINISTERIO DE  INFRAESTRUCTURA</v>
      </c>
      <c r="D9553" t="str">
        <f>VLOOKUP(MID(A9553,1,2),[1]Jurisdicciones!$A$2:$B$44,2,FALSE)</f>
        <v>MINISTERIO DE  INFRAESTRUCTURA</v>
      </c>
    </row>
    <row r="9554" spans="1:4" x14ac:dyDescent="0.2">
      <c r="A9554" t="s">
        <v>19779</v>
      </c>
      <c r="B9554" t="s">
        <v>19780</v>
      </c>
      <c r="C9554" t="str">
        <f t="shared" si="149"/>
        <v>09 - MINISTERIO DE  INFRAESTRUCTURA</v>
      </c>
      <c r="D9554" t="str">
        <f>VLOOKUP(MID(A9554,1,2),[1]Jurisdicciones!$A$2:$B$44,2,FALSE)</f>
        <v>MINISTERIO DE  INFRAESTRUCTURA</v>
      </c>
    </row>
    <row r="9555" spans="1:4" x14ac:dyDescent="0.2">
      <c r="A9555" t="s">
        <v>19781</v>
      </c>
      <c r="B9555" t="s">
        <v>19782</v>
      </c>
      <c r="C9555" t="str">
        <f t="shared" si="149"/>
        <v>09 - MINISTERIO DE  INFRAESTRUCTURA</v>
      </c>
      <c r="D9555" t="str">
        <f>VLOOKUP(MID(A9555,1,2),[1]Jurisdicciones!$A$2:$B$44,2,FALSE)</f>
        <v>MINISTERIO DE  INFRAESTRUCTURA</v>
      </c>
    </row>
    <row r="9556" spans="1:4" x14ac:dyDescent="0.2">
      <c r="A9556" t="s">
        <v>19783</v>
      </c>
      <c r="B9556" t="s">
        <v>19784</v>
      </c>
      <c r="C9556" t="str">
        <f t="shared" si="149"/>
        <v>09 - MINISTERIO DE  INFRAESTRUCTURA</v>
      </c>
      <c r="D9556" t="str">
        <f>VLOOKUP(MID(A9556,1,2),[1]Jurisdicciones!$A$2:$B$44,2,FALSE)</f>
        <v>MINISTERIO DE  INFRAESTRUCTURA</v>
      </c>
    </row>
    <row r="9557" spans="1:4" x14ac:dyDescent="0.2">
      <c r="A9557" t="s">
        <v>19785</v>
      </c>
      <c r="B9557" t="s">
        <v>19786</v>
      </c>
      <c r="C9557" t="str">
        <f t="shared" si="149"/>
        <v>09 - MINISTERIO DE  INFRAESTRUCTURA</v>
      </c>
      <c r="D9557" t="str">
        <f>VLOOKUP(MID(A9557,1,2),[1]Jurisdicciones!$A$2:$B$44,2,FALSE)</f>
        <v>MINISTERIO DE  INFRAESTRUCTURA</v>
      </c>
    </row>
    <row r="9558" spans="1:4" x14ac:dyDescent="0.2">
      <c r="A9558" t="s">
        <v>19787</v>
      </c>
      <c r="B9558" t="s">
        <v>19788</v>
      </c>
      <c r="C9558" t="str">
        <f t="shared" si="149"/>
        <v>09 - MINISTERIO DE  INFRAESTRUCTURA</v>
      </c>
      <c r="D9558" t="str">
        <f>VLOOKUP(MID(A9558,1,2),[1]Jurisdicciones!$A$2:$B$44,2,FALSE)</f>
        <v>MINISTERIO DE  INFRAESTRUCTURA</v>
      </c>
    </row>
    <row r="9559" spans="1:4" x14ac:dyDescent="0.2">
      <c r="A9559" t="s">
        <v>19789</v>
      </c>
      <c r="B9559" t="s">
        <v>19790</v>
      </c>
      <c r="C9559" t="str">
        <f t="shared" si="149"/>
        <v>09 - MINISTERIO DE  INFRAESTRUCTURA</v>
      </c>
      <c r="D9559" t="str">
        <f>VLOOKUP(MID(A9559,1,2),[1]Jurisdicciones!$A$2:$B$44,2,FALSE)</f>
        <v>MINISTERIO DE  INFRAESTRUCTURA</v>
      </c>
    </row>
    <row r="9560" spans="1:4" x14ac:dyDescent="0.2">
      <c r="A9560" t="s">
        <v>19791</v>
      </c>
      <c r="B9560" t="s">
        <v>19792</v>
      </c>
      <c r="C9560" t="str">
        <f t="shared" si="149"/>
        <v>09 - MINISTERIO DE  INFRAESTRUCTURA</v>
      </c>
      <c r="D9560" t="str">
        <f>VLOOKUP(MID(A9560,1,2),[1]Jurisdicciones!$A$2:$B$44,2,FALSE)</f>
        <v>MINISTERIO DE  INFRAESTRUCTURA</v>
      </c>
    </row>
    <row r="9561" spans="1:4" x14ac:dyDescent="0.2">
      <c r="A9561" t="s">
        <v>19793</v>
      </c>
      <c r="B9561" t="s">
        <v>19794</v>
      </c>
      <c r="C9561" t="str">
        <f t="shared" si="149"/>
        <v>09 - MINISTERIO DE  INFRAESTRUCTURA</v>
      </c>
      <c r="D9561" t="str">
        <f>VLOOKUP(MID(A9561,1,2),[1]Jurisdicciones!$A$2:$B$44,2,FALSE)</f>
        <v>MINISTERIO DE  INFRAESTRUCTURA</v>
      </c>
    </row>
    <row r="9562" spans="1:4" x14ac:dyDescent="0.2">
      <c r="A9562" t="s">
        <v>19795</v>
      </c>
      <c r="B9562" t="s">
        <v>19796</v>
      </c>
      <c r="C9562" t="str">
        <f t="shared" si="149"/>
        <v>09 - MINISTERIO DE  INFRAESTRUCTURA</v>
      </c>
      <c r="D9562" t="str">
        <f>VLOOKUP(MID(A9562,1,2),[1]Jurisdicciones!$A$2:$B$44,2,FALSE)</f>
        <v>MINISTERIO DE  INFRAESTRUCTURA</v>
      </c>
    </row>
    <row r="9563" spans="1:4" x14ac:dyDescent="0.2">
      <c r="A9563" t="s">
        <v>19797</v>
      </c>
      <c r="B9563" t="s">
        <v>19798</v>
      </c>
      <c r="C9563" t="str">
        <f t="shared" si="149"/>
        <v>09 - MINISTERIO DE  INFRAESTRUCTURA</v>
      </c>
      <c r="D9563" t="str">
        <f>VLOOKUP(MID(A9563,1,2),[1]Jurisdicciones!$A$2:$B$44,2,FALSE)</f>
        <v>MINISTERIO DE  INFRAESTRUCTURA</v>
      </c>
    </row>
    <row r="9564" spans="1:4" x14ac:dyDescent="0.2">
      <c r="A9564" t="s">
        <v>19799</v>
      </c>
      <c r="B9564" t="s">
        <v>19800</v>
      </c>
      <c r="C9564" t="str">
        <f t="shared" si="149"/>
        <v>09 - MINISTERIO DE  INFRAESTRUCTURA</v>
      </c>
      <c r="D9564" t="str">
        <f>VLOOKUP(MID(A9564,1,2),[1]Jurisdicciones!$A$2:$B$44,2,FALSE)</f>
        <v>MINISTERIO DE  INFRAESTRUCTURA</v>
      </c>
    </row>
    <row r="9565" spans="1:4" x14ac:dyDescent="0.2">
      <c r="A9565" t="s">
        <v>19801</v>
      </c>
      <c r="B9565" t="s">
        <v>19802</v>
      </c>
      <c r="C9565" t="str">
        <f t="shared" si="149"/>
        <v>09 - MINISTERIO DE  INFRAESTRUCTURA</v>
      </c>
      <c r="D9565" t="str">
        <f>VLOOKUP(MID(A9565,1,2),[1]Jurisdicciones!$A$2:$B$44,2,FALSE)</f>
        <v>MINISTERIO DE  INFRAESTRUCTURA</v>
      </c>
    </row>
    <row r="9566" spans="1:4" x14ac:dyDescent="0.2">
      <c r="A9566" t="s">
        <v>19803</v>
      </c>
      <c r="B9566" t="s">
        <v>19804</v>
      </c>
      <c r="C9566" t="str">
        <f t="shared" si="149"/>
        <v>09 - MINISTERIO DE  INFRAESTRUCTURA</v>
      </c>
      <c r="D9566" t="str">
        <f>VLOOKUP(MID(A9566,1,2),[1]Jurisdicciones!$A$2:$B$44,2,FALSE)</f>
        <v>MINISTERIO DE  INFRAESTRUCTURA</v>
      </c>
    </row>
    <row r="9567" spans="1:4" x14ac:dyDescent="0.2">
      <c r="A9567" t="s">
        <v>19805</v>
      </c>
      <c r="B9567" t="s">
        <v>19806</v>
      </c>
      <c r="C9567" t="str">
        <f t="shared" si="149"/>
        <v>09 - MINISTERIO DE  INFRAESTRUCTURA</v>
      </c>
      <c r="D9567" t="str">
        <f>VLOOKUP(MID(A9567,1,2),[1]Jurisdicciones!$A$2:$B$44,2,FALSE)</f>
        <v>MINISTERIO DE  INFRAESTRUCTURA</v>
      </c>
    </row>
    <row r="9568" spans="1:4" x14ac:dyDescent="0.2">
      <c r="A9568" t="s">
        <v>19807</v>
      </c>
      <c r="B9568" t="s">
        <v>19808</v>
      </c>
      <c r="C9568" t="str">
        <f t="shared" si="149"/>
        <v>09 - MINISTERIO DE  INFRAESTRUCTURA</v>
      </c>
      <c r="D9568" t="str">
        <f>VLOOKUP(MID(A9568,1,2),[1]Jurisdicciones!$A$2:$B$44,2,FALSE)</f>
        <v>MINISTERIO DE  INFRAESTRUCTURA</v>
      </c>
    </row>
    <row r="9569" spans="1:4" x14ac:dyDescent="0.2">
      <c r="A9569" t="s">
        <v>19809</v>
      </c>
      <c r="B9569" t="s">
        <v>19810</v>
      </c>
      <c r="C9569" t="str">
        <f t="shared" si="149"/>
        <v>09 - MINISTERIO DE  INFRAESTRUCTURA</v>
      </c>
      <c r="D9569" t="str">
        <f>VLOOKUP(MID(A9569,1,2),[1]Jurisdicciones!$A$2:$B$44,2,FALSE)</f>
        <v>MINISTERIO DE  INFRAESTRUCTURA</v>
      </c>
    </row>
    <row r="9570" spans="1:4" x14ac:dyDescent="0.2">
      <c r="A9570" t="s">
        <v>19811</v>
      </c>
      <c r="B9570" t="s">
        <v>19812</v>
      </c>
      <c r="C9570" t="str">
        <f t="shared" si="149"/>
        <v>09 - MINISTERIO DE  INFRAESTRUCTURA</v>
      </c>
      <c r="D9570" t="str">
        <f>VLOOKUP(MID(A9570,1,2),[1]Jurisdicciones!$A$2:$B$44,2,FALSE)</f>
        <v>MINISTERIO DE  INFRAESTRUCTURA</v>
      </c>
    </row>
    <row r="9571" spans="1:4" x14ac:dyDescent="0.2">
      <c r="A9571" t="s">
        <v>19813</v>
      </c>
      <c r="B9571" t="s">
        <v>19814</v>
      </c>
      <c r="C9571" t="str">
        <f t="shared" si="149"/>
        <v>09 - MINISTERIO DE  INFRAESTRUCTURA</v>
      </c>
      <c r="D9571" t="str">
        <f>VLOOKUP(MID(A9571,1,2),[1]Jurisdicciones!$A$2:$B$44,2,FALSE)</f>
        <v>MINISTERIO DE  INFRAESTRUCTURA</v>
      </c>
    </row>
    <row r="9572" spans="1:4" x14ac:dyDescent="0.2">
      <c r="A9572" t="s">
        <v>19815</v>
      </c>
      <c r="B9572" t="s">
        <v>19816</v>
      </c>
      <c r="C9572" t="str">
        <f t="shared" si="149"/>
        <v>09 - MINISTERIO DE  INFRAESTRUCTURA</v>
      </c>
      <c r="D9572" t="str">
        <f>VLOOKUP(MID(A9572,1,2),[1]Jurisdicciones!$A$2:$B$44,2,FALSE)</f>
        <v>MINISTERIO DE  INFRAESTRUCTURA</v>
      </c>
    </row>
    <row r="9573" spans="1:4" x14ac:dyDescent="0.2">
      <c r="A9573" t="s">
        <v>19817</v>
      </c>
      <c r="B9573" t="s">
        <v>19818</v>
      </c>
      <c r="C9573" t="str">
        <f t="shared" si="149"/>
        <v>09 - MINISTERIO DE  INFRAESTRUCTURA</v>
      </c>
      <c r="D9573" t="str">
        <f>VLOOKUP(MID(A9573,1,2),[1]Jurisdicciones!$A$2:$B$44,2,FALSE)</f>
        <v>MINISTERIO DE  INFRAESTRUCTURA</v>
      </c>
    </row>
    <row r="9574" spans="1:4" x14ac:dyDescent="0.2">
      <c r="A9574" t="s">
        <v>19819</v>
      </c>
      <c r="B9574" t="s">
        <v>19820</v>
      </c>
      <c r="C9574" t="str">
        <f t="shared" si="149"/>
        <v>09 - MINISTERIO DE  INFRAESTRUCTURA</v>
      </c>
      <c r="D9574" t="str">
        <f>VLOOKUP(MID(A9574,1,2),[1]Jurisdicciones!$A$2:$B$44,2,FALSE)</f>
        <v>MINISTERIO DE  INFRAESTRUCTURA</v>
      </c>
    </row>
    <row r="9575" spans="1:4" x14ac:dyDescent="0.2">
      <c r="A9575" t="s">
        <v>19821</v>
      </c>
      <c r="B9575" t="s">
        <v>19822</v>
      </c>
      <c r="C9575" t="str">
        <f t="shared" si="149"/>
        <v>09 - MINISTERIO DE  INFRAESTRUCTURA</v>
      </c>
      <c r="D9575" t="str">
        <f>VLOOKUP(MID(A9575,1,2),[1]Jurisdicciones!$A$2:$B$44,2,FALSE)</f>
        <v>MINISTERIO DE  INFRAESTRUCTURA</v>
      </c>
    </row>
    <row r="9576" spans="1:4" x14ac:dyDescent="0.2">
      <c r="A9576" t="s">
        <v>19823</v>
      </c>
      <c r="B9576" t="s">
        <v>19824</v>
      </c>
      <c r="C9576" t="str">
        <f t="shared" si="149"/>
        <v>09 - MINISTERIO DE  INFRAESTRUCTURA</v>
      </c>
      <c r="D9576" t="str">
        <f>VLOOKUP(MID(A9576,1,2),[1]Jurisdicciones!$A$2:$B$44,2,FALSE)</f>
        <v>MINISTERIO DE  INFRAESTRUCTURA</v>
      </c>
    </row>
    <row r="9577" spans="1:4" x14ac:dyDescent="0.2">
      <c r="A9577" t="s">
        <v>19825</v>
      </c>
      <c r="B9577" t="s">
        <v>19826</v>
      </c>
      <c r="C9577" t="str">
        <f t="shared" si="149"/>
        <v>09 - MINISTERIO DE  INFRAESTRUCTURA</v>
      </c>
      <c r="D9577" t="str">
        <f>VLOOKUP(MID(A9577,1,2),[1]Jurisdicciones!$A$2:$B$44,2,FALSE)</f>
        <v>MINISTERIO DE  INFRAESTRUCTURA</v>
      </c>
    </row>
    <row r="9578" spans="1:4" x14ac:dyDescent="0.2">
      <c r="A9578" t="s">
        <v>19827</v>
      </c>
      <c r="B9578" t="s">
        <v>19828</v>
      </c>
      <c r="C9578" t="str">
        <f t="shared" si="149"/>
        <v>09 - MINISTERIO DE  INFRAESTRUCTURA</v>
      </c>
      <c r="D9578" t="str">
        <f>VLOOKUP(MID(A9578,1,2),[1]Jurisdicciones!$A$2:$B$44,2,FALSE)</f>
        <v>MINISTERIO DE  INFRAESTRUCTURA</v>
      </c>
    </row>
    <row r="9579" spans="1:4" x14ac:dyDescent="0.2">
      <c r="A9579" t="s">
        <v>19829</v>
      </c>
      <c r="B9579" t="s">
        <v>19830</v>
      </c>
      <c r="C9579" t="str">
        <f t="shared" si="149"/>
        <v>09 - MINISTERIO DE  INFRAESTRUCTURA</v>
      </c>
      <c r="D9579" t="str">
        <f>VLOOKUP(MID(A9579,1,2),[1]Jurisdicciones!$A$2:$B$44,2,FALSE)</f>
        <v>MINISTERIO DE  INFRAESTRUCTURA</v>
      </c>
    </row>
    <row r="9580" spans="1:4" x14ac:dyDescent="0.2">
      <c r="A9580" t="s">
        <v>19831</v>
      </c>
      <c r="B9580" t="s">
        <v>19832</v>
      </c>
      <c r="C9580" t="str">
        <f t="shared" si="149"/>
        <v>09 - MINISTERIO DE  INFRAESTRUCTURA</v>
      </c>
      <c r="D9580" t="str">
        <f>VLOOKUP(MID(A9580,1,2),[1]Jurisdicciones!$A$2:$B$44,2,FALSE)</f>
        <v>MINISTERIO DE  INFRAESTRUCTURA</v>
      </c>
    </row>
    <row r="9581" spans="1:4" x14ac:dyDescent="0.2">
      <c r="A9581" t="s">
        <v>19833</v>
      </c>
      <c r="B9581" t="s">
        <v>19834</v>
      </c>
      <c r="C9581" t="str">
        <f t="shared" si="149"/>
        <v>09 - MINISTERIO DE  INFRAESTRUCTURA</v>
      </c>
      <c r="D9581" t="str">
        <f>VLOOKUP(MID(A9581,1,2),[1]Jurisdicciones!$A$2:$B$44,2,FALSE)</f>
        <v>MINISTERIO DE  INFRAESTRUCTURA</v>
      </c>
    </row>
    <row r="9582" spans="1:4" x14ac:dyDescent="0.2">
      <c r="A9582" t="s">
        <v>19835</v>
      </c>
      <c r="B9582" t="s">
        <v>19836</v>
      </c>
      <c r="C9582" t="str">
        <f t="shared" si="149"/>
        <v>09 - MINISTERIO DE  INFRAESTRUCTURA</v>
      </c>
      <c r="D9582" t="str">
        <f>VLOOKUP(MID(A9582,1,2),[1]Jurisdicciones!$A$2:$B$44,2,FALSE)</f>
        <v>MINISTERIO DE  INFRAESTRUCTURA</v>
      </c>
    </row>
    <row r="9583" spans="1:4" x14ac:dyDescent="0.2">
      <c r="A9583" t="s">
        <v>19837</v>
      </c>
      <c r="B9583" t="s">
        <v>19838</v>
      </c>
      <c r="C9583" t="str">
        <f t="shared" si="149"/>
        <v>09 - MINISTERIO DE  INFRAESTRUCTURA</v>
      </c>
      <c r="D9583" t="str">
        <f>VLOOKUP(MID(A9583,1,2),[1]Jurisdicciones!$A$2:$B$44,2,FALSE)</f>
        <v>MINISTERIO DE  INFRAESTRUCTURA</v>
      </c>
    </row>
    <row r="9584" spans="1:4" x14ac:dyDescent="0.2">
      <c r="A9584" t="s">
        <v>19839</v>
      </c>
      <c r="B9584" t="s">
        <v>19840</v>
      </c>
      <c r="C9584" t="str">
        <f t="shared" si="149"/>
        <v>09 - MINISTERIO DE  INFRAESTRUCTURA</v>
      </c>
      <c r="D9584" t="str">
        <f>VLOOKUP(MID(A9584,1,2),[1]Jurisdicciones!$A$2:$B$44,2,FALSE)</f>
        <v>MINISTERIO DE  INFRAESTRUCTURA</v>
      </c>
    </row>
    <row r="9585" spans="1:4" x14ac:dyDescent="0.2">
      <c r="A9585" t="s">
        <v>19841</v>
      </c>
      <c r="B9585" t="s">
        <v>19842</v>
      </c>
      <c r="C9585" t="str">
        <f t="shared" si="149"/>
        <v>09 - MINISTERIO DE  INFRAESTRUCTURA</v>
      </c>
      <c r="D9585" t="str">
        <f>VLOOKUP(MID(A9585,1,2),[1]Jurisdicciones!$A$2:$B$44,2,FALSE)</f>
        <v>MINISTERIO DE  INFRAESTRUCTURA</v>
      </c>
    </row>
    <row r="9586" spans="1:4" x14ac:dyDescent="0.2">
      <c r="A9586" t="s">
        <v>19843</v>
      </c>
      <c r="B9586" t="s">
        <v>19844</v>
      </c>
      <c r="C9586" t="str">
        <f t="shared" si="149"/>
        <v>09 - MINISTERIO DE  INFRAESTRUCTURA</v>
      </c>
      <c r="D9586" t="str">
        <f>VLOOKUP(MID(A9586,1,2),[1]Jurisdicciones!$A$2:$B$44,2,FALSE)</f>
        <v>MINISTERIO DE  INFRAESTRUCTURA</v>
      </c>
    </row>
    <row r="9587" spans="1:4" x14ac:dyDescent="0.2">
      <c r="A9587" t="s">
        <v>19845</v>
      </c>
      <c r="B9587" t="s">
        <v>19846</v>
      </c>
      <c r="C9587" t="str">
        <f t="shared" si="149"/>
        <v>09 - MINISTERIO DE  INFRAESTRUCTURA</v>
      </c>
      <c r="D9587" t="str">
        <f>VLOOKUP(MID(A9587,1,2),[1]Jurisdicciones!$A$2:$B$44,2,FALSE)</f>
        <v>MINISTERIO DE  INFRAESTRUCTURA</v>
      </c>
    </row>
    <row r="9588" spans="1:4" x14ac:dyDescent="0.2">
      <c r="A9588" t="s">
        <v>19847</v>
      </c>
      <c r="B9588" t="s">
        <v>19848</v>
      </c>
      <c r="C9588" t="str">
        <f t="shared" si="149"/>
        <v>09 - MINISTERIO DE  INFRAESTRUCTURA</v>
      </c>
      <c r="D9588" t="str">
        <f>VLOOKUP(MID(A9588,1,2),[1]Jurisdicciones!$A$2:$B$44,2,FALSE)</f>
        <v>MINISTERIO DE  INFRAESTRUCTURA</v>
      </c>
    </row>
    <row r="9589" spans="1:4" x14ac:dyDescent="0.2">
      <c r="A9589" t="s">
        <v>19849</v>
      </c>
      <c r="B9589" t="s">
        <v>19850</v>
      </c>
      <c r="C9589" t="str">
        <f t="shared" si="149"/>
        <v>09 - MINISTERIO DE  INFRAESTRUCTURA</v>
      </c>
      <c r="D9589" t="str">
        <f>VLOOKUP(MID(A9589,1,2),[1]Jurisdicciones!$A$2:$B$44,2,FALSE)</f>
        <v>MINISTERIO DE  INFRAESTRUCTURA</v>
      </c>
    </row>
    <row r="9590" spans="1:4" x14ac:dyDescent="0.2">
      <c r="A9590" t="s">
        <v>19851</v>
      </c>
      <c r="B9590" t="s">
        <v>18331</v>
      </c>
      <c r="C9590" t="str">
        <f t="shared" si="149"/>
        <v>09 - MINISTERIO DE  INFRAESTRUCTURA</v>
      </c>
      <c r="D9590" t="str">
        <f>VLOOKUP(MID(A9590,1,2),[1]Jurisdicciones!$A$2:$B$44,2,FALSE)</f>
        <v>MINISTERIO DE  INFRAESTRUCTURA</v>
      </c>
    </row>
    <row r="9591" spans="1:4" x14ac:dyDescent="0.2">
      <c r="A9591" t="s">
        <v>19852</v>
      </c>
      <c r="B9591" t="s">
        <v>19853</v>
      </c>
      <c r="C9591" t="str">
        <f t="shared" si="149"/>
        <v>09 - MINISTERIO DE  INFRAESTRUCTURA</v>
      </c>
      <c r="D9591" t="str">
        <f>VLOOKUP(MID(A9591,1,2),[1]Jurisdicciones!$A$2:$B$44,2,FALSE)</f>
        <v>MINISTERIO DE  INFRAESTRUCTURA</v>
      </c>
    </row>
    <row r="9592" spans="1:4" x14ac:dyDescent="0.2">
      <c r="A9592" t="s">
        <v>19854</v>
      </c>
      <c r="B9592" t="s">
        <v>19855</v>
      </c>
      <c r="C9592" t="str">
        <f t="shared" si="149"/>
        <v>09 - MINISTERIO DE  INFRAESTRUCTURA</v>
      </c>
      <c r="D9592" t="str">
        <f>VLOOKUP(MID(A9592,1,2),[1]Jurisdicciones!$A$2:$B$44,2,FALSE)</f>
        <v>MINISTERIO DE  INFRAESTRUCTURA</v>
      </c>
    </row>
    <row r="9593" spans="1:4" x14ac:dyDescent="0.2">
      <c r="A9593" t="s">
        <v>19856</v>
      </c>
      <c r="B9593" t="s">
        <v>19857</v>
      </c>
      <c r="C9593" t="str">
        <f t="shared" si="149"/>
        <v>09 - MINISTERIO DE  INFRAESTRUCTURA</v>
      </c>
      <c r="D9593" t="str">
        <f>VLOOKUP(MID(A9593,1,2),[1]Jurisdicciones!$A$2:$B$44,2,FALSE)</f>
        <v>MINISTERIO DE  INFRAESTRUCTURA</v>
      </c>
    </row>
    <row r="9594" spans="1:4" x14ac:dyDescent="0.2">
      <c r="A9594" t="s">
        <v>19858</v>
      </c>
      <c r="B9594" t="s">
        <v>19859</v>
      </c>
      <c r="C9594" t="str">
        <f t="shared" si="149"/>
        <v>09 - MINISTERIO DE  INFRAESTRUCTURA</v>
      </c>
      <c r="D9594" t="str">
        <f>VLOOKUP(MID(A9594,1,2),[1]Jurisdicciones!$A$2:$B$44,2,FALSE)</f>
        <v>MINISTERIO DE  INFRAESTRUCTURA</v>
      </c>
    </row>
    <row r="9595" spans="1:4" x14ac:dyDescent="0.2">
      <c r="A9595" t="s">
        <v>19860</v>
      </c>
      <c r="B9595" t="s">
        <v>19861</v>
      </c>
      <c r="C9595" t="str">
        <f t="shared" si="149"/>
        <v>09 - MINISTERIO DE  INFRAESTRUCTURA</v>
      </c>
      <c r="D9595" t="str">
        <f>VLOOKUP(MID(A9595,1,2),[1]Jurisdicciones!$A$2:$B$44,2,FALSE)</f>
        <v>MINISTERIO DE  INFRAESTRUCTURA</v>
      </c>
    </row>
    <row r="9596" spans="1:4" x14ac:dyDescent="0.2">
      <c r="A9596" t="s">
        <v>19862</v>
      </c>
      <c r="B9596" t="s">
        <v>19863</v>
      </c>
      <c r="C9596" t="str">
        <f t="shared" si="149"/>
        <v>09 - MINISTERIO DE  INFRAESTRUCTURA</v>
      </c>
      <c r="D9596" t="str">
        <f>VLOOKUP(MID(A9596,1,2),[1]Jurisdicciones!$A$2:$B$44,2,FALSE)</f>
        <v>MINISTERIO DE  INFRAESTRUCTURA</v>
      </c>
    </row>
    <row r="9597" spans="1:4" x14ac:dyDescent="0.2">
      <c r="A9597" t="s">
        <v>19864</v>
      </c>
      <c r="B9597" t="s">
        <v>19865</v>
      </c>
      <c r="C9597" t="str">
        <f t="shared" si="149"/>
        <v>09 - MINISTERIO DE  INFRAESTRUCTURA</v>
      </c>
      <c r="D9597" t="str">
        <f>VLOOKUP(MID(A9597,1,2),[1]Jurisdicciones!$A$2:$B$44,2,FALSE)</f>
        <v>MINISTERIO DE  INFRAESTRUCTURA</v>
      </c>
    </row>
    <row r="9598" spans="1:4" x14ac:dyDescent="0.2">
      <c r="A9598" t="s">
        <v>19866</v>
      </c>
      <c r="B9598" t="s">
        <v>19867</v>
      </c>
      <c r="C9598" t="str">
        <f t="shared" si="149"/>
        <v>09 - MINISTERIO DE  INFRAESTRUCTURA</v>
      </c>
      <c r="D9598" t="str">
        <f>VLOOKUP(MID(A9598,1,2),[1]Jurisdicciones!$A$2:$B$44,2,FALSE)</f>
        <v>MINISTERIO DE  INFRAESTRUCTURA</v>
      </c>
    </row>
    <row r="9599" spans="1:4" x14ac:dyDescent="0.2">
      <c r="A9599" t="s">
        <v>19868</v>
      </c>
      <c r="B9599" t="s">
        <v>19869</v>
      </c>
      <c r="C9599" t="str">
        <f t="shared" si="149"/>
        <v>09 - MINISTERIO DE  INFRAESTRUCTURA</v>
      </c>
      <c r="D9599" t="str">
        <f>VLOOKUP(MID(A9599,1,2),[1]Jurisdicciones!$A$2:$B$44,2,FALSE)</f>
        <v>MINISTERIO DE  INFRAESTRUCTURA</v>
      </c>
    </row>
    <row r="9600" spans="1:4" x14ac:dyDescent="0.2">
      <c r="A9600" t="s">
        <v>19870</v>
      </c>
      <c r="B9600" t="s">
        <v>18333</v>
      </c>
      <c r="C9600" t="str">
        <f t="shared" si="149"/>
        <v>09 - MINISTERIO DE  INFRAESTRUCTURA</v>
      </c>
      <c r="D9600" t="str">
        <f>VLOOKUP(MID(A9600,1,2),[1]Jurisdicciones!$A$2:$B$44,2,FALSE)</f>
        <v>MINISTERIO DE  INFRAESTRUCTURA</v>
      </c>
    </row>
    <row r="9601" spans="1:4" x14ac:dyDescent="0.2">
      <c r="A9601" t="s">
        <v>19871</v>
      </c>
      <c r="B9601" t="s">
        <v>19872</v>
      </c>
      <c r="C9601" t="str">
        <f t="shared" si="149"/>
        <v>09 - MINISTERIO DE  INFRAESTRUCTURA</v>
      </c>
      <c r="D9601" t="str">
        <f>VLOOKUP(MID(A9601,1,2),[1]Jurisdicciones!$A$2:$B$44,2,FALSE)</f>
        <v>MINISTERIO DE  INFRAESTRUCTURA</v>
      </c>
    </row>
    <row r="9602" spans="1:4" x14ac:dyDescent="0.2">
      <c r="A9602" t="s">
        <v>19873</v>
      </c>
      <c r="B9602" t="s">
        <v>19874</v>
      </c>
      <c r="C9602" t="str">
        <f t="shared" si="149"/>
        <v>09 - MINISTERIO DE  INFRAESTRUCTURA</v>
      </c>
      <c r="D9602" t="str">
        <f>VLOOKUP(MID(A9602,1,2),[1]Jurisdicciones!$A$2:$B$44,2,FALSE)</f>
        <v>MINISTERIO DE  INFRAESTRUCTURA</v>
      </c>
    </row>
    <row r="9603" spans="1:4" x14ac:dyDescent="0.2">
      <c r="A9603" t="s">
        <v>19875</v>
      </c>
      <c r="B9603" t="s">
        <v>19876</v>
      </c>
      <c r="C9603" t="str">
        <f t="shared" si="149"/>
        <v>09 - MINISTERIO DE  INFRAESTRUCTURA</v>
      </c>
      <c r="D9603" t="str">
        <f>VLOOKUP(MID(A9603,1,2),[1]Jurisdicciones!$A$2:$B$44,2,FALSE)</f>
        <v>MINISTERIO DE  INFRAESTRUCTURA</v>
      </c>
    </row>
    <row r="9604" spans="1:4" x14ac:dyDescent="0.2">
      <c r="A9604" t="s">
        <v>19877</v>
      </c>
      <c r="B9604" t="s">
        <v>19853</v>
      </c>
      <c r="C9604" t="str">
        <f t="shared" ref="C9604:C9667" si="150">CONCATENATE(MID(A9604,1,2), " - ",D9604)</f>
        <v>09 - MINISTERIO DE  INFRAESTRUCTURA</v>
      </c>
      <c r="D9604" t="str">
        <f>VLOOKUP(MID(A9604,1,2),[1]Jurisdicciones!$A$2:$B$44,2,FALSE)</f>
        <v>MINISTERIO DE  INFRAESTRUCTURA</v>
      </c>
    </row>
    <row r="9605" spans="1:4" x14ac:dyDescent="0.2">
      <c r="A9605" t="s">
        <v>19878</v>
      </c>
      <c r="B9605" t="s">
        <v>19879</v>
      </c>
      <c r="C9605" t="str">
        <f t="shared" si="150"/>
        <v>09 - MINISTERIO DE  INFRAESTRUCTURA</v>
      </c>
      <c r="D9605" t="str">
        <f>VLOOKUP(MID(A9605,1,2),[1]Jurisdicciones!$A$2:$B$44,2,FALSE)</f>
        <v>MINISTERIO DE  INFRAESTRUCTURA</v>
      </c>
    </row>
    <row r="9606" spans="1:4" x14ac:dyDescent="0.2">
      <c r="A9606" t="s">
        <v>19880</v>
      </c>
      <c r="B9606" t="s">
        <v>18363</v>
      </c>
      <c r="C9606" t="str">
        <f t="shared" si="150"/>
        <v>09 - MINISTERIO DE  INFRAESTRUCTURA</v>
      </c>
      <c r="D9606" t="str">
        <f>VLOOKUP(MID(A9606,1,2),[1]Jurisdicciones!$A$2:$B$44,2,FALSE)</f>
        <v>MINISTERIO DE  INFRAESTRUCTURA</v>
      </c>
    </row>
    <row r="9607" spans="1:4" x14ac:dyDescent="0.2">
      <c r="A9607" t="s">
        <v>19881</v>
      </c>
      <c r="B9607" t="s">
        <v>19882</v>
      </c>
      <c r="C9607" t="str">
        <f t="shared" si="150"/>
        <v>09 - MINISTERIO DE  INFRAESTRUCTURA</v>
      </c>
      <c r="D9607" t="str">
        <f>VLOOKUP(MID(A9607,1,2),[1]Jurisdicciones!$A$2:$B$44,2,FALSE)</f>
        <v>MINISTERIO DE  INFRAESTRUCTURA</v>
      </c>
    </row>
    <row r="9608" spans="1:4" x14ac:dyDescent="0.2">
      <c r="A9608" t="s">
        <v>19883</v>
      </c>
      <c r="B9608" t="s">
        <v>18329</v>
      </c>
      <c r="C9608" t="str">
        <f t="shared" si="150"/>
        <v>09 - MINISTERIO DE  INFRAESTRUCTURA</v>
      </c>
      <c r="D9608" t="str">
        <f>VLOOKUP(MID(A9608,1,2),[1]Jurisdicciones!$A$2:$B$44,2,FALSE)</f>
        <v>MINISTERIO DE  INFRAESTRUCTURA</v>
      </c>
    </row>
    <row r="9609" spans="1:4" x14ac:dyDescent="0.2">
      <c r="A9609" t="s">
        <v>19884</v>
      </c>
      <c r="B9609" t="s">
        <v>19885</v>
      </c>
      <c r="C9609" t="str">
        <f t="shared" si="150"/>
        <v>09 - MINISTERIO DE  INFRAESTRUCTURA</v>
      </c>
      <c r="D9609" t="str">
        <f>VLOOKUP(MID(A9609,1,2),[1]Jurisdicciones!$A$2:$B$44,2,FALSE)</f>
        <v>MINISTERIO DE  INFRAESTRUCTURA</v>
      </c>
    </row>
    <row r="9610" spans="1:4" x14ac:dyDescent="0.2">
      <c r="A9610" t="s">
        <v>19886</v>
      </c>
      <c r="B9610" t="s">
        <v>19887</v>
      </c>
      <c r="C9610" t="str">
        <f t="shared" si="150"/>
        <v>09 - MINISTERIO DE  INFRAESTRUCTURA</v>
      </c>
      <c r="D9610" t="str">
        <f>VLOOKUP(MID(A9610,1,2),[1]Jurisdicciones!$A$2:$B$44,2,FALSE)</f>
        <v>MINISTERIO DE  INFRAESTRUCTURA</v>
      </c>
    </row>
    <row r="9611" spans="1:4" x14ac:dyDescent="0.2">
      <c r="A9611" t="s">
        <v>19888</v>
      </c>
      <c r="B9611" t="s">
        <v>19889</v>
      </c>
      <c r="C9611" t="str">
        <f t="shared" si="150"/>
        <v>09 - MINISTERIO DE  INFRAESTRUCTURA</v>
      </c>
      <c r="D9611" t="str">
        <f>VLOOKUP(MID(A9611,1,2),[1]Jurisdicciones!$A$2:$B$44,2,FALSE)</f>
        <v>MINISTERIO DE  INFRAESTRUCTURA</v>
      </c>
    </row>
    <row r="9612" spans="1:4" x14ac:dyDescent="0.2">
      <c r="A9612" t="s">
        <v>19890</v>
      </c>
      <c r="B9612" t="s">
        <v>19891</v>
      </c>
      <c r="C9612" t="str">
        <f t="shared" si="150"/>
        <v>09 - MINISTERIO DE  INFRAESTRUCTURA</v>
      </c>
      <c r="D9612" t="str">
        <f>VLOOKUP(MID(A9612,1,2),[1]Jurisdicciones!$A$2:$B$44,2,FALSE)</f>
        <v>MINISTERIO DE  INFRAESTRUCTURA</v>
      </c>
    </row>
    <row r="9613" spans="1:4" x14ac:dyDescent="0.2">
      <c r="A9613" t="s">
        <v>19892</v>
      </c>
      <c r="B9613" t="s">
        <v>19893</v>
      </c>
      <c r="C9613" t="str">
        <f t="shared" si="150"/>
        <v>09 - MINISTERIO DE  INFRAESTRUCTURA</v>
      </c>
      <c r="D9613" t="str">
        <f>VLOOKUP(MID(A9613,1,2),[1]Jurisdicciones!$A$2:$B$44,2,FALSE)</f>
        <v>MINISTERIO DE  INFRAESTRUCTURA</v>
      </c>
    </row>
    <row r="9614" spans="1:4" x14ac:dyDescent="0.2">
      <c r="A9614" t="s">
        <v>19894</v>
      </c>
      <c r="B9614" t="s">
        <v>19895</v>
      </c>
      <c r="C9614" t="str">
        <f t="shared" si="150"/>
        <v>09 - MINISTERIO DE  INFRAESTRUCTURA</v>
      </c>
      <c r="D9614" t="str">
        <f>VLOOKUP(MID(A9614,1,2),[1]Jurisdicciones!$A$2:$B$44,2,FALSE)</f>
        <v>MINISTERIO DE  INFRAESTRUCTURA</v>
      </c>
    </row>
    <row r="9615" spans="1:4" x14ac:dyDescent="0.2">
      <c r="A9615" t="s">
        <v>19896</v>
      </c>
      <c r="B9615" t="s">
        <v>19897</v>
      </c>
      <c r="C9615" t="str">
        <f t="shared" si="150"/>
        <v>09 - MINISTERIO DE  INFRAESTRUCTURA</v>
      </c>
      <c r="D9615" t="str">
        <f>VLOOKUP(MID(A9615,1,2),[1]Jurisdicciones!$A$2:$B$44,2,FALSE)</f>
        <v>MINISTERIO DE  INFRAESTRUCTURA</v>
      </c>
    </row>
    <row r="9616" spans="1:4" x14ac:dyDescent="0.2">
      <c r="A9616" t="s">
        <v>19898</v>
      </c>
      <c r="B9616" t="s">
        <v>19899</v>
      </c>
      <c r="C9616" t="str">
        <f t="shared" si="150"/>
        <v>09 - MINISTERIO DE  INFRAESTRUCTURA</v>
      </c>
      <c r="D9616" t="str">
        <f>VLOOKUP(MID(A9616,1,2),[1]Jurisdicciones!$A$2:$B$44,2,FALSE)</f>
        <v>MINISTERIO DE  INFRAESTRUCTURA</v>
      </c>
    </row>
    <row r="9617" spans="1:4" x14ac:dyDescent="0.2">
      <c r="A9617" t="s">
        <v>19900</v>
      </c>
      <c r="B9617" t="s">
        <v>19901</v>
      </c>
      <c r="C9617" t="str">
        <f t="shared" si="150"/>
        <v>09 - MINISTERIO DE  INFRAESTRUCTURA</v>
      </c>
      <c r="D9617" t="str">
        <f>VLOOKUP(MID(A9617,1,2),[1]Jurisdicciones!$A$2:$B$44,2,FALSE)</f>
        <v>MINISTERIO DE  INFRAESTRUCTURA</v>
      </c>
    </row>
    <row r="9618" spans="1:4" x14ac:dyDescent="0.2">
      <c r="A9618" t="s">
        <v>19902</v>
      </c>
      <c r="B9618" t="s">
        <v>19903</v>
      </c>
      <c r="C9618" t="str">
        <f t="shared" si="150"/>
        <v>09 - MINISTERIO DE  INFRAESTRUCTURA</v>
      </c>
      <c r="D9618" t="str">
        <f>VLOOKUP(MID(A9618,1,2),[1]Jurisdicciones!$A$2:$B$44,2,FALSE)</f>
        <v>MINISTERIO DE  INFRAESTRUCTURA</v>
      </c>
    </row>
    <row r="9619" spans="1:4" x14ac:dyDescent="0.2">
      <c r="A9619" t="s">
        <v>19904</v>
      </c>
      <c r="B9619" t="s">
        <v>19905</v>
      </c>
      <c r="C9619" t="str">
        <f t="shared" si="150"/>
        <v>09 - MINISTERIO DE  INFRAESTRUCTURA</v>
      </c>
      <c r="D9619" t="str">
        <f>VLOOKUP(MID(A9619,1,2),[1]Jurisdicciones!$A$2:$B$44,2,FALSE)</f>
        <v>MINISTERIO DE  INFRAESTRUCTURA</v>
      </c>
    </row>
    <row r="9620" spans="1:4" x14ac:dyDescent="0.2">
      <c r="A9620" t="s">
        <v>19906</v>
      </c>
      <c r="B9620" t="s">
        <v>19907</v>
      </c>
      <c r="C9620" t="str">
        <f t="shared" si="150"/>
        <v>09 - MINISTERIO DE  INFRAESTRUCTURA</v>
      </c>
      <c r="D9620" t="str">
        <f>VLOOKUP(MID(A9620,1,2),[1]Jurisdicciones!$A$2:$B$44,2,FALSE)</f>
        <v>MINISTERIO DE  INFRAESTRUCTURA</v>
      </c>
    </row>
    <row r="9621" spans="1:4" x14ac:dyDescent="0.2">
      <c r="A9621" t="s">
        <v>19908</v>
      </c>
      <c r="B9621" t="s">
        <v>19909</v>
      </c>
      <c r="C9621" t="str">
        <f t="shared" si="150"/>
        <v>09 - MINISTERIO DE  INFRAESTRUCTURA</v>
      </c>
      <c r="D9621" t="str">
        <f>VLOOKUP(MID(A9621,1,2),[1]Jurisdicciones!$A$2:$B$44,2,FALSE)</f>
        <v>MINISTERIO DE  INFRAESTRUCTURA</v>
      </c>
    </row>
    <row r="9622" spans="1:4" x14ac:dyDescent="0.2">
      <c r="A9622" t="s">
        <v>19910</v>
      </c>
      <c r="B9622" t="s">
        <v>19911</v>
      </c>
      <c r="C9622" t="str">
        <f t="shared" si="150"/>
        <v>09 - MINISTERIO DE  INFRAESTRUCTURA</v>
      </c>
      <c r="D9622" t="str">
        <f>VLOOKUP(MID(A9622,1,2),[1]Jurisdicciones!$A$2:$B$44,2,FALSE)</f>
        <v>MINISTERIO DE  INFRAESTRUCTURA</v>
      </c>
    </row>
    <row r="9623" spans="1:4" x14ac:dyDescent="0.2">
      <c r="A9623" t="s">
        <v>19912</v>
      </c>
      <c r="B9623" t="s">
        <v>19913</v>
      </c>
      <c r="C9623" t="str">
        <f t="shared" si="150"/>
        <v>09 - MINISTERIO DE  INFRAESTRUCTURA</v>
      </c>
      <c r="D9623" t="str">
        <f>VLOOKUP(MID(A9623,1,2),[1]Jurisdicciones!$A$2:$B$44,2,FALSE)</f>
        <v>MINISTERIO DE  INFRAESTRUCTURA</v>
      </c>
    </row>
    <row r="9624" spans="1:4" x14ac:dyDescent="0.2">
      <c r="A9624" t="s">
        <v>19914</v>
      </c>
      <c r="B9624" t="s">
        <v>19915</v>
      </c>
      <c r="C9624" t="str">
        <f t="shared" si="150"/>
        <v>09 - MINISTERIO DE  INFRAESTRUCTURA</v>
      </c>
      <c r="D9624" t="str">
        <f>VLOOKUP(MID(A9624,1,2),[1]Jurisdicciones!$A$2:$B$44,2,FALSE)</f>
        <v>MINISTERIO DE  INFRAESTRUCTURA</v>
      </c>
    </row>
    <row r="9625" spans="1:4" x14ac:dyDescent="0.2">
      <c r="A9625" t="s">
        <v>19916</v>
      </c>
      <c r="B9625" t="s">
        <v>19917</v>
      </c>
      <c r="C9625" t="str">
        <f t="shared" si="150"/>
        <v>09 - MINISTERIO DE  INFRAESTRUCTURA</v>
      </c>
      <c r="D9625" t="str">
        <f>VLOOKUP(MID(A9625,1,2),[1]Jurisdicciones!$A$2:$B$44,2,FALSE)</f>
        <v>MINISTERIO DE  INFRAESTRUCTURA</v>
      </c>
    </row>
    <row r="9626" spans="1:4" x14ac:dyDescent="0.2">
      <c r="A9626" t="s">
        <v>19918</v>
      </c>
      <c r="B9626" t="s">
        <v>19919</v>
      </c>
      <c r="C9626" t="str">
        <f t="shared" si="150"/>
        <v>09 - MINISTERIO DE  INFRAESTRUCTURA</v>
      </c>
      <c r="D9626" t="str">
        <f>VLOOKUP(MID(A9626,1,2),[1]Jurisdicciones!$A$2:$B$44,2,FALSE)</f>
        <v>MINISTERIO DE  INFRAESTRUCTURA</v>
      </c>
    </row>
    <row r="9627" spans="1:4" x14ac:dyDescent="0.2">
      <c r="A9627" t="s">
        <v>19920</v>
      </c>
      <c r="B9627" t="s">
        <v>19921</v>
      </c>
      <c r="C9627" t="str">
        <f t="shared" si="150"/>
        <v>09 - MINISTERIO DE  INFRAESTRUCTURA</v>
      </c>
      <c r="D9627" t="str">
        <f>VLOOKUP(MID(A9627,1,2),[1]Jurisdicciones!$A$2:$B$44,2,FALSE)</f>
        <v>MINISTERIO DE  INFRAESTRUCTURA</v>
      </c>
    </row>
    <row r="9628" spans="1:4" x14ac:dyDescent="0.2">
      <c r="A9628" t="s">
        <v>19922</v>
      </c>
      <c r="B9628" t="s">
        <v>19923</v>
      </c>
      <c r="C9628" t="str">
        <f t="shared" si="150"/>
        <v>09 - MINISTERIO DE  INFRAESTRUCTURA</v>
      </c>
      <c r="D9628" t="str">
        <f>VLOOKUP(MID(A9628,1,2),[1]Jurisdicciones!$A$2:$B$44,2,FALSE)</f>
        <v>MINISTERIO DE  INFRAESTRUCTURA</v>
      </c>
    </row>
    <row r="9629" spans="1:4" x14ac:dyDescent="0.2">
      <c r="A9629" t="s">
        <v>19924</v>
      </c>
      <c r="B9629" t="s">
        <v>19925</v>
      </c>
      <c r="C9629" t="str">
        <f t="shared" si="150"/>
        <v>09 - MINISTERIO DE  INFRAESTRUCTURA</v>
      </c>
      <c r="D9629" t="str">
        <f>VLOOKUP(MID(A9629,1,2),[1]Jurisdicciones!$A$2:$B$44,2,FALSE)</f>
        <v>MINISTERIO DE  INFRAESTRUCTURA</v>
      </c>
    </row>
    <row r="9630" spans="1:4" x14ac:dyDescent="0.2">
      <c r="A9630" t="s">
        <v>19926</v>
      </c>
      <c r="B9630" t="s">
        <v>19927</v>
      </c>
      <c r="C9630" t="str">
        <f t="shared" si="150"/>
        <v>09 - MINISTERIO DE  INFRAESTRUCTURA</v>
      </c>
      <c r="D9630" t="str">
        <f>VLOOKUP(MID(A9630,1,2),[1]Jurisdicciones!$A$2:$B$44,2,FALSE)</f>
        <v>MINISTERIO DE  INFRAESTRUCTURA</v>
      </c>
    </row>
    <row r="9631" spans="1:4" x14ac:dyDescent="0.2">
      <c r="A9631" t="s">
        <v>19928</v>
      </c>
      <c r="B9631" t="s">
        <v>19929</v>
      </c>
      <c r="C9631" t="str">
        <f t="shared" si="150"/>
        <v>09 - MINISTERIO DE  INFRAESTRUCTURA</v>
      </c>
      <c r="D9631" t="str">
        <f>VLOOKUP(MID(A9631,1,2),[1]Jurisdicciones!$A$2:$B$44,2,FALSE)</f>
        <v>MINISTERIO DE  INFRAESTRUCTURA</v>
      </c>
    </row>
    <row r="9632" spans="1:4" x14ac:dyDescent="0.2">
      <c r="A9632" t="s">
        <v>19930</v>
      </c>
      <c r="B9632" t="s">
        <v>19931</v>
      </c>
      <c r="C9632" t="str">
        <f t="shared" si="150"/>
        <v>09 - MINISTERIO DE  INFRAESTRUCTURA</v>
      </c>
      <c r="D9632" t="str">
        <f>VLOOKUP(MID(A9632,1,2),[1]Jurisdicciones!$A$2:$B$44,2,FALSE)</f>
        <v>MINISTERIO DE  INFRAESTRUCTURA</v>
      </c>
    </row>
    <row r="9633" spans="1:4" x14ac:dyDescent="0.2">
      <c r="A9633" t="s">
        <v>19932</v>
      </c>
      <c r="B9633" t="s">
        <v>19933</v>
      </c>
      <c r="C9633" t="str">
        <f t="shared" si="150"/>
        <v>09 - MINISTERIO DE  INFRAESTRUCTURA</v>
      </c>
      <c r="D9633" t="str">
        <f>VLOOKUP(MID(A9633,1,2),[1]Jurisdicciones!$A$2:$B$44,2,FALSE)</f>
        <v>MINISTERIO DE  INFRAESTRUCTURA</v>
      </c>
    </row>
    <row r="9634" spans="1:4" x14ac:dyDescent="0.2">
      <c r="A9634" t="s">
        <v>19934</v>
      </c>
      <c r="B9634" t="s">
        <v>18354</v>
      </c>
      <c r="C9634" t="str">
        <f t="shared" si="150"/>
        <v>09 - MINISTERIO DE  INFRAESTRUCTURA</v>
      </c>
      <c r="D9634" t="str">
        <f>VLOOKUP(MID(A9634,1,2),[1]Jurisdicciones!$A$2:$B$44,2,FALSE)</f>
        <v>MINISTERIO DE  INFRAESTRUCTURA</v>
      </c>
    </row>
    <row r="9635" spans="1:4" x14ac:dyDescent="0.2">
      <c r="A9635" t="s">
        <v>19935</v>
      </c>
      <c r="B9635" t="s">
        <v>19936</v>
      </c>
      <c r="C9635" t="str">
        <f t="shared" si="150"/>
        <v>09 - MINISTERIO DE  INFRAESTRUCTURA</v>
      </c>
      <c r="D9635" t="str">
        <f>VLOOKUP(MID(A9635,1,2),[1]Jurisdicciones!$A$2:$B$44,2,FALSE)</f>
        <v>MINISTERIO DE  INFRAESTRUCTURA</v>
      </c>
    </row>
    <row r="9636" spans="1:4" x14ac:dyDescent="0.2">
      <c r="A9636" t="s">
        <v>19937</v>
      </c>
      <c r="B9636" t="s">
        <v>19938</v>
      </c>
      <c r="C9636" t="str">
        <f t="shared" si="150"/>
        <v>09 - MINISTERIO DE  INFRAESTRUCTURA</v>
      </c>
      <c r="D9636" t="str">
        <f>VLOOKUP(MID(A9636,1,2),[1]Jurisdicciones!$A$2:$B$44,2,FALSE)</f>
        <v>MINISTERIO DE  INFRAESTRUCTURA</v>
      </c>
    </row>
    <row r="9637" spans="1:4" x14ac:dyDescent="0.2">
      <c r="A9637" t="s">
        <v>19939</v>
      </c>
      <c r="B9637" t="s">
        <v>19940</v>
      </c>
      <c r="C9637" t="str">
        <f t="shared" si="150"/>
        <v>09 - MINISTERIO DE  INFRAESTRUCTURA</v>
      </c>
      <c r="D9637" t="str">
        <f>VLOOKUP(MID(A9637,1,2),[1]Jurisdicciones!$A$2:$B$44,2,FALSE)</f>
        <v>MINISTERIO DE  INFRAESTRUCTURA</v>
      </c>
    </row>
    <row r="9638" spans="1:4" x14ac:dyDescent="0.2">
      <c r="A9638" t="s">
        <v>19941</v>
      </c>
      <c r="B9638" t="s">
        <v>19942</v>
      </c>
      <c r="C9638" t="str">
        <f t="shared" si="150"/>
        <v>09 - MINISTERIO DE  INFRAESTRUCTURA</v>
      </c>
      <c r="D9638" t="str">
        <f>VLOOKUP(MID(A9638,1,2),[1]Jurisdicciones!$A$2:$B$44,2,FALSE)</f>
        <v>MINISTERIO DE  INFRAESTRUCTURA</v>
      </c>
    </row>
    <row r="9639" spans="1:4" x14ac:dyDescent="0.2">
      <c r="A9639" t="s">
        <v>19943</v>
      </c>
      <c r="B9639" t="s">
        <v>19944</v>
      </c>
      <c r="C9639" t="str">
        <f t="shared" si="150"/>
        <v>09 - MINISTERIO DE  INFRAESTRUCTURA</v>
      </c>
      <c r="D9639" t="str">
        <f>VLOOKUP(MID(A9639,1,2),[1]Jurisdicciones!$A$2:$B$44,2,FALSE)</f>
        <v>MINISTERIO DE  INFRAESTRUCTURA</v>
      </c>
    </row>
    <row r="9640" spans="1:4" x14ac:dyDescent="0.2">
      <c r="A9640" t="s">
        <v>19945</v>
      </c>
      <c r="B9640" t="s">
        <v>19946</v>
      </c>
      <c r="C9640" t="str">
        <f t="shared" si="150"/>
        <v>09 - MINISTERIO DE  INFRAESTRUCTURA</v>
      </c>
      <c r="D9640" t="str">
        <f>VLOOKUP(MID(A9640,1,2),[1]Jurisdicciones!$A$2:$B$44,2,FALSE)</f>
        <v>MINISTERIO DE  INFRAESTRUCTURA</v>
      </c>
    </row>
    <row r="9641" spans="1:4" x14ac:dyDescent="0.2">
      <c r="A9641" t="s">
        <v>19947</v>
      </c>
      <c r="B9641" t="s">
        <v>18464</v>
      </c>
      <c r="C9641" t="str">
        <f t="shared" si="150"/>
        <v>09 - MINISTERIO DE  INFRAESTRUCTURA</v>
      </c>
      <c r="D9641" t="str">
        <f>VLOOKUP(MID(A9641,1,2),[1]Jurisdicciones!$A$2:$B$44,2,FALSE)</f>
        <v>MINISTERIO DE  INFRAESTRUCTURA</v>
      </c>
    </row>
    <row r="9642" spans="1:4" x14ac:dyDescent="0.2">
      <c r="A9642" t="s">
        <v>19948</v>
      </c>
      <c r="B9642" t="s">
        <v>19949</v>
      </c>
      <c r="C9642" t="str">
        <f t="shared" si="150"/>
        <v>09 - MINISTERIO DE  INFRAESTRUCTURA</v>
      </c>
      <c r="D9642" t="str">
        <f>VLOOKUP(MID(A9642,1,2),[1]Jurisdicciones!$A$2:$B$44,2,FALSE)</f>
        <v>MINISTERIO DE  INFRAESTRUCTURA</v>
      </c>
    </row>
    <row r="9643" spans="1:4" x14ac:dyDescent="0.2">
      <c r="A9643" t="s">
        <v>19950</v>
      </c>
      <c r="B9643" t="s">
        <v>19951</v>
      </c>
      <c r="C9643" t="str">
        <f t="shared" si="150"/>
        <v>09 - MINISTERIO DE  INFRAESTRUCTURA</v>
      </c>
      <c r="D9643" t="str">
        <f>VLOOKUP(MID(A9643,1,2),[1]Jurisdicciones!$A$2:$B$44,2,FALSE)</f>
        <v>MINISTERIO DE  INFRAESTRUCTURA</v>
      </c>
    </row>
    <row r="9644" spans="1:4" x14ac:dyDescent="0.2">
      <c r="A9644" t="s">
        <v>19952</v>
      </c>
      <c r="B9644" t="s">
        <v>19953</v>
      </c>
      <c r="C9644" t="str">
        <f t="shared" si="150"/>
        <v>09 - MINISTERIO DE  INFRAESTRUCTURA</v>
      </c>
      <c r="D9644" t="str">
        <f>VLOOKUP(MID(A9644,1,2),[1]Jurisdicciones!$A$2:$B$44,2,FALSE)</f>
        <v>MINISTERIO DE  INFRAESTRUCTURA</v>
      </c>
    </row>
    <row r="9645" spans="1:4" x14ac:dyDescent="0.2">
      <c r="A9645" t="s">
        <v>19954</v>
      </c>
      <c r="B9645" t="s">
        <v>19955</v>
      </c>
      <c r="C9645" t="str">
        <f t="shared" si="150"/>
        <v>09 - MINISTERIO DE  INFRAESTRUCTURA</v>
      </c>
      <c r="D9645" t="str">
        <f>VLOOKUP(MID(A9645,1,2),[1]Jurisdicciones!$A$2:$B$44,2,FALSE)</f>
        <v>MINISTERIO DE  INFRAESTRUCTURA</v>
      </c>
    </row>
    <row r="9646" spans="1:4" x14ac:dyDescent="0.2">
      <c r="A9646" t="s">
        <v>19956</v>
      </c>
      <c r="B9646" t="s">
        <v>19957</v>
      </c>
      <c r="C9646" t="str">
        <f t="shared" si="150"/>
        <v>09 - MINISTERIO DE  INFRAESTRUCTURA</v>
      </c>
      <c r="D9646" t="str">
        <f>VLOOKUP(MID(A9646,1,2),[1]Jurisdicciones!$A$2:$B$44,2,FALSE)</f>
        <v>MINISTERIO DE  INFRAESTRUCTURA</v>
      </c>
    </row>
    <row r="9647" spans="1:4" x14ac:dyDescent="0.2">
      <c r="A9647" t="s">
        <v>19958</v>
      </c>
      <c r="B9647" t="s">
        <v>18464</v>
      </c>
      <c r="C9647" t="str">
        <f t="shared" si="150"/>
        <v>09 - MINISTERIO DE  INFRAESTRUCTURA</v>
      </c>
      <c r="D9647" t="str">
        <f>VLOOKUP(MID(A9647,1,2),[1]Jurisdicciones!$A$2:$B$44,2,FALSE)</f>
        <v>MINISTERIO DE  INFRAESTRUCTURA</v>
      </c>
    </row>
    <row r="9648" spans="1:4" x14ac:dyDescent="0.2">
      <c r="A9648" t="s">
        <v>19959</v>
      </c>
      <c r="B9648" t="s">
        <v>19960</v>
      </c>
      <c r="C9648" t="str">
        <f t="shared" si="150"/>
        <v>09 - MINISTERIO DE  INFRAESTRUCTURA</v>
      </c>
      <c r="D9648" t="str">
        <f>VLOOKUP(MID(A9648,1,2),[1]Jurisdicciones!$A$2:$B$44,2,FALSE)</f>
        <v>MINISTERIO DE  INFRAESTRUCTURA</v>
      </c>
    </row>
    <row r="9649" spans="1:4" x14ac:dyDescent="0.2">
      <c r="A9649" t="s">
        <v>19961</v>
      </c>
      <c r="B9649" t="s">
        <v>19962</v>
      </c>
      <c r="C9649" t="str">
        <f t="shared" si="150"/>
        <v>09 - MINISTERIO DE  INFRAESTRUCTURA</v>
      </c>
      <c r="D9649" t="str">
        <f>VLOOKUP(MID(A9649,1,2),[1]Jurisdicciones!$A$2:$B$44,2,FALSE)</f>
        <v>MINISTERIO DE  INFRAESTRUCTURA</v>
      </c>
    </row>
    <row r="9650" spans="1:4" x14ac:dyDescent="0.2">
      <c r="A9650" t="s">
        <v>19963</v>
      </c>
      <c r="B9650" t="s">
        <v>19957</v>
      </c>
      <c r="C9650" t="str">
        <f t="shared" si="150"/>
        <v>09 - MINISTERIO DE  INFRAESTRUCTURA</v>
      </c>
      <c r="D9650" t="str">
        <f>VLOOKUP(MID(A9650,1,2),[1]Jurisdicciones!$A$2:$B$44,2,FALSE)</f>
        <v>MINISTERIO DE  INFRAESTRUCTURA</v>
      </c>
    </row>
    <row r="9651" spans="1:4" x14ac:dyDescent="0.2">
      <c r="A9651" t="s">
        <v>19964</v>
      </c>
      <c r="B9651" t="s">
        <v>19965</v>
      </c>
      <c r="C9651" t="str">
        <f t="shared" si="150"/>
        <v>09 - MINISTERIO DE  INFRAESTRUCTURA</v>
      </c>
      <c r="D9651" t="str">
        <f>VLOOKUP(MID(A9651,1,2),[1]Jurisdicciones!$A$2:$B$44,2,FALSE)</f>
        <v>MINISTERIO DE  INFRAESTRUCTURA</v>
      </c>
    </row>
    <row r="9652" spans="1:4" x14ac:dyDescent="0.2">
      <c r="A9652" t="s">
        <v>19966</v>
      </c>
      <c r="B9652" t="s">
        <v>19967</v>
      </c>
      <c r="C9652" t="str">
        <f t="shared" si="150"/>
        <v>09 - MINISTERIO DE  INFRAESTRUCTURA</v>
      </c>
      <c r="D9652" t="str">
        <f>VLOOKUP(MID(A9652,1,2),[1]Jurisdicciones!$A$2:$B$44,2,FALSE)</f>
        <v>MINISTERIO DE  INFRAESTRUCTURA</v>
      </c>
    </row>
    <row r="9653" spans="1:4" x14ac:dyDescent="0.2">
      <c r="A9653" t="s">
        <v>19968</v>
      </c>
      <c r="B9653" t="s">
        <v>19969</v>
      </c>
      <c r="C9653" t="str">
        <f t="shared" si="150"/>
        <v>09 - MINISTERIO DE  INFRAESTRUCTURA</v>
      </c>
      <c r="D9653" t="str">
        <f>VLOOKUP(MID(A9653,1,2),[1]Jurisdicciones!$A$2:$B$44,2,FALSE)</f>
        <v>MINISTERIO DE  INFRAESTRUCTURA</v>
      </c>
    </row>
    <row r="9654" spans="1:4" x14ac:dyDescent="0.2">
      <c r="A9654" t="s">
        <v>19970</v>
      </c>
      <c r="B9654" t="s">
        <v>19971</v>
      </c>
      <c r="C9654" t="str">
        <f t="shared" si="150"/>
        <v>09 - MINISTERIO DE  INFRAESTRUCTURA</v>
      </c>
      <c r="D9654" t="str">
        <f>VLOOKUP(MID(A9654,1,2),[1]Jurisdicciones!$A$2:$B$44,2,FALSE)</f>
        <v>MINISTERIO DE  INFRAESTRUCTURA</v>
      </c>
    </row>
    <row r="9655" spans="1:4" x14ac:dyDescent="0.2">
      <c r="A9655" t="s">
        <v>19972</v>
      </c>
      <c r="B9655" t="s">
        <v>19973</v>
      </c>
      <c r="C9655" t="str">
        <f t="shared" si="150"/>
        <v>09 - MINISTERIO DE  INFRAESTRUCTURA</v>
      </c>
      <c r="D9655" t="str">
        <f>VLOOKUP(MID(A9655,1,2),[1]Jurisdicciones!$A$2:$B$44,2,FALSE)</f>
        <v>MINISTERIO DE  INFRAESTRUCTURA</v>
      </c>
    </row>
    <row r="9656" spans="1:4" x14ac:dyDescent="0.2">
      <c r="A9656" t="s">
        <v>19974</v>
      </c>
      <c r="B9656" t="s">
        <v>19975</v>
      </c>
      <c r="C9656" t="str">
        <f t="shared" si="150"/>
        <v>09 - MINISTERIO DE  INFRAESTRUCTURA</v>
      </c>
      <c r="D9656" t="str">
        <f>VLOOKUP(MID(A9656,1,2),[1]Jurisdicciones!$A$2:$B$44,2,FALSE)</f>
        <v>MINISTERIO DE  INFRAESTRUCTURA</v>
      </c>
    </row>
    <row r="9657" spans="1:4" x14ac:dyDescent="0.2">
      <c r="A9657" t="s">
        <v>19976</v>
      </c>
      <c r="B9657" t="s">
        <v>19660</v>
      </c>
      <c r="C9657" t="str">
        <f t="shared" si="150"/>
        <v>09 - MINISTERIO DE  INFRAESTRUCTURA</v>
      </c>
      <c r="D9657" t="str">
        <f>VLOOKUP(MID(A9657,1,2),[1]Jurisdicciones!$A$2:$B$44,2,FALSE)</f>
        <v>MINISTERIO DE  INFRAESTRUCTURA</v>
      </c>
    </row>
    <row r="9658" spans="1:4" x14ac:dyDescent="0.2">
      <c r="A9658" t="s">
        <v>19977</v>
      </c>
      <c r="B9658" t="s">
        <v>19978</v>
      </c>
      <c r="C9658" t="str">
        <f t="shared" si="150"/>
        <v>09 - MINISTERIO DE  INFRAESTRUCTURA</v>
      </c>
      <c r="D9658" t="str">
        <f>VLOOKUP(MID(A9658,1,2),[1]Jurisdicciones!$A$2:$B$44,2,FALSE)</f>
        <v>MINISTERIO DE  INFRAESTRUCTURA</v>
      </c>
    </row>
    <row r="9659" spans="1:4" x14ac:dyDescent="0.2">
      <c r="A9659" t="s">
        <v>19979</v>
      </c>
      <c r="B9659" t="s">
        <v>19980</v>
      </c>
      <c r="C9659" t="str">
        <f t="shared" si="150"/>
        <v>09 - MINISTERIO DE  INFRAESTRUCTURA</v>
      </c>
      <c r="D9659" t="str">
        <f>VLOOKUP(MID(A9659,1,2),[1]Jurisdicciones!$A$2:$B$44,2,FALSE)</f>
        <v>MINISTERIO DE  INFRAESTRUCTURA</v>
      </c>
    </row>
    <row r="9660" spans="1:4" x14ac:dyDescent="0.2">
      <c r="A9660" t="s">
        <v>19981</v>
      </c>
      <c r="B9660" t="s">
        <v>19982</v>
      </c>
      <c r="C9660" t="str">
        <f t="shared" si="150"/>
        <v>09 - MINISTERIO DE  INFRAESTRUCTURA</v>
      </c>
      <c r="D9660" t="str">
        <f>VLOOKUP(MID(A9660,1,2),[1]Jurisdicciones!$A$2:$B$44,2,FALSE)</f>
        <v>MINISTERIO DE  INFRAESTRUCTURA</v>
      </c>
    </row>
    <row r="9661" spans="1:4" x14ac:dyDescent="0.2">
      <c r="A9661" t="s">
        <v>19983</v>
      </c>
      <c r="B9661" t="s">
        <v>19984</v>
      </c>
      <c r="C9661" t="str">
        <f t="shared" si="150"/>
        <v>09 - MINISTERIO DE  INFRAESTRUCTURA</v>
      </c>
      <c r="D9661" t="str">
        <f>VLOOKUP(MID(A9661,1,2),[1]Jurisdicciones!$A$2:$B$44,2,FALSE)</f>
        <v>MINISTERIO DE  INFRAESTRUCTURA</v>
      </c>
    </row>
    <row r="9662" spans="1:4" x14ac:dyDescent="0.2">
      <c r="A9662" t="s">
        <v>19985</v>
      </c>
      <c r="B9662" t="s">
        <v>19969</v>
      </c>
      <c r="C9662" t="str">
        <f t="shared" si="150"/>
        <v>09 - MINISTERIO DE  INFRAESTRUCTURA</v>
      </c>
      <c r="D9662" t="str">
        <f>VLOOKUP(MID(A9662,1,2),[1]Jurisdicciones!$A$2:$B$44,2,FALSE)</f>
        <v>MINISTERIO DE  INFRAESTRUCTURA</v>
      </c>
    </row>
    <row r="9663" spans="1:4" x14ac:dyDescent="0.2">
      <c r="A9663" t="s">
        <v>19986</v>
      </c>
      <c r="B9663" t="s">
        <v>19987</v>
      </c>
      <c r="C9663" t="str">
        <f t="shared" si="150"/>
        <v>09 - MINISTERIO DE  INFRAESTRUCTURA</v>
      </c>
      <c r="D9663" t="str">
        <f>VLOOKUP(MID(A9663,1,2),[1]Jurisdicciones!$A$2:$B$44,2,FALSE)</f>
        <v>MINISTERIO DE  INFRAESTRUCTURA</v>
      </c>
    </row>
    <row r="9664" spans="1:4" x14ac:dyDescent="0.2">
      <c r="A9664" t="s">
        <v>19988</v>
      </c>
      <c r="B9664" t="s">
        <v>9151</v>
      </c>
      <c r="C9664" t="str">
        <f t="shared" si="150"/>
        <v>09 - MINISTERIO DE  INFRAESTRUCTURA</v>
      </c>
      <c r="D9664" t="str">
        <f>VLOOKUP(MID(A9664,1,2),[1]Jurisdicciones!$A$2:$B$44,2,FALSE)</f>
        <v>MINISTERIO DE  INFRAESTRUCTURA</v>
      </c>
    </row>
    <row r="9665" spans="1:4" x14ac:dyDescent="0.2">
      <c r="A9665" t="s">
        <v>19989</v>
      </c>
      <c r="B9665" t="s">
        <v>9153</v>
      </c>
      <c r="C9665" t="str">
        <f t="shared" si="150"/>
        <v>09 - MINISTERIO DE  INFRAESTRUCTURA</v>
      </c>
      <c r="D9665" t="str">
        <f>VLOOKUP(MID(A9665,1,2),[1]Jurisdicciones!$A$2:$B$44,2,FALSE)</f>
        <v>MINISTERIO DE  INFRAESTRUCTURA</v>
      </c>
    </row>
    <row r="9666" spans="1:4" x14ac:dyDescent="0.2">
      <c r="A9666" t="s">
        <v>19990</v>
      </c>
      <c r="B9666" t="s">
        <v>9155</v>
      </c>
      <c r="C9666" t="str">
        <f t="shared" si="150"/>
        <v>09 - MINISTERIO DE  INFRAESTRUCTURA</v>
      </c>
      <c r="D9666" t="str">
        <f>VLOOKUP(MID(A9666,1,2),[1]Jurisdicciones!$A$2:$B$44,2,FALSE)</f>
        <v>MINISTERIO DE  INFRAESTRUCTURA</v>
      </c>
    </row>
    <row r="9667" spans="1:4" x14ac:dyDescent="0.2">
      <c r="A9667" t="s">
        <v>19991</v>
      </c>
      <c r="B9667" t="s">
        <v>9157</v>
      </c>
      <c r="C9667" t="str">
        <f t="shared" si="150"/>
        <v>09 - MINISTERIO DE  INFRAESTRUCTURA</v>
      </c>
      <c r="D9667" t="str">
        <f>VLOOKUP(MID(A9667,1,2),[1]Jurisdicciones!$A$2:$B$44,2,FALSE)</f>
        <v>MINISTERIO DE  INFRAESTRUCTURA</v>
      </c>
    </row>
    <row r="9668" spans="1:4" x14ac:dyDescent="0.2">
      <c r="A9668" t="s">
        <v>19992</v>
      </c>
      <c r="B9668" t="s">
        <v>9159</v>
      </c>
      <c r="C9668" t="str">
        <f t="shared" ref="C9668:C9731" si="151">CONCATENATE(MID(A9668,1,2), " - ",D9668)</f>
        <v>09 - MINISTERIO DE  INFRAESTRUCTURA</v>
      </c>
      <c r="D9668" t="str">
        <f>VLOOKUP(MID(A9668,1,2),[1]Jurisdicciones!$A$2:$B$44,2,FALSE)</f>
        <v>MINISTERIO DE  INFRAESTRUCTURA</v>
      </c>
    </row>
    <row r="9669" spans="1:4" x14ac:dyDescent="0.2">
      <c r="A9669" t="s">
        <v>19993</v>
      </c>
      <c r="B9669" t="s">
        <v>9209</v>
      </c>
      <c r="C9669" t="str">
        <f t="shared" si="151"/>
        <v>09 - MINISTERIO DE  INFRAESTRUCTURA</v>
      </c>
      <c r="D9669" t="str">
        <f>VLOOKUP(MID(A9669,1,2),[1]Jurisdicciones!$A$2:$B$44,2,FALSE)</f>
        <v>MINISTERIO DE  INFRAESTRUCTURA</v>
      </c>
    </row>
    <row r="9670" spans="1:4" x14ac:dyDescent="0.2">
      <c r="A9670" t="s">
        <v>19994</v>
      </c>
      <c r="B9670" t="s">
        <v>9161</v>
      </c>
      <c r="C9670" t="str">
        <f t="shared" si="151"/>
        <v>09 - MINISTERIO DE  INFRAESTRUCTURA</v>
      </c>
      <c r="D9670" t="str">
        <f>VLOOKUP(MID(A9670,1,2),[1]Jurisdicciones!$A$2:$B$44,2,FALSE)</f>
        <v>MINISTERIO DE  INFRAESTRUCTURA</v>
      </c>
    </row>
    <row r="9671" spans="1:4" x14ac:dyDescent="0.2">
      <c r="A9671" t="s">
        <v>19995</v>
      </c>
      <c r="B9671" t="s">
        <v>9163</v>
      </c>
      <c r="C9671" t="str">
        <f t="shared" si="151"/>
        <v>09 - MINISTERIO DE  INFRAESTRUCTURA</v>
      </c>
      <c r="D9671" t="str">
        <f>VLOOKUP(MID(A9671,1,2),[1]Jurisdicciones!$A$2:$B$44,2,FALSE)</f>
        <v>MINISTERIO DE  INFRAESTRUCTURA</v>
      </c>
    </row>
    <row r="9672" spans="1:4" x14ac:dyDescent="0.2">
      <c r="A9672" t="s">
        <v>19996</v>
      </c>
      <c r="B9672" t="s">
        <v>9165</v>
      </c>
      <c r="C9672" t="str">
        <f t="shared" si="151"/>
        <v>09 - MINISTERIO DE  INFRAESTRUCTURA</v>
      </c>
      <c r="D9672" t="str">
        <f>VLOOKUP(MID(A9672,1,2),[1]Jurisdicciones!$A$2:$B$44,2,FALSE)</f>
        <v>MINISTERIO DE  INFRAESTRUCTURA</v>
      </c>
    </row>
    <row r="9673" spans="1:4" x14ac:dyDescent="0.2">
      <c r="A9673" t="s">
        <v>19997</v>
      </c>
      <c r="B9673" t="s">
        <v>9167</v>
      </c>
      <c r="C9673" t="str">
        <f t="shared" si="151"/>
        <v>09 - MINISTERIO DE  INFRAESTRUCTURA</v>
      </c>
      <c r="D9673" t="str">
        <f>VLOOKUP(MID(A9673,1,2),[1]Jurisdicciones!$A$2:$B$44,2,FALSE)</f>
        <v>MINISTERIO DE  INFRAESTRUCTURA</v>
      </c>
    </row>
    <row r="9674" spans="1:4" x14ac:dyDescent="0.2">
      <c r="A9674" t="s">
        <v>19998</v>
      </c>
      <c r="B9674" t="s">
        <v>9169</v>
      </c>
      <c r="C9674" t="str">
        <f t="shared" si="151"/>
        <v>09 - MINISTERIO DE  INFRAESTRUCTURA</v>
      </c>
      <c r="D9674" t="str">
        <f>VLOOKUP(MID(A9674,1,2),[1]Jurisdicciones!$A$2:$B$44,2,FALSE)</f>
        <v>MINISTERIO DE  INFRAESTRUCTURA</v>
      </c>
    </row>
    <row r="9675" spans="1:4" x14ac:dyDescent="0.2">
      <c r="A9675" t="s">
        <v>19999</v>
      </c>
      <c r="B9675" t="s">
        <v>9171</v>
      </c>
      <c r="C9675" t="str">
        <f t="shared" si="151"/>
        <v>09 - MINISTERIO DE  INFRAESTRUCTURA</v>
      </c>
      <c r="D9675" t="str">
        <f>VLOOKUP(MID(A9675,1,2),[1]Jurisdicciones!$A$2:$B$44,2,FALSE)</f>
        <v>MINISTERIO DE  INFRAESTRUCTURA</v>
      </c>
    </row>
    <row r="9676" spans="1:4" x14ac:dyDescent="0.2">
      <c r="A9676" t="s">
        <v>20000</v>
      </c>
      <c r="B9676" t="s">
        <v>9173</v>
      </c>
      <c r="C9676" t="str">
        <f t="shared" si="151"/>
        <v>09 - MINISTERIO DE  INFRAESTRUCTURA</v>
      </c>
      <c r="D9676" t="str">
        <f>VLOOKUP(MID(A9676,1,2),[1]Jurisdicciones!$A$2:$B$44,2,FALSE)</f>
        <v>MINISTERIO DE  INFRAESTRUCTURA</v>
      </c>
    </row>
    <row r="9677" spans="1:4" x14ac:dyDescent="0.2">
      <c r="A9677" t="s">
        <v>20001</v>
      </c>
      <c r="B9677" t="s">
        <v>9175</v>
      </c>
      <c r="C9677" t="str">
        <f t="shared" si="151"/>
        <v>09 - MINISTERIO DE  INFRAESTRUCTURA</v>
      </c>
      <c r="D9677" t="str">
        <f>VLOOKUP(MID(A9677,1,2),[1]Jurisdicciones!$A$2:$B$44,2,FALSE)</f>
        <v>MINISTERIO DE  INFRAESTRUCTURA</v>
      </c>
    </row>
    <row r="9678" spans="1:4" x14ac:dyDescent="0.2">
      <c r="A9678" t="s">
        <v>20002</v>
      </c>
      <c r="B9678" t="s">
        <v>9177</v>
      </c>
      <c r="C9678" t="str">
        <f t="shared" si="151"/>
        <v>09 - MINISTERIO DE  INFRAESTRUCTURA</v>
      </c>
      <c r="D9678" t="str">
        <f>VLOOKUP(MID(A9678,1,2),[1]Jurisdicciones!$A$2:$B$44,2,FALSE)</f>
        <v>MINISTERIO DE  INFRAESTRUCTURA</v>
      </c>
    </row>
    <row r="9679" spans="1:4" x14ac:dyDescent="0.2">
      <c r="A9679" t="s">
        <v>20003</v>
      </c>
      <c r="B9679" t="s">
        <v>9179</v>
      </c>
      <c r="C9679" t="str">
        <f t="shared" si="151"/>
        <v>09 - MINISTERIO DE  INFRAESTRUCTURA</v>
      </c>
      <c r="D9679" t="str">
        <f>VLOOKUP(MID(A9679,1,2),[1]Jurisdicciones!$A$2:$B$44,2,FALSE)</f>
        <v>MINISTERIO DE  INFRAESTRUCTURA</v>
      </c>
    </row>
    <row r="9680" spans="1:4" x14ac:dyDescent="0.2">
      <c r="A9680" t="s">
        <v>20004</v>
      </c>
      <c r="B9680" t="s">
        <v>9181</v>
      </c>
      <c r="C9680" t="str">
        <f t="shared" si="151"/>
        <v>09 - MINISTERIO DE  INFRAESTRUCTURA</v>
      </c>
      <c r="D9680" t="str">
        <f>VLOOKUP(MID(A9680,1,2),[1]Jurisdicciones!$A$2:$B$44,2,FALSE)</f>
        <v>MINISTERIO DE  INFRAESTRUCTURA</v>
      </c>
    </row>
    <row r="9681" spans="1:4" x14ac:dyDescent="0.2">
      <c r="A9681" t="s">
        <v>20005</v>
      </c>
      <c r="B9681" t="s">
        <v>9183</v>
      </c>
      <c r="C9681" t="str">
        <f t="shared" si="151"/>
        <v>09 - MINISTERIO DE  INFRAESTRUCTURA</v>
      </c>
      <c r="D9681" t="str">
        <f>VLOOKUP(MID(A9681,1,2),[1]Jurisdicciones!$A$2:$B$44,2,FALSE)</f>
        <v>MINISTERIO DE  INFRAESTRUCTURA</v>
      </c>
    </row>
    <row r="9682" spans="1:4" x14ac:dyDescent="0.2">
      <c r="A9682" t="s">
        <v>20006</v>
      </c>
      <c r="B9682" t="s">
        <v>9185</v>
      </c>
      <c r="C9682" t="str">
        <f t="shared" si="151"/>
        <v>09 - MINISTERIO DE  INFRAESTRUCTURA</v>
      </c>
      <c r="D9682" t="str">
        <f>VLOOKUP(MID(A9682,1,2),[1]Jurisdicciones!$A$2:$B$44,2,FALSE)</f>
        <v>MINISTERIO DE  INFRAESTRUCTURA</v>
      </c>
    </row>
    <row r="9683" spans="1:4" x14ac:dyDescent="0.2">
      <c r="A9683" t="s">
        <v>20007</v>
      </c>
      <c r="B9683" t="s">
        <v>9187</v>
      </c>
      <c r="C9683" t="str">
        <f t="shared" si="151"/>
        <v>09 - MINISTERIO DE  INFRAESTRUCTURA</v>
      </c>
      <c r="D9683" t="str">
        <f>VLOOKUP(MID(A9683,1,2),[1]Jurisdicciones!$A$2:$B$44,2,FALSE)</f>
        <v>MINISTERIO DE  INFRAESTRUCTURA</v>
      </c>
    </row>
    <row r="9684" spans="1:4" x14ac:dyDescent="0.2">
      <c r="A9684" t="s">
        <v>20008</v>
      </c>
      <c r="B9684" t="s">
        <v>9189</v>
      </c>
      <c r="C9684" t="str">
        <f t="shared" si="151"/>
        <v>09 - MINISTERIO DE  INFRAESTRUCTURA</v>
      </c>
      <c r="D9684" t="str">
        <f>VLOOKUP(MID(A9684,1,2),[1]Jurisdicciones!$A$2:$B$44,2,FALSE)</f>
        <v>MINISTERIO DE  INFRAESTRUCTURA</v>
      </c>
    </row>
    <row r="9685" spans="1:4" x14ac:dyDescent="0.2">
      <c r="A9685" t="s">
        <v>20009</v>
      </c>
      <c r="B9685" t="s">
        <v>9191</v>
      </c>
      <c r="C9685" t="str">
        <f t="shared" si="151"/>
        <v>09 - MINISTERIO DE  INFRAESTRUCTURA</v>
      </c>
      <c r="D9685" t="str">
        <f>VLOOKUP(MID(A9685,1,2),[1]Jurisdicciones!$A$2:$B$44,2,FALSE)</f>
        <v>MINISTERIO DE  INFRAESTRUCTURA</v>
      </c>
    </row>
    <row r="9686" spans="1:4" x14ac:dyDescent="0.2">
      <c r="A9686" t="s">
        <v>20010</v>
      </c>
      <c r="B9686" t="s">
        <v>9193</v>
      </c>
      <c r="C9686" t="str">
        <f t="shared" si="151"/>
        <v>09 - MINISTERIO DE  INFRAESTRUCTURA</v>
      </c>
      <c r="D9686" t="str">
        <f>VLOOKUP(MID(A9686,1,2),[1]Jurisdicciones!$A$2:$B$44,2,FALSE)</f>
        <v>MINISTERIO DE  INFRAESTRUCTURA</v>
      </c>
    </row>
    <row r="9687" spans="1:4" x14ac:dyDescent="0.2">
      <c r="A9687" t="s">
        <v>20011</v>
      </c>
      <c r="B9687" t="s">
        <v>9195</v>
      </c>
      <c r="C9687" t="str">
        <f t="shared" si="151"/>
        <v>09 - MINISTERIO DE  INFRAESTRUCTURA</v>
      </c>
      <c r="D9687" t="str">
        <f>VLOOKUP(MID(A9687,1,2),[1]Jurisdicciones!$A$2:$B$44,2,FALSE)</f>
        <v>MINISTERIO DE  INFRAESTRUCTURA</v>
      </c>
    </row>
    <row r="9688" spans="1:4" x14ac:dyDescent="0.2">
      <c r="A9688" t="s">
        <v>20012</v>
      </c>
      <c r="B9688" t="s">
        <v>9197</v>
      </c>
      <c r="C9688" t="str">
        <f t="shared" si="151"/>
        <v>09 - MINISTERIO DE  INFRAESTRUCTURA</v>
      </c>
      <c r="D9688" t="str">
        <f>VLOOKUP(MID(A9688,1,2),[1]Jurisdicciones!$A$2:$B$44,2,FALSE)</f>
        <v>MINISTERIO DE  INFRAESTRUCTURA</v>
      </c>
    </row>
    <row r="9689" spans="1:4" x14ac:dyDescent="0.2">
      <c r="A9689" t="s">
        <v>20013</v>
      </c>
      <c r="B9689" t="s">
        <v>9199</v>
      </c>
      <c r="C9689" t="str">
        <f t="shared" si="151"/>
        <v>09 - MINISTERIO DE  INFRAESTRUCTURA</v>
      </c>
      <c r="D9689" t="str">
        <f>VLOOKUP(MID(A9689,1,2),[1]Jurisdicciones!$A$2:$B$44,2,FALSE)</f>
        <v>MINISTERIO DE  INFRAESTRUCTURA</v>
      </c>
    </row>
    <row r="9690" spans="1:4" x14ac:dyDescent="0.2">
      <c r="A9690" t="s">
        <v>20014</v>
      </c>
      <c r="B9690" t="s">
        <v>9201</v>
      </c>
      <c r="C9690" t="str">
        <f t="shared" si="151"/>
        <v>09 - MINISTERIO DE  INFRAESTRUCTURA</v>
      </c>
      <c r="D9690" t="str">
        <f>VLOOKUP(MID(A9690,1,2),[1]Jurisdicciones!$A$2:$B$44,2,FALSE)</f>
        <v>MINISTERIO DE  INFRAESTRUCTURA</v>
      </c>
    </row>
    <row r="9691" spans="1:4" x14ac:dyDescent="0.2">
      <c r="A9691" t="s">
        <v>20015</v>
      </c>
      <c r="B9691" t="s">
        <v>9203</v>
      </c>
      <c r="C9691" t="str">
        <f t="shared" si="151"/>
        <v>09 - MINISTERIO DE  INFRAESTRUCTURA</v>
      </c>
      <c r="D9691" t="str">
        <f>VLOOKUP(MID(A9691,1,2),[1]Jurisdicciones!$A$2:$B$44,2,FALSE)</f>
        <v>MINISTERIO DE  INFRAESTRUCTURA</v>
      </c>
    </row>
    <row r="9692" spans="1:4" x14ac:dyDescent="0.2">
      <c r="A9692" t="s">
        <v>20016</v>
      </c>
      <c r="B9692" t="s">
        <v>9205</v>
      </c>
      <c r="C9692" t="str">
        <f t="shared" si="151"/>
        <v>09 - MINISTERIO DE  INFRAESTRUCTURA</v>
      </c>
      <c r="D9692" t="str">
        <f>VLOOKUP(MID(A9692,1,2),[1]Jurisdicciones!$A$2:$B$44,2,FALSE)</f>
        <v>MINISTERIO DE  INFRAESTRUCTURA</v>
      </c>
    </row>
    <row r="9693" spans="1:4" x14ac:dyDescent="0.2">
      <c r="A9693" t="s">
        <v>20017</v>
      </c>
      <c r="B9693" t="s">
        <v>9207</v>
      </c>
      <c r="C9693" t="str">
        <f t="shared" si="151"/>
        <v>09 - MINISTERIO DE  INFRAESTRUCTURA</v>
      </c>
      <c r="D9693" t="str">
        <f>VLOOKUP(MID(A9693,1,2),[1]Jurisdicciones!$A$2:$B$44,2,FALSE)</f>
        <v>MINISTERIO DE  INFRAESTRUCTURA</v>
      </c>
    </row>
    <row r="9694" spans="1:4" x14ac:dyDescent="0.2">
      <c r="A9694" t="s">
        <v>20018</v>
      </c>
      <c r="B9694" t="s">
        <v>9209</v>
      </c>
      <c r="C9694" t="str">
        <f t="shared" si="151"/>
        <v>09 - MINISTERIO DE  INFRAESTRUCTURA</v>
      </c>
      <c r="D9694" t="str">
        <f>VLOOKUP(MID(A9694,1,2),[1]Jurisdicciones!$A$2:$B$44,2,FALSE)</f>
        <v>MINISTERIO DE  INFRAESTRUCTURA</v>
      </c>
    </row>
    <row r="9695" spans="1:4" x14ac:dyDescent="0.2">
      <c r="A9695" t="s">
        <v>20019</v>
      </c>
      <c r="B9695" t="s">
        <v>9211</v>
      </c>
      <c r="C9695" t="str">
        <f t="shared" si="151"/>
        <v>09 - MINISTERIO DE  INFRAESTRUCTURA</v>
      </c>
      <c r="D9695" t="str">
        <f>VLOOKUP(MID(A9695,1,2),[1]Jurisdicciones!$A$2:$B$44,2,FALSE)</f>
        <v>MINISTERIO DE  INFRAESTRUCTURA</v>
      </c>
    </row>
    <row r="9696" spans="1:4" x14ac:dyDescent="0.2">
      <c r="A9696" t="s">
        <v>20020</v>
      </c>
      <c r="B9696" t="s">
        <v>9213</v>
      </c>
      <c r="C9696" t="str">
        <f t="shared" si="151"/>
        <v>09 - MINISTERIO DE  INFRAESTRUCTURA</v>
      </c>
      <c r="D9696" t="str">
        <f>VLOOKUP(MID(A9696,1,2),[1]Jurisdicciones!$A$2:$B$44,2,FALSE)</f>
        <v>MINISTERIO DE  INFRAESTRUCTURA</v>
      </c>
    </row>
    <row r="9697" spans="1:4" x14ac:dyDescent="0.2">
      <c r="A9697" t="s">
        <v>20021</v>
      </c>
      <c r="B9697" t="s">
        <v>9215</v>
      </c>
      <c r="C9697" t="str">
        <f t="shared" si="151"/>
        <v>09 - MINISTERIO DE  INFRAESTRUCTURA</v>
      </c>
      <c r="D9697" t="str">
        <f>VLOOKUP(MID(A9697,1,2),[1]Jurisdicciones!$A$2:$B$44,2,FALSE)</f>
        <v>MINISTERIO DE  INFRAESTRUCTURA</v>
      </c>
    </row>
    <row r="9698" spans="1:4" x14ac:dyDescent="0.2">
      <c r="A9698" t="s">
        <v>20022</v>
      </c>
      <c r="B9698" t="s">
        <v>9217</v>
      </c>
      <c r="C9698" t="str">
        <f t="shared" si="151"/>
        <v>09 - MINISTERIO DE  INFRAESTRUCTURA</v>
      </c>
      <c r="D9698" t="str">
        <f>VLOOKUP(MID(A9698,1,2),[1]Jurisdicciones!$A$2:$B$44,2,FALSE)</f>
        <v>MINISTERIO DE  INFRAESTRUCTURA</v>
      </c>
    </row>
    <row r="9699" spans="1:4" x14ac:dyDescent="0.2">
      <c r="A9699" t="s">
        <v>20023</v>
      </c>
      <c r="B9699" t="s">
        <v>9219</v>
      </c>
      <c r="C9699" t="str">
        <f t="shared" si="151"/>
        <v>09 - MINISTERIO DE  INFRAESTRUCTURA</v>
      </c>
      <c r="D9699" t="str">
        <f>VLOOKUP(MID(A9699,1,2),[1]Jurisdicciones!$A$2:$B$44,2,FALSE)</f>
        <v>MINISTERIO DE  INFRAESTRUCTURA</v>
      </c>
    </row>
    <row r="9700" spans="1:4" x14ac:dyDescent="0.2">
      <c r="A9700" t="s">
        <v>20024</v>
      </c>
      <c r="B9700" t="s">
        <v>9221</v>
      </c>
      <c r="C9700" t="str">
        <f t="shared" si="151"/>
        <v>09 - MINISTERIO DE  INFRAESTRUCTURA</v>
      </c>
      <c r="D9700" t="str">
        <f>VLOOKUP(MID(A9700,1,2),[1]Jurisdicciones!$A$2:$B$44,2,FALSE)</f>
        <v>MINISTERIO DE  INFRAESTRUCTURA</v>
      </c>
    </row>
    <row r="9701" spans="1:4" x14ac:dyDescent="0.2">
      <c r="A9701" t="s">
        <v>20025</v>
      </c>
      <c r="B9701" t="s">
        <v>9223</v>
      </c>
      <c r="C9701" t="str">
        <f t="shared" si="151"/>
        <v>09 - MINISTERIO DE  INFRAESTRUCTURA</v>
      </c>
      <c r="D9701" t="str">
        <f>VLOOKUP(MID(A9701,1,2),[1]Jurisdicciones!$A$2:$B$44,2,FALSE)</f>
        <v>MINISTERIO DE  INFRAESTRUCTURA</v>
      </c>
    </row>
    <row r="9702" spans="1:4" x14ac:dyDescent="0.2">
      <c r="A9702" t="s">
        <v>20026</v>
      </c>
      <c r="B9702" t="s">
        <v>9225</v>
      </c>
      <c r="C9702" t="str">
        <f t="shared" si="151"/>
        <v>09 - MINISTERIO DE  INFRAESTRUCTURA</v>
      </c>
      <c r="D9702" t="str">
        <f>VLOOKUP(MID(A9702,1,2),[1]Jurisdicciones!$A$2:$B$44,2,FALSE)</f>
        <v>MINISTERIO DE  INFRAESTRUCTURA</v>
      </c>
    </row>
    <row r="9703" spans="1:4" x14ac:dyDescent="0.2">
      <c r="A9703" t="s">
        <v>20027</v>
      </c>
      <c r="B9703" t="s">
        <v>9227</v>
      </c>
      <c r="C9703" t="str">
        <f t="shared" si="151"/>
        <v>09 - MINISTERIO DE  INFRAESTRUCTURA</v>
      </c>
      <c r="D9703" t="str">
        <f>VLOOKUP(MID(A9703,1,2),[1]Jurisdicciones!$A$2:$B$44,2,FALSE)</f>
        <v>MINISTERIO DE  INFRAESTRUCTURA</v>
      </c>
    </row>
    <row r="9704" spans="1:4" x14ac:dyDescent="0.2">
      <c r="A9704" t="s">
        <v>20028</v>
      </c>
      <c r="B9704" t="s">
        <v>9229</v>
      </c>
      <c r="C9704" t="str">
        <f t="shared" si="151"/>
        <v>09 - MINISTERIO DE  INFRAESTRUCTURA</v>
      </c>
      <c r="D9704" t="str">
        <f>VLOOKUP(MID(A9704,1,2),[1]Jurisdicciones!$A$2:$B$44,2,FALSE)</f>
        <v>MINISTERIO DE  INFRAESTRUCTURA</v>
      </c>
    </row>
    <row r="9705" spans="1:4" x14ac:dyDescent="0.2">
      <c r="A9705" t="s">
        <v>20029</v>
      </c>
      <c r="B9705" t="s">
        <v>9231</v>
      </c>
      <c r="C9705" t="str">
        <f t="shared" si="151"/>
        <v>09 - MINISTERIO DE  INFRAESTRUCTURA</v>
      </c>
      <c r="D9705" t="str">
        <f>VLOOKUP(MID(A9705,1,2),[1]Jurisdicciones!$A$2:$B$44,2,FALSE)</f>
        <v>MINISTERIO DE  INFRAESTRUCTURA</v>
      </c>
    </row>
    <row r="9706" spans="1:4" x14ac:dyDescent="0.2">
      <c r="A9706" t="s">
        <v>20030</v>
      </c>
      <c r="B9706" t="s">
        <v>9233</v>
      </c>
      <c r="C9706" t="str">
        <f t="shared" si="151"/>
        <v>09 - MINISTERIO DE  INFRAESTRUCTURA</v>
      </c>
      <c r="D9706" t="str">
        <f>VLOOKUP(MID(A9706,1,2),[1]Jurisdicciones!$A$2:$B$44,2,FALSE)</f>
        <v>MINISTERIO DE  INFRAESTRUCTURA</v>
      </c>
    </row>
    <row r="9707" spans="1:4" x14ac:dyDescent="0.2">
      <c r="A9707" t="s">
        <v>20031</v>
      </c>
      <c r="B9707" t="s">
        <v>9235</v>
      </c>
      <c r="C9707" t="str">
        <f t="shared" si="151"/>
        <v>09 - MINISTERIO DE  INFRAESTRUCTURA</v>
      </c>
      <c r="D9707" t="str">
        <f>VLOOKUP(MID(A9707,1,2),[1]Jurisdicciones!$A$2:$B$44,2,FALSE)</f>
        <v>MINISTERIO DE  INFRAESTRUCTURA</v>
      </c>
    </row>
    <row r="9708" spans="1:4" x14ac:dyDescent="0.2">
      <c r="A9708" t="s">
        <v>20032</v>
      </c>
      <c r="B9708" t="s">
        <v>20033</v>
      </c>
      <c r="C9708" t="str">
        <f t="shared" si="151"/>
        <v>09 - MINISTERIO DE  INFRAESTRUCTURA</v>
      </c>
      <c r="D9708" t="str">
        <f>VLOOKUP(MID(A9708,1,2),[1]Jurisdicciones!$A$2:$B$44,2,FALSE)</f>
        <v>MINISTERIO DE  INFRAESTRUCTURA</v>
      </c>
    </row>
    <row r="9709" spans="1:4" x14ac:dyDescent="0.2">
      <c r="A9709" t="s">
        <v>20034</v>
      </c>
      <c r="B9709" t="s">
        <v>20035</v>
      </c>
      <c r="C9709" t="str">
        <f t="shared" si="151"/>
        <v>09 - MINISTERIO DE  INFRAESTRUCTURA</v>
      </c>
      <c r="D9709" t="str">
        <f>VLOOKUP(MID(A9709,1,2),[1]Jurisdicciones!$A$2:$B$44,2,FALSE)</f>
        <v>MINISTERIO DE  INFRAESTRUCTURA</v>
      </c>
    </row>
    <row r="9710" spans="1:4" x14ac:dyDescent="0.2">
      <c r="A9710" t="s">
        <v>20036</v>
      </c>
      <c r="B9710" t="s">
        <v>20035</v>
      </c>
      <c r="C9710" t="str">
        <f t="shared" si="151"/>
        <v>09 - MINISTERIO DE  INFRAESTRUCTURA</v>
      </c>
      <c r="D9710" t="str">
        <f>VLOOKUP(MID(A9710,1,2),[1]Jurisdicciones!$A$2:$B$44,2,FALSE)</f>
        <v>MINISTERIO DE  INFRAESTRUCTURA</v>
      </c>
    </row>
    <row r="9711" spans="1:4" x14ac:dyDescent="0.2">
      <c r="A9711" t="s">
        <v>20037</v>
      </c>
      <c r="B9711" t="s">
        <v>20038</v>
      </c>
      <c r="C9711" t="str">
        <f t="shared" si="151"/>
        <v>09 - MINISTERIO DE  INFRAESTRUCTURA</v>
      </c>
      <c r="D9711" t="str">
        <f>VLOOKUP(MID(A9711,1,2),[1]Jurisdicciones!$A$2:$B$44,2,FALSE)</f>
        <v>MINISTERIO DE  INFRAESTRUCTURA</v>
      </c>
    </row>
    <row r="9712" spans="1:4" x14ac:dyDescent="0.2">
      <c r="A9712" t="s">
        <v>20039</v>
      </c>
      <c r="B9712" t="s">
        <v>20038</v>
      </c>
      <c r="C9712" t="str">
        <f t="shared" si="151"/>
        <v>09 - MINISTERIO DE  INFRAESTRUCTURA</v>
      </c>
      <c r="D9712" t="str">
        <f>VLOOKUP(MID(A9712,1,2),[1]Jurisdicciones!$A$2:$B$44,2,FALSE)</f>
        <v>MINISTERIO DE  INFRAESTRUCTURA</v>
      </c>
    </row>
    <row r="9713" spans="1:4" x14ac:dyDescent="0.2">
      <c r="A9713" t="s">
        <v>20040</v>
      </c>
      <c r="B9713" t="s">
        <v>9205</v>
      </c>
      <c r="C9713" t="str">
        <f t="shared" si="151"/>
        <v>09 - MINISTERIO DE  INFRAESTRUCTURA</v>
      </c>
      <c r="D9713" t="str">
        <f>VLOOKUP(MID(A9713,1,2),[1]Jurisdicciones!$A$2:$B$44,2,FALSE)</f>
        <v>MINISTERIO DE  INFRAESTRUCTURA</v>
      </c>
    </row>
    <row r="9714" spans="1:4" x14ac:dyDescent="0.2">
      <c r="A9714" t="s">
        <v>20041</v>
      </c>
      <c r="B9714" t="s">
        <v>20042</v>
      </c>
      <c r="C9714" t="str">
        <f t="shared" si="151"/>
        <v>09 - MINISTERIO DE  INFRAESTRUCTURA</v>
      </c>
      <c r="D9714" t="str">
        <f>VLOOKUP(MID(A9714,1,2),[1]Jurisdicciones!$A$2:$B$44,2,FALSE)</f>
        <v>MINISTERIO DE  INFRAESTRUCTURA</v>
      </c>
    </row>
    <row r="9715" spans="1:4" x14ac:dyDescent="0.2">
      <c r="A9715" t="s">
        <v>20043</v>
      </c>
      <c r="B9715" t="s">
        <v>20044</v>
      </c>
      <c r="C9715" t="str">
        <f t="shared" si="151"/>
        <v>09 - MINISTERIO DE  INFRAESTRUCTURA</v>
      </c>
      <c r="D9715" t="str">
        <f>VLOOKUP(MID(A9715,1,2),[1]Jurisdicciones!$A$2:$B$44,2,FALSE)</f>
        <v>MINISTERIO DE  INFRAESTRUCTURA</v>
      </c>
    </row>
    <row r="9716" spans="1:4" x14ac:dyDescent="0.2">
      <c r="A9716" t="s">
        <v>20045</v>
      </c>
      <c r="B9716" t="s">
        <v>20046</v>
      </c>
      <c r="C9716" t="str">
        <f t="shared" si="151"/>
        <v>09 - MINISTERIO DE  INFRAESTRUCTURA</v>
      </c>
      <c r="D9716" t="str">
        <f>VLOOKUP(MID(A9716,1,2),[1]Jurisdicciones!$A$2:$B$44,2,FALSE)</f>
        <v>MINISTERIO DE  INFRAESTRUCTURA</v>
      </c>
    </row>
    <row r="9717" spans="1:4" x14ac:dyDescent="0.2">
      <c r="A9717" t="s">
        <v>20047</v>
      </c>
      <c r="B9717" t="s">
        <v>20048</v>
      </c>
      <c r="C9717" t="str">
        <f t="shared" si="151"/>
        <v>09 - MINISTERIO DE  INFRAESTRUCTURA</v>
      </c>
      <c r="D9717" t="str">
        <f>VLOOKUP(MID(A9717,1,2),[1]Jurisdicciones!$A$2:$B$44,2,FALSE)</f>
        <v>MINISTERIO DE  INFRAESTRUCTURA</v>
      </c>
    </row>
    <row r="9718" spans="1:4" x14ac:dyDescent="0.2">
      <c r="A9718" t="s">
        <v>20049</v>
      </c>
      <c r="B9718" t="s">
        <v>9163</v>
      </c>
      <c r="C9718" t="str">
        <f t="shared" si="151"/>
        <v>09 - MINISTERIO DE  INFRAESTRUCTURA</v>
      </c>
      <c r="D9718" t="str">
        <f>VLOOKUP(MID(A9718,1,2),[1]Jurisdicciones!$A$2:$B$44,2,FALSE)</f>
        <v>MINISTERIO DE  INFRAESTRUCTURA</v>
      </c>
    </row>
    <row r="9719" spans="1:4" x14ac:dyDescent="0.2">
      <c r="A9719" t="s">
        <v>20050</v>
      </c>
      <c r="B9719" t="s">
        <v>20051</v>
      </c>
      <c r="C9719" t="str">
        <f t="shared" si="151"/>
        <v>09 - MINISTERIO DE  INFRAESTRUCTURA</v>
      </c>
      <c r="D9719" t="str">
        <f>VLOOKUP(MID(A9719,1,2),[1]Jurisdicciones!$A$2:$B$44,2,FALSE)</f>
        <v>MINISTERIO DE  INFRAESTRUCTURA</v>
      </c>
    </row>
    <row r="9720" spans="1:4" x14ac:dyDescent="0.2">
      <c r="A9720" t="s">
        <v>20052</v>
      </c>
      <c r="B9720" t="s">
        <v>20053</v>
      </c>
      <c r="C9720" t="str">
        <f t="shared" si="151"/>
        <v>09 - MINISTERIO DE  INFRAESTRUCTURA</v>
      </c>
      <c r="D9720" t="str">
        <f>VLOOKUP(MID(A9720,1,2),[1]Jurisdicciones!$A$2:$B$44,2,FALSE)</f>
        <v>MINISTERIO DE  INFRAESTRUCTURA</v>
      </c>
    </row>
    <row r="9721" spans="1:4" x14ac:dyDescent="0.2">
      <c r="A9721" t="s">
        <v>20054</v>
      </c>
      <c r="B9721" t="s">
        <v>20055</v>
      </c>
      <c r="C9721" t="str">
        <f t="shared" si="151"/>
        <v>09 - MINISTERIO DE  INFRAESTRUCTURA</v>
      </c>
      <c r="D9721" t="str">
        <f>VLOOKUP(MID(A9721,1,2),[1]Jurisdicciones!$A$2:$B$44,2,FALSE)</f>
        <v>MINISTERIO DE  INFRAESTRUCTURA</v>
      </c>
    </row>
    <row r="9722" spans="1:4" x14ac:dyDescent="0.2">
      <c r="A9722" t="s">
        <v>20056</v>
      </c>
      <c r="B9722" t="s">
        <v>20057</v>
      </c>
      <c r="C9722" t="str">
        <f t="shared" si="151"/>
        <v>09 - MINISTERIO DE  INFRAESTRUCTURA</v>
      </c>
      <c r="D9722" t="str">
        <f>VLOOKUP(MID(A9722,1,2),[1]Jurisdicciones!$A$2:$B$44,2,FALSE)</f>
        <v>MINISTERIO DE  INFRAESTRUCTURA</v>
      </c>
    </row>
    <row r="9723" spans="1:4" x14ac:dyDescent="0.2">
      <c r="A9723" t="s">
        <v>20058</v>
      </c>
      <c r="B9723" t="s">
        <v>20059</v>
      </c>
      <c r="C9723" t="str">
        <f t="shared" si="151"/>
        <v>09 - MINISTERIO DE  INFRAESTRUCTURA</v>
      </c>
      <c r="D9723" t="str">
        <f>VLOOKUP(MID(A9723,1,2),[1]Jurisdicciones!$A$2:$B$44,2,FALSE)</f>
        <v>MINISTERIO DE  INFRAESTRUCTURA</v>
      </c>
    </row>
    <row r="9724" spans="1:4" x14ac:dyDescent="0.2">
      <c r="A9724" t="s">
        <v>20060</v>
      </c>
      <c r="B9724" t="s">
        <v>20061</v>
      </c>
      <c r="C9724" t="str">
        <f t="shared" si="151"/>
        <v>09 - MINISTERIO DE  INFRAESTRUCTURA</v>
      </c>
      <c r="D9724" t="str">
        <f>VLOOKUP(MID(A9724,1,2),[1]Jurisdicciones!$A$2:$B$44,2,FALSE)</f>
        <v>MINISTERIO DE  INFRAESTRUCTURA</v>
      </c>
    </row>
    <row r="9725" spans="1:4" x14ac:dyDescent="0.2">
      <c r="A9725" t="s">
        <v>20062</v>
      </c>
      <c r="B9725" t="s">
        <v>20063</v>
      </c>
      <c r="C9725" t="str">
        <f t="shared" si="151"/>
        <v>09 - MINISTERIO DE  INFRAESTRUCTURA</v>
      </c>
      <c r="D9725" t="str">
        <f>VLOOKUP(MID(A9725,1,2),[1]Jurisdicciones!$A$2:$B$44,2,FALSE)</f>
        <v>MINISTERIO DE  INFRAESTRUCTURA</v>
      </c>
    </row>
    <row r="9726" spans="1:4" x14ac:dyDescent="0.2">
      <c r="A9726" t="s">
        <v>20064</v>
      </c>
      <c r="B9726" t="s">
        <v>20065</v>
      </c>
      <c r="C9726" t="str">
        <f t="shared" si="151"/>
        <v>09 - MINISTERIO DE  INFRAESTRUCTURA</v>
      </c>
      <c r="D9726" t="str">
        <f>VLOOKUP(MID(A9726,1,2),[1]Jurisdicciones!$A$2:$B$44,2,FALSE)</f>
        <v>MINISTERIO DE  INFRAESTRUCTURA</v>
      </c>
    </row>
    <row r="9727" spans="1:4" x14ac:dyDescent="0.2">
      <c r="A9727" t="s">
        <v>20066</v>
      </c>
      <c r="B9727" t="s">
        <v>20067</v>
      </c>
      <c r="C9727" t="str">
        <f t="shared" si="151"/>
        <v>09 - MINISTERIO DE  INFRAESTRUCTURA</v>
      </c>
      <c r="D9727" t="str">
        <f>VLOOKUP(MID(A9727,1,2),[1]Jurisdicciones!$A$2:$B$44,2,FALSE)</f>
        <v>MINISTERIO DE  INFRAESTRUCTURA</v>
      </c>
    </row>
    <row r="9728" spans="1:4" x14ac:dyDescent="0.2">
      <c r="A9728" t="s">
        <v>20068</v>
      </c>
      <c r="B9728" t="s">
        <v>20069</v>
      </c>
      <c r="C9728" t="str">
        <f t="shared" si="151"/>
        <v>09 - MINISTERIO DE  INFRAESTRUCTURA</v>
      </c>
      <c r="D9728" t="str">
        <f>VLOOKUP(MID(A9728,1,2),[1]Jurisdicciones!$A$2:$B$44,2,FALSE)</f>
        <v>MINISTERIO DE  INFRAESTRUCTURA</v>
      </c>
    </row>
    <row r="9729" spans="1:4" x14ac:dyDescent="0.2">
      <c r="A9729" t="s">
        <v>20070</v>
      </c>
      <c r="B9729" t="s">
        <v>20071</v>
      </c>
      <c r="C9729" t="str">
        <f t="shared" si="151"/>
        <v>09 - MINISTERIO DE  INFRAESTRUCTURA</v>
      </c>
      <c r="D9729" t="str">
        <f>VLOOKUP(MID(A9729,1,2),[1]Jurisdicciones!$A$2:$B$44,2,FALSE)</f>
        <v>MINISTERIO DE  INFRAESTRUCTURA</v>
      </c>
    </row>
    <row r="9730" spans="1:4" x14ac:dyDescent="0.2">
      <c r="A9730" t="s">
        <v>20072</v>
      </c>
      <c r="B9730" t="s">
        <v>19560</v>
      </c>
      <c r="C9730" t="str">
        <f t="shared" si="151"/>
        <v>09 - MINISTERIO DE  INFRAESTRUCTURA</v>
      </c>
      <c r="D9730" t="str">
        <f>VLOOKUP(MID(A9730,1,2),[1]Jurisdicciones!$A$2:$B$44,2,FALSE)</f>
        <v>MINISTERIO DE  INFRAESTRUCTURA</v>
      </c>
    </row>
    <row r="9731" spans="1:4" x14ac:dyDescent="0.2">
      <c r="A9731" t="s">
        <v>20073</v>
      </c>
      <c r="B9731" t="s">
        <v>20074</v>
      </c>
      <c r="C9731" t="str">
        <f t="shared" si="151"/>
        <v>09 - MINISTERIO DE  INFRAESTRUCTURA</v>
      </c>
      <c r="D9731" t="str">
        <f>VLOOKUP(MID(A9731,1,2),[1]Jurisdicciones!$A$2:$B$44,2,FALSE)</f>
        <v>MINISTERIO DE  INFRAESTRUCTURA</v>
      </c>
    </row>
    <row r="9732" spans="1:4" x14ac:dyDescent="0.2">
      <c r="A9732" t="s">
        <v>20075</v>
      </c>
      <c r="B9732" t="s">
        <v>20076</v>
      </c>
      <c r="C9732" t="str">
        <f t="shared" ref="C9732:C9795" si="152">CONCATENATE(MID(A9732,1,2), " - ",D9732)</f>
        <v>09 - MINISTERIO DE  INFRAESTRUCTURA</v>
      </c>
      <c r="D9732" t="str">
        <f>VLOOKUP(MID(A9732,1,2),[1]Jurisdicciones!$A$2:$B$44,2,FALSE)</f>
        <v>MINISTERIO DE  INFRAESTRUCTURA</v>
      </c>
    </row>
    <row r="9733" spans="1:4" x14ac:dyDescent="0.2">
      <c r="A9733" t="s">
        <v>20077</v>
      </c>
      <c r="B9733" t="s">
        <v>20078</v>
      </c>
      <c r="C9733" t="str">
        <f t="shared" si="152"/>
        <v>09 - MINISTERIO DE  INFRAESTRUCTURA</v>
      </c>
      <c r="D9733" t="str">
        <f>VLOOKUP(MID(A9733,1,2),[1]Jurisdicciones!$A$2:$B$44,2,FALSE)</f>
        <v>MINISTERIO DE  INFRAESTRUCTURA</v>
      </c>
    </row>
    <row r="9734" spans="1:4" x14ac:dyDescent="0.2">
      <c r="A9734" t="s">
        <v>20079</v>
      </c>
      <c r="B9734" t="s">
        <v>20080</v>
      </c>
      <c r="C9734" t="str">
        <f t="shared" si="152"/>
        <v>09 - MINISTERIO DE  INFRAESTRUCTURA</v>
      </c>
      <c r="D9734" t="str">
        <f>VLOOKUP(MID(A9734,1,2),[1]Jurisdicciones!$A$2:$B$44,2,FALSE)</f>
        <v>MINISTERIO DE  INFRAESTRUCTURA</v>
      </c>
    </row>
    <row r="9735" spans="1:4" x14ac:dyDescent="0.2">
      <c r="A9735" t="s">
        <v>20081</v>
      </c>
      <c r="B9735" t="s">
        <v>20082</v>
      </c>
      <c r="C9735" t="str">
        <f t="shared" si="152"/>
        <v>09 - MINISTERIO DE  INFRAESTRUCTURA</v>
      </c>
      <c r="D9735" t="str">
        <f>VLOOKUP(MID(A9735,1,2),[1]Jurisdicciones!$A$2:$B$44,2,FALSE)</f>
        <v>MINISTERIO DE  INFRAESTRUCTURA</v>
      </c>
    </row>
    <row r="9736" spans="1:4" x14ac:dyDescent="0.2">
      <c r="A9736" t="s">
        <v>20083</v>
      </c>
      <c r="B9736" t="s">
        <v>20084</v>
      </c>
      <c r="C9736" t="str">
        <f t="shared" si="152"/>
        <v>09 - MINISTERIO DE  INFRAESTRUCTURA</v>
      </c>
      <c r="D9736" t="str">
        <f>VLOOKUP(MID(A9736,1,2),[1]Jurisdicciones!$A$2:$B$44,2,FALSE)</f>
        <v>MINISTERIO DE  INFRAESTRUCTURA</v>
      </c>
    </row>
    <row r="9737" spans="1:4" x14ac:dyDescent="0.2">
      <c r="A9737" t="s">
        <v>20085</v>
      </c>
      <c r="B9737" t="s">
        <v>20086</v>
      </c>
      <c r="C9737" t="str">
        <f t="shared" si="152"/>
        <v>09 - MINISTERIO DE  INFRAESTRUCTURA</v>
      </c>
      <c r="D9737" t="str">
        <f>VLOOKUP(MID(A9737,1,2),[1]Jurisdicciones!$A$2:$B$44,2,FALSE)</f>
        <v>MINISTERIO DE  INFRAESTRUCTURA</v>
      </c>
    </row>
    <row r="9738" spans="1:4" x14ac:dyDescent="0.2">
      <c r="A9738" t="s">
        <v>20087</v>
      </c>
      <c r="B9738" t="s">
        <v>20088</v>
      </c>
      <c r="C9738" t="str">
        <f t="shared" si="152"/>
        <v>09 - MINISTERIO DE  INFRAESTRUCTURA</v>
      </c>
      <c r="D9738" t="str">
        <f>VLOOKUP(MID(A9738,1,2),[1]Jurisdicciones!$A$2:$B$44,2,FALSE)</f>
        <v>MINISTERIO DE  INFRAESTRUCTURA</v>
      </c>
    </row>
    <row r="9739" spans="1:4" x14ac:dyDescent="0.2">
      <c r="A9739" t="s">
        <v>20089</v>
      </c>
      <c r="B9739" t="s">
        <v>20090</v>
      </c>
      <c r="C9739" t="str">
        <f t="shared" si="152"/>
        <v>09 - MINISTERIO DE  INFRAESTRUCTURA</v>
      </c>
      <c r="D9739" t="str">
        <f>VLOOKUP(MID(A9739,1,2),[1]Jurisdicciones!$A$2:$B$44,2,FALSE)</f>
        <v>MINISTERIO DE  INFRAESTRUCTURA</v>
      </c>
    </row>
    <row r="9740" spans="1:4" x14ac:dyDescent="0.2">
      <c r="A9740" t="s">
        <v>20091</v>
      </c>
      <c r="B9740" t="s">
        <v>20092</v>
      </c>
      <c r="C9740" t="str">
        <f t="shared" si="152"/>
        <v>09 - MINISTERIO DE  INFRAESTRUCTURA</v>
      </c>
      <c r="D9740" t="str">
        <f>VLOOKUP(MID(A9740,1,2),[1]Jurisdicciones!$A$2:$B$44,2,FALSE)</f>
        <v>MINISTERIO DE  INFRAESTRUCTURA</v>
      </c>
    </row>
    <row r="9741" spans="1:4" x14ac:dyDescent="0.2">
      <c r="A9741" t="s">
        <v>20093</v>
      </c>
      <c r="B9741" t="s">
        <v>20094</v>
      </c>
      <c r="C9741" t="str">
        <f t="shared" si="152"/>
        <v>09 - MINISTERIO DE  INFRAESTRUCTURA</v>
      </c>
      <c r="D9741" t="str">
        <f>VLOOKUP(MID(A9741,1,2),[1]Jurisdicciones!$A$2:$B$44,2,FALSE)</f>
        <v>MINISTERIO DE  INFRAESTRUCTURA</v>
      </c>
    </row>
    <row r="9742" spans="1:4" x14ac:dyDescent="0.2">
      <c r="A9742" t="s">
        <v>20095</v>
      </c>
      <c r="B9742" t="s">
        <v>19579</v>
      </c>
      <c r="C9742" t="str">
        <f t="shared" si="152"/>
        <v>09 - MINISTERIO DE  INFRAESTRUCTURA</v>
      </c>
      <c r="D9742" t="str">
        <f>VLOOKUP(MID(A9742,1,2),[1]Jurisdicciones!$A$2:$B$44,2,FALSE)</f>
        <v>MINISTERIO DE  INFRAESTRUCTURA</v>
      </c>
    </row>
    <row r="9743" spans="1:4" x14ac:dyDescent="0.2">
      <c r="A9743" t="s">
        <v>20096</v>
      </c>
      <c r="B9743" t="s">
        <v>20097</v>
      </c>
      <c r="C9743" t="str">
        <f t="shared" si="152"/>
        <v>09 - MINISTERIO DE  INFRAESTRUCTURA</v>
      </c>
      <c r="D9743" t="str">
        <f>VLOOKUP(MID(A9743,1,2),[1]Jurisdicciones!$A$2:$B$44,2,FALSE)</f>
        <v>MINISTERIO DE  INFRAESTRUCTURA</v>
      </c>
    </row>
    <row r="9744" spans="1:4" x14ac:dyDescent="0.2">
      <c r="A9744" t="s">
        <v>20098</v>
      </c>
      <c r="B9744" t="s">
        <v>20099</v>
      </c>
      <c r="C9744" t="str">
        <f t="shared" si="152"/>
        <v>09 - MINISTERIO DE  INFRAESTRUCTURA</v>
      </c>
      <c r="D9744" t="str">
        <f>VLOOKUP(MID(A9744,1,2),[1]Jurisdicciones!$A$2:$B$44,2,FALSE)</f>
        <v>MINISTERIO DE  INFRAESTRUCTURA</v>
      </c>
    </row>
    <row r="9745" spans="1:4" x14ac:dyDescent="0.2">
      <c r="A9745" t="s">
        <v>20100</v>
      </c>
      <c r="B9745" t="s">
        <v>19587</v>
      </c>
      <c r="C9745" t="str">
        <f t="shared" si="152"/>
        <v>09 - MINISTERIO DE  INFRAESTRUCTURA</v>
      </c>
      <c r="D9745" t="str">
        <f>VLOOKUP(MID(A9745,1,2),[1]Jurisdicciones!$A$2:$B$44,2,FALSE)</f>
        <v>MINISTERIO DE  INFRAESTRUCTURA</v>
      </c>
    </row>
    <row r="9746" spans="1:4" x14ac:dyDescent="0.2">
      <c r="A9746" t="s">
        <v>20101</v>
      </c>
      <c r="B9746" t="s">
        <v>20102</v>
      </c>
      <c r="C9746" t="str">
        <f t="shared" si="152"/>
        <v>09 - MINISTERIO DE  INFRAESTRUCTURA</v>
      </c>
      <c r="D9746" t="str">
        <f>VLOOKUP(MID(A9746,1,2),[1]Jurisdicciones!$A$2:$B$44,2,FALSE)</f>
        <v>MINISTERIO DE  INFRAESTRUCTURA</v>
      </c>
    </row>
    <row r="9747" spans="1:4" x14ac:dyDescent="0.2">
      <c r="A9747" t="s">
        <v>20103</v>
      </c>
      <c r="B9747" t="s">
        <v>20104</v>
      </c>
      <c r="C9747" t="str">
        <f t="shared" si="152"/>
        <v>09 - MINISTERIO DE  INFRAESTRUCTURA</v>
      </c>
      <c r="D9747" t="str">
        <f>VLOOKUP(MID(A9747,1,2),[1]Jurisdicciones!$A$2:$B$44,2,FALSE)</f>
        <v>MINISTERIO DE  INFRAESTRUCTURA</v>
      </c>
    </row>
    <row r="9748" spans="1:4" x14ac:dyDescent="0.2">
      <c r="A9748" t="s">
        <v>20105</v>
      </c>
      <c r="B9748" t="s">
        <v>20106</v>
      </c>
      <c r="C9748" t="str">
        <f t="shared" si="152"/>
        <v>09 - MINISTERIO DE  INFRAESTRUCTURA</v>
      </c>
      <c r="D9748" t="str">
        <f>VLOOKUP(MID(A9748,1,2),[1]Jurisdicciones!$A$2:$B$44,2,FALSE)</f>
        <v>MINISTERIO DE  INFRAESTRUCTURA</v>
      </c>
    </row>
    <row r="9749" spans="1:4" x14ac:dyDescent="0.2">
      <c r="A9749" t="s">
        <v>20107</v>
      </c>
      <c r="B9749" t="s">
        <v>19589</v>
      </c>
      <c r="C9749" t="str">
        <f t="shared" si="152"/>
        <v>09 - MINISTERIO DE  INFRAESTRUCTURA</v>
      </c>
      <c r="D9749" t="str">
        <f>VLOOKUP(MID(A9749,1,2),[1]Jurisdicciones!$A$2:$B$44,2,FALSE)</f>
        <v>MINISTERIO DE  INFRAESTRUCTURA</v>
      </c>
    </row>
    <row r="9750" spans="1:4" x14ac:dyDescent="0.2">
      <c r="A9750" t="s">
        <v>20108</v>
      </c>
      <c r="B9750" t="s">
        <v>20109</v>
      </c>
      <c r="C9750" t="str">
        <f t="shared" si="152"/>
        <v>09 - MINISTERIO DE  INFRAESTRUCTURA</v>
      </c>
      <c r="D9750" t="str">
        <f>VLOOKUP(MID(A9750,1,2),[1]Jurisdicciones!$A$2:$B$44,2,FALSE)</f>
        <v>MINISTERIO DE  INFRAESTRUCTURA</v>
      </c>
    </row>
    <row r="9751" spans="1:4" x14ac:dyDescent="0.2">
      <c r="A9751" t="s">
        <v>20110</v>
      </c>
      <c r="B9751" t="s">
        <v>20111</v>
      </c>
      <c r="C9751" t="str">
        <f t="shared" si="152"/>
        <v>09 - MINISTERIO DE  INFRAESTRUCTURA</v>
      </c>
      <c r="D9751" t="str">
        <f>VLOOKUP(MID(A9751,1,2),[1]Jurisdicciones!$A$2:$B$44,2,FALSE)</f>
        <v>MINISTERIO DE  INFRAESTRUCTURA</v>
      </c>
    </row>
    <row r="9752" spans="1:4" x14ac:dyDescent="0.2">
      <c r="A9752" t="s">
        <v>20112</v>
      </c>
      <c r="B9752" t="s">
        <v>20113</v>
      </c>
      <c r="C9752" t="str">
        <f t="shared" si="152"/>
        <v>09 - MINISTERIO DE  INFRAESTRUCTURA</v>
      </c>
      <c r="D9752" t="str">
        <f>VLOOKUP(MID(A9752,1,2),[1]Jurisdicciones!$A$2:$B$44,2,FALSE)</f>
        <v>MINISTERIO DE  INFRAESTRUCTURA</v>
      </c>
    </row>
    <row r="9753" spans="1:4" x14ac:dyDescent="0.2">
      <c r="A9753" t="s">
        <v>20114</v>
      </c>
      <c r="B9753" t="s">
        <v>20115</v>
      </c>
      <c r="C9753" t="str">
        <f t="shared" si="152"/>
        <v>09 - MINISTERIO DE  INFRAESTRUCTURA</v>
      </c>
      <c r="D9753" t="str">
        <f>VLOOKUP(MID(A9753,1,2),[1]Jurisdicciones!$A$2:$B$44,2,FALSE)</f>
        <v>MINISTERIO DE  INFRAESTRUCTURA</v>
      </c>
    </row>
    <row r="9754" spans="1:4" x14ac:dyDescent="0.2">
      <c r="A9754" t="s">
        <v>20116</v>
      </c>
      <c r="B9754" t="s">
        <v>20117</v>
      </c>
      <c r="C9754" t="str">
        <f t="shared" si="152"/>
        <v>09 - MINISTERIO DE  INFRAESTRUCTURA</v>
      </c>
      <c r="D9754" t="str">
        <f>VLOOKUP(MID(A9754,1,2),[1]Jurisdicciones!$A$2:$B$44,2,FALSE)</f>
        <v>MINISTERIO DE  INFRAESTRUCTURA</v>
      </c>
    </row>
    <row r="9755" spans="1:4" x14ac:dyDescent="0.2">
      <c r="A9755" t="s">
        <v>20118</v>
      </c>
      <c r="B9755" t="s">
        <v>20119</v>
      </c>
      <c r="C9755" t="str">
        <f t="shared" si="152"/>
        <v>09 - MINISTERIO DE  INFRAESTRUCTURA</v>
      </c>
      <c r="D9755" t="str">
        <f>VLOOKUP(MID(A9755,1,2),[1]Jurisdicciones!$A$2:$B$44,2,FALSE)</f>
        <v>MINISTERIO DE  INFRAESTRUCTURA</v>
      </c>
    </row>
    <row r="9756" spans="1:4" x14ac:dyDescent="0.2">
      <c r="A9756" t="s">
        <v>20120</v>
      </c>
      <c r="B9756" t="s">
        <v>20121</v>
      </c>
      <c r="C9756" t="str">
        <f t="shared" si="152"/>
        <v>09 - MINISTERIO DE  INFRAESTRUCTURA</v>
      </c>
      <c r="D9756" t="str">
        <f>VLOOKUP(MID(A9756,1,2),[1]Jurisdicciones!$A$2:$B$44,2,FALSE)</f>
        <v>MINISTERIO DE  INFRAESTRUCTURA</v>
      </c>
    </row>
    <row r="9757" spans="1:4" x14ac:dyDescent="0.2">
      <c r="A9757" t="s">
        <v>20122</v>
      </c>
      <c r="B9757" t="s">
        <v>20123</v>
      </c>
      <c r="C9757" t="str">
        <f t="shared" si="152"/>
        <v>09 - MINISTERIO DE  INFRAESTRUCTURA</v>
      </c>
      <c r="D9757" t="str">
        <f>VLOOKUP(MID(A9757,1,2),[1]Jurisdicciones!$A$2:$B$44,2,FALSE)</f>
        <v>MINISTERIO DE  INFRAESTRUCTURA</v>
      </c>
    </row>
    <row r="9758" spans="1:4" x14ac:dyDescent="0.2">
      <c r="A9758" t="s">
        <v>20124</v>
      </c>
      <c r="B9758" t="s">
        <v>20125</v>
      </c>
      <c r="C9758" t="str">
        <f t="shared" si="152"/>
        <v>09 - MINISTERIO DE  INFRAESTRUCTURA</v>
      </c>
      <c r="D9758" t="str">
        <f>VLOOKUP(MID(A9758,1,2),[1]Jurisdicciones!$A$2:$B$44,2,FALSE)</f>
        <v>MINISTERIO DE  INFRAESTRUCTURA</v>
      </c>
    </row>
    <row r="9759" spans="1:4" x14ac:dyDescent="0.2">
      <c r="A9759" t="s">
        <v>20126</v>
      </c>
      <c r="B9759" t="s">
        <v>20127</v>
      </c>
      <c r="C9759" t="str">
        <f t="shared" si="152"/>
        <v>09 - MINISTERIO DE  INFRAESTRUCTURA</v>
      </c>
      <c r="D9759" t="str">
        <f>VLOOKUP(MID(A9759,1,2),[1]Jurisdicciones!$A$2:$B$44,2,FALSE)</f>
        <v>MINISTERIO DE  INFRAESTRUCTURA</v>
      </c>
    </row>
    <row r="9760" spans="1:4" x14ac:dyDescent="0.2">
      <c r="A9760" t="s">
        <v>20128</v>
      </c>
      <c r="B9760" t="s">
        <v>20129</v>
      </c>
      <c r="C9760" t="str">
        <f t="shared" si="152"/>
        <v>09 - MINISTERIO DE  INFRAESTRUCTURA</v>
      </c>
      <c r="D9760" t="str">
        <f>VLOOKUP(MID(A9760,1,2),[1]Jurisdicciones!$A$2:$B$44,2,FALSE)</f>
        <v>MINISTERIO DE  INFRAESTRUCTURA</v>
      </c>
    </row>
    <row r="9761" spans="1:4" x14ac:dyDescent="0.2">
      <c r="A9761" t="s">
        <v>20130</v>
      </c>
      <c r="B9761" t="s">
        <v>19623</v>
      </c>
      <c r="C9761" t="str">
        <f t="shared" si="152"/>
        <v>09 - MINISTERIO DE  INFRAESTRUCTURA</v>
      </c>
      <c r="D9761" t="str">
        <f>VLOOKUP(MID(A9761,1,2),[1]Jurisdicciones!$A$2:$B$44,2,FALSE)</f>
        <v>MINISTERIO DE  INFRAESTRUCTURA</v>
      </c>
    </row>
    <row r="9762" spans="1:4" x14ac:dyDescent="0.2">
      <c r="A9762" t="s">
        <v>20131</v>
      </c>
      <c r="B9762" t="s">
        <v>19623</v>
      </c>
      <c r="C9762" t="str">
        <f t="shared" si="152"/>
        <v>09 - MINISTERIO DE  INFRAESTRUCTURA</v>
      </c>
      <c r="D9762" t="str">
        <f>VLOOKUP(MID(A9762,1,2),[1]Jurisdicciones!$A$2:$B$44,2,FALSE)</f>
        <v>MINISTERIO DE  INFRAESTRUCTURA</v>
      </c>
    </row>
    <row r="9763" spans="1:4" x14ac:dyDescent="0.2">
      <c r="A9763" t="s">
        <v>20132</v>
      </c>
      <c r="B9763" t="s">
        <v>20133</v>
      </c>
      <c r="C9763" t="str">
        <f t="shared" si="152"/>
        <v>09 - MINISTERIO DE  INFRAESTRUCTURA</v>
      </c>
      <c r="D9763" t="str">
        <f>VLOOKUP(MID(A9763,1,2),[1]Jurisdicciones!$A$2:$B$44,2,FALSE)</f>
        <v>MINISTERIO DE  INFRAESTRUCTURA</v>
      </c>
    </row>
    <row r="9764" spans="1:4" x14ac:dyDescent="0.2">
      <c r="A9764" t="s">
        <v>20134</v>
      </c>
      <c r="B9764" t="s">
        <v>20135</v>
      </c>
      <c r="C9764" t="str">
        <f t="shared" si="152"/>
        <v>09 - MINISTERIO DE  INFRAESTRUCTURA</v>
      </c>
      <c r="D9764" t="str">
        <f>VLOOKUP(MID(A9764,1,2),[1]Jurisdicciones!$A$2:$B$44,2,FALSE)</f>
        <v>MINISTERIO DE  INFRAESTRUCTURA</v>
      </c>
    </row>
    <row r="9765" spans="1:4" x14ac:dyDescent="0.2">
      <c r="A9765" t="s">
        <v>20136</v>
      </c>
      <c r="B9765" t="s">
        <v>20137</v>
      </c>
      <c r="C9765" t="str">
        <f t="shared" si="152"/>
        <v>09 - MINISTERIO DE  INFRAESTRUCTURA</v>
      </c>
      <c r="D9765" t="str">
        <f>VLOOKUP(MID(A9765,1,2),[1]Jurisdicciones!$A$2:$B$44,2,FALSE)</f>
        <v>MINISTERIO DE  INFRAESTRUCTURA</v>
      </c>
    </row>
    <row r="9766" spans="1:4" x14ac:dyDescent="0.2">
      <c r="A9766" t="s">
        <v>20138</v>
      </c>
      <c r="B9766" t="s">
        <v>20139</v>
      </c>
      <c r="C9766" t="str">
        <f t="shared" si="152"/>
        <v>09 - MINISTERIO DE  INFRAESTRUCTURA</v>
      </c>
      <c r="D9766" t="str">
        <f>VLOOKUP(MID(A9766,1,2),[1]Jurisdicciones!$A$2:$B$44,2,FALSE)</f>
        <v>MINISTERIO DE  INFRAESTRUCTURA</v>
      </c>
    </row>
    <row r="9767" spans="1:4" x14ac:dyDescent="0.2">
      <c r="A9767" t="s">
        <v>20140</v>
      </c>
      <c r="B9767" t="s">
        <v>20141</v>
      </c>
      <c r="C9767" t="str">
        <f t="shared" si="152"/>
        <v>09 - MINISTERIO DE  INFRAESTRUCTURA</v>
      </c>
      <c r="D9767" t="str">
        <f>VLOOKUP(MID(A9767,1,2),[1]Jurisdicciones!$A$2:$B$44,2,FALSE)</f>
        <v>MINISTERIO DE  INFRAESTRUCTURA</v>
      </c>
    </row>
    <row r="9768" spans="1:4" x14ac:dyDescent="0.2">
      <c r="A9768" t="s">
        <v>20142</v>
      </c>
      <c r="B9768" t="s">
        <v>20143</v>
      </c>
      <c r="C9768" t="str">
        <f t="shared" si="152"/>
        <v>09 - MINISTERIO DE  INFRAESTRUCTURA</v>
      </c>
      <c r="D9768" t="str">
        <f>VLOOKUP(MID(A9768,1,2),[1]Jurisdicciones!$A$2:$B$44,2,FALSE)</f>
        <v>MINISTERIO DE  INFRAESTRUCTURA</v>
      </c>
    </row>
    <row r="9769" spans="1:4" x14ac:dyDescent="0.2">
      <c r="A9769" t="s">
        <v>20144</v>
      </c>
      <c r="B9769" t="s">
        <v>20145</v>
      </c>
      <c r="C9769" t="str">
        <f t="shared" si="152"/>
        <v>09 - MINISTERIO DE  INFRAESTRUCTURA</v>
      </c>
      <c r="D9769" t="str">
        <f>VLOOKUP(MID(A9769,1,2),[1]Jurisdicciones!$A$2:$B$44,2,FALSE)</f>
        <v>MINISTERIO DE  INFRAESTRUCTURA</v>
      </c>
    </row>
    <row r="9770" spans="1:4" x14ac:dyDescent="0.2">
      <c r="A9770" t="s">
        <v>20146</v>
      </c>
      <c r="B9770" t="s">
        <v>20147</v>
      </c>
      <c r="C9770" t="str">
        <f t="shared" si="152"/>
        <v>09 - MINISTERIO DE  INFRAESTRUCTURA</v>
      </c>
      <c r="D9770" t="str">
        <f>VLOOKUP(MID(A9770,1,2),[1]Jurisdicciones!$A$2:$B$44,2,FALSE)</f>
        <v>MINISTERIO DE  INFRAESTRUCTURA</v>
      </c>
    </row>
    <row r="9771" spans="1:4" x14ac:dyDescent="0.2">
      <c r="A9771" t="s">
        <v>20148</v>
      </c>
      <c r="B9771" t="s">
        <v>20149</v>
      </c>
      <c r="C9771" t="str">
        <f t="shared" si="152"/>
        <v>09 - MINISTERIO DE  INFRAESTRUCTURA</v>
      </c>
      <c r="D9771" t="str">
        <f>VLOOKUP(MID(A9771,1,2),[1]Jurisdicciones!$A$2:$B$44,2,FALSE)</f>
        <v>MINISTERIO DE  INFRAESTRUCTURA</v>
      </c>
    </row>
    <row r="9772" spans="1:4" x14ac:dyDescent="0.2">
      <c r="A9772" t="s">
        <v>20150</v>
      </c>
      <c r="B9772" t="s">
        <v>20151</v>
      </c>
      <c r="C9772" t="str">
        <f t="shared" si="152"/>
        <v>09 - MINISTERIO DE  INFRAESTRUCTURA</v>
      </c>
      <c r="D9772" t="str">
        <f>VLOOKUP(MID(A9772,1,2),[1]Jurisdicciones!$A$2:$B$44,2,FALSE)</f>
        <v>MINISTERIO DE  INFRAESTRUCTURA</v>
      </c>
    </row>
    <row r="9773" spans="1:4" x14ac:dyDescent="0.2">
      <c r="A9773" t="s">
        <v>20152</v>
      </c>
      <c r="B9773" t="s">
        <v>20153</v>
      </c>
      <c r="C9773" t="str">
        <f t="shared" si="152"/>
        <v>09 - MINISTERIO DE  INFRAESTRUCTURA</v>
      </c>
      <c r="D9773" t="str">
        <f>VLOOKUP(MID(A9773,1,2),[1]Jurisdicciones!$A$2:$B$44,2,FALSE)</f>
        <v>MINISTERIO DE  INFRAESTRUCTURA</v>
      </c>
    </row>
    <row r="9774" spans="1:4" x14ac:dyDescent="0.2">
      <c r="A9774" t="s">
        <v>20154</v>
      </c>
      <c r="B9774" t="s">
        <v>20155</v>
      </c>
      <c r="C9774" t="str">
        <f t="shared" si="152"/>
        <v>09 - MINISTERIO DE  INFRAESTRUCTURA</v>
      </c>
      <c r="D9774" t="str">
        <f>VLOOKUP(MID(A9774,1,2),[1]Jurisdicciones!$A$2:$B$44,2,FALSE)</f>
        <v>MINISTERIO DE  INFRAESTRUCTURA</v>
      </c>
    </row>
    <row r="9775" spans="1:4" x14ac:dyDescent="0.2">
      <c r="A9775" t="s">
        <v>20156</v>
      </c>
      <c r="B9775" t="s">
        <v>20157</v>
      </c>
      <c r="C9775" t="str">
        <f t="shared" si="152"/>
        <v>09 - MINISTERIO DE  INFRAESTRUCTURA</v>
      </c>
      <c r="D9775" t="str">
        <f>VLOOKUP(MID(A9775,1,2),[1]Jurisdicciones!$A$2:$B$44,2,FALSE)</f>
        <v>MINISTERIO DE  INFRAESTRUCTURA</v>
      </c>
    </row>
    <row r="9776" spans="1:4" x14ac:dyDescent="0.2">
      <c r="A9776" t="s">
        <v>20158</v>
      </c>
      <c r="B9776" t="s">
        <v>20159</v>
      </c>
      <c r="C9776" t="str">
        <f t="shared" si="152"/>
        <v>09 - MINISTERIO DE  INFRAESTRUCTURA</v>
      </c>
      <c r="D9776" t="str">
        <f>VLOOKUP(MID(A9776,1,2),[1]Jurisdicciones!$A$2:$B$44,2,FALSE)</f>
        <v>MINISTERIO DE  INFRAESTRUCTURA</v>
      </c>
    </row>
    <row r="9777" spans="1:4" x14ac:dyDescent="0.2">
      <c r="A9777" t="s">
        <v>20160</v>
      </c>
      <c r="B9777" t="s">
        <v>20161</v>
      </c>
      <c r="C9777" t="str">
        <f t="shared" si="152"/>
        <v>09 - MINISTERIO DE  INFRAESTRUCTURA</v>
      </c>
      <c r="D9777" t="str">
        <f>VLOOKUP(MID(A9777,1,2),[1]Jurisdicciones!$A$2:$B$44,2,FALSE)</f>
        <v>MINISTERIO DE  INFRAESTRUCTURA</v>
      </c>
    </row>
    <row r="9778" spans="1:4" x14ac:dyDescent="0.2">
      <c r="A9778" t="s">
        <v>20162</v>
      </c>
      <c r="B9778" t="s">
        <v>20163</v>
      </c>
      <c r="C9778" t="str">
        <f t="shared" si="152"/>
        <v>09 - MINISTERIO DE  INFRAESTRUCTURA</v>
      </c>
      <c r="D9778" t="str">
        <f>VLOOKUP(MID(A9778,1,2),[1]Jurisdicciones!$A$2:$B$44,2,FALSE)</f>
        <v>MINISTERIO DE  INFRAESTRUCTURA</v>
      </c>
    </row>
    <row r="9779" spans="1:4" x14ac:dyDescent="0.2">
      <c r="A9779" t="s">
        <v>20164</v>
      </c>
      <c r="B9779" t="s">
        <v>20165</v>
      </c>
      <c r="C9779" t="str">
        <f t="shared" si="152"/>
        <v>09 - MINISTERIO DE  INFRAESTRUCTURA</v>
      </c>
      <c r="D9779" t="str">
        <f>VLOOKUP(MID(A9779,1,2),[1]Jurisdicciones!$A$2:$B$44,2,FALSE)</f>
        <v>MINISTERIO DE  INFRAESTRUCTURA</v>
      </c>
    </row>
    <row r="9780" spans="1:4" x14ac:dyDescent="0.2">
      <c r="A9780" t="s">
        <v>20166</v>
      </c>
      <c r="B9780" t="s">
        <v>20167</v>
      </c>
      <c r="C9780" t="str">
        <f t="shared" si="152"/>
        <v>09 - MINISTERIO DE  INFRAESTRUCTURA</v>
      </c>
      <c r="D9780" t="str">
        <f>VLOOKUP(MID(A9780,1,2),[1]Jurisdicciones!$A$2:$B$44,2,FALSE)</f>
        <v>MINISTERIO DE  INFRAESTRUCTURA</v>
      </c>
    </row>
    <row r="9781" spans="1:4" x14ac:dyDescent="0.2">
      <c r="A9781" t="s">
        <v>20168</v>
      </c>
      <c r="B9781" t="s">
        <v>20169</v>
      </c>
      <c r="C9781" t="str">
        <f t="shared" si="152"/>
        <v>09 - MINISTERIO DE  INFRAESTRUCTURA</v>
      </c>
      <c r="D9781" t="str">
        <f>VLOOKUP(MID(A9781,1,2),[1]Jurisdicciones!$A$2:$B$44,2,FALSE)</f>
        <v>MINISTERIO DE  INFRAESTRUCTURA</v>
      </c>
    </row>
    <row r="9782" spans="1:4" x14ac:dyDescent="0.2">
      <c r="A9782" t="s">
        <v>20170</v>
      </c>
      <c r="B9782" t="s">
        <v>20171</v>
      </c>
      <c r="C9782" t="str">
        <f t="shared" si="152"/>
        <v>09 - MINISTERIO DE  INFRAESTRUCTURA</v>
      </c>
      <c r="D9782" t="str">
        <f>VLOOKUP(MID(A9782,1,2),[1]Jurisdicciones!$A$2:$B$44,2,FALSE)</f>
        <v>MINISTERIO DE  INFRAESTRUCTURA</v>
      </c>
    </row>
    <row r="9783" spans="1:4" x14ac:dyDescent="0.2">
      <c r="A9783" t="s">
        <v>20172</v>
      </c>
      <c r="B9783" t="s">
        <v>20173</v>
      </c>
      <c r="C9783" t="str">
        <f t="shared" si="152"/>
        <v>09 - MINISTERIO DE  INFRAESTRUCTURA</v>
      </c>
      <c r="D9783" t="str">
        <f>VLOOKUP(MID(A9783,1,2),[1]Jurisdicciones!$A$2:$B$44,2,FALSE)</f>
        <v>MINISTERIO DE  INFRAESTRUCTURA</v>
      </c>
    </row>
    <row r="9784" spans="1:4" x14ac:dyDescent="0.2">
      <c r="A9784" t="s">
        <v>20174</v>
      </c>
      <c r="B9784" t="s">
        <v>20175</v>
      </c>
      <c r="C9784" t="str">
        <f t="shared" si="152"/>
        <v>09 - MINISTERIO DE  INFRAESTRUCTURA</v>
      </c>
      <c r="D9784" t="str">
        <f>VLOOKUP(MID(A9784,1,2),[1]Jurisdicciones!$A$2:$B$44,2,FALSE)</f>
        <v>MINISTERIO DE  INFRAESTRUCTURA</v>
      </c>
    </row>
    <row r="9785" spans="1:4" x14ac:dyDescent="0.2">
      <c r="A9785" t="s">
        <v>20176</v>
      </c>
      <c r="B9785" t="s">
        <v>20177</v>
      </c>
      <c r="C9785" t="str">
        <f t="shared" si="152"/>
        <v>09 - MINISTERIO DE  INFRAESTRUCTURA</v>
      </c>
      <c r="D9785" t="str">
        <f>VLOOKUP(MID(A9785,1,2),[1]Jurisdicciones!$A$2:$B$44,2,FALSE)</f>
        <v>MINISTERIO DE  INFRAESTRUCTURA</v>
      </c>
    </row>
    <row r="9786" spans="1:4" x14ac:dyDescent="0.2">
      <c r="A9786" t="s">
        <v>20178</v>
      </c>
      <c r="B9786" t="s">
        <v>20179</v>
      </c>
      <c r="C9786" t="str">
        <f t="shared" si="152"/>
        <v>09 - MINISTERIO DE  INFRAESTRUCTURA</v>
      </c>
      <c r="D9786" t="str">
        <f>VLOOKUP(MID(A9786,1,2),[1]Jurisdicciones!$A$2:$B$44,2,FALSE)</f>
        <v>MINISTERIO DE  INFRAESTRUCTURA</v>
      </c>
    </row>
    <row r="9787" spans="1:4" x14ac:dyDescent="0.2">
      <c r="A9787" t="s">
        <v>20180</v>
      </c>
      <c r="B9787" t="s">
        <v>20181</v>
      </c>
      <c r="C9787" t="str">
        <f t="shared" si="152"/>
        <v>09 - MINISTERIO DE  INFRAESTRUCTURA</v>
      </c>
      <c r="D9787" t="str">
        <f>VLOOKUP(MID(A9787,1,2),[1]Jurisdicciones!$A$2:$B$44,2,FALSE)</f>
        <v>MINISTERIO DE  INFRAESTRUCTURA</v>
      </c>
    </row>
    <row r="9788" spans="1:4" x14ac:dyDescent="0.2">
      <c r="A9788" t="s">
        <v>20182</v>
      </c>
      <c r="B9788" t="s">
        <v>20183</v>
      </c>
      <c r="C9788" t="str">
        <f t="shared" si="152"/>
        <v>09 - MINISTERIO DE  INFRAESTRUCTURA</v>
      </c>
      <c r="D9788" t="str">
        <f>VLOOKUP(MID(A9788,1,2),[1]Jurisdicciones!$A$2:$B$44,2,FALSE)</f>
        <v>MINISTERIO DE  INFRAESTRUCTURA</v>
      </c>
    </row>
    <row r="9789" spans="1:4" x14ac:dyDescent="0.2">
      <c r="A9789" t="s">
        <v>20184</v>
      </c>
      <c r="B9789" t="s">
        <v>20185</v>
      </c>
      <c r="C9789" t="str">
        <f t="shared" si="152"/>
        <v>09 - MINISTERIO DE  INFRAESTRUCTURA</v>
      </c>
      <c r="D9789" t="str">
        <f>VLOOKUP(MID(A9789,1,2),[1]Jurisdicciones!$A$2:$B$44,2,FALSE)</f>
        <v>MINISTERIO DE  INFRAESTRUCTURA</v>
      </c>
    </row>
    <row r="9790" spans="1:4" x14ac:dyDescent="0.2">
      <c r="A9790" t="s">
        <v>20186</v>
      </c>
      <c r="B9790" t="s">
        <v>20187</v>
      </c>
      <c r="C9790" t="str">
        <f t="shared" si="152"/>
        <v>09 - MINISTERIO DE  INFRAESTRUCTURA</v>
      </c>
      <c r="D9790" t="str">
        <f>VLOOKUP(MID(A9790,1,2),[1]Jurisdicciones!$A$2:$B$44,2,FALSE)</f>
        <v>MINISTERIO DE  INFRAESTRUCTURA</v>
      </c>
    </row>
    <row r="9791" spans="1:4" x14ac:dyDescent="0.2">
      <c r="A9791" t="s">
        <v>20188</v>
      </c>
      <c r="B9791" t="s">
        <v>20189</v>
      </c>
      <c r="C9791" t="str">
        <f t="shared" si="152"/>
        <v>09 - MINISTERIO DE  INFRAESTRUCTURA</v>
      </c>
      <c r="D9791" t="str">
        <f>VLOOKUP(MID(A9791,1,2),[1]Jurisdicciones!$A$2:$B$44,2,FALSE)</f>
        <v>MINISTERIO DE  INFRAESTRUCTURA</v>
      </c>
    </row>
    <row r="9792" spans="1:4" x14ac:dyDescent="0.2">
      <c r="A9792" t="s">
        <v>20190</v>
      </c>
      <c r="B9792" t="s">
        <v>20191</v>
      </c>
      <c r="C9792" t="str">
        <f t="shared" si="152"/>
        <v>09 - MINISTERIO DE  INFRAESTRUCTURA</v>
      </c>
      <c r="D9792" t="str">
        <f>VLOOKUP(MID(A9792,1,2),[1]Jurisdicciones!$A$2:$B$44,2,FALSE)</f>
        <v>MINISTERIO DE  INFRAESTRUCTURA</v>
      </c>
    </row>
    <row r="9793" spans="1:4" x14ac:dyDescent="0.2">
      <c r="A9793" t="s">
        <v>20192</v>
      </c>
      <c r="B9793" t="s">
        <v>20193</v>
      </c>
      <c r="C9793" t="str">
        <f t="shared" si="152"/>
        <v>09 - MINISTERIO DE  INFRAESTRUCTURA</v>
      </c>
      <c r="D9793" t="str">
        <f>VLOOKUP(MID(A9793,1,2),[1]Jurisdicciones!$A$2:$B$44,2,FALSE)</f>
        <v>MINISTERIO DE  INFRAESTRUCTURA</v>
      </c>
    </row>
    <row r="9794" spans="1:4" x14ac:dyDescent="0.2">
      <c r="A9794" t="s">
        <v>20194</v>
      </c>
      <c r="B9794" t="s">
        <v>20195</v>
      </c>
      <c r="C9794" t="str">
        <f t="shared" si="152"/>
        <v>09 - MINISTERIO DE  INFRAESTRUCTURA</v>
      </c>
      <c r="D9794" t="str">
        <f>VLOOKUP(MID(A9794,1,2),[1]Jurisdicciones!$A$2:$B$44,2,FALSE)</f>
        <v>MINISTERIO DE  INFRAESTRUCTURA</v>
      </c>
    </row>
    <row r="9795" spans="1:4" x14ac:dyDescent="0.2">
      <c r="A9795" t="s">
        <v>20196</v>
      </c>
      <c r="B9795" t="s">
        <v>20197</v>
      </c>
      <c r="C9795" t="str">
        <f t="shared" si="152"/>
        <v>09 - MINISTERIO DE  INFRAESTRUCTURA</v>
      </c>
      <c r="D9795" t="str">
        <f>VLOOKUP(MID(A9795,1,2),[1]Jurisdicciones!$A$2:$B$44,2,FALSE)</f>
        <v>MINISTERIO DE  INFRAESTRUCTURA</v>
      </c>
    </row>
    <row r="9796" spans="1:4" x14ac:dyDescent="0.2">
      <c r="A9796" t="s">
        <v>20198</v>
      </c>
      <c r="B9796" t="s">
        <v>20199</v>
      </c>
      <c r="C9796" t="str">
        <f t="shared" ref="C9796:C9859" si="153">CONCATENATE(MID(A9796,1,2), " - ",D9796)</f>
        <v>09 - MINISTERIO DE  INFRAESTRUCTURA</v>
      </c>
      <c r="D9796" t="str">
        <f>VLOOKUP(MID(A9796,1,2),[1]Jurisdicciones!$A$2:$B$44,2,FALSE)</f>
        <v>MINISTERIO DE  INFRAESTRUCTURA</v>
      </c>
    </row>
    <row r="9797" spans="1:4" x14ac:dyDescent="0.2">
      <c r="A9797" t="s">
        <v>20200</v>
      </c>
      <c r="B9797" t="s">
        <v>20201</v>
      </c>
      <c r="C9797" t="str">
        <f t="shared" si="153"/>
        <v>09 - MINISTERIO DE  INFRAESTRUCTURA</v>
      </c>
      <c r="D9797" t="str">
        <f>VLOOKUP(MID(A9797,1,2),[1]Jurisdicciones!$A$2:$B$44,2,FALSE)</f>
        <v>MINISTERIO DE  INFRAESTRUCTURA</v>
      </c>
    </row>
    <row r="9798" spans="1:4" x14ac:dyDescent="0.2">
      <c r="A9798" t="s">
        <v>20202</v>
      </c>
      <c r="B9798" t="s">
        <v>20203</v>
      </c>
      <c r="C9798" t="str">
        <f t="shared" si="153"/>
        <v>09 - MINISTERIO DE  INFRAESTRUCTURA</v>
      </c>
      <c r="D9798" t="str">
        <f>VLOOKUP(MID(A9798,1,2),[1]Jurisdicciones!$A$2:$B$44,2,FALSE)</f>
        <v>MINISTERIO DE  INFRAESTRUCTURA</v>
      </c>
    </row>
    <row r="9799" spans="1:4" x14ac:dyDescent="0.2">
      <c r="A9799" t="s">
        <v>20204</v>
      </c>
      <c r="B9799" t="s">
        <v>20205</v>
      </c>
      <c r="C9799" t="str">
        <f t="shared" si="153"/>
        <v>09 - MINISTERIO DE  INFRAESTRUCTURA</v>
      </c>
      <c r="D9799" t="str">
        <f>VLOOKUP(MID(A9799,1,2),[1]Jurisdicciones!$A$2:$B$44,2,FALSE)</f>
        <v>MINISTERIO DE  INFRAESTRUCTURA</v>
      </c>
    </row>
    <row r="9800" spans="1:4" x14ac:dyDescent="0.2">
      <c r="A9800" t="s">
        <v>20206</v>
      </c>
      <c r="B9800" t="s">
        <v>20207</v>
      </c>
      <c r="C9800" t="str">
        <f t="shared" si="153"/>
        <v>09 - MINISTERIO DE  INFRAESTRUCTURA</v>
      </c>
      <c r="D9800" t="str">
        <f>VLOOKUP(MID(A9800,1,2),[1]Jurisdicciones!$A$2:$B$44,2,FALSE)</f>
        <v>MINISTERIO DE  INFRAESTRUCTURA</v>
      </c>
    </row>
    <row r="9801" spans="1:4" x14ac:dyDescent="0.2">
      <c r="A9801" t="s">
        <v>20208</v>
      </c>
      <c r="B9801" t="s">
        <v>20209</v>
      </c>
      <c r="C9801" t="str">
        <f t="shared" si="153"/>
        <v>09 - MINISTERIO DE  INFRAESTRUCTURA</v>
      </c>
      <c r="D9801" t="str">
        <f>VLOOKUP(MID(A9801,1,2),[1]Jurisdicciones!$A$2:$B$44,2,FALSE)</f>
        <v>MINISTERIO DE  INFRAESTRUCTURA</v>
      </c>
    </row>
    <row r="9802" spans="1:4" x14ac:dyDescent="0.2">
      <c r="A9802" t="s">
        <v>20210</v>
      </c>
      <c r="B9802" t="s">
        <v>20211</v>
      </c>
      <c r="C9802" t="str">
        <f t="shared" si="153"/>
        <v>09 - MINISTERIO DE  INFRAESTRUCTURA</v>
      </c>
      <c r="D9802" t="str">
        <f>VLOOKUP(MID(A9802,1,2),[1]Jurisdicciones!$A$2:$B$44,2,FALSE)</f>
        <v>MINISTERIO DE  INFRAESTRUCTURA</v>
      </c>
    </row>
    <row r="9803" spans="1:4" x14ac:dyDescent="0.2">
      <c r="A9803" t="s">
        <v>20212</v>
      </c>
      <c r="B9803" t="s">
        <v>20213</v>
      </c>
      <c r="C9803" t="str">
        <f t="shared" si="153"/>
        <v>09 - MINISTERIO DE  INFRAESTRUCTURA</v>
      </c>
      <c r="D9803" t="str">
        <f>VLOOKUP(MID(A9803,1,2),[1]Jurisdicciones!$A$2:$B$44,2,FALSE)</f>
        <v>MINISTERIO DE  INFRAESTRUCTURA</v>
      </c>
    </row>
    <row r="9804" spans="1:4" x14ac:dyDescent="0.2">
      <c r="A9804" t="s">
        <v>20214</v>
      </c>
      <c r="B9804" t="s">
        <v>20215</v>
      </c>
      <c r="C9804" t="str">
        <f t="shared" si="153"/>
        <v>09 - MINISTERIO DE  INFRAESTRUCTURA</v>
      </c>
      <c r="D9804" t="str">
        <f>VLOOKUP(MID(A9804,1,2),[1]Jurisdicciones!$A$2:$B$44,2,FALSE)</f>
        <v>MINISTERIO DE  INFRAESTRUCTURA</v>
      </c>
    </row>
    <row r="9805" spans="1:4" x14ac:dyDescent="0.2">
      <c r="A9805" t="s">
        <v>20216</v>
      </c>
      <c r="B9805" t="s">
        <v>20217</v>
      </c>
      <c r="C9805" t="str">
        <f t="shared" si="153"/>
        <v>09 - MINISTERIO DE  INFRAESTRUCTURA</v>
      </c>
      <c r="D9805" t="str">
        <f>VLOOKUP(MID(A9805,1,2),[1]Jurisdicciones!$A$2:$B$44,2,FALSE)</f>
        <v>MINISTERIO DE  INFRAESTRUCTURA</v>
      </c>
    </row>
    <row r="9806" spans="1:4" x14ac:dyDescent="0.2">
      <c r="A9806" t="s">
        <v>20218</v>
      </c>
      <c r="B9806" t="s">
        <v>20219</v>
      </c>
      <c r="C9806" t="str">
        <f t="shared" si="153"/>
        <v>09 - MINISTERIO DE  INFRAESTRUCTURA</v>
      </c>
      <c r="D9806" t="str">
        <f>VLOOKUP(MID(A9806,1,2),[1]Jurisdicciones!$A$2:$B$44,2,FALSE)</f>
        <v>MINISTERIO DE  INFRAESTRUCTURA</v>
      </c>
    </row>
    <row r="9807" spans="1:4" x14ac:dyDescent="0.2">
      <c r="A9807" t="s">
        <v>20220</v>
      </c>
      <c r="B9807" t="s">
        <v>20221</v>
      </c>
      <c r="C9807" t="str">
        <f t="shared" si="153"/>
        <v>09 - MINISTERIO DE  INFRAESTRUCTURA</v>
      </c>
      <c r="D9807" t="str">
        <f>VLOOKUP(MID(A9807,1,2),[1]Jurisdicciones!$A$2:$B$44,2,FALSE)</f>
        <v>MINISTERIO DE  INFRAESTRUCTURA</v>
      </c>
    </row>
    <row r="9808" spans="1:4" x14ac:dyDescent="0.2">
      <c r="A9808" t="s">
        <v>20222</v>
      </c>
      <c r="B9808" t="s">
        <v>20223</v>
      </c>
      <c r="C9808" t="str">
        <f t="shared" si="153"/>
        <v>09 - MINISTERIO DE  INFRAESTRUCTURA</v>
      </c>
      <c r="D9808" t="str">
        <f>VLOOKUP(MID(A9808,1,2),[1]Jurisdicciones!$A$2:$B$44,2,FALSE)</f>
        <v>MINISTERIO DE  INFRAESTRUCTURA</v>
      </c>
    </row>
    <row r="9809" spans="1:4" x14ac:dyDescent="0.2">
      <c r="A9809" t="s">
        <v>20224</v>
      </c>
      <c r="B9809" t="s">
        <v>20225</v>
      </c>
      <c r="C9809" t="str">
        <f t="shared" si="153"/>
        <v>09 - MINISTERIO DE  INFRAESTRUCTURA</v>
      </c>
      <c r="D9809" t="str">
        <f>VLOOKUP(MID(A9809,1,2),[1]Jurisdicciones!$A$2:$B$44,2,FALSE)</f>
        <v>MINISTERIO DE  INFRAESTRUCTURA</v>
      </c>
    </row>
    <row r="9810" spans="1:4" x14ac:dyDescent="0.2">
      <c r="A9810" t="s">
        <v>20226</v>
      </c>
      <c r="B9810" t="s">
        <v>20227</v>
      </c>
      <c r="C9810" t="str">
        <f t="shared" si="153"/>
        <v>09 - MINISTERIO DE  INFRAESTRUCTURA</v>
      </c>
      <c r="D9810" t="str">
        <f>VLOOKUP(MID(A9810,1,2),[1]Jurisdicciones!$A$2:$B$44,2,FALSE)</f>
        <v>MINISTERIO DE  INFRAESTRUCTURA</v>
      </c>
    </row>
    <row r="9811" spans="1:4" x14ac:dyDescent="0.2">
      <c r="A9811" t="s">
        <v>20228</v>
      </c>
      <c r="B9811" t="s">
        <v>20229</v>
      </c>
      <c r="C9811" t="str">
        <f t="shared" si="153"/>
        <v>09 - MINISTERIO DE  INFRAESTRUCTURA</v>
      </c>
      <c r="D9811" t="str">
        <f>VLOOKUP(MID(A9811,1,2),[1]Jurisdicciones!$A$2:$B$44,2,FALSE)</f>
        <v>MINISTERIO DE  INFRAESTRUCTURA</v>
      </c>
    </row>
    <row r="9812" spans="1:4" x14ac:dyDescent="0.2">
      <c r="A9812" t="s">
        <v>20230</v>
      </c>
      <c r="B9812" t="s">
        <v>20211</v>
      </c>
      <c r="C9812" t="str">
        <f t="shared" si="153"/>
        <v>09 - MINISTERIO DE  INFRAESTRUCTURA</v>
      </c>
      <c r="D9812" t="str">
        <f>VLOOKUP(MID(A9812,1,2),[1]Jurisdicciones!$A$2:$B$44,2,FALSE)</f>
        <v>MINISTERIO DE  INFRAESTRUCTURA</v>
      </c>
    </row>
    <row r="9813" spans="1:4" x14ac:dyDescent="0.2">
      <c r="A9813" t="s">
        <v>20231</v>
      </c>
      <c r="B9813" t="s">
        <v>20205</v>
      </c>
      <c r="C9813" t="str">
        <f t="shared" si="153"/>
        <v>09 - MINISTERIO DE  INFRAESTRUCTURA</v>
      </c>
      <c r="D9813" t="str">
        <f>VLOOKUP(MID(A9813,1,2),[1]Jurisdicciones!$A$2:$B$44,2,FALSE)</f>
        <v>MINISTERIO DE  INFRAESTRUCTURA</v>
      </c>
    </row>
    <row r="9814" spans="1:4" x14ac:dyDescent="0.2">
      <c r="A9814" t="s">
        <v>20232</v>
      </c>
      <c r="B9814" t="s">
        <v>20207</v>
      </c>
      <c r="C9814" t="str">
        <f t="shared" si="153"/>
        <v>09 - MINISTERIO DE  INFRAESTRUCTURA</v>
      </c>
      <c r="D9814" t="str">
        <f>VLOOKUP(MID(A9814,1,2),[1]Jurisdicciones!$A$2:$B$44,2,FALSE)</f>
        <v>MINISTERIO DE  INFRAESTRUCTURA</v>
      </c>
    </row>
    <row r="9815" spans="1:4" x14ac:dyDescent="0.2">
      <c r="A9815" t="s">
        <v>20233</v>
      </c>
      <c r="B9815" t="s">
        <v>20209</v>
      </c>
      <c r="C9815" t="str">
        <f t="shared" si="153"/>
        <v>09 - MINISTERIO DE  INFRAESTRUCTURA</v>
      </c>
      <c r="D9815" t="str">
        <f>VLOOKUP(MID(A9815,1,2),[1]Jurisdicciones!$A$2:$B$44,2,FALSE)</f>
        <v>MINISTERIO DE  INFRAESTRUCTURA</v>
      </c>
    </row>
    <row r="9816" spans="1:4" x14ac:dyDescent="0.2">
      <c r="A9816" t="s">
        <v>20234</v>
      </c>
      <c r="B9816" t="s">
        <v>20201</v>
      </c>
      <c r="C9816" t="str">
        <f t="shared" si="153"/>
        <v>09 - MINISTERIO DE  INFRAESTRUCTURA</v>
      </c>
      <c r="D9816" t="str">
        <f>VLOOKUP(MID(A9816,1,2),[1]Jurisdicciones!$A$2:$B$44,2,FALSE)</f>
        <v>MINISTERIO DE  INFRAESTRUCTURA</v>
      </c>
    </row>
    <row r="9817" spans="1:4" x14ac:dyDescent="0.2">
      <c r="A9817" t="s">
        <v>20235</v>
      </c>
      <c r="B9817" t="s">
        <v>20236</v>
      </c>
      <c r="C9817" t="str">
        <f t="shared" si="153"/>
        <v>09 - MINISTERIO DE  INFRAESTRUCTURA</v>
      </c>
      <c r="D9817" t="str">
        <f>VLOOKUP(MID(A9817,1,2),[1]Jurisdicciones!$A$2:$B$44,2,FALSE)</f>
        <v>MINISTERIO DE  INFRAESTRUCTURA</v>
      </c>
    </row>
    <row r="9818" spans="1:4" x14ac:dyDescent="0.2">
      <c r="A9818" t="s">
        <v>20237</v>
      </c>
      <c r="B9818" t="s">
        <v>20238</v>
      </c>
      <c r="C9818" t="str">
        <f t="shared" si="153"/>
        <v>09 - MINISTERIO DE  INFRAESTRUCTURA</v>
      </c>
      <c r="D9818" t="str">
        <f>VLOOKUP(MID(A9818,1,2),[1]Jurisdicciones!$A$2:$B$44,2,FALSE)</f>
        <v>MINISTERIO DE  INFRAESTRUCTURA</v>
      </c>
    </row>
    <row r="9819" spans="1:4" x14ac:dyDescent="0.2">
      <c r="A9819" t="s">
        <v>20239</v>
      </c>
      <c r="B9819" t="s">
        <v>20240</v>
      </c>
      <c r="C9819" t="str">
        <f t="shared" si="153"/>
        <v>09 - MINISTERIO DE  INFRAESTRUCTURA</v>
      </c>
      <c r="D9819" t="str">
        <f>VLOOKUP(MID(A9819,1,2),[1]Jurisdicciones!$A$2:$B$44,2,FALSE)</f>
        <v>MINISTERIO DE  INFRAESTRUCTURA</v>
      </c>
    </row>
    <row r="9820" spans="1:4" x14ac:dyDescent="0.2">
      <c r="A9820" t="s">
        <v>20241</v>
      </c>
      <c r="B9820" t="s">
        <v>20242</v>
      </c>
      <c r="C9820" t="str">
        <f t="shared" si="153"/>
        <v>09 - MINISTERIO DE  INFRAESTRUCTURA</v>
      </c>
      <c r="D9820" t="str">
        <f>VLOOKUP(MID(A9820,1,2),[1]Jurisdicciones!$A$2:$B$44,2,FALSE)</f>
        <v>MINISTERIO DE  INFRAESTRUCTURA</v>
      </c>
    </row>
    <row r="9821" spans="1:4" x14ac:dyDescent="0.2">
      <c r="A9821" t="s">
        <v>20243</v>
      </c>
      <c r="B9821" t="s">
        <v>20244</v>
      </c>
      <c r="C9821" t="str">
        <f t="shared" si="153"/>
        <v>09 - MINISTERIO DE  INFRAESTRUCTURA</v>
      </c>
      <c r="D9821" t="str">
        <f>VLOOKUP(MID(A9821,1,2),[1]Jurisdicciones!$A$2:$B$44,2,FALSE)</f>
        <v>MINISTERIO DE  INFRAESTRUCTURA</v>
      </c>
    </row>
    <row r="9822" spans="1:4" x14ac:dyDescent="0.2">
      <c r="A9822" t="s">
        <v>20245</v>
      </c>
      <c r="B9822" t="s">
        <v>20246</v>
      </c>
      <c r="C9822" t="str">
        <f t="shared" si="153"/>
        <v>09 - MINISTERIO DE  INFRAESTRUCTURA</v>
      </c>
      <c r="D9822" t="str">
        <f>VLOOKUP(MID(A9822,1,2),[1]Jurisdicciones!$A$2:$B$44,2,FALSE)</f>
        <v>MINISTERIO DE  INFRAESTRUCTURA</v>
      </c>
    </row>
    <row r="9823" spans="1:4" x14ac:dyDescent="0.2">
      <c r="A9823" t="s">
        <v>20247</v>
      </c>
      <c r="B9823" t="s">
        <v>20248</v>
      </c>
      <c r="C9823" t="str">
        <f t="shared" si="153"/>
        <v>09 - MINISTERIO DE  INFRAESTRUCTURA</v>
      </c>
      <c r="D9823" t="str">
        <f>VLOOKUP(MID(A9823,1,2),[1]Jurisdicciones!$A$2:$B$44,2,FALSE)</f>
        <v>MINISTERIO DE  INFRAESTRUCTURA</v>
      </c>
    </row>
    <row r="9824" spans="1:4" x14ac:dyDescent="0.2">
      <c r="A9824" t="s">
        <v>20249</v>
      </c>
      <c r="B9824" t="s">
        <v>20250</v>
      </c>
      <c r="C9824" t="str">
        <f t="shared" si="153"/>
        <v>09 - MINISTERIO DE  INFRAESTRUCTURA</v>
      </c>
      <c r="D9824" t="str">
        <f>VLOOKUP(MID(A9824,1,2),[1]Jurisdicciones!$A$2:$B$44,2,FALSE)</f>
        <v>MINISTERIO DE  INFRAESTRUCTURA</v>
      </c>
    </row>
    <row r="9825" spans="1:4" x14ac:dyDescent="0.2">
      <c r="A9825" t="s">
        <v>20251</v>
      </c>
      <c r="B9825" t="s">
        <v>20252</v>
      </c>
      <c r="C9825" t="str">
        <f t="shared" si="153"/>
        <v>09 - MINISTERIO DE  INFRAESTRUCTURA</v>
      </c>
      <c r="D9825" t="str">
        <f>VLOOKUP(MID(A9825,1,2),[1]Jurisdicciones!$A$2:$B$44,2,FALSE)</f>
        <v>MINISTERIO DE  INFRAESTRUCTURA</v>
      </c>
    </row>
    <row r="9826" spans="1:4" x14ac:dyDescent="0.2">
      <c r="A9826" t="s">
        <v>20253</v>
      </c>
      <c r="B9826" t="s">
        <v>20254</v>
      </c>
      <c r="C9826" t="str">
        <f t="shared" si="153"/>
        <v>09 - MINISTERIO DE  INFRAESTRUCTURA</v>
      </c>
      <c r="D9826" t="str">
        <f>VLOOKUP(MID(A9826,1,2),[1]Jurisdicciones!$A$2:$B$44,2,FALSE)</f>
        <v>MINISTERIO DE  INFRAESTRUCTURA</v>
      </c>
    </row>
    <row r="9827" spans="1:4" x14ac:dyDescent="0.2">
      <c r="A9827" t="s">
        <v>20255</v>
      </c>
      <c r="B9827" t="s">
        <v>20256</v>
      </c>
      <c r="C9827" t="str">
        <f t="shared" si="153"/>
        <v>09 - MINISTERIO DE  INFRAESTRUCTURA</v>
      </c>
      <c r="D9827" t="str">
        <f>VLOOKUP(MID(A9827,1,2),[1]Jurisdicciones!$A$2:$B$44,2,FALSE)</f>
        <v>MINISTERIO DE  INFRAESTRUCTURA</v>
      </c>
    </row>
    <row r="9828" spans="1:4" x14ac:dyDescent="0.2">
      <c r="A9828" t="s">
        <v>20257</v>
      </c>
      <c r="B9828" t="s">
        <v>20258</v>
      </c>
      <c r="C9828" t="str">
        <f t="shared" si="153"/>
        <v>09 - MINISTERIO DE  INFRAESTRUCTURA</v>
      </c>
      <c r="D9828" t="str">
        <f>VLOOKUP(MID(A9828,1,2),[1]Jurisdicciones!$A$2:$B$44,2,FALSE)</f>
        <v>MINISTERIO DE  INFRAESTRUCTURA</v>
      </c>
    </row>
    <row r="9829" spans="1:4" x14ac:dyDescent="0.2">
      <c r="A9829" t="s">
        <v>20259</v>
      </c>
      <c r="B9829" t="s">
        <v>18365</v>
      </c>
      <c r="C9829" t="str">
        <f t="shared" si="153"/>
        <v>09 - MINISTERIO DE  INFRAESTRUCTURA</v>
      </c>
      <c r="D9829" t="str">
        <f>VLOOKUP(MID(A9829,1,2),[1]Jurisdicciones!$A$2:$B$44,2,FALSE)</f>
        <v>MINISTERIO DE  INFRAESTRUCTURA</v>
      </c>
    </row>
    <row r="9830" spans="1:4" x14ac:dyDescent="0.2">
      <c r="A9830" t="s">
        <v>20260</v>
      </c>
      <c r="B9830" t="s">
        <v>20261</v>
      </c>
      <c r="C9830" t="str">
        <f t="shared" si="153"/>
        <v>09 - MINISTERIO DE  INFRAESTRUCTURA</v>
      </c>
      <c r="D9830" t="str">
        <f>VLOOKUP(MID(A9830,1,2),[1]Jurisdicciones!$A$2:$B$44,2,FALSE)</f>
        <v>MINISTERIO DE  INFRAESTRUCTURA</v>
      </c>
    </row>
    <row r="9831" spans="1:4" x14ac:dyDescent="0.2">
      <c r="A9831" t="s">
        <v>20262</v>
      </c>
      <c r="B9831" t="s">
        <v>20263</v>
      </c>
      <c r="C9831" t="str">
        <f t="shared" si="153"/>
        <v>09 - MINISTERIO DE  INFRAESTRUCTURA</v>
      </c>
      <c r="D9831" t="str">
        <f>VLOOKUP(MID(A9831,1,2),[1]Jurisdicciones!$A$2:$B$44,2,FALSE)</f>
        <v>MINISTERIO DE  INFRAESTRUCTURA</v>
      </c>
    </row>
    <row r="9832" spans="1:4" x14ac:dyDescent="0.2">
      <c r="A9832" t="s">
        <v>20264</v>
      </c>
      <c r="B9832" t="s">
        <v>20265</v>
      </c>
      <c r="C9832" t="str">
        <f t="shared" si="153"/>
        <v>09 - MINISTERIO DE  INFRAESTRUCTURA</v>
      </c>
      <c r="D9832" t="str">
        <f>VLOOKUP(MID(A9832,1,2),[1]Jurisdicciones!$A$2:$B$44,2,FALSE)</f>
        <v>MINISTERIO DE  INFRAESTRUCTURA</v>
      </c>
    </row>
    <row r="9833" spans="1:4" x14ac:dyDescent="0.2">
      <c r="A9833" t="s">
        <v>20266</v>
      </c>
      <c r="B9833" t="s">
        <v>20267</v>
      </c>
      <c r="C9833" t="str">
        <f t="shared" si="153"/>
        <v>09 - MINISTERIO DE  INFRAESTRUCTURA</v>
      </c>
      <c r="D9833" t="str">
        <f>VLOOKUP(MID(A9833,1,2),[1]Jurisdicciones!$A$2:$B$44,2,FALSE)</f>
        <v>MINISTERIO DE  INFRAESTRUCTURA</v>
      </c>
    </row>
    <row r="9834" spans="1:4" x14ac:dyDescent="0.2">
      <c r="A9834" t="s">
        <v>20268</v>
      </c>
      <c r="B9834" t="s">
        <v>20269</v>
      </c>
      <c r="C9834" t="str">
        <f t="shared" si="153"/>
        <v>09 - MINISTERIO DE  INFRAESTRUCTURA</v>
      </c>
      <c r="D9834" t="str">
        <f>VLOOKUP(MID(A9834,1,2),[1]Jurisdicciones!$A$2:$B$44,2,FALSE)</f>
        <v>MINISTERIO DE  INFRAESTRUCTURA</v>
      </c>
    </row>
    <row r="9835" spans="1:4" x14ac:dyDescent="0.2">
      <c r="A9835" t="s">
        <v>20270</v>
      </c>
      <c r="B9835" t="s">
        <v>20271</v>
      </c>
      <c r="C9835" t="str">
        <f t="shared" si="153"/>
        <v>09 - MINISTERIO DE  INFRAESTRUCTURA</v>
      </c>
      <c r="D9835" t="str">
        <f>VLOOKUP(MID(A9835,1,2),[1]Jurisdicciones!$A$2:$B$44,2,FALSE)</f>
        <v>MINISTERIO DE  INFRAESTRUCTURA</v>
      </c>
    </row>
    <row r="9836" spans="1:4" x14ac:dyDescent="0.2">
      <c r="A9836" t="s">
        <v>20272</v>
      </c>
      <c r="B9836" t="s">
        <v>20273</v>
      </c>
      <c r="C9836" t="str">
        <f t="shared" si="153"/>
        <v>09 - MINISTERIO DE  INFRAESTRUCTURA</v>
      </c>
      <c r="D9836" t="str">
        <f>VLOOKUP(MID(A9836,1,2),[1]Jurisdicciones!$A$2:$B$44,2,FALSE)</f>
        <v>MINISTERIO DE  INFRAESTRUCTURA</v>
      </c>
    </row>
    <row r="9837" spans="1:4" x14ac:dyDescent="0.2">
      <c r="A9837" t="s">
        <v>20274</v>
      </c>
      <c r="B9837" t="s">
        <v>20275</v>
      </c>
      <c r="C9837" t="str">
        <f t="shared" si="153"/>
        <v>09 - MINISTERIO DE  INFRAESTRUCTURA</v>
      </c>
      <c r="D9837" t="str">
        <f>VLOOKUP(MID(A9837,1,2),[1]Jurisdicciones!$A$2:$B$44,2,FALSE)</f>
        <v>MINISTERIO DE  INFRAESTRUCTURA</v>
      </c>
    </row>
    <row r="9838" spans="1:4" x14ac:dyDescent="0.2">
      <c r="A9838" t="s">
        <v>20276</v>
      </c>
      <c r="B9838" t="s">
        <v>20277</v>
      </c>
      <c r="C9838" t="str">
        <f t="shared" si="153"/>
        <v>09 - MINISTERIO DE  INFRAESTRUCTURA</v>
      </c>
      <c r="D9838" t="str">
        <f>VLOOKUP(MID(A9838,1,2),[1]Jurisdicciones!$A$2:$B$44,2,FALSE)</f>
        <v>MINISTERIO DE  INFRAESTRUCTURA</v>
      </c>
    </row>
    <row r="9839" spans="1:4" x14ac:dyDescent="0.2">
      <c r="A9839" t="s">
        <v>20278</v>
      </c>
      <c r="B9839" t="s">
        <v>20279</v>
      </c>
      <c r="C9839" t="str">
        <f t="shared" si="153"/>
        <v>09 - MINISTERIO DE  INFRAESTRUCTURA</v>
      </c>
      <c r="D9839" t="str">
        <f>VLOOKUP(MID(A9839,1,2),[1]Jurisdicciones!$A$2:$B$44,2,FALSE)</f>
        <v>MINISTERIO DE  INFRAESTRUCTURA</v>
      </c>
    </row>
    <row r="9840" spans="1:4" x14ac:dyDescent="0.2">
      <c r="A9840" t="s">
        <v>20280</v>
      </c>
      <c r="B9840" t="s">
        <v>20281</v>
      </c>
      <c r="C9840" t="str">
        <f t="shared" si="153"/>
        <v>09 - MINISTERIO DE  INFRAESTRUCTURA</v>
      </c>
      <c r="D9840" t="str">
        <f>VLOOKUP(MID(A9840,1,2),[1]Jurisdicciones!$A$2:$B$44,2,FALSE)</f>
        <v>MINISTERIO DE  INFRAESTRUCTURA</v>
      </c>
    </row>
    <row r="9841" spans="1:4" x14ac:dyDescent="0.2">
      <c r="A9841" t="s">
        <v>20282</v>
      </c>
      <c r="B9841" t="s">
        <v>8903</v>
      </c>
      <c r="C9841" t="str">
        <f t="shared" si="153"/>
        <v>09 - MINISTERIO DE  INFRAESTRUCTURA</v>
      </c>
      <c r="D9841" t="str">
        <f>VLOOKUP(MID(A9841,1,2),[1]Jurisdicciones!$A$2:$B$44,2,FALSE)</f>
        <v>MINISTERIO DE  INFRAESTRUCTURA</v>
      </c>
    </row>
    <row r="9842" spans="1:4" x14ac:dyDescent="0.2">
      <c r="A9842" t="s">
        <v>20283</v>
      </c>
      <c r="B9842" t="s">
        <v>20284</v>
      </c>
      <c r="C9842" t="str">
        <f t="shared" si="153"/>
        <v>09 - MINISTERIO DE  INFRAESTRUCTURA</v>
      </c>
      <c r="D9842" t="str">
        <f>VLOOKUP(MID(A9842,1,2),[1]Jurisdicciones!$A$2:$B$44,2,FALSE)</f>
        <v>MINISTERIO DE  INFRAESTRUCTURA</v>
      </c>
    </row>
    <row r="9843" spans="1:4" x14ac:dyDescent="0.2">
      <c r="A9843" t="s">
        <v>20285</v>
      </c>
      <c r="B9843" t="s">
        <v>20286</v>
      </c>
      <c r="C9843" t="str">
        <f t="shared" si="153"/>
        <v>09 - MINISTERIO DE  INFRAESTRUCTURA</v>
      </c>
      <c r="D9843" t="str">
        <f>VLOOKUP(MID(A9843,1,2),[1]Jurisdicciones!$A$2:$B$44,2,FALSE)</f>
        <v>MINISTERIO DE  INFRAESTRUCTURA</v>
      </c>
    </row>
    <row r="9844" spans="1:4" x14ac:dyDescent="0.2">
      <c r="A9844" t="s">
        <v>20287</v>
      </c>
      <c r="B9844" t="s">
        <v>20288</v>
      </c>
      <c r="C9844" t="str">
        <f t="shared" si="153"/>
        <v>09 - MINISTERIO DE  INFRAESTRUCTURA</v>
      </c>
      <c r="D9844" t="str">
        <f>VLOOKUP(MID(A9844,1,2),[1]Jurisdicciones!$A$2:$B$44,2,FALSE)</f>
        <v>MINISTERIO DE  INFRAESTRUCTURA</v>
      </c>
    </row>
    <row r="9845" spans="1:4" x14ac:dyDescent="0.2">
      <c r="A9845" t="s">
        <v>20289</v>
      </c>
      <c r="B9845" t="s">
        <v>20290</v>
      </c>
      <c r="C9845" t="str">
        <f t="shared" si="153"/>
        <v>09 - MINISTERIO DE  INFRAESTRUCTURA</v>
      </c>
      <c r="D9845" t="str">
        <f>VLOOKUP(MID(A9845,1,2),[1]Jurisdicciones!$A$2:$B$44,2,FALSE)</f>
        <v>MINISTERIO DE  INFRAESTRUCTURA</v>
      </c>
    </row>
    <row r="9846" spans="1:4" x14ac:dyDescent="0.2">
      <c r="A9846" t="s">
        <v>20291</v>
      </c>
      <c r="B9846" t="s">
        <v>20292</v>
      </c>
      <c r="C9846" t="str">
        <f t="shared" si="153"/>
        <v>09 - MINISTERIO DE  INFRAESTRUCTURA</v>
      </c>
      <c r="D9846" t="str">
        <f>VLOOKUP(MID(A9846,1,2),[1]Jurisdicciones!$A$2:$B$44,2,FALSE)</f>
        <v>MINISTERIO DE  INFRAESTRUCTURA</v>
      </c>
    </row>
    <row r="9847" spans="1:4" x14ac:dyDescent="0.2">
      <c r="A9847" t="s">
        <v>20293</v>
      </c>
      <c r="B9847" t="s">
        <v>20294</v>
      </c>
      <c r="C9847" t="str">
        <f t="shared" si="153"/>
        <v>09 - MINISTERIO DE  INFRAESTRUCTURA</v>
      </c>
      <c r="D9847" t="str">
        <f>VLOOKUP(MID(A9847,1,2),[1]Jurisdicciones!$A$2:$B$44,2,FALSE)</f>
        <v>MINISTERIO DE  INFRAESTRUCTURA</v>
      </c>
    </row>
    <row r="9848" spans="1:4" x14ac:dyDescent="0.2">
      <c r="A9848" t="s">
        <v>20295</v>
      </c>
      <c r="B9848" t="s">
        <v>20296</v>
      </c>
      <c r="C9848" t="str">
        <f t="shared" si="153"/>
        <v>09 - MINISTERIO DE  INFRAESTRUCTURA</v>
      </c>
      <c r="D9848" t="str">
        <f>VLOOKUP(MID(A9848,1,2),[1]Jurisdicciones!$A$2:$B$44,2,FALSE)</f>
        <v>MINISTERIO DE  INFRAESTRUCTURA</v>
      </c>
    </row>
    <row r="9849" spans="1:4" x14ac:dyDescent="0.2">
      <c r="A9849" t="s">
        <v>20297</v>
      </c>
      <c r="B9849" t="s">
        <v>20298</v>
      </c>
      <c r="C9849" t="str">
        <f t="shared" si="153"/>
        <v>09 - MINISTERIO DE  INFRAESTRUCTURA</v>
      </c>
      <c r="D9849" t="str">
        <f>VLOOKUP(MID(A9849,1,2),[1]Jurisdicciones!$A$2:$B$44,2,FALSE)</f>
        <v>MINISTERIO DE  INFRAESTRUCTURA</v>
      </c>
    </row>
    <row r="9850" spans="1:4" x14ac:dyDescent="0.2">
      <c r="A9850" t="s">
        <v>20299</v>
      </c>
      <c r="B9850" t="s">
        <v>20300</v>
      </c>
      <c r="C9850" t="str">
        <f t="shared" si="153"/>
        <v>09 - MINISTERIO DE  INFRAESTRUCTURA</v>
      </c>
      <c r="D9850" t="str">
        <f>VLOOKUP(MID(A9850,1,2),[1]Jurisdicciones!$A$2:$B$44,2,FALSE)</f>
        <v>MINISTERIO DE  INFRAESTRUCTURA</v>
      </c>
    </row>
    <row r="9851" spans="1:4" x14ac:dyDescent="0.2">
      <c r="A9851" t="s">
        <v>20301</v>
      </c>
      <c r="B9851" t="s">
        <v>20302</v>
      </c>
      <c r="C9851" t="str">
        <f t="shared" si="153"/>
        <v>09 - MINISTERIO DE  INFRAESTRUCTURA</v>
      </c>
      <c r="D9851" t="str">
        <f>VLOOKUP(MID(A9851,1,2),[1]Jurisdicciones!$A$2:$B$44,2,FALSE)</f>
        <v>MINISTERIO DE  INFRAESTRUCTURA</v>
      </c>
    </row>
    <row r="9852" spans="1:4" x14ac:dyDescent="0.2">
      <c r="A9852" t="s">
        <v>20303</v>
      </c>
      <c r="B9852" t="s">
        <v>20304</v>
      </c>
      <c r="C9852" t="str">
        <f t="shared" si="153"/>
        <v>09 - MINISTERIO DE  INFRAESTRUCTURA</v>
      </c>
      <c r="D9852" t="str">
        <f>VLOOKUP(MID(A9852,1,2),[1]Jurisdicciones!$A$2:$B$44,2,FALSE)</f>
        <v>MINISTERIO DE  INFRAESTRUCTURA</v>
      </c>
    </row>
    <row r="9853" spans="1:4" x14ac:dyDescent="0.2">
      <c r="A9853" t="s">
        <v>20305</v>
      </c>
      <c r="B9853" t="s">
        <v>20306</v>
      </c>
      <c r="C9853" t="str">
        <f t="shared" si="153"/>
        <v>09 - MINISTERIO DE  INFRAESTRUCTURA</v>
      </c>
      <c r="D9853" t="str">
        <f>VLOOKUP(MID(A9853,1,2),[1]Jurisdicciones!$A$2:$B$44,2,FALSE)</f>
        <v>MINISTERIO DE  INFRAESTRUCTURA</v>
      </c>
    </row>
    <row r="9854" spans="1:4" x14ac:dyDescent="0.2">
      <c r="A9854" t="s">
        <v>20307</v>
      </c>
      <c r="B9854" t="s">
        <v>20308</v>
      </c>
      <c r="C9854" t="str">
        <f t="shared" si="153"/>
        <v>09 - MINISTERIO DE  INFRAESTRUCTURA</v>
      </c>
      <c r="D9854" t="str">
        <f>VLOOKUP(MID(A9854,1,2),[1]Jurisdicciones!$A$2:$B$44,2,FALSE)</f>
        <v>MINISTERIO DE  INFRAESTRUCTURA</v>
      </c>
    </row>
    <row r="9855" spans="1:4" x14ac:dyDescent="0.2">
      <c r="A9855" t="s">
        <v>20309</v>
      </c>
      <c r="B9855" t="s">
        <v>20310</v>
      </c>
      <c r="C9855" t="str">
        <f t="shared" si="153"/>
        <v>09 - MINISTERIO DE  INFRAESTRUCTURA</v>
      </c>
      <c r="D9855" t="str">
        <f>VLOOKUP(MID(A9855,1,2),[1]Jurisdicciones!$A$2:$B$44,2,FALSE)</f>
        <v>MINISTERIO DE  INFRAESTRUCTURA</v>
      </c>
    </row>
    <row r="9856" spans="1:4" x14ac:dyDescent="0.2">
      <c r="A9856" t="s">
        <v>20311</v>
      </c>
      <c r="B9856" t="s">
        <v>20312</v>
      </c>
      <c r="C9856" t="str">
        <f t="shared" si="153"/>
        <v>09 - MINISTERIO DE  INFRAESTRUCTURA</v>
      </c>
      <c r="D9856" t="str">
        <f>VLOOKUP(MID(A9856,1,2),[1]Jurisdicciones!$A$2:$B$44,2,FALSE)</f>
        <v>MINISTERIO DE  INFRAESTRUCTURA</v>
      </c>
    </row>
    <row r="9857" spans="1:4" x14ac:dyDescent="0.2">
      <c r="A9857" t="s">
        <v>20313</v>
      </c>
      <c r="B9857" t="s">
        <v>20314</v>
      </c>
      <c r="C9857" t="str">
        <f t="shared" si="153"/>
        <v>09 - MINISTERIO DE  INFRAESTRUCTURA</v>
      </c>
      <c r="D9857" t="str">
        <f>VLOOKUP(MID(A9857,1,2),[1]Jurisdicciones!$A$2:$B$44,2,FALSE)</f>
        <v>MINISTERIO DE  INFRAESTRUCTURA</v>
      </c>
    </row>
    <row r="9858" spans="1:4" x14ac:dyDescent="0.2">
      <c r="A9858" t="s">
        <v>20315</v>
      </c>
      <c r="B9858" t="s">
        <v>20316</v>
      </c>
      <c r="C9858" t="str">
        <f t="shared" si="153"/>
        <v>09 - MINISTERIO DE  INFRAESTRUCTURA</v>
      </c>
      <c r="D9858" t="str">
        <f>VLOOKUP(MID(A9858,1,2),[1]Jurisdicciones!$A$2:$B$44,2,FALSE)</f>
        <v>MINISTERIO DE  INFRAESTRUCTURA</v>
      </c>
    </row>
    <row r="9859" spans="1:4" x14ac:dyDescent="0.2">
      <c r="A9859" t="s">
        <v>20317</v>
      </c>
      <c r="B9859" t="s">
        <v>20306</v>
      </c>
      <c r="C9859" t="str">
        <f t="shared" si="153"/>
        <v>09 - MINISTERIO DE  INFRAESTRUCTURA</v>
      </c>
      <c r="D9859" t="str">
        <f>VLOOKUP(MID(A9859,1,2),[1]Jurisdicciones!$A$2:$B$44,2,FALSE)</f>
        <v>MINISTERIO DE  INFRAESTRUCTURA</v>
      </c>
    </row>
    <row r="9860" spans="1:4" x14ac:dyDescent="0.2">
      <c r="A9860" t="s">
        <v>20318</v>
      </c>
      <c r="B9860" t="s">
        <v>20319</v>
      </c>
      <c r="C9860" t="str">
        <f t="shared" ref="C9860:C9923" si="154">CONCATENATE(MID(A9860,1,2), " - ",D9860)</f>
        <v>09 - MINISTERIO DE  INFRAESTRUCTURA</v>
      </c>
      <c r="D9860" t="str">
        <f>VLOOKUP(MID(A9860,1,2),[1]Jurisdicciones!$A$2:$B$44,2,FALSE)</f>
        <v>MINISTERIO DE  INFRAESTRUCTURA</v>
      </c>
    </row>
    <row r="9861" spans="1:4" x14ac:dyDescent="0.2">
      <c r="A9861" t="s">
        <v>20320</v>
      </c>
      <c r="B9861" t="s">
        <v>20321</v>
      </c>
      <c r="C9861" t="str">
        <f t="shared" si="154"/>
        <v>09 - MINISTERIO DE  INFRAESTRUCTURA</v>
      </c>
      <c r="D9861" t="str">
        <f>VLOOKUP(MID(A9861,1,2),[1]Jurisdicciones!$A$2:$B$44,2,FALSE)</f>
        <v>MINISTERIO DE  INFRAESTRUCTURA</v>
      </c>
    </row>
    <row r="9862" spans="1:4" x14ac:dyDescent="0.2">
      <c r="A9862" t="s">
        <v>20322</v>
      </c>
      <c r="B9862" t="s">
        <v>20323</v>
      </c>
      <c r="C9862" t="str">
        <f t="shared" si="154"/>
        <v>09 - MINISTERIO DE  INFRAESTRUCTURA</v>
      </c>
      <c r="D9862" t="str">
        <f>VLOOKUP(MID(A9862,1,2),[1]Jurisdicciones!$A$2:$B$44,2,FALSE)</f>
        <v>MINISTERIO DE  INFRAESTRUCTURA</v>
      </c>
    </row>
    <row r="9863" spans="1:4" x14ac:dyDescent="0.2">
      <c r="A9863" t="s">
        <v>20324</v>
      </c>
      <c r="B9863" t="s">
        <v>20325</v>
      </c>
      <c r="C9863" t="str">
        <f t="shared" si="154"/>
        <v>09 - MINISTERIO DE  INFRAESTRUCTURA</v>
      </c>
      <c r="D9863" t="str">
        <f>VLOOKUP(MID(A9863,1,2),[1]Jurisdicciones!$A$2:$B$44,2,FALSE)</f>
        <v>MINISTERIO DE  INFRAESTRUCTURA</v>
      </c>
    </row>
    <row r="9864" spans="1:4" x14ac:dyDescent="0.2">
      <c r="A9864" t="s">
        <v>20326</v>
      </c>
      <c r="B9864" t="s">
        <v>20327</v>
      </c>
      <c r="C9864" t="str">
        <f t="shared" si="154"/>
        <v>09 - MINISTERIO DE  INFRAESTRUCTURA</v>
      </c>
      <c r="D9864" t="str">
        <f>VLOOKUP(MID(A9864,1,2),[1]Jurisdicciones!$A$2:$B$44,2,FALSE)</f>
        <v>MINISTERIO DE  INFRAESTRUCTURA</v>
      </c>
    </row>
    <row r="9865" spans="1:4" x14ac:dyDescent="0.2">
      <c r="A9865" t="s">
        <v>20328</v>
      </c>
      <c r="B9865" t="s">
        <v>20329</v>
      </c>
      <c r="C9865" t="str">
        <f t="shared" si="154"/>
        <v>09 - MINISTERIO DE  INFRAESTRUCTURA</v>
      </c>
      <c r="D9865" t="str">
        <f>VLOOKUP(MID(A9865,1,2),[1]Jurisdicciones!$A$2:$B$44,2,FALSE)</f>
        <v>MINISTERIO DE  INFRAESTRUCTURA</v>
      </c>
    </row>
    <row r="9866" spans="1:4" x14ac:dyDescent="0.2">
      <c r="A9866" t="s">
        <v>20330</v>
      </c>
      <c r="B9866" t="s">
        <v>20331</v>
      </c>
      <c r="C9866" t="str">
        <f t="shared" si="154"/>
        <v>09 - MINISTERIO DE  INFRAESTRUCTURA</v>
      </c>
      <c r="D9866" t="str">
        <f>VLOOKUP(MID(A9866,1,2),[1]Jurisdicciones!$A$2:$B$44,2,FALSE)</f>
        <v>MINISTERIO DE  INFRAESTRUCTURA</v>
      </c>
    </row>
    <row r="9867" spans="1:4" x14ac:dyDescent="0.2">
      <c r="A9867" t="s">
        <v>20332</v>
      </c>
      <c r="B9867" t="s">
        <v>20333</v>
      </c>
      <c r="C9867" t="str">
        <f t="shared" si="154"/>
        <v>09 - MINISTERIO DE  INFRAESTRUCTURA</v>
      </c>
      <c r="D9867" t="str">
        <f>VLOOKUP(MID(A9867,1,2),[1]Jurisdicciones!$A$2:$B$44,2,FALSE)</f>
        <v>MINISTERIO DE  INFRAESTRUCTURA</v>
      </c>
    </row>
    <row r="9868" spans="1:4" x14ac:dyDescent="0.2">
      <c r="A9868" t="s">
        <v>20334</v>
      </c>
      <c r="B9868" t="s">
        <v>20335</v>
      </c>
      <c r="C9868" t="str">
        <f t="shared" si="154"/>
        <v>09 - MINISTERIO DE  INFRAESTRUCTURA</v>
      </c>
      <c r="D9868" t="str">
        <f>VLOOKUP(MID(A9868,1,2),[1]Jurisdicciones!$A$2:$B$44,2,FALSE)</f>
        <v>MINISTERIO DE  INFRAESTRUCTURA</v>
      </c>
    </row>
    <row r="9869" spans="1:4" x14ac:dyDescent="0.2">
      <c r="A9869" t="s">
        <v>20336</v>
      </c>
      <c r="B9869" t="s">
        <v>20337</v>
      </c>
      <c r="C9869" t="str">
        <f t="shared" si="154"/>
        <v>09 - MINISTERIO DE  INFRAESTRUCTURA</v>
      </c>
      <c r="D9869" t="str">
        <f>VLOOKUP(MID(A9869,1,2),[1]Jurisdicciones!$A$2:$B$44,2,FALSE)</f>
        <v>MINISTERIO DE  INFRAESTRUCTURA</v>
      </c>
    </row>
    <row r="9870" spans="1:4" x14ac:dyDescent="0.2">
      <c r="A9870" t="s">
        <v>20338</v>
      </c>
      <c r="B9870" t="s">
        <v>20339</v>
      </c>
      <c r="C9870" t="str">
        <f t="shared" si="154"/>
        <v>09 - MINISTERIO DE  INFRAESTRUCTURA</v>
      </c>
      <c r="D9870" t="str">
        <f>VLOOKUP(MID(A9870,1,2),[1]Jurisdicciones!$A$2:$B$44,2,FALSE)</f>
        <v>MINISTERIO DE  INFRAESTRUCTURA</v>
      </c>
    </row>
    <row r="9871" spans="1:4" x14ac:dyDescent="0.2">
      <c r="A9871" t="s">
        <v>20340</v>
      </c>
      <c r="B9871" t="s">
        <v>20341</v>
      </c>
      <c r="C9871" t="str">
        <f t="shared" si="154"/>
        <v>09 - MINISTERIO DE  INFRAESTRUCTURA</v>
      </c>
      <c r="D9871" t="str">
        <f>VLOOKUP(MID(A9871,1,2),[1]Jurisdicciones!$A$2:$B$44,2,FALSE)</f>
        <v>MINISTERIO DE  INFRAESTRUCTURA</v>
      </c>
    </row>
    <row r="9872" spans="1:4" x14ac:dyDescent="0.2">
      <c r="A9872" t="s">
        <v>20342</v>
      </c>
      <c r="B9872" t="s">
        <v>20343</v>
      </c>
      <c r="C9872" t="str">
        <f t="shared" si="154"/>
        <v>09 - MINISTERIO DE  INFRAESTRUCTURA</v>
      </c>
      <c r="D9872" t="str">
        <f>VLOOKUP(MID(A9872,1,2),[1]Jurisdicciones!$A$2:$B$44,2,FALSE)</f>
        <v>MINISTERIO DE  INFRAESTRUCTURA</v>
      </c>
    </row>
    <row r="9873" spans="1:4" x14ac:dyDescent="0.2">
      <c r="A9873" t="s">
        <v>20344</v>
      </c>
      <c r="B9873" t="s">
        <v>20345</v>
      </c>
      <c r="C9873" t="str">
        <f t="shared" si="154"/>
        <v>09 - MINISTERIO DE  INFRAESTRUCTURA</v>
      </c>
      <c r="D9873" t="str">
        <f>VLOOKUP(MID(A9873,1,2),[1]Jurisdicciones!$A$2:$B$44,2,FALSE)</f>
        <v>MINISTERIO DE  INFRAESTRUCTURA</v>
      </c>
    </row>
    <row r="9874" spans="1:4" x14ac:dyDescent="0.2">
      <c r="A9874" t="s">
        <v>20346</v>
      </c>
      <c r="B9874" t="s">
        <v>20347</v>
      </c>
      <c r="C9874" t="str">
        <f t="shared" si="154"/>
        <v>09 - MINISTERIO DE  INFRAESTRUCTURA</v>
      </c>
      <c r="D9874" t="str">
        <f>VLOOKUP(MID(A9874,1,2),[1]Jurisdicciones!$A$2:$B$44,2,FALSE)</f>
        <v>MINISTERIO DE  INFRAESTRUCTURA</v>
      </c>
    </row>
    <row r="9875" spans="1:4" x14ac:dyDescent="0.2">
      <c r="A9875" t="s">
        <v>20348</v>
      </c>
      <c r="B9875" t="s">
        <v>20349</v>
      </c>
      <c r="C9875" t="str">
        <f t="shared" si="154"/>
        <v>09 - MINISTERIO DE  INFRAESTRUCTURA</v>
      </c>
      <c r="D9875" t="str">
        <f>VLOOKUP(MID(A9875,1,2),[1]Jurisdicciones!$A$2:$B$44,2,FALSE)</f>
        <v>MINISTERIO DE  INFRAESTRUCTURA</v>
      </c>
    </row>
    <row r="9876" spans="1:4" x14ac:dyDescent="0.2">
      <c r="A9876" t="s">
        <v>20350</v>
      </c>
      <c r="B9876" t="s">
        <v>20351</v>
      </c>
      <c r="C9876" t="str">
        <f t="shared" si="154"/>
        <v>09 - MINISTERIO DE  INFRAESTRUCTURA</v>
      </c>
      <c r="D9876" t="str">
        <f>VLOOKUP(MID(A9876,1,2),[1]Jurisdicciones!$A$2:$B$44,2,FALSE)</f>
        <v>MINISTERIO DE  INFRAESTRUCTURA</v>
      </c>
    </row>
    <row r="9877" spans="1:4" x14ac:dyDescent="0.2">
      <c r="A9877" t="s">
        <v>20352</v>
      </c>
      <c r="B9877" t="s">
        <v>20353</v>
      </c>
      <c r="C9877" t="str">
        <f t="shared" si="154"/>
        <v>09 - MINISTERIO DE  INFRAESTRUCTURA</v>
      </c>
      <c r="D9877" t="str">
        <f>VLOOKUP(MID(A9877,1,2),[1]Jurisdicciones!$A$2:$B$44,2,FALSE)</f>
        <v>MINISTERIO DE  INFRAESTRUCTURA</v>
      </c>
    </row>
    <row r="9878" spans="1:4" x14ac:dyDescent="0.2">
      <c r="A9878" t="s">
        <v>20354</v>
      </c>
      <c r="B9878" t="s">
        <v>20341</v>
      </c>
      <c r="C9878" t="str">
        <f t="shared" si="154"/>
        <v>09 - MINISTERIO DE  INFRAESTRUCTURA</v>
      </c>
      <c r="D9878" t="str">
        <f>VLOOKUP(MID(A9878,1,2),[1]Jurisdicciones!$A$2:$B$44,2,FALSE)</f>
        <v>MINISTERIO DE  INFRAESTRUCTURA</v>
      </c>
    </row>
    <row r="9879" spans="1:4" x14ac:dyDescent="0.2">
      <c r="A9879" t="s">
        <v>20355</v>
      </c>
      <c r="B9879" t="s">
        <v>20341</v>
      </c>
      <c r="C9879" t="str">
        <f t="shared" si="154"/>
        <v>09 - MINISTERIO DE  INFRAESTRUCTURA</v>
      </c>
      <c r="D9879" t="str">
        <f>VLOOKUP(MID(A9879,1,2),[1]Jurisdicciones!$A$2:$B$44,2,FALSE)</f>
        <v>MINISTERIO DE  INFRAESTRUCTURA</v>
      </c>
    </row>
    <row r="9880" spans="1:4" x14ac:dyDescent="0.2">
      <c r="A9880" t="s">
        <v>20356</v>
      </c>
      <c r="B9880" t="s">
        <v>20357</v>
      </c>
      <c r="C9880" t="str">
        <f t="shared" si="154"/>
        <v>09 - MINISTERIO DE  INFRAESTRUCTURA</v>
      </c>
      <c r="D9880" t="str">
        <f>VLOOKUP(MID(A9880,1,2),[1]Jurisdicciones!$A$2:$B$44,2,FALSE)</f>
        <v>MINISTERIO DE  INFRAESTRUCTURA</v>
      </c>
    </row>
    <row r="9881" spans="1:4" x14ac:dyDescent="0.2">
      <c r="A9881" t="s">
        <v>20358</v>
      </c>
      <c r="B9881" t="s">
        <v>20341</v>
      </c>
      <c r="C9881" t="str">
        <f t="shared" si="154"/>
        <v>09 - MINISTERIO DE  INFRAESTRUCTURA</v>
      </c>
      <c r="D9881" t="str">
        <f>VLOOKUP(MID(A9881,1,2),[1]Jurisdicciones!$A$2:$B$44,2,FALSE)</f>
        <v>MINISTERIO DE  INFRAESTRUCTURA</v>
      </c>
    </row>
    <row r="9882" spans="1:4" x14ac:dyDescent="0.2">
      <c r="A9882" t="s">
        <v>20359</v>
      </c>
      <c r="B9882" t="s">
        <v>20341</v>
      </c>
      <c r="C9882" t="str">
        <f t="shared" si="154"/>
        <v>09 - MINISTERIO DE  INFRAESTRUCTURA</v>
      </c>
      <c r="D9882" t="str">
        <f>VLOOKUP(MID(A9882,1,2),[1]Jurisdicciones!$A$2:$B$44,2,FALSE)</f>
        <v>MINISTERIO DE  INFRAESTRUCTURA</v>
      </c>
    </row>
    <row r="9883" spans="1:4" x14ac:dyDescent="0.2">
      <c r="A9883" t="s">
        <v>20360</v>
      </c>
      <c r="B9883" t="s">
        <v>20341</v>
      </c>
      <c r="C9883" t="str">
        <f t="shared" si="154"/>
        <v>09 - MINISTERIO DE  INFRAESTRUCTURA</v>
      </c>
      <c r="D9883" t="str">
        <f>VLOOKUP(MID(A9883,1,2),[1]Jurisdicciones!$A$2:$B$44,2,FALSE)</f>
        <v>MINISTERIO DE  INFRAESTRUCTURA</v>
      </c>
    </row>
    <row r="9884" spans="1:4" x14ac:dyDescent="0.2">
      <c r="A9884" t="s">
        <v>20361</v>
      </c>
      <c r="B9884" t="s">
        <v>20362</v>
      </c>
      <c r="C9884" t="str">
        <f t="shared" si="154"/>
        <v>09 - MINISTERIO DE  INFRAESTRUCTURA</v>
      </c>
      <c r="D9884" t="str">
        <f>VLOOKUP(MID(A9884,1,2),[1]Jurisdicciones!$A$2:$B$44,2,FALSE)</f>
        <v>MINISTERIO DE  INFRAESTRUCTURA</v>
      </c>
    </row>
    <row r="9885" spans="1:4" x14ac:dyDescent="0.2">
      <c r="A9885" t="s">
        <v>20363</v>
      </c>
      <c r="B9885" t="s">
        <v>20341</v>
      </c>
      <c r="C9885" t="str">
        <f t="shared" si="154"/>
        <v>09 - MINISTERIO DE  INFRAESTRUCTURA</v>
      </c>
      <c r="D9885" t="str">
        <f>VLOOKUP(MID(A9885,1,2),[1]Jurisdicciones!$A$2:$B$44,2,FALSE)</f>
        <v>MINISTERIO DE  INFRAESTRUCTURA</v>
      </c>
    </row>
    <row r="9886" spans="1:4" x14ac:dyDescent="0.2">
      <c r="A9886" t="s">
        <v>20364</v>
      </c>
      <c r="B9886" t="s">
        <v>20365</v>
      </c>
      <c r="C9886" t="str">
        <f t="shared" si="154"/>
        <v>09 - MINISTERIO DE  INFRAESTRUCTURA</v>
      </c>
      <c r="D9886" t="str">
        <f>VLOOKUP(MID(A9886,1,2),[1]Jurisdicciones!$A$2:$B$44,2,FALSE)</f>
        <v>MINISTERIO DE  INFRAESTRUCTURA</v>
      </c>
    </row>
    <row r="9887" spans="1:4" x14ac:dyDescent="0.2">
      <c r="A9887" t="s">
        <v>20366</v>
      </c>
      <c r="B9887" t="s">
        <v>20343</v>
      </c>
      <c r="C9887" t="str">
        <f t="shared" si="154"/>
        <v>09 - MINISTERIO DE  INFRAESTRUCTURA</v>
      </c>
      <c r="D9887" t="str">
        <f>VLOOKUP(MID(A9887,1,2),[1]Jurisdicciones!$A$2:$B$44,2,FALSE)</f>
        <v>MINISTERIO DE  INFRAESTRUCTURA</v>
      </c>
    </row>
    <row r="9888" spans="1:4" x14ac:dyDescent="0.2">
      <c r="A9888" t="s">
        <v>20367</v>
      </c>
      <c r="B9888" t="s">
        <v>20341</v>
      </c>
      <c r="C9888" t="str">
        <f t="shared" si="154"/>
        <v>09 - MINISTERIO DE  INFRAESTRUCTURA</v>
      </c>
      <c r="D9888" t="str">
        <f>VLOOKUP(MID(A9888,1,2),[1]Jurisdicciones!$A$2:$B$44,2,FALSE)</f>
        <v>MINISTERIO DE  INFRAESTRUCTURA</v>
      </c>
    </row>
    <row r="9889" spans="1:4" x14ac:dyDescent="0.2">
      <c r="A9889" t="s">
        <v>20368</v>
      </c>
      <c r="B9889" t="s">
        <v>20341</v>
      </c>
      <c r="C9889" t="str">
        <f t="shared" si="154"/>
        <v>09 - MINISTERIO DE  INFRAESTRUCTURA</v>
      </c>
      <c r="D9889" t="str">
        <f>VLOOKUP(MID(A9889,1,2),[1]Jurisdicciones!$A$2:$B$44,2,FALSE)</f>
        <v>MINISTERIO DE  INFRAESTRUCTURA</v>
      </c>
    </row>
    <row r="9890" spans="1:4" x14ac:dyDescent="0.2">
      <c r="A9890" t="s">
        <v>20369</v>
      </c>
      <c r="B9890" t="s">
        <v>20370</v>
      </c>
      <c r="C9890" t="str">
        <f t="shared" si="154"/>
        <v>09 - MINISTERIO DE  INFRAESTRUCTURA</v>
      </c>
      <c r="D9890" t="str">
        <f>VLOOKUP(MID(A9890,1,2),[1]Jurisdicciones!$A$2:$B$44,2,FALSE)</f>
        <v>MINISTERIO DE  INFRAESTRUCTURA</v>
      </c>
    </row>
    <row r="9891" spans="1:4" x14ac:dyDescent="0.2">
      <c r="A9891" t="s">
        <v>20371</v>
      </c>
      <c r="B9891" t="s">
        <v>20372</v>
      </c>
      <c r="C9891" t="str">
        <f t="shared" si="154"/>
        <v>09 - MINISTERIO DE  INFRAESTRUCTURA</v>
      </c>
      <c r="D9891" t="str">
        <f>VLOOKUP(MID(A9891,1,2),[1]Jurisdicciones!$A$2:$B$44,2,FALSE)</f>
        <v>MINISTERIO DE  INFRAESTRUCTURA</v>
      </c>
    </row>
    <row r="9892" spans="1:4" x14ac:dyDescent="0.2">
      <c r="A9892" t="s">
        <v>20373</v>
      </c>
      <c r="B9892" t="s">
        <v>20374</v>
      </c>
      <c r="C9892" t="str">
        <f t="shared" si="154"/>
        <v>09 - MINISTERIO DE  INFRAESTRUCTURA</v>
      </c>
      <c r="D9892" t="str">
        <f>VLOOKUP(MID(A9892,1,2),[1]Jurisdicciones!$A$2:$B$44,2,FALSE)</f>
        <v>MINISTERIO DE  INFRAESTRUCTURA</v>
      </c>
    </row>
    <row r="9893" spans="1:4" x14ac:dyDescent="0.2">
      <c r="A9893" t="s">
        <v>20375</v>
      </c>
      <c r="B9893" t="s">
        <v>20376</v>
      </c>
      <c r="C9893" t="str">
        <f t="shared" si="154"/>
        <v>09 - MINISTERIO DE  INFRAESTRUCTURA</v>
      </c>
      <c r="D9893" t="str">
        <f>VLOOKUP(MID(A9893,1,2),[1]Jurisdicciones!$A$2:$B$44,2,FALSE)</f>
        <v>MINISTERIO DE  INFRAESTRUCTURA</v>
      </c>
    </row>
    <row r="9894" spans="1:4" x14ac:dyDescent="0.2">
      <c r="A9894" t="s">
        <v>20377</v>
      </c>
      <c r="B9894" t="s">
        <v>20378</v>
      </c>
      <c r="C9894" t="str">
        <f t="shared" si="154"/>
        <v>09 - MINISTERIO DE  INFRAESTRUCTURA</v>
      </c>
      <c r="D9894" t="str">
        <f>VLOOKUP(MID(A9894,1,2),[1]Jurisdicciones!$A$2:$B$44,2,FALSE)</f>
        <v>MINISTERIO DE  INFRAESTRUCTURA</v>
      </c>
    </row>
    <row r="9895" spans="1:4" x14ac:dyDescent="0.2">
      <c r="A9895" t="s">
        <v>20379</v>
      </c>
      <c r="B9895" t="s">
        <v>20380</v>
      </c>
      <c r="C9895" t="str">
        <f t="shared" si="154"/>
        <v>09 - MINISTERIO DE  INFRAESTRUCTURA</v>
      </c>
      <c r="D9895" t="str">
        <f>VLOOKUP(MID(A9895,1,2),[1]Jurisdicciones!$A$2:$B$44,2,FALSE)</f>
        <v>MINISTERIO DE  INFRAESTRUCTURA</v>
      </c>
    </row>
    <row r="9896" spans="1:4" x14ac:dyDescent="0.2">
      <c r="A9896" t="s">
        <v>20381</v>
      </c>
      <c r="B9896" t="s">
        <v>20382</v>
      </c>
      <c r="C9896" t="str">
        <f t="shared" si="154"/>
        <v>09 - MINISTERIO DE  INFRAESTRUCTURA</v>
      </c>
      <c r="D9896" t="str">
        <f>VLOOKUP(MID(A9896,1,2),[1]Jurisdicciones!$A$2:$B$44,2,FALSE)</f>
        <v>MINISTERIO DE  INFRAESTRUCTURA</v>
      </c>
    </row>
    <row r="9897" spans="1:4" x14ac:dyDescent="0.2">
      <c r="A9897" t="s">
        <v>20383</v>
      </c>
      <c r="B9897" t="s">
        <v>20384</v>
      </c>
      <c r="C9897" t="str">
        <f t="shared" si="154"/>
        <v>09 - MINISTERIO DE  INFRAESTRUCTURA</v>
      </c>
      <c r="D9897" t="str">
        <f>VLOOKUP(MID(A9897,1,2),[1]Jurisdicciones!$A$2:$B$44,2,FALSE)</f>
        <v>MINISTERIO DE  INFRAESTRUCTURA</v>
      </c>
    </row>
    <row r="9898" spans="1:4" x14ac:dyDescent="0.2">
      <c r="A9898" t="s">
        <v>20385</v>
      </c>
      <c r="B9898" t="s">
        <v>20386</v>
      </c>
      <c r="C9898" t="str">
        <f t="shared" si="154"/>
        <v>09 - MINISTERIO DE  INFRAESTRUCTURA</v>
      </c>
      <c r="D9898" t="str">
        <f>VLOOKUP(MID(A9898,1,2),[1]Jurisdicciones!$A$2:$B$44,2,FALSE)</f>
        <v>MINISTERIO DE  INFRAESTRUCTURA</v>
      </c>
    </row>
    <row r="9899" spans="1:4" x14ac:dyDescent="0.2">
      <c r="A9899" t="s">
        <v>20387</v>
      </c>
      <c r="B9899" t="s">
        <v>20388</v>
      </c>
      <c r="C9899" t="str">
        <f t="shared" si="154"/>
        <v>09 - MINISTERIO DE  INFRAESTRUCTURA</v>
      </c>
      <c r="D9899" t="str">
        <f>VLOOKUP(MID(A9899,1,2),[1]Jurisdicciones!$A$2:$B$44,2,FALSE)</f>
        <v>MINISTERIO DE  INFRAESTRUCTURA</v>
      </c>
    </row>
    <row r="9900" spans="1:4" x14ac:dyDescent="0.2">
      <c r="A9900" t="s">
        <v>20389</v>
      </c>
      <c r="B9900" t="s">
        <v>20390</v>
      </c>
      <c r="C9900" t="str">
        <f t="shared" si="154"/>
        <v>09 - MINISTERIO DE  INFRAESTRUCTURA</v>
      </c>
      <c r="D9900" t="str">
        <f>VLOOKUP(MID(A9900,1,2),[1]Jurisdicciones!$A$2:$B$44,2,FALSE)</f>
        <v>MINISTERIO DE  INFRAESTRUCTURA</v>
      </c>
    </row>
    <row r="9901" spans="1:4" x14ac:dyDescent="0.2">
      <c r="A9901" t="s">
        <v>20391</v>
      </c>
      <c r="B9901" t="s">
        <v>20392</v>
      </c>
      <c r="C9901" t="str">
        <f t="shared" si="154"/>
        <v>09 - MINISTERIO DE  INFRAESTRUCTURA</v>
      </c>
      <c r="D9901" t="str">
        <f>VLOOKUP(MID(A9901,1,2),[1]Jurisdicciones!$A$2:$B$44,2,FALSE)</f>
        <v>MINISTERIO DE  INFRAESTRUCTURA</v>
      </c>
    </row>
    <row r="9902" spans="1:4" x14ac:dyDescent="0.2">
      <c r="A9902" t="s">
        <v>20393</v>
      </c>
      <c r="B9902" t="s">
        <v>20394</v>
      </c>
      <c r="C9902" t="str">
        <f t="shared" si="154"/>
        <v>09 - MINISTERIO DE  INFRAESTRUCTURA</v>
      </c>
      <c r="D9902" t="str">
        <f>VLOOKUP(MID(A9902,1,2),[1]Jurisdicciones!$A$2:$B$44,2,FALSE)</f>
        <v>MINISTERIO DE  INFRAESTRUCTURA</v>
      </c>
    </row>
    <row r="9903" spans="1:4" x14ac:dyDescent="0.2">
      <c r="A9903" t="s">
        <v>20395</v>
      </c>
      <c r="B9903" t="s">
        <v>20396</v>
      </c>
      <c r="C9903" t="str">
        <f t="shared" si="154"/>
        <v>09 - MINISTERIO DE  INFRAESTRUCTURA</v>
      </c>
      <c r="D9903" t="str">
        <f>VLOOKUP(MID(A9903,1,2),[1]Jurisdicciones!$A$2:$B$44,2,FALSE)</f>
        <v>MINISTERIO DE  INFRAESTRUCTURA</v>
      </c>
    </row>
    <row r="9904" spans="1:4" x14ac:dyDescent="0.2">
      <c r="A9904" t="s">
        <v>20397</v>
      </c>
      <c r="B9904" t="s">
        <v>20398</v>
      </c>
      <c r="C9904" t="str">
        <f t="shared" si="154"/>
        <v>09 - MINISTERIO DE  INFRAESTRUCTURA</v>
      </c>
      <c r="D9904" t="str">
        <f>VLOOKUP(MID(A9904,1,2),[1]Jurisdicciones!$A$2:$B$44,2,FALSE)</f>
        <v>MINISTERIO DE  INFRAESTRUCTURA</v>
      </c>
    </row>
    <row r="9905" spans="1:4" x14ac:dyDescent="0.2">
      <c r="A9905" t="s">
        <v>20399</v>
      </c>
      <c r="B9905" t="s">
        <v>20400</v>
      </c>
      <c r="C9905" t="str">
        <f t="shared" si="154"/>
        <v>09 - MINISTERIO DE  INFRAESTRUCTURA</v>
      </c>
      <c r="D9905" t="str">
        <f>VLOOKUP(MID(A9905,1,2),[1]Jurisdicciones!$A$2:$B$44,2,FALSE)</f>
        <v>MINISTERIO DE  INFRAESTRUCTURA</v>
      </c>
    </row>
    <row r="9906" spans="1:4" x14ac:dyDescent="0.2">
      <c r="A9906" t="s">
        <v>20401</v>
      </c>
      <c r="B9906" t="s">
        <v>20402</v>
      </c>
      <c r="C9906" t="str">
        <f t="shared" si="154"/>
        <v>09 - MINISTERIO DE  INFRAESTRUCTURA</v>
      </c>
      <c r="D9906" t="str">
        <f>VLOOKUP(MID(A9906,1,2),[1]Jurisdicciones!$A$2:$B$44,2,FALSE)</f>
        <v>MINISTERIO DE  INFRAESTRUCTURA</v>
      </c>
    </row>
    <row r="9907" spans="1:4" x14ac:dyDescent="0.2">
      <c r="A9907" t="s">
        <v>20403</v>
      </c>
      <c r="B9907" t="s">
        <v>20404</v>
      </c>
      <c r="C9907" t="str">
        <f t="shared" si="154"/>
        <v>09 - MINISTERIO DE  INFRAESTRUCTURA</v>
      </c>
      <c r="D9907" t="str">
        <f>VLOOKUP(MID(A9907,1,2),[1]Jurisdicciones!$A$2:$B$44,2,FALSE)</f>
        <v>MINISTERIO DE  INFRAESTRUCTURA</v>
      </c>
    </row>
    <row r="9908" spans="1:4" x14ac:dyDescent="0.2">
      <c r="A9908" t="s">
        <v>20405</v>
      </c>
      <c r="B9908" t="s">
        <v>20406</v>
      </c>
      <c r="C9908" t="str">
        <f t="shared" si="154"/>
        <v>09 - MINISTERIO DE  INFRAESTRUCTURA</v>
      </c>
      <c r="D9908" t="str">
        <f>VLOOKUP(MID(A9908,1,2),[1]Jurisdicciones!$A$2:$B$44,2,FALSE)</f>
        <v>MINISTERIO DE  INFRAESTRUCTURA</v>
      </c>
    </row>
    <row r="9909" spans="1:4" x14ac:dyDescent="0.2">
      <c r="A9909" t="s">
        <v>20407</v>
      </c>
      <c r="B9909" t="s">
        <v>20408</v>
      </c>
      <c r="C9909" t="str">
        <f t="shared" si="154"/>
        <v>09 - MINISTERIO DE  INFRAESTRUCTURA</v>
      </c>
      <c r="D9909" t="str">
        <f>VLOOKUP(MID(A9909,1,2),[1]Jurisdicciones!$A$2:$B$44,2,FALSE)</f>
        <v>MINISTERIO DE  INFRAESTRUCTURA</v>
      </c>
    </row>
    <row r="9910" spans="1:4" x14ac:dyDescent="0.2">
      <c r="A9910" t="s">
        <v>20409</v>
      </c>
      <c r="B9910" t="s">
        <v>20410</v>
      </c>
      <c r="C9910" t="str">
        <f t="shared" si="154"/>
        <v>09 - MINISTERIO DE  INFRAESTRUCTURA</v>
      </c>
      <c r="D9910" t="str">
        <f>VLOOKUP(MID(A9910,1,2),[1]Jurisdicciones!$A$2:$B$44,2,FALSE)</f>
        <v>MINISTERIO DE  INFRAESTRUCTURA</v>
      </c>
    </row>
    <row r="9911" spans="1:4" x14ac:dyDescent="0.2">
      <c r="A9911" t="s">
        <v>20411</v>
      </c>
      <c r="B9911" t="s">
        <v>20412</v>
      </c>
      <c r="C9911" t="str">
        <f t="shared" si="154"/>
        <v>09 - MINISTERIO DE  INFRAESTRUCTURA</v>
      </c>
      <c r="D9911" t="str">
        <f>VLOOKUP(MID(A9911,1,2),[1]Jurisdicciones!$A$2:$B$44,2,FALSE)</f>
        <v>MINISTERIO DE  INFRAESTRUCTURA</v>
      </c>
    </row>
    <row r="9912" spans="1:4" x14ac:dyDescent="0.2">
      <c r="A9912" t="s">
        <v>20413</v>
      </c>
      <c r="B9912" t="s">
        <v>20414</v>
      </c>
      <c r="C9912" t="str">
        <f t="shared" si="154"/>
        <v>09 - MINISTERIO DE  INFRAESTRUCTURA</v>
      </c>
      <c r="D9912" t="str">
        <f>VLOOKUP(MID(A9912,1,2),[1]Jurisdicciones!$A$2:$B$44,2,FALSE)</f>
        <v>MINISTERIO DE  INFRAESTRUCTURA</v>
      </c>
    </row>
    <row r="9913" spans="1:4" x14ac:dyDescent="0.2">
      <c r="A9913" t="s">
        <v>20415</v>
      </c>
      <c r="B9913" t="s">
        <v>20416</v>
      </c>
      <c r="C9913" t="str">
        <f t="shared" si="154"/>
        <v>09 - MINISTERIO DE  INFRAESTRUCTURA</v>
      </c>
      <c r="D9913" t="str">
        <f>VLOOKUP(MID(A9913,1,2),[1]Jurisdicciones!$A$2:$B$44,2,FALSE)</f>
        <v>MINISTERIO DE  INFRAESTRUCTURA</v>
      </c>
    </row>
    <row r="9914" spans="1:4" x14ac:dyDescent="0.2">
      <c r="A9914" t="s">
        <v>20417</v>
      </c>
      <c r="B9914" t="s">
        <v>20418</v>
      </c>
      <c r="C9914" t="str">
        <f t="shared" si="154"/>
        <v>09 - MINISTERIO DE  INFRAESTRUCTURA</v>
      </c>
      <c r="D9914" t="str">
        <f>VLOOKUP(MID(A9914,1,2),[1]Jurisdicciones!$A$2:$B$44,2,FALSE)</f>
        <v>MINISTERIO DE  INFRAESTRUCTURA</v>
      </c>
    </row>
    <row r="9915" spans="1:4" x14ac:dyDescent="0.2">
      <c r="A9915" t="s">
        <v>20419</v>
      </c>
      <c r="B9915" t="s">
        <v>20420</v>
      </c>
      <c r="C9915" t="str">
        <f t="shared" si="154"/>
        <v>09 - MINISTERIO DE  INFRAESTRUCTURA</v>
      </c>
      <c r="D9915" t="str">
        <f>VLOOKUP(MID(A9915,1,2),[1]Jurisdicciones!$A$2:$B$44,2,FALSE)</f>
        <v>MINISTERIO DE  INFRAESTRUCTURA</v>
      </c>
    </row>
    <row r="9916" spans="1:4" x14ac:dyDescent="0.2">
      <c r="A9916" t="s">
        <v>20421</v>
      </c>
      <c r="B9916" t="s">
        <v>20422</v>
      </c>
      <c r="C9916" t="str">
        <f t="shared" si="154"/>
        <v>09 - MINISTERIO DE  INFRAESTRUCTURA</v>
      </c>
      <c r="D9916" t="str">
        <f>VLOOKUP(MID(A9916,1,2),[1]Jurisdicciones!$A$2:$B$44,2,FALSE)</f>
        <v>MINISTERIO DE  INFRAESTRUCTURA</v>
      </c>
    </row>
    <row r="9917" spans="1:4" x14ac:dyDescent="0.2">
      <c r="A9917" t="s">
        <v>20423</v>
      </c>
      <c r="B9917" t="s">
        <v>20424</v>
      </c>
      <c r="C9917" t="str">
        <f t="shared" si="154"/>
        <v>09 - MINISTERIO DE  INFRAESTRUCTURA</v>
      </c>
      <c r="D9917" t="str">
        <f>VLOOKUP(MID(A9917,1,2),[1]Jurisdicciones!$A$2:$B$44,2,FALSE)</f>
        <v>MINISTERIO DE  INFRAESTRUCTURA</v>
      </c>
    </row>
    <row r="9918" spans="1:4" x14ac:dyDescent="0.2">
      <c r="A9918" t="s">
        <v>20425</v>
      </c>
      <c r="B9918" t="s">
        <v>20426</v>
      </c>
      <c r="C9918" t="str">
        <f t="shared" si="154"/>
        <v>09 - MINISTERIO DE  INFRAESTRUCTURA</v>
      </c>
      <c r="D9918" t="str">
        <f>VLOOKUP(MID(A9918,1,2),[1]Jurisdicciones!$A$2:$B$44,2,FALSE)</f>
        <v>MINISTERIO DE  INFRAESTRUCTURA</v>
      </c>
    </row>
    <row r="9919" spans="1:4" x14ac:dyDescent="0.2">
      <c r="A9919" t="s">
        <v>20427</v>
      </c>
      <c r="B9919" t="s">
        <v>20428</v>
      </c>
      <c r="C9919" t="str">
        <f t="shared" si="154"/>
        <v>09 - MINISTERIO DE  INFRAESTRUCTURA</v>
      </c>
      <c r="D9919" t="str">
        <f>VLOOKUP(MID(A9919,1,2),[1]Jurisdicciones!$A$2:$B$44,2,FALSE)</f>
        <v>MINISTERIO DE  INFRAESTRUCTURA</v>
      </c>
    </row>
    <row r="9920" spans="1:4" x14ac:dyDescent="0.2">
      <c r="A9920" t="s">
        <v>20429</v>
      </c>
      <c r="B9920" t="s">
        <v>20430</v>
      </c>
      <c r="C9920" t="str">
        <f t="shared" si="154"/>
        <v>09 - MINISTERIO DE  INFRAESTRUCTURA</v>
      </c>
      <c r="D9920" t="str">
        <f>VLOOKUP(MID(A9920,1,2),[1]Jurisdicciones!$A$2:$B$44,2,FALSE)</f>
        <v>MINISTERIO DE  INFRAESTRUCTURA</v>
      </c>
    </row>
    <row r="9921" spans="1:4" x14ac:dyDescent="0.2">
      <c r="A9921" t="s">
        <v>20431</v>
      </c>
      <c r="B9921" t="s">
        <v>20432</v>
      </c>
      <c r="C9921" t="str">
        <f t="shared" si="154"/>
        <v>09 - MINISTERIO DE  INFRAESTRUCTURA</v>
      </c>
      <c r="D9921" t="str">
        <f>VLOOKUP(MID(A9921,1,2),[1]Jurisdicciones!$A$2:$B$44,2,FALSE)</f>
        <v>MINISTERIO DE  INFRAESTRUCTURA</v>
      </c>
    </row>
    <row r="9922" spans="1:4" x14ac:dyDescent="0.2">
      <c r="A9922" t="s">
        <v>20433</v>
      </c>
      <c r="B9922" t="s">
        <v>20434</v>
      </c>
      <c r="C9922" t="str">
        <f t="shared" si="154"/>
        <v>09 - MINISTERIO DE  INFRAESTRUCTURA</v>
      </c>
      <c r="D9922" t="str">
        <f>VLOOKUP(MID(A9922,1,2),[1]Jurisdicciones!$A$2:$B$44,2,FALSE)</f>
        <v>MINISTERIO DE  INFRAESTRUCTURA</v>
      </c>
    </row>
    <row r="9923" spans="1:4" x14ac:dyDescent="0.2">
      <c r="A9923" t="s">
        <v>20435</v>
      </c>
      <c r="B9923" t="s">
        <v>20436</v>
      </c>
      <c r="C9923" t="str">
        <f t="shared" si="154"/>
        <v>09 - MINISTERIO DE  INFRAESTRUCTURA</v>
      </c>
      <c r="D9923" t="str">
        <f>VLOOKUP(MID(A9923,1,2),[1]Jurisdicciones!$A$2:$B$44,2,FALSE)</f>
        <v>MINISTERIO DE  INFRAESTRUCTURA</v>
      </c>
    </row>
    <row r="9924" spans="1:4" x14ac:dyDescent="0.2">
      <c r="A9924" t="s">
        <v>20437</v>
      </c>
      <c r="B9924" t="s">
        <v>20438</v>
      </c>
      <c r="C9924" t="str">
        <f t="shared" ref="C9924:C9987" si="155">CONCATENATE(MID(A9924,1,2), " - ",D9924)</f>
        <v>09 - MINISTERIO DE  INFRAESTRUCTURA</v>
      </c>
      <c r="D9924" t="str">
        <f>VLOOKUP(MID(A9924,1,2),[1]Jurisdicciones!$A$2:$B$44,2,FALSE)</f>
        <v>MINISTERIO DE  INFRAESTRUCTURA</v>
      </c>
    </row>
    <row r="9925" spans="1:4" x14ac:dyDescent="0.2">
      <c r="A9925" t="s">
        <v>20439</v>
      </c>
      <c r="B9925" t="s">
        <v>20440</v>
      </c>
      <c r="C9925" t="str">
        <f t="shared" si="155"/>
        <v>09 - MINISTERIO DE  INFRAESTRUCTURA</v>
      </c>
      <c r="D9925" t="str">
        <f>VLOOKUP(MID(A9925,1,2),[1]Jurisdicciones!$A$2:$B$44,2,FALSE)</f>
        <v>MINISTERIO DE  INFRAESTRUCTURA</v>
      </c>
    </row>
    <row r="9926" spans="1:4" x14ac:dyDescent="0.2">
      <c r="A9926" t="s">
        <v>20441</v>
      </c>
      <c r="B9926" t="s">
        <v>20442</v>
      </c>
      <c r="C9926" t="str">
        <f t="shared" si="155"/>
        <v>09 - MINISTERIO DE  INFRAESTRUCTURA</v>
      </c>
      <c r="D9926" t="str">
        <f>VLOOKUP(MID(A9926,1,2),[1]Jurisdicciones!$A$2:$B$44,2,FALSE)</f>
        <v>MINISTERIO DE  INFRAESTRUCTURA</v>
      </c>
    </row>
    <row r="9927" spans="1:4" x14ac:dyDescent="0.2">
      <c r="A9927" t="s">
        <v>20443</v>
      </c>
      <c r="B9927" t="s">
        <v>20444</v>
      </c>
      <c r="C9927" t="str">
        <f t="shared" si="155"/>
        <v>09 - MINISTERIO DE  INFRAESTRUCTURA</v>
      </c>
      <c r="D9927" t="str">
        <f>VLOOKUP(MID(A9927,1,2),[1]Jurisdicciones!$A$2:$B$44,2,FALSE)</f>
        <v>MINISTERIO DE  INFRAESTRUCTURA</v>
      </c>
    </row>
    <row r="9928" spans="1:4" x14ac:dyDescent="0.2">
      <c r="A9928" t="s">
        <v>20445</v>
      </c>
      <c r="B9928" t="s">
        <v>20446</v>
      </c>
      <c r="C9928" t="str">
        <f t="shared" si="155"/>
        <v>09 - MINISTERIO DE  INFRAESTRUCTURA</v>
      </c>
      <c r="D9928" t="str">
        <f>VLOOKUP(MID(A9928,1,2),[1]Jurisdicciones!$A$2:$B$44,2,FALSE)</f>
        <v>MINISTERIO DE  INFRAESTRUCTURA</v>
      </c>
    </row>
    <row r="9929" spans="1:4" x14ac:dyDescent="0.2">
      <c r="A9929" t="s">
        <v>20447</v>
      </c>
      <c r="B9929" t="s">
        <v>20448</v>
      </c>
      <c r="C9929" t="str">
        <f t="shared" si="155"/>
        <v>09 - MINISTERIO DE  INFRAESTRUCTURA</v>
      </c>
      <c r="D9929" t="str">
        <f>VLOOKUP(MID(A9929,1,2),[1]Jurisdicciones!$A$2:$B$44,2,FALSE)</f>
        <v>MINISTERIO DE  INFRAESTRUCTURA</v>
      </c>
    </row>
    <row r="9930" spans="1:4" x14ac:dyDescent="0.2">
      <c r="A9930" t="s">
        <v>20449</v>
      </c>
      <c r="B9930" t="s">
        <v>20450</v>
      </c>
      <c r="C9930" t="str">
        <f t="shared" si="155"/>
        <v>09 - MINISTERIO DE  INFRAESTRUCTURA</v>
      </c>
      <c r="D9930" t="str">
        <f>VLOOKUP(MID(A9930,1,2),[1]Jurisdicciones!$A$2:$B$44,2,FALSE)</f>
        <v>MINISTERIO DE  INFRAESTRUCTURA</v>
      </c>
    </row>
    <row r="9931" spans="1:4" x14ac:dyDescent="0.2">
      <c r="A9931" t="s">
        <v>20451</v>
      </c>
      <c r="B9931" t="s">
        <v>20452</v>
      </c>
      <c r="C9931" t="str">
        <f t="shared" si="155"/>
        <v>09 - MINISTERIO DE  INFRAESTRUCTURA</v>
      </c>
      <c r="D9931" t="str">
        <f>VLOOKUP(MID(A9931,1,2),[1]Jurisdicciones!$A$2:$B$44,2,FALSE)</f>
        <v>MINISTERIO DE  INFRAESTRUCTURA</v>
      </c>
    </row>
    <row r="9932" spans="1:4" x14ac:dyDescent="0.2">
      <c r="A9932" t="s">
        <v>20453</v>
      </c>
      <c r="B9932" t="s">
        <v>20454</v>
      </c>
      <c r="C9932" t="str">
        <f t="shared" si="155"/>
        <v>09 - MINISTERIO DE  INFRAESTRUCTURA</v>
      </c>
      <c r="D9932" t="str">
        <f>VLOOKUP(MID(A9932,1,2),[1]Jurisdicciones!$A$2:$B$44,2,FALSE)</f>
        <v>MINISTERIO DE  INFRAESTRUCTURA</v>
      </c>
    </row>
    <row r="9933" spans="1:4" x14ac:dyDescent="0.2">
      <c r="A9933" t="s">
        <v>20455</v>
      </c>
      <c r="B9933" t="s">
        <v>20288</v>
      </c>
      <c r="C9933" t="str">
        <f t="shared" si="155"/>
        <v>09 - MINISTERIO DE  INFRAESTRUCTURA</v>
      </c>
      <c r="D9933" t="str">
        <f>VLOOKUP(MID(A9933,1,2),[1]Jurisdicciones!$A$2:$B$44,2,FALSE)</f>
        <v>MINISTERIO DE  INFRAESTRUCTURA</v>
      </c>
    </row>
    <row r="9934" spans="1:4" x14ac:dyDescent="0.2">
      <c r="A9934" t="s">
        <v>20456</v>
      </c>
      <c r="B9934" t="s">
        <v>20457</v>
      </c>
      <c r="C9934" t="str">
        <f t="shared" si="155"/>
        <v>09 - MINISTERIO DE  INFRAESTRUCTURA</v>
      </c>
      <c r="D9934" t="str">
        <f>VLOOKUP(MID(A9934,1,2),[1]Jurisdicciones!$A$2:$B$44,2,FALSE)</f>
        <v>MINISTERIO DE  INFRAESTRUCTURA</v>
      </c>
    </row>
    <row r="9935" spans="1:4" x14ac:dyDescent="0.2">
      <c r="A9935" t="s">
        <v>20458</v>
      </c>
      <c r="B9935" t="s">
        <v>20459</v>
      </c>
      <c r="C9935" t="str">
        <f t="shared" si="155"/>
        <v>09 - MINISTERIO DE  INFRAESTRUCTURA</v>
      </c>
      <c r="D9935" t="str">
        <f>VLOOKUP(MID(A9935,1,2),[1]Jurisdicciones!$A$2:$B$44,2,FALSE)</f>
        <v>MINISTERIO DE  INFRAESTRUCTURA</v>
      </c>
    </row>
    <row r="9936" spans="1:4" x14ac:dyDescent="0.2">
      <c r="A9936" t="s">
        <v>20460</v>
      </c>
      <c r="B9936" t="s">
        <v>20461</v>
      </c>
      <c r="C9936" t="str">
        <f t="shared" si="155"/>
        <v>09 - MINISTERIO DE  INFRAESTRUCTURA</v>
      </c>
      <c r="D9936" t="str">
        <f>VLOOKUP(MID(A9936,1,2),[1]Jurisdicciones!$A$2:$B$44,2,FALSE)</f>
        <v>MINISTERIO DE  INFRAESTRUCTURA</v>
      </c>
    </row>
    <row r="9937" spans="1:4" x14ac:dyDescent="0.2">
      <c r="A9937" t="s">
        <v>20462</v>
      </c>
      <c r="B9937" t="s">
        <v>20463</v>
      </c>
      <c r="C9937" t="str">
        <f t="shared" si="155"/>
        <v>09 - MINISTERIO DE  INFRAESTRUCTURA</v>
      </c>
      <c r="D9937" t="str">
        <f>VLOOKUP(MID(A9937,1,2),[1]Jurisdicciones!$A$2:$B$44,2,FALSE)</f>
        <v>MINISTERIO DE  INFRAESTRUCTURA</v>
      </c>
    </row>
    <row r="9938" spans="1:4" x14ac:dyDescent="0.2">
      <c r="A9938" t="s">
        <v>20464</v>
      </c>
      <c r="B9938" t="s">
        <v>20465</v>
      </c>
      <c r="C9938" t="str">
        <f t="shared" si="155"/>
        <v>09 - MINISTERIO DE  INFRAESTRUCTURA</v>
      </c>
      <c r="D9938" t="str">
        <f>VLOOKUP(MID(A9938,1,2),[1]Jurisdicciones!$A$2:$B$44,2,FALSE)</f>
        <v>MINISTERIO DE  INFRAESTRUCTURA</v>
      </c>
    </row>
    <row r="9939" spans="1:4" x14ac:dyDescent="0.2">
      <c r="A9939" t="s">
        <v>20466</v>
      </c>
      <c r="B9939" t="s">
        <v>20467</v>
      </c>
      <c r="C9939" t="str">
        <f t="shared" si="155"/>
        <v>09 - MINISTERIO DE  INFRAESTRUCTURA</v>
      </c>
      <c r="D9939" t="str">
        <f>VLOOKUP(MID(A9939,1,2),[1]Jurisdicciones!$A$2:$B$44,2,FALSE)</f>
        <v>MINISTERIO DE  INFRAESTRUCTURA</v>
      </c>
    </row>
    <row r="9940" spans="1:4" x14ac:dyDescent="0.2">
      <c r="A9940" t="s">
        <v>20468</v>
      </c>
      <c r="B9940" t="s">
        <v>20469</v>
      </c>
      <c r="C9940" t="str">
        <f t="shared" si="155"/>
        <v>09 - MINISTERIO DE  INFRAESTRUCTURA</v>
      </c>
      <c r="D9940" t="str">
        <f>VLOOKUP(MID(A9940,1,2),[1]Jurisdicciones!$A$2:$B$44,2,FALSE)</f>
        <v>MINISTERIO DE  INFRAESTRUCTURA</v>
      </c>
    </row>
    <row r="9941" spans="1:4" x14ac:dyDescent="0.2">
      <c r="A9941" t="s">
        <v>20470</v>
      </c>
      <c r="B9941" t="s">
        <v>20471</v>
      </c>
      <c r="C9941" t="str">
        <f t="shared" si="155"/>
        <v>09 - MINISTERIO DE  INFRAESTRUCTURA</v>
      </c>
      <c r="D9941" t="str">
        <f>VLOOKUP(MID(A9941,1,2),[1]Jurisdicciones!$A$2:$B$44,2,FALSE)</f>
        <v>MINISTERIO DE  INFRAESTRUCTURA</v>
      </c>
    </row>
    <row r="9942" spans="1:4" x14ac:dyDescent="0.2">
      <c r="A9942" t="s">
        <v>20472</v>
      </c>
      <c r="B9942" t="s">
        <v>20473</v>
      </c>
      <c r="C9942" t="str">
        <f t="shared" si="155"/>
        <v>09 - MINISTERIO DE  INFRAESTRUCTURA</v>
      </c>
      <c r="D9942" t="str">
        <f>VLOOKUP(MID(A9942,1,2),[1]Jurisdicciones!$A$2:$B$44,2,FALSE)</f>
        <v>MINISTERIO DE  INFRAESTRUCTURA</v>
      </c>
    </row>
    <row r="9943" spans="1:4" x14ac:dyDescent="0.2">
      <c r="A9943" t="s">
        <v>20474</v>
      </c>
      <c r="B9943" t="s">
        <v>20475</v>
      </c>
      <c r="C9943" t="str">
        <f t="shared" si="155"/>
        <v>09 - MINISTERIO DE  INFRAESTRUCTURA</v>
      </c>
      <c r="D9943" t="str">
        <f>VLOOKUP(MID(A9943,1,2),[1]Jurisdicciones!$A$2:$B$44,2,FALSE)</f>
        <v>MINISTERIO DE  INFRAESTRUCTURA</v>
      </c>
    </row>
    <row r="9944" spans="1:4" x14ac:dyDescent="0.2">
      <c r="A9944" t="s">
        <v>20476</v>
      </c>
      <c r="B9944" t="s">
        <v>20477</v>
      </c>
      <c r="C9944" t="str">
        <f t="shared" si="155"/>
        <v>09 - MINISTERIO DE  INFRAESTRUCTURA</v>
      </c>
      <c r="D9944" t="str">
        <f>VLOOKUP(MID(A9944,1,2),[1]Jurisdicciones!$A$2:$B$44,2,FALSE)</f>
        <v>MINISTERIO DE  INFRAESTRUCTURA</v>
      </c>
    </row>
    <row r="9945" spans="1:4" x14ac:dyDescent="0.2">
      <c r="A9945" t="s">
        <v>20478</v>
      </c>
      <c r="B9945" t="s">
        <v>20479</v>
      </c>
      <c r="C9945" t="str">
        <f t="shared" si="155"/>
        <v>09 - MINISTERIO DE  INFRAESTRUCTURA</v>
      </c>
      <c r="D9945" t="str">
        <f>VLOOKUP(MID(A9945,1,2),[1]Jurisdicciones!$A$2:$B$44,2,FALSE)</f>
        <v>MINISTERIO DE  INFRAESTRUCTURA</v>
      </c>
    </row>
    <row r="9946" spans="1:4" x14ac:dyDescent="0.2">
      <c r="A9946" t="s">
        <v>20480</v>
      </c>
      <c r="B9946" t="s">
        <v>20481</v>
      </c>
      <c r="C9946" t="str">
        <f t="shared" si="155"/>
        <v>09 - MINISTERIO DE  INFRAESTRUCTURA</v>
      </c>
      <c r="D9946" t="str">
        <f>VLOOKUP(MID(A9946,1,2),[1]Jurisdicciones!$A$2:$B$44,2,FALSE)</f>
        <v>MINISTERIO DE  INFRAESTRUCTURA</v>
      </c>
    </row>
    <row r="9947" spans="1:4" x14ac:dyDescent="0.2">
      <c r="A9947" t="s">
        <v>20482</v>
      </c>
      <c r="B9947" t="s">
        <v>20483</v>
      </c>
      <c r="C9947" t="str">
        <f t="shared" si="155"/>
        <v>09 - MINISTERIO DE  INFRAESTRUCTURA</v>
      </c>
      <c r="D9947" t="str">
        <f>VLOOKUP(MID(A9947,1,2),[1]Jurisdicciones!$A$2:$B$44,2,FALSE)</f>
        <v>MINISTERIO DE  INFRAESTRUCTURA</v>
      </c>
    </row>
    <row r="9948" spans="1:4" x14ac:dyDescent="0.2">
      <c r="A9948" t="s">
        <v>20484</v>
      </c>
      <c r="B9948" t="s">
        <v>20485</v>
      </c>
      <c r="C9948" t="str">
        <f t="shared" si="155"/>
        <v>09 - MINISTERIO DE  INFRAESTRUCTURA</v>
      </c>
      <c r="D9948" t="str">
        <f>VLOOKUP(MID(A9948,1,2),[1]Jurisdicciones!$A$2:$B$44,2,FALSE)</f>
        <v>MINISTERIO DE  INFRAESTRUCTURA</v>
      </c>
    </row>
    <row r="9949" spans="1:4" x14ac:dyDescent="0.2">
      <c r="A9949" t="s">
        <v>20486</v>
      </c>
      <c r="B9949" t="s">
        <v>20487</v>
      </c>
      <c r="C9949" t="str">
        <f t="shared" si="155"/>
        <v>09 - MINISTERIO DE  INFRAESTRUCTURA</v>
      </c>
      <c r="D9949" t="str">
        <f>VLOOKUP(MID(A9949,1,2),[1]Jurisdicciones!$A$2:$B$44,2,FALSE)</f>
        <v>MINISTERIO DE  INFRAESTRUCTURA</v>
      </c>
    </row>
    <row r="9950" spans="1:4" x14ac:dyDescent="0.2">
      <c r="A9950" t="s">
        <v>20488</v>
      </c>
      <c r="B9950" t="s">
        <v>20489</v>
      </c>
      <c r="C9950" t="str">
        <f t="shared" si="155"/>
        <v>09 - MINISTERIO DE  INFRAESTRUCTURA</v>
      </c>
      <c r="D9950" t="str">
        <f>VLOOKUP(MID(A9950,1,2),[1]Jurisdicciones!$A$2:$B$44,2,FALSE)</f>
        <v>MINISTERIO DE  INFRAESTRUCTURA</v>
      </c>
    </row>
    <row r="9951" spans="1:4" x14ac:dyDescent="0.2">
      <c r="A9951" t="s">
        <v>20490</v>
      </c>
      <c r="B9951" t="s">
        <v>20491</v>
      </c>
      <c r="C9951" t="str">
        <f t="shared" si="155"/>
        <v>09 - MINISTERIO DE  INFRAESTRUCTURA</v>
      </c>
      <c r="D9951" t="str">
        <f>VLOOKUP(MID(A9951,1,2),[1]Jurisdicciones!$A$2:$B$44,2,FALSE)</f>
        <v>MINISTERIO DE  INFRAESTRUCTURA</v>
      </c>
    </row>
    <row r="9952" spans="1:4" x14ac:dyDescent="0.2">
      <c r="A9952" t="s">
        <v>20492</v>
      </c>
      <c r="B9952" t="s">
        <v>20493</v>
      </c>
      <c r="C9952" t="str">
        <f t="shared" si="155"/>
        <v>09 - MINISTERIO DE  INFRAESTRUCTURA</v>
      </c>
      <c r="D9952" t="str">
        <f>VLOOKUP(MID(A9952,1,2),[1]Jurisdicciones!$A$2:$B$44,2,FALSE)</f>
        <v>MINISTERIO DE  INFRAESTRUCTURA</v>
      </c>
    </row>
    <row r="9953" spans="1:4" x14ac:dyDescent="0.2">
      <c r="A9953" t="s">
        <v>20494</v>
      </c>
      <c r="B9953" t="s">
        <v>20495</v>
      </c>
      <c r="C9953" t="str">
        <f t="shared" si="155"/>
        <v>09 - MINISTERIO DE  INFRAESTRUCTURA</v>
      </c>
      <c r="D9953" t="str">
        <f>VLOOKUP(MID(A9953,1,2),[1]Jurisdicciones!$A$2:$B$44,2,FALSE)</f>
        <v>MINISTERIO DE  INFRAESTRUCTURA</v>
      </c>
    </row>
    <row r="9954" spans="1:4" x14ac:dyDescent="0.2">
      <c r="A9954" t="s">
        <v>20496</v>
      </c>
      <c r="B9954" t="s">
        <v>20497</v>
      </c>
      <c r="C9954" t="str">
        <f t="shared" si="155"/>
        <v>09 - MINISTERIO DE  INFRAESTRUCTURA</v>
      </c>
      <c r="D9954" t="str">
        <f>VLOOKUP(MID(A9954,1,2),[1]Jurisdicciones!$A$2:$B$44,2,FALSE)</f>
        <v>MINISTERIO DE  INFRAESTRUCTURA</v>
      </c>
    </row>
    <row r="9955" spans="1:4" x14ac:dyDescent="0.2">
      <c r="A9955" t="s">
        <v>20498</v>
      </c>
      <c r="B9955" t="s">
        <v>20499</v>
      </c>
      <c r="C9955" t="str">
        <f t="shared" si="155"/>
        <v>09 - MINISTERIO DE  INFRAESTRUCTURA</v>
      </c>
      <c r="D9955" t="str">
        <f>VLOOKUP(MID(A9955,1,2),[1]Jurisdicciones!$A$2:$B$44,2,FALSE)</f>
        <v>MINISTERIO DE  INFRAESTRUCTURA</v>
      </c>
    </row>
    <row r="9956" spans="1:4" x14ac:dyDescent="0.2">
      <c r="A9956" t="s">
        <v>20500</v>
      </c>
      <c r="B9956" t="s">
        <v>20501</v>
      </c>
      <c r="C9956" t="str">
        <f t="shared" si="155"/>
        <v>09 - MINISTERIO DE  INFRAESTRUCTURA</v>
      </c>
      <c r="D9956" t="str">
        <f>VLOOKUP(MID(A9956,1,2),[1]Jurisdicciones!$A$2:$B$44,2,FALSE)</f>
        <v>MINISTERIO DE  INFRAESTRUCTURA</v>
      </c>
    </row>
    <row r="9957" spans="1:4" x14ac:dyDescent="0.2">
      <c r="A9957" t="s">
        <v>20502</v>
      </c>
      <c r="B9957" t="s">
        <v>20503</v>
      </c>
      <c r="C9957" t="str">
        <f t="shared" si="155"/>
        <v>09 - MINISTERIO DE  INFRAESTRUCTURA</v>
      </c>
      <c r="D9957" t="str">
        <f>VLOOKUP(MID(A9957,1,2),[1]Jurisdicciones!$A$2:$B$44,2,FALSE)</f>
        <v>MINISTERIO DE  INFRAESTRUCTURA</v>
      </c>
    </row>
    <row r="9958" spans="1:4" x14ac:dyDescent="0.2">
      <c r="A9958" t="s">
        <v>20504</v>
      </c>
      <c r="B9958" t="s">
        <v>20505</v>
      </c>
      <c r="C9958" t="str">
        <f t="shared" si="155"/>
        <v>09 - MINISTERIO DE  INFRAESTRUCTURA</v>
      </c>
      <c r="D9958" t="str">
        <f>VLOOKUP(MID(A9958,1,2),[1]Jurisdicciones!$A$2:$B$44,2,FALSE)</f>
        <v>MINISTERIO DE  INFRAESTRUCTURA</v>
      </c>
    </row>
    <row r="9959" spans="1:4" x14ac:dyDescent="0.2">
      <c r="A9959" t="s">
        <v>20506</v>
      </c>
      <c r="B9959" t="s">
        <v>20370</v>
      </c>
      <c r="C9959" t="str">
        <f t="shared" si="155"/>
        <v>09 - MINISTERIO DE  INFRAESTRUCTURA</v>
      </c>
      <c r="D9959" t="str">
        <f>VLOOKUP(MID(A9959,1,2),[1]Jurisdicciones!$A$2:$B$44,2,FALSE)</f>
        <v>MINISTERIO DE  INFRAESTRUCTURA</v>
      </c>
    </row>
    <row r="9960" spans="1:4" x14ac:dyDescent="0.2">
      <c r="A9960" t="s">
        <v>20507</v>
      </c>
      <c r="B9960" t="s">
        <v>20508</v>
      </c>
      <c r="C9960" t="str">
        <f t="shared" si="155"/>
        <v>09 - MINISTERIO DE  INFRAESTRUCTURA</v>
      </c>
      <c r="D9960" t="str">
        <f>VLOOKUP(MID(A9960,1,2),[1]Jurisdicciones!$A$2:$B$44,2,FALSE)</f>
        <v>MINISTERIO DE  INFRAESTRUCTURA</v>
      </c>
    </row>
    <row r="9961" spans="1:4" x14ac:dyDescent="0.2">
      <c r="A9961" t="s">
        <v>20509</v>
      </c>
      <c r="B9961" t="s">
        <v>9294</v>
      </c>
      <c r="C9961" t="str">
        <f t="shared" si="155"/>
        <v>09 - MINISTERIO DE  INFRAESTRUCTURA</v>
      </c>
      <c r="D9961" t="str">
        <f>VLOOKUP(MID(A9961,1,2),[1]Jurisdicciones!$A$2:$B$44,2,FALSE)</f>
        <v>MINISTERIO DE  INFRAESTRUCTURA</v>
      </c>
    </row>
    <row r="9962" spans="1:4" x14ac:dyDescent="0.2">
      <c r="A9962" t="s">
        <v>20510</v>
      </c>
      <c r="B9962" t="s">
        <v>9341</v>
      </c>
      <c r="C9962" t="str">
        <f t="shared" si="155"/>
        <v>09 - MINISTERIO DE  INFRAESTRUCTURA</v>
      </c>
      <c r="D9962" t="str">
        <f>VLOOKUP(MID(A9962,1,2),[1]Jurisdicciones!$A$2:$B$44,2,FALSE)</f>
        <v>MINISTERIO DE  INFRAESTRUCTURA</v>
      </c>
    </row>
    <row r="9963" spans="1:4" x14ac:dyDescent="0.2">
      <c r="A9963" t="s">
        <v>20511</v>
      </c>
      <c r="B9963" t="s">
        <v>20512</v>
      </c>
      <c r="C9963" t="str">
        <f t="shared" si="155"/>
        <v>09 - MINISTERIO DE  INFRAESTRUCTURA</v>
      </c>
      <c r="D9963" t="str">
        <f>VLOOKUP(MID(A9963,1,2),[1]Jurisdicciones!$A$2:$B$44,2,FALSE)</f>
        <v>MINISTERIO DE  INFRAESTRUCTURA</v>
      </c>
    </row>
    <row r="9964" spans="1:4" x14ac:dyDescent="0.2">
      <c r="A9964" t="s">
        <v>20513</v>
      </c>
      <c r="B9964" t="s">
        <v>20512</v>
      </c>
      <c r="C9964" t="str">
        <f t="shared" si="155"/>
        <v>09 - MINISTERIO DE  INFRAESTRUCTURA</v>
      </c>
      <c r="D9964" t="str">
        <f>VLOOKUP(MID(A9964,1,2),[1]Jurisdicciones!$A$2:$B$44,2,FALSE)</f>
        <v>MINISTERIO DE  INFRAESTRUCTURA</v>
      </c>
    </row>
    <row r="9965" spans="1:4" x14ac:dyDescent="0.2">
      <c r="A9965" t="s">
        <v>20514</v>
      </c>
      <c r="B9965" t="s">
        <v>20515</v>
      </c>
      <c r="C9965" t="str">
        <f t="shared" si="155"/>
        <v>09 - MINISTERIO DE  INFRAESTRUCTURA</v>
      </c>
      <c r="D9965" t="str">
        <f>VLOOKUP(MID(A9965,1,2),[1]Jurisdicciones!$A$2:$B$44,2,FALSE)</f>
        <v>MINISTERIO DE  INFRAESTRUCTURA</v>
      </c>
    </row>
    <row r="9966" spans="1:4" x14ac:dyDescent="0.2">
      <c r="A9966" t="s">
        <v>20516</v>
      </c>
      <c r="B9966" t="s">
        <v>20517</v>
      </c>
      <c r="C9966" t="str">
        <f t="shared" si="155"/>
        <v>09 - MINISTERIO DE  INFRAESTRUCTURA</v>
      </c>
      <c r="D9966" t="str">
        <f>VLOOKUP(MID(A9966,1,2),[1]Jurisdicciones!$A$2:$B$44,2,FALSE)</f>
        <v>MINISTERIO DE  INFRAESTRUCTURA</v>
      </c>
    </row>
    <row r="9967" spans="1:4" x14ac:dyDescent="0.2">
      <c r="A9967" t="s">
        <v>20518</v>
      </c>
      <c r="B9967" t="s">
        <v>20519</v>
      </c>
      <c r="C9967" t="str">
        <f t="shared" si="155"/>
        <v>09 - MINISTERIO DE  INFRAESTRUCTURA</v>
      </c>
      <c r="D9967" t="str">
        <f>VLOOKUP(MID(A9967,1,2),[1]Jurisdicciones!$A$2:$B$44,2,FALSE)</f>
        <v>MINISTERIO DE  INFRAESTRUCTURA</v>
      </c>
    </row>
    <row r="9968" spans="1:4" x14ac:dyDescent="0.2">
      <c r="A9968" t="s">
        <v>20520</v>
      </c>
      <c r="B9968" t="s">
        <v>20521</v>
      </c>
      <c r="C9968" t="str">
        <f t="shared" si="155"/>
        <v>09 - MINISTERIO DE  INFRAESTRUCTURA</v>
      </c>
      <c r="D9968" t="str">
        <f>VLOOKUP(MID(A9968,1,2),[1]Jurisdicciones!$A$2:$B$44,2,FALSE)</f>
        <v>MINISTERIO DE  INFRAESTRUCTURA</v>
      </c>
    </row>
    <row r="9969" spans="1:4" x14ac:dyDescent="0.2">
      <c r="A9969" t="s">
        <v>20522</v>
      </c>
      <c r="B9969" t="s">
        <v>20523</v>
      </c>
      <c r="C9969" t="str">
        <f t="shared" si="155"/>
        <v>09 - MINISTERIO DE  INFRAESTRUCTURA</v>
      </c>
      <c r="D9969" t="str">
        <f>VLOOKUP(MID(A9969,1,2),[1]Jurisdicciones!$A$2:$B$44,2,FALSE)</f>
        <v>MINISTERIO DE  INFRAESTRUCTURA</v>
      </c>
    </row>
    <row r="9970" spans="1:4" x14ac:dyDescent="0.2">
      <c r="A9970" t="s">
        <v>20524</v>
      </c>
      <c r="B9970" t="s">
        <v>20525</v>
      </c>
      <c r="C9970" t="str">
        <f t="shared" si="155"/>
        <v>09 - MINISTERIO DE  INFRAESTRUCTURA</v>
      </c>
      <c r="D9970" t="str">
        <f>VLOOKUP(MID(A9970,1,2),[1]Jurisdicciones!$A$2:$B$44,2,FALSE)</f>
        <v>MINISTERIO DE  INFRAESTRUCTURA</v>
      </c>
    </row>
    <row r="9971" spans="1:4" x14ac:dyDescent="0.2">
      <c r="A9971" t="s">
        <v>20526</v>
      </c>
      <c r="B9971" t="s">
        <v>20527</v>
      </c>
      <c r="C9971" t="str">
        <f t="shared" si="155"/>
        <v>09 - MINISTERIO DE  INFRAESTRUCTURA</v>
      </c>
      <c r="D9971" t="str">
        <f>VLOOKUP(MID(A9971,1,2),[1]Jurisdicciones!$A$2:$B$44,2,FALSE)</f>
        <v>MINISTERIO DE  INFRAESTRUCTURA</v>
      </c>
    </row>
    <row r="9972" spans="1:4" x14ac:dyDescent="0.2">
      <c r="A9972" t="s">
        <v>20528</v>
      </c>
      <c r="B9972" t="s">
        <v>20529</v>
      </c>
      <c r="C9972" t="str">
        <f t="shared" si="155"/>
        <v>09 - MINISTERIO DE  INFRAESTRUCTURA</v>
      </c>
      <c r="D9972" t="str">
        <f>VLOOKUP(MID(A9972,1,2),[1]Jurisdicciones!$A$2:$B$44,2,FALSE)</f>
        <v>MINISTERIO DE  INFRAESTRUCTURA</v>
      </c>
    </row>
    <row r="9973" spans="1:4" x14ac:dyDescent="0.2">
      <c r="A9973" t="s">
        <v>20530</v>
      </c>
      <c r="B9973" t="s">
        <v>20531</v>
      </c>
      <c r="C9973" t="str">
        <f t="shared" si="155"/>
        <v>09 - MINISTERIO DE  INFRAESTRUCTURA</v>
      </c>
      <c r="D9973" t="str">
        <f>VLOOKUP(MID(A9973,1,2),[1]Jurisdicciones!$A$2:$B$44,2,FALSE)</f>
        <v>MINISTERIO DE  INFRAESTRUCTURA</v>
      </c>
    </row>
    <row r="9974" spans="1:4" x14ac:dyDescent="0.2">
      <c r="A9974" t="s">
        <v>20532</v>
      </c>
      <c r="B9974" t="s">
        <v>20533</v>
      </c>
      <c r="C9974" t="str">
        <f t="shared" si="155"/>
        <v>09 - MINISTERIO DE  INFRAESTRUCTURA</v>
      </c>
      <c r="D9974" t="str">
        <f>VLOOKUP(MID(A9974,1,2),[1]Jurisdicciones!$A$2:$B$44,2,FALSE)</f>
        <v>MINISTERIO DE  INFRAESTRUCTURA</v>
      </c>
    </row>
    <row r="9975" spans="1:4" x14ac:dyDescent="0.2">
      <c r="A9975" t="s">
        <v>20534</v>
      </c>
      <c r="B9975" t="s">
        <v>20535</v>
      </c>
      <c r="C9975" t="str">
        <f t="shared" si="155"/>
        <v>09 - MINISTERIO DE  INFRAESTRUCTURA</v>
      </c>
      <c r="D9975" t="str">
        <f>VLOOKUP(MID(A9975,1,2),[1]Jurisdicciones!$A$2:$B$44,2,FALSE)</f>
        <v>MINISTERIO DE  INFRAESTRUCTURA</v>
      </c>
    </row>
    <row r="9976" spans="1:4" x14ac:dyDescent="0.2">
      <c r="A9976" t="s">
        <v>20536</v>
      </c>
      <c r="B9976" t="s">
        <v>20537</v>
      </c>
      <c r="C9976" t="str">
        <f t="shared" si="155"/>
        <v>09 - MINISTERIO DE  INFRAESTRUCTURA</v>
      </c>
      <c r="D9976" t="str">
        <f>VLOOKUP(MID(A9976,1,2),[1]Jurisdicciones!$A$2:$B$44,2,FALSE)</f>
        <v>MINISTERIO DE  INFRAESTRUCTURA</v>
      </c>
    </row>
    <row r="9977" spans="1:4" x14ac:dyDescent="0.2">
      <c r="A9977" t="s">
        <v>20538</v>
      </c>
      <c r="B9977" t="s">
        <v>20539</v>
      </c>
      <c r="C9977" t="str">
        <f t="shared" si="155"/>
        <v>09 - MINISTERIO DE  INFRAESTRUCTURA</v>
      </c>
      <c r="D9977" t="str">
        <f>VLOOKUP(MID(A9977,1,2),[1]Jurisdicciones!$A$2:$B$44,2,FALSE)</f>
        <v>MINISTERIO DE  INFRAESTRUCTURA</v>
      </c>
    </row>
    <row r="9978" spans="1:4" x14ac:dyDescent="0.2">
      <c r="A9978" t="s">
        <v>20540</v>
      </c>
      <c r="B9978" t="s">
        <v>20541</v>
      </c>
      <c r="C9978" t="str">
        <f t="shared" si="155"/>
        <v>09 - MINISTERIO DE  INFRAESTRUCTURA</v>
      </c>
      <c r="D9978" t="str">
        <f>VLOOKUP(MID(A9978,1,2),[1]Jurisdicciones!$A$2:$B$44,2,FALSE)</f>
        <v>MINISTERIO DE  INFRAESTRUCTURA</v>
      </c>
    </row>
    <row r="9979" spans="1:4" x14ac:dyDescent="0.2">
      <c r="A9979" t="s">
        <v>20542</v>
      </c>
      <c r="B9979" t="s">
        <v>20543</v>
      </c>
      <c r="C9979" t="str">
        <f t="shared" si="155"/>
        <v>09 - MINISTERIO DE  INFRAESTRUCTURA</v>
      </c>
      <c r="D9979" t="str">
        <f>VLOOKUP(MID(A9979,1,2),[1]Jurisdicciones!$A$2:$B$44,2,FALSE)</f>
        <v>MINISTERIO DE  INFRAESTRUCTURA</v>
      </c>
    </row>
    <row r="9980" spans="1:4" x14ac:dyDescent="0.2">
      <c r="A9980" t="s">
        <v>20544</v>
      </c>
      <c r="B9980" t="s">
        <v>20545</v>
      </c>
      <c r="C9980" t="str">
        <f t="shared" si="155"/>
        <v>09 - MINISTERIO DE  INFRAESTRUCTURA</v>
      </c>
      <c r="D9980" t="str">
        <f>VLOOKUP(MID(A9980,1,2),[1]Jurisdicciones!$A$2:$B$44,2,FALSE)</f>
        <v>MINISTERIO DE  INFRAESTRUCTURA</v>
      </c>
    </row>
    <row r="9981" spans="1:4" x14ac:dyDescent="0.2">
      <c r="A9981" t="s">
        <v>20546</v>
      </c>
      <c r="B9981" t="s">
        <v>20547</v>
      </c>
      <c r="C9981" t="str">
        <f t="shared" si="155"/>
        <v>09 - MINISTERIO DE  INFRAESTRUCTURA</v>
      </c>
      <c r="D9981" t="str">
        <f>VLOOKUP(MID(A9981,1,2),[1]Jurisdicciones!$A$2:$B$44,2,FALSE)</f>
        <v>MINISTERIO DE  INFRAESTRUCTURA</v>
      </c>
    </row>
    <row r="9982" spans="1:4" x14ac:dyDescent="0.2">
      <c r="A9982" t="s">
        <v>20548</v>
      </c>
      <c r="B9982" t="s">
        <v>20549</v>
      </c>
      <c r="C9982" t="str">
        <f t="shared" si="155"/>
        <v>09 - MINISTERIO DE  INFRAESTRUCTURA</v>
      </c>
      <c r="D9982" t="str">
        <f>VLOOKUP(MID(A9982,1,2),[1]Jurisdicciones!$A$2:$B$44,2,FALSE)</f>
        <v>MINISTERIO DE  INFRAESTRUCTURA</v>
      </c>
    </row>
    <row r="9983" spans="1:4" x14ac:dyDescent="0.2">
      <c r="A9983" t="s">
        <v>20550</v>
      </c>
      <c r="B9983" t="s">
        <v>20551</v>
      </c>
      <c r="C9983" t="str">
        <f t="shared" si="155"/>
        <v>09 - MINISTERIO DE  INFRAESTRUCTURA</v>
      </c>
      <c r="D9983" t="str">
        <f>VLOOKUP(MID(A9983,1,2),[1]Jurisdicciones!$A$2:$B$44,2,FALSE)</f>
        <v>MINISTERIO DE  INFRAESTRUCTURA</v>
      </c>
    </row>
    <row r="9984" spans="1:4" x14ac:dyDescent="0.2">
      <c r="A9984" t="s">
        <v>20552</v>
      </c>
      <c r="B9984" t="s">
        <v>20553</v>
      </c>
      <c r="C9984" t="str">
        <f t="shared" si="155"/>
        <v>09 - MINISTERIO DE  INFRAESTRUCTURA</v>
      </c>
      <c r="D9984" t="str">
        <f>VLOOKUP(MID(A9984,1,2),[1]Jurisdicciones!$A$2:$B$44,2,FALSE)</f>
        <v>MINISTERIO DE  INFRAESTRUCTURA</v>
      </c>
    </row>
    <row r="9985" spans="1:4" x14ac:dyDescent="0.2">
      <c r="A9985" t="s">
        <v>20554</v>
      </c>
      <c r="B9985" t="s">
        <v>18343</v>
      </c>
      <c r="C9985" t="str">
        <f t="shared" si="155"/>
        <v>09 - MINISTERIO DE  INFRAESTRUCTURA</v>
      </c>
      <c r="D9985" t="str">
        <f>VLOOKUP(MID(A9985,1,2),[1]Jurisdicciones!$A$2:$B$44,2,FALSE)</f>
        <v>MINISTERIO DE  INFRAESTRUCTURA</v>
      </c>
    </row>
    <row r="9986" spans="1:4" x14ac:dyDescent="0.2">
      <c r="A9986" t="s">
        <v>20555</v>
      </c>
      <c r="B9986" t="s">
        <v>20556</v>
      </c>
      <c r="C9986" t="str">
        <f t="shared" si="155"/>
        <v>09 - MINISTERIO DE  INFRAESTRUCTURA</v>
      </c>
      <c r="D9986" t="str">
        <f>VLOOKUP(MID(A9986,1,2),[1]Jurisdicciones!$A$2:$B$44,2,FALSE)</f>
        <v>MINISTERIO DE  INFRAESTRUCTURA</v>
      </c>
    </row>
    <row r="9987" spans="1:4" x14ac:dyDescent="0.2">
      <c r="A9987" t="s">
        <v>20557</v>
      </c>
      <c r="B9987" t="s">
        <v>20558</v>
      </c>
      <c r="C9987" t="str">
        <f t="shared" si="155"/>
        <v>09 - MINISTERIO DE  INFRAESTRUCTURA</v>
      </c>
      <c r="D9987" t="str">
        <f>VLOOKUP(MID(A9987,1,2),[1]Jurisdicciones!$A$2:$B$44,2,FALSE)</f>
        <v>MINISTERIO DE  INFRAESTRUCTURA</v>
      </c>
    </row>
    <row r="9988" spans="1:4" x14ac:dyDescent="0.2">
      <c r="A9988" t="s">
        <v>20559</v>
      </c>
      <c r="B9988" t="s">
        <v>20560</v>
      </c>
      <c r="C9988" t="str">
        <f t="shared" ref="C9988:C10051" si="156">CONCATENATE(MID(A9988,1,2), " - ",D9988)</f>
        <v>09 - MINISTERIO DE  INFRAESTRUCTURA</v>
      </c>
      <c r="D9988" t="str">
        <f>VLOOKUP(MID(A9988,1,2),[1]Jurisdicciones!$A$2:$B$44,2,FALSE)</f>
        <v>MINISTERIO DE  INFRAESTRUCTURA</v>
      </c>
    </row>
    <row r="9989" spans="1:4" x14ac:dyDescent="0.2">
      <c r="A9989" t="s">
        <v>20561</v>
      </c>
      <c r="B9989" t="s">
        <v>20562</v>
      </c>
      <c r="C9989" t="str">
        <f t="shared" si="156"/>
        <v>09 - MINISTERIO DE  INFRAESTRUCTURA</v>
      </c>
      <c r="D9989" t="str">
        <f>VLOOKUP(MID(A9989,1,2),[1]Jurisdicciones!$A$2:$B$44,2,FALSE)</f>
        <v>MINISTERIO DE  INFRAESTRUCTURA</v>
      </c>
    </row>
    <row r="9990" spans="1:4" x14ac:dyDescent="0.2">
      <c r="A9990" t="s">
        <v>20563</v>
      </c>
      <c r="B9990" t="s">
        <v>20564</v>
      </c>
      <c r="C9990" t="str">
        <f t="shared" si="156"/>
        <v>09 - MINISTERIO DE  INFRAESTRUCTURA</v>
      </c>
      <c r="D9990" t="str">
        <f>VLOOKUP(MID(A9990,1,2),[1]Jurisdicciones!$A$2:$B$44,2,FALSE)</f>
        <v>MINISTERIO DE  INFRAESTRUCTURA</v>
      </c>
    </row>
    <row r="9991" spans="1:4" x14ac:dyDescent="0.2">
      <c r="A9991" t="s">
        <v>20565</v>
      </c>
      <c r="B9991" t="s">
        <v>20566</v>
      </c>
      <c r="C9991" t="str">
        <f t="shared" si="156"/>
        <v>09 - MINISTERIO DE  INFRAESTRUCTURA</v>
      </c>
      <c r="D9991" t="str">
        <f>VLOOKUP(MID(A9991,1,2),[1]Jurisdicciones!$A$2:$B$44,2,FALSE)</f>
        <v>MINISTERIO DE  INFRAESTRUCTURA</v>
      </c>
    </row>
    <row r="9992" spans="1:4" x14ac:dyDescent="0.2">
      <c r="A9992" t="s">
        <v>20567</v>
      </c>
      <c r="B9992" t="s">
        <v>20568</v>
      </c>
      <c r="C9992" t="str">
        <f t="shared" si="156"/>
        <v>09 - MINISTERIO DE  INFRAESTRUCTURA</v>
      </c>
      <c r="D9992" t="str">
        <f>VLOOKUP(MID(A9992,1,2),[1]Jurisdicciones!$A$2:$B$44,2,FALSE)</f>
        <v>MINISTERIO DE  INFRAESTRUCTURA</v>
      </c>
    </row>
    <row r="9993" spans="1:4" x14ac:dyDescent="0.2">
      <c r="A9993" t="s">
        <v>20569</v>
      </c>
      <c r="B9993" t="s">
        <v>20570</v>
      </c>
      <c r="C9993" t="str">
        <f t="shared" si="156"/>
        <v>09 - MINISTERIO DE  INFRAESTRUCTURA</v>
      </c>
      <c r="D9993" t="str">
        <f>VLOOKUP(MID(A9993,1,2),[1]Jurisdicciones!$A$2:$B$44,2,FALSE)</f>
        <v>MINISTERIO DE  INFRAESTRUCTURA</v>
      </c>
    </row>
    <row r="9994" spans="1:4" x14ac:dyDescent="0.2">
      <c r="A9994" t="s">
        <v>20571</v>
      </c>
      <c r="B9994" t="s">
        <v>20572</v>
      </c>
      <c r="C9994" t="str">
        <f t="shared" si="156"/>
        <v>09 - MINISTERIO DE  INFRAESTRUCTURA</v>
      </c>
      <c r="D9994" t="str">
        <f>VLOOKUP(MID(A9994,1,2),[1]Jurisdicciones!$A$2:$B$44,2,FALSE)</f>
        <v>MINISTERIO DE  INFRAESTRUCTURA</v>
      </c>
    </row>
    <row r="9995" spans="1:4" x14ac:dyDescent="0.2">
      <c r="A9995" t="s">
        <v>20573</v>
      </c>
      <c r="B9995" t="s">
        <v>20574</v>
      </c>
      <c r="C9995" t="str">
        <f t="shared" si="156"/>
        <v>09 - MINISTERIO DE  INFRAESTRUCTURA</v>
      </c>
      <c r="D9995" t="str">
        <f>VLOOKUP(MID(A9995,1,2),[1]Jurisdicciones!$A$2:$B$44,2,FALSE)</f>
        <v>MINISTERIO DE  INFRAESTRUCTURA</v>
      </c>
    </row>
    <row r="9996" spans="1:4" x14ac:dyDescent="0.2">
      <c r="A9996" t="s">
        <v>20575</v>
      </c>
      <c r="B9996" t="s">
        <v>18339</v>
      </c>
      <c r="C9996" t="str">
        <f t="shared" si="156"/>
        <v>09 - MINISTERIO DE  INFRAESTRUCTURA</v>
      </c>
      <c r="D9996" t="str">
        <f>VLOOKUP(MID(A9996,1,2),[1]Jurisdicciones!$A$2:$B$44,2,FALSE)</f>
        <v>MINISTERIO DE  INFRAESTRUCTURA</v>
      </c>
    </row>
    <row r="9997" spans="1:4" x14ac:dyDescent="0.2">
      <c r="A9997" t="s">
        <v>20576</v>
      </c>
      <c r="B9997" t="s">
        <v>20577</v>
      </c>
      <c r="C9997" t="str">
        <f t="shared" si="156"/>
        <v>09 - MINISTERIO DE  INFRAESTRUCTURA</v>
      </c>
      <c r="D9997" t="str">
        <f>VLOOKUP(MID(A9997,1,2),[1]Jurisdicciones!$A$2:$B$44,2,FALSE)</f>
        <v>MINISTERIO DE  INFRAESTRUCTURA</v>
      </c>
    </row>
    <row r="9998" spans="1:4" x14ac:dyDescent="0.2">
      <c r="A9998" t="s">
        <v>20578</v>
      </c>
      <c r="B9998" t="s">
        <v>20579</v>
      </c>
      <c r="C9998" t="str">
        <f t="shared" si="156"/>
        <v>09 - MINISTERIO DE  INFRAESTRUCTURA</v>
      </c>
      <c r="D9998" t="str">
        <f>VLOOKUP(MID(A9998,1,2),[1]Jurisdicciones!$A$2:$B$44,2,FALSE)</f>
        <v>MINISTERIO DE  INFRAESTRUCTURA</v>
      </c>
    </row>
    <row r="9999" spans="1:4" x14ac:dyDescent="0.2">
      <c r="A9999" t="s">
        <v>20580</v>
      </c>
      <c r="B9999" t="s">
        <v>20577</v>
      </c>
      <c r="C9999" t="str">
        <f t="shared" si="156"/>
        <v>09 - MINISTERIO DE  INFRAESTRUCTURA</v>
      </c>
      <c r="D9999" t="str">
        <f>VLOOKUP(MID(A9999,1,2),[1]Jurisdicciones!$A$2:$B$44,2,FALSE)</f>
        <v>MINISTERIO DE  INFRAESTRUCTURA</v>
      </c>
    </row>
    <row r="10000" spans="1:4" x14ac:dyDescent="0.2">
      <c r="A10000" t="s">
        <v>20581</v>
      </c>
      <c r="B10000" t="s">
        <v>20577</v>
      </c>
      <c r="C10000" t="str">
        <f t="shared" si="156"/>
        <v>09 - MINISTERIO DE  INFRAESTRUCTURA</v>
      </c>
      <c r="D10000" t="str">
        <f>VLOOKUP(MID(A10000,1,2),[1]Jurisdicciones!$A$2:$B$44,2,FALSE)</f>
        <v>MINISTERIO DE  INFRAESTRUCTURA</v>
      </c>
    </row>
    <row r="10001" spans="1:4" x14ac:dyDescent="0.2">
      <c r="A10001" t="s">
        <v>20582</v>
      </c>
      <c r="B10001" t="s">
        <v>20583</v>
      </c>
      <c r="C10001" t="str">
        <f t="shared" si="156"/>
        <v>09 - MINISTERIO DE  INFRAESTRUCTURA</v>
      </c>
      <c r="D10001" t="str">
        <f>VLOOKUP(MID(A10001,1,2),[1]Jurisdicciones!$A$2:$B$44,2,FALSE)</f>
        <v>MINISTERIO DE  INFRAESTRUCTURA</v>
      </c>
    </row>
    <row r="10002" spans="1:4" x14ac:dyDescent="0.2">
      <c r="A10002" t="s">
        <v>20584</v>
      </c>
      <c r="B10002" t="s">
        <v>20568</v>
      </c>
      <c r="C10002" t="str">
        <f t="shared" si="156"/>
        <v>09 - MINISTERIO DE  INFRAESTRUCTURA</v>
      </c>
      <c r="D10002" t="str">
        <f>VLOOKUP(MID(A10002,1,2),[1]Jurisdicciones!$A$2:$B$44,2,FALSE)</f>
        <v>MINISTERIO DE  INFRAESTRUCTURA</v>
      </c>
    </row>
    <row r="10003" spans="1:4" x14ac:dyDescent="0.2">
      <c r="A10003" t="s">
        <v>20585</v>
      </c>
      <c r="B10003" t="s">
        <v>20586</v>
      </c>
      <c r="C10003" t="str">
        <f t="shared" si="156"/>
        <v>09 - MINISTERIO DE  INFRAESTRUCTURA</v>
      </c>
      <c r="D10003" t="str">
        <f>VLOOKUP(MID(A10003,1,2),[1]Jurisdicciones!$A$2:$B$44,2,FALSE)</f>
        <v>MINISTERIO DE  INFRAESTRUCTURA</v>
      </c>
    </row>
    <row r="10004" spans="1:4" x14ac:dyDescent="0.2">
      <c r="A10004" t="s">
        <v>20587</v>
      </c>
      <c r="B10004" t="s">
        <v>20588</v>
      </c>
      <c r="C10004" t="str">
        <f t="shared" si="156"/>
        <v>09 - MINISTERIO DE  INFRAESTRUCTURA</v>
      </c>
      <c r="D10004" t="str">
        <f>VLOOKUP(MID(A10004,1,2),[1]Jurisdicciones!$A$2:$B$44,2,FALSE)</f>
        <v>MINISTERIO DE  INFRAESTRUCTURA</v>
      </c>
    </row>
    <row r="10005" spans="1:4" x14ac:dyDescent="0.2">
      <c r="A10005" t="s">
        <v>20589</v>
      </c>
      <c r="B10005" t="s">
        <v>20588</v>
      </c>
      <c r="C10005" t="str">
        <f t="shared" si="156"/>
        <v>09 - MINISTERIO DE  INFRAESTRUCTURA</v>
      </c>
      <c r="D10005" t="str">
        <f>VLOOKUP(MID(A10005,1,2),[1]Jurisdicciones!$A$2:$B$44,2,FALSE)</f>
        <v>MINISTERIO DE  INFRAESTRUCTURA</v>
      </c>
    </row>
    <row r="10006" spans="1:4" x14ac:dyDescent="0.2">
      <c r="A10006" t="s">
        <v>20590</v>
      </c>
      <c r="B10006" t="s">
        <v>9345</v>
      </c>
      <c r="C10006" t="str">
        <f t="shared" si="156"/>
        <v>09 - MINISTERIO DE  INFRAESTRUCTURA</v>
      </c>
      <c r="D10006" t="str">
        <f>VLOOKUP(MID(A10006,1,2),[1]Jurisdicciones!$A$2:$B$44,2,FALSE)</f>
        <v>MINISTERIO DE  INFRAESTRUCTURA</v>
      </c>
    </row>
    <row r="10007" spans="1:4" x14ac:dyDescent="0.2">
      <c r="A10007" t="s">
        <v>20591</v>
      </c>
      <c r="B10007" t="s">
        <v>9347</v>
      </c>
      <c r="C10007" t="str">
        <f t="shared" si="156"/>
        <v>09 - MINISTERIO DE  INFRAESTRUCTURA</v>
      </c>
      <c r="D10007" t="str">
        <f>VLOOKUP(MID(A10007,1,2),[1]Jurisdicciones!$A$2:$B$44,2,FALSE)</f>
        <v>MINISTERIO DE  INFRAESTRUCTURA</v>
      </c>
    </row>
    <row r="10008" spans="1:4" x14ac:dyDescent="0.2">
      <c r="A10008" t="s">
        <v>20592</v>
      </c>
      <c r="B10008" t="s">
        <v>9349</v>
      </c>
      <c r="C10008" t="str">
        <f t="shared" si="156"/>
        <v>09 - MINISTERIO DE  INFRAESTRUCTURA</v>
      </c>
      <c r="D10008" t="str">
        <f>VLOOKUP(MID(A10008,1,2),[1]Jurisdicciones!$A$2:$B$44,2,FALSE)</f>
        <v>MINISTERIO DE  INFRAESTRUCTURA</v>
      </c>
    </row>
    <row r="10009" spans="1:4" x14ac:dyDescent="0.2">
      <c r="A10009" t="s">
        <v>20593</v>
      </c>
      <c r="B10009" t="s">
        <v>9351</v>
      </c>
      <c r="C10009" t="str">
        <f t="shared" si="156"/>
        <v>09 - MINISTERIO DE  INFRAESTRUCTURA</v>
      </c>
      <c r="D10009" t="str">
        <f>VLOOKUP(MID(A10009,1,2),[1]Jurisdicciones!$A$2:$B$44,2,FALSE)</f>
        <v>MINISTERIO DE  INFRAESTRUCTURA</v>
      </c>
    </row>
    <row r="10010" spans="1:4" x14ac:dyDescent="0.2">
      <c r="A10010" t="s">
        <v>20594</v>
      </c>
      <c r="B10010" t="s">
        <v>9351</v>
      </c>
      <c r="C10010" t="str">
        <f t="shared" si="156"/>
        <v>09 - MINISTERIO DE  INFRAESTRUCTURA</v>
      </c>
      <c r="D10010" t="str">
        <f>VLOOKUP(MID(A10010,1,2),[1]Jurisdicciones!$A$2:$B$44,2,FALSE)</f>
        <v>MINISTERIO DE  INFRAESTRUCTURA</v>
      </c>
    </row>
    <row r="10011" spans="1:4" x14ac:dyDescent="0.2">
      <c r="A10011" t="s">
        <v>20595</v>
      </c>
      <c r="B10011" t="s">
        <v>9354</v>
      </c>
      <c r="C10011" t="str">
        <f t="shared" si="156"/>
        <v>09 - MINISTERIO DE  INFRAESTRUCTURA</v>
      </c>
      <c r="D10011" t="str">
        <f>VLOOKUP(MID(A10011,1,2),[1]Jurisdicciones!$A$2:$B$44,2,FALSE)</f>
        <v>MINISTERIO DE  INFRAESTRUCTURA</v>
      </c>
    </row>
    <row r="10012" spans="1:4" x14ac:dyDescent="0.2">
      <c r="A10012" t="s">
        <v>20596</v>
      </c>
      <c r="B10012" t="s">
        <v>9356</v>
      </c>
      <c r="C10012" t="str">
        <f t="shared" si="156"/>
        <v>09 - MINISTERIO DE  INFRAESTRUCTURA</v>
      </c>
      <c r="D10012" t="str">
        <f>VLOOKUP(MID(A10012,1,2),[1]Jurisdicciones!$A$2:$B$44,2,FALSE)</f>
        <v>MINISTERIO DE  INFRAESTRUCTURA</v>
      </c>
    </row>
    <row r="10013" spans="1:4" x14ac:dyDescent="0.2">
      <c r="A10013" t="s">
        <v>20597</v>
      </c>
      <c r="B10013" t="s">
        <v>9358</v>
      </c>
      <c r="C10013" t="str">
        <f t="shared" si="156"/>
        <v>09 - MINISTERIO DE  INFRAESTRUCTURA</v>
      </c>
      <c r="D10013" t="str">
        <f>VLOOKUP(MID(A10013,1,2),[1]Jurisdicciones!$A$2:$B$44,2,FALSE)</f>
        <v>MINISTERIO DE  INFRAESTRUCTURA</v>
      </c>
    </row>
    <row r="10014" spans="1:4" x14ac:dyDescent="0.2">
      <c r="A10014" t="s">
        <v>20598</v>
      </c>
      <c r="B10014" t="s">
        <v>9360</v>
      </c>
      <c r="C10014" t="str">
        <f t="shared" si="156"/>
        <v>09 - MINISTERIO DE  INFRAESTRUCTURA</v>
      </c>
      <c r="D10014" t="str">
        <f>VLOOKUP(MID(A10014,1,2),[1]Jurisdicciones!$A$2:$B$44,2,FALSE)</f>
        <v>MINISTERIO DE  INFRAESTRUCTURA</v>
      </c>
    </row>
    <row r="10015" spans="1:4" x14ac:dyDescent="0.2">
      <c r="A10015" t="s">
        <v>20599</v>
      </c>
      <c r="B10015" t="s">
        <v>20600</v>
      </c>
      <c r="C10015" t="str">
        <f t="shared" si="156"/>
        <v>09 - MINISTERIO DE  INFRAESTRUCTURA</v>
      </c>
      <c r="D10015" t="str">
        <f>VLOOKUP(MID(A10015,1,2),[1]Jurisdicciones!$A$2:$B$44,2,FALSE)</f>
        <v>MINISTERIO DE  INFRAESTRUCTURA</v>
      </c>
    </row>
    <row r="10016" spans="1:4" x14ac:dyDescent="0.2">
      <c r="A10016" t="s">
        <v>20601</v>
      </c>
      <c r="B10016" t="s">
        <v>20602</v>
      </c>
      <c r="C10016" t="str">
        <f t="shared" si="156"/>
        <v>09 - MINISTERIO DE  INFRAESTRUCTURA</v>
      </c>
      <c r="D10016" t="str">
        <f>VLOOKUP(MID(A10016,1,2),[1]Jurisdicciones!$A$2:$B$44,2,FALSE)</f>
        <v>MINISTERIO DE  INFRAESTRUCTURA</v>
      </c>
    </row>
    <row r="10017" spans="1:4" x14ac:dyDescent="0.2">
      <c r="A10017" t="s">
        <v>20603</v>
      </c>
      <c r="B10017" t="s">
        <v>9356</v>
      </c>
      <c r="C10017" t="str">
        <f t="shared" si="156"/>
        <v>09 - MINISTERIO DE  INFRAESTRUCTURA</v>
      </c>
      <c r="D10017" t="str">
        <f>VLOOKUP(MID(A10017,1,2),[1]Jurisdicciones!$A$2:$B$44,2,FALSE)</f>
        <v>MINISTERIO DE  INFRAESTRUCTURA</v>
      </c>
    </row>
    <row r="10018" spans="1:4" x14ac:dyDescent="0.2">
      <c r="A10018" t="s">
        <v>20604</v>
      </c>
      <c r="B10018" t="s">
        <v>20605</v>
      </c>
      <c r="C10018" t="str">
        <f t="shared" si="156"/>
        <v>09 - MINISTERIO DE  INFRAESTRUCTURA</v>
      </c>
      <c r="D10018" t="str">
        <f>VLOOKUP(MID(A10018,1,2),[1]Jurisdicciones!$A$2:$B$44,2,FALSE)</f>
        <v>MINISTERIO DE  INFRAESTRUCTURA</v>
      </c>
    </row>
    <row r="10019" spans="1:4" x14ac:dyDescent="0.2">
      <c r="A10019" t="s">
        <v>20606</v>
      </c>
      <c r="B10019" t="s">
        <v>20607</v>
      </c>
      <c r="C10019" t="str">
        <f t="shared" si="156"/>
        <v>09 - MINISTERIO DE  INFRAESTRUCTURA</v>
      </c>
      <c r="D10019" t="str">
        <f>VLOOKUP(MID(A10019,1,2),[1]Jurisdicciones!$A$2:$B$44,2,FALSE)</f>
        <v>MINISTERIO DE  INFRAESTRUCTURA</v>
      </c>
    </row>
    <row r="10020" spans="1:4" x14ac:dyDescent="0.2">
      <c r="A10020" t="s">
        <v>20608</v>
      </c>
      <c r="B10020" t="s">
        <v>20609</v>
      </c>
      <c r="C10020" t="str">
        <f t="shared" si="156"/>
        <v>09 - MINISTERIO DE  INFRAESTRUCTURA</v>
      </c>
      <c r="D10020" t="str">
        <f>VLOOKUP(MID(A10020,1,2),[1]Jurisdicciones!$A$2:$B$44,2,FALSE)</f>
        <v>MINISTERIO DE  INFRAESTRUCTURA</v>
      </c>
    </row>
    <row r="10021" spans="1:4" x14ac:dyDescent="0.2">
      <c r="A10021" t="s">
        <v>20610</v>
      </c>
      <c r="B10021" t="s">
        <v>20611</v>
      </c>
      <c r="C10021" t="str">
        <f t="shared" si="156"/>
        <v>09 - MINISTERIO DE  INFRAESTRUCTURA</v>
      </c>
      <c r="D10021" t="str">
        <f>VLOOKUP(MID(A10021,1,2),[1]Jurisdicciones!$A$2:$B$44,2,FALSE)</f>
        <v>MINISTERIO DE  INFRAESTRUCTURA</v>
      </c>
    </row>
    <row r="10022" spans="1:4" x14ac:dyDescent="0.2">
      <c r="A10022" t="s">
        <v>20612</v>
      </c>
      <c r="B10022" t="s">
        <v>20613</v>
      </c>
      <c r="C10022" t="str">
        <f t="shared" si="156"/>
        <v>09 - MINISTERIO DE  INFRAESTRUCTURA</v>
      </c>
      <c r="D10022" t="str">
        <f>VLOOKUP(MID(A10022,1,2),[1]Jurisdicciones!$A$2:$B$44,2,FALSE)</f>
        <v>MINISTERIO DE  INFRAESTRUCTURA</v>
      </c>
    </row>
    <row r="10023" spans="1:4" x14ac:dyDescent="0.2">
      <c r="A10023" t="s">
        <v>20614</v>
      </c>
      <c r="B10023" t="s">
        <v>20615</v>
      </c>
      <c r="C10023" t="str">
        <f t="shared" si="156"/>
        <v>09 - MINISTERIO DE  INFRAESTRUCTURA</v>
      </c>
      <c r="D10023" t="str">
        <f>VLOOKUP(MID(A10023,1,2),[1]Jurisdicciones!$A$2:$B$44,2,FALSE)</f>
        <v>MINISTERIO DE  INFRAESTRUCTURA</v>
      </c>
    </row>
    <row r="10024" spans="1:4" x14ac:dyDescent="0.2">
      <c r="A10024" t="s">
        <v>20616</v>
      </c>
      <c r="B10024" t="s">
        <v>20617</v>
      </c>
      <c r="C10024" t="str">
        <f t="shared" si="156"/>
        <v>09 - MINISTERIO DE  INFRAESTRUCTURA</v>
      </c>
      <c r="D10024" t="str">
        <f>VLOOKUP(MID(A10024,1,2),[1]Jurisdicciones!$A$2:$B$44,2,FALSE)</f>
        <v>MINISTERIO DE  INFRAESTRUCTURA</v>
      </c>
    </row>
    <row r="10025" spans="1:4" x14ac:dyDescent="0.2">
      <c r="A10025" t="s">
        <v>20618</v>
      </c>
      <c r="B10025" t="s">
        <v>20619</v>
      </c>
      <c r="C10025" t="str">
        <f t="shared" si="156"/>
        <v>09 - MINISTERIO DE  INFRAESTRUCTURA</v>
      </c>
      <c r="D10025" t="str">
        <f>VLOOKUP(MID(A10025,1,2),[1]Jurisdicciones!$A$2:$B$44,2,FALSE)</f>
        <v>MINISTERIO DE  INFRAESTRUCTURA</v>
      </c>
    </row>
    <row r="10026" spans="1:4" x14ac:dyDescent="0.2">
      <c r="A10026" t="s">
        <v>20620</v>
      </c>
      <c r="B10026" t="s">
        <v>20621</v>
      </c>
      <c r="C10026" t="str">
        <f t="shared" si="156"/>
        <v>09 - MINISTERIO DE  INFRAESTRUCTURA</v>
      </c>
      <c r="D10026" t="str">
        <f>VLOOKUP(MID(A10026,1,2),[1]Jurisdicciones!$A$2:$B$44,2,FALSE)</f>
        <v>MINISTERIO DE  INFRAESTRUCTURA</v>
      </c>
    </row>
    <row r="10027" spans="1:4" x14ac:dyDescent="0.2">
      <c r="A10027" t="s">
        <v>20622</v>
      </c>
      <c r="B10027" t="s">
        <v>20454</v>
      </c>
      <c r="C10027" t="str">
        <f t="shared" si="156"/>
        <v>09 - MINISTERIO DE  INFRAESTRUCTURA</v>
      </c>
      <c r="D10027" t="str">
        <f>VLOOKUP(MID(A10027,1,2),[1]Jurisdicciones!$A$2:$B$44,2,FALSE)</f>
        <v>MINISTERIO DE  INFRAESTRUCTURA</v>
      </c>
    </row>
    <row r="10028" spans="1:4" x14ac:dyDescent="0.2">
      <c r="A10028" t="s">
        <v>20623</v>
      </c>
      <c r="B10028" t="s">
        <v>20624</v>
      </c>
      <c r="C10028" t="str">
        <f t="shared" si="156"/>
        <v>09 - MINISTERIO DE  INFRAESTRUCTURA</v>
      </c>
      <c r="D10028" t="str">
        <f>VLOOKUP(MID(A10028,1,2),[1]Jurisdicciones!$A$2:$B$44,2,FALSE)</f>
        <v>MINISTERIO DE  INFRAESTRUCTURA</v>
      </c>
    </row>
    <row r="10029" spans="1:4" x14ac:dyDescent="0.2">
      <c r="A10029" t="s">
        <v>20625</v>
      </c>
      <c r="B10029" t="s">
        <v>20626</v>
      </c>
      <c r="C10029" t="str">
        <f t="shared" si="156"/>
        <v>09 - MINISTERIO DE  INFRAESTRUCTURA</v>
      </c>
      <c r="D10029" t="str">
        <f>VLOOKUP(MID(A10029,1,2),[1]Jurisdicciones!$A$2:$B$44,2,FALSE)</f>
        <v>MINISTERIO DE  INFRAESTRUCTURA</v>
      </c>
    </row>
    <row r="10030" spans="1:4" x14ac:dyDescent="0.2">
      <c r="A10030" t="s">
        <v>20627</v>
      </c>
      <c r="B10030" t="s">
        <v>20628</v>
      </c>
      <c r="C10030" t="str">
        <f t="shared" si="156"/>
        <v>09 - MINISTERIO DE  INFRAESTRUCTURA</v>
      </c>
      <c r="D10030" t="str">
        <f>VLOOKUP(MID(A10030,1,2),[1]Jurisdicciones!$A$2:$B$44,2,FALSE)</f>
        <v>MINISTERIO DE  INFRAESTRUCTURA</v>
      </c>
    </row>
    <row r="10031" spans="1:4" x14ac:dyDescent="0.2">
      <c r="A10031" t="s">
        <v>20629</v>
      </c>
      <c r="B10031" t="s">
        <v>20630</v>
      </c>
      <c r="C10031" t="str">
        <f t="shared" si="156"/>
        <v>09 - MINISTERIO DE  INFRAESTRUCTURA</v>
      </c>
      <c r="D10031" t="str">
        <f>VLOOKUP(MID(A10031,1,2),[1]Jurisdicciones!$A$2:$B$44,2,FALSE)</f>
        <v>MINISTERIO DE  INFRAESTRUCTURA</v>
      </c>
    </row>
    <row r="10032" spans="1:4" x14ac:dyDescent="0.2">
      <c r="A10032" t="s">
        <v>20631</v>
      </c>
      <c r="B10032" t="s">
        <v>20632</v>
      </c>
      <c r="C10032" t="str">
        <f t="shared" si="156"/>
        <v>09 - MINISTERIO DE  INFRAESTRUCTURA</v>
      </c>
      <c r="D10032" t="str">
        <f>VLOOKUP(MID(A10032,1,2),[1]Jurisdicciones!$A$2:$B$44,2,FALSE)</f>
        <v>MINISTERIO DE  INFRAESTRUCTURA</v>
      </c>
    </row>
    <row r="10033" spans="1:4" x14ac:dyDescent="0.2">
      <c r="A10033" t="s">
        <v>20633</v>
      </c>
      <c r="B10033" t="s">
        <v>20634</v>
      </c>
      <c r="C10033" t="str">
        <f t="shared" si="156"/>
        <v>09 - MINISTERIO DE  INFRAESTRUCTURA</v>
      </c>
      <c r="D10033" t="str">
        <f>VLOOKUP(MID(A10033,1,2),[1]Jurisdicciones!$A$2:$B$44,2,FALSE)</f>
        <v>MINISTERIO DE  INFRAESTRUCTURA</v>
      </c>
    </row>
    <row r="10034" spans="1:4" x14ac:dyDescent="0.2">
      <c r="A10034" t="s">
        <v>20635</v>
      </c>
      <c r="B10034" t="s">
        <v>20636</v>
      </c>
      <c r="C10034" t="str">
        <f t="shared" si="156"/>
        <v>09 - MINISTERIO DE  INFRAESTRUCTURA</v>
      </c>
      <c r="D10034" t="str">
        <f>VLOOKUP(MID(A10034,1,2),[1]Jurisdicciones!$A$2:$B$44,2,FALSE)</f>
        <v>MINISTERIO DE  INFRAESTRUCTURA</v>
      </c>
    </row>
    <row r="10035" spans="1:4" x14ac:dyDescent="0.2">
      <c r="A10035" t="s">
        <v>20637</v>
      </c>
      <c r="B10035" t="s">
        <v>20638</v>
      </c>
      <c r="C10035" t="str">
        <f t="shared" si="156"/>
        <v>09 - MINISTERIO DE  INFRAESTRUCTURA</v>
      </c>
      <c r="D10035" t="str">
        <f>VLOOKUP(MID(A10035,1,2),[1]Jurisdicciones!$A$2:$B$44,2,FALSE)</f>
        <v>MINISTERIO DE  INFRAESTRUCTURA</v>
      </c>
    </row>
    <row r="10036" spans="1:4" x14ac:dyDescent="0.2">
      <c r="A10036" t="s">
        <v>20639</v>
      </c>
      <c r="B10036" t="s">
        <v>20640</v>
      </c>
      <c r="C10036" t="str">
        <f t="shared" si="156"/>
        <v>09 - MINISTERIO DE  INFRAESTRUCTURA</v>
      </c>
      <c r="D10036" t="str">
        <f>VLOOKUP(MID(A10036,1,2),[1]Jurisdicciones!$A$2:$B$44,2,FALSE)</f>
        <v>MINISTERIO DE  INFRAESTRUCTURA</v>
      </c>
    </row>
    <row r="10037" spans="1:4" x14ac:dyDescent="0.2">
      <c r="A10037" t="s">
        <v>20641</v>
      </c>
      <c r="B10037" t="s">
        <v>20642</v>
      </c>
      <c r="C10037" t="str">
        <f t="shared" si="156"/>
        <v>09 - MINISTERIO DE  INFRAESTRUCTURA</v>
      </c>
      <c r="D10037" t="str">
        <f>VLOOKUP(MID(A10037,1,2),[1]Jurisdicciones!$A$2:$B$44,2,FALSE)</f>
        <v>MINISTERIO DE  INFRAESTRUCTURA</v>
      </c>
    </row>
    <row r="10038" spans="1:4" x14ac:dyDescent="0.2">
      <c r="A10038" t="s">
        <v>20643</v>
      </c>
      <c r="B10038" t="s">
        <v>20644</v>
      </c>
      <c r="C10038" t="str">
        <f t="shared" si="156"/>
        <v>09 - MINISTERIO DE  INFRAESTRUCTURA</v>
      </c>
      <c r="D10038" t="str">
        <f>VLOOKUP(MID(A10038,1,2),[1]Jurisdicciones!$A$2:$B$44,2,FALSE)</f>
        <v>MINISTERIO DE  INFRAESTRUCTURA</v>
      </c>
    </row>
    <row r="10039" spans="1:4" x14ac:dyDescent="0.2">
      <c r="A10039" t="s">
        <v>20645</v>
      </c>
      <c r="B10039" t="s">
        <v>20646</v>
      </c>
      <c r="C10039" t="str">
        <f t="shared" si="156"/>
        <v>09 - MINISTERIO DE  INFRAESTRUCTURA</v>
      </c>
      <c r="D10039" t="str">
        <f>VLOOKUP(MID(A10039,1,2),[1]Jurisdicciones!$A$2:$B$44,2,FALSE)</f>
        <v>MINISTERIO DE  INFRAESTRUCTURA</v>
      </c>
    </row>
    <row r="10040" spans="1:4" x14ac:dyDescent="0.2">
      <c r="A10040" t="s">
        <v>20647</v>
      </c>
      <c r="B10040" t="s">
        <v>20648</v>
      </c>
      <c r="C10040" t="str">
        <f t="shared" si="156"/>
        <v>09 - MINISTERIO DE  INFRAESTRUCTURA</v>
      </c>
      <c r="D10040" t="str">
        <f>VLOOKUP(MID(A10040,1,2),[1]Jurisdicciones!$A$2:$B$44,2,FALSE)</f>
        <v>MINISTERIO DE  INFRAESTRUCTURA</v>
      </c>
    </row>
    <row r="10041" spans="1:4" x14ac:dyDescent="0.2">
      <c r="A10041" t="s">
        <v>20649</v>
      </c>
      <c r="B10041" t="s">
        <v>20650</v>
      </c>
      <c r="C10041" t="str">
        <f t="shared" si="156"/>
        <v>09 - MINISTERIO DE  INFRAESTRUCTURA</v>
      </c>
      <c r="D10041" t="str">
        <f>VLOOKUP(MID(A10041,1,2),[1]Jurisdicciones!$A$2:$B$44,2,FALSE)</f>
        <v>MINISTERIO DE  INFRAESTRUCTURA</v>
      </c>
    </row>
    <row r="10042" spans="1:4" x14ac:dyDescent="0.2">
      <c r="A10042" t="s">
        <v>20651</v>
      </c>
      <c r="B10042" t="s">
        <v>20650</v>
      </c>
      <c r="C10042" t="str">
        <f t="shared" si="156"/>
        <v>09 - MINISTERIO DE  INFRAESTRUCTURA</v>
      </c>
      <c r="D10042" t="str">
        <f>VLOOKUP(MID(A10042,1,2),[1]Jurisdicciones!$A$2:$B$44,2,FALSE)</f>
        <v>MINISTERIO DE  INFRAESTRUCTURA</v>
      </c>
    </row>
    <row r="10043" spans="1:4" x14ac:dyDescent="0.2">
      <c r="A10043" t="s">
        <v>20652</v>
      </c>
      <c r="B10043" t="s">
        <v>20653</v>
      </c>
      <c r="C10043" t="str">
        <f t="shared" si="156"/>
        <v>09 - MINISTERIO DE  INFRAESTRUCTURA</v>
      </c>
      <c r="D10043" t="str">
        <f>VLOOKUP(MID(A10043,1,2),[1]Jurisdicciones!$A$2:$B$44,2,FALSE)</f>
        <v>MINISTERIO DE  INFRAESTRUCTURA</v>
      </c>
    </row>
    <row r="10044" spans="1:4" x14ac:dyDescent="0.2">
      <c r="A10044" t="s">
        <v>20654</v>
      </c>
      <c r="B10044" t="s">
        <v>20655</v>
      </c>
      <c r="C10044" t="str">
        <f t="shared" si="156"/>
        <v>09 - MINISTERIO DE  INFRAESTRUCTURA</v>
      </c>
      <c r="D10044" t="str">
        <f>VLOOKUP(MID(A10044,1,2),[1]Jurisdicciones!$A$2:$B$44,2,FALSE)</f>
        <v>MINISTERIO DE  INFRAESTRUCTURA</v>
      </c>
    </row>
    <row r="10045" spans="1:4" x14ac:dyDescent="0.2">
      <c r="A10045" t="s">
        <v>20656</v>
      </c>
      <c r="B10045" t="s">
        <v>20653</v>
      </c>
      <c r="C10045" t="str">
        <f t="shared" si="156"/>
        <v>09 - MINISTERIO DE  INFRAESTRUCTURA</v>
      </c>
      <c r="D10045" t="str">
        <f>VLOOKUP(MID(A10045,1,2),[1]Jurisdicciones!$A$2:$B$44,2,FALSE)</f>
        <v>MINISTERIO DE  INFRAESTRUCTURA</v>
      </c>
    </row>
    <row r="10046" spans="1:4" x14ac:dyDescent="0.2">
      <c r="A10046" t="s">
        <v>20657</v>
      </c>
      <c r="B10046" t="s">
        <v>20658</v>
      </c>
      <c r="C10046" t="str">
        <f t="shared" si="156"/>
        <v>09 - MINISTERIO DE  INFRAESTRUCTURA</v>
      </c>
      <c r="D10046" t="str">
        <f>VLOOKUP(MID(A10046,1,2),[1]Jurisdicciones!$A$2:$B$44,2,FALSE)</f>
        <v>MINISTERIO DE  INFRAESTRUCTURA</v>
      </c>
    </row>
    <row r="10047" spans="1:4" x14ac:dyDescent="0.2">
      <c r="A10047" t="s">
        <v>20659</v>
      </c>
      <c r="B10047" t="s">
        <v>20660</v>
      </c>
      <c r="C10047" t="str">
        <f t="shared" si="156"/>
        <v>09 - MINISTERIO DE  INFRAESTRUCTURA</v>
      </c>
      <c r="D10047" t="str">
        <f>VLOOKUP(MID(A10047,1,2),[1]Jurisdicciones!$A$2:$B$44,2,FALSE)</f>
        <v>MINISTERIO DE  INFRAESTRUCTURA</v>
      </c>
    </row>
    <row r="10048" spans="1:4" x14ac:dyDescent="0.2">
      <c r="A10048" t="s">
        <v>20661</v>
      </c>
      <c r="B10048" t="s">
        <v>20655</v>
      </c>
      <c r="C10048" t="str">
        <f t="shared" si="156"/>
        <v>09 - MINISTERIO DE  INFRAESTRUCTURA</v>
      </c>
      <c r="D10048" t="str">
        <f>VLOOKUP(MID(A10048,1,2),[1]Jurisdicciones!$A$2:$B$44,2,FALSE)</f>
        <v>MINISTERIO DE  INFRAESTRUCTURA</v>
      </c>
    </row>
    <row r="10049" spans="1:4" x14ac:dyDescent="0.2">
      <c r="A10049" t="s">
        <v>20662</v>
      </c>
      <c r="B10049" t="s">
        <v>20663</v>
      </c>
      <c r="C10049" t="str">
        <f t="shared" si="156"/>
        <v>09 - MINISTERIO DE  INFRAESTRUCTURA</v>
      </c>
      <c r="D10049" t="str">
        <f>VLOOKUP(MID(A10049,1,2),[1]Jurisdicciones!$A$2:$B$44,2,FALSE)</f>
        <v>MINISTERIO DE  INFRAESTRUCTURA</v>
      </c>
    </row>
    <row r="10050" spans="1:4" x14ac:dyDescent="0.2">
      <c r="A10050" t="s">
        <v>20664</v>
      </c>
      <c r="B10050" t="s">
        <v>20665</v>
      </c>
      <c r="C10050" t="str">
        <f t="shared" si="156"/>
        <v>09 - MINISTERIO DE  INFRAESTRUCTURA</v>
      </c>
      <c r="D10050" t="str">
        <f>VLOOKUP(MID(A10050,1,2),[1]Jurisdicciones!$A$2:$B$44,2,FALSE)</f>
        <v>MINISTERIO DE  INFRAESTRUCTURA</v>
      </c>
    </row>
    <row r="10051" spans="1:4" x14ac:dyDescent="0.2">
      <c r="A10051" t="s">
        <v>20666</v>
      </c>
      <c r="B10051" t="s">
        <v>20667</v>
      </c>
      <c r="C10051" t="str">
        <f t="shared" si="156"/>
        <v>09 - MINISTERIO DE  INFRAESTRUCTURA</v>
      </c>
      <c r="D10051" t="str">
        <f>VLOOKUP(MID(A10051,1,2),[1]Jurisdicciones!$A$2:$B$44,2,FALSE)</f>
        <v>MINISTERIO DE  INFRAESTRUCTURA</v>
      </c>
    </row>
    <row r="10052" spans="1:4" x14ac:dyDescent="0.2">
      <c r="A10052" t="s">
        <v>20668</v>
      </c>
      <c r="B10052" t="s">
        <v>20669</v>
      </c>
      <c r="C10052" t="str">
        <f t="shared" ref="C10052:C10115" si="157">CONCATENATE(MID(A10052,1,2), " - ",D10052)</f>
        <v>09 - MINISTERIO DE  INFRAESTRUCTURA</v>
      </c>
      <c r="D10052" t="str">
        <f>VLOOKUP(MID(A10052,1,2),[1]Jurisdicciones!$A$2:$B$44,2,FALSE)</f>
        <v>MINISTERIO DE  INFRAESTRUCTURA</v>
      </c>
    </row>
    <row r="10053" spans="1:4" x14ac:dyDescent="0.2">
      <c r="A10053" t="s">
        <v>20670</v>
      </c>
      <c r="B10053" t="s">
        <v>20671</v>
      </c>
      <c r="C10053" t="str">
        <f t="shared" si="157"/>
        <v>09 - MINISTERIO DE  INFRAESTRUCTURA</v>
      </c>
      <c r="D10053" t="str">
        <f>VLOOKUP(MID(A10053,1,2),[1]Jurisdicciones!$A$2:$B$44,2,FALSE)</f>
        <v>MINISTERIO DE  INFRAESTRUCTURA</v>
      </c>
    </row>
    <row r="10054" spans="1:4" x14ac:dyDescent="0.2">
      <c r="A10054" t="s">
        <v>20672</v>
      </c>
      <c r="B10054" t="s">
        <v>20673</v>
      </c>
      <c r="C10054" t="str">
        <f t="shared" si="157"/>
        <v>09 - MINISTERIO DE  INFRAESTRUCTURA</v>
      </c>
      <c r="D10054" t="str">
        <f>VLOOKUP(MID(A10054,1,2),[1]Jurisdicciones!$A$2:$B$44,2,FALSE)</f>
        <v>MINISTERIO DE  INFRAESTRUCTURA</v>
      </c>
    </row>
    <row r="10055" spans="1:4" x14ac:dyDescent="0.2">
      <c r="A10055" t="s">
        <v>20674</v>
      </c>
      <c r="B10055" t="s">
        <v>20675</v>
      </c>
      <c r="C10055" t="str">
        <f t="shared" si="157"/>
        <v>09 - MINISTERIO DE  INFRAESTRUCTURA</v>
      </c>
      <c r="D10055" t="str">
        <f>VLOOKUP(MID(A10055,1,2),[1]Jurisdicciones!$A$2:$B$44,2,FALSE)</f>
        <v>MINISTERIO DE  INFRAESTRUCTURA</v>
      </c>
    </row>
    <row r="10056" spans="1:4" x14ac:dyDescent="0.2">
      <c r="A10056" t="s">
        <v>20676</v>
      </c>
      <c r="B10056" t="s">
        <v>20677</v>
      </c>
      <c r="C10056" t="str">
        <f t="shared" si="157"/>
        <v>09 - MINISTERIO DE  INFRAESTRUCTURA</v>
      </c>
      <c r="D10056" t="str">
        <f>VLOOKUP(MID(A10056,1,2),[1]Jurisdicciones!$A$2:$B$44,2,FALSE)</f>
        <v>MINISTERIO DE  INFRAESTRUCTURA</v>
      </c>
    </row>
    <row r="10057" spans="1:4" x14ac:dyDescent="0.2">
      <c r="A10057" t="s">
        <v>20678</v>
      </c>
      <c r="B10057" t="s">
        <v>20679</v>
      </c>
      <c r="C10057" t="str">
        <f t="shared" si="157"/>
        <v>09 - MINISTERIO DE  INFRAESTRUCTURA</v>
      </c>
      <c r="D10057" t="str">
        <f>VLOOKUP(MID(A10057,1,2),[1]Jurisdicciones!$A$2:$B$44,2,FALSE)</f>
        <v>MINISTERIO DE  INFRAESTRUCTURA</v>
      </c>
    </row>
    <row r="10058" spans="1:4" x14ac:dyDescent="0.2">
      <c r="A10058" t="s">
        <v>20680</v>
      </c>
      <c r="B10058" t="s">
        <v>20681</v>
      </c>
      <c r="C10058" t="str">
        <f t="shared" si="157"/>
        <v>09 - MINISTERIO DE  INFRAESTRUCTURA</v>
      </c>
      <c r="D10058" t="str">
        <f>VLOOKUP(MID(A10058,1,2),[1]Jurisdicciones!$A$2:$B$44,2,FALSE)</f>
        <v>MINISTERIO DE  INFRAESTRUCTURA</v>
      </c>
    </row>
    <row r="10059" spans="1:4" x14ac:dyDescent="0.2">
      <c r="A10059" t="s">
        <v>20682</v>
      </c>
      <c r="B10059" t="s">
        <v>20677</v>
      </c>
      <c r="C10059" t="str">
        <f t="shared" si="157"/>
        <v>09 - MINISTERIO DE  INFRAESTRUCTURA</v>
      </c>
      <c r="D10059" t="str">
        <f>VLOOKUP(MID(A10059,1,2),[1]Jurisdicciones!$A$2:$B$44,2,FALSE)</f>
        <v>MINISTERIO DE  INFRAESTRUCTURA</v>
      </c>
    </row>
    <row r="10060" spans="1:4" x14ac:dyDescent="0.2">
      <c r="A10060" t="s">
        <v>20683</v>
      </c>
      <c r="B10060" t="s">
        <v>20684</v>
      </c>
      <c r="C10060" t="str">
        <f t="shared" si="157"/>
        <v>09 - MINISTERIO DE  INFRAESTRUCTURA</v>
      </c>
      <c r="D10060" t="str">
        <f>VLOOKUP(MID(A10060,1,2),[1]Jurisdicciones!$A$2:$B$44,2,FALSE)</f>
        <v>MINISTERIO DE  INFRAESTRUCTURA</v>
      </c>
    </row>
    <row r="10061" spans="1:4" x14ac:dyDescent="0.2">
      <c r="A10061" t="s">
        <v>20685</v>
      </c>
      <c r="B10061" t="s">
        <v>20686</v>
      </c>
      <c r="C10061" t="str">
        <f t="shared" si="157"/>
        <v>09 - MINISTERIO DE  INFRAESTRUCTURA</v>
      </c>
      <c r="D10061" t="str">
        <f>VLOOKUP(MID(A10061,1,2),[1]Jurisdicciones!$A$2:$B$44,2,FALSE)</f>
        <v>MINISTERIO DE  INFRAESTRUCTURA</v>
      </c>
    </row>
    <row r="10062" spans="1:4" x14ac:dyDescent="0.2">
      <c r="A10062" t="s">
        <v>20687</v>
      </c>
      <c r="B10062" t="s">
        <v>20688</v>
      </c>
      <c r="C10062" t="str">
        <f t="shared" si="157"/>
        <v>09 - MINISTERIO DE  INFRAESTRUCTURA</v>
      </c>
      <c r="D10062" t="str">
        <f>VLOOKUP(MID(A10062,1,2),[1]Jurisdicciones!$A$2:$B$44,2,FALSE)</f>
        <v>MINISTERIO DE  INFRAESTRUCTURA</v>
      </c>
    </row>
    <row r="10063" spans="1:4" x14ac:dyDescent="0.2">
      <c r="A10063" t="s">
        <v>20689</v>
      </c>
      <c r="B10063" t="s">
        <v>20690</v>
      </c>
      <c r="C10063" t="str">
        <f t="shared" si="157"/>
        <v>09 - MINISTERIO DE  INFRAESTRUCTURA</v>
      </c>
      <c r="D10063" t="str">
        <f>VLOOKUP(MID(A10063,1,2),[1]Jurisdicciones!$A$2:$B$44,2,FALSE)</f>
        <v>MINISTERIO DE  INFRAESTRUCTURA</v>
      </c>
    </row>
    <row r="10064" spans="1:4" x14ac:dyDescent="0.2">
      <c r="A10064" t="s">
        <v>20691</v>
      </c>
      <c r="B10064" t="s">
        <v>20692</v>
      </c>
      <c r="C10064" t="str">
        <f t="shared" si="157"/>
        <v>09 - MINISTERIO DE  INFRAESTRUCTURA</v>
      </c>
      <c r="D10064" t="str">
        <f>VLOOKUP(MID(A10064,1,2),[1]Jurisdicciones!$A$2:$B$44,2,FALSE)</f>
        <v>MINISTERIO DE  INFRAESTRUCTURA</v>
      </c>
    </row>
    <row r="10065" spans="1:4" x14ac:dyDescent="0.2">
      <c r="A10065" t="s">
        <v>20693</v>
      </c>
      <c r="B10065" t="s">
        <v>20694</v>
      </c>
      <c r="C10065" t="str">
        <f t="shared" si="157"/>
        <v>09 - MINISTERIO DE  INFRAESTRUCTURA</v>
      </c>
      <c r="D10065" t="str">
        <f>VLOOKUP(MID(A10065,1,2),[1]Jurisdicciones!$A$2:$B$44,2,FALSE)</f>
        <v>MINISTERIO DE  INFRAESTRUCTURA</v>
      </c>
    </row>
    <row r="10066" spans="1:4" x14ac:dyDescent="0.2">
      <c r="A10066" t="s">
        <v>20695</v>
      </c>
      <c r="B10066" t="s">
        <v>20696</v>
      </c>
      <c r="C10066" t="str">
        <f t="shared" si="157"/>
        <v>09 - MINISTERIO DE  INFRAESTRUCTURA</v>
      </c>
      <c r="D10066" t="str">
        <f>VLOOKUP(MID(A10066,1,2),[1]Jurisdicciones!$A$2:$B$44,2,FALSE)</f>
        <v>MINISTERIO DE  INFRAESTRUCTURA</v>
      </c>
    </row>
    <row r="10067" spans="1:4" x14ac:dyDescent="0.2">
      <c r="A10067" t="s">
        <v>20697</v>
      </c>
      <c r="B10067" t="s">
        <v>20698</v>
      </c>
      <c r="C10067" t="str">
        <f t="shared" si="157"/>
        <v>09 - MINISTERIO DE  INFRAESTRUCTURA</v>
      </c>
      <c r="D10067" t="str">
        <f>VLOOKUP(MID(A10067,1,2),[1]Jurisdicciones!$A$2:$B$44,2,FALSE)</f>
        <v>MINISTERIO DE  INFRAESTRUCTURA</v>
      </c>
    </row>
    <row r="10068" spans="1:4" x14ac:dyDescent="0.2">
      <c r="A10068" t="s">
        <v>20699</v>
      </c>
      <c r="B10068" t="s">
        <v>20700</v>
      </c>
      <c r="C10068" t="str">
        <f t="shared" si="157"/>
        <v>09 - MINISTERIO DE  INFRAESTRUCTURA</v>
      </c>
      <c r="D10068" t="str">
        <f>VLOOKUP(MID(A10068,1,2),[1]Jurisdicciones!$A$2:$B$44,2,FALSE)</f>
        <v>MINISTERIO DE  INFRAESTRUCTURA</v>
      </c>
    </row>
    <row r="10069" spans="1:4" x14ac:dyDescent="0.2">
      <c r="A10069" t="s">
        <v>20701</v>
      </c>
      <c r="B10069" t="s">
        <v>20702</v>
      </c>
      <c r="C10069" t="str">
        <f t="shared" si="157"/>
        <v>09 - MINISTERIO DE  INFRAESTRUCTURA</v>
      </c>
      <c r="D10069" t="str">
        <f>VLOOKUP(MID(A10069,1,2),[1]Jurisdicciones!$A$2:$B$44,2,FALSE)</f>
        <v>MINISTERIO DE  INFRAESTRUCTURA</v>
      </c>
    </row>
    <row r="10070" spans="1:4" x14ac:dyDescent="0.2">
      <c r="A10070" t="s">
        <v>20703</v>
      </c>
      <c r="B10070" t="s">
        <v>20286</v>
      </c>
      <c r="C10070" t="str">
        <f t="shared" si="157"/>
        <v>09 - MINISTERIO DE  INFRAESTRUCTURA</v>
      </c>
      <c r="D10070" t="str">
        <f>VLOOKUP(MID(A10070,1,2),[1]Jurisdicciones!$A$2:$B$44,2,FALSE)</f>
        <v>MINISTERIO DE  INFRAESTRUCTURA</v>
      </c>
    </row>
    <row r="10071" spans="1:4" x14ac:dyDescent="0.2">
      <c r="A10071" t="s">
        <v>20704</v>
      </c>
      <c r="B10071" t="s">
        <v>20705</v>
      </c>
      <c r="C10071" t="str">
        <f t="shared" si="157"/>
        <v>09 - MINISTERIO DE  INFRAESTRUCTURA</v>
      </c>
      <c r="D10071" t="str">
        <f>VLOOKUP(MID(A10071,1,2),[1]Jurisdicciones!$A$2:$B$44,2,FALSE)</f>
        <v>MINISTERIO DE  INFRAESTRUCTURA</v>
      </c>
    </row>
    <row r="10072" spans="1:4" x14ac:dyDescent="0.2">
      <c r="A10072" t="s">
        <v>20706</v>
      </c>
      <c r="B10072" t="s">
        <v>20335</v>
      </c>
      <c r="C10072" t="str">
        <f t="shared" si="157"/>
        <v>09 - MINISTERIO DE  INFRAESTRUCTURA</v>
      </c>
      <c r="D10072" t="str">
        <f>VLOOKUP(MID(A10072,1,2),[1]Jurisdicciones!$A$2:$B$44,2,FALSE)</f>
        <v>MINISTERIO DE  INFRAESTRUCTURA</v>
      </c>
    </row>
    <row r="10073" spans="1:4" x14ac:dyDescent="0.2">
      <c r="A10073" t="s">
        <v>20707</v>
      </c>
      <c r="B10073" t="s">
        <v>20708</v>
      </c>
      <c r="C10073" t="str">
        <f t="shared" si="157"/>
        <v>09 - MINISTERIO DE  INFRAESTRUCTURA</v>
      </c>
      <c r="D10073" t="str">
        <f>VLOOKUP(MID(A10073,1,2),[1]Jurisdicciones!$A$2:$B$44,2,FALSE)</f>
        <v>MINISTERIO DE  INFRAESTRUCTURA</v>
      </c>
    </row>
    <row r="10074" spans="1:4" x14ac:dyDescent="0.2">
      <c r="A10074" t="s">
        <v>20709</v>
      </c>
      <c r="B10074" t="s">
        <v>20284</v>
      </c>
      <c r="C10074" t="str">
        <f t="shared" si="157"/>
        <v>09 - MINISTERIO DE  INFRAESTRUCTURA</v>
      </c>
      <c r="D10074" t="str">
        <f>VLOOKUP(MID(A10074,1,2),[1]Jurisdicciones!$A$2:$B$44,2,FALSE)</f>
        <v>MINISTERIO DE  INFRAESTRUCTURA</v>
      </c>
    </row>
    <row r="10075" spans="1:4" x14ac:dyDescent="0.2">
      <c r="A10075" t="s">
        <v>20710</v>
      </c>
      <c r="B10075" t="s">
        <v>20711</v>
      </c>
      <c r="C10075" t="str">
        <f t="shared" si="157"/>
        <v>09 - MINISTERIO DE  INFRAESTRUCTURA</v>
      </c>
      <c r="D10075" t="str">
        <f>VLOOKUP(MID(A10075,1,2),[1]Jurisdicciones!$A$2:$B$44,2,FALSE)</f>
        <v>MINISTERIO DE  INFRAESTRUCTURA</v>
      </c>
    </row>
    <row r="10076" spans="1:4" x14ac:dyDescent="0.2">
      <c r="A10076" t="s">
        <v>20712</v>
      </c>
      <c r="B10076" t="s">
        <v>20290</v>
      </c>
      <c r="C10076" t="str">
        <f t="shared" si="157"/>
        <v>09 - MINISTERIO DE  INFRAESTRUCTURA</v>
      </c>
      <c r="D10076" t="str">
        <f>VLOOKUP(MID(A10076,1,2),[1]Jurisdicciones!$A$2:$B$44,2,FALSE)</f>
        <v>MINISTERIO DE  INFRAESTRUCTURA</v>
      </c>
    </row>
    <row r="10077" spans="1:4" x14ac:dyDescent="0.2">
      <c r="A10077" t="s">
        <v>20713</v>
      </c>
      <c r="B10077" t="s">
        <v>20714</v>
      </c>
      <c r="C10077" t="str">
        <f t="shared" si="157"/>
        <v>09 - MINISTERIO DE  INFRAESTRUCTURA</v>
      </c>
      <c r="D10077" t="str">
        <f>VLOOKUP(MID(A10077,1,2),[1]Jurisdicciones!$A$2:$B$44,2,FALSE)</f>
        <v>MINISTERIO DE  INFRAESTRUCTURA</v>
      </c>
    </row>
    <row r="10078" spans="1:4" x14ac:dyDescent="0.2">
      <c r="A10078" t="s">
        <v>20715</v>
      </c>
      <c r="B10078" t="s">
        <v>20716</v>
      </c>
      <c r="C10078" t="str">
        <f t="shared" si="157"/>
        <v>09 - MINISTERIO DE  INFRAESTRUCTURA</v>
      </c>
      <c r="D10078" t="str">
        <f>VLOOKUP(MID(A10078,1,2),[1]Jurisdicciones!$A$2:$B$44,2,FALSE)</f>
        <v>MINISTERIO DE  INFRAESTRUCTURA</v>
      </c>
    </row>
    <row r="10079" spans="1:4" x14ac:dyDescent="0.2">
      <c r="A10079" t="s">
        <v>20717</v>
      </c>
      <c r="B10079" t="s">
        <v>20718</v>
      </c>
      <c r="C10079" t="str">
        <f t="shared" si="157"/>
        <v>09 - MINISTERIO DE  INFRAESTRUCTURA</v>
      </c>
      <c r="D10079" t="str">
        <f>VLOOKUP(MID(A10079,1,2),[1]Jurisdicciones!$A$2:$B$44,2,FALSE)</f>
        <v>MINISTERIO DE  INFRAESTRUCTURA</v>
      </c>
    </row>
    <row r="10080" spans="1:4" x14ac:dyDescent="0.2">
      <c r="A10080" t="s">
        <v>20719</v>
      </c>
      <c r="B10080" t="s">
        <v>20720</v>
      </c>
      <c r="C10080" t="str">
        <f t="shared" si="157"/>
        <v>09 - MINISTERIO DE  INFRAESTRUCTURA</v>
      </c>
      <c r="D10080" t="str">
        <f>VLOOKUP(MID(A10080,1,2),[1]Jurisdicciones!$A$2:$B$44,2,FALSE)</f>
        <v>MINISTERIO DE  INFRAESTRUCTURA</v>
      </c>
    </row>
    <row r="10081" spans="1:4" x14ac:dyDescent="0.2">
      <c r="A10081" t="s">
        <v>20721</v>
      </c>
      <c r="B10081" t="s">
        <v>20722</v>
      </c>
      <c r="C10081" t="str">
        <f t="shared" si="157"/>
        <v>09 - MINISTERIO DE  INFRAESTRUCTURA</v>
      </c>
      <c r="D10081" t="str">
        <f>VLOOKUP(MID(A10081,1,2),[1]Jurisdicciones!$A$2:$B$44,2,FALSE)</f>
        <v>MINISTERIO DE  INFRAESTRUCTURA</v>
      </c>
    </row>
    <row r="10082" spans="1:4" x14ac:dyDescent="0.2">
      <c r="A10082" t="s">
        <v>20723</v>
      </c>
      <c r="B10082" t="s">
        <v>20724</v>
      </c>
      <c r="C10082" t="str">
        <f t="shared" si="157"/>
        <v>09 - MINISTERIO DE  INFRAESTRUCTURA</v>
      </c>
      <c r="D10082" t="str">
        <f>VLOOKUP(MID(A10082,1,2),[1]Jurisdicciones!$A$2:$B$44,2,FALSE)</f>
        <v>MINISTERIO DE  INFRAESTRUCTURA</v>
      </c>
    </row>
    <row r="10083" spans="1:4" x14ac:dyDescent="0.2">
      <c r="A10083" t="s">
        <v>20725</v>
      </c>
      <c r="B10083" t="s">
        <v>20726</v>
      </c>
      <c r="C10083" t="str">
        <f t="shared" si="157"/>
        <v>09 - MINISTERIO DE  INFRAESTRUCTURA</v>
      </c>
      <c r="D10083" t="str">
        <f>VLOOKUP(MID(A10083,1,2),[1]Jurisdicciones!$A$2:$B$44,2,FALSE)</f>
        <v>MINISTERIO DE  INFRAESTRUCTURA</v>
      </c>
    </row>
    <row r="10084" spans="1:4" x14ac:dyDescent="0.2">
      <c r="A10084" t="s">
        <v>20727</v>
      </c>
      <c r="B10084" t="s">
        <v>20341</v>
      </c>
      <c r="C10084" t="str">
        <f t="shared" si="157"/>
        <v>09 - MINISTERIO DE  INFRAESTRUCTURA</v>
      </c>
      <c r="D10084" t="str">
        <f>VLOOKUP(MID(A10084,1,2),[1]Jurisdicciones!$A$2:$B$44,2,FALSE)</f>
        <v>MINISTERIO DE  INFRAESTRUCTURA</v>
      </c>
    </row>
    <row r="10085" spans="1:4" x14ac:dyDescent="0.2">
      <c r="A10085" t="s">
        <v>20728</v>
      </c>
      <c r="B10085" t="s">
        <v>20729</v>
      </c>
      <c r="C10085" t="str">
        <f t="shared" si="157"/>
        <v>09 - MINISTERIO DE  INFRAESTRUCTURA</v>
      </c>
      <c r="D10085" t="str">
        <f>VLOOKUP(MID(A10085,1,2),[1]Jurisdicciones!$A$2:$B$44,2,FALSE)</f>
        <v>MINISTERIO DE  INFRAESTRUCTURA</v>
      </c>
    </row>
    <row r="10086" spans="1:4" x14ac:dyDescent="0.2">
      <c r="A10086" t="s">
        <v>20730</v>
      </c>
      <c r="B10086" t="s">
        <v>20731</v>
      </c>
      <c r="C10086" t="str">
        <f t="shared" si="157"/>
        <v>09 - MINISTERIO DE  INFRAESTRUCTURA</v>
      </c>
      <c r="D10086" t="str">
        <f>VLOOKUP(MID(A10086,1,2),[1]Jurisdicciones!$A$2:$B$44,2,FALSE)</f>
        <v>MINISTERIO DE  INFRAESTRUCTURA</v>
      </c>
    </row>
    <row r="10087" spans="1:4" x14ac:dyDescent="0.2">
      <c r="A10087" t="s">
        <v>20732</v>
      </c>
      <c r="B10087" t="s">
        <v>20341</v>
      </c>
      <c r="C10087" t="str">
        <f t="shared" si="157"/>
        <v>09 - MINISTERIO DE  INFRAESTRUCTURA</v>
      </c>
      <c r="D10087" t="str">
        <f>VLOOKUP(MID(A10087,1,2),[1]Jurisdicciones!$A$2:$B$44,2,FALSE)</f>
        <v>MINISTERIO DE  INFRAESTRUCTURA</v>
      </c>
    </row>
    <row r="10088" spans="1:4" x14ac:dyDescent="0.2">
      <c r="A10088" t="s">
        <v>20733</v>
      </c>
      <c r="B10088" t="s">
        <v>20345</v>
      </c>
      <c r="C10088" t="str">
        <f t="shared" si="157"/>
        <v>09 - MINISTERIO DE  INFRAESTRUCTURA</v>
      </c>
      <c r="D10088" t="str">
        <f>VLOOKUP(MID(A10088,1,2),[1]Jurisdicciones!$A$2:$B$44,2,FALSE)</f>
        <v>MINISTERIO DE  INFRAESTRUCTURA</v>
      </c>
    </row>
    <row r="10089" spans="1:4" x14ac:dyDescent="0.2">
      <c r="A10089" t="s">
        <v>20734</v>
      </c>
      <c r="B10089" t="s">
        <v>20341</v>
      </c>
      <c r="C10089" t="str">
        <f t="shared" si="157"/>
        <v>09 - MINISTERIO DE  INFRAESTRUCTURA</v>
      </c>
      <c r="D10089" t="str">
        <f>VLOOKUP(MID(A10089,1,2),[1]Jurisdicciones!$A$2:$B$44,2,FALSE)</f>
        <v>MINISTERIO DE  INFRAESTRUCTURA</v>
      </c>
    </row>
    <row r="10090" spans="1:4" x14ac:dyDescent="0.2">
      <c r="A10090" t="s">
        <v>20735</v>
      </c>
      <c r="B10090" t="s">
        <v>20341</v>
      </c>
      <c r="C10090" t="str">
        <f t="shared" si="157"/>
        <v>09 - MINISTERIO DE  INFRAESTRUCTURA</v>
      </c>
      <c r="D10090" t="str">
        <f>VLOOKUP(MID(A10090,1,2),[1]Jurisdicciones!$A$2:$B$44,2,FALSE)</f>
        <v>MINISTERIO DE  INFRAESTRUCTURA</v>
      </c>
    </row>
    <row r="10091" spans="1:4" x14ac:dyDescent="0.2">
      <c r="A10091" t="s">
        <v>20736</v>
      </c>
      <c r="B10091" t="s">
        <v>20341</v>
      </c>
      <c r="C10091" t="str">
        <f t="shared" si="157"/>
        <v>09 - MINISTERIO DE  INFRAESTRUCTURA</v>
      </c>
      <c r="D10091" t="str">
        <f>VLOOKUP(MID(A10091,1,2),[1]Jurisdicciones!$A$2:$B$44,2,FALSE)</f>
        <v>MINISTERIO DE  INFRAESTRUCTURA</v>
      </c>
    </row>
    <row r="10092" spans="1:4" x14ac:dyDescent="0.2">
      <c r="A10092" t="s">
        <v>20737</v>
      </c>
      <c r="B10092" t="s">
        <v>20341</v>
      </c>
      <c r="C10092" t="str">
        <f t="shared" si="157"/>
        <v>09 - MINISTERIO DE  INFRAESTRUCTURA</v>
      </c>
      <c r="D10092" t="str">
        <f>VLOOKUP(MID(A10092,1,2),[1]Jurisdicciones!$A$2:$B$44,2,FALSE)</f>
        <v>MINISTERIO DE  INFRAESTRUCTURA</v>
      </c>
    </row>
    <row r="10093" spans="1:4" x14ac:dyDescent="0.2">
      <c r="A10093" t="s">
        <v>20738</v>
      </c>
      <c r="B10093" t="s">
        <v>20341</v>
      </c>
      <c r="C10093" t="str">
        <f t="shared" si="157"/>
        <v>09 - MINISTERIO DE  INFRAESTRUCTURA</v>
      </c>
      <c r="D10093" t="str">
        <f>VLOOKUP(MID(A10093,1,2),[1]Jurisdicciones!$A$2:$B$44,2,FALSE)</f>
        <v>MINISTERIO DE  INFRAESTRUCTURA</v>
      </c>
    </row>
    <row r="10094" spans="1:4" x14ac:dyDescent="0.2">
      <c r="A10094" t="s">
        <v>20739</v>
      </c>
      <c r="B10094" t="s">
        <v>20341</v>
      </c>
      <c r="C10094" t="str">
        <f t="shared" si="157"/>
        <v>09 - MINISTERIO DE  INFRAESTRUCTURA</v>
      </c>
      <c r="D10094" t="str">
        <f>VLOOKUP(MID(A10094,1,2),[1]Jurisdicciones!$A$2:$B$44,2,FALSE)</f>
        <v>MINISTERIO DE  INFRAESTRUCTURA</v>
      </c>
    </row>
    <row r="10095" spans="1:4" x14ac:dyDescent="0.2">
      <c r="A10095" t="s">
        <v>20740</v>
      </c>
      <c r="B10095" t="s">
        <v>20362</v>
      </c>
      <c r="C10095" t="str">
        <f t="shared" si="157"/>
        <v>09 - MINISTERIO DE  INFRAESTRUCTURA</v>
      </c>
      <c r="D10095" t="str">
        <f>VLOOKUP(MID(A10095,1,2),[1]Jurisdicciones!$A$2:$B$44,2,FALSE)</f>
        <v>MINISTERIO DE  INFRAESTRUCTURA</v>
      </c>
    </row>
    <row r="10096" spans="1:4" x14ac:dyDescent="0.2">
      <c r="A10096" t="s">
        <v>20741</v>
      </c>
      <c r="B10096" t="s">
        <v>20365</v>
      </c>
      <c r="C10096" t="str">
        <f t="shared" si="157"/>
        <v>09 - MINISTERIO DE  INFRAESTRUCTURA</v>
      </c>
      <c r="D10096" t="str">
        <f>VLOOKUP(MID(A10096,1,2),[1]Jurisdicciones!$A$2:$B$44,2,FALSE)</f>
        <v>MINISTERIO DE  INFRAESTRUCTURA</v>
      </c>
    </row>
    <row r="10097" spans="1:4" x14ac:dyDescent="0.2">
      <c r="A10097" t="s">
        <v>20742</v>
      </c>
      <c r="B10097" t="s">
        <v>20343</v>
      </c>
      <c r="C10097" t="str">
        <f t="shared" si="157"/>
        <v>09 - MINISTERIO DE  INFRAESTRUCTURA</v>
      </c>
      <c r="D10097" t="str">
        <f>VLOOKUP(MID(A10097,1,2),[1]Jurisdicciones!$A$2:$B$44,2,FALSE)</f>
        <v>MINISTERIO DE  INFRAESTRUCTURA</v>
      </c>
    </row>
    <row r="10098" spans="1:4" x14ac:dyDescent="0.2">
      <c r="A10098" t="s">
        <v>20743</v>
      </c>
      <c r="B10098" t="s">
        <v>20341</v>
      </c>
      <c r="C10098" t="str">
        <f t="shared" si="157"/>
        <v>09 - MINISTERIO DE  INFRAESTRUCTURA</v>
      </c>
      <c r="D10098" t="str">
        <f>VLOOKUP(MID(A10098,1,2),[1]Jurisdicciones!$A$2:$B$44,2,FALSE)</f>
        <v>MINISTERIO DE  INFRAESTRUCTURA</v>
      </c>
    </row>
    <row r="10099" spans="1:4" x14ac:dyDescent="0.2">
      <c r="A10099" t="s">
        <v>20744</v>
      </c>
      <c r="B10099" t="s">
        <v>20341</v>
      </c>
      <c r="C10099" t="str">
        <f t="shared" si="157"/>
        <v>09 - MINISTERIO DE  INFRAESTRUCTURA</v>
      </c>
      <c r="D10099" t="str">
        <f>VLOOKUP(MID(A10099,1,2),[1]Jurisdicciones!$A$2:$B$44,2,FALSE)</f>
        <v>MINISTERIO DE  INFRAESTRUCTURA</v>
      </c>
    </row>
    <row r="10100" spans="1:4" x14ac:dyDescent="0.2">
      <c r="A10100" t="s">
        <v>20745</v>
      </c>
      <c r="B10100" t="s">
        <v>20746</v>
      </c>
      <c r="C10100" t="str">
        <f t="shared" si="157"/>
        <v>09 - MINISTERIO DE  INFRAESTRUCTURA</v>
      </c>
      <c r="D10100" t="str">
        <f>VLOOKUP(MID(A10100,1,2),[1]Jurisdicciones!$A$2:$B$44,2,FALSE)</f>
        <v>MINISTERIO DE  INFRAESTRUCTURA</v>
      </c>
    </row>
    <row r="10101" spans="1:4" x14ac:dyDescent="0.2">
      <c r="A10101" t="s">
        <v>20747</v>
      </c>
      <c r="B10101" t="s">
        <v>20692</v>
      </c>
      <c r="C10101" t="str">
        <f t="shared" si="157"/>
        <v>09 - MINISTERIO DE  INFRAESTRUCTURA</v>
      </c>
      <c r="D10101" t="str">
        <f>VLOOKUP(MID(A10101,1,2),[1]Jurisdicciones!$A$2:$B$44,2,FALSE)</f>
        <v>MINISTERIO DE  INFRAESTRUCTURA</v>
      </c>
    </row>
    <row r="10102" spans="1:4" x14ac:dyDescent="0.2">
      <c r="A10102" t="s">
        <v>20748</v>
      </c>
      <c r="B10102" t="s">
        <v>9383</v>
      </c>
      <c r="C10102" t="str">
        <f t="shared" si="157"/>
        <v>09 - MINISTERIO DE  INFRAESTRUCTURA</v>
      </c>
      <c r="D10102" t="str">
        <f>VLOOKUP(MID(A10102,1,2),[1]Jurisdicciones!$A$2:$B$44,2,FALSE)</f>
        <v>MINISTERIO DE  INFRAESTRUCTURA</v>
      </c>
    </row>
    <row r="10103" spans="1:4" x14ac:dyDescent="0.2">
      <c r="A10103" t="s">
        <v>20749</v>
      </c>
      <c r="B10103" t="s">
        <v>9385</v>
      </c>
      <c r="C10103" t="str">
        <f t="shared" si="157"/>
        <v>09 - MINISTERIO DE  INFRAESTRUCTURA</v>
      </c>
      <c r="D10103" t="str">
        <f>VLOOKUP(MID(A10103,1,2),[1]Jurisdicciones!$A$2:$B$44,2,FALSE)</f>
        <v>MINISTERIO DE  INFRAESTRUCTURA</v>
      </c>
    </row>
    <row r="10104" spans="1:4" x14ac:dyDescent="0.2">
      <c r="A10104" t="s">
        <v>20750</v>
      </c>
      <c r="B10104" t="s">
        <v>9387</v>
      </c>
      <c r="C10104" t="str">
        <f t="shared" si="157"/>
        <v>09 - MINISTERIO DE  INFRAESTRUCTURA</v>
      </c>
      <c r="D10104" t="str">
        <f>VLOOKUP(MID(A10104,1,2),[1]Jurisdicciones!$A$2:$B$44,2,FALSE)</f>
        <v>MINISTERIO DE  INFRAESTRUCTURA</v>
      </c>
    </row>
    <row r="10105" spans="1:4" x14ac:dyDescent="0.2">
      <c r="A10105" t="s">
        <v>20751</v>
      </c>
      <c r="B10105" t="s">
        <v>9389</v>
      </c>
      <c r="C10105" t="str">
        <f t="shared" si="157"/>
        <v>09 - MINISTERIO DE  INFRAESTRUCTURA</v>
      </c>
      <c r="D10105" t="str">
        <f>VLOOKUP(MID(A10105,1,2),[1]Jurisdicciones!$A$2:$B$44,2,FALSE)</f>
        <v>MINISTERIO DE  INFRAESTRUCTURA</v>
      </c>
    </row>
    <row r="10106" spans="1:4" x14ac:dyDescent="0.2">
      <c r="A10106" t="s">
        <v>20752</v>
      </c>
      <c r="B10106" t="s">
        <v>9391</v>
      </c>
      <c r="C10106" t="str">
        <f t="shared" si="157"/>
        <v>09 - MINISTERIO DE  INFRAESTRUCTURA</v>
      </c>
      <c r="D10106" t="str">
        <f>VLOOKUP(MID(A10106,1,2),[1]Jurisdicciones!$A$2:$B$44,2,FALSE)</f>
        <v>MINISTERIO DE  INFRAESTRUCTURA</v>
      </c>
    </row>
    <row r="10107" spans="1:4" x14ac:dyDescent="0.2">
      <c r="A10107" t="s">
        <v>20753</v>
      </c>
      <c r="B10107" t="s">
        <v>9393</v>
      </c>
      <c r="C10107" t="str">
        <f t="shared" si="157"/>
        <v>09 - MINISTERIO DE  INFRAESTRUCTURA</v>
      </c>
      <c r="D10107" t="str">
        <f>VLOOKUP(MID(A10107,1,2),[1]Jurisdicciones!$A$2:$B$44,2,FALSE)</f>
        <v>MINISTERIO DE  INFRAESTRUCTURA</v>
      </c>
    </row>
    <row r="10108" spans="1:4" x14ac:dyDescent="0.2">
      <c r="A10108" t="s">
        <v>20754</v>
      </c>
      <c r="B10108" t="s">
        <v>20755</v>
      </c>
      <c r="C10108" t="str">
        <f t="shared" si="157"/>
        <v>09 - MINISTERIO DE  INFRAESTRUCTURA</v>
      </c>
      <c r="D10108" t="str">
        <f>VLOOKUP(MID(A10108,1,2),[1]Jurisdicciones!$A$2:$B$44,2,FALSE)</f>
        <v>MINISTERIO DE  INFRAESTRUCTURA</v>
      </c>
    </row>
    <row r="10109" spans="1:4" x14ac:dyDescent="0.2">
      <c r="A10109" t="s">
        <v>20756</v>
      </c>
      <c r="B10109" t="s">
        <v>20757</v>
      </c>
      <c r="C10109" t="str">
        <f t="shared" si="157"/>
        <v>09 - MINISTERIO DE  INFRAESTRUCTURA</v>
      </c>
      <c r="D10109" t="str">
        <f>VLOOKUP(MID(A10109,1,2),[1]Jurisdicciones!$A$2:$B$44,2,FALSE)</f>
        <v>MINISTERIO DE  INFRAESTRUCTURA</v>
      </c>
    </row>
    <row r="10110" spans="1:4" x14ac:dyDescent="0.2">
      <c r="A10110" t="s">
        <v>20758</v>
      </c>
      <c r="B10110" t="s">
        <v>20759</v>
      </c>
      <c r="C10110" t="str">
        <f t="shared" si="157"/>
        <v>09 - MINISTERIO DE  INFRAESTRUCTURA</v>
      </c>
      <c r="D10110" t="str">
        <f>VLOOKUP(MID(A10110,1,2),[1]Jurisdicciones!$A$2:$B$44,2,FALSE)</f>
        <v>MINISTERIO DE  INFRAESTRUCTURA</v>
      </c>
    </row>
    <row r="10111" spans="1:4" x14ac:dyDescent="0.2">
      <c r="A10111" t="s">
        <v>20760</v>
      </c>
      <c r="B10111" t="s">
        <v>20761</v>
      </c>
      <c r="C10111" t="str">
        <f t="shared" si="157"/>
        <v>09 - MINISTERIO DE  INFRAESTRUCTURA</v>
      </c>
      <c r="D10111" t="str">
        <f>VLOOKUP(MID(A10111,1,2),[1]Jurisdicciones!$A$2:$B$44,2,FALSE)</f>
        <v>MINISTERIO DE  INFRAESTRUCTURA</v>
      </c>
    </row>
    <row r="10112" spans="1:4" x14ac:dyDescent="0.2">
      <c r="A10112" t="s">
        <v>20762</v>
      </c>
      <c r="B10112" t="s">
        <v>20333</v>
      </c>
      <c r="C10112" t="str">
        <f t="shared" si="157"/>
        <v>09 - MINISTERIO DE  INFRAESTRUCTURA</v>
      </c>
      <c r="D10112" t="str">
        <f>VLOOKUP(MID(A10112,1,2),[1]Jurisdicciones!$A$2:$B$44,2,FALSE)</f>
        <v>MINISTERIO DE  INFRAESTRUCTURA</v>
      </c>
    </row>
    <row r="10113" spans="1:4" x14ac:dyDescent="0.2">
      <c r="A10113" t="s">
        <v>20763</v>
      </c>
      <c r="B10113" t="s">
        <v>20764</v>
      </c>
      <c r="C10113" t="str">
        <f t="shared" si="157"/>
        <v>09 - MINISTERIO DE  INFRAESTRUCTURA</v>
      </c>
      <c r="D10113" t="str">
        <f>VLOOKUP(MID(A10113,1,2),[1]Jurisdicciones!$A$2:$B$44,2,FALSE)</f>
        <v>MINISTERIO DE  INFRAESTRUCTURA</v>
      </c>
    </row>
    <row r="10114" spans="1:4" x14ac:dyDescent="0.2">
      <c r="A10114" t="s">
        <v>20765</v>
      </c>
      <c r="B10114" t="s">
        <v>20766</v>
      </c>
      <c r="C10114" t="str">
        <f t="shared" si="157"/>
        <v>09 - MINISTERIO DE  INFRAESTRUCTURA</v>
      </c>
      <c r="D10114" t="str">
        <f>VLOOKUP(MID(A10114,1,2),[1]Jurisdicciones!$A$2:$B$44,2,FALSE)</f>
        <v>MINISTERIO DE  INFRAESTRUCTURA</v>
      </c>
    </row>
    <row r="10115" spans="1:4" x14ac:dyDescent="0.2">
      <c r="A10115" t="s">
        <v>20767</v>
      </c>
      <c r="B10115" t="s">
        <v>20768</v>
      </c>
      <c r="C10115" t="str">
        <f t="shared" si="157"/>
        <v>09 - MINISTERIO DE  INFRAESTRUCTURA</v>
      </c>
      <c r="D10115" t="str">
        <f>VLOOKUP(MID(A10115,1,2),[1]Jurisdicciones!$A$2:$B$44,2,FALSE)</f>
        <v>MINISTERIO DE  INFRAESTRUCTURA</v>
      </c>
    </row>
    <row r="10116" spans="1:4" x14ac:dyDescent="0.2">
      <c r="A10116" t="s">
        <v>20769</v>
      </c>
      <c r="B10116" t="s">
        <v>20770</v>
      </c>
      <c r="C10116" t="str">
        <f t="shared" ref="C10116:C10179" si="158">CONCATENATE(MID(A10116,1,2), " - ",D10116)</f>
        <v>09 - MINISTERIO DE  INFRAESTRUCTURA</v>
      </c>
      <c r="D10116" t="str">
        <f>VLOOKUP(MID(A10116,1,2),[1]Jurisdicciones!$A$2:$B$44,2,FALSE)</f>
        <v>MINISTERIO DE  INFRAESTRUCTURA</v>
      </c>
    </row>
    <row r="10117" spans="1:4" x14ac:dyDescent="0.2">
      <c r="A10117" t="s">
        <v>20771</v>
      </c>
      <c r="B10117" t="s">
        <v>20772</v>
      </c>
      <c r="C10117" t="str">
        <f t="shared" si="158"/>
        <v>09 - MINISTERIO DE  INFRAESTRUCTURA</v>
      </c>
      <c r="D10117" t="str">
        <f>VLOOKUP(MID(A10117,1,2),[1]Jurisdicciones!$A$2:$B$44,2,FALSE)</f>
        <v>MINISTERIO DE  INFRAESTRUCTURA</v>
      </c>
    </row>
    <row r="10118" spans="1:4" x14ac:dyDescent="0.2">
      <c r="A10118" t="s">
        <v>20773</v>
      </c>
      <c r="B10118" t="s">
        <v>20768</v>
      </c>
      <c r="C10118" t="str">
        <f t="shared" si="158"/>
        <v>09 - MINISTERIO DE  INFRAESTRUCTURA</v>
      </c>
      <c r="D10118" t="str">
        <f>VLOOKUP(MID(A10118,1,2),[1]Jurisdicciones!$A$2:$B$44,2,FALSE)</f>
        <v>MINISTERIO DE  INFRAESTRUCTURA</v>
      </c>
    </row>
    <row r="10119" spans="1:4" x14ac:dyDescent="0.2">
      <c r="A10119" t="s">
        <v>20774</v>
      </c>
      <c r="B10119" t="s">
        <v>20775</v>
      </c>
      <c r="C10119" t="str">
        <f t="shared" si="158"/>
        <v>09 - MINISTERIO DE  INFRAESTRUCTURA</v>
      </c>
      <c r="D10119" t="str">
        <f>VLOOKUP(MID(A10119,1,2),[1]Jurisdicciones!$A$2:$B$44,2,FALSE)</f>
        <v>MINISTERIO DE  INFRAESTRUCTURA</v>
      </c>
    </row>
    <row r="10120" spans="1:4" x14ac:dyDescent="0.2">
      <c r="A10120" t="s">
        <v>20776</v>
      </c>
      <c r="B10120" t="s">
        <v>20777</v>
      </c>
      <c r="C10120" t="str">
        <f t="shared" si="158"/>
        <v>09 - MINISTERIO DE  INFRAESTRUCTURA</v>
      </c>
      <c r="D10120" t="str">
        <f>VLOOKUP(MID(A10120,1,2),[1]Jurisdicciones!$A$2:$B$44,2,FALSE)</f>
        <v>MINISTERIO DE  INFRAESTRUCTURA</v>
      </c>
    </row>
    <row r="10121" spans="1:4" x14ac:dyDescent="0.2">
      <c r="A10121" t="s">
        <v>20778</v>
      </c>
      <c r="B10121" t="s">
        <v>20779</v>
      </c>
      <c r="C10121" t="str">
        <f t="shared" si="158"/>
        <v>09 - MINISTERIO DE  INFRAESTRUCTURA</v>
      </c>
      <c r="D10121" t="str">
        <f>VLOOKUP(MID(A10121,1,2),[1]Jurisdicciones!$A$2:$B$44,2,FALSE)</f>
        <v>MINISTERIO DE  INFRAESTRUCTURA</v>
      </c>
    </row>
    <row r="10122" spans="1:4" x14ac:dyDescent="0.2">
      <c r="A10122" t="s">
        <v>20780</v>
      </c>
      <c r="B10122" t="s">
        <v>20781</v>
      </c>
      <c r="C10122" t="str">
        <f t="shared" si="158"/>
        <v>09 - MINISTERIO DE  INFRAESTRUCTURA</v>
      </c>
      <c r="D10122" t="str">
        <f>VLOOKUP(MID(A10122,1,2),[1]Jurisdicciones!$A$2:$B$44,2,FALSE)</f>
        <v>MINISTERIO DE  INFRAESTRUCTURA</v>
      </c>
    </row>
    <row r="10123" spans="1:4" x14ac:dyDescent="0.2">
      <c r="A10123" t="s">
        <v>20782</v>
      </c>
      <c r="B10123" t="s">
        <v>20783</v>
      </c>
      <c r="C10123" t="str">
        <f t="shared" si="158"/>
        <v>09 - MINISTERIO DE  INFRAESTRUCTURA</v>
      </c>
      <c r="D10123" t="str">
        <f>VLOOKUP(MID(A10123,1,2),[1]Jurisdicciones!$A$2:$B$44,2,FALSE)</f>
        <v>MINISTERIO DE  INFRAESTRUCTURA</v>
      </c>
    </row>
    <row r="10124" spans="1:4" x14ac:dyDescent="0.2">
      <c r="A10124" t="s">
        <v>20784</v>
      </c>
      <c r="B10124" t="s">
        <v>20785</v>
      </c>
      <c r="C10124" t="str">
        <f t="shared" si="158"/>
        <v>09 - MINISTERIO DE  INFRAESTRUCTURA</v>
      </c>
      <c r="D10124" t="str">
        <f>VLOOKUP(MID(A10124,1,2),[1]Jurisdicciones!$A$2:$B$44,2,FALSE)</f>
        <v>MINISTERIO DE  INFRAESTRUCTURA</v>
      </c>
    </row>
    <row r="10125" spans="1:4" x14ac:dyDescent="0.2">
      <c r="A10125" t="s">
        <v>20786</v>
      </c>
      <c r="B10125" t="s">
        <v>20787</v>
      </c>
      <c r="C10125" t="str">
        <f t="shared" si="158"/>
        <v>09 - MINISTERIO DE  INFRAESTRUCTURA</v>
      </c>
      <c r="D10125" t="str">
        <f>VLOOKUP(MID(A10125,1,2),[1]Jurisdicciones!$A$2:$B$44,2,FALSE)</f>
        <v>MINISTERIO DE  INFRAESTRUCTURA</v>
      </c>
    </row>
    <row r="10126" spans="1:4" x14ac:dyDescent="0.2">
      <c r="A10126" t="s">
        <v>20788</v>
      </c>
      <c r="B10126" t="s">
        <v>20789</v>
      </c>
      <c r="C10126" t="str">
        <f t="shared" si="158"/>
        <v>09 - MINISTERIO DE  INFRAESTRUCTURA</v>
      </c>
      <c r="D10126" t="str">
        <f>VLOOKUP(MID(A10126,1,2),[1]Jurisdicciones!$A$2:$B$44,2,FALSE)</f>
        <v>MINISTERIO DE  INFRAESTRUCTURA</v>
      </c>
    </row>
    <row r="10127" spans="1:4" x14ac:dyDescent="0.2">
      <c r="A10127" t="s">
        <v>20790</v>
      </c>
      <c r="B10127" t="s">
        <v>20791</v>
      </c>
      <c r="C10127" t="str">
        <f t="shared" si="158"/>
        <v>09 - MINISTERIO DE  INFRAESTRUCTURA</v>
      </c>
      <c r="D10127" t="str">
        <f>VLOOKUP(MID(A10127,1,2),[1]Jurisdicciones!$A$2:$B$44,2,FALSE)</f>
        <v>MINISTERIO DE  INFRAESTRUCTURA</v>
      </c>
    </row>
    <row r="10128" spans="1:4" x14ac:dyDescent="0.2">
      <c r="A10128" t="s">
        <v>20792</v>
      </c>
      <c r="B10128" t="s">
        <v>20793</v>
      </c>
      <c r="C10128" t="str">
        <f t="shared" si="158"/>
        <v>09 - MINISTERIO DE  INFRAESTRUCTURA</v>
      </c>
      <c r="D10128" t="str">
        <f>VLOOKUP(MID(A10128,1,2),[1]Jurisdicciones!$A$2:$B$44,2,FALSE)</f>
        <v>MINISTERIO DE  INFRAESTRUCTURA</v>
      </c>
    </row>
    <row r="10129" spans="1:4" x14ac:dyDescent="0.2">
      <c r="A10129" t="s">
        <v>20794</v>
      </c>
      <c r="B10129" t="s">
        <v>20795</v>
      </c>
      <c r="C10129" t="str">
        <f t="shared" si="158"/>
        <v>09 - MINISTERIO DE  INFRAESTRUCTURA</v>
      </c>
      <c r="D10129" t="str">
        <f>VLOOKUP(MID(A10129,1,2),[1]Jurisdicciones!$A$2:$B$44,2,FALSE)</f>
        <v>MINISTERIO DE  INFRAESTRUCTURA</v>
      </c>
    </row>
    <row r="10130" spans="1:4" x14ac:dyDescent="0.2">
      <c r="A10130" t="s">
        <v>20796</v>
      </c>
      <c r="B10130" t="s">
        <v>20797</v>
      </c>
      <c r="C10130" t="str">
        <f t="shared" si="158"/>
        <v>09 - MINISTERIO DE  INFRAESTRUCTURA</v>
      </c>
      <c r="D10130" t="str">
        <f>VLOOKUP(MID(A10130,1,2),[1]Jurisdicciones!$A$2:$B$44,2,FALSE)</f>
        <v>MINISTERIO DE  INFRAESTRUCTURA</v>
      </c>
    </row>
    <row r="10131" spans="1:4" x14ac:dyDescent="0.2">
      <c r="A10131" t="s">
        <v>20798</v>
      </c>
      <c r="B10131" t="s">
        <v>20799</v>
      </c>
      <c r="C10131" t="str">
        <f t="shared" si="158"/>
        <v>09 - MINISTERIO DE  INFRAESTRUCTURA</v>
      </c>
      <c r="D10131" t="str">
        <f>VLOOKUP(MID(A10131,1,2),[1]Jurisdicciones!$A$2:$B$44,2,FALSE)</f>
        <v>MINISTERIO DE  INFRAESTRUCTURA</v>
      </c>
    </row>
    <row r="10132" spans="1:4" x14ac:dyDescent="0.2">
      <c r="A10132" t="s">
        <v>20800</v>
      </c>
      <c r="B10132" t="s">
        <v>20801</v>
      </c>
      <c r="C10132" t="str">
        <f t="shared" si="158"/>
        <v>09 - MINISTERIO DE  INFRAESTRUCTURA</v>
      </c>
      <c r="D10132" t="str">
        <f>VLOOKUP(MID(A10132,1,2),[1]Jurisdicciones!$A$2:$B$44,2,FALSE)</f>
        <v>MINISTERIO DE  INFRAESTRUCTURA</v>
      </c>
    </row>
    <row r="10133" spans="1:4" x14ac:dyDescent="0.2">
      <c r="A10133" t="s">
        <v>20802</v>
      </c>
      <c r="B10133" t="s">
        <v>20803</v>
      </c>
      <c r="C10133" t="str">
        <f t="shared" si="158"/>
        <v>09 - MINISTERIO DE  INFRAESTRUCTURA</v>
      </c>
      <c r="D10133" t="str">
        <f>VLOOKUP(MID(A10133,1,2),[1]Jurisdicciones!$A$2:$B$44,2,FALSE)</f>
        <v>MINISTERIO DE  INFRAESTRUCTURA</v>
      </c>
    </row>
    <row r="10134" spans="1:4" x14ac:dyDescent="0.2">
      <c r="A10134" t="s">
        <v>20804</v>
      </c>
      <c r="B10134" t="s">
        <v>20805</v>
      </c>
      <c r="C10134" t="str">
        <f t="shared" si="158"/>
        <v>09 - MINISTERIO DE  INFRAESTRUCTURA</v>
      </c>
      <c r="D10134" t="str">
        <f>VLOOKUP(MID(A10134,1,2),[1]Jurisdicciones!$A$2:$B$44,2,FALSE)</f>
        <v>MINISTERIO DE  INFRAESTRUCTURA</v>
      </c>
    </row>
    <row r="10135" spans="1:4" x14ac:dyDescent="0.2">
      <c r="A10135" t="s">
        <v>20806</v>
      </c>
      <c r="B10135" t="s">
        <v>20807</v>
      </c>
      <c r="C10135" t="str">
        <f t="shared" si="158"/>
        <v>09 - MINISTERIO DE  INFRAESTRUCTURA</v>
      </c>
      <c r="D10135" t="str">
        <f>VLOOKUP(MID(A10135,1,2),[1]Jurisdicciones!$A$2:$B$44,2,FALSE)</f>
        <v>MINISTERIO DE  INFRAESTRUCTURA</v>
      </c>
    </row>
    <row r="10136" spans="1:4" x14ac:dyDescent="0.2">
      <c r="A10136" t="s">
        <v>20808</v>
      </c>
      <c r="B10136" t="s">
        <v>20809</v>
      </c>
      <c r="C10136" t="str">
        <f t="shared" si="158"/>
        <v>09 - MINISTERIO DE  INFRAESTRUCTURA</v>
      </c>
      <c r="D10136" t="str">
        <f>VLOOKUP(MID(A10136,1,2),[1]Jurisdicciones!$A$2:$B$44,2,FALSE)</f>
        <v>MINISTERIO DE  INFRAESTRUCTURA</v>
      </c>
    </row>
    <row r="10137" spans="1:4" x14ac:dyDescent="0.2">
      <c r="A10137" t="s">
        <v>20810</v>
      </c>
      <c r="B10137" t="s">
        <v>20811</v>
      </c>
      <c r="C10137" t="str">
        <f t="shared" si="158"/>
        <v>09 - MINISTERIO DE  INFRAESTRUCTURA</v>
      </c>
      <c r="D10137" t="str">
        <f>VLOOKUP(MID(A10137,1,2),[1]Jurisdicciones!$A$2:$B$44,2,FALSE)</f>
        <v>MINISTERIO DE  INFRAESTRUCTURA</v>
      </c>
    </row>
    <row r="10138" spans="1:4" x14ac:dyDescent="0.2">
      <c r="A10138" t="s">
        <v>20812</v>
      </c>
      <c r="B10138" t="s">
        <v>20813</v>
      </c>
      <c r="C10138" t="str">
        <f t="shared" si="158"/>
        <v>09 - MINISTERIO DE  INFRAESTRUCTURA</v>
      </c>
      <c r="D10138" t="str">
        <f>VLOOKUP(MID(A10138,1,2),[1]Jurisdicciones!$A$2:$B$44,2,FALSE)</f>
        <v>MINISTERIO DE  INFRAESTRUCTURA</v>
      </c>
    </row>
    <row r="10139" spans="1:4" x14ac:dyDescent="0.2">
      <c r="A10139" t="s">
        <v>20814</v>
      </c>
      <c r="B10139" t="s">
        <v>20815</v>
      </c>
      <c r="C10139" t="str">
        <f t="shared" si="158"/>
        <v>09 - MINISTERIO DE  INFRAESTRUCTURA</v>
      </c>
      <c r="D10139" t="str">
        <f>VLOOKUP(MID(A10139,1,2),[1]Jurisdicciones!$A$2:$B$44,2,FALSE)</f>
        <v>MINISTERIO DE  INFRAESTRUCTURA</v>
      </c>
    </row>
    <row r="10140" spans="1:4" x14ac:dyDescent="0.2">
      <c r="A10140" t="s">
        <v>20816</v>
      </c>
      <c r="B10140" t="s">
        <v>20817</v>
      </c>
      <c r="C10140" t="str">
        <f t="shared" si="158"/>
        <v>09 - MINISTERIO DE  INFRAESTRUCTURA</v>
      </c>
      <c r="D10140" t="str">
        <f>VLOOKUP(MID(A10140,1,2),[1]Jurisdicciones!$A$2:$B$44,2,FALSE)</f>
        <v>MINISTERIO DE  INFRAESTRUCTURA</v>
      </c>
    </row>
    <row r="10141" spans="1:4" x14ac:dyDescent="0.2">
      <c r="A10141" t="s">
        <v>20818</v>
      </c>
      <c r="B10141" t="s">
        <v>20819</v>
      </c>
      <c r="C10141" t="str">
        <f t="shared" si="158"/>
        <v>09 - MINISTERIO DE  INFRAESTRUCTURA</v>
      </c>
      <c r="D10141" t="str">
        <f>VLOOKUP(MID(A10141,1,2),[1]Jurisdicciones!$A$2:$B$44,2,FALSE)</f>
        <v>MINISTERIO DE  INFRAESTRUCTURA</v>
      </c>
    </row>
    <row r="10142" spans="1:4" x14ac:dyDescent="0.2">
      <c r="A10142" t="s">
        <v>20820</v>
      </c>
      <c r="B10142" t="s">
        <v>20821</v>
      </c>
      <c r="C10142" t="str">
        <f t="shared" si="158"/>
        <v>09 - MINISTERIO DE  INFRAESTRUCTURA</v>
      </c>
      <c r="D10142" t="str">
        <f>VLOOKUP(MID(A10142,1,2),[1]Jurisdicciones!$A$2:$B$44,2,FALSE)</f>
        <v>MINISTERIO DE  INFRAESTRUCTURA</v>
      </c>
    </row>
    <row r="10143" spans="1:4" x14ac:dyDescent="0.2">
      <c r="A10143" t="s">
        <v>20822</v>
      </c>
      <c r="B10143" t="s">
        <v>9298</v>
      </c>
      <c r="C10143" t="str">
        <f t="shared" si="158"/>
        <v>09 - MINISTERIO DE  INFRAESTRUCTURA</v>
      </c>
      <c r="D10143" t="str">
        <f>VLOOKUP(MID(A10143,1,2),[1]Jurisdicciones!$A$2:$B$44,2,FALSE)</f>
        <v>MINISTERIO DE  INFRAESTRUCTURA</v>
      </c>
    </row>
    <row r="10144" spans="1:4" x14ac:dyDescent="0.2">
      <c r="A10144" t="s">
        <v>20823</v>
      </c>
      <c r="B10144" t="s">
        <v>20824</v>
      </c>
      <c r="C10144" t="str">
        <f t="shared" si="158"/>
        <v>09 - MINISTERIO DE  INFRAESTRUCTURA</v>
      </c>
      <c r="D10144" t="str">
        <f>VLOOKUP(MID(A10144,1,2),[1]Jurisdicciones!$A$2:$B$44,2,FALSE)</f>
        <v>MINISTERIO DE  INFRAESTRUCTURA</v>
      </c>
    </row>
    <row r="10145" spans="1:4" x14ac:dyDescent="0.2">
      <c r="A10145" t="s">
        <v>20825</v>
      </c>
      <c r="B10145" t="s">
        <v>20826</v>
      </c>
      <c r="C10145" t="str">
        <f t="shared" si="158"/>
        <v>09 - MINISTERIO DE  INFRAESTRUCTURA</v>
      </c>
      <c r="D10145" t="str">
        <f>VLOOKUP(MID(A10145,1,2),[1]Jurisdicciones!$A$2:$B$44,2,FALSE)</f>
        <v>MINISTERIO DE  INFRAESTRUCTURA</v>
      </c>
    </row>
    <row r="10146" spans="1:4" x14ac:dyDescent="0.2">
      <c r="A10146" t="s">
        <v>20827</v>
      </c>
      <c r="B10146" t="s">
        <v>9337</v>
      </c>
      <c r="C10146" t="str">
        <f t="shared" si="158"/>
        <v>09 - MINISTERIO DE  INFRAESTRUCTURA</v>
      </c>
      <c r="D10146" t="str">
        <f>VLOOKUP(MID(A10146,1,2),[1]Jurisdicciones!$A$2:$B$44,2,FALSE)</f>
        <v>MINISTERIO DE  INFRAESTRUCTURA</v>
      </c>
    </row>
    <row r="10147" spans="1:4" x14ac:dyDescent="0.2">
      <c r="A10147" t="s">
        <v>20828</v>
      </c>
      <c r="B10147" t="s">
        <v>9339</v>
      </c>
      <c r="C10147" t="str">
        <f t="shared" si="158"/>
        <v>09 - MINISTERIO DE  INFRAESTRUCTURA</v>
      </c>
      <c r="D10147" t="str">
        <f>VLOOKUP(MID(A10147,1,2),[1]Jurisdicciones!$A$2:$B$44,2,FALSE)</f>
        <v>MINISTERIO DE  INFRAESTRUCTURA</v>
      </c>
    </row>
    <row r="10148" spans="1:4" x14ac:dyDescent="0.2">
      <c r="A10148" t="s">
        <v>20829</v>
      </c>
      <c r="B10148" t="s">
        <v>20830</v>
      </c>
      <c r="C10148" t="str">
        <f t="shared" si="158"/>
        <v>09 - MINISTERIO DE  INFRAESTRUCTURA</v>
      </c>
      <c r="D10148" t="str">
        <f>VLOOKUP(MID(A10148,1,2),[1]Jurisdicciones!$A$2:$B$44,2,FALSE)</f>
        <v>MINISTERIO DE  INFRAESTRUCTURA</v>
      </c>
    </row>
    <row r="10149" spans="1:4" x14ac:dyDescent="0.2">
      <c r="A10149" t="s">
        <v>20831</v>
      </c>
      <c r="B10149" t="s">
        <v>20832</v>
      </c>
      <c r="C10149" t="str">
        <f t="shared" si="158"/>
        <v>09 - MINISTERIO DE  INFRAESTRUCTURA</v>
      </c>
      <c r="D10149" t="str">
        <f>VLOOKUP(MID(A10149,1,2),[1]Jurisdicciones!$A$2:$B$44,2,FALSE)</f>
        <v>MINISTERIO DE  INFRAESTRUCTURA</v>
      </c>
    </row>
    <row r="10150" spans="1:4" x14ac:dyDescent="0.2">
      <c r="A10150" t="s">
        <v>20833</v>
      </c>
      <c r="B10150" t="s">
        <v>20834</v>
      </c>
      <c r="C10150" t="str">
        <f t="shared" si="158"/>
        <v>09 - MINISTERIO DE  INFRAESTRUCTURA</v>
      </c>
      <c r="D10150" t="str">
        <f>VLOOKUP(MID(A10150,1,2),[1]Jurisdicciones!$A$2:$B$44,2,FALSE)</f>
        <v>MINISTERIO DE  INFRAESTRUCTURA</v>
      </c>
    </row>
    <row r="10151" spans="1:4" x14ac:dyDescent="0.2">
      <c r="A10151" t="s">
        <v>20835</v>
      </c>
      <c r="B10151" t="s">
        <v>20836</v>
      </c>
      <c r="C10151" t="str">
        <f t="shared" si="158"/>
        <v>09 - MINISTERIO DE  INFRAESTRUCTURA</v>
      </c>
      <c r="D10151" t="str">
        <f>VLOOKUP(MID(A10151,1,2),[1]Jurisdicciones!$A$2:$B$44,2,FALSE)</f>
        <v>MINISTERIO DE  INFRAESTRUCTURA</v>
      </c>
    </row>
    <row r="10152" spans="1:4" x14ac:dyDescent="0.2">
      <c r="A10152" t="s">
        <v>20837</v>
      </c>
      <c r="B10152" t="s">
        <v>20838</v>
      </c>
      <c r="C10152" t="str">
        <f t="shared" si="158"/>
        <v>09 - MINISTERIO DE  INFRAESTRUCTURA</v>
      </c>
      <c r="D10152" t="str">
        <f>VLOOKUP(MID(A10152,1,2),[1]Jurisdicciones!$A$2:$B$44,2,FALSE)</f>
        <v>MINISTERIO DE  INFRAESTRUCTURA</v>
      </c>
    </row>
    <row r="10153" spans="1:4" x14ac:dyDescent="0.2">
      <c r="A10153" t="s">
        <v>20839</v>
      </c>
      <c r="B10153" t="s">
        <v>20834</v>
      </c>
      <c r="C10153" t="str">
        <f t="shared" si="158"/>
        <v>09 - MINISTERIO DE  INFRAESTRUCTURA</v>
      </c>
      <c r="D10153" t="str">
        <f>VLOOKUP(MID(A10153,1,2),[1]Jurisdicciones!$A$2:$B$44,2,FALSE)</f>
        <v>MINISTERIO DE  INFRAESTRUCTURA</v>
      </c>
    </row>
    <row r="10154" spans="1:4" x14ac:dyDescent="0.2">
      <c r="A10154" t="s">
        <v>20840</v>
      </c>
      <c r="B10154" t="s">
        <v>20841</v>
      </c>
      <c r="C10154" t="str">
        <f t="shared" si="158"/>
        <v>09 - MINISTERIO DE  INFRAESTRUCTURA</v>
      </c>
      <c r="D10154" t="str">
        <f>VLOOKUP(MID(A10154,1,2),[1]Jurisdicciones!$A$2:$B$44,2,FALSE)</f>
        <v>MINISTERIO DE  INFRAESTRUCTURA</v>
      </c>
    </row>
    <row r="10155" spans="1:4" x14ac:dyDescent="0.2">
      <c r="A10155" t="s">
        <v>20842</v>
      </c>
      <c r="B10155" t="s">
        <v>20843</v>
      </c>
      <c r="C10155" t="str">
        <f t="shared" si="158"/>
        <v>09 - MINISTERIO DE  INFRAESTRUCTURA</v>
      </c>
      <c r="D10155" t="str">
        <f>VLOOKUP(MID(A10155,1,2),[1]Jurisdicciones!$A$2:$B$44,2,FALSE)</f>
        <v>MINISTERIO DE  INFRAESTRUCTURA</v>
      </c>
    </row>
    <row r="10156" spans="1:4" x14ac:dyDescent="0.2">
      <c r="A10156" t="s">
        <v>20844</v>
      </c>
      <c r="B10156" t="s">
        <v>20845</v>
      </c>
      <c r="C10156" t="str">
        <f t="shared" si="158"/>
        <v>09 - MINISTERIO DE  INFRAESTRUCTURA</v>
      </c>
      <c r="D10156" t="str">
        <f>VLOOKUP(MID(A10156,1,2),[1]Jurisdicciones!$A$2:$B$44,2,FALSE)</f>
        <v>MINISTERIO DE  INFRAESTRUCTURA</v>
      </c>
    </row>
    <row r="10157" spans="1:4" x14ac:dyDescent="0.2">
      <c r="A10157" t="s">
        <v>20846</v>
      </c>
      <c r="B10157" t="s">
        <v>20847</v>
      </c>
      <c r="C10157" t="str">
        <f t="shared" si="158"/>
        <v>09 - MINISTERIO DE  INFRAESTRUCTURA</v>
      </c>
      <c r="D10157" t="str">
        <f>VLOOKUP(MID(A10157,1,2),[1]Jurisdicciones!$A$2:$B$44,2,FALSE)</f>
        <v>MINISTERIO DE  INFRAESTRUCTURA</v>
      </c>
    </row>
    <row r="10158" spans="1:4" x14ac:dyDescent="0.2">
      <c r="A10158" t="s">
        <v>20848</v>
      </c>
      <c r="B10158" t="s">
        <v>20849</v>
      </c>
      <c r="C10158" t="str">
        <f t="shared" si="158"/>
        <v>09 - MINISTERIO DE  INFRAESTRUCTURA</v>
      </c>
      <c r="D10158" t="str">
        <f>VLOOKUP(MID(A10158,1,2),[1]Jurisdicciones!$A$2:$B$44,2,FALSE)</f>
        <v>MINISTERIO DE  INFRAESTRUCTURA</v>
      </c>
    </row>
    <row r="10159" spans="1:4" x14ac:dyDescent="0.2">
      <c r="A10159" t="s">
        <v>20850</v>
      </c>
      <c r="B10159" t="s">
        <v>20851</v>
      </c>
      <c r="C10159" t="str">
        <f t="shared" si="158"/>
        <v>09 - MINISTERIO DE  INFRAESTRUCTURA</v>
      </c>
      <c r="D10159" t="str">
        <f>VLOOKUP(MID(A10159,1,2),[1]Jurisdicciones!$A$2:$B$44,2,FALSE)</f>
        <v>MINISTERIO DE  INFRAESTRUCTURA</v>
      </c>
    </row>
    <row r="10160" spans="1:4" x14ac:dyDescent="0.2">
      <c r="A10160" t="s">
        <v>20852</v>
      </c>
      <c r="B10160" t="s">
        <v>20853</v>
      </c>
      <c r="C10160" t="str">
        <f t="shared" si="158"/>
        <v>09 - MINISTERIO DE  INFRAESTRUCTURA</v>
      </c>
      <c r="D10160" t="str">
        <f>VLOOKUP(MID(A10160,1,2),[1]Jurisdicciones!$A$2:$B$44,2,FALSE)</f>
        <v>MINISTERIO DE  INFRAESTRUCTURA</v>
      </c>
    </row>
    <row r="10161" spans="1:4" x14ac:dyDescent="0.2">
      <c r="A10161" t="s">
        <v>20854</v>
      </c>
      <c r="B10161" t="s">
        <v>20855</v>
      </c>
      <c r="C10161" t="str">
        <f t="shared" si="158"/>
        <v>09 - MINISTERIO DE  INFRAESTRUCTURA</v>
      </c>
      <c r="D10161" t="str">
        <f>VLOOKUP(MID(A10161,1,2),[1]Jurisdicciones!$A$2:$B$44,2,FALSE)</f>
        <v>MINISTERIO DE  INFRAESTRUCTURA</v>
      </c>
    </row>
    <row r="10162" spans="1:4" x14ac:dyDescent="0.2">
      <c r="A10162" t="s">
        <v>20856</v>
      </c>
      <c r="B10162" t="s">
        <v>20857</v>
      </c>
      <c r="C10162" t="str">
        <f t="shared" si="158"/>
        <v>09 - MINISTERIO DE  INFRAESTRUCTURA</v>
      </c>
      <c r="D10162" t="str">
        <f>VLOOKUP(MID(A10162,1,2),[1]Jurisdicciones!$A$2:$B$44,2,FALSE)</f>
        <v>MINISTERIO DE  INFRAESTRUCTURA</v>
      </c>
    </row>
    <row r="10163" spans="1:4" x14ac:dyDescent="0.2">
      <c r="A10163" t="s">
        <v>20858</v>
      </c>
      <c r="B10163" t="s">
        <v>20859</v>
      </c>
      <c r="C10163" t="str">
        <f t="shared" si="158"/>
        <v>09 - MINISTERIO DE  INFRAESTRUCTURA</v>
      </c>
      <c r="D10163" t="str">
        <f>VLOOKUP(MID(A10163,1,2),[1]Jurisdicciones!$A$2:$B$44,2,FALSE)</f>
        <v>MINISTERIO DE  INFRAESTRUCTURA</v>
      </c>
    </row>
    <row r="10164" spans="1:4" x14ac:dyDescent="0.2">
      <c r="A10164" t="s">
        <v>20860</v>
      </c>
      <c r="B10164" t="s">
        <v>20861</v>
      </c>
      <c r="C10164" t="str">
        <f t="shared" si="158"/>
        <v>09 - MINISTERIO DE  INFRAESTRUCTURA</v>
      </c>
      <c r="D10164" t="str">
        <f>VLOOKUP(MID(A10164,1,2),[1]Jurisdicciones!$A$2:$B$44,2,FALSE)</f>
        <v>MINISTERIO DE  INFRAESTRUCTURA</v>
      </c>
    </row>
    <row r="10165" spans="1:4" x14ac:dyDescent="0.2">
      <c r="A10165" t="s">
        <v>20862</v>
      </c>
      <c r="B10165" t="s">
        <v>20863</v>
      </c>
      <c r="C10165" t="str">
        <f t="shared" si="158"/>
        <v>09 - MINISTERIO DE  INFRAESTRUCTURA</v>
      </c>
      <c r="D10165" t="str">
        <f>VLOOKUP(MID(A10165,1,2),[1]Jurisdicciones!$A$2:$B$44,2,FALSE)</f>
        <v>MINISTERIO DE  INFRAESTRUCTURA</v>
      </c>
    </row>
    <row r="10166" spans="1:4" x14ac:dyDescent="0.2">
      <c r="A10166" t="s">
        <v>20864</v>
      </c>
      <c r="B10166" t="s">
        <v>20865</v>
      </c>
      <c r="C10166" t="str">
        <f t="shared" si="158"/>
        <v>09 - MINISTERIO DE  INFRAESTRUCTURA</v>
      </c>
      <c r="D10166" t="str">
        <f>VLOOKUP(MID(A10166,1,2),[1]Jurisdicciones!$A$2:$B$44,2,FALSE)</f>
        <v>MINISTERIO DE  INFRAESTRUCTURA</v>
      </c>
    </row>
    <row r="10167" spans="1:4" x14ac:dyDescent="0.2">
      <c r="A10167" t="s">
        <v>20866</v>
      </c>
      <c r="B10167" t="s">
        <v>20867</v>
      </c>
      <c r="C10167" t="str">
        <f t="shared" si="158"/>
        <v>09 - MINISTERIO DE  INFRAESTRUCTURA</v>
      </c>
      <c r="D10167" t="str">
        <f>VLOOKUP(MID(A10167,1,2),[1]Jurisdicciones!$A$2:$B$44,2,FALSE)</f>
        <v>MINISTERIO DE  INFRAESTRUCTURA</v>
      </c>
    </row>
    <row r="10168" spans="1:4" x14ac:dyDescent="0.2">
      <c r="A10168" t="s">
        <v>20868</v>
      </c>
      <c r="B10168" t="s">
        <v>20869</v>
      </c>
      <c r="C10168" t="str">
        <f t="shared" si="158"/>
        <v>09 - MINISTERIO DE  INFRAESTRUCTURA</v>
      </c>
      <c r="D10168" t="str">
        <f>VLOOKUP(MID(A10168,1,2),[1]Jurisdicciones!$A$2:$B$44,2,FALSE)</f>
        <v>MINISTERIO DE  INFRAESTRUCTURA</v>
      </c>
    </row>
    <row r="10169" spans="1:4" x14ac:dyDescent="0.2">
      <c r="A10169" t="s">
        <v>20870</v>
      </c>
      <c r="B10169" t="s">
        <v>20871</v>
      </c>
      <c r="C10169" t="str">
        <f t="shared" si="158"/>
        <v>09 - MINISTERIO DE  INFRAESTRUCTURA</v>
      </c>
      <c r="D10169" t="str">
        <f>VLOOKUP(MID(A10169,1,2),[1]Jurisdicciones!$A$2:$B$44,2,FALSE)</f>
        <v>MINISTERIO DE  INFRAESTRUCTURA</v>
      </c>
    </row>
    <row r="10170" spans="1:4" x14ac:dyDescent="0.2">
      <c r="A10170" t="s">
        <v>20872</v>
      </c>
      <c r="B10170" t="s">
        <v>20873</v>
      </c>
      <c r="C10170" t="str">
        <f t="shared" si="158"/>
        <v>09 - MINISTERIO DE  INFRAESTRUCTURA</v>
      </c>
      <c r="D10170" t="str">
        <f>VLOOKUP(MID(A10170,1,2),[1]Jurisdicciones!$A$2:$B$44,2,FALSE)</f>
        <v>MINISTERIO DE  INFRAESTRUCTURA</v>
      </c>
    </row>
    <row r="10171" spans="1:4" x14ac:dyDescent="0.2">
      <c r="A10171" t="s">
        <v>20874</v>
      </c>
      <c r="B10171" t="s">
        <v>20875</v>
      </c>
      <c r="C10171" t="str">
        <f t="shared" si="158"/>
        <v>09 - MINISTERIO DE  INFRAESTRUCTURA</v>
      </c>
      <c r="D10171" t="str">
        <f>VLOOKUP(MID(A10171,1,2),[1]Jurisdicciones!$A$2:$B$44,2,FALSE)</f>
        <v>MINISTERIO DE  INFRAESTRUCTURA</v>
      </c>
    </row>
    <row r="10172" spans="1:4" x14ac:dyDescent="0.2">
      <c r="A10172" t="s">
        <v>20876</v>
      </c>
      <c r="B10172" t="s">
        <v>20877</v>
      </c>
      <c r="C10172" t="str">
        <f t="shared" si="158"/>
        <v>09 - MINISTERIO DE  INFRAESTRUCTURA</v>
      </c>
      <c r="D10172" t="str">
        <f>VLOOKUP(MID(A10172,1,2),[1]Jurisdicciones!$A$2:$B$44,2,FALSE)</f>
        <v>MINISTERIO DE  INFRAESTRUCTURA</v>
      </c>
    </row>
    <row r="10173" spans="1:4" x14ac:dyDescent="0.2">
      <c r="A10173" t="s">
        <v>20878</v>
      </c>
      <c r="B10173" t="s">
        <v>20331</v>
      </c>
      <c r="C10173" t="str">
        <f t="shared" si="158"/>
        <v>09 - MINISTERIO DE  INFRAESTRUCTURA</v>
      </c>
      <c r="D10173" t="str">
        <f>VLOOKUP(MID(A10173,1,2),[1]Jurisdicciones!$A$2:$B$44,2,FALSE)</f>
        <v>MINISTERIO DE  INFRAESTRUCTURA</v>
      </c>
    </row>
    <row r="10174" spans="1:4" x14ac:dyDescent="0.2">
      <c r="A10174" t="s">
        <v>20879</v>
      </c>
      <c r="B10174" t="s">
        <v>20880</v>
      </c>
      <c r="C10174" t="str">
        <f t="shared" si="158"/>
        <v>09 - MINISTERIO DE  INFRAESTRUCTURA</v>
      </c>
      <c r="D10174" t="str">
        <f>VLOOKUP(MID(A10174,1,2),[1]Jurisdicciones!$A$2:$B$44,2,FALSE)</f>
        <v>MINISTERIO DE  INFRAESTRUCTURA</v>
      </c>
    </row>
    <row r="10175" spans="1:4" x14ac:dyDescent="0.2">
      <c r="A10175" t="s">
        <v>20881</v>
      </c>
      <c r="B10175" t="s">
        <v>9438</v>
      </c>
      <c r="C10175" t="str">
        <f t="shared" si="158"/>
        <v>09 - MINISTERIO DE  INFRAESTRUCTURA</v>
      </c>
      <c r="D10175" t="str">
        <f>VLOOKUP(MID(A10175,1,2),[1]Jurisdicciones!$A$2:$B$44,2,FALSE)</f>
        <v>MINISTERIO DE  INFRAESTRUCTURA</v>
      </c>
    </row>
    <row r="10176" spans="1:4" x14ac:dyDescent="0.2">
      <c r="A10176" t="s">
        <v>20882</v>
      </c>
      <c r="B10176" t="s">
        <v>9440</v>
      </c>
      <c r="C10176" t="str">
        <f t="shared" si="158"/>
        <v>09 - MINISTERIO DE  INFRAESTRUCTURA</v>
      </c>
      <c r="D10176" t="str">
        <f>VLOOKUP(MID(A10176,1,2),[1]Jurisdicciones!$A$2:$B$44,2,FALSE)</f>
        <v>MINISTERIO DE  INFRAESTRUCTURA</v>
      </c>
    </row>
    <row r="10177" spans="1:4" x14ac:dyDescent="0.2">
      <c r="A10177" t="s">
        <v>20883</v>
      </c>
      <c r="B10177" t="s">
        <v>20884</v>
      </c>
      <c r="C10177" t="str">
        <f t="shared" si="158"/>
        <v>09 - MINISTERIO DE  INFRAESTRUCTURA</v>
      </c>
      <c r="D10177" t="str">
        <f>VLOOKUP(MID(A10177,1,2),[1]Jurisdicciones!$A$2:$B$44,2,FALSE)</f>
        <v>MINISTERIO DE  INFRAESTRUCTURA</v>
      </c>
    </row>
    <row r="10178" spans="1:4" x14ac:dyDescent="0.2">
      <c r="A10178" t="s">
        <v>20885</v>
      </c>
      <c r="B10178" t="s">
        <v>20886</v>
      </c>
      <c r="C10178" t="str">
        <f t="shared" si="158"/>
        <v>09 - MINISTERIO DE  INFRAESTRUCTURA</v>
      </c>
      <c r="D10178" t="str">
        <f>VLOOKUP(MID(A10178,1,2),[1]Jurisdicciones!$A$2:$B$44,2,FALSE)</f>
        <v>MINISTERIO DE  INFRAESTRUCTURA</v>
      </c>
    </row>
    <row r="10179" spans="1:4" x14ac:dyDescent="0.2">
      <c r="A10179" t="s">
        <v>20887</v>
      </c>
      <c r="B10179" t="s">
        <v>20888</v>
      </c>
      <c r="C10179" t="str">
        <f t="shared" si="158"/>
        <v>09 - MINISTERIO DE  INFRAESTRUCTURA</v>
      </c>
      <c r="D10179" t="str">
        <f>VLOOKUP(MID(A10179,1,2),[1]Jurisdicciones!$A$2:$B$44,2,FALSE)</f>
        <v>MINISTERIO DE  INFRAESTRUCTURA</v>
      </c>
    </row>
    <row r="10180" spans="1:4" x14ac:dyDescent="0.2">
      <c r="A10180" t="s">
        <v>20889</v>
      </c>
      <c r="B10180" t="s">
        <v>20890</v>
      </c>
      <c r="C10180" t="str">
        <f t="shared" ref="C10180:C10243" si="159">CONCATENATE(MID(A10180,1,2), " - ",D10180)</f>
        <v>09 - MINISTERIO DE  INFRAESTRUCTURA</v>
      </c>
      <c r="D10180" t="str">
        <f>VLOOKUP(MID(A10180,1,2),[1]Jurisdicciones!$A$2:$B$44,2,FALSE)</f>
        <v>MINISTERIO DE  INFRAESTRUCTURA</v>
      </c>
    </row>
    <row r="10181" spans="1:4" x14ac:dyDescent="0.2">
      <c r="A10181" t="s">
        <v>20891</v>
      </c>
      <c r="B10181" t="s">
        <v>20892</v>
      </c>
      <c r="C10181" t="str">
        <f t="shared" si="159"/>
        <v>09 - MINISTERIO DE  INFRAESTRUCTURA</v>
      </c>
      <c r="D10181" t="str">
        <f>VLOOKUP(MID(A10181,1,2),[1]Jurisdicciones!$A$2:$B$44,2,FALSE)</f>
        <v>MINISTERIO DE  INFRAESTRUCTURA</v>
      </c>
    </row>
    <row r="10182" spans="1:4" x14ac:dyDescent="0.2">
      <c r="A10182" t="s">
        <v>20893</v>
      </c>
      <c r="B10182" t="s">
        <v>20894</v>
      </c>
      <c r="C10182" t="str">
        <f t="shared" si="159"/>
        <v>09 - MINISTERIO DE  INFRAESTRUCTURA</v>
      </c>
      <c r="D10182" t="str">
        <f>VLOOKUP(MID(A10182,1,2),[1]Jurisdicciones!$A$2:$B$44,2,FALSE)</f>
        <v>MINISTERIO DE  INFRAESTRUCTURA</v>
      </c>
    </row>
    <row r="10183" spans="1:4" x14ac:dyDescent="0.2">
      <c r="A10183" t="s">
        <v>20895</v>
      </c>
      <c r="B10183" t="s">
        <v>20896</v>
      </c>
      <c r="C10183" t="str">
        <f t="shared" si="159"/>
        <v>09 - MINISTERIO DE  INFRAESTRUCTURA</v>
      </c>
      <c r="D10183" t="str">
        <f>VLOOKUP(MID(A10183,1,2),[1]Jurisdicciones!$A$2:$B$44,2,FALSE)</f>
        <v>MINISTERIO DE  INFRAESTRUCTURA</v>
      </c>
    </row>
    <row r="10184" spans="1:4" x14ac:dyDescent="0.2">
      <c r="A10184" t="s">
        <v>20897</v>
      </c>
      <c r="B10184" t="s">
        <v>20863</v>
      </c>
      <c r="C10184" t="str">
        <f t="shared" si="159"/>
        <v>09 - MINISTERIO DE  INFRAESTRUCTURA</v>
      </c>
      <c r="D10184" t="str">
        <f>VLOOKUP(MID(A10184,1,2),[1]Jurisdicciones!$A$2:$B$44,2,FALSE)</f>
        <v>MINISTERIO DE  INFRAESTRUCTURA</v>
      </c>
    </row>
    <row r="10185" spans="1:4" x14ac:dyDescent="0.2">
      <c r="A10185" t="s">
        <v>20898</v>
      </c>
      <c r="B10185" t="s">
        <v>20865</v>
      </c>
      <c r="C10185" t="str">
        <f t="shared" si="159"/>
        <v>09 - MINISTERIO DE  INFRAESTRUCTURA</v>
      </c>
      <c r="D10185" t="str">
        <f>VLOOKUP(MID(A10185,1,2),[1]Jurisdicciones!$A$2:$B$44,2,FALSE)</f>
        <v>MINISTERIO DE  INFRAESTRUCTURA</v>
      </c>
    </row>
    <row r="10186" spans="1:4" x14ac:dyDescent="0.2">
      <c r="A10186" t="s">
        <v>20899</v>
      </c>
      <c r="B10186" t="s">
        <v>20900</v>
      </c>
      <c r="C10186" t="str">
        <f t="shared" si="159"/>
        <v>09 - MINISTERIO DE  INFRAESTRUCTURA</v>
      </c>
      <c r="D10186" t="str">
        <f>VLOOKUP(MID(A10186,1,2),[1]Jurisdicciones!$A$2:$B$44,2,FALSE)</f>
        <v>MINISTERIO DE  INFRAESTRUCTURA</v>
      </c>
    </row>
    <row r="10187" spans="1:4" x14ac:dyDescent="0.2">
      <c r="A10187" t="s">
        <v>20901</v>
      </c>
      <c r="B10187" t="s">
        <v>20902</v>
      </c>
      <c r="C10187" t="str">
        <f t="shared" si="159"/>
        <v>09 - MINISTERIO DE  INFRAESTRUCTURA</v>
      </c>
      <c r="D10187" t="str">
        <f>VLOOKUP(MID(A10187,1,2),[1]Jurisdicciones!$A$2:$B$44,2,FALSE)</f>
        <v>MINISTERIO DE  INFRAESTRUCTURA</v>
      </c>
    </row>
    <row r="10188" spans="1:4" x14ac:dyDescent="0.2">
      <c r="A10188" t="s">
        <v>20903</v>
      </c>
      <c r="B10188" t="s">
        <v>20904</v>
      </c>
      <c r="C10188" t="str">
        <f t="shared" si="159"/>
        <v>09 - MINISTERIO DE  INFRAESTRUCTURA</v>
      </c>
      <c r="D10188" t="str">
        <f>VLOOKUP(MID(A10188,1,2),[1]Jurisdicciones!$A$2:$B$44,2,FALSE)</f>
        <v>MINISTERIO DE  INFRAESTRUCTURA</v>
      </c>
    </row>
    <row r="10189" spans="1:4" x14ac:dyDescent="0.2">
      <c r="A10189" t="s">
        <v>20905</v>
      </c>
      <c r="B10189" t="s">
        <v>20906</v>
      </c>
      <c r="C10189" t="str">
        <f t="shared" si="159"/>
        <v>09 - MINISTERIO DE  INFRAESTRUCTURA</v>
      </c>
      <c r="D10189" t="str">
        <f>VLOOKUP(MID(A10189,1,2),[1]Jurisdicciones!$A$2:$B$44,2,FALSE)</f>
        <v>MINISTERIO DE  INFRAESTRUCTURA</v>
      </c>
    </row>
    <row r="10190" spans="1:4" x14ac:dyDescent="0.2">
      <c r="A10190" t="s">
        <v>20907</v>
      </c>
      <c r="B10190" t="s">
        <v>20908</v>
      </c>
      <c r="C10190" t="str">
        <f t="shared" si="159"/>
        <v>09 - MINISTERIO DE  INFRAESTRUCTURA</v>
      </c>
      <c r="D10190" t="str">
        <f>VLOOKUP(MID(A10190,1,2),[1]Jurisdicciones!$A$2:$B$44,2,FALSE)</f>
        <v>MINISTERIO DE  INFRAESTRUCTURA</v>
      </c>
    </row>
    <row r="10191" spans="1:4" x14ac:dyDescent="0.2">
      <c r="A10191" t="s">
        <v>20909</v>
      </c>
      <c r="B10191" t="s">
        <v>20910</v>
      </c>
      <c r="C10191" t="str">
        <f t="shared" si="159"/>
        <v>09 - MINISTERIO DE  INFRAESTRUCTURA</v>
      </c>
      <c r="D10191" t="str">
        <f>VLOOKUP(MID(A10191,1,2),[1]Jurisdicciones!$A$2:$B$44,2,FALSE)</f>
        <v>MINISTERIO DE  INFRAESTRUCTURA</v>
      </c>
    </row>
    <row r="10192" spans="1:4" x14ac:dyDescent="0.2">
      <c r="A10192" t="s">
        <v>20911</v>
      </c>
      <c r="B10192" t="s">
        <v>20912</v>
      </c>
      <c r="C10192" t="str">
        <f t="shared" si="159"/>
        <v>09 - MINISTERIO DE  INFRAESTRUCTURA</v>
      </c>
      <c r="D10192" t="str">
        <f>VLOOKUP(MID(A10192,1,2),[1]Jurisdicciones!$A$2:$B$44,2,FALSE)</f>
        <v>MINISTERIO DE  INFRAESTRUCTURA</v>
      </c>
    </row>
    <row r="10193" spans="1:4" x14ac:dyDescent="0.2">
      <c r="A10193" t="s">
        <v>20913</v>
      </c>
      <c r="B10193" t="s">
        <v>20914</v>
      </c>
      <c r="C10193" t="str">
        <f t="shared" si="159"/>
        <v>09 - MINISTERIO DE  INFRAESTRUCTURA</v>
      </c>
      <c r="D10193" t="str">
        <f>VLOOKUP(MID(A10193,1,2),[1]Jurisdicciones!$A$2:$B$44,2,FALSE)</f>
        <v>MINISTERIO DE  INFRAESTRUCTURA</v>
      </c>
    </row>
    <row r="10194" spans="1:4" x14ac:dyDescent="0.2">
      <c r="A10194" t="s">
        <v>20915</v>
      </c>
      <c r="B10194" t="s">
        <v>20916</v>
      </c>
      <c r="C10194" t="str">
        <f t="shared" si="159"/>
        <v>09 - MINISTERIO DE  INFRAESTRUCTURA</v>
      </c>
      <c r="D10194" t="str">
        <f>VLOOKUP(MID(A10194,1,2),[1]Jurisdicciones!$A$2:$B$44,2,FALSE)</f>
        <v>MINISTERIO DE  INFRAESTRUCTURA</v>
      </c>
    </row>
    <row r="10195" spans="1:4" x14ac:dyDescent="0.2">
      <c r="A10195" t="s">
        <v>20917</v>
      </c>
      <c r="B10195" t="s">
        <v>20918</v>
      </c>
      <c r="C10195" t="str">
        <f t="shared" si="159"/>
        <v>09 - MINISTERIO DE  INFRAESTRUCTURA</v>
      </c>
      <c r="D10195" t="str">
        <f>VLOOKUP(MID(A10195,1,2),[1]Jurisdicciones!$A$2:$B$44,2,FALSE)</f>
        <v>MINISTERIO DE  INFRAESTRUCTURA</v>
      </c>
    </row>
    <row r="10196" spans="1:4" x14ac:dyDescent="0.2">
      <c r="A10196" t="s">
        <v>20919</v>
      </c>
      <c r="B10196" t="s">
        <v>20920</v>
      </c>
      <c r="C10196" t="str">
        <f t="shared" si="159"/>
        <v>09 - MINISTERIO DE  INFRAESTRUCTURA</v>
      </c>
      <c r="D10196" t="str">
        <f>VLOOKUP(MID(A10196,1,2),[1]Jurisdicciones!$A$2:$B$44,2,FALSE)</f>
        <v>MINISTERIO DE  INFRAESTRUCTURA</v>
      </c>
    </row>
    <row r="10197" spans="1:4" x14ac:dyDescent="0.2">
      <c r="A10197" t="s">
        <v>20921</v>
      </c>
      <c r="B10197" t="s">
        <v>20922</v>
      </c>
      <c r="C10197" t="str">
        <f t="shared" si="159"/>
        <v>09 - MINISTERIO DE  INFRAESTRUCTURA</v>
      </c>
      <c r="D10197" t="str">
        <f>VLOOKUP(MID(A10197,1,2),[1]Jurisdicciones!$A$2:$B$44,2,FALSE)</f>
        <v>MINISTERIO DE  INFRAESTRUCTURA</v>
      </c>
    </row>
    <row r="10198" spans="1:4" x14ac:dyDescent="0.2">
      <c r="A10198" t="s">
        <v>20923</v>
      </c>
      <c r="B10198" t="s">
        <v>20768</v>
      </c>
      <c r="C10198" t="str">
        <f t="shared" si="159"/>
        <v>09 - MINISTERIO DE  INFRAESTRUCTURA</v>
      </c>
      <c r="D10198" t="str">
        <f>VLOOKUP(MID(A10198,1,2),[1]Jurisdicciones!$A$2:$B$44,2,FALSE)</f>
        <v>MINISTERIO DE  INFRAESTRUCTURA</v>
      </c>
    </row>
    <row r="10199" spans="1:4" x14ac:dyDescent="0.2">
      <c r="A10199" t="s">
        <v>20924</v>
      </c>
      <c r="B10199" t="s">
        <v>20925</v>
      </c>
      <c r="C10199" t="str">
        <f t="shared" si="159"/>
        <v>09 - MINISTERIO DE  INFRAESTRUCTURA</v>
      </c>
      <c r="D10199" t="str">
        <f>VLOOKUP(MID(A10199,1,2),[1]Jurisdicciones!$A$2:$B$44,2,FALSE)</f>
        <v>MINISTERIO DE  INFRAESTRUCTURA</v>
      </c>
    </row>
    <row r="10200" spans="1:4" x14ac:dyDescent="0.2">
      <c r="A10200" t="s">
        <v>20926</v>
      </c>
      <c r="B10200" t="s">
        <v>20927</v>
      </c>
      <c r="C10200" t="str">
        <f t="shared" si="159"/>
        <v>09 - MINISTERIO DE  INFRAESTRUCTURA</v>
      </c>
      <c r="D10200" t="str">
        <f>VLOOKUP(MID(A10200,1,2),[1]Jurisdicciones!$A$2:$B$44,2,FALSE)</f>
        <v>MINISTERIO DE  INFRAESTRUCTURA</v>
      </c>
    </row>
    <row r="10201" spans="1:4" x14ac:dyDescent="0.2">
      <c r="A10201" t="s">
        <v>20928</v>
      </c>
      <c r="B10201" t="s">
        <v>20929</v>
      </c>
      <c r="C10201" t="str">
        <f t="shared" si="159"/>
        <v>09 - MINISTERIO DE  INFRAESTRUCTURA</v>
      </c>
      <c r="D10201" t="str">
        <f>VLOOKUP(MID(A10201,1,2),[1]Jurisdicciones!$A$2:$B$44,2,FALSE)</f>
        <v>MINISTERIO DE  INFRAESTRUCTURA</v>
      </c>
    </row>
    <row r="10202" spans="1:4" x14ac:dyDescent="0.2">
      <c r="A10202" t="s">
        <v>20930</v>
      </c>
      <c r="B10202" t="s">
        <v>20931</v>
      </c>
      <c r="C10202" t="str">
        <f t="shared" si="159"/>
        <v>09 - MINISTERIO DE  INFRAESTRUCTURA</v>
      </c>
      <c r="D10202" t="str">
        <f>VLOOKUP(MID(A10202,1,2),[1]Jurisdicciones!$A$2:$B$44,2,FALSE)</f>
        <v>MINISTERIO DE  INFRAESTRUCTURA</v>
      </c>
    </row>
    <row r="10203" spans="1:4" x14ac:dyDescent="0.2">
      <c r="A10203" t="s">
        <v>20932</v>
      </c>
      <c r="B10203" t="s">
        <v>20933</v>
      </c>
      <c r="C10203" t="str">
        <f t="shared" si="159"/>
        <v>09 - MINISTERIO DE  INFRAESTRUCTURA</v>
      </c>
      <c r="D10203" t="str">
        <f>VLOOKUP(MID(A10203,1,2),[1]Jurisdicciones!$A$2:$B$44,2,FALSE)</f>
        <v>MINISTERIO DE  INFRAESTRUCTURA</v>
      </c>
    </row>
    <row r="10204" spans="1:4" x14ac:dyDescent="0.2">
      <c r="A10204" t="s">
        <v>20934</v>
      </c>
      <c r="B10204" t="s">
        <v>20935</v>
      </c>
      <c r="C10204" t="str">
        <f t="shared" si="159"/>
        <v>09 - MINISTERIO DE  INFRAESTRUCTURA</v>
      </c>
      <c r="D10204" t="str">
        <f>VLOOKUP(MID(A10204,1,2),[1]Jurisdicciones!$A$2:$B$44,2,FALSE)</f>
        <v>MINISTERIO DE  INFRAESTRUCTURA</v>
      </c>
    </row>
    <row r="10205" spans="1:4" x14ac:dyDescent="0.2">
      <c r="A10205" t="s">
        <v>20936</v>
      </c>
      <c r="B10205" t="s">
        <v>20937</v>
      </c>
      <c r="C10205" t="str">
        <f t="shared" si="159"/>
        <v>09 - MINISTERIO DE  INFRAESTRUCTURA</v>
      </c>
      <c r="D10205" t="str">
        <f>VLOOKUP(MID(A10205,1,2),[1]Jurisdicciones!$A$2:$B$44,2,FALSE)</f>
        <v>MINISTERIO DE  INFRAESTRUCTURA</v>
      </c>
    </row>
    <row r="10206" spans="1:4" x14ac:dyDescent="0.2">
      <c r="A10206" t="s">
        <v>20938</v>
      </c>
      <c r="B10206" t="s">
        <v>20939</v>
      </c>
      <c r="C10206" t="str">
        <f t="shared" si="159"/>
        <v>09 - MINISTERIO DE  INFRAESTRUCTURA</v>
      </c>
      <c r="D10206" t="str">
        <f>VLOOKUP(MID(A10206,1,2),[1]Jurisdicciones!$A$2:$B$44,2,FALSE)</f>
        <v>MINISTERIO DE  INFRAESTRUCTURA</v>
      </c>
    </row>
    <row r="10207" spans="1:4" x14ac:dyDescent="0.2">
      <c r="A10207" t="s">
        <v>20940</v>
      </c>
      <c r="B10207" t="s">
        <v>20925</v>
      </c>
      <c r="C10207" t="str">
        <f t="shared" si="159"/>
        <v>09 - MINISTERIO DE  INFRAESTRUCTURA</v>
      </c>
      <c r="D10207" t="str">
        <f>VLOOKUP(MID(A10207,1,2),[1]Jurisdicciones!$A$2:$B$44,2,FALSE)</f>
        <v>MINISTERIO DE  INFRAESTRUCTURA</v>
      </c>
    </row>
    <row r="10208" spans="1:4" x14ac:dyDescent="0.2">
      <c r="A10208" t="s">
        <v>20941</v>
      </c>
      <c r="B10208" t="s">
        <v>20942</v>
      </c>
      <c r="C10208" t="str">
        <f t="shared" si="159"/>
        <v>09 - MINISTERIO DE  INFRAESTRUCTURA</v>
      </c>
      <c r="D10208" t="str">
        <f>VLOOKUP(MID(A10208,1,2),[1]Jurisdicciones!$A$2:$B$44,2,FALSE)</f>
        <v>MINISTERIO DE  INFRAESTRUCTURA</v>
      </c>
    </row>
    <row r="10209" spans="1:4" x14ac:dyDescent="0.2">
      <c r="A10209" t="s">
        <v>20943</v>
      </c>
      <c r="B10209" t="s">
        <v>20944</v>
      </c>
      <c r="C10209" t="str">
        <f t="shared" si="159"/>
        <v>09 - MINISTERIO DE  INFRAESTRUCTURA</v>
      </c>
      <c r="D10209" t="str">
        <f>VLOOKUP(MID(A10209,1,2),[1]Jurisdicciones!$A$2:$B$44,2,FALSE)</f>
        <v>MINISTERIO DE  INFRAESTRUCTURA</v>
      </c>
    </row>
    <row r="10210" spans="1:4" x14ac:dyDescent="0.2">
      <c r="A10210" t="s">
        <v>20945</v>
      </c>
      <c r="B10210" t="s">
        <v>20931</v>
      </c>
      <c r="C10210" t="str">
        <f t="shared" si="159"/>
        <v>09 - MINISTERIO DE  INFRAESTRUCTURA</v>
      </c>
      <c r="D10210" t="str">
        <f>VLOOKUP(MID(A10210,1,2),[1]Jurisdicciones!$A$2:$B$44,2,FALSE)</f>
        <v>MINISTERIO DE  INFRAESTRUCTURA</v>
      </c>
    </row>
    <row r="10211" spans="1:4" x14ac:dyDescent="0.2">
      <c r="A10211" t="s">
        <v>20946</v>
      </c>
      <c r="B10211" t="s">
        <v>20933</v>
      </c>
      <c r="C10211" t="str">
        <f t="shared" si="159"/>
        <v>09 - MINISTERIO DE  INFRAESTRUCTURA</v>
      </c>
      <c r="D10211" t="str">
        <f>VLOOKUP(MID(A10211,1,2),[1]Jurisdicciones!$A$2:$B$44,2,FALSE)</f>
        <v>MINISTERIO DE  INFRAESTRUCTURA</v>
      </c>
    </row>
    <row r="10212" spans="1:4" x14ac:dyDescent="0.2">
      <c r="A10212" t="s">
        <v>20947</v>
      </c>
      <c r="B10212" t="s">
        <v>20948</v>
      </c>
      <c r="C10212" t="str">
        <f t="shared" si="159"/>
        <v>09 - MINISTERIO DE  INFRAESTRUCTURA</v>
      </c>
      <c r="D10212" t="str">
        <f>VLOOKUP(MID(A10212,1,2),[1]Jurisdicciones!$A$2:$B$44,2,FALSE)</f>
        <v>MINISTERIO DE  INFRAESTRUCTURA</v>
      </c>
    </row>
    <row r="10213" spans="1:4" x14ac:dyDescent="0.2">
      <c r="A10213" t="s">
        <v>20949</v>
      </c>
      <c r="B10213" t="s">
        <v>20937</v>
      </c>
      <c r="C10213" t="str">
        <f t="shared" si="159"/>
        <v>09 - MINISTERIO DE  INFRAESTRUCTURA</v>
      </c>
      <c r="D10213" t="str">
        <f>VLOOKUP(MID(A10213,1,2),[1]Jurisdicciones!$A$2:$B$44,2,FALSE)</f>
        <v>MINISTERIO DE  INFRAESTRUCTURA</v>
      </c>
    </row>
    <row r="10214" spans="1:4" x14ac:dyDescent="0.2">
      <c r="A10214" t="s">
        <v>20950</v>
      </c>
      <c r="B10214" t="s">
        <v>20939</v>
      </c>
      <c r="C10214" t="str">
        <f t="shared" si="159"/>
        <v>09 - MINISTERIO DE  INFRAESTRUCTURA</v>
      </c>
      <c r="D10214" t="str">
        <f>VLOOKUP(MID(A10214,1,2),[1]Jurisdicciones!$A$2:$B$44,2,FALSE)</f>
        <v>MINISTERIO DE  INFRAESTRUCTURA</v>
      </c>
    </row>
    <row r="10215" spans="1:4" x14ac:dyDescent="0.2">
      <c r="A10215" t="s">
        <v>20951</v>
      </c>
      <c r="B10215" t="s">
        <v>20952</v>
      </c>
      <c r="C10215" t="str">
        <f t="shared" si="159"/>
        <v>09 - MINISTERIO DE  INFRAESTRUCTURA</v>
      </c>
      <c r="D10215" t="str">
        <f>VLOOKUP(MID(A10215,1,2),[1]Jurisdicciones!$A$2:$B$44,2,FALSE)</f>
        <v>MINISTERIO DE  INFRAESTRUCTURA</v>
      </c>
    </row>
    <row r="10216" spans="1:4" x14ac:dyDescent="0.2">
      <c r="A10216" t="s">
        <v>20953</v>
      </c>
      <c r="B10216" t="s">
        <v>20954</v>
      </c>
      <c r="C10216" t="str">
        <f t="shared" si="159"/>
        <v>09 - MINISTERIO DE  INFRAESTRUCTURA</v>
      </c>
      <c r="D10216" t="str">
        <f>VLOOKUP(MID(A10216,1,2),[1]Jurisdicciones!$A$2:$B$44,2,FALSE)</f>
        <v>MINISTERIO DE  INFRAESTRUCTURA</v>
      </c>
    </row>
    <row r="10217" spans="1:4" x14ac:dyDescent="0.2">
      <c r="A10217" t="s">
        <v>20955</v>
      </c>
      <c r="B10217" t="s">
        <v>20396</v>
      </c>
      <c r="C10217" t="str">
        <f t="shared" si="159"/>
        <v>09 - MINISTERIO DE  INFRAESTRUCTURA</v>
      </c>
      <c r="D10217" t="str">
        <f>VLOOKUP(MID(A10217,1,2),[1]Jurisdicciones!$A$2:$B$44,2,FALSE)</f>
        <v>MINISTERIO DE  INFRAESTRUCTURA</v>
      </c>
    </row>
    <row r="10218" spans="1:4" x14ac:dyDescent="0.2">
      <c r="A10218" t="s">
        <v>20956</v>
      </c>
      <c r="B10218" t="s">
        <v>20957</v>
      </c>
      <c r="C10218" t="str">
        <f t="shared" si="159"/>
        <v>09 - MINISTERIO DE  INFRAESTRUCTURA</v>
      </c>
      <c r="D10218" t="str">
        <f>VLOOKUP(MID(A10218,1,2),[1]Jurisdicciones!$A$2:$B$44,2,FALSE)</f>
        <v>MINISTERIO DE  INFRAESTRUCTURA</v>
      </c>
    </row>
    <row r="10219" spans="1:4" x14ac:dyDescent="0.2">
      <c r="A10219" t="s">
        <v>20958</v>
      </c>
      <c r="B10219" t="s">
        <v>20959</v>
      </c>
      <c r="C10219" t="str">
        <f t="shared" si="159"/>
        <v>09 - MINISTERIO DE  INFRAESTRUCTURA</v>
      </c>
      <c r="D10219" t="str">
        <f>VLOOKUP(MID(A10219,1,2),[1]Jurisdicciones!$A$2:$B$44,2,FALSE)</f>
        <v>MINISTERIO DE  INFRAESTRUCTURA</v>
      </c>
    </row>
    <row r="10220" spans="1:4" x14ac:dyDescent="0.2">
      <c r="A10220" t="s">
        <v>20960</v>
      </c>
      <c r="B10220" t="s">
        <v>18545</v>
      </c>
      <c r="C10220" t="str">
        <f t="shared" si="159"/>
        <v>09 - MINISTERIO DE  INFRAESTRUCTURA</v>
      </c>
      <c r="D10220" t="str">
        <f>VLOOKUP(MID(A10220,1,2),[1]Jurisdicciones!$A$2:$B$44,2,FALSE)</f>
        <v>MINISTERIO DE  INFRAESTRUCTURA</v>
      </c>
    </row>
    <row r="10221" spans="1:4" x14ac:dyDescent="0.2">
      <c r="A10221" t="s">
        <v>20961</v>
      </c>
      <c r="B10221" t="s">
        <v>20962</v>
      </c>
      <c r="C10221" t="str">
        <f t="shared" si="159"/>
        <v>09 - MINISTERIO DE  INFRAESTRUCTURA</v>
      </c>
      <c r="D10221" t="str">
        <f>VLOOKUP(MID(A10221,1,2),[1]Jurisdicciones!$A$2:$B$44,2,FALSE)</f>
        <v>MINISTERIO DE  INFRAESTRUCTURA</v>
      </c>
    </row>
    <row r="10222" spans="1:4" x14ac:dyDescent="0.2">
      <c r="A10222" t="s">
        <v>20963</v>
      </c>
      <c r="B10222" t="s">
        <v>18295</v>
      </c>
      <c r="C10222" t="str">
        <f t="shared" si="159"/>
        <v>09 - MINISTERIO DE  INFRAESTRUCTURA</v>
      </c>
      <c r="D10222" t="str">
        <f>VLOOKUP(MID(A10222,1,2),[1]Jurisdicciones!$A$2:$B$44,2,FALSE)</f>
        <v>MINISTERIO DE  INFRAESTRUCTURA</v>
      </c>
    </row>
    <row r="10223" spans="1:4" x14ac:dyDescent="0.2">
      <c r="A10223" t="s">
        <v>20964</v>
      </c>
      <c r="B10223" t="s">
        <v>20965</v>
      </c>
      <c r="C10223" t="str">
        <f t="shared" si="159"/>
        <v>09 - MINISTERIO DE  INFRAESTRUCTURA</v>
      </c>
      <c r="D10223" t="str">
        <f>VLOOKUP(MID(A10223,1,2),[1]Jurisdicciones!$A$2:$B$44,2,FALSE)</f>
        <v>MINISTERIO DE  INFRAESTRUCTURA</v>
      </c>
    </row>
    <row r="10224" spans="1:4" x14ac:dyDescent="0.2">
      <c r="A10224" t="s">
        <v>20966</v>
      </c>
      <c r="B10224" t="s">
        <v>18295</v>
      </c>
      <c r="C10224" t="str">
        <f t="shared" si="159"/>
        <v>09 - MINISTERIO DE  INFRAESTRUCTURA</v>
      </c>
      <c r="D10224" t="str">
        <f>VLOOKUP(MID(A10224,1,2),[1]Jurisdicciones!$A$2:$B$44,2,FALSE)</f>
        <v>MINISTERIO DE  INFRAESTRUCTURA</v>
      </c>
    </row>
    <row r="10225" spans="1:4" x14ac:dyDescent="0.2">
      <c r="A10225" t="s">
        <v>20967</v>
      </c>
      <c r="B10225" t="s">
        <v>6980</v>
      </c>
      <c r="C10225" t="str">
        <f t="shared" si="159"/>
        <v>09 - MINISTERIO DE  INFRAESTRUCTURA</v>
      </c>
      <c r="D10225" t="str">
        <f>VLOOKUP(MID(A10225,1,2),[1]Jurisdicciones!$A$2:$B$44,2,FALSE)</f>
        <v>MINISTERIO DE  INFRAESTRUCTURA</v>
      </c>
    </row>
    <row r="10226" spans="1:4" x14ac:dyDescent="0.2">
      <c r="A10226" t="s">
        <v>20968</v>
      </c>
      <c r="B10226" t="s">
        <v>20969</v>
      </c>
      <c r="C10226" t="str">
        <f t="shared" si="159"/>
        <v>09 - MINISTERIO DE  INFRAESTRUCTURA</v>
      </c>
      <c r="D10226" t="str">
        <f>VLOOKUP(MID(A10226,1,2),[1]Jurisdicciones!$A$2:$B$44,2,FALSE)</f>
        <v>MINISTERIO DE  INFRAESTRUCTURA</v>
      </c>
    </row>
    <row r="10227" spans="1:4" x14ac:dyDescent="0.2">
      <c r="A10227" t="s">
        <v>20970</v>
      </c>
      <c r="B10227" t="s">
        <v>20971</v>
      </c>
      <c r="C10227" t="str">
        <f t="shared" si="159"/>
        <v>09 - MINISTERIO DE  INFRAESTRUCTURA</v>
      </c>
      <c r="D10227" t="str">
        <f>VLOOKUP(MID(A10227,1,2),[1]Jurisdicciones!$A$2:$B$44,2,FALSE)</f>
        <v>MINISTERIO DE  INFRAESTRUCTURA</v>
      </c>
    </row>
    <row r="10228" spans="1:4" x14ac:dyDescent="0.2">
      <c r="A10228" t="s">
        <v>20972</v>
      </c>
      <c r="B10228" t="s">
        <v>20973</v>
      </c>
      <c r="C10228" t="str">
        <f t="shared" si="159"/>
        <v>09 - MINISTERIO DE  INFRAESTRUCTURA</v>
      </c>
      <c r="D10228" t="str">
        <f>VLOOKUP(MID(A10228,1,2),[1]Jurisdicciones!$A$2:$B$44,2,FALSE)</f>
        <v>MINISTERIO DE  INFRAESTRUCTURA</v>
      </c>
    </row>
    <row r="10229" spans="1:4" x14ac:dyDescent="0.2">
      <c r="A10229" t="s">
        <v>20974</v>
      </c>
      <c r="B10229" t="s">
        <v>20975</v>
      </c>
      <c r="C10229" t="str">
        <f t="shared" si="159"/>
        <v>09 - MINISTERIO DE  INFRAESTRUCTURA</v>
      </c>
      <c r="D10229" t="str">
        <f>VLOOKUP(MID(A10229,1,2),[1]Jurisdicciones!$A$2:$B$44,2,FALSE)</f>
        <v>MINISTERIO DE  INFRAESTRUCTURA</v>
      </c>
    </row>
    <row r="10230" spans="1:4" x14ac:dyDescent="0.2">
      <c r="A10230" t="s">
        <v>20976</v>
      </c>
      <c r="B10230" t="s">
        <v>20977</v>
      </c>
      <c r="C10230" t="str">
        <f t="shared" si="159"/>
        <v>09 - MINISTERIO DE  INFRAESTRUCTURA</v>
      </c>
      <c r="D10230" t="str">
        <f>VLOOKUP(MID(A10230,1,2),[1]Jurisdicciones!$A$2:$B$44,2,FALSE)</f>
        <v>MINISTERIO DE  INFRAESTRUCTURA</v>
      </c>
    </row>
    <row r="10231" spans="1:4" x14ac:dyDescent="0.2">
      <c r="A10231" t="s">
        <v>20978</v>
      </c>
      <c r="B10231" t="s">
        <v>20979</v>
      </c>
      <c r="C10231" t="str">
        <f t="shared" si="159"/>
        <v>09 - MINISTERIO DE  INFRAESTRUCTURA</v>
      </c>
      <c r="D10231" t="str">
        <f>VLOOKUP(MID(A10231,1,2),[1]Jurisdicciones!$A$2:$B$44,2,FALSE)</f>
        <v>MINISTERIO DE  INFRAESTRUCTURA</v>
      </c>
    </row>
    <row r="10232" spans="1:4" x14ac:dyDescent="0.2">
      <c r="A10232" t="s">
        <v>20980</v>
      </c>
      <c r="B10232" t="s">
        <v>20981</v>
      </c>
      <c r="C10232" t="str">
        <f t="shared" si="159"/>
        <v>09 - MINISTERIO DE  INFRAESTRUCTURA</v>
      </c>
      <c r="D10232" t="str">
        <f>VLOOKUP(MID(A10232,1,2),[1]Jurisdicciones!$A$2:$B$44,2,FALSE)</f>
        <v>MINISTERIO DE  INFRAESTRUCTURA</v>
      </c>
    </row>
    <row r="10233" spans="1:4" x14ac:dyDescent="0.2">
      <c r="A10233" t="s">
        <v>20982</v>
      </c>
      <c r="B10233" t="s">
        <v>20983</v>
      </c>
      <c r="C10233" t="str">
        <f t="shared" si="159"/>
        <v>09 - MINISTERIO DE  INFRAESTRUCTURA</v>
      </c>
      <c r="D10233" t="str">
        <f>VLOOKUP(MID(A10233,1,2),[1]Jurisdicciones!$A$2:$B$44,2,FALSE)</f>
        <v>MINISTERIO DE  INFRAESTRUCTURA</v>
      </c>
    </row>
    <row r="10234" spans="1:4" x14ac:dyDescent="0.2">
      <c r="A10234" t="s">
        <v>20984</v>
      </c>
      <c r="B10234" t="s">
        <v>20985</v>
      </c>
      <c r="C10234" t="str">
        <f t="shared" si="159"/>
        <v>09 - MINISTERIO DE  INFRAESTRUCTURA</v>
      </c>
      <c r="D10234" t="str">
        <f>VLOOKUP(MID(A10234,1,2),[1]Jurisdicciones!$A$2:$B$44,2,FALSE)</f>
        <v>MINISTERIO DE  INFRAESTRUCTURA</v>
      </c>
    </row>
    <row r="10235" spans="1:4" x14ac:dyDescent="0.2">
      <c r="A10235" t="s">
        <v>20986</v>
      </c>
      <c r="B10235" t="s">
        <v>20987</v>
      </c>
      <c r="C10235" t="str">
        <f t="shared" si="159"/>
        <v>09 - MINISTERIO DE  INFRAESTRUCTURA</v>
      </c>
      <c r="D10235" t="str">
        <f>VLOOKUP(MID(A10235,1,2),[1]Jurisdicciones!$A$2:$B$44,2,FALSE)</f>
        <v>MINISTERIO DE  INFRAESTRUCTURA</v>
      </c>
    </row>
    <row r="10236" spans="1:4" x14ac:dyDescent="0.2">
      <c r="A10236" t="s">
        <v>20988</v>
      </c>
      <c r="B10236" t="s">
        <v>20989</v>
      </c>
      <c r="C10236" t="str">
        <f t="shared" si="159"/>
        <v>09 - MINISTERIO DE  INFRAESTRUCTURA</v>
      </c>
      <c r="D10236" t="str">
        <f>VLOOKUP(MID(A10236,1,2),[1]Jurisdicciones!$A$2:$B$44,2,FALSE)</f>
        <v>MINISTERIO DE  INFRAESTRUCTURA</v>
      </c>
    </row>
    <row r="10237" spans="1:4" x14ac:dyDescent="0.2">
      <c r="A10237" t="s">
        <v>20990</v>
      </c>
      <c r="B10237" t="s">
        <v>20991</v>
      </c>
      <c r="C10237" t="str">
        <f t="shared" si="159"/>
        <v>09 - MINISTERIO DE  INFRAESTRUCTURA</v>
      </c>
      <c r="D10237" t="str">
        <f>VLOOKUP(MID(A10237,1,2),[1]Jurisdicciones!$A$2:$B$44,2,FALSE)</f>
        <v>MINISTERIO DE  INFRAESTRUCTURA</v>
      </c>
    </row>
    <row r="10238" spans="1:4" x14ac:dyDescent="0.2">
      <c r="A10238" t="s">
        <v>20992</v>
      </c>
      <c r="B10238" t="s">
        <v>20993</v>
      </c>
      <c r="C10238" t="str">
        <f t="shared" si="159"/>
        <v>09 - MINISTERIO DE  INFRAESTRUCTURA</v>
      </c>
      <c r="D10238" t="str">
        <f>VLOOKUP(MID(A10238,1,2),[1]Jurisdicciones!$A$2:$B$44,2,FALSE)</f>
        <v>MINISTERIO DE  INFRAESTRUCTURA</v>
      </c>
    </row>
    <row r="10239" spans="1:4" x14ac:dyDescent="0.2">
      <c r="A10239" t="s">
        <v>20994</v>
      </c>
      <c r="B10239" t="s">
        <v>20995</v>
      </c>
      <c r="C10239" t="str">
        <f t="shared" si="159"/>
        <v>09 - MINISTERIO DE  INFRAESTRUCTURA</v>
      </c>
      <c r="D10239" t="str">
        <f>VLOOKUP(MID(A10239,1,2),[1]Jurisdicciones!$A$2:$B$44,2,FALSE)</f>
        <v>MINISTERIO DE  INFRAESTRUCTURA</v>
      </c>
    </row>
    <row r="10240" spans="1:4" x14ac:dyDescent="0.2">
      <c r="A10240" t="s">
        <v>20996</v>
      </c>
      <c r="B10240" t="s">
        <v>20997</v>
      </c>
      <c r="C10240" t="str">
        <f t="shared" si="159"/>
        <v>09 - MINISTERIO DE  INFRAESTRUCTURA</v>
      </c>
      <c r="D10240" t="str">
        <f>VLOOKUP(MID(A10240,1,2),[1]Jurisdicciones!$A$2:$B$44,2,FALSE)</f>
        <v>MINISTERIO DE  INFRAESTRUCTURA</v>
      </c>
    </row>
    <row r="10241" spans="1:4" x14ac:dyDescent="0.2">
      <c r="A10241" t="s">
        <v>20998</v>
      </c>
      <c r="B10241" t="s">
        <v>20999</v>
      </c>
      <c r="C10241" t="str">
        <f t="shared" si="159"/>
        <v>09 - MINISTERIO DE  INFRAESTRUCTURA</v>
      </c>
      <c r="D10241" t="str">
        <f>VLOOKUP(MID(A10241,1,2),[1]Jurisdicciones!$A$2:$B$44,2,FALSE)</f>
        <v>MINISTERIO DE  INFRAESTRUCTURA</v>
      </c>
    </row>
    <row r="10242" spans="1:4" x14ac:dyDescent="0.2">
      <c r="A10242" t="s">
        <v>21000</v>
      </c>
      <c r="B10242" t="s">
        <v>21001</v>
      </c>
      <c r="C10242" t="str">
        <f t="shared" si="159"/>
        <v>09 - MINISTERIO DE  INFRAESTRUCTURA</v>
      </c>
      <c r="D10242" t="str">
        <f>VLOOKUP(MID(A10242,1,2),[1]Jurisdicciones!$A$2:$B$44,2,FALSE)</f>
        <v>MINISTERIO DE  INFRAESTRUCTURA</v>
      </c>
    </row>
    <row r="10243" spans="1:4" x14ac:dyDescent="0.2">
      <c r="A10243" t="s">
        <v>21002</v>
      </c>
      <c r="B10243" t="s">
        <v>21003</v>
      </c>
      <c r="C10243" t="str">
        <f t="shared" si="159"/>
        <v>09 - MINISTERIO DE  INFRAESTRUCTURA</v>
      </c>
      <c r="D10243" t="str">
        <f>VLOOKUP(MID(A10243,1,2),[1]Jurisdicciones!$A$2:$B$44,2,FALSE)</f>
        <v>MINISTERIO DE  INFRAESTRUCTURA</v>
      </c>
    </row>
    <row r="10244" spans="1:4" x14ac:dyDescent="0.2">
      <c r="A10244" t="s">
        <v>21004</v>
      </c>
      <c r="B10244" t="s">
        <v>21005</v>
      </c>
      <c r="C10244" t="str">
        <f t="shared" ref="C10244:C10307" si="160">CONCATENATE(MID(A10244,1,2), " - ",D10244)</f>
        <v>09 - MINISTERIO DE  INFRAESTRUCTURA</v>
      </c>
      <c r="D10244" t="str">
        <f>VLOOKUP(MID(A10244,1,2),[1]Jurisdicciones!$A$2:$B$44,2,FALSE)</f>
        <v>MINISTERIO DE  INFRAESTRUCTURA</v>
      </c>
    </row>
    <row r="10245" spans="1:4" x14ac:dyDescent="0.2">
      <c r="A10245" t="s">
        <v>21006</v>
      </c>
      <c r="B10245" t="s">
        <v>21007</v>
      </c>
      <c r="C10245" t="str">
        <f t="shared" si="160"/>
        <v>09 - MINISTERIO DE  INFRAESTRUCTURA</v>
      </c>
      <c r="D10245" t="str">
        <f>VLOOKUP(MID(A10245,1,2),[1]Jurisdicciones!$A$2:$B$44,2,FALSE)</f>
        <v>MINISTERIO DE  INFRAESTRUCTURA</v>
      </c>
    </row>
    <row r="10246" spans="1:4" x14ac:dyDescent="0.2">
      <c r="A10246" t="s">
        <v>21008</v>
      </c>
      <c r="B10246" t="s">
        <v>21009</v>
      </c>
      <c r="C10246" t="str">
        <f t="shared" si="160"/>
        <v>09 - MINISTERIO DE  INFRAESTRUCTURA</v>
      </c>
      <c r="D10246" t="str">
        <f>VLOOKUP(MID(A10246,1,2),[1]Jurisdicciones!$A$2:$B$44,2,FALSE)</f>
        <v>MINISTERIO DE  INFRAESTRUCTURA</v>
      </c>
    </row>
    <row r="10247" spans="1:4" x14ac:dyDescent="0.2">
      <c r="A10247" t="s">
        <v>21010</v>
      </c>
      <c r="B10247" t="s">
        <v>21011</v>
      </c>
      <c r="C10247" t="str">
        <f t="shared" si="160"/>
        <v>09 - MINISTERIO DE  INFRAESTRUCTURA</v>
      </c>
      <c r="D10247" t="str">
        <f>VLOOKUP(MID(A10247,1,2),[1]Jurisdicciones!$A$2:$B$44,2,FALSE)</f>
        <v>MINISTERIO DE  INFRAESTRUCTURA</v>
      </c>
    </row>
    <row r="10248" spans="1:4" x14ac:dyDescent="0.2">
      <c r="A10248" t="s">
        <v>21012</v>
      </c>
      <c r="B10248" t="s">
        <v>21013</v>
      </c>
      <c r="C10248" t="str">
        <f t="shared" si="160"/>
        <v>09 - MINISTERIO DE  INFRAESTRUCTURA</v>
      </c>
      <c r="D10248" t="str">
        <f>VLOOKUP(MID(A10248,1,2),[1]Jurisdicciones!$A$2:$B$44,2,FALSE)</f>
        <v>MINISTERIO DE  INFRAESTRUCTURA</v>
      </c>
    </row>
    <row r="10249" spans="1:4" x14ac:dyDescent="0.2">
      <c r="A10249" t="s">
        <v>21014</v>
      </c>
      <c r="B10249" t="s">
        <v>21015</v>
      </c>
      <c r="C10249" t="str">
        <f t="shared" si="160"/>
        <v>09 - MINISTERIO DE  INFRAESTRUCTURA</v>
      </c>
      <c r="D10249" t="str">
        <f>VLOOKUP(MID(A10249,1,2),[1]Jurisdicciones!$A$2:$B$44,2,FALSE)</f>
        <v>MINISTERIO DE  INFRAESTRUCTURA</v>
      </c>
    </row>
    <row r="10250" spans="1:4" x14ac:dyDescent="0.2">
      <c r="A10250" t="s">
        <v>21016</v>
      </c>
      <c r="B10250" t="s">
        <v>21017</v>
      </c>
      <c r="C10250" t="str">
        <f t="shared" si="160"/>
        <v>09 - MINISTERIO DE  INFRAESTRUCTURA</v>
      </c>
      <c r="D10250" t="str">
        <f>VLOOKUP(MID(A10250,1,2),[1]Jurisdicciones!$A$2:$B$44,2,FALSE)</f>
        <v>MINISTERIO DE  INFRAESTRUCTURA</v>
      </c>
    </row>
    <row r="10251" spans="1:4" x14ac:dyDescent="0.2">
      <c r="A10251" t="s">
        <v>21018</v>
      </c>
      <c r="B10251" t="s">
        <v>21019</v>
      </c>
      <c r="C10251" t="str">
        <f t="shared" si="160"/>
        <v>09 - MINISTERIO DE  INFRAESTRUCTURA</v>
      </c>
      <c r="D10251" t="str">
        <f>VLOOKUP(MID(A10251,1,2),[1]Jurisdicciones!$A$2:$B$44,2,FALSE)</f>
        <v>MINISTERIO DE  INFRAESTRUCTURA</v>
      </c>
    </row>
    <row r="10252" spans="1:4" x14ac:dyDescent="0.2">
      <c r="A10252" t="s">
        <v>21020</v>
      </c>
      <c r="B10252" t="s">
        <v>21021</v>
      </c>
      <c r="C10252" t="str">
        <f t="shared" si="160"/>
        <v>09 - MINISTERIO DE  INFRAESTRUCTURA</v>
      </c>
      <c r="D10252" t="str">
        <f>VLOOKUP(MID(A10252,1,2),[1]Jurisdicciones!$A$2:$B$44,2,FALSE)</f>
        <v>MINISTERIO DE  INFRAESTRUCTURA</v>
      </c>
    </row>
    <row r="10253" spans="1:4" x14ac:dyDescent="0.2">
      <c r="A10253" t="s">
        <v>21022</v>
      </c>
      <c r="B10253" t="s">
        <v>21023</v>
      </c>
      <c r="C10253" t="str">
        <f t="shared" si="160"/>
        <v>09 - MINISTERIO DE  INFRAESTRUCTURA</v>
      </c>
      <c r="D10253" t="str">
        <f>VLOOKUP(MID(A10253,1,2),[1]Jurisdicciones!$A$2:$B$44,2,FALSE)</f>
        <v>MINISTERIO DE  INFRAESTRUCTURA</v>
      </c>
    </row>
    <row r="10254" spans="1:4" x14ac:dyDescent="0.2">
      <c r="A10254" t="s">
        <v>21024</v>
      </c>
      <c r="B10254" t="s">
        <v>21025</v>
      </c>
      <c r="C10254" t="str">
        <f t="shared" si="160"/>
        <v>09 - MINISTERIO DE  INFRAESTRUCTURA</v>
      </c>
      <c r="D10254" t="str">
        <f>VLOOKUP(MID(A10254,1,2),[1]Jurisdicciones!$A$2:$B$44,2,FALSE)</f>
        <v>MINISTERIO DE  INFRAESTRUCTURA</v>
      </c>
    </row>
    <row r="10255" spans="1:4" x14ac:dyDescent="0.2">
      <c r="A10255" t="s">
        <v>21026</v>
      </c>
      <c r="B10255" t="s">
        <v>21027</v>
      </c>
      <c r="C10255" t="str">
        <f t="shared" si="160"/>
        <v>09 - MINISTERIO DE  INFRAESTRUCTURA</v>
      </c>
      <c r="D10255" t="str">
        <f>VLOOKUP(MID(A10255,1,2),[1]Jurisdicciones!$A$2:$B$44,2,FALSE)</f>
        <v>MINISTERIO DE  INFRAESTRUCTURA</v>
      </c>
    </row>
    <row r="10256" spans="1:4" x14ac:dyDescent="0.2">
      <c r="A10256" t="s">
        <v>21028</v>
      </c>
      <c r="B10256" t="s">
        <v>21029</v>
      </c>
      <c r="C10256" t="str">
        <f t="shared" si="160"/>
        <v>09 - MINISTERIO DE  INFRAESTRUCTURA</v>
      </c>
      <c r="D10256" t="str">
        <f>VLOOKUP(MID(A10256,1,2),[1]Jurisdicciones!$A$2:$B$44,2,FALSE)</f>
        <v>MINISTERIO DE  INFRAESTRUCTURA</v>
      </c>
    </row>
    <row r="10257" spans="1:4" x14ac:dyDescent="0.2">
      <c r="A10257" t="s">
        <v>21030</v>
      </c>
      <c r="B10257" t="s">
        <v>21029</v>
      </c>
      <c r="C10257" t="str">
        <f t="shared" si="160"/>
        <v>09 - MINISTERIO DE  INFRAESTRUCTURA</v>
      </c>
      <c r="D10257" t="str">
        <f>VLOOKUP(MID(A10257,1,2),[1]Jurisdicciones!$A$2:$B$44,2,FALSE)</f>
        <v>MINISTERIO DE  INFRAESTRUCTURA</v>
      </c>
    </row>
    <row r="10258" spans="1:4" x14ac:dyDescent="0.2">
      <c r="A10258" t="s">
        <v>21031</v>
      </c>
      <c r="B10258" t="s">
        <v>20292</v>
      </c>
      <c r="C10258" t="str">
        <f t="shared" si="160"/>
        <v>09 - MINISTERIO DE  INFRAESTRUCTURA</v>
      </c>
      <c r="D10258" t="str">
        <f>VLOOKUP(MID(A10258,1,2),[1]Jurisdicciones!$A$2:$B$44,2,FALSE)</f>
        <v>MINISTERIO DE  INFRAESTRUCTURA</v>
      </c>
    </row>
    <row r="10259" spans="1:4" x14ac:dyDescent="0.2">
      <c r="A10259" t="s">
        <v>21032</v>
      </c>
      <c r="B10259" t="s">
        <v>21033</v>
      </c>
      <c r="C10259" t="str">
        <f t="shared" si="160"/>
        <v>09 - MINISTERIO DE  INFRAESTRUCTURA</v>
      </c>
      <c r="D10259" t="str">
        <f>VLOOKUP(MID(A10259,1,2),[1]Jurisdicciones!$A$2:$B$44,2,FALSE)</f>
        <v>MINISTERIO DE  INFRAESTRUCTURA</v>
      </c>
    </row>
    <row r="10260" spans="1:4" x14ac:dyDescent="0.2">
      <c r="A10260" t="s">
        <v>21034</v>
      </c>
      <c r="B10260" t="s">
        <v>21035</v>
      </c>
      <c r="C10260" t="str">
        <f t="shared" si="160"/>
        <v>09 - MINISTERIO DE  INFRAESTRUCTURA</v>
      </c>
      <c r="D10260" t="str">
        <f>VLOOKUP(MID(A10260,1,2),[1]Jurisdicciones!$A$2:$B$44,2,FALSE)</f>
        <v>MINISTERIO DE  INFRAESTRUCTURA</v>
      </c>
    </row>
    <row r="10261" spans="1:4" x14ac:dyDescent="0.2">
      <c r="A10261" t="s">
        <v>21036</v>
      </c>
      <c r="B10261" t="s">
        <v>21037</v>
      </c>
      <c r="C10261" t="str">
        <f t="shared" si="160"/>
        <v>09 - MINISTERIO DE  INFRAESTRUCTURA</v>
      </c>
      <c r="D10261" t="str">
        <f>VLOOKUP(MID(A10261,1,2),[1]Jurisdicciones!$A$2:$B$44,2,FALSE)</f>
        <v>MINISTERIO DE  INFRAESTRUCTURA</v>
      </c>
    </row>
    <row r="10262" spans="1:4" x14ac:dyDescent="0.2">
      <c r="A10262" t="s">
        <v>21038</v>
      </c>
      <c r="B10262" t="s">
        <v>21039</v>
      </c>
      <c r="C10262" t="str">
        <f t="shared" si="160"/>
        <v>09 - MINISTERIO DE  INFRAESTRUCTURA</v>
      </c>
      <c r="D10262" t="str">
        <f>VLOOKUP(MID(A10262,1,2),[1]Jurisdicciones!$A$2:$B$44,2,FALSE)</f>
        <v>MINISTERIO DE  INFRAESTRUCTURA</v>
      </c>
    </row>
    <row r="10263" spans="1:4" x14ac:dyDescent="0.2">
      <c r="A10263" t="s">
        <v>21040</v>
      </c>
      <c r="B10263" t="s">
        <v>9331</v>
      </c>
      <c r="C10263" t="str">
        <f t="shared" si="160"/>
        <v>09 - MINISTERIO DE  INFRAESTRUCTURA</v>
      </c>
      <c r="D10263" t="str">
        <f>VLOOKUP(MID(A10263,1,2),[1]Jurisdicciones!$A$2:$B$44,2,FALSE)</f>
        <v>MINISTERIO DE  INFRAESTRUCTURA</v>
      </c>
    </row>
    <row r="10264" spans="1:4" x14ac:dyDescent="0.2">
      <c r="A10264" t="s">
        <v>21041</v>
      </c>
      <c r="B10264" t="s">
        <v>9333</v>
      </c>
      <c r="C10264" t="str">
        <f t="shared" si="160"/>
        <v>09 - MINISTERIO DE  INFRAESTRUCTURA</v>
      </c>
      <c r="D10264" t="str">
        <f>VLOOKUP(MID(A10264,1,2),[1]Jurisdicciones!$A$2:$B$44,2,FALSE)</f>
        <v>MINISTERIO DE  INFRAESTRUCTURA</v>
      </c>
    </row>
    <row r="10265" spans="1:4" x14ac:dyDescent="0.2">
      <c r="A10265" t="s">
        <v>21042</v>
      </c>
      <c r="B10265" t="s">
        <v>20372</v>
      </c>
      <c r="C10265" t="str">
        <f t="shared" si="160"/>
        <v>09 - MINISTERIO DE  INFRAESTRUCTURA</v>
      </c>
      <c r="D10265" t="str">
        <f>VLOOKUP(MID(A10265,1,2),[1]Jurisdicciones!$A$2:$B$44,2,FALSE)</f>
        <v>MINISTERIO DE  INFRAESTRUCTURA</v>
      </c>
    </row>
    <row r="10266" spans="1:4" x14ac:dyDescent="0.2">
      <c r="A10266" t="s">
        <v>21043</v>
      </c>
      <c r="B10266" t="s">
        <v>21044</v>
      </c>
      <c r="C10266" t="str">
        <f t="shared" si="160"/>
        <v>09 - MINISTERIO DE  INFRAESTRUCTURA</v>
      </c>
      <c r="D10266" t="str">
        <f>VLOOKUP(MID(A10266,1,2),[1]Jurisdicciones!$A$2:$B$44,2,FALSE)</f>
        <v>MINISTERIO DE  INFRAESTRUCTURA</v>
      </c>
    </row>
    <row r="10267" spans="1:4" x14ac:dyDescent="0.2">
      <c r="A10267" t="s">
        <v>21045</v>
      </c>
      <c r="B10267" t="s">
        <v>21046</v>
      </c>
      <c r="C10267" t="str">
        <f t="shared" si="160"/>
        <v>09 - MINISTERIO DE  INFRAESTRUCTURA</v>
      </c>
      <c r="D10267" t="str">
        <f>VLOOKUP(MID(A10267,1,2),[1]Jurisdicciones!$A$2:$B$44,2,FALSE)</f>
        <v>MINISTERIO DE  INFRAESTRUCTURA</v>
      </c>
    </row>
    <row r="10268" spans="1:4" x14ac:dyDescent="0.2">
      <c r="A10268" t="s">
        <v>21047</v>
      </c>
      <c r="B10268" t="s">
        <v>9464</v>
      </c>
      <c r="C10268" t="str">
        <f t="shared" si="160"/>
        <v>09 - MINISTERIO DE  INFRAESTRUCTURA</v>
      </c>
      <c r="D10268" t="str">
        <f>VLOOKUP(MID(A10268,1,2),[1]Jurisdicciones!$A$2:$B$44,2,FALSE)</f>
        <v>MINISTERIO DE  INFRAESTRUCTURA</v>
      </c>
    </row>
    <row r="10269" spans="1:4" x14ac:dyDescent="0.2">
      <c r="A10269" t="s">
        <v>21048</v>
      </c>
      <c r="B10269" t="s">
        <v>9466</v>
      </c>
      <c r="C10269" t="str">
        <f t="shared" si="160"/>
        <v>09 - MINISTERIO DE  INFRAESTRUCTURA</v>
      </c>
      <c r="D10269" t="str">
        <f>VLOOKUP(MID(A10269,1,2),[1]Jurisdicciones!$A$2:$B$44,2,FALSE)</f>
        <v>MINISTERIO DE  INFRAESTRUCTURA</v>
      </c>
    </row>
    <row r="10270" spans="1:4" x14ac:dyDescent="0.2">
      <c r="A10270" t="s">
        <v>21049</v>
      </c>
      <c r="B10270" t="s">
        <v>9468</v>
      </c>
      <c r="C10270" t="str">
        <f t="shared" si="160"/>
        <v>09 - MINISTERIO DE  INFRAESTRUCTURA</v>
      </c>
      <c r="D10270" t="str">
        <f>VLOOKUP(MID(A10270,1,2),[1]Jurisdicciones!$A$2:$B$44,2,FALSE)</f>
        <v>MINISTERIO DE  INFRAESTRUCTURA</v>
      </c>
    </row>
    <row r="10271" spans="1:4" x14ac:dyDescent="0.2">
      <c r="A10271" t="s">
        <v>21050</v>
      </c>
      <c r="B10271" t="s">
        <v>9470</v>
      </c>
      <c r="C10271" t="str">
        <f t="shared" si="160"/>
        <v>09 - MINISTERIO DE  INFRAESTRUCTURA</v>
      </c>
      <c r="D10271" t="str">
        <f>VLOOKUP(MID(A10271,1,2),[1]Jurisdicciones!$A$2:$B$44,2,FALSE)</f>
        <v>MINISTERIO DE  INFRAESTRUCTURA</v>
      </c>
    </row>
    <row r="10272" spans="1:4" x14ac:dyDescent="0.2">
      <c r="A10272" t="s">
        <v>21051</v>
      </c>
      <c r="B10272" t="s">
        <v>9464</v>
      </c>
      <c r="C10272" t="str">
        <f t="shared" si="160"/>
        <v>09 - MINISTERIO DE  INFRAESTRUCTURA</v>
      </c>
      <c r="D10272" t="str">
        <f>VLOOKUP(MID(A10272,1,2),[1]Jurisdicciones!$A$2:$B$44,2,FALSE)</f>
        <v>MINISTERIO DE  INFRAESTRUCTURA</v>
      </c>
    </row>
    <row r="10273" spans="1:4" x14ac:dyDescent="0.2">
      <c r="A10273" t="s">
        <v>21052</v>
      </c>
      <c r="B10273" t="s">
        <v>21053</v>
      </c>
      <c r="C10273" t="str">
        <f t="shared" si="160"/>
        <v>09 - MINISTERIO DE  INFRAESTRUCTURA</v>
      </c>
      <c r="D10273" t="str">
        <f>VLOOKUP(MID(A10273,1,2),[1]Jurisdicciones!$A$2:$B$44,2,FALSE)</f>
        <v>MINISTERIO DE  INFRAESTRUCTURA</v>
      </c>
    </row>
    <row r="10274" spans="1:4" x14ac:dyDescent="0.2">
      <c r="A10274" t="s">
        <v>21054</v>
      </c>
      <c r="B10274" t="s">
        <v>21053</v>
      </c>
      <c r="C10274" t="str">
        <f t="shared" si="160"/>
        <v>09 - MINISTERIO DE  INFRAESTRUCTURA</v>
      </c>
      <c r="D10274" t="str">
        <f>VLOOKUP(MID(A10274,1,2),[1]Jurisdicciones!$A$2:$B$44,2,FALSE)</f>
        <v>MINISTERIO DE  INFRAESTRUCTURA</v>
      </c>
    </row>
    <row r="10275" spans="1:4" x14ac:dyDescent="0.2">
      <c r="A10275" t="s">
        <v>21055</v>
      </c>
      <c r="B10275" t="s">
        <v>21056</v>
      </c>
      <c r="C10275" t="str">
        <f t="shared" si="160"/>
        <v>09 - MINISTERIO DE  INFRAESTRUCTURA</v>
      </c>
      <c r="D10275" t="str">
        <f>VLOOKUP(MID(A10275,1,2),[1]Jurisdicciones!$A$2:$B$44,2,FALSE)</f>
        <v>MINISTERIO DE  INFRAESTRUCTURA</v>
      </c>
    </row>
    <row r="10276" spans="1:4" x14ac:dyDescent="0.2">
      <c r="A10276" t="s">
        <v>21057</v>
      </c>
      <c r="B10276" t="s">
        <v>21058</v>
      </c>
      <c r="C10276" t="str">
        <f t="shared" si="160"/>
        <v>09 - MINISTERIO DE  INFRAESTRUCTURA</v>
      </c>
      <c r="D10276" t="str">
        <f>VLOOKUP(MID(A10276,1,2),[1]Jurisdicciones!$A$2:$B$44,2,FALSE)</f>
        <v>MINISTERIO DE  INFRAESTRUCTURA</v>
      </c>
    </row>
    <row r="10277" spans="1:4" x14ac:dyDescent="0.2">
      <c r="A10277" t="s">
        <v>21059</v>
      </c>
      <c r="B10277" t="s">
        <v>21060</v>
      </c>
      <c r="C10277" t="str">
        <f t="shared" si="160"/>
        <v>09 - MINISTERIO DE  INFRAESTRUCTURA</v>
      </c>
      <c r="D10277" t="str">
        <f>VLOOKUP(MID(A10277,1,2),[1]Jurisdicciones!$A$2:$B$44,2,FALSE)</f>
        <v>MINISTERIO DE  INFRAESTRUCTURA</v>
      </c>
    </row>
    <row r="10278" spans="1:4" x14ac:dyDescent="0.2">
      <c r="A10278" t="s">
        <v>21061</v>
      </c>
      <c r="B10278" t="s">
        <v>21062</v>
      </c>
      <c r="C10278" t="str">
        <f t="shared" si="160"/>
        <v>09 - MINISTERIO DE  INFRAESTRUCTURA</v>
      </c>
      <c r="D10278" t="str">
        <f>VLOOKUP(MID(A10278,1,2),[1]Jurisdicciones!$A$2:$B$44,2,FALSE)</f>
        <v>MINISTERIO DE  INFRAESTRUCTURA</v>
      </c>
    </row>
    <row r="10279" spans="1:4" x14ac:dyDescent="0.2">
      <c r="A10279" t="s">
        <v>21063</v>
      </c>
      <c r="B10279" t="s">
        <v>21064</v>
      </c>
      <c r="C10279" t="str">
        <f t="shared" si="160"/>
        <v>09 - MINISTERIO DE  INFRAESTRUCTURA</v>
      </c>
      <c r="D10279" t="str">
        <f>VLOOKUP(MID(A10279,1,2),[1]Jurisdicciones!$A$2:$B$44,2,FALSE)</f>
        <v>MINISTERIO DE  INFRAESTRUCTURA</v>
      </c>
    </row>
    <row r="10280" spans="1:4" x14ac:dyDescent="0.2">
      <c r="A10280" t="s">
        <v>21065</v>
      </c>
      <c r="B10280" t="s">
        <v>21066</v>
      </c>
      <c r="C10280" t="str">
        <f t="shared" si="160"/>
        <v>09 - MINISTERIO DE  INFRAESTRUCTURA</v>
      </c>
      <c r="D10280" t="str">
        <f>VLOOKUP(MID(A10280,1,2),[1]Jurisdicciones!$A$2:$B$44,2,FALSE)</f>
        <v>MINISTERIO DE  INFRAESTRUCTURA</v>
      </c>
    </row>
    <row r="10281" spans="1:4" x14ac:dyDescent="0.2">
      <c r="A10281" t="s">
        <v>21067</v>
      </c>
      <c r="B10281" t="s">
        <v>21068</v>
      </c>
      <c r="C10281" t="str">
        <f t="shared" si="160"/>
        <v>09 - MINISTERIO DE  INFRAESTRUCTURA</v>
      </c>
      <c r="D10281" t="str">
        <f>VLOOKUP(MID(A10281,1,2),[1]Jurisdicciones!$A$2:$B$44,2,FALSE)</f>
        <v>MINISTERIO DE  INFRAESTRUCTURA</v>
      </c>
    </row>
    <row r="10282" spans="1:4" x14ac:dyDescent="0.2">
      <c r="A10282" t="s">
        <v>21069</v>
      </c>
      <c r="B10282" t="s">
        <v>21070</v>
      </c>
      <c r="C10282" t="str">
        <f t="shared" si="160"/>
        <v>09 - MINISTERIO DE  INFRAESTRUCTURA</v>
      </c>
      <c r="D10282" t="str">
        <f>VLOOKUP(MID(A10282,1,2),[1]Jurisdicciones!$A$2:$B$44,2,FALSE)</f>
        <v>MINISTERIO DE  INFRAESTRUCTURA</v>
      </c>
    </row>
    <row r="10283" spans="1:4" x14ac:dyDescent="0.2">
      <c r="A10283" t="s">
        <v>21071</v>
      </c>
      <c r="B10283" t="s">
        <v>21072</v>
      </c>
      <c r="C10283" t="str">
        <f t="shared" si="160"/>
        <v>09 - MINISTERIO DE  INFRAESTRUCTURA</v>
      </c>
      <c r="D10283" t="str">
        <f>VLOOKUP(MID(A10283,1,2),[1]Jurisdicciones!$A$2:$B$44,2,FALSE)</f>
        <v>MINISTERIO DE  INFRAESTRUCTURA</v>
      </c>
    </row>
    <row r="10284" spans="1:4" x14ac:dyDescent="0.2">
      <c r="A10284" t="s">
        <v>21073</v>
      </c>
      <c r="B10284" t="s">
        <v>21074</v>
      </c>
      <c r="C10284" t="str">
        <f t="shared" si="160"/>
        <v>09 - MINISTERIO DE  INFRAESTRUCTURA</v>
      </c>
      <c r="D10284" t="str">
        <f>VLOOKUP(MID(A10284,1,2),[1]Jurisdicciones!$A$2:$B$44,2,FALSE)</f>
        <v>MINISTERIO DE  INFRAESTRUCTURA</v>
      </c>
    </row>
    <row r="10285" spans="1:4" x14ac:dyDescent="0.2">
      <c r="A10285" t="s">
        <v>21075</v>
      </c>
      <c r="B10285" t="s">
        <v>21076</v>
      </c>
      <c r="C10285" t="str">
        <f t="shared" si="160"/>
        <v>09 - MINISTERIO DE  INFRAESTRUCTURA</v>
      </c>
      <c r="D10285" t="str">
        <f>VLOOKUP(MID(A10285,1,2),[1]Jurisdicciones!$A$2:$B$44,2,FALSE)</f>
        <v>MINISTERIO DE  INFRAESTRUCTURA</v>
      </c>
    </row>
    <row r="10286" spans="1:4" x14ac:dyDescent="0.2">
      <c r="A10286" t="s">
        <v>21077</v>
      </c>
      <c r="B10286" t="s">
        <v>21078</v>
      </c>
      <c r="C10286" t="str">
        <f t="shared" si="160"/>
        <v>09 - MINISTERIO DE  INFRAESTRUCTURA</v>
      </c>
      <c r="D10286" t="str">
        <f>VLOOKUP(MID(A10286,1,2),[1]Jurisdicciones!$A$2:$B$44,2,FALSE)</f>
        <v>MINISTERIO DE  INFRAESTRUCTURA</v>
      </c>
    </row>
    <row r="10287" spans="1:4" x14ac:dyDescent="0.2">
      <c r="A10287" t="s">
        <v>21079</v>
      </c>
      <c r="B10287" t="s">
        <v>21080</v>
      </c>
      <c r="C10287" t="str">
        <f t="shared" si="160"/>
        <v>09 - MINISTERIO DE  INFRAESTRUCTURA</v>
      </c>
      <c r="D10287" t="str">
        <f>VLOOKUP(MID(A10287,1,2),[1]Jurisdicciones!$A$2:$B$44,2,FALSE)</f>
        <v>MINISTERIO DE  INFRAESTRUCTURA</v>
      </c>
    </row>
    <row r="10288" spans="1:4" x14ac:dyDescent="0.2">
      <c r="A10288" t="s">
        <v>21081</v>
      </c>
      <c r="B10288" t="s">
        <v>21082</v>
      </c>
      <c r="C10288" t="str">
        <f t="shared" si="160"/>
        <v>09 - MINISTERIO DE  INFRAESTRUCTURA</v>
      </c>
      <c r="D10288" t="str">
        <f>VLOOKUP(MID(A10288,1,2),[1]Jurisdicciones!$A$2:$B$44,2,FALSE)</f>
        <v>MINISTERIO DE  INFRAESTRUCTURA</v>
      </c>
    </row>
    <row r="10289" spans="1:4" x14ac:dyDescent="0.2">
      <c r="A10289" t="s">
        <v>21083</v>
      </c>
      <c r="B10289" t="s">
        <v>21084</v>
      </c>
      <c r="C10289" t="str">
        <f t="shared" si="160"/>
        <v>09 - MINISTERIO DE  INFRAESTRUCTURA</v>
      </c>
      <c r="D10289" t="str">
        <f>VLOOKUP(MID(A10289,1,2),[1]Jurisdicciones!$A$2:$B$44,2,FALSE)</f>
        <v>MINISTERIO DE  INFRAESTRUCTURA</v>
      </c>
    </row>
    <row r="10290" spans="1:4" x14ac:dyDescent="0.2">
      <c r="A10290" t="s">
        <v>21085</v>
      </c>
      <c r="B10290" t="s">
        <v>21086</v>
      </c>
      <c r="C10290" t="str">
        <f t="shared" si="160"/>
        <v>09 - MINISTERIO DE  INFRAESTRUCTURA</v>
      </c>
      <c r="D10290" t="str">
        <f>VLOOKUP(MID(A10290,1,2),[1]Jurisdicciones!$A$2:$B$44,2,FALSE)</f>
        <v>MINISTERIO DE  INFRAESTRUCTURA</v>
      </c>
    </row>
    <row r="10291" spans="1:4" x14ac:dyDescent="0.2">
      <c r="A10291" t="s">
        <v>21087</v>
      </c>
      <c r="B10291" t="s">
        <v>21088</v>
      </c>
      <c r="C10291" t="str">
        <f t="shared" si="160"/>
        <v>09 - MINISTERIO DE  INFRAESTRUCTURA</v>
      </c>
      <c r="D10291" t="str">
        <f>VLOOKUP(MID(A10291,1,2),[1]Jurisdicciones!$A$2:$B$44,2,FALSE)</f>
        <v>MINISTERIO DE  INFRAESTRUCTURA</v>
      </c>
    </row>
    <row r="10292" spans="1:4" x14ac:dyDescent="0.2">
      <c r="A10292" t="s">
        <v>21089</v>
      </c>
      <c r="B10292" t="s">
        <v>21090</v>
      </c>
      <c r="C10292" t="str">
        <f t="shared" si="160"/>
        <v>09 - MINISTERIO DE  INFRAESTRUCTURA</v>
      </c>
      <c r="D10292" t="str">
        <f>VLOOKUP(MID(A10292,1,2),[1]Jurisdicciones!$A$2:$B$44,2,FALSE)</f>
        <v>MINISTERIO DE  INFRAESTRUCTURA</v>
      </c>
    </row>
    <row r="10293" spans="1:4" x14ac:dyDescent="0.2">
      <c r="A10293" t="s">
        <v>21091</v>
      </c>
      <c r="B10293" t="s">
        <v>21092</v>
      </c>
      <c r="C10293" t="str">
        <f t="shared" si="160"/>
        <v>09 - MINISTERIO DE  INFRAESTRUCTURA</v>
      </c>
      <c r="D10293" t="str">
        <f>VLOOKUP(MID(A10293,1,2),[1]Jurisdicciones!$A$2:$B$44,2,FALSE)</f>
        <v>MINISTERIO DE  INFRAESTRUCTURA</v>
      </c>
    </row>
    <row r="10294" spans="1:4" x14ac:dyDescent="0.2">
      <c r="A10294" t="s">
        <v>21093</v>
      </c>
      <c r="B10294" t="s">
        <v>21094</v>
      </c>
      <c r="C10294" t="str">
        <f t="shared" si="160"/>
        <v>09 - MINISTERIO DE  INFRAESTRUCTURA</v>
      </c>
      <c r="D10294" t="str">
        <f>VLOOKUP(MID(A10294,1,2),[1]Jurisdicciones!$A$2:$B$44,2,FALSE)</f>
        <v>MINISTERIO DE  INFRAESTRUCTURA</v>
      </c>
    </row>
    <row r="10295" spans="1:4" x14ac:dyDescent="0.2">
      <c r="A10295" t="s">
        <v>21095</v>
      </c>
      <c r="B10295" t="s">
        <v>21096</v>
      </c>
      <c r="C10295" t="str">
        <f t="shared" si="160"/>
        <v>09 - MINISTERIO DE  INFRAESTRUCTURA</v>
      </c>
      <c r="D10295" t="str">
        <f>VLOOKUP(MID(A10295,1,2),[1]Jurisdicciones!$A$2:$B$44,2,FALSE)</f>
        <v>MINISTERIO DE  INFRAESTRUCTURA</v>
      </c>
    </row>
    <row r="10296" spans="1:4" x14ac:dyDescent="0.2">
      <c r="A10296" t="s">
        <v>21097</v>
      </c>
      <c r="B10296" t="s">
        <v>21098</v>
      </c>
      <c r="C10296" t="str">
        <f t="shared" si="160"/>
        <v>09 - MINISTERIO DE  INFRAESTRUCTURA</v>
      </c>
      <c r="D10296" t="str">
        <f>VLOOKUP(MID(A10296,1,2),[1]Jurisdicciones!$A$2:$B$44,2,FALSE)</f>
        <v>MINISTERIO DE  INFRAESTRUCTURA</v>
      </c>
    </row>
    <row r="10297" spans="1:4" x14ac:dyDescent="0.2">
      <c r="A10297" t="s">
        <v>21099</v>
      </c>
      <c r="B10297" t="s">
        <v>21100</v>
      </c>
      <c r="C10297" t="str">
        <f t="shared" si="160"/>
        <v>09 - MINISTERIO DE  INFRAESTRUCTURA</v>
      </c>
      <c r="D10297" t="str">
        <f>VLOOKUP(MID(A10297,1,2),[1]Jurisdicciones!$A$2:$B$44,2,FALSE)</f>
        <v>MINISTERIO DE  INFRAESTRUCTURA</v>
      </c>
    </row>
    <row r="10298" spans="1:4" x14ac:dyDescent="0.2">
      <c r="A10298" t="s">
        <v>21101</v>
      </c>
      <c r="B10298" t="s">
        <v>21102</v>
      </c>
      <c r="C10298" t="str">
        <f t="shared" si="160"/>
        <v>09 - MINISTERIO DE  INFRAESTRUCTURA</v>
      </c>
      <c r="D10298" t="str">
        <f>VLOOKUP(MID(A10298,1,2),[1]Jurisdicciones!$A$2:$B$44,2,FALSE)</f>
        <v>MINISTERIO DE  INFRAESTRUCTURA</v>
      </c>
    </row>
    <row r="10299" spans="1:4" x14ac:dyDescent="0.2">
      <c r="A10299" t="s">
        <v>21103</v>
      </c>
      <c r="B10299" t="s">
        <v>21104</v>
      </c>
      <c r="C10299" t="str">
        <f t="shared" si="160"/>
        <v>09 - MINISTERIO DE  INFRAESTRUCTURA</v>
      </c>
      <c r="D10299" t="str">
        <f>VLOOKUP(MID(A10299,1,2),[1]Jurisdicciones!$A$2:$B$44,2,FALSE)</f>
        <v>MINISTERIO DE  INFRAESTRUCTURA</v>
      </c>
    </row>
    <row r="10300" spans="1:4" x14ac:dyDescent="0.2">
      <c r="A10300" t="s">
        <v>21105</v>
      </c>
      <c r="B10300" t="s">
        <v>21106</v>
      </c>
      <c r="C10300" t="str">
        <f t="shared" si="160"/>
        <v>09 - MINISTERIO DE  INFRAESTRUCTURA</v>
      </c>
      <c r="D10300" t="str">
        <f>VLOOKUP(MID(A10300,1,2),[1]Jurisdicciones!$A$2:$B$44,2,FALSE)</f>
        <v>MINISTERIO DE  INFRAESTRUCTURA</v>
      </c>
    </row>
    <row r="10301" spans="1:4" x14ac:dyDescent="0.2">
      <c r="A10301" t="s">
        <v>21107</v>
      </c>
      <c r="B10301" t="s">
        <v>21108</v>
      </c>
      <c r="C10301" t="str">
        <f t="shared" si="160"/>
        <v>09 - MINISTERIO DE  INFRAESTRUCTURA</v>
      </c>
      <c r="D10301" t="str">
        <f>VLOOKUP(MID(A10301,1,2),[1]Jurisdicciones!$A$2:$B$44,2,FALSE)</f>
        <v>MINISTERIO DE  INFRAESTRUCTURA</v>
      </c>
    </row>
    <row r="10302" spans="1:4" x14ac:dyDescent="0.2">
      <c r="A10302" t="s">
        <v>21109</v>
      </c>
      <c r="B10302" t="s">
        <v>21110</v>
      </c>
      <c r="C10302" t="str">
        <f t="shared" si="160"/>
        <v>09 - MINISTERIO DE  INFRAESTRUCTURA</v>
      </c>
      <c r="D10302" t="str">
        <f>VLOOKUP(MID(A10302,1,2),[1]Jurisdicciones!$A$2:$B$44,2,FALSE)</f>
        <v>MINISTERIO DE  INFRAESTRUCTURA</v>
      </c>
    </row>
    <row r="10303" spans="1:4" x14ac:dyDescent="0.2">
      <c r="A10303" t="s">
        <v>21111</v>
      </c>
      <c r="B10303" t="s">
        <v>21112</v>
      </c>
      <c r="C10303" t="str">
        <f t="shared" si="160"/>
        <v>09 - MINISTERIO DE  INFRAESTRUCTURA</v>
      </c>
      <c r="D10303" t="str">
        <f>VLOOKUP(MID(A10303,1,2),[1]Jurisdicciones!$A$2:$B$44,2,FALSE)</f>
        <v>MINISTERIO DE  INFRAESTRUCTURA</v>
      </c>
    </row>
    <row r="10304" spans="1:4" x14ac:dyDescent="0.2">
      <c r="A10304" t="s">
        <v>21113</v>
      </c>
      <c r="B10304" t="s">
        <v>21114</v>
      </c>
      <c r="C10304" t="str">
        <f t="shared" si="160"/>
        <v>09 - MINISTERIO DE  INFRAESTRUCTURA</v>
      </c>
      <c r="D10304" t="str">
        <f>VLOOKUP(MID(A10304,1,2),[1]Jurisdicciones!$A$2:$B$44,2,FALSE)</f>
        <v>MINISTERIO DE  INFRAESTRUCTURA</v>
      </c>
    </row>
    <row r="10305" spans="1:4" x14ac:dyDescent="0.2">
      <c r="A10305" t="s">
        <v>21115</v>
      </c>
      <c r="B10305" t="s">
        <v>21116</v>
      </c>
      <c r="C10305" t="str">
        <f t="shared" si="160"/>
        <v>09 - MINISTERIO DE  INFRAESTRUCTURA</v>
      </c>
      <c r="D10305" t="str">
        <f>VLOOKUP(MID(A10305,1,2),[1]Jurisdicciones!$A$2:$B$44,2,FALSE)</f>
        <v>MINISTERIO DE  INFRAESTRUCTURA</v>
      </c>
    </row>
    <row r="10306" spans="1:4" x14ac:dyDescent="0.2">
      <c r="A10306" t="s">
        <v>21117</v>
      </c>
      <c r="B10306" t="s">
        <v>21118</v>
      </c>
      <c r="C10306" t="str">
        <f t="shared" si="160"/>
        <v>09 - MINISTERIO DE  INFRAESTRUCTURA</v>
      </c>
      <c r="D10306" t="str">
        <f>VLOOKUP(MID(A10306,1,2),[1]Jurisdicciones!$A$2:$B$44,2,FALSE)</f>
        <v>MINISTERIO DE  INFRAESTRUCTURA</v>
      </c>
    </row>
    <row r="10307" spans="1:4" x14ac:dyDescent="0.2">
      <c r="A10307" t="s">
        <v>21119</v>
      </c>
      <c r="B10307" t="s">
        <v>21120</v>
      </c>
      <c r="C10307" t="str">
        <f t="shared" si="160"/>
        <v>09 - MINISTERIO DE  INFRAESTRUCTURA</v>
      </c>
      <c r="D10307" t="str">
        <f>VLOOKUP(MID(A10307,1,2),[1]Jurisdicciones!$A$2:$B$44,2,FALSE)</f>
        <v>MINISTERIO DE  INFRAESTRUCTURA</v>
      </c>
    </row>
    <row r="10308" spans="1:4" x14ac:dyDescent="0.2">
      <c r="A10308" t="s">
        <v>21121</v>
      </c>
      <c r="B10308" t="s">
        <v>21122</v>
      </c>
      <c r="C10308" t="str">
        <f t="shared" ref="C10308:C10371" si="161">CONCATENATE(MID(A10308,1,2), " - ",D10308)</f>
        <v>09 - MINISTERIO DE  INFRAESTRUCTURA</v>
      </c>
      <c r="D10308" t="str">
        <f>VLOOKUP(MID(A10308,1,2),[1]Jurisdicciones!$A$2:$B$44,2,FALSE)</f>
        <v>MINISTERIO DE  INFRAESTRUCTURA</v>
      </c>
    </row>
    <row r="10309" spans="1:4" x14ac:dyDescent="0.2">
      <c r="A10309" t="s">
        <v>21123</v>
      </c>
      <c r="B10309" t="s">
        <v>21124</v>
      </c>
      <c r="C10309" t="str">
        <f t="shared" si="161"/>
        <v>09 - MINISTERIO DE  INFRAESTRUCTURA</v>
      </c>
      <c r="D10309" t="str">
        <f>VLOOKUP(MID(A10309,1,2),[1]Jurisdicciones!$A$2:$B$44,2,FALSE)</f>
        <v>MINISTERIO DE  INFRAESTRUCTURA</v>
      </c>
    </row>
    <row r="10310" spans="1:4" x14ac:dyDescent="0.2">
      <c r="A10310" t="s">
        <v>21125</v>
      </c>
      <c r="B10310" t="s">
        <v>21126</v>
      </c>
      <c r="C10310" t="str">
        <f t="shared" si="161"/>
        <v>09 - MINISTERIO DE  INFRAESTRUCTURA</v>
      </c>
      <c r="D10310" t="str">
        <f>VLOOKUP(MID(A10310,1,2),[1]Jurisdicciones!$A$2:$B$44,2,FALSE)</f>
        <v>MINISTERIO DE  INFRAESTRUCTURA</v>
      </c>
    </row>
    <row r="10311" spans="1:4" x14ac:dyDescent="0.2">
      <c r="A10311" t="s">
        <v>21127</v>
      </c>
      <c r="B10311" t="s">
        <v>21128</v>
      </c>
      <c r="C10311" t="str">
        <f t="shared" si="161"/>
        <v>09 - MINISTERIO DE  INFRAESTRUCTURA</v>
      </c>
      <c r="D10311" t="str">
        <f>VLOOKUP(MID(A10311,1,2),[1]Jurisdicciones!$A$2:$B$44,2,FALSE)</f>
        <v>MINISTERIO DE  INFRAESTRUCTURA</v>
      </c>
    </row>
    <row r="10312" spans="1:4" x14ac:dyDescent="0.2">
      <c r="A10312" t="s">
        <v>21129</v>
      </c>
      <c r="B10312" t="s">
        <v>21130</v>
      </c>
      <c r="C10312" t="str">
        <f t="shared" si="161"/>
        <v>09 - MINISTERIO DE  INFRAESTRUCTURA</v>
      </c>
      <c r="D10312" t="str">
        <f>VLOOKUP(MID(A10312,1,2),[1]Jurisdicciones!$A$2:$B$44,2,FALSE)</f>
        <v>MINISTERIO DE  INFRAESTRUCTURA</v>
      </c>
    </row>
    <row r="10313" spans="1:4" x14ac:dyDescent="0.2">
      <c r="A10313" t="s">
        <v>21131</v>
      </c>
      <c r="B10313" t="s">
        <v>21132</v>
      </c>
      <c r="C10313" t="str">
        <f t="shared" si="161"/>
        <v>12 - PODER LEGISLATIVO</v>
      </c>
      <c r="D10313" t="str">
        <f>VLOOKUP(MID(A10313,1,2),[1]Jurisdicciones!$A$2:$B$44,2,FALSE)</f>
        <v>PODER LEGISLATIVO</v>
      </c>
    </row>
    <row r="10314" spans="1:4" x14ac:dyDescent="0.2">
      <c r="A10314" t="s">
        <v>21133</v>
      </c>
      <c r="B10314" t="s">
        <v>21134</v>
      </c>
      <c r="C10314" t="str">
        <f t="shared" si="161"/>
        <v>13 - PODER JUDICIAL</v>
      </c>
      <c r="D10314" t="str">
        <f>VLOOKUP(MID(A10314,1,2),[1]Jurisdicciones!$A$2:$B$44,2,FALSE)</f>
        <v>PODER JUDICIAL</v>
      </c>
    </row>
    <row r="10315" spans="1:4" x14ac:dyDescent="0.2">
      <c r="A10315" t="s">
        <v>21135</v>
      </c>
      <c r="B10315" t="s">
        <v>21136</v>
      </c>
      <c r="C10315" t="str">
        <f t="shared" si="161"/>
        <v>13 - PODER JUDICIAL</v>
      </c>
      <c r="D10315" t="str">
        <f>VLOOKUP(MID(A10315,1,2),[1]Jurisdicciones!$A$2:$B$44,2,FALSE)</f>
        <v>PODER JUDICIAL</v>
      </c>
    </row>
    <row r="10316" spans="1:4" x14ac:dyDescent="0.2">
      <c r="A10316" t="s">
        <v>21137</v>
      </c>
      <c r="B10316" t="s">
        <v>21138</v>
      </c>
      <c r="C10316" t="str">
        <f t="shared" si="161"/>
        <v>13 - PODER JUDICIAL</v>
      </c>
      <c r="D10316" t="str">
        <f>VLOOKUP(MID(A10316,1,2),[1]Jurisdicciones!$A$2:$B$44,2,FALSE)</f>
        <v>PODER JUDICIAL</v>
      </c>
    </row>
    <row r="10317" spans="1:4" x14ac:dyDescent="0.2">
      <c r="A10317" t="s">
        <v>21139</v>
      </c>
      <c r="B10317" t="s">
        <v>21140</v>
      </c>
      <c r="C10317" t="str">
        <f t="shared" si="161"/>
        <v>13 - PODER JUDICIAL</v>
      </c>
      <c r="D10317" t="str">
        <f>VLOOKUP(MID(A10317,1,2),[1]Jurisdicciones!$A$2:$B$44,2,FALSE)</f>
        <v>PODER JUDICIAL</v>
      </c>
    </row>
    <row r="10318" spans="1:4" x14ac:dyDescent="0.2">
      <c r="A10318" t="s">
        <v>21141</v>
      </c>
      <c r="B10318" t="s">
        <v>21142</v>
      </c>
      <c r="C10318" t="str">
        <f t="shared" si="161"/>
        <v>13 - PODER JUDICIAL</v>
      </c>
      <c r="D10318" t="str">
        <f>VLOOKUP(MID(A10318,1,2),[1]Jurisdicciones!$A$2:$B$44,2,FALSE)</f>
        <v>PODER JUDICIAL</v>
      </c>
    </row>
    <row r="10319" spans="1:4" x14ac:dyDescent="0.2">
      <c r="A10319" t="s">
        <v>21143</v>
      </c>
      <c r="B10319" t="s">
        <v>21144</v>
      </c>
      <c r="C10319" t="str">
        <f t="shared" si="161"/>
        <v>13 - PODER JUDICIAL</v>
      </c>
      <c r="D10319" t="str">
        <f>VLOOKUP(MID(A10319,1,2),[1]Jurisdicciones!$A$2:$B$44,2,FALSE)</f>
        <v>PODER JUDICIAL</v>
      </c>
    </row>
    <row r="10320" spans="1:4" x14ac:dyDescent="0.2">
      <c r="A10320" t="s">
        <v>21145</v>
      </c>
      <c r="B10320" t="s">
        <v>21146</v>
      </c>
      <c r="C10320" t="str">
        <f t="shared" si="161"/>
        <v>13 - PODER JUDICIAL</v>
      </c>
      <c r="D10320" t="str">
        <f>VLOOKUP(MID(A10320,1,2),[1]Jurisdicciones!$A$2:$B$44,2,FALSE)</f>
        <v>PODER JUDICIAL</v>
      </c>
    </row>
    <row r="10321" spans="1:4" x14ac:dyDescent="0.2">
      <c r="A10321" t="s">
        <v>21147</v>
      </c>
      <c r="B10321" t="s">
        <v>21148</v>
      </c>
      <c r="C10321" t="str">
        <f t="shared" si="161"/>
        <v>13 - PODER JUDICIAL</v>
      </c>
      <c r="D10321" t="str">
        <f>VLOOKUP(MID(A10321,1,2),[1]Jurisdicciones!$A$2:$B$44,2,FALSE)</f>
        <v>PODER JUDICIAL</v>
      </c>
    </row>
    <row r="10322" spans="1:4" x14ac:dyDescent="0.2">
      <c r="A10322" t="s">
        <v>21149</v>
      </c>
      <c r="B10322" t="s">
        <v>21150</v>
      </c>
      <c r="C10322" t="str">
        <f t="shared" si="161"/>
        <v>13 - PODER JUDICIAL</v>
      </c>
      <c r="D10322" t="str">
        <f>VLOOKUP(MID(A10322,1,2),[1]Jurisdicciones!$A$2:$B$44,2,FALSE)</f>
        <v>PODER JUDICIAL</v>
      </c>
    </row>
    <row r="10323" spans="1:4" x14ac:dyDescent="0.2">
      <c r="A10323" t="s">
        <v>21151</v>
      </c>
      <c r="B10323" t="s">
        <v>21152</v>
      </c>
      <c r="C10323" t="str">
        <f t="shared" si="161"/>
        <v>13 - PODER JUDICIAL</v>
      </c>
      <c r="D10323" t="str">
        <f>VLOOKUP(MID(A10323,1,2),[1]Jurisdicciones!$A$2:$B$44,2,FALSE)</f>
        <v>PODER JUDICIAL</v>
      </c>
    </row>
    <row r="10324" spans="1:4" x14ac:dyDescent="0.2">
      <c r="A10324" t="s">
        <v>21153</v>
      </c>
      <c r="B10324" t="s">
        <v>21154</v>
      </c>
      <c r="C10324" t="str">
        <f t="shared" si="161"/>
        <v>13 - PODER JUDICIAL</v>
      </c>
      <c r="D10324" t="str">
        <f>VLOOKUP(MID(A10324,1,2),[1]Jurisdicciones!$A$2:$B$44,2,FALSE)</f>
        <v>PODER JUDICIAL</v>
      </c>
    </row>
    <row r="10325" spans="1:4" x14ac:dyDescent="0.2">
      <c r="A10325" t="s">
        <v>21155</v>
      </c>
      <c r="B10325" t="s">
        <v>21154</v>
      </c>
      <c r="C10325" t="str">
        <f t="shared" si="161"/>
        <v>13 - PODER JUDICIAL</v>
      </c>
      <c r="D10325" t="str">
        <f>VLOOKUP(MID(A10325,1,2),[1]Jurisdicciones!$A$2:$B$44,2,FALSE)</f>
        <v>PODER JUDICIAL</v>
      </c>
    </row>
    <row r="10326" spans="1:4" x14ac:dyDescent="0.2">
      <c r="A10326" t="s">
        <v>21156</v>
      </c>
      <c r="B10326" t="s">
        <v>21157</v>
      </c>
      <c r="C10326" t="str">
        <f t="shared" si="161"/>
        <v>13 - PODER JUDICIAL</v>
      </c>
      <c r="D10326" t="str">
        <f>VLOOKUP(MID(A10326,1,2),[1]Jurisdicciones!$A$2:$B$44,2,FALSE)</f>
        <v>PODER JUDICIAL</v>
      </c>
    </row>
    <row r="10327" spans="1:4" x14ac:dyDescent="0.2">
      <c r="A10327" t="s">
        <v>21158</v>
      </c>
      <c r="B10327" t="s">
        <v>21159</v>
      </c>
      <c r="C10327" t="str">
        <f t="shared" si="161"/>
        <v>13 - PODER JUDICIAL</v>
      </c>
      <c r="D10327" t="str">
        <f>VLOOKUP(MID(A10327,1,2),[1]Jurisdicciones!$A$2:$B$44,2,FALSE)</f>
        <v>PODER JUDICIAL</v>
      </c>
    </row>
    <row r="10328" spans="1:4" x14ac:dyDescent="0.2">
      <c r="A10328" t="s">
        <v>21160</v>
      </c>
      <c r="B10328" t="s">
        <v>21161</v>
      </c>
      <c r="C10328" t="str">
        <f t="shared" si="161"/>
        <v>13 - PODER JUDICIAL</v>
      </c>
      <c r="D10328" t="str">
        <f>VLOOKUP(MID(A10328,1,2),[1]Jurisdicciones!$A$2:$B$44,2,FALSE)</f>
        <v>PODER JUDICIAL</v>
      </c>
    </row>
    <row r="10329" spans="1:4" x14ac:dyDescent="0.2">
      <c r="A10329" t="s">
        <v>21162</v>
      </c>
      <c r="B10329" t="s">
        <v>21163</v>
      </c>
      <c r="C10329" t="str">
        <f t="shared" si="161"/>
        <v>13 - PODER JUDICIAL</v>
      </c>
      <c r="D10329" t="str">
        <f>VLOOKUP(MID(A10329,1,2),[1]Jurisdicciones!$A$2:$B$44,2,FALSE)</f>
        <v>PODER JUDICIAL</v>
      </c>
    </row>
    <row r="10330" spans="1:4" x14ac:dyDescent="0.2">
      <c r="A10330" t="s">
        <v>21164</v>
      </c>
      <c r="B10330" t="s">
        <v>21165</v>
      </c>
      <c r="C10330" t="str">
        <f t="shared" si="161"/>
        <v>13 - PODER JUDICIAL</v>
      </c>
      <c r="D10330" t="str">
        <f>VLOOKUP(MID(A10330,1,2),[1]Jurisdicciones!$A$2:$B$44,2,FALSE)</f>
        <v>PODER JUDICIAL</v>
      </c>
    </row>
    <row r="10331" spans="1:4" x14ac:dyDescent="0.2">
      <c r="A10331" t="s">
        <v>21166</v>
      </c>
      <c r="B10331" t="s">
        <v>21167</v>
      </c>
      <c r="C10331" t="str">
        <f t="shared" si="161"/>
        <v>13 - PODER JUDICIAL</v>
      </c>
      <c r="D10331" t="str">
        <f>VLOOKUP(MID(A10331,1,2),[1]Jurisdicciones!$A$2:$B$44,2,FALSE)</f>
        <v>PODER JUDICIAL</v>
      </c>
    </row>
    <row r="10332" spans="1:4" x14ac:dyDescent="0.2">
      <c r="A10332" t="s">
        <v>21168</v>
      </c>
      <c r="B10332" t="s">
        <v>21167</v>
      </c>
      <c r="C10332" t="str">
        <f t="shared" si="161"/>
        <v>13 - PODER JUDICIAL</v>
      </c>
      <c r="D10332" t="str">
        <f>VLOOKUP(MID(A10332,1,2),[1]Jurisdicciones!$A$2:$B$44,2,FALSE)</f>
        <v>PODER JUDICIAL</v>
      </c>
    </row>
    <row r="10333" spans="1:4" x14ac:dyDescent="0.2">
      <c r="A10333" t="s">
        <v>398</v>
      </c>
      <c r="B10333" t="s">
        <v>21169</v>
      </c>
      <c r="C10333" t="str">
        <f t="shared" si="161"/>
        <v>13 - PODER JUDICIAL</v>
      </c>
      <c r="D10333" t="str">
        <f>VLOOKUP(MID(A10333,1,2),[1]Jurisdicciones!$A$2:$B$44,2,FALSE)</f>
        <v>PODER JUDICIAL</v>
      </c>
    </row>
    <row r="10334" spans="1:4" x14ac:dyDescent="0.2">
      <c r="A10334" t="s">
        <v>21170</v>
      </c>
      <c r="B10334" t="s">
        <v>21171</v>
      </c>
      <c r="C10334" t="str">
        <f t="shared" si="161"/>
        <v>13 - PODER JUDICIAL</v>
      </c>
      <c r="D10334" t="str">
        <f>VLOOKUP(MID(A10334,1,2),[1]Jurisdicciones!$A$2:$B$44,2,FALSE)</f>
        <v>PODER JUDICIAL</v>
      </c>
    </row>
    <row r="10335" spans="1:4" x14ac:dyDescent="0.2">
      <c r="A10335" t="s">
        <v>21172</v>
      </c>
      <c r="B10335" t="s">
        <v>21173</v>
      </c>
      <c r="C10335" t="str">
        <f t="shared" si="161"/>
        <v>13 - PODER JUDICIAL</v>
      </c>
      <c r="D10335" t="str">
        <f>VLOOKUP(MID(A10335,1,2),[1]Jurisdicciones!$A$2:$B$44,2,FALSE)</f>
        <v>PODER JUDICIAL</v>
      </c>
    </row>
    <row r="10336" spans="1:4" x14ac:dyDescent="0.2">
      <c r="A10336" t="s">
        <v>21174</v>
      </c>
      <c r="B10336" t="s">
        <v>21175</v>
      </c>
      <c r="C10336" t="str">
        <f t="shared" si="161"/>
        <v>13 - PODER JUDICIAL</v>
      </c>
      <c r="D10336" t="str">
        <f>VLOOKUP(MID(A10336,1,2),[1]Jurisdicciones!$A$2:$B$44,2,FALSE)</f>
        <v>PODER JUDICIAL</v>
      </c>
    </row>
    <row r="10337" spans="1:4" x14ac:dyDescent="0.2">
      <c r="A10337" t="s">
        <v>21176</v>
      </c>
      <c r="B10337" t="s">
        <v>21177</v>
      </c>
      <c r="C10337" t="str">
        <f t="shared" si="161"/>
        <v>13 - PODER JUDICIAL</v>
      </c>
      <c r="D10337" t="str">
        <f>VLOOKUP(MID(A10337,1,2),[1]Jurisdicciones!$A$2:$B$44,2,FALSE)</f>
        <v>PODER JUDICIAL</v>
      </c>
    </row>
    <row r="10338" spans="1:4" x14ac:dyDescent="0.2">
      <c r="A10338" t="s">
        <v>21178</v>
      </c>
      <c r="B10338" t="s">
        <v>21179</v>
      </c>
      <c r="C10338" t="str">
        <f t="shared" si="161"/>
        <v>13 - PODER JUDICIAL</v>
      </c>
      <c r="D10338" t="str">
        <f>VLOOKUP(MID(A10338,1,2),[1]Jurisdicciones!$A$2:$B$44,2,FALSE)</f>
        <v>PODER JUDICIAL</v>
      </c>
    </row>
    <row r="10339" spans="1:4" x14ac:dyDescent="0.2">
      <c r="A10339" t="s">
        <v>21180</v>
      </c>
      <c r="B10339" t="s">
        <v>21181</v>
      </c>
      <c r="C10339" t="str">
        <f t="shared" si="161"/>
        <v>13 - PODER JUDICIAL</v>
      </c>
      <c r="D10339" t="str">
        <f>VLOOKUP(MID(A10339,1,2),[1]Jurisdicciones!$A$2:$B$44,2,FALSE)</f>
        <v>PODER JUDICIAL</v>
      </c>
    </row>
    <row r="10340" spans="1:4" x14ac:dyDescent="0.2">
      <c r="A10340" t="s">
        <v>21182</v>
      </c>
      <c r="B10340" t="s">
        <v>21183</v>
      </c>
      <c r="C10340" t="str">
        <f t="shared" si="161"/>
        <v>13 - PODER JUDICIAL</v>
      </c>
      <c r="D10340" t="str">
        <f>VLOOKUP(MID(A10340,1,2),[1]Jurisdicciones!$A$2:$B$44,2,FALSE)</f>
        <v>PODER JUDICIAL</v>
      </c>
    </row>
    <row r="10341" spans="1:4" x14ac:dyDescent="0.2">
      <c r="A10341" t="s">
        <v>21184</v>
      </c>
      <c r="B10341" t="s">
        <v>21185</v>
      </c>
      <c r="C10341" t="str">
        <f t="shared" si="161"/>
        <v>13 - PODER JUDICIAL</v>
      </c>
      <c r="D10341" t="str">
        <f>VLOOKUP(MID(A10341,1,2),[1]Jurisdicciones!$A$2:$B$44,2,FALSE)</f>
        <v>PODER JUDICIAL</v>
      </c>
    </row>
    <row r="10342" spans="1:4" x14ac:dyDescent="0.2">
      <c r="A10342" t="s">
        <v>21186</v>
      </c>
      <c r="B10342" t="s">
        <v>21187</v>
      </c>
      <c r="C10342" t="str">
        <f t="shared" si="161"/>
        <v>13 - PODER JUDICIAL</v>
      </c>
      <c r="D10342" t="str">
        <f>VLOOKUP(MID(A10342,1,2),[1]Jurisdicciones!$A$2:$B$44,2,FALSE)</f>
        <v>PODER JUDICIAL</v>
      </c>
    </row>
    <row r="10343" spans="1:4" x14ac:dyDescent="0.2">
      <c r="A10343" t="s">
        <v>21188</v>
      </c>
      <c r="B10343" t="s">
        <v>21189</v>
      </c>
      <c r="C10343" t="str">
        <f t="shared" si="161"/>
        <v>13 - PODER JUDICIAL</v>
      </c>
      <c r="D10343" t="str">
        <f>VLOOKUP(MID(A10343,1,2),[1]Jurisdicciones!$A$2:$B$44,2,FALSE)</f>
        <v>PODER JUDICIAL</v>
      </c>
    </row>
    <row r="10344" spans="1:4" x14ac:dyDescent="0.2">
      <c r="A10344" t="s">
        <v>21190</v>
      </c>
      <c r="B10344" t="s">
        <v>21191</v>
      </c>
      <c r="C10344" t="str">
        <f t="shared" si="161"/>
        <v>13 - PODER JUDICIAL</v>
      </c>
      <c r="D10344" t="str">
        <f>VLOOKUP(MID(A10344,1,2),[1]Jurisdicciones!$A$2:$B$44,2,FALSE)</f>
        <v>PODER JUDICIAL</v>
      </c>
    </row>
    <row r="10345" spans="1:4" x14ac:dyDescent="0.2">
      <c r="A10345" t="s">
        <v>21192</v>
      </c>
      <c r="B10345" t="s">
        <v>21193</v>
      </c>
      <c r="C10345" t="str">
        <f t="shared" si="161"/>
        <v>13 - PODER JUDICIAL</v>
      </c>
      <c r="D10345" t="str">
        <f>VLOOKUP(MID(A10345,1,2),[1]Jurisdicciones!$A$2:$B$44,2,FALSE)</f>
        <v>PODER JUDICIAL</v>
      </c>
    </row>
    <row r="10346" spans="1:4" x14ac:dyDescent="0.2">
      <c r="A10346" t="s">
        <v>21194</v>
      </c>
      <c r="B10346" t="s">
        <v>21195</v>
      </c>
      <c r="C10346" t="str">
        <f t="shared" si="161"/>
        <v>13 - PODER JUDICIAL</v>
      </c>
      <c r="D10346" t="str">
        <f>VLOOKUP(MID(A10346,1,2),[1]Jurisdicciones!$A$2:$B$44,2,FALSE)</f>
        <v>PODER JUDICIAL</v>
      </c>
    </row>
    <row r="10347" spans="1:4" x14ac:dyDescent="0.2">
      <c r="A10347" t="s">
        <v>21196</v>
      </c>
      <c r="B10347" t="s">
        <v>21197</v>
      </c>
      <c r="C10347" t="str">
        <f t="shared" si="161"/>
        <v>13 - PODER JUDICIAL</v>
      </c>
      <c r="D10347" t="str">
        <f>VLOOKUP(MID(A10347,1,2),[1]Jurisdicciones!$A$2:$B$44,2,FALSE)</f>
        <v>PODER JUDICIAL</v>
      </c>
    </row>
    <row r="10348" spans="1:4" x14ac:dyDescent="0.2">
      <c r="A10348" t="s">
        <v>21198</v>
      </c>
      <c r="B10348" t="s">
        <v>21199</v>
      </c>
      <c r="C10348" t="str">
        <f t="shared" si="161"/>
        <v>13 - PODER JUDICIAL</v>
      </c>
      <c r="D10348" t="str">
        <f>VLOOKUP(MID(A10348,1,2),[1]Jurisdicciones!$A$2:$B$44,2,FALSE)</f>
        <v>PODER JUDICIAL</v>
      </c>
    </row>
    <row r="10349" spans="1:4" x14ac:dyDescent="0.2">
      <c r="A10349" t="s">
        <v>21200</v>
      </c>
      <c r="B10349" t="s">
        <v>21201</v>
      </c>
      <c r="C10349" t="str">
        <f t="shared" si="161"/>
        <v>13 - PODER JUDICIAL</v>
      </c>
      <c r="D10349" t="str">
        <f>VLOOKUP(MID(A10349,1,2),[1]Jurisdicciones!$A$2:$B$44,2,FALSE)</f>
        <v>PODER JUDICIAL</v>
      </c>
    </row>
    <row r="10350" spans="1:4" x14ac:dyDescent="0.2">
      <c r="A10350" t="s">
        <v>21202</v>
      </c>
      <c r="B10350" t="s">
        <v>21203</v>
      </c>
      <c r="C10350" t="str">
        <f t="shared" si="161"/>
        <v>13 - PODER JUDICIAL</v>
      </c>
      <c r="D10350" t="str">
        <f>VLOOKUP(MID(A10350,1,2),[1]Jurisdicciones!$A$2:$B$44,2,FALSE)</f>
        <v>PODER JUDICIAL</v>
      </c>
    </row>
    <row r="10351" spans="1:4" x14ac:dyDescent="0.2">
      <c r="A10351" t="s">
        <v>1983</v>
      </c>
      <c r="B10351" t="s">
        <v>21204</v>
      </c>
      <c r="C10351" t="str">
        <f t="shared" si="161"/>
        <v>13 - PODER JUDICIAL</v>
      </c>
      <c r="D10351" t="str">
        <f>VLOOKUP(MID(A10351,1,2),[1]Jurisdicciones!$A$2:$B$44,2,FALSE)</f>
        <v>PODER JUDICIAL</v>
      </c>
    </row>
    <row r="10352" spans="1:4" x14ac:dyDescent="0.2">
      <c r="A10352" t="s">
        <v>21205</v>
      </c>
      <c r="B10352" t="s">
        <v>21206</v>
      </c>
      <c r="C10352" t="str">
        <f t="shared" si="161"/>
        <v>13 - PODER JUDICIAL</v>
      </c>
      <c r="D10352" t="str">
        <f>VLOOKUP(MID(A10352,1,2),[1]Jurisdicciones!$A$2:$B$44,2,FALSE)</f>
        <v>PODER JUDICIAL</v>
      </c>
    </row>
    <row r="10353" spans="1:4" x14ac:dyDescent="0.2">
      <c r="A10353" t="s">
        <v>21207</v>
      </c>
      <c r="B10353" t="s">
        <v>21208</v>
      </c>
      <c r="C10353" t="str">
        <f t="shared" si="161"/>
        <v>13 - PODER JUDICIAL</v>
      </c>
      <c r="D10353" t="str">
        <f>VLOOKUP(MID(A10353,1,2),[1]Jurisdicciones!$A$2:$B$44,2,FALSE)</f>
        <v>PODER JUDICIAL</v>
      </c>
    </row>
    <row r="10354" spans="1:4" x14ac:dyDescent="0.2">
      <c r="A10354" t="s">
        <v>21209</v>
      </c>
      <c r="B10354" t="s">
        <v>21210</v>
      </c>
      <c r="C10354" t="str">
        <f t="shared" si="161"/>
        <v>13 - PODER JUDICIAL</v>
      </c>
      <c r="D10354" t="str">
        <f>VLOOKUP(MID(A10354,1,2),[1]Jurisdicciones!$A$2:$B$44,2,FALSE)</f>
        <v>PODER JUDICIAL</v>
      </c>
    </row>
    <row r="10355" spans="1:4" x14ac:dyDescent="0.2">
      <c r="A10355" t="s">
        <v>21211</v>
      </c>
      <c r="B10355" t="s">
        <v>21212</v>
      </c>
      <c r="C10355" t="str">
        <f t="shared" si="161"/>
        <v>13 - PODER JUDICIAL</v>
      </c>
      <c r="D10355" t="str">
        <f>VLOOKUP(MID(A10355,1,2),[1]Jurisdicciones!$A$2:$B$44,2,FALSE)</f>
        <v>PODER JUDICIAL</v>
      </c>
    </row>
    <row r="10356" spans="1:4" x14ac:dyDescent="0.2">
      <c r="A10356" t="s">
        <v>21213</v>
      </c>
      <c r="B10356" t="s">
        <v>21214</v>
      </c>
      <c r="C10356" t="str">
        <f t="shared" si="161"/>
        <v>13 - PODER JUDICIAL</v>
      </c>
      <c r="D10356" t="str">
        <f>VLOOKUP(MID(A10356,1,2),[1]Jurisdicciones!$A$2:$B$44,2,FALSE)</f>
        <v>PODER JUDICIAL</v>
      </c>
    </row>
    <row r="10357" spans="1:4" x14ac:dyDescent="0.2">
      <c r="A10357" t="s">
        <v>21215</v>
      </c>
      <c r="B10357" t="s">
        <v>21216</v>
      </c>
      <c r="C10357" t="str">
        <f t="shared" si="161"/>
        <v>13 - PODER JUDICIAL</v>
      </c>
      <c r="D10357" t="str">
        <f>VLOOKUP(MID(A10357,1,2),[1]Jurisdicciones!$A$2:$B$44,2,FALSE)</f>
        <v>PODER JUDICIAL</v>
      </c>
    </row>
    <row r="10358" spans="1:4" x14ac:dyDescent="0.2">
      <c r="A10358" t="s">
        <v>21217</v>
      </c>
      <c r="B10358" t="s">
        <v>21218</v>
      </c>
      <c r="C10358" t="str">
        <f t="shared" si="161"/>
        <v>13 - PODER JUDICIAL</v>
      </c>
      <c r="D10358" t="str">
        <f>VLOOKUP(MID(A10358,1,2),[1]Jurisdicciones!$A$2:$B$44,2,FALSE)</f>
        <v>PODER JUDICIAL</v>
      </c>
    </row>
    <row r="10359" spans="1:4" x14ac:dyDescent="0.2">
      <c r="A10359" t="s">
        <v>21219</v>
      </c>
      <c r="B10359" t="s">
        <v>21220</v>
      </c>
      <c r="C10359" t="str">
        <f t="shared" si="161"/>
        <v>13 - PODER JUDICIAL</v>
      </c>
      <c r="D10359" t="str">
        <f>VLOOKUP(MID(A10359,1,2),[1]Jurisdicciones!$A$2:$B$44,2,FALSE)</f>
        <v>PODER JUDICIAL</v>
      </c>
    </row>
    <row r="10360" spans="1:4" x14ac:dyDescent="0.2">
      <c r="A10360" t="s">
        <v>21221</v>
      </c>
      <c r="B10360" t="s">
        <v>21220</v>
      </c>
      <c r="C10360" t="str">
        <f t="shared" si="161"/>
        <v>13 - PODER JUDICIAL</v>
      </c>
      <c r="D10360" t="str">
        <f>VLOOKUP(MID(A10360,1,2),[1]Jurisdicciones!$A$2:$B$44,2,FALSE)</f>
        <v>PODER JUDICIAL</v>
      </c>
    </row>
    <row r="10361" spans="1:4" x14ac:dyDescent="0.2">
      <c r="A10361" t="s">
        <v>21222</v>
      </c>
      <c r="B10361" t="s">
        <v>21223</v>
      </c>
      <c r="C10361" t="str">
        <f t="shared" si="161"/>
        <v>13 - PODER JUDICIAL</v>
      </c>
      <c r="D10361" t="str">
        <f>VLOOKUP(MID(A10361,1,2),[1]Jurisdicciones!$A$2:$B$44,2,FALSE)</f>
        <v>PODER JUDICIAL</v>
      </c>
    </row>
    <row r="10362" spans="1:4" x14ac:dyDescent="0.2">
      <c r="A10362" t="s">
        <v>21224</v>
      </c>
      <c r="B10362" t="s">
        <v>21225</v>
      </c>
      <c r="C10362" t="str">
        <f t="shared" si="161"/>
        <v>13 - PODER JUDICIAL</v>
      </c>
      <c r="D10362" t="str">
        <f>VLOOKUP(MID(A10362,1,2),[1]Jurisdicciones!$A$2:$B$44,2,FALSE)</f>
        <v>PODER JUDICIAL</v>
      </c>
    </row>
    <row r="10363" spans="1:4" x14ac:dyDescent="0.2">
      <c r="A10363" t="s">
        <v>21226</v>
      </c>
      <c r="B10363" t="s">
        <v>21227</v>
      </c>
      <c r="C10363" t="str">
        <f t="shared" si="161"/>
        <v>13 - PODER JUDICIAL</v>
      </c>
      <c r="D10363" t="str">
        <f>VLOOKUP(MID(A10363,1,2),[1]Jurisdicciones!$A$2:$B$44,2,FALSE)</f>
        <v>PODER JUDICIAL</v>
      </c>
    </row>
    <row r="10364" spans="1:4" x14ac:dyDescent="0.2">
      <c r="A10364" t="s">
        <v>21228</v>
      </c>
      <c r="B10364" t="s">
        <v>21229</v>
      </c>
      <c r="C10364" t="str">
        <f t="shared" si="161"/>
        <v>13 - PODER JUDICIAL</v>
      </c>
      <c r="D10364" t="str">
        <f>VLOOKUP(MID(A10364,1,2),[1]Jurisdicciones!$A$2:$B$44,2,FALSE)</f>
        <v>PODER JUDICIAL</v>
      </c>
    </row>
    <row r="10365" spans="1:4" x14ac:dyDescent="0.2">
      <c r="A10365" t="s">
        <v>21230</v>
      </c>
      <c r="B10365" t="s">
        <v>21231</v>
      </c>
      <c r="C10365" t="str">
        <f t="shared" si="161"/>
        <v>13 - PODER JUDICIAL</v>
      </c>
      <c r="D10365" t="str">
        <f>VLOOKUP(MID(A10365,1,2),[1]Jurisdicciones!$A$2:$B$44,2,FALSE)</f>
        <v>PODER JUDICIAL</v>
      </c>
    </row>
    <row r="10366" spans="1:4" x14ac:dyDescent="0.2">
      <c r="A10366" t="s">
        <v>21232</v>
      </c>
      <c r="B10366" t="s">
        <v>21231</v>
      </c>
      <c r="C10366" t="str">
        <f t="shared" si="161"/>
        <v>13 - PODER JUDICIAL</v>
      </c>
      <c r="D10366" t="str">
        <f>VLOOKUP(MID(A10366,1,2),[1]Jurisdicciones!$A$2:$B$44,2,FALSE)</f>
        <v>PODER JUDICIAL</v>
      </c>
    </row>
    <row r="10367" spans="1:4" x14ac:dyDescent="0.2">
      <c r="A10367" t="s">
        <v>21233</v>
      </c>
      <c r="B10367" t="s">
        <v>21234</v>
      </c>
      <c r="C10367" t="str">
        <f t="shared" si="161"/>
        <v>13 - PODER JUDICIAL</v>
      </c>
      <c r="D10367" t="str">
        <f>VLOOKUP(MID(A10367,1,2),[1]Jurisdicciones!$A$2:$B$44,2,FALSE)</f>
        <v>PODER JUDICIAL</v>
      </c>
    </row>
    <row r="10368" spans="1:4" x14ac:dyDescent="0.2">
      <c r="A10368" t="s">
        <v>21235</v>
      </c>
      <c r="B10368" t="s">
        <v>21236</v>
      </c>
      <c r="C10368" t="str">
        <f t="shared" si="161"/>
        <v>13 - PODER JUDICIAL</v>
      </c>
      <c r="D10368" t="str">
        <f>VLOOKUP(MID(A10368,1,2),[1]Jurisdicciones!$A$2:$B$44,2,FALSE)</f>
        <v>PODER JUDICIAL</v>
      </c>
    </row>
    <row r="10369" spans="1:4" x14ac:dyDescent="0.2">
      <c r="A10369" t="s">
        <v>21237</v>
      </c>
      <c r="B10369" t="s">
        <v>21238</v>
      </c>
      <c r="C10369" t="str">
        <f t="shared" si="161"/>
        <v>13 - PODER JUDICIAL</v>
      </c>
      <c r="D10369" t="str">
        <f>VLOOKUP(MID(A10369,1,2),[1]Jurisdicciones!$A$2:$B$44,2,FALSE)</f>
        <v>PODER JUDICIAL</v>
      </c>
    </row>
    <row r="10370" spans="1:4" x14ac:dyDescent="0.2">
      <c r="A10370" t="s">
        <v>21239</v>
      </c>
      <c r="B10370" t="s">
        <v>21240</v>
      </c>
      <c r="C10370" t="str">
        <f t="shared" si="161"/>
        <v>13 - PODER JUDICIAL</v>
      </c>
      <c r="D10370" t="str">
        <f>VLOOKUP(MID(A10370,1,2),[1]Jurisdicciones!$A$2:$B$44,2,FALSE)</f>
        <v>PODER JUDICIAL</v>
      </c>
    </row>
    <row r="10371" spans="1:4" x14ac:dyDescent="0.2">
      <c r="A10371" t="s">
        <v>21241</v>
      </c>
      <c r="B10371" t="s">
        <v>21242</v>
      </c>
      <c r="C10371" t="str">
        <f t="shared" si="161"/>
        <v>13 - PODER JUDICIAL</v>
      </c>
      <c r="D10371" t="str">
        <f>VLOOKUP(MID(A10371,1,2),[1]Jurisdicciones!$A$2:$B$44,2,FALSE)</f>
        <v>PODER JUDICIAL</v>
      </c>
    </row>
    <row r="10372" spans="1:4" x14ac:dyDescent="0.2">
      <c r="A10372" t="s">
        <v>21243</v>
      </c>
      <c r="B10372" t="s">
        <v>21244</v>
      </c>
      <c r="C10372" t="str">
        <f t="shared" ref="C10372:C10435" si="162">CONCATENATE(MID(A10372,1,2), " - ",D10372)</f>
        <v>13 - PODER JUDICIAL</v>
      </c>
      <c r="D10372" t="str">
        <f>VLOOKUP(MID(A10372,1,2),[1]Jurisdicciones!$A$2:$B$44,2,FALSE)</f>
        <v>PODER JUDICIAL</v>
      </c>
    </row>
    <row r="10373" spans="1:4" x14ac:dyDescent="0.2">
      <c r="A10373" t="s">
        <v>21245</v>
      </c>
      <c r="B10373" t="s">
        <v>21246</v>
      </c>
      <c r="C10373" t="str">
        <f t="shared" si="162"/>
        <v>13 - PODER JUDICIAL</v>
      </c>
      <c r="D10373" t="str">
        <f>VLOOKUP(MID(A10373,1,2),[1]Jurisdicciones!$A$2:$B$44,2,FALSE)</f>
        <v>PODER JUDICIAL</v>
      </c>
    </row>
    <row r="10374" spans="1:4" x14ac:dyDescent="0.2">
      <c r="A10374" t="s">
        <v>21247</v>
      </c>
      <c r="B10374" t="s">
        <v>21248</v>
      </c>
      <c r="C10374" t="str">
        <f t="shared" si="162"/>
        <v>13 - PODER JUDICIAL</v>
      </c>
      <c r="D10374" t="str">
        <f>VLOOKUP(MID(A10374,1,2),[1]Jurisdicciones!$A$2:$B$44,2,FALSE)</f>
        <v>PODER JUDICIAL</v>
      </c>
    </row>
    <row r="10375" spans="1:4" x14ac:dyDescent="0.2">
      <c r="A10375" t="s">
        <v>21249</v>
      </c>
      <c r="B10375" t="s">
        <v>21250</v>
      </c>
      <c r="C10375" t="str">
        <f t="shared" si="162"/>
        <v>13 - PODER JUDICIAL</v>
      </c>
      <c r="D10375" t="str">
        <f>VLOOKUP(MID(A10375,1,2),[1]Jurisdicciones!$A$2:$B$44,2,FALSE)</f>
        <v>PODER JUDICIAL</v>
      </c>
    </row>
    <row r="10376" spans="1:4" x14ac:dyDescent="0.2">
      <c r="A10376" t="s">
        <v>21251</v>
      </c>
      <c r="B10376" t="s">
        <v>21250</v>
      </c>
      <c r="C10376" t="str">
        <f t="shared" si="162"/>
        <v>13 - PODER JUDICIAL</v>
      </c>
      <c r="D10376" t="str">
        <f>VLOOKUP(MID(A10376,1,2),[1]Jurisdicciones!$A$2:$B$44,2,FALSE)</f>
        <v>PODER JUDICIAL</v>
      </c>
    </row>
    <row r="10377" spans="1:4" x14ac:dyDescent="0.2">
      <c r="A10377" t="s">
        <v>399</v>
      </c>
      <c r="B10377" t="s">
        <v>21250</v>
      </c>
      <c r="C10377" t="str">
        <f t="shared" si="162"/>
        <v>13 - PODER JUDICIAL</v>
      </c>
      <c r="D10377" t="str">
        <f>VLOOKUP(MID(A10377,1,2),[1]Jurisdicciones!$A$2:$B$44,2,FALSE)</f>
        <v>PODER JUDICIAL</v>
      </c>
    </row>
    <row r="10378" spans="1:4" x14ac:dyDescent="0.2">
      <c r="A10378" t="s">
        <v>21252</v>
      </c>
      <c r="B10378" t="s">
        <v>21253</v>
      </c>
      <c r="C10378" t="str">
        <f t="shared" si="162"/>
        <v>13 - PODER JUDICIAL</v>
      </c>
      <c r="D10378" t="str">
        <f>VLOOKUP(MID(A10378,1,2),[1]Jurisdicciones!$A$2:$B$44,2,FALSE)</f>
        <v>PODER JUDICIAL</v>
      </c>
    </row>
    <row r="10379" spans="1:4" x14ac:dyDescent="0.2">
      <c r="A10379" t="s">
        <v>21254</v>
      </c>
      <c r="B10379" t="s">
        <v>21255</v>
      </c>
      <c r="C10379" t="str">
        <f t="shared" si="162"/>
        <v>13 - PODER JUDICIAL</v>
      </c>
      <c r="D10379" t="str">
        <f>VLOOKUP(MID(A10379,1,2),[1]Jurisdicciones!$A$2:$B$44,2,FALSE)</f>
        <v>PODER JUDICIAL</v>
      </c>
    </row>
    <row r="10380" spans="1:4" x14ac:dyDescent="0.2">
      <c r="A10380" t="s">
        <v>21256</v>
      </c>
      <c r="B10380" t="s">
        <v>21257</v>
      </c>
      <c r="C10380" t="str">
        <f t="shared" si="162"/>
        <v>13 - PODER JUDICIAL</v>
      </c>
      <c r="D10380" t="str">
        <f>VLOOKUP(MID(A10380,1,2),[1]Jurisdicciones!$A$2:$B$44,2,FALSE)</f>
        <v>PODER JUDICIAL</v>
      </c>
    </row>
    <row r="10381" spans="1:4" x14ac:dyDescent="0.2">
      <c r="A10381" t="s">
        <v>21258</v>
      </c>
      <c r="B10381" t="s">
        <v>21259</v>
      </c>
      <c r="C10381" t="str">
        <f t="shared" si="162"/>
        <v>13 - PODER JUDICIAL</v>
      </c>
      <c r="D10381" t="str">
        <f>VLOOKUP(MID(A10381,1,2),[1]Jurisdicciones!$A$2:$B$44,2,FALSE)</f>
        <v>PODER JUDICIAL</v>
      </c>
    </row>
    <row r="10382" spans="1:4" x14ac:dyDescent="0.2">
      <c r="A10382" t="s">
        <v>21260</v>
      </c>
      <c r="B10382" t="s">
        <v>21261</v>
      </c>
      <c r="C10382" t="str">
        <f t="shared" si="162"/>
        <v>13 - PODER JUDICIAL</v>
      </c>
      <c r="D10382" t="str">
        <f>VLOOKUP(MID(A10382,1,2),[1]Jurisdicciones!$A$2:$B$44,2,FALSE)</f>
        <v>PODER JUDICIAL</v>
      </c>
    </row>
    <row r="10383" spans="1:4" x14ac:dyDescent="0.2">
      <c r="A10383" t="s">
        <v>21262</v>
      </c>
      <c r="B10383" t="s">
        <v>21263</v>
      </c>
      <c r="C10383" t="str">
        <f t="shared" si="162"/>
        <v>13 - PODER JUDICIAL</v>
      </c>
      <c r="D10383" t="str">
        <f>VLOOKUP(MID(A10383,1,2),[1]Jurisdicciones!$A$2:$B$44,2,FALSE)</f>
        <v>PODER JUDICIAL</v>
      </c>
    </row>
    <row r="10384" spans="1:4" x14ac:dyDescent="0.2">
      <c r="A10384" t="s">
        <v>1984</v>
      </c>
      <c r="B10384" t="s">
        <v>21264</v>
      </c>
      <c r="C10384" t="str">
        <f t="shared" si="162"/>
        <v>13 - PODER JUDICIAL</v>
      </c>
      <c r="D10384" t="str">
        <f>VLOOKUP(MID(A10384,1,2),[1]Jurisdicciones!$A$2:$B$44,2,FALSE)</f>
        <v>PODER JUDICIAL</v>
      </c>
    </row>
    <row r="10385" spans="1:4" x14ac:dyDescent="0.2">
      <c r="A10385" t="s">
        <v>21265</v>
      </c>
      <c r="B10385" t="s">
        <v>21266</v>
      </c>
      <c r="C10385" t="str">
        <f t="shared" si="162"/>
        <v>13 - PODER JUDICIAL</v>
      </c>
      <c r="D10385" t="str">
        <f>VLOOKUP(MID(A10385,1,2),[1]Jurisdicciones!$A$2:$B$44,2,FALSE)</f>
        <v>PODER JUDICIAL</v>
      </c>
    </row>
    <row r="10386" spans="1:4" x14ac:dyDescent="0.2">
      <c r="A10386" t="s">
        <v>1985</v>
      </c>
      <c r="B10386" t="s">
        <v>21267</v>
      </c>
      <c r="C10386" t="str">
        <f t="shared" si="162"/>
        <v>13 - PODER JUDICIAL</v>
      </c>
      <c r="D10386" t="str">
        <f>VLOOKUP(MID(A10386,1,2),[1]Jurisdicciones!$A$2:$B$44,2,FALSE)</f>
        <v>PODER JUDICIAL</v>
      </c>
    </row>
    <row r="10387" spans="1:4" x14ac:dyDescent="0.2">
      <c r="A10387" t="s">
        <v>21268</v>
      </c>
      <c r="B10387" t="s">
        <v>21269</v>
      </c>
      <c r="C10387" t="str">
        <f t="shared" si="162"/>
        <v>13 - PODER JUDICIAL</v>
      </c>
      <c r="D10387" t="str">
        <f>VLOOKUP(MID(A10387,1,2),[1]Jurisdicciones!$A$2:$B$44,2,FALSE)</f>
        <v>PODER JUDICIAL</v>
      </c>
    </row>
    <row r="10388" spans="1:4" x14ac:dyDescent="0.2">
      <c r="A10388" t="s">
        <v>400</v>
      </c>
      <c r="B10388" t="s">
        <v>21270</v>
      </c>
      <c r="C10388" t="str">
        <f t="shared" si="162"/>
        <v>13 - PODER JUDICIAL</v>
      </c>
      <c r="D10388" t="str">
        <f>VLOOKUP(MID(A10388,1,2),[1]Jurisdicciones!$A$2:$B$44,2,FALSE)</f>
        <v>PODER JUDICIAL</v>
      </c>
    </row>
    <row r="10389" spans="1:4" x14ac:dyDescent="0.2">
      <c r="A10389" t="s">
        <v>21271</v>
      </c>
      <c r="B10389" t="s">
        <v>21272</v>
      </c>
      <c r="C10389" t="str">
        <f t="shared" si="162"/>
        <v>13 - PODER JUDICIAL</v>
      </c>
      <c r="D10389" t="str">
        <f>VLOOKUP(MID(A10389,1,2),[1]Jurisdicciones!$A$2:$B$44,2,FALSE)</f>
        <v>PODER JUDICIAL</v>
      </c>
    </row>
    <row r="10390" spans="1:4" x14ac:dyDescent="0.2">
      <c r="A10390" t="s">
        <v>21273</v>
      </c>
      <c r="B10390" t="s">
        <v>21272</v>
      </c>
      <c r="C10390" t="str">
        <f t="shared" si="162"/>
        <v>13 - PODER JUDICIAL</v>
      </c>
      <c r="D10390" t="str">
        <f>VLOOKUP(MID(A10390,1,2),[1]Jurisdicciones!$A$2:$B$44,2,FALSE)</f>
        <v>PODER JUDICIAL</v>
      </c>
    </row>
    <row r="10391" spans="1:4" x14ac:dyDescent="0.2">
      <c r="A10391" t="s">
        <v>21274</v>
      </c>
      <c r="B10391" t="s">
        <v>21275</v>
      </c>
      <c r="C10391" t="str">
        <f t="shared" si="162"/>
        <v>13 - PODER JUDICIAL</v>
      </c>
      <c r="D10391" t="str">
        <f>VLOOKUP(MID(A10391,1,2),[1]Jurisdicciones!$A$2:$B$44,2,FALSE)</f>
        <v>PODER JUDICIAL</v>
      </c>
    </row>
    <row r="10392" spans="1:4" x14ac:dyDescent="0.2">
      <c r="A10392" t="s">
        <v>21276</v>
      </c>
      <c r="B10392" t="s">
        <v>21277</v>
      </c>
      <c r="C10392" t="str">
        <f t="shared" si="162"/>
        <v>13 - PODER JUDICIAL</v>
      </c>
      <c r="D10392" t="str">
        <f>VLOOKUP(MID(A10392,1,2),[1]Jurisdicciones!$A$2:$B$44,2,FALSE)</f>
        <v>PODER JUDICIAL</v>
      </c>
    </row>
    <row r="10393" spans="1:4" x14ac:dyDescent="0.2">
      <c r="A10393" t="s">
        <v>21278</v>
      </c>
      <c r="B10393" t="s">
        <v>21279</v>
      </c>
      <c r="C10393" t="str">
        <f t="shared" si="162"/>
        <v>13 - PODER JUDICIAL</v>
      </c>
      <c r="D10393" t="str">
        <f>VLOOKUP(MID(A10393,1,2),[1]Jurisdicciones!$A$2:$B$44,2,FALSE)</f>
        <v>PODER JUDICIAL</v>
      </c>
    </row>
    <row r="10394" spans="1:4" x14ac:dyDescent="0.2">
      <c r="A10394" t="s">
        <v>401</v>
      </c>
      <c r="B10394" t="s">
        <v>21280</v>
      </c>
      <c r="C10394" t="str">
        <f t="shared" si="162"/>
        <v>13 - PODER JUDICIAL</v>
      </c>
      <c r="D10394" t="str">
        <f>VLOOKUP(MID(A10394,1,2),[1]Jurisdicciones!$A$2:$B$44,2,FALSE)</f>
        <v>PODER JUDICIAL</v>
      </c>
    </row>
    <row r="10395" spans="1:4" x14ac:dyDescent="0.2">
      <c r="A10395" t="s">
        <v>1986</v>
      </c>
      <c r="B10395" t="s">
        <v>21281</v>
      </c>
      <c r="C10395" t="str">
        <f t="shared" si="162"/>
        <v>13 - PODER JUDICIAL</v>
      </c>
      <c r="D10395" t="str">
        <f>VLOOKUP(MID(A10395,1,2),[1]Jurisdicciones!$A$2:$B$44,2,FALSE)</f>
        <v>PODER JUDICIAL</v>
      </c>
    </row>
    <row r="10396" spans="1:4" x14ac:dyDescent="0.2">
      <c r="A10396" t="s">
        <v>21282</v>
      </c>
      <c r="B10396" t="s">
        <v>21283</v>
      </c>
      <c r="C10396" t="str">
        <f t="shared" si="162"/>
        <v>13 - PODER JUDICIAL</v>
      </c>
      <c r="D10396" t="str">
        <f>VLOOKUP(MID(A10396,1,2),[1]Jurisdicciones!$A$2:$B$44,2,FALSE)</f>
        <v>PODER JUDICIAL</v>
      </c>
    </row>
    <row r="10397" spans="1:4" x14ac:dyDescent="0.2">
      <c r="A10397" t="s">
        <v>1987</v>
      </c>
      <c r="B10397" t="s">
        <v>21284</v>
      </c>
      <c r="C10397" t="str">
        <f t="shared" si="162"/>
        <v>13 - PODER JUDICIAL</v>
      </c>
      <c r="D10397" t="str">
        <f>VLOOKUP(MID(A10397,1,2),[1]Jurisdicciones!$A$2:$B$44,2,FALSE)</f>
        <v>PODER JUDICIAL</v>
      </c>
    </row>
    <row r="10398" spans="1:4" x14ac:dyDescent="0.2">
      <c r="A10398" t="s">
        <v>21285</v>
      </c>
      <c r="B10398" t="s">
        <v>21286</v>
      </c>
      <c r="C10398" t="str">
        <f t="shared" si="162"/>
        <v>13 - PODER JUDICIAL</v>
      </c>
      <c r="D10398" t="str">
        <f>VLOOKUP(MID(A10398,1,2),[1]Jurisdicciones!$A$2:$B$44,2,FALSE)</f>
        <v>PODER JUDICIAL</v>
      </c>
    </row>
    <row r="10399" spans="1:4" x14ac:dyDescent="0.2">
      <c r="A10399" t="s">
        <v>21287</v>
      </c>
      <c r="B10399" t="s">
        <v>21288</v>
      </c>
      <c r="C10399" t="str">
        <f t="shared" si="162"/>
        <v>13 - PODER JUDICIAL</v>
      </c>
      <c r="D10399" t="str">
        <f>VLOOKUP(MID(A10399,1,2),[1]Jurisdicciones!$A$2:$B$44,2,FALSE)</f>
        <v>PODER JUDICIAL</v>
      </c>
    </row>
    <row r="10400" spans="1:4" x14ac:dyDescent="0.2">
      <c r="A10400" t="s">
        <v>21289</v>
      </c>
      <c r="B10400" t="s">
        <v>21290</v>
      </c>
      <c r="C10400" t="str">
        <f t="shared" si="162"/>
        <v>13 - PODER JUDICIAL</v>
      </c>
      <c r="D10400" t="str">
        <f>VLOOKUP(MID(A10400,1,2),[1]Jurisdicciones!$A$2:$B$44,2,FALSE)</f>
        <v>PODER JUDICIAL</v>
      </c>
    </row>
    <row r="10401" spans="1:4" x14ac:dyDescent="0.2">
      <c r="A10401" t="s">
        <v>21291</v>
      </c>
      <c r="B10401" t="s">
        <v>21292</v>
      </c>
      <c r="C10401" t="str">
        <f t="shared" si="162"/>
        <v>13 - PODER JUDICIAL</v>
      </c>
      <c r="D10401" t="str">
        <f>VLOOKUP(MID(A10401,1,2),[1]Jurisdicciones!$A$2:$B$44,2,FALSE)</f>
        <v>PODER JUDICIAL</v>
      </c>
    </row>
    <row r="10402" spans="1:4" x14ac:dyDescent="0.2">
      <c r="A10402" t="s">
        <v>21293</v>
      </c>
      <c r="B10402" t="s">
        <v>21294</v>
      </c>
      <c r="C10402" t="str">
        <f t="shared" si="162"/>
        <v>13 - PODER JUDICIAL</v>
      </c>
      <c r="D10402" t="str">
        <f>VLOOKUP(MID(A10402,1,2),[1]Jurisdicciones!$A$2:$B$44,2,FALSE)</f>
        <v>PODER JUDICIAL</v>
      </c>
    </row>
    <row r="10403" spans="1:4" x14ac:dyDescent="0.2">
      <c r="A10403" t="s">
        <v>21295</v>
      </c>
      <c r="B10403" t="s">
        <v>21296</v>
      </c>
      <c r="C10403" t="str">
        <f t="shared" si="162"/>
        <v>13 - PODER JUDICIAL</v>
      </c>
      <c r="D10403" t="str">
        <f>VLOOKUP(MID(A10403,1,2),[1]Jurisdicciones!$A$2:$B$44,2,FALSE)</f>
        <v>PODER JUDICIAL</v>
      </c>
    </row>
    <row r="10404" spans="1:4" x14ac:dyDescent="0.2">
      <c r="A10404" t="s">
        <v>21297</v>
      </c>
      <c r="B10404" t="s">
        <v>21298</v>
      </c>
      <c r="C10404" t="str">
        <f t="shared" si="162"/>
        <v>13 - PODER JUDICIAL</v>
      </c>
      <c r="D10404" t="str">
        <f>VLOOKUP(MID(A10404,1,2),[1]Jurisdicciones!$A$2:$B$44,2,FALSE)</f>
        <v>PODER JUDICIAL</v>
      </c>
    </row>
    <row r="10405" spans="1:4" x14ac:dyDescent="0.2">
      <c r="A10405" t="s">
        <v>1988</v>
      </c>
      <c r="B10405" t="s">
        <v>21299</v>
      </c>
      <c r="C10405" t="str">
        <f t="shared" si="162"/>
        <v>13 - PODER JUDICIAL</v>
      </c>
      <c r="D10405" t="str">
        <f>VLOOKUP(MID(A10405,1,2),[1]Jurisdicciones!$A$2:$B$44,2,FALSE)</f>
        <v>PODER JUDICIAL</v>
      </c>
    </row>
    <row r="10406" spans="1:4" x14ac:dyDescent="0.2">
      <c r="A10406" t="s">
        <v>1989</v>
      </c>
      <c r="B10406" t="s">
        <v>21300</v>
      </c>
      <c r="C10406" t="str">
        <f t="shared" si="162"/>
        <v>13 - PODER JUDICIAL</v>
      </c>
      <c r="D10406" t="str">
        <f>VLOOKUP(MID(A10406,1,2),[1]Jurisdicciones!$A$2:$B$44,2,FALSE)</f>
        <v>PODER JUDICIAL</v>
      </c>
    </row>
    <row r="10407" spans="1:4" x14ac:dyDescent="0.2">
      <c r="A10407" t="s">
        <v>1990</v>
      </c>
      <c r="B10407" t="s">
        <v>21301</v>
      </c>
      <c r="C10407" t="str">
        <f t="shared" si="162"/>
        <v>13 - PODER JUDICIAL</v>
      </c>
      <c r="D10407" t="str">
        <f>VLOOKUP(MID(A10407,1,2),[1]Jurisdicciones!$A$2:$B$44,2,FALSE)</f>
        <v>PODER JUDICIAL</v>
      </c>
    </row>
    <row r="10408" spans="1:4" x14ac:dyDescent="0.2">
      <c r="A10408" t="s">
        <v>21302</v>
      </c>
      <c r="B10408" t="s">
        <v>21303</v>
      </c>
      <c r="C10408" t="str">
        <f t="shared" si="162"/>
        <v>13 - PODER JUDICIAL</v>
      </c>
      <c r="D10408" t="str">
        <f>VLOOKUP(MID(A10408,1,2),[1]Jurisdicciones!$A$2:$B$44,2,FALSE)</f>
        <v>PODER JUDICIAL</v>
      </c>
    </row>
    <row r="10409" spans="1:4" x14ac:dyDescent="0.2">
      <c r="A10409" t="s">
        <v>402</v>
      </c>
      <c r="B10409" t="s">
        <v>21303</v>
      </c>
      <c r="C10409" t="str">
        <f t="shared" si="162"/>
        <v>13 - PODER JUDICIAL</v>
      </c>
      <c r="D10409" t="str">
        <f>VLOOKUP(MID(A10409,1,2),[1]Jurisdicciones!$A$2:$B$44,2,FALSE)</f>
        <v>PODER JUDICIAL</v>
      </c>
    </row>
    <row r="10410" spans="1:4" x14ac:dyDescent="0.2">
      <c r="A10410" t="s">
        <v>21304</v>
      </c>
      <c r="B10410" t="s">
        <v>21305</v>
      </c>
      <c r="C10410" t="str">
        <f t="shared" si="162"/>
        <v>13 - PODER JUDICIAL</v>
      </c>
      <c r="D10410" t="str">
        <f>VLOOKUP(MID(A10410,1,2),[1]Jurisdicciones!$A$2:$B$44,2,FALSE)</f>
        <v>PODER JUDICIAL</v>
      </c>
    </row>
    <row r="10411" spans="1:4" x14ac:dyDescent="0.2">
      <c r="A10411" t="s">
        <v>21306</v>
      </c>
      <c r="B10411" t="s">
        <v>21307</v>
      </c>
      <c r="C10411" t="str">
        <f t="shared" si="162"/>
        <v>13 - PODER JUDICIAL</v>
      </c>
      <c r="D10411" t="str">
        <f>VLOOKUP(MID(A10411,1,2),[1]Jurisdicciones!$A$2:$B$44,2,FALSE)</f>
        <v>PODER JUDICIAL</v>
      </c>
    </row>
    <row r="10412" spans="1:4" x14ac:dyDescent="0.2">
      <c r="A10412" t="s">
        <v>403</v>
      </c>
      <c r="B10412" t="s">
        <v>21307</v>
      </c>
      <c r="C10412" t="str">
        <f t="shared" si="162"/>
        <v>13 - PODER JUDICIAL</v>
      </c>
      <c r="D10412" t="str">
        <f>VLOOKUP(MID(A10412,1,2),[1]Jurisdicciones!$A$2:$B$44,2,FALSE)</f>
        <v>PODER JUDICIAL</v>
      </c>
    </row>
    <row r="10413" spans="1:4" x14ac:dyDescent="0.2">
      <c r="A10413" t="s">
        <v>404</v>
      </c>
      <c r="B10413" t="s">
        <v>3056</v>
      </c>
      <c r="C10413" t="str">
        <f t="shared" si="162"/>
        <v>13 - PODER JUDICIAL</v>
      </c>
      <c r="D10413" t="str">
        <f>VLOOKUP(MID(A10413,1,2),[1]Jurisdicciones!$A$2:$B$44,2,FALSE)</f>
        <v>PODER JUDICIAL</v>
      </c>
    </row>
    <row r="10414" spans="1:4" x14ac:dyDescent="0.2">
      <c r="A10414" t="s">
        <v>21308</v>
      </c>
      <c r="B10414" t="s">
        <v>21309</v>
      </c>
      <c r="C10414" t="str">
        <f t="shared" si="162"/>
        <v>13 - PODER JUDICIAL</v>
      </c>
      <c r="D10414" t="str">
        <f>VLOOKUP(MID(A10414,1,2),[1]Jurisdicciones!$A$2:$B$44,2,FALSE)</f>
        <v>PODER JUDICIAL</v>
      </c>
    </row>
    <row r="10415" spans="1:4" x14ac:dyDescent="0.2">
      <c r="A10415" t="s">
        <v>21310</v>
      </c>
      <c r="B10415" t="s">
        <v>21311</v>
      </c>
      <c r="C10415" t="str">
        <f t="shared" si="162"/>
        <v>13 - PODER JUDICIAL</v>
      </c>
      <c r="D10415" t="str">
        <f>VLOOKUP(MID(A10415,1,2),[1]Jurisdicciones!$A$2:$B$44,2,FALSE)</f>
        <v>PODER JUDICIAL</v>
      </c>
    </row>
    <row r="10416" spans="1:4" x14ac:dyDescent="0.2">
      <c r="A10416" t="s">
        <v>21312</v>
      </c>
      <c r="B10416" t="s">
        <v>21313</v>
      </c>
      <c r="C10416" t="str">
        <f t="shared" si="162"/>
        <v>13 - PODER JUDICIAL</v>
      </c>
      <c r="D10416" t="str">
        <f>VLOOKUP(MID(A10416,1,2),[1]Jurisdicciones!$A$2:$B$44,2,FALSE)</f>
        <v>PODER JUDICIAL</v>
      </c>
    </row>
    <row r="10417" spans="1:4" x14ac:dyDescent="0.2">
      <c r="A10417" t="s">
        <v>21314</v>
      </c>
      <c r="B10417" t="s">
        <v>21315</v>
      </c>
      <c r="C10417" t="str">
        <f t="shared" si="162"/>
        <v>13 - PODER JUDICIAL</v>
      </c>
      <c r="D10417" t="str">
        <f>VLOOKUP(MID(A10417,1,2),[1]Jurisdicciones!$A$2:$B$44,2,FALSE)</f>
        <v>PODER JUDICIAL</v>
      </c>
    </row>
    <row r="10418" spans="1:4" x14ac:dyDescent="0.2">
      <c r="A10418" t="s">
        <v>21316</v>
      </c>
      <c r="B10418" t="s">
        <v>21317</v>
      </c>
      <c r="C10418" t="str">
        <f t="shared" si="162"/>
        <v>13 - PODER JUDICIAL</v>
      </c>
      <c r="D10418" t="str">
        <f>VLOOKUP(MID(A10418,1,2),[1]Jurisdicciones!$A$2:$B$44,2,FALSE)</f>
        <v>PODER JUDICIAL</v>
      </c>
    </row>
    <row r="10419" spans="1:4" x14ac:dyDescent="0.2">
      <c r="A10419" t="s">
        <v>21318</v>
      </c>
      <c r="B10419" t="s">
        <v>21319</v>
      </c>
      <c r="C10419" t="str">
        <f t="shared" si="162"/>
        <v>13 - PODER JUDICIAL</v>
      </c>
      <c r="D10419" t="str">
        <f>VLOOKUP(MID(A10419,1,2),[1]Jurisdicciones!$A$2:$B$44,2,FALSE)</f>
        <v>PODER JUDICIAL</v>
      </c>
    </row>
    <row r="10420" spans="1:4" x14ac:dyDescent="0.2">
      <c r="A10420" t="s">
        <v>21320</v>
      </c>
      <c r="B10420" t="s">
        <v>21321</v>
      </c>
      <c r="C10420" t="str">
        <f t="shared" si="162"/>
        <v>13 - PODER JUDICIAL</v>
      </c>
      <c r="D10420" t="str">
        <f>VLOOKUP(MID(A10420,1,2),[1]Jurisdicciones!$A$2:$B$44,2,FALSE)</f>
        <v>PODER JUDICIAL</v>
      </c>
    </row>
    <row r="10421" spans="1:4" x14ac:dyDescent="0.2">
      <c r="A10421" t="s">
        <v>21322</v>
      </c>
      <c r="B10421" t="s">
        <v>21323</v>
      </c>
      <c r="C10421" t="str">
        <f t="shared" si="162"/>
        <v>13 - PODER JUDICIAL</v>
      </c>
      <c r="D10421" t="str">
        <f>VLOOKUP(MID(A10421,1,2),[1]Jurisdicciones!$A$2:$B$44,2,FALSE)</f>
        <v>PODER JUDICIAL</v>
      </c>
    </row>
    <row r="10422" spans="1:4" x14ac:dyDescent="0.2">
      <c r="A10422" t="s">
        <v>21324</v>
      </c>
      <c r="B10422" t="s">
        <v>21325</v>
      </c>
      <c r="C10422" t="str">
        <f t="shared" si="162"/>
        <v>13 - PODER JUDICIAL</v>
      </c>
      <c r="D10422" t="str">
        <f>VLOOKUP(MID(A10422,1,2),[1]Jurisdicciones!$A$2:$B$44,2,FALSE)</f>
        <v>PODER JUDICIAL</v>
      </c>
    </row>
    <row r="10423" spans="1:4" x14ac:dyDescent="0.2">
      <c r="A10423" t="s">
        <v>21326</v>
      </c>
      <c r="B10423" t="s">
        <v>21327</v>
      </c>
      <c r="C10423" t="str">
        <f t="shared" si="162"/>
        <v>13 - PODER JUDICIAL</v>
      </c>
      <c r="D10423" t="str">
        <f>VLOOKUP(MID(A10423,1,2),[1]Jurisdicciones!$A$2:$B$44,2,FALSE)</f>
        <v>PODER JUDICIAL</v>
      </c>
    </row>
    <row r="10424" spans="1:4" x14ac:dyDescent="0.2">
      <c r="A10424" t="s">
        <v>1991</v>
      </c>
      <c r="B10424" t="s">
        <v>21328</v>
      </c>
      <c r="C10424" t="str">
        <f t="shared" si="162"/>
        <v>13 - PODER JUDICIAL</v>
      </c>
      <c r="D10424" t="str">
        <f>VLOOKUP(MID(A10424,1,2),[1]Jurisdicciones!$A$2:$B$44,2,FALSE)</f>
        <v>PODER JUDICIAL</v>
      </c>
    </row>
    <row r="10425" spans="1:4" x14ac:dyDescent="0.2">
      <c r="A10425" t="s">
        <v>21329</v>
      </c>
      <c r="B10425" t="s">
        <v>21330</v>
      </c>
      <c r="C10425" t="str">
        <f t="shared" si="162"/>
        <v>13 - PODER JUDICIAL</v>
      </c>
      <c r="D10425" t="str">
        <f>VLOOKUP(MID(A10425,1,2),[1]Jurisdicciones!$A$2:$B$44,2,FALSE)</f>
        <v>PODER JUDICIAL</v>
      </c>
    </row>
    <row r="10426" spans="1:4" x14ac:dyDescent="0.2">
      <c r="A10426" t="s">
        <v>21331</v>
      </c>
      <c r="B10426" t="s">
        <v>21332</v>
      </c>
      <c r="C10426" t="str">
        <f t="shared" si="162"/>
        <v>13 - PODER JUDICIAL</v>
      </c>
      <c r="D10426" t="str">
        <f>VLOOKUP(MID(A10426,1,2),[1]Jurisdicciones!$A$2:$B$44,2,FALSE)</f>
        <v>PODER JUDICIAL</v>
      </c>
    </row>
    <row r="10427" spans="1:4" x14ac:dyDescent="0.2">
      <c r="A10427" t="s">
        <v>21333</v>
      </c>
      <c r="B10427" t="s">
        <v>21334</v>
      </c>
      <c r="C10427" t="str">
        <f t="shared" si="162"/>
        <v>13 - PODER JUDICIAL</v>
      </c>
      <c r="D10427" t="str">
        <f>VLOOKUP(MID(A10427,1,2),[1]Jurisdicciones!$A$2:$B$44,2,FALSE)</f>
        <v>PODER JUDICIAL</v>
      </c>
    </row>
    <row r="10428" spans="1:4" x14ac:dyDescent="0.2">
      <c r="A10428" t="s">
        <v>21335</v>
      </c>
      <c r="B10428" t="s">
        <v>21336</v>
      </c>
      <c r="C10428" t="str">
        <f t="shared" si="162"/>
        <v>13 - PODER JUDICIAL</v>
      </c>
      <c r="D10428" t="str">
        <f>VLOOKUP(MID(A10428,1,2),[1]Jurisdicciones!$A$2:$B$44,2,FALSE)</f>
        <v>PODER JUDICIAL</v>
      </c>
    </row>
    <row r="10429" spans="1:4" x14ac:dyDescent="0.2">
      <c r="A10429" t="s">
        <v>1992</v>
      </c>
      <c r="B10429" t="s">
        <v>21337</v>
      </c>
      <c r="C10429" t="str">
        <f t="shared" si="162"/>
        <v>13 - PODER JUDICIAL</v>
      </c>
      <c r="D10429" t="str">
        <f>VLOOKUP(MID(A10429,1,2),[1]Jurisdicciones!$A$2:$B$44,2,FALSE)</f>
        <v>PODER JUDICIAL</v>
      </c>
    </row>
    <row r="10430" spans="1:4" x14ac:dyDescent="0.2">
      <c r="A10430" t="s">
        <v>21338</v>
      </c>
      <c r="B10430" t="s">
        <v>21339</v>
      </c>
      <c r="C10430" t="str">
        <f t="shared" si="162"/>
        <v>13 - PODER JUDICIAL</v>
      </c>
      <c r="D10430" t="str">
        <f>VLOOKUP(MID(A10430,1,2),[1]Jurisdicciones!$A$2:$B$44,2,FALSE)</f>
        <v>PODER JUDICIAL</v>
      </c>
    </row>
    <row r="10431" spans="1:4" x14ac:dyDescent="0.2">
      <c r="A10431" t="s">
        <v>21340</v>
      </c>
      <c r="B10431" t="s">
        <v>21341</v>
      </c>
      <c r="C10431" t="str">
        <f t="shared" si="162"/>
        <v>13 - PODER JUDICIAL</v>
      </c>
      <c r="D10431" t="str">
        <f>VLOOKUP(MID(A10431,1,2),[1]Jurisdicciones!$A$2:$B$44,2,FALSE)</f>
        <v>PODER JUDICIAL</v>
      </c>
    </row>
    <row r="10432" spans="1:4" x14ac:dyDescent="0.2">
      <c r="A10432" t="s">
        <v>21342</v>
      </c>
      <c r="B10432" t="s">
        <v>21343</v>
      </c>
      <c r="C10432" t="str">
        <f t="shared" si="162"/>
        <v>13 - PODER JUDICIAL</v>
      </c>
      <c r="D10432" t="str">
        <f>VLOOKUP(MID(A10432,1,2),[1]Jurisdicciones!$A$2:$B$44,2,FALSE)</f>
        <v>PODER JUDICIAL</v>
      </c>
    </row>
    <row r="10433" spans="1:4" x14ac:dyDescent="0.2">
      <c r="A10433" t="s">
        <v>21344</v>
      </c>
      <c r="B10433" t="s">
        <v>21345</v>
      </c>
      <c r="C10433" t="str">
        <f t="shared" si="162"/>
        <v>13 - PODER JUDICIAL</v>
      </c>
      <c r="D10433" t="str">
        <f>VLOOKUP(MID(A10433,1,2),[1]Jurisdicciones!$A$2:$B$44,2,FALSE)</f>
        <v>PODER JUDICIAL</v>
      </c>
    </row>
    <row r="10434" spans="1:4" x14ac:dyDescent="0.2">
      <c r="A10434" t="s">
        <v>1993</v>
      </c>
      <c r="B10434" t="s">
        <v>21346</v>
      </c>
      <c r="C10434" t="str">
        <f t="shared" si="162"/>
        <v>13 - PODER JUDICIAL</v>
      </c>
      <c r="D10434" t="str">
        <f>VLOOKUP(MID(A10434,1,2),[1]Jurisdicciones!$A$2:$B$44,2,FALSE)</f>
        <v>PODER JUDICIAL</v>
      </c>
    </row>
    <row r="10435" spans="1:4" x14ac:dyDescent="0.2">
      <c r="A10435" t="s">
        <v>1994</v>
      </c>
      <c r="B10435" t="s">
        <v>21347</v>
      </c>
      <c r="C10435" t="str">
        <f t="shared" si="162"/>
        <v>13 - PODER JUDICIAL</v>
      </c>
      <c r="D10435" t="str">
        <f>VLOOKUP(MID(A10435,1,2),[1]Jurisdicciones!$A$2:$B$44,2,FALSE)</f>
        <v>PODER JUDICIAL</v>
      </c>
    </row>
    <row r="10436" spans="1:4" x14ac:dyDescent="0.2">
      <c r="A10436" t="s">
        <v>21348</v>
      </c>
      <c r="B10436" t="s">
        <v>21349</v>
      </c>
      <c r="C10436" t="str">
        <f t="shared" ref="C10436:C10499" si="163">CONCATENATE(MID(A10436,1,2), " - ",D10436)</f>
        <v>13 - PODER JUDICIAL</v>
      </c>
      <c r="D10436" t="str">
        <f>VLOOKUP(MID(A10436,1,2),[1]Jurisdicciones!$A$2:$B$44,2,FALSE)</f>
        <v>PODER JUDICIAL</v>
      </c>
    </row>
    <row r="10437" spans="1:4" x14ac:dyDescent="0.2">
      <c r="A10437" t="s">
        <v>1995</v>
      </c>
      <c r="B10437" t="s">
        <v>21350</v>
      </c>
      <c r="C10437" t="str">
        <f t="shared" si="163"/>
        <v>13 - PODER JUDICIAL</v>
      </c>
      <c r="D10437" t="str">
        <f>VLOOKUP(MID(A10437,1,2),[1]Jurisdicciones!$A$2:$B$44,2,FALSE)</f>
        <v>PODER JUDICIAL</v>
      </c>
    </row>
    <row r="10438" spans="1:4" x14ac:dyDescent="0.2">
      <c r="A10438" t="s">
        <v>21351</v>
      </c>
      <c r="B10438" t="s">
        <v>21352</v>
      </c>
      <c r="C10438" t="str">
        <f t="shared" si="163"/>
        <v>13 - PODER JUDICIAL</v>
      </c>
      <c r="D10438" t="str">
        <f>VLOOKUP(MID(A10438,1,2),[1]Jurisdicciones!$A$2:$B$44,2,FALSE)</f>
        <v>PODER JUDICIAL</v>
      </c>
    </row>
    <row r="10439" spans="1:4" x14ac:dyDescent="0.2">
      <c r="A10439" t="s">
        <v>1996</v>
      </c>
      <c r="B10439" t="s">
        <v>21353</v>
      </c>
      <c r="C10439" t="str">
        <f t="shared" si="163"/>
        <v>13 - PODER JUDICIAL</v>
      </c>
      <c r="D10439" t="str">
        <f>VLOOKUP(MID(A10439,1,2),[1]Jurisdicciones!$A$2:$B$44,2,FALSE)</f>
        <v>PODER JUDICIAL</v>
      </c>
    </row>
    <row r="10440" spans="1:4" x14ac:dyDescent="0.2">
      <c r="A10440" t="s">
        <v>1997</v>
      </c>
      <c r="B10440" t="s">
        <v>21354</v>
      </c>
      <c r="C10440" t="str">
        <f t="shared" si="163"/>
        <v>13 - PODER JUDICIAL</v>
      </c>
      <c r="D10440" t="str">
        <f>VLOOKUP(MID(A10440,1,2),[1]Jurisdicciones!$A$2:$B$44,2,FALSE)</f>
        <v>PODER JUDICIAL</v>
      </c>
    </row>
    <row r="10441" spans="1:4" x14ac:dyDescent="0.2">
      <c r="A10441" t="s">
        <v>1998</v>
      </c>
      <c r="B10441" t="s">
        <v>21355</v>
      </c>
      <c r="C10441" t="str">
        <f t="shared" si="163"/>
        <v>13 - PODER JUDICIAL</v>
      </c>
      <c r="D10441" t="str">
        <f>VLOOKUP(MID(A10441,1,2),[1]Jurisdicciones!$A$2:$B$44,2,FALSE)</f>
        <v>PODER JUDICIAL</v>
      </c>
    </row>
    <row r="10442" spans="1:4" x14ac:dyDescent="0.2">
      <c r="A10442" t="s">
        <v>1999</v>
      </c>
      <c r="B10442" t="s">
        <v>21356</v>
      </c>
      <c r="C10442" t="str">
        <f t="shared" si="163"/>
        <v>13 - PODER JUDICIAL</v>
      </c>
      <c r="D10442" t="str">
        <f>VLOOKUP(MID(A10442,1,2),[1]Jurisdicciones!$A$2:$B$44,2,FALSE)</f>
        <v>PODER JUDICIAL</v>
      </c>
    </row>
    <row r="10443" spans="1:4" x14ac:dyDescent="0.2">
      <c r="A10443" t="s">
        <v>2000</v>
      </c>
      <c r="B10443" t="s">
        <v>21357</v>
      </c>
      <c r="C10443" t="str">
        <f t="shared" si="163"/>
        <v>13 - PODER JUDICIAL</v>
      </c>
      <c r="D10443" t="str">
        <f>VLOOKUP(MID(A10443,1,2),[1]Jurisdicciones!$A$2:$B$44,2,FALSE)</f>
        <v>PODER JUDICIAL</v>
      </c>
    </row>
    <row r="10444" spans="1:4" x14ac:dyDescent="0.2">
      <c r="A10444" t="s">
        <v>2001</v>
      </c>
      <c r="B10444" t="s">
        <v>21358</v>
      </c>
      <c r="C10444" t="str">
        <f t="shared" si="163"/>
        <v>13 - PODER JUDICIAL</v>
      </c>
      <c r="D10444" t="str">
        <f>VLOOKUP(MID(A10444,1,2),[1]Jurisdicciones!$A$2:$B$44,2,FALSE)</f>
        <v>PODER JUDICIAL</v>
      </c>
    </row>
    <row r="10445" spans="1:4" x14ac:dyDescent="0.2">
      <c r="A10445" t="s">
        <v>2002</v>
      </c>
      <c r="B10445" t="s">
        <v>21359</v>
      </c>
      <c r="C10445" t="str">
        <f t="shared" si="163"/>
        <v>13 - PODER JUDICIAL</v>
      </c>
      <c r="D10445" t="str">
        <f>VLOOKUP(MID(A10445,1,2),[1]Jurisdicciones!$A$2:$B$44,2,FALSE)</f>
        <v>PODER JUDICIAL</v>
      </c>
    </row>
    <row r="10446" spans="1:4" x14ac:dyDescent="0.2">
      <c r="A10446" t="s">
        <v>2003</v>
      </c>
      <c r="B10446" t="s">
        <v>21360</v>
      </c>
      <c r="C10446" t="str">
        <f t="shared" si="163"/>
        <v>13 - PODER JUDICIAL</v>
      </c>
      <c r="D10446" t="str">
        <f>VLOOKUP(MID(A10446,1,2),[1]Jurisdicciones!$A$2:$B$44,2,FALSE)</f>
        <v>PODER JUDICIAL</v>
      </c>
    </row>
    <row r="10447" spans="1:4" x14ac:dyDescent="0.2">
      <c r="A10447" t="s">
        <v>21361</v>
      </c>
      <c r="B10447" t="s">
        <v>21362</v>
      </c>
      <c r="C10447" t="str">
        <f t="shared" si="163"/>
        <v>13 - PODER JUDICIAL</v>
      </c>
      <c r="D10447" t="str">
        <f>VLOOKUP(MID(A10447,1,2),[1]Jurisdicciones!$A$2:$B$44,2,FALSE)</f>
        <v>PODER JUDICIAL</v>
      </c>
    </row>
    <row r="10448" spans="1:4" x14ac:dyDescent="0.2">
      <c r="A10448" t="s">
        <v>2004</v>
      </c>
      <c r="B10448" t="s">
        <v>21363</v>
      </c>
      <c r="C10448" t="str">
        <f t="shared" si="163"/>
        <v>13 - PODER JUDICIAL</v>
      </c>
      <c r="D10448" t="str">
        <f>VLOOKUP(MID(A10448,1,2),[1]Jurisdicciones!$A$2:$B$44,2,FALSE)</f>
        <v>PODER JUDICIAL</v>
      </c>
    </row>
    <row r="10449" spans="1:4" x14ac:dyDescent="0.2">
      <c r="A10449" t="s">
        <v>2005</v>
      </c>
      <c r="B10449" t="s">
        <v>21364</v>
      </c>
      <c r="C10449" t="str">
        <f t="shared" si="163"/>
        <v>13 - PODER JUDICIAL</v>
      </c>
      <c r="D10449" t="str">
        <f>VLOOKUP(MID(A10449,1,2),[1]Jurisdicciones!$A$2:$B$44,2,FALSE)</f>
        <v>PODER JUDICIAL</v>
      </c>
    </row>
    <row r="10450" spans="1:4" x14ac:dyDescent="0.2">
      <c r="A10450" t="s">
        <v>2006</v>
      </c>
      <c r="B10450" t="s">
        <v>21365</v>
      </c>
      <c r="C10450" t="str">
        <f t="shared" si="163"/>
        <v>13 - PODER JUDICIAL</v>
      </c>
      <c r="D10450" t="str">
        <f>VLOOKUP(MID(A10450,1,2),[1]Jurisdicciones!$A$2:$B$44,2,FALSE)</f>
        <v>PODER JUDICIAL</v>
      </c>
    </row>
    <row r="10451" spans="1:4" x14ac:dyDescent="0.2">
      <c r="A10451" t="s">
        <v>2007</v>
      </c>
      <c r="B10451" t="s">
        <v>21366</v>
      </c>
      <c r="C10451" t="str">
        <f t="shared" si="163"/>
        <v>13 - PODER JUDICIAL</v>
      </c>
      <c r="D10451" t="str">
        <f>VLOOKUP(MID(A10451,1,2),[1]Jurisdicciones!$A$2:$B$44,2,FALSE)</f>
        <v>PODER JUDICIAL</v>
      </c>
    </row>
    <row r="10452" spans="1:4" x14ac:dyDescent="0.2">
      <c r="A10452" t="s">
        <v>2008</v>
      </c>
      <c r="B10452" t="s">
        <v>21367</v>
      </c>
      <c r="C10452" t="str">
        <f t="shared" si="163"/>
        <v>13 - PODER JUDICIAL</v>
      </c>
      <c r="D10452" t="str">
        <f>VLOOKUP(MID(A10452,1,2),[1]Jurisdicciones!$A$2:$B$44,2,FALSE)</f>
        <v>PODER JUDICIAL</v>
      </c>
    </row>
    <row r="10453" spans="1:4" x14ac:dyDescent="0.2">
      <c r="A10453" t="s">
        <v>2009</v>
      </c>
      <c r="B10453" t="s">
        <v>21368</v>
      </c>
      <c r="C10453" t="str">
        <f t="shared" si="163"/>
        <v>13 - PODER JUDICIAL</v>
      </c>
      <c r="D10453" t="str">
        <f>VLOOKUP(MID(A10453,1,2),[1]Jurisdicciones!$A$2:$B$44,2,FALSE)</f>
        <v>PODER JUDICIAL</v>
      </c>
    </row>
    <row r="10454" spans="1:4" x14ac:dyDescent="0.2">
      <c r="A10454" t="s">
        <v>2010</v>
      </c>
      <c r="B10454" t="s">
        <v>21227</v>
      </c>
      <c r="C10454" t="str">
        <f t="shared" si="163"/>
        <v>13 - PODER JUDICIAL</v>
      </c>
      <c r="D10454" t="str">
        <f>VLOOKUP(MID(A10454,1,2),[1]Jurisdicciones!$A$2:$B$44,2,FALSE)</f>
        <v>PODER JUDICIAL</v>
      </c>
    </row>
    <row r="10455" spans="1:4" x14ac:dyDescent="0.2">
      <c r="A10455" t="s">
        <v>2817</v>
      </c>
      <c r="B10455" t="s">
        <v>21369</v>
      </c>
      <c r="C10455" t="str">
        <f t="shared" si="163"/>
        <v>13 - PODER JUDICIAL</v>
      </c>
      <c r="D10455" t="str">
        <f>VLOOKUP(MID(A10455,1,2),[1]Jurisdicciones!$A$2:$B$44,2,FALSE)</f>
        <v>PODER JUDICIAL</v>
      </c>
    </row>
    <row r="10456" spans="1:4" x14ac:dyDescent="0.2">
      <c r="A10456" t="s">
        <v>21370</v>
      </c>
      <c r="B10456" t="s">
        <v>21371</v>
      </c>
      <c r="C10456" t="str">
        <f t="shared" si="163"/>
        <v>13 - PODER JUDICIAL</v>
      </c>
      <c r="D10456" t="str">
        <f>VLOOKUP(MID(A10456,1,2),[1]Jurisdicciones!$A$2:$B$44,2,FALSE)</f>
        <v>PODER JUDICIAL</v>
      </c>
    </row>
    <row r="10457" spans="1:4" x14ac:dyDescent="0.2">
      <c r="A10457" t="s">
        <v>21372</v>
      </c>
      <c r="B10457" t="s">
        <v>21373</v>
      </c>
      <c r="C10457" t="str">
        <f t="shared" si="163"/>
        <v>13 - PODER JUDICIAL</v>
      </c>
      <c r="D10457" t="str">
        <f>VLOOKUP(MID(A10457,1,2),[1]Jurisdicciones!$A$2:$B$44,2,FALSE)</f>
        <v>PODER JUDICIAL</v>
      </c>
    </row>
    <row r="10458" spans="1:4" x14ac:dyDescent="0.2">
      <c r="A10458" t="s">
        <v>21374</v>
      </c>
      <c r="B10458" t="s">
        <v>21375</v>
      </c>
      <c r="C10458" t="str">
        <f t="shared" si="163"/>
        <v>13 - PODER JUDICIAL</v>
      </c>
      <c r="D10458" t="str">
        <f>VLOOKUP(MID(A10458,1,2),[1]Jurisdicciones!$A$2:$B$44,2,FALSE)</f>
        <v>PODER JUDICIAL</v>
      </c>
    </row>
    <row r="10459" spans="1:4" x14ac:dyDescent="0.2">
      <c r="A10459" t="s">
        <v>21376</v>
      </c>
      <c r="B10459" t="s">
        <v>21377</v>
      </c>
      <c r="C10459" t="str">
        <f t="shared" si="163"/>
        <v>13 - PODER JUDICIAL</v>
      </c>
      <c r="D10459" t="str">
        <f>VLOOKUP(MID(A10459,1,2),[1]Jurisdicciones!$A$2:$B$44,2,FALSE)</f>
        <v>PODER JUDICIAL</v>
      </c>
    </row>
    <row r="10460" spans="1:4" x14ac:dyDescent="0.2">
      <c r="A10460" t="s">
        <v>21378</v>
      </c>
      <c r="B10460" t="s">
        <v>21379</v>
      </c>
      <c r="C10460" t="str">
        <f t="shared" si="163"/>
        <v>13 - PODER JUDICIAL</v>
      </c>
      <c r="D10460" t="str">
        <f>VLOOKUP(MID(A10460,1,2),[1]Jurisdicciones!$A$2:$B$44,2,FALSE)</f>
        <v>PODER JUDICIAL</v>
      </c>
    </row>
    <row r="10461" spans="1:4" x14ac:dyDescent="0.2">
      <c r="A10461" t="s">
        <v>21380</v>
      </c>
      <c r="B10461" t="s">
        <v>21381</v>
      </c>
      <c r="C10461" t="str">
        <f t="shared" si="163"/>
        <v>13 - PODER JUDICIAL</v>
      </c>
      <c r="D10461" t="str">
        <f>VLOOKUP(MID(A10461,1,2),[1]Jurisdicciones!$A$2:$B$44,2,FALSE)</f>
        <v>PODER JUDICIAL</v>
      </c>
    </row>
    <row r="10462" spans="1:4" x14ac:dyDescent="0.2">
      <c r="A10462" t="s">
        <v>21382</v>
      </c>
      <c r="B10462" t="s">
        <v>21383</v>
      </c>
      <c r="C10462" t="str">
        <f t="shared" si="163"/>
        <v>13 - PODER JUDICIAL</v>
      </c>
      <c r="D10462" t="str">
        <f>VLOOKUP(MID(A10462,1,2),[1]Jurisdicciones!$A$2:$B$44,2,FALSE)</f>
        <v>PODER JUDICIAL</v>
      </c>
    </row>
    <row r="10463" spans="1:4" x14ac:dyDescent="0.2">
      <c r="A10463" t="s">
        <v>21384</v>
      </c>
      <c r="B10463" t="s">
        <v>21385</v>
      </c>
      <c r="C10463" t="str">
        <f t="shared" si="163"/>
        <v>13 - PODER JUDICIAL</v>
      </c>
      <c r="D10463" t="str">
        <f>VLOOKUP(MID(A10463,1,2),[1]Jurisdicciones!$A$2:$B$44,2,FALSE)</f>
        <v>PODER JUDICIAL</v>
      </c>
    </row>
    <row r="10464" spans="1:4" x14ac:dyDescent="0.2">
      <c r="A10464" t="s">
        <v>21386</v>
      </c>
      <c r="B10464" t="s">
        <v>21387</v>
      </c>
      <c r="C10464" t="str">
        <f t="shared" si="163"/>
        <v>13 - PODER JUDICIAL</v>
      </c>
      <c r="D10464" t="str">
        <f>VLOOKUP(MID(A10464,1,2),[1]Jurisdicciones!$A$2:$B$44,2,FALSE)</f>
        <v>PODER JUDICIAL</v>
      </c>
    </row>
    <row r="10465" spans="1:4" x14ac:dyDescent="0.2">
      <c r="A10465" t="s">
        <v>21388</v>
      </c>
      <c r="B10465" t="s">
        <v>21389</v>
      </c>
      <c r="C10465" t="str">
        <f t="shared" si="163"/>
        <v>13 - PODER JUDICIAL</v>
      </c>
      <c r="D10465" t="str">
        <f>VLOOKUP(MID(A10465,1,2),[1]Jurisdicciones!$A$2:$B$44,2,FALSE)</f>
        <v>PODER JUDICIAL</v>
      </c>
    </row>
    <row r="10466" spans="1:4" x14ac:dyDescent="0.2">
      <c r="A10466" t="s">
        <v>21390</v>
      </c>
      <c r="B10466" t="s">
        <v>21391</v>
      </c>
      <c r="C10466" t="str">
        <f t="shared" si="163"/>
        <v>13 - PODER JUDICIAL</v>
      </c>
      <c r="D10466" t="str">
        <f>VLOOKUP(MID(A10466,1,2),[1]Jurisdicciones!$A$2:$B$44,2,FALSE)</f>
        <v>PODER JUDICIAL</v>
      </c>
    </row>
    <row r="10467" spans="1:4" x14ac:dyDescent="0.2">
      <c r="A10467" t="s">
        <v>21392</v>
      </c>
      <c r="B10467" t="s">
        <v>21393</v>
      </c>
      <c r="C10467" t="str">
        <f t="shared" si="163"/>
        <v>13 - PODER JUDICIAL</v>
      </c>
      <c r="D10467" t="str">
        <f>VLOOKUP(MID(A10467,1,2),[1]Jurisdicciones!$A$2:$B$44,2,FALSE)</f>
        <v>PODER JUDICIAL</v>
      </c>
    </row>
    <row r="10468" spans="1:4" x14ac:dyDescent="0.2">
      <c r="A10468" t="s">
        <v>21394</v>
      </c>
      <c r="B10468" t="s">
        <v>21395</v>
      </c>
      <c r="C10468" t="str">
        <f t="shared" si="163"/>
        <v>13 - PODER JUDICIAL</v>
      </c>
      <c r="D10468" t="str">
        <f>VLOOKUP(MID(A10468,1,2),[1]Jurisdicciones!$A$2:$B$44,2,FALSE)</f>
        <v>PODER JUDICIAL</v>
      </c>
    </row>
    <row r="10469" spans="1:4" x14ac:dyDescent="0.2">
      <c r="A10469" t="s">
        <v>21396</v>
      </c>
      <c r="B10469" t="s">
        <v>21397</v>
      </c>
      <c r="C10469" t="str">
        <f t="shared" si="163"/>
        <v>13 - PODER JUDICIAL</v>
      </c>
      <c r="D10469" t="str">
        <f>VLOOKUP(MID(A10469,1,2),[1]Jurisdicciones!$A$2:$B$44,2,FALSE)</f>
        <v>PODER JUDICIAL</v>
      </c>
    </row>
    <row r="10470" spans="1:4" x14ac:dyDescent="0.2">
      <c r="A10470" t="s">
        <v>21398</v>
      </c>
      <c r="B10470" t="s">
        <v>21399</v>
      </c>
      <c r="C10470" t="str">
        <f t="shared" si="163"/>
        <v>13 - PODER JUDICIAL</v>
      </c>
      <c r="D10470" t="str">
        <f>VLOOKUP(MID(A10470,1,2),[1]Jurisdicciones!$A$2:$B$44,2,FALSE)</f>
        <v>PODER JUDICIAL</v>
      </c>
    </row>
    <row r="10471" spans="1:4" x14ac:dyDescent="0.2">
      <c r="A10471" t="s">
        <v>21400</v>
      </c>
      <c r="B10471" t="s">
        <v>21401</v>
      </c>
      <c r="C10471" t="str">
        <f t="shared" si="163"/>
        <v>13 - PODER JUDICIAL</v>
      </c>
      <c r="D10471" t="str">
        <f>VLOOKUP(MID(A10471,1,2),[1]Jurisdicciones!$A$2:$B$44,2,FALSE)</f>
        <v>PODER JUDICIAL</v>
      </c>
    </row>
    <row r="10472" spans="1:4" x14ac:dyDescent="0.2">
      <c r="A10472" t="s">
        <v>21402</v>
      </c>
      <c r="B10472" t="s">
        <v>21403</v>
      </c>
      <c r="C10472" t="str">
        <f t="shared" si="163"/>
        <v>13 - PODER JUDICIAL</v>
      </c>
      <c r="D10472" t="str">
        <f>VLOOKUP(MID(A10472,1,2),[1]Jurisdicciones!$A$2:$B$44,2,FALSE)</f>
        <v>PODER JUDICIAL</v>
      </c>
    </row>
    <row r="10473" spans="1:4" x14ac:dyDescent="0.2">
      <c r="A10473" t="s">
        <v>21404</v>
      </c>
      <c r="B10473" t="s">
        <v>21405</v>
      </c>
      <c r="C10473" t="str">
        <f t="shared" si="163"/>
        <v>13 - PODER JUDICIAL</v>
      </c>
      <c r="D10473" t="str">
        <f>VLOOKUP(MID(A10473,1,2),[1]Jurisdicciones!$A$2:$B$44,2,FALSE)</f>
        <v>PODER JUDICIAL</v>
      </c>
    </row>
    <row r="10474" spans="1:4" x14ac:dyDescent="0.2">
      <c r="A10474" t="s">
        <v>21406</v>
      </c>
      <c r="B10474" t="s">
        <v>21407</v>
      </c>
      <c r="C10474" t="str">
        <f t="shared" si="163"/>
        <v>13 - PODER JUDICIAL</v>
      </c>
      <c r="D10474" t="str">
        <f>VLOOKUP(MID(A10474,1,2),[1]Jurisdicciones!$A$2:$B$44,2,FALSE)</f>
        <v>PODER JUDICIAL</v>
      </c>
    </row>
    <row r="10475" spans="1:4" x14ac:dyDescent="0.2">
      <c r="A10475" t="s">
        <v>21408</v>
      </c>
      <c r="B10475" t="s">
        <v>21409</v>
      </c>
      <c r="C10475" t="str">
        <f t="shared" si="163"/>
        <v>13 - PODER JUDICIAL</v>
      </c>
      <c r="D10475" t="str">
        <f>VLOOKUP(MID(A10475,1,2),[1]Jurisdicciones!$A$2:$B$44,2,FALSE)</f>
        <v>PODER JUDICIAL</v>
      </c>
    </row>
    <row r="10476" spans="1:4" x14ac:dyDescent="0.2">
      <c r="A10476" t="s">
        <v>21410</v>
      </c>
      <c r="B10476" t="s">
        <v>21411</v>
      </c>
      <c r="C10476" t="str">
        <f t="shared" si="163"/>
        <v>13 - PODER JUDICIAL</v>
      </c>
      <c r="D10476" t="str">
        <f>VLOOKUP(MID(A10476,1,2),[1]Jurisdicciones!$A$2:$B$44,2,FALSE)</f>
        <v>PODER JUDICIAL</v>
      </c>
    </row>
    <row r="10477" spans="1:4" x14ac:dyDescent="0.2">
      <c r="A10477" t="s">
        <v>21412</v>
      </c>
      <c r="B10477" t="s">
        <v>21413</v>
      </c>
      <c r="C10477" t="str">
        <f t="shared" si="163"/>
        <v>13 - PODER JUDICIAL</v>
      </c>
      <c r="D10477" t="str">
        <f>VLOOKUP(MID(A10477,1,2),[1]Jurisdicciones!$A$2:$B$44,2,FALSE)</f>
        <v>PODER JUDICIAL</v>
      </c>
    </row>
    <row r="10478" spans="1:4" x14ac:dyDescent="0.2">
      <c r="A10478" t="s">
        <v>21414</v>
      </c>
      <c r="B10478" t="s">
        <v>21369</v>
      </c>
      <c r="C10478" t="str">
        <f t="shared" si="163"/>
        <v>13 - PODER JUDICIAL</v>
      </c>
      <c r="D10478" t="str">
        <f>VLOOKUP(MID(A10478,1,2),[1]Jurisdicciones!$A$2:$B$44,2,FALSE)</f>
        <v>PODER JUDICIAL</v>
      </c>
    </row>
    <row r="10479" spans="1:4" x14ac:dyDescent="0.2">
      <c r="A10479" t="s">
        <v>21415</v>
      </c>
      <c r="B10479" t="s">
        <v>21416</v>
      </c>
      <c r="C10479" t="str">
        <f t="shared" si="163"/>
        <v>13 - PODER JUDICIAL</v>
      </c>
      <c r="D10479" t="str">
        <f>VLOOKUP(MID(A10479,1,2),[1]Jurisdicciones!$A$2:$B$44,2,FALSE)</f>
        <v>PODER JUDICIAL</v>
      </c>
    </row>
    <row r="10480" spans="1:4" x14ac:dyDescent="0.2">
      <c r="A10480" t="s">
        <v>21417</v>
      </c>
      <c r="B10480" t="s">
        <v>21418</v>
      </c>
      <c r="C10480" t="str">
        <f t="shared" si="163"/>
        <v>13 - PODER JUDICIAL</v>
      </c>
      <c r="D10480" t="str">
        <f>VLOOKUP(MID(A10480,1,2),[1]Jurisdicciones!$A$2:$B$44,2,FALSE)</f>
        <v>PODER JUDICIAL</v>
      </c>
    </row>
    <row r="10481" spans="1:4" x14ac:dyDescent="0.2">
      <c r="A10481" t="s">
        <v>21419</v>
      </c>
      <c r="B10481" t="s">
        <v>21420</v>
      </c>
      <c r="C10481" t="str">
        <f t="shared" si="163"/>
        <v>13 - PODER JUDICIAL</v>
      </c>
      <c r="D10481" t="str">
        <f>VLOOKUP(MID(A10481,1,2),[1]Jurisdicciones!$A$2:$B$44,2,FALSE)</f>
        <v>PODER JUDICIAL</v>
      </c>
    </row>
    <row r="10482" spans="1:4" x14ac:dyDescent="0.2">
      <c r="A10482" t="s">
        <v>21421</v>
      </c>
      <c r="B10482" t="s">
        <v>21420</v>
      </c>
      <c r="C10482" t="str">
        <f t="shared" si="163"/>
        <v>13 - PODER JUDICIAL</v>
      </c>
      <c r="D10482" t="str">
        <f>VLOOKUP(MID(A10482,1,2),[1]Jurisdicciones!$A$2:$B$44,2,FALSE)</f>
        <v>PODER JUDICIAL</v>
      </c>
    </row>
    <row r="10483" spans="1:4" x14ac:dyDescent="0.2">
      <c r="A10483" t="s">
        <v>21422</v>
      </c>
      <c r="B10483" t="s">
        <v>21423</v>
      </c>
      <c r="C10483" t="str">
        <f t="shared" si="163"/>
        <v>13 - PODER JUDICIAL</v>
      </c>
      <c r="D10483" t="str">
        <f>VLOOKUP(MID(A10483,1,2),[1]Jurisdicciones!$A$2:$B$44,2,FALSE)</f>
        <v>PODER JUDICIAL</v>
      </c>
    </row>
    <row r="10484" spans="1:4" x14ac:dyDescent="0.2">
      <c r="A10484" t="s">
        <v>21424</v>
      </c>
      <c r="B10484" t="s">
        <v>21425</v>
      </c>
      <c r="C10484" t="str">
        <f t="shared" si="163"/>
        <v>13 - PODER JUDICIAL</v>
      </c>
      <c r="D10484" t="str">
        <f>VLOOKUP(MID(A10484,1,2),[1]Jurisdicciones!$A$2:$B$44,2,FALSE)</f>
        <v>PODER JUDICIAL</v>
      </c>
    </row>
    <row r="10485" spans="1:4" x14ac:dyDescent="0.2">
      <c r="A10485" t="s">
        <v>21426</v>
      </c>
      <c r="B10485" t="s">
        <v>21427</v>
      </c>
      <c r="C10485" t="str">
        <f t="shared" si="163"/>
        <v>13 - PODER JUDICIAL</v>
      </c>
      <c r="D10485" t="str">
        <f>VLOOKUP(MID(A10485,1,2),[1]Jurisdicciones!$A$2:$B$44,2,FALSE)</f>
        <v>PODER JUDICIAL</v>
      </c>
    </row>
    <row r="10486" spans="1:4" x14ac:dyDescent="0.2">
      <c r="A10486" t="s">
        <v>21428</v>
      </c>
      <c r="B10486" t="s">
        <v>21429</v>
      </c>
      <c r="C10486" t="str">
        <f t="shared" si="163"/>
        <v>13 - PODER JUDICIAL</v>
      </c>
      <c r="D10486" t="str">
        <f>VLOOKUP(MID(A10486,1,2),[1]Jurisdicciones!$A$2:$B$44,2,FALSE)</f>
        <v>PODER JUDICIAL</v>
      </c>
    </row>
    <row r="10487" spans="1:4" x14ac:dyDescent="0.2">
      <c r="A10487" t="s">
        <v>21430</v>
      </c>
      <c r="B10487" t="s">
        <v>21431</v>
      </c>
      <c r="C10487" t="str">
        <f t="shared" si="163"/>
        <v>13 - PODER JUDICIAL</v>
      </c>
      <c r="D10487" t="str">
        <f>VLOOKUP(MID(A10487,1,2),[1]Jurisdicciones!$A$2:$B$44,2,FALSE)</f>
        <v>PODER JUDICIAL</v>
      </c>
    </row>
    <row r="10488" spans="1:4" x14ac:dyDescent="0.2">
      <c r="A10488" t="s">
        <v>21432</v>
      </c>
      <c r="B10488" t="s">
        <v>21433</v>
      </c>
      <c r="C10488" t="str">
        <f t="shared" si="163"/>
        <v>13 - PODER JUDICIAL</v>
      </c>
      <c r="D10488" t="str">
        <f>VLOOKUP(MID(A10488,1,2),[1]Jurisdicciones!$A$2:$B$44,2,FALSE)</f>
        <v>PODER JUDICIAL</v>
      </c>
    </row>
    <row r="10489" spans="1:4" x14ac:dyDescent="0.2">
      <c r="A10489" t="s">
        <v>21434</v>
      </c>
      <c r="B10489" t="s">
        <v>21435</v>
      </c>
      <c r="C10489" t="str">
        <f t="shared" si="163"/>
        <v>13 - PODER JUDICIAL</v>
      </c>
      <c r="D10489" t="str">
        <f>VLOOKUP(MID(A10489,1,2),[1]Jurisdicciones!$A$2:$B$44,2,FALSE)</f>
        <v>PODER JUDICIAL</v>
      </c>
    </row>
    <row r="10490" spans="1:4" x14ac:dyDescent="0.2">
      <c r="A10490" t="s">
        <v>21436</v>
      </c>
      <c r="B10490" t="s">
        <v>21437</v>
      </c>
      <c r="C10490" t="str">
        <f t="shared" si="163"/>
        <v>13 - PODER JUDICIAL</v>
      </c>
      <c r="D10490" t="str">
        <f>VLOOKUP(MID(A10490,1,2),[1]Jurisdicciones!$A$2:$B$44,2,FALSE)</f>
        <v>PODER JUDICIAL</v>
      </c>
    </row>
    <row r="10491" spans="1:4" x14ac:dyDescent="0.2">
      <c r="A10491" t="s">
        <v>21438</v>
      </c>
      <c r="B10491" t="s">
        <v>21439</v>
      </c>
      <c r="C10491" t="str">
        <f t="shared" si="163"/>
        <v>13 - PODER JUDICIAL</v>
      </c>
      <c r="D10491" t="str">
        <f>VLOOKUP(MID(A10491,1,2),[1]Jurisdicciones!$A$2:$B$44,2,FALSE)</f>
        <v>PODER JUDICIAL</v>
      </c>
    </row>
    <row r="10492" spans="1:4" x14ac:dyDescent="0.2">
      <c r="A10492" t="s">
        <v>21440</v>
      </c>
      <c r="B10492" t="s">
        <v>21441</v>
      </c>
      <c r="C10492" t="str">
        <f t="shared" si="163"/>
        <v>14 - MINISTERIO PÚBLICO</v>
      </c>
      <c r="D10492" t="str">
        <f>VLOOKUP(MID(A10492,1,2),[1]Jurisdicciones!$A$2:$B$44,2,FALSE)</f>
        <v>MINISTERIO PÚBLICO</v>
      </c>
    </row>
    <row r="10493" spans="1:4" x14ac:dyDescent="0.2">
      <c r="A10493" t="s">
        <v>21442</v>
      </c>
      <c r="B10493" t="s">
        <v>21443</v>
      </c>
      <c r="C10493" t="str">
        <f t="shared" si="163"/>
        <v>14 - MINISTERIO PÚBLICO</v>
      </c>
      <c r="D10493" t="str">
        <f>VLOOKUP(MID(A10493,1,2),[1]Jurisdicciones!$A$2:$B$44,2,FALSE)</f>
        <v>MINISTERIO PÚBLICO</v>
      </c>
    </row>
    <row r="10494" spans="1:4" x14ac:dyDescent="0.2">
      <c r="A10494" t="s">
        <v>21444</v>
      </c>
      <c r="B10494" t="s">
        <v>21445</v>
      </c>
      <c r="C10494" t="str">
        <f t="shared" si="163"/>
        <v>14 - MINISTERIO PÚBLICO</v>
      </c>
      <c r="D10494" t="str">
        <f>VLOOKUP(MID(A10494,1,2),[1]Jurisdicciones!$A$2:$B$44,2,FALSE)</f>
        <v>MINISTERIO PÚBLICO</v>
      </c>
    </row>
    <row r="10495" spans="1:4" x14ac:dyDescent="0.2">
      <c r="A10495" t="s">
        <v>21446</v>
      </c>
      <c r="B10495" t="s">
        <v>21447</v>
      </c>
      <c r="C10495" t="str">
        <f t="shared" si="163"/>
        <v>14 - MINISTERIO PÚBLICO</v>
      </c>
      <c r="D10495" t="str">
        <f>VLOOKUP(MID(A10495,1,2),[1]Jurisdicciones!$A$2:$B$44,2,FALSE)</f>
        <v>MINISTERIO PÚBLICO</v>
      </c>
    </row>
    <row r="10496" spans="1:4" x14ac:dyDescent="0.2">
      <c r="A10496" t="s">
        <v>21448</v>
      </c>
      <c r="B10496" t="s">
        <v>21449</v>
      </c>
      <c r="C10496" t="str">
        <f t="shared" si="163"/>
        <v>14 - MINISTERIO PÚBLICO</v>
      </c>
      <c r="D10496" t="str">
        <f>VLOOKUP(MID(A10496,1,2),[1]Jurisdicciones!$A$2:$B$44,2,FALSE)</f>
        <v>MINISTERIO PÚBLICO</v>
      </c>
    </row>
    <row r="10497" spans="1:4" x14ac:dyDescent="0.2">
      <c r="A10497" t="s">
        <v>21450</v>
      </c>
      <c r="B10497" t="s">
        <v>21420</v>
      </c>
      <c r="C10497" t="str">
        <f t="shared" si="163"/>
        <v>14 - MINISTERIO PÚBLICO</v>
      </c>
      <c r="D10497" t="str">
        <f>VLOOKUP(MID(A10497,1,2),[1]Jurisdicciones!$A$2:$B$44,2,FALSE)</f>
        <v>MINISTERIO PÚBLICO</v>
      </c>
    </row>
    <row r="10498" spans="1:4" x14ac:dyDescent="0.2">
      <c r="A10498" t="s">
        <v>21451</v>
      </c>
      <c r="B10498" t="s">
        <v>21452</v>
      </c>
      <c r="C10498" t="str">
        <f t="shared" si="163"/>
        <v>14 - MINISTERIO PÚBLICO</v>
      </c>
      <c r="D10498" t="str">
        <f>VLOOKUP(MID(A10498,1,2),[1]Jurisdicciones!$A$2:$B$44,2,FALSE)</f>
        <v>MINISTERIO PÚBLICO</v>
      </c>
    </row>
    <row r="10499" spans="1:4" x14ac:dyDescent="0.2">
      <c r="A10499" t="s">
        <v>21453</v>
      </c>
      <c r="B10499" t="s">
        <v>21454</v>
      </c>
      <c r="C10499" t="str">
        <f t="shared" si="163"/>
        <v>14 - MINISTERIO PÚBLICO</v>
      </c>
      <c r="D10499" t="str">
        <f>VLOOKUP(MID(A10499,1,2),[1]Jurisdicciones!$A$2:$B$44,2,FALSE)</f>
        <v>MINISTERIO PÚBLICO</v>
      </c>
    </row>
    <row r="10500" spans="1:4" x14ac:dyDescent="0.2">
      <c r="A10500" t="s">
        <v>21455</v>
      </c>
      <c r="B10500" t="s">
        <v>21456</v>
      </c>
      <c r="C10500" t="str">
        <f t="shared" ref="C10500:C10563" si="164">CONCATENATE(MID(A10500,1,2), " - ",D10500)</f>
        <v>14 - MINISTERIO PÚBLICO</v>
      </c>
      <c r="D10500" t="str">
        <f>VLOOKUP(MID(A10500,1,2),[1]Jurisdicciones!$A$2:$B$44,2,FALSE)</f>
        <v>MINISTERIO PÚBLICO</v>
      </c>
    </row>
    <row r="10501" spans="1:4" x14ac:dyDescent="0.2">
      <c r="A10501" t="s">
        <v>21457</v>
      </c>
      <c r="B10501" t="s">
        <v>21458</v>
      </c>
      <c r="C10501" t="str">
        <f t="shared" si="164"/>
        <v>14 - MINISTERIO PÚBLICO</v>
      </c>
      <c r="D10501" t="str">
        <f>VLOOKUP(MID(A10501,1,2),[1]Jurisdicciones!$A$2:$B$44,2,FALSE)</f>
        <v>MINISTERIO PÚBLICO</v>
      </c>
    </row>
    <row r="10502" spans="1:4" x14ac:dyDescent="0.2">
      <c r="A10502" t="s">
        <v>21459</v>
      </c>
      <c r="B10502" t="s">
        <v>21460</v>
      </c>
      <c r="C10502" t="str">
        <f t="shared" si="164"/>
        <v>14 - MINISTERIO PÚBLICO</v>
      </c>
      <c r="D10502" t="str">
        <f>VLOOKUP(MID(A10502,1,2),[1]Jurisdicciones!$A$2:$B$44,2,FALSE)</f>
        <v>MINISTERIO PÚBLICO</v>
      </c>
    </row>
    <row r="10503" spans="1:4" x14ac:dyDescent="0.2">
      <c r="A10503" t="s">
        <v>21461</v>
      </c>
      <c r="B10503" t="s">
        <v>21462</v>
      </c>
      <c r="C10503" t="str">
        <f t="shared" si="164"/>
        <v>14 - MINISTERIO PÚBLICO</v>
      </c>
      <c r="D10503" t="str">
        <f>VLOOKUP(MID(A10503,1,2),[1]Jurisdicciones!$A$2:$B$44,2,FALSE)</f>
        <v>MINISTERIO PÚBLICO</v>
      </c>
    </row>
    <row r="10504" spans="1:4" x14ac:dyDescent="0.2">
      <c r="A10504" t="s">
        <v>21463</v>
      </c>
      <c r="B10504" t="s">
        <v>21464</v>
      </c>
      <c r="C10504" t="str">
        <f t="shared" si="164"/>
        <v>14 - MINISTERIO PÚBLICO</v>
      </c>
      <c r="D10504" t="str">
        <f>VLOOKUP(MID(A10504,1,2),[1]Jurisdicciones!$A$2:$B$44,2,FALSE)</f>
        <v>MINISTERIO PÚBLICO</v>
      </c>
    </row>
    <row r="10505" spans="1:4" x14ac:dyDescent="0.2">
      <c r="A10505" t="s">
        <v>21465</v>
      </c>
      <c r="B10505" t="s">
        <v>21466</v>
      </c>
      <c r="C10505" t="str">
        <f t="shared" si="164"/>
        <v>14 - MINISTERIO PÚBLICO</v>
      </c>
      <c r="D10505" t="str">
        <f>VLOOKUP(MID(A10505,1,2),[1]Jurisdicciones!$A$2:$B$44,2,FALSE)</f>
        <v>MINISTERIO PÚBLICO</v>
      </c>
    </row>
    <row r="10506" spans="1:4" x14ac:dyDescent="0.2">
      <c r="A10506" t="s">
        <v>21467</v>
      </c>
      <c r="B10506" t="s">
        <v>21468</v>
      </c>
      <c r="C10506" t="str">
        <f t="shared" si="164"/>
        <v>14 - MINISTERIO PÚBLICO</v>
      </c>
      <c r="D10506" t="str">
        <f>VLOOKUP(MID(A10506,1,2),[1]Jurisdicciones!$A$2:$B$44,2,FALSE)</f>
        <v>MINISTERIO PÚBLICO</v>
      </c>
    </row>
    <row r="10507" spans="1:4" x14ac:dyDescent="0.2">
      <c r="A10507" t="s">
        <v>21469</v>
      </c>
      <c r="B10507" t="s">
        <v>21470</v>
      </c>
      <c r="C10507" t="str">
        <f t="shared" si="164"/>
        <v>14 - MINISTERIO PÚBLICO</v>
      </c>
      <c r="D10507" t="str">
        <f>VLOOKUP(MID(A10507,1,2),[1]Jurisdicciones!$A$2:$B$44,2,FALSE)</f>
        <v>MINISTERIO PÚBLICO</v>
      </c>
    </row>
    <row r="10508" spans="1:4" x14ac:dyDescent="0.2">
      <c r="A10508" t="s">
        <v>21471</v>
      </c>
      <c r="B10508" t="s">
        <v>21472</v>
      </c>
      <c r="C10508" t="str">
        <f t="shared" si="164"/>
        <v>14 - MINISTERIO PÚBLICO</v>
      </c>
      <c r="D10508" t="str">
        <f>VLOOKUP(MID(A10508,1,2),[1]Jurisdicciones!$A$2:$B$44,2,FALSE)</f>
        <v>MINISTERIO PÚBLICO</v>
      </c>
    </row>
    <row r="10509" spans="1:4" x14ac:dyDescent="0.2">
      <c r="A10509" t="s">
        <v>21473</v>
      </c>
      <c r="B10509" t="s">
        <v>21474</v>
      </c>
      <c r="C10509" t="str">
        <f t="shared" si="164"/>
        <v>14 - MINISTERIO PÚBLICO</v>
      </c>
      <c r="D10509" t="str">
        <f>VLOOKUP(MID(A10509,1,2),[1]Jurisdicciones!$A$2:$B$44,2,FALSE)</f>
        <v>MINISTERIO PÚBLICO</v>
      </c>
    </row>
    <row r="10510" spans="1:4" x14ac:dyDescent="0.2">
      <c r="A10510" t="s">
        <v>21475</v>
      </c>
      <c r="B10510" t="s">
        <v>21474</v>
      </c>
      <c r="C10510" t="str">
        <f t="shared" si="164"/>
        <v>14 - MINISTERIO PÚBLICO</v>
      </c>
      <c r="D10510" t="str">
        <f>VLOOKUP(MID(A10510,1,2),[1]Jurisdicciones!$A$2:$B$44,2,FALSE)</f>
        <v>MINISTERIO PÚBLICO</v>
      </c>
    </row>
    <row r="10511" spans="1:4" x14ac:dyDescent="0.2">
      <c r="A10511" t="s">
        <v>21476</v>
      </c>
      <c r="B10511" t="s">
        <v>21477</v>
      </c>
      <c r="C10511" t="str">
        <f t="shared" si="164"/>
        <v>14 - MINISTERIO PÚBLICO</v>
      </c>
      <c r="D10511" t="str">
        <f>VLOOKUP(MID(A10511,1,2),[1]Jurisdicciones!$A$2:$B$44,2,FALSE)</f>
        <v>MINISTERIO PÚBLICO</v>
      </c>
    </row>
    <row r="10512" spans="1:4" x14ac:dyDescent="0.2">
      <c r="A10512" t="s">
        <v>21478</v>
      </c>
      <c r="B10512" t="s">
        <v>21479</v>
      </c>
      <c r="C10512" t="str">
        <f t="shared" si="164"/>
        <v>14 - MINISTERIO PÚBLICO</v>
      </c>
      <c r="D10512" t="str">
        <f>VLOOKUP(MID(A10512,1,2),[1]Jurisdicciones!$A$2:$B$44,2,FALSE)</f>
        <v>MINISTERIO PÚBLICO</v>
      </c>
    </row>
    <row r="10513" spans="1:4" x14ac:dyDescent="0.2">
      <c r="A10513" t="s">
        <v>21480</v>
      </c>
      <c r="B10513" t="s">
        <v>21481</v>
      </c>
      <c r="C10513" t="str">
        <f t="shared" si="164"/>
        <v>14 - MINISTERIO PÚBLICO</v>
      </c>
      <c r="D10513" t="str">
        <f>VLOOKUP(MID(A10513,1,2),[1]Jurisdicciones!$A$2:$B$44,2,FALSE)</f>
        <v>MINISTERIO PÚBLICO</v>
      </c>
    </row>
    <row r="10514" spans="1:4" x14ac:dyDescent="0.2">
      <c r="A10514" t="s">
        <v>21482</v>
      </c>
      <c r="B10514" t="s">
        <v>21483</v>
      </c>
      <c r="C10514" t="str">
        <f t="shared" si="164"/>
        <v>14 - MINISTERIO PÚBLICO</v>
      </c>
      <c r="D10514" t="str">
        <f>VLOOKUP(MID(A10514,1,2),[1]Jurisdicciones!$A$2:$B$44,2,FALSE)</f>
        <v>MINISTERIO PÚBLICO</v>
      </c>
    </row>
    <row r="10515" spans="1:4" x14ac:dyDescent="0.2">
      <c r="A10515" t="s">
        <v>21484</v>
      </c>
      <c r="B10515" t="s">
        <v>21485</v>
      </c>
      <c r="C10515" t="str">
        <f t="shared" si="164"/>
        <v>14 - MINISTERIO PÚBLICO</v>
      </c>
      <c r="D10515" t="str">
        <f>VLOOKUP(MID(A10515,1,2),[1]Jurisdicciones!$A$2:$B$44,2,FALSE)</f>
        <v>MINISTERIO PÚBLICO</v>
      </c>
    </row>
    <row r="10516" spans="1:4" x14ac:dyDescent="0.2">
      <c r="A10516" t="s">
        <v>21486</v>
      </c>
      <c r="B10516" t="s">
        <v>21487</v>
      </c>
      <c r="C10516" t="str">
        <f t="shared" si="164"/>
        <v>14 - MINISTERIO PÚBLICO</v>
      </c>
      <c r="D10516" t="str">
        <f>VLOOKUP(MID(A10516,1,2),[1]Jurisdicciones!$A$2:$B$44,2,FALSE)</f>
        <v>MINISTERIO PÚBLICO</v>
      </c>
    </row>
    <row r="10517" spans="1:4" x14ac:dyDescent="0.2">
      <c r="A10517" t="s">
        <v>21488</v>
      </c>
      <c r="B10517" t="s">
        <v>21489</v>
      </c>
      <c r="C10517" t="str">
        <f t="shared" si="164"/>
        <v>14 - MINISTERIO PÚBLICO</v>
      </c>
      <c r="D10517" t="str">
        <f>VLOOKUP(MID(A10517,1,2),[1]Jurisdicciones!$A$2:$B$44,2,FALSE)</f>
        <v>MINISTERIO PÚBLICO</v>
      </c>
    </row>
    <row r="10518" spans="1:4" x14ac:dyDescent="0.2">
      <c r="A10518" t="s">
        <v>21490</v>
      </c>
      <c r="B10518" t="s">
        <v>21491</v>
      </c>
      <c r="C10518" t="str">
        <f t="shared" si="164"/>
        <v>14 - MINISTERIO PÚBLICO</v>
      </c>
      <c r="D10518" t="str">
        <f>VLOOKUP(MID(A10518,1,2),[1]Jurisdicciones!$A$2:$B$44,2,FALSE)</f>
        <v>MINISTERIO PÚBLICO</v>
      </c>
    </row>
    <row r="10519" spans="1:4" x14ac:dyDescent="0.2">
      <c r="A10519" t="s">
        <v>21492</v>
      </c>
      <c r="B10519" t="s">
        <v>21493</v>
      </c>
      <c r="C10519" t="str">
        <f t="shared" si="164"/>
        <v>14 - MINISTERIO PÚBLICO</v>
      </c>
      <c r="D10519" t="str">
        <f>VLOOKUP(MID(A10519,1,2),[1]Jurisdicciones!$A$2:$B$44,2,FALSE)</f>
        <v>MINISTERIO PÚBLICO</v>
      </c>
    </row>
    <row r="10520" spans="1:4" x14ac:dyDescent="0.2">
      <c r="A10520" t="s">
        <v>21494</v>
      </c>
      <c r="B10520" t="s">
        <v>21495</v>
      </c>
      <c r="C10520" t="str">
        <f t="shared" si="164"/>
        <v>14 - MINISTERIO PÚBLICO</v>
      </c>
      <c r="D10520" t="str">
        <f>VLOOKUP(MID(A10520,1,2),[1]Jurisdicciones!$A$2:$B$44,2,FALSE)</f>
        <v>MINISTERIO PÚBLICO</v>
      </c>
    </row>
    <row r="10521" spans="1:4" x14ac:dyDescent="0.2">
      <c r="A10521" t="s">
        <v>21496</v>
      </c>
      <c r="B10521" t="s">
        <v>21497</v>
      </c>
      <c r="C10521" t="str">
        <f t="shared" si="164"/>
        <v>14 - MINISTERIO PÚBLICO</v>
      </c>
      <c r="D10521" t="str">
        <f>VLOOKUP(MID(A10521,1,2),[1]Jurisdicciones!$A$2:$B$44,2,FALSE)</f>
        <v>MINISTERIO PÚBLICO</v>
      </c>
    </row>
    <row r="10522" spans="1:4" x14ac:dyDescent="0.2">
      <c r="A10522" t="s">
        <v>21498</v>
      </c>
      <c r="B10522" t="s">
        <v>21499</v>
      </c>
      <c r="C10522" t="str">
        <f t="shared" si="164"/>
        <v>14 - MINISTERIO PÚBLICO</v>
      </c>
      <c r="D10522" t="str">
        <f>VLOOKUP(MID(A10522,1,2),[1]Jurisdicciones!$A$2:$B$44,2,FALSE)</f>
        <v>MINISTERIO PÚBLICO</v>
      </c>
    </row>
    <row r="10523" spans="1:4" x14ac:dyDescent="0.2">
      <c r="A10523" t="s">
        <v>21500</v>
      </c>
      <c r="B10523" t="s">
        <v>21501</v>
      </c>
      <c r="C10523" t="str">
        <f t="shared" si="164"/>
        <v>14 - MINISTERIO PÚBLICO</v>
      </c>
      <c r="D10523" t="str">
        <f>VLOOKUP(MID(A10523,1,2),[1]Jurisdicciones!$A$2:$B$44,2,FALSE)</f>
        <v>MINISTERIO PÚBLICO</v>
      </c>
    </row>
    <row r="10524" spans="1:4" x14ac:dyDescent="0.2">
      <c r="A10524" t="s">
        <v>21502</v>
      </c>
      <c r="B10524" t="s">
        <v>21503</v>
      </c>
      <c r="C10524" t="str">
        <f t="shared" si="164"/>
        <v>14 - MINISTERIO PÚBLICO</v>
      </c>
      <c r="D10524" t="str">
        <f>VLOOKUP(MID(A10524,1,2),[1]Jurisdicciones!$A$2:$B$44,2,FALSE)</f>
        <v>MINISTERIO PÚBLICO</v>
      </c>
    </row>
    <row r="10525" spans="1:4" x14ac:dyDescent="0.2">
      <c r="A10525" t="s">
        <v>21504</v>
      </c>
      <c r="B10525" t="s">
        <v>21505</v>
      </c>
      <c r="C10525" t="str">
        <f t="shared" si="164"/>
        <v>14 - MINISTERIO PÚBLICO</v>
      </c>
      <c r="D10525" t="str">
        <f>VLOOKUP(MID(A10525,1,2),[1]Jurisdicciones!$A$2:$B$44,2,FALSE)</f>
        <v>MINISTERIO PÚBLICO</v>
      </c>
    </row>
    <row r="10526" spans="1:4" x14ac:dyDescent="0.2">
      <c r="A10526" t="s">
        <v>296</v>
      </c>
      <c r="B10526" t="s">
        <v>21506</v>
      </c>
      <c r="C10526" t="str">
        <f t="shared" si="164"/>
        <v>14 - MINISTERIO PÚBLICO</v>
      </c>
      <c r="D10526" t="str">
        <f>VLOOKUP(MID(A10526,1,2),[1]Jurisdicciones!$A$2:$B$44,2,FALSE)</f>
        <v>MINISTERIO PÚBLICO</v>
      </c>
    </row>
    <row r="10527" spans="1:4" x14ac:dyDescent="0.2">
      <c r="A10527" t="s">
        <v>21507</v>
      </c>
      <c r="B10527" t="s">
        <v>21508</v>
      </c>
      <c r="C10527" t="str">
        <f t="shared" si="164"/>
        <v>14 - MINISTERIO PÚBLICO</v>
      </c>
      <c r="D10527" t="str">
        <f>VLOOKUP(MID(A10527,1,2),[1]Jurisdicciones!$A$2:$B$44,2,FALSE)</f>
        <v>MINISTERIO PÚBLICO</v>
      </c>
    </row>
    <row r="10528" spans="1:4" x14ac:dyDescent="0.2">
      <c r="A10528" t="s">
        <v>2294</v>
      </c>
      <c r="B10528" t="s">
        <v>21509</v>
      </c>
      <c r="C10528" t="str">
        <f t="shared" si="164"/>
        <v>14 - MINISTERIO PÚBLICO</v>
      </c>
      <c r="D10528" t="str">
        <f>VLOOKUP(MID(A10528,1,2),[1]Jurisdicciones!$A$2:$B$44,2,FALSE)</f>
        <v>MINISTERIO PÚBLICO</v>
      </c>
    </row>
    <row r="10529" spans="1:4" x14ac:dyDescent="0.2">
      <c r="A10529" t="s">
        <v>2295</v>
      </c>
      <c r="B10529" t="s">
        <v>21510</v>
      </c>
      <c r="C10529" t="str">
        <f t="shared" si="164"/>
        <v>14 - MINISTERIO PÚBLICO</v>
      </c>
      <c r="D10529" t="str">
        <f>VLOOKUP(MID(A10529,1,2),[1]Jurisdicciones!$A$2:$B$44,2,FALSE)</f>
        <v>MINISTERIO PÚBLICO</v>
      </c>
    </row>
    <row r="10530" spans="1:4" x14ac:dyDescent="0.2">
      <c r="A10530" t="s">
        <v>2296</v>
      </c>
      <c r="B10530" t="s">
        <v>21511</v>
      </c>
      <c r="C10530" t="str">
        <f t="shared" si="164"/>
        <v>14 - MINISTERIO PÚBLICO</v>
      </c>
      <c r="D10530" t="str">
        <f>VLOOKUP(MID(A10530,1,2),[1]Jurisdicciones!$A$2:$B$44,2,FALSE)</f>
        <v>MINISTERIO PÚBLICO</v>
      </c>
    </row>
    <row r="10531" spans="1:4" x14ac:dyDescent="0.2">
      <c r="A10531" t="s">
        <v>21512</v>
      </c>
      <c r="B10531" t="s">
        <v>21513</v>
      </c>
      <c r="C10531" t="str">
        <f t="shared" si="164"/>
        <v>14 - MINISTERIO PÚBLICO</v>
      </c>
      <c r="D10531" t="str">
        <f>VLOOKUP(MID(A10531,1,2),[1]Jurisdicciones!$A$2:$B$44,2,FALSE)</f>
        <v>MINISTERIO PÚBLICO</v>
      </c>
    </row>
    <row r="10532" spans="1:4" x14ac:dyDescent="0.2">
      <c r="A10532" t="s">
        <v>2011</v>
      </c>
      <c r="B10532" t="s">
        <v>21514</v>
      </c>
      <c r="C10532" t="str">
        <f t="shared" si="164"/>
        <v>14 - MINISTERIO PÚBLICO</v>
      </c>
      <c r="D10532" t="str">
        <f>VLOOKUP(MID(A10532,1,2),[1]Jurisdicciones!$A$2:$B$44,2,FALSE)</f>
        <v>MINISTERIO PÚBLICO</v>
      </c>
    </row>
    <row r="10533" spans="1:4" x14ac:dyDescent="0.2">
      <c r="A10533" t="s">
        <v>21515</v>
      </c>
      <c r="B10533" t="s">
        <v>21516</v>
      </c>
      <c r="C10533" t="str">
        <f t="shared" si="164"/>
        <v>14 - MINISTERIO PÚBLICO</v>
      </c>
      <c r="D10533" t="str">
        <f>VLOOKUP(MID(A10533,1,2),[1]Jurisdicciones!$A$2:$B$44,2,FALSE)</f>
        <v>MINISTERIO PÚBLICO</v>
      </c>
    </row>
    <row r="10534" spans="1:4" x14ac:dyDescent="0.2">
      <c r="A10534" t="s">
        <v>21517</v>
      </c>
      <c r="B10534" t="s">
        <v>21518</v>
      </c>
      <c r="C10534" t="str">
        <f t="shared" si="164"/>
        <v>14 - MINISTERIO PÚBLICO</v>
      </c>
      <c r="D10534" t="str">
        <f>VLOOKUP(MID(A10534,1,2),[1]Jurisdicciones!$A$2:$B$44,2,FALSE)</f>
        <v>MINISTERIO PÚBLICO</v>
      </c>
    </row>
    <row r="10535" spans="1:4" x14ac:dyDescent="0.2">
      <c r="A10535" t="s">
        <v>21519</v>
      </c>
      <c r="B10535" t="s">
        <v>21520</v>
      </c>
      <c r="C10535" t="str">
        <f t="shared" si="164"/>
        <v>14 - MINISTERIO PÚBLICO</v>
      </c>
      <c r="D10535" t="str">
        <f>VLOOKUP(MID(A10535,1,2),[1]Jurisdicciones!$A$2:$B$44,2,FALSE)</f>
        <v>MINISTERIO PÚBLICO</v>
      </c>
    </row>
    <row r="10536" spans="1:4" x14ac:dyDescent="0.2">
      <c r="A10536" t="s">
        <v>21521</v>
      </c>
      <c r="B10536" t="s">
        <v>21522</v>
      </c>
      <c r="C10536" t="str">
        <f t="shared" si="164"/>
        <v>14 - MINISTERIO PÚBLICO</v>
      </c>
      <c r="D10536" t="str">
        <f>VLOOKUP(MID(A10536,1,2),[1]Jurisdicciones!$A$2:$B$44,2,FALSE)</f>
        <v>MINISTERIO PÚBLICO</v>
      </c>
    </row>
    <row r="10537" spans="1:4" x14ac:dyDescent="0.2">
      <c r="A10537" t="s">
        <v>21523</v>
      </c>
      <c r="B10537" t="s">
        <v>21524</v>
      </c>
      <c r="C10537" t="str">
        <f t="shared" si="164"/>
        <v>14 - MINISTERIO PÚBLICO</v>
      </c>
      <c r="D10537" t="str">
        <f>VLOOKUP(MID(A10537,1,2),[1]Jurisdicciones!$A$2:$B$44,2,FALSE)</f>
        <v>MINISTERIO PÚBLICO</v>
      </c>
    </row>
    <row r="10538" spans="1:4" x14ac:dyDescent="0.2">
      <c r="A10538" t="s">
        <v>299</v>
      </c>
      <c r="B10538" t="s">
        <v>21525</v>
      </c>
      <c r="C10538" t="str">
        <f t="shared" si="164"/>
        <v>14 - MINISTERIO PÚBLICO</v>
      </c>
      <c r="D10538" t="str">
        <f>VLOOKUP(MID(A10538,1,2),[1]Jurisdicciones!$A$2:$B$44,2,FALSE)</f>
        <v>MINISTERIO PÚBLICO</v>
      </c>
    </row>
    <row r="10539" spans="1:4" x14ac:dyDescent="0.2">
      <c r="A10539" t="s">
        <v>21526</v>
      </c>
      <c r="B10539" t="s">
        <v>21527</v>
      </c>
      <c r="C10539" t="str">
        <f t="shared" si="164"/>
        <v>14 - MINISTERIO PÚBLICO</v>
      </c>
      <c r="D10539" t="str">
        <f>VLOOKUP(MID(A10539,1,2),[1]Jurisdicciones!$A$2:$B$44,2,FALSE)</f>
        <v>MINISTERIO PÚBLICO</v>
      </c>
    </row>
    <row r="10540" spans="1:4" x14ac:dyDescent="0.2">
      <c r="A10540" t="s">
        <v>21528</v>
      </c>
      <c r="B10540" t="s">
        <v>21529</v>
      </c>
      <c r="C10540" t="str">
        <f t="shared" si="164"/>
        <v>14 - MINISTERIO PÚBLICO</v>
      </c>
      <c r="D10540" t="str">
        <f>VLOOKUP(MID(A10540,1,2),[1]Jurisdicciones!$A$2:$B$44,2,FALSE)</f>
        <v>MINISTERIO PÚBLICO</v>
      </c>
    </row>
    <row r="10541" spans="1:4" x14ac:dyDescent="0.2">
      <c r="A10541" t="s">
        <v>21530</v>
      </c>
      <c r="B10541" t="s">
        <v>21531</v>
      </c>
      <c r="C10541" t="str">
        <f t="shared" si="164"/>
        <v>14 - MINISTERIO PÚBLICO</v>
      </c>
      <c r="D10541" t="str">
        <f>VLOOKUP(MID(A10541,1,2),[1]Jurisdicciones!$A$2:$B$44,2,FALSE)</f>
        <v>MINISTERIO PÚBLICO</v>
      </c>
    </row>
    <row r="10542" spans="1:4" x14ac:dyDescent="0.2">
      <c r="A10542" t="s">
        <v>21532</v>
      </c>
      <c r="B10542" t="s">
        <v>21533</v>
      </c>
      <c r="C10542" t="str">
        <f t="shared" si="164"/>
        <v>14 - MINISTERIO PÚBLICO</v>
      </c>
      <c r="D10542" t="str">
        <f>VLOOKUP(MID(A10542,1,2),[1]Jurisdicciones!$A$2:$B$44,2,FALSE)</f>
        <v>MINISTERIO PÚBLICO</v>
      </c>
    </row>
    <row r="10543" spans="1:4" x14ac:dyDescent="0.2">
      <c r="A10543" t="s">
        <v>21534</v>
      </c>
      <c r="B10543" t="s">
        <v>21535</v>
      </c>
      <c r="C10543" t="str">
        <f t="shared" si="164"/>
        <v>14 - MINISTERIO PÚBLICO</v>
      </c>
      <c r="D10543" t="str">
        <f>VLOOKUP(MID(A10543,1,2),[1]Jurisdicciones!$A$2:$B$44,2,FALSE)</f>
        <v>MINISTERIO PÚBLICO</v>
      </c>
    </row>
    <row r="10544" spans="1:4" x14ac:dyDescent="0.2">
      <c r="A10544" t="s">
        <v>21536</v>
      </c>
      <c r="B10544" t="s">
        <v>21537</v>
      </c>
      <c r="C10544" t="str">
        <f t="shared" si="164"/>
        <v>14 - MINISTERIO PÚBLICO</v>
      </c>
      <c r="D10544" t="str">
        <f>VLOOKUP(MID(A10544,1,2),[1]Jurisdicciones!$A$2:$B$44,2,FALSE)</f>
        <v>MINISTERIO PÚBLICO</v>
      </c>
    </row>
    <row r="10545" spans="1:4" x14ac:dyDescent="0.2">
      <c r="A10545" t="s">
        <v>21538</v>
      </c>
      <c r="B10545" t="s">
        <v>21539</v>
      </c>
      <c r="C10545" t="str">
        <f t="shared" si="164"/>
        <v>14 - MINISTERIO PÚBLICO</v>
      </c>
      <c r="D10545" t="str">
        <f>VLOOKUP(MID(A10545,1,2),[1]Jurisdicciones!$A$2:$B$44,2,FALSE)</f>
        <v>MINISTERIO PÚBLICO</v>
      </c>
    </row>
    <row r="10546" spans="1:4" x14ac:dyDescent="0.2">
      <c r="A10546" t="s">
        <v>297</v>
      </c>
      <c r="B10546" t="s">
        <v>21540</v>
      </c>
      <c r="C10546" t="str">
        <f t="shared" si="164"/>
        <v>14 - MINISTERIO PÚBLICO</v>
      </c>
      <c r="D10546" t="str">
        <f>VLOOKUP(MID(A10546,1,2),[1]Jurisdicciones!$A$2:$B$44,2,FALSE)</f>
        <v>MINISTERIO PÚBLICO</v>
      </c>
    </row>
    <row r="10547" spans="1:4" x14ac:dyDescent="0.2">
      <c r="A10547" t="s">
        <v>21541</v>
      </c>
      <c r="B10547" t="s">
        <v>21542</v>
      </c>
      <c r="C10547" t="str">
        <f t="shared" si="164"/>
        <v>14 - MINISTERIO PÚBLICO</v>
      </c>
      <c r="D10547" t="str">
        <f>VLOOKUP(MID(A10547,1,2),[1]Jurisdicciones!$A$2:$B$44,2,FALSE)</f>
        <v>MINISTERIO PÚBLICO</v>
      </c>
    </row>
    <row r="10548" spans="1:4" x14ac:dyDescent="0.2">
      <c r="A10548" t="s">
        <v>298</v>
      </c>
      <c r="B10548" t="s">
        <v>21543</v>
      </c>
      <c r="C10548" t="str">
        <f t="shared" si="164"/>
        <v>14 - MINISTERIO PÚBLICO</v>
      </c>
      <c r="D10548" t="str">
        <f>VLOOKUP(MID(A10548,1,2),[1]Jurisdicciones!$A$2:$B$44,2,FALSE)</f>
        <v>MINISTERIO PÚBLICO</v>
      </c>
    </row>
    <row r="10549" spans="1:4" x14ac:dyDescent="0.2">
      <c r="A10549" t="s">
        <v>21544</v>
      </c>
      <c r="B10549" t="s">
        <v>21545</v>
      </c>
      <c r="C10549" t="str">
        <f t="shared" si="164"/>
        <v>14 - MINISTERIO PÚBLICO</v>
      </c>
      <c r="D10549" t="str">
        <f>VLOOKUP(MID(A10549,1,2),[1]Jurisdicciones!$A$2:$B$44,2,FALSE)</f>
        <v>MINISTERIO PÚBLICO</v>
      </c>
    </row>
    <row r="10550" spans="1:4" x14ac:dyDescent="0.2">
      <c r="A10550" t="s">
        <v>21546</v>
      </c>
      <c r="B10550" t="s">
        <v>21547</v>
      </c>
      <c r="C10550" t="str">
        <f t="shared" si="164"/>
        <v>14 - MINISTERIO PÚBLICO</v>
      </c>
      <c r="D10550" t="str">
        <f>VLOOKUP(MID(A10550,1,2),[1]Jurisdicciones!$A$2:$B$44,2,FALSE)</f>
        <v>MINISTERIO PÚBLICO</v>
      </c>
    </row>
    <row r="10551" spans="1:4" x14ac:dyDescent="0.2">
      <c r="A10551" t="s">
        <v>21548</v>
      </c>
      <c r="B10551" t="s">
        <v>21549</v>
      </c>
      <c r="C10551" t="str">
        <f t="shared" si="164"/>
        <v>14 - MINISTERIO PÚBLICO</v>
      </c>
      <c r="D10551" t="str">
        <f>VLOOKUP(MID(A10551,1,2),[1]Jurisdicciones!$A$2:$B$44,2,FALSE)</f>
        <v>MINISTERIO PÚBLICO</v>
      </c>
    </row>
    <row r="10552" spans="1:4" x14ac:dyDescent="0.2">
      <c r="A10552" t="s">
        <v>21550</v>
      </c>
      <c r="B10552" t="s">
        <v>21551</v>
      </c>
      <c r="C10552" t="str">
        <f t="shared" si="164"/>
        <v>14 - MINISTERIO PÚBLICO</v>
      </c>
      <c r="D10552" t="str">
        <f>VLOOKUP(MID(A10552,1,2),[1]Jurisdicciones!$A$2:$B$44,2,FALSE)</f>
        <v>MINISTERIO PÚBLICO</v>
      </c>
    </row>
    <row r="10553" spans="1:4" x14ac:dyDescent="0.2">
      <c r="A10553" t="s">
        <v>2012</v>
      </c>
      <c r="B10553" t="s">
        <v>21552</v>
      </c>
      <c r="C10553" t="str">
        <f t="shared" si="164"/>
        <v>14 - MINISTERIO PÚBLICO</v>
      </c>
      <c r="D10553" t="str">
        <f>VLOOKUP(MID(A10553,1,2),[1]Jurisdicciones!$A$2:$B$44,2,FALSE)</f>
        <v>MINISTERIO PÚBLICO</v>
      </c>
    </row>
    <row r="10554" spans="1:4" x14ac:dyDescent="0.2">
      <c r="A10554" t="s">
        <v>21553</v>
      </c>
      <c r="B10554" t="s">
        <v>21554</v>
      </c>
      <c r="C10554" t="str">
        <f t="shared" si="164"/>
        <v>14 - MINISTERIO PÚBLICO</v>
      </c>
      <c r="D10554" t="str">
        <f>VLOOKUP(MID(A10554,1,2),[1]Jurisdicciones!$A$2:$B$44,2,FALSE)</f>
        <v>MINISTERIO PÚBLICO</v>
      </c>
    </row>
    <row r="10555" spans="1:4" x14ac:dyDescent="0.2">
      <c r="A10555" t="s">
        <v>21555</v>
      </c>
      <c r="B10555" t="s">
        <v>21556</v>
      </c>
      <c r="C10555" t="str">
        <f t="shared" si="164"/>
        <v>14 - MINISTERIO PÚBLICO</v>
      </c>
      <c r="D10555" t="str">
        <f>VLOOKUP(MID(A10555,1,2),[1]Jurisdicciones!$A$2:$B$44,2,FALSE)</f>
        <v>MINISTERIO PÚBLICO</v>
      </c>
    </row>
    <row r="10556" spans="1:4" x14ac:dyDescent="0.2">
      <c r="A10556" t="s">
        <v>21557</v>
      </c>
      <c r="B10556" t="s">
        <v>21558</v>
      </c>
      <c r="C10556" t="str">
        <f t="shared" si="164"/>
        <v>14 - MINISTERIO PÚBLICO</v>
      </c>
      <c r="D10556" t="str">
        <f>VLOOKUP(MID(A10556,1,2),[1]Jurisdicciones!$A$2:$B$44,2,FALSE)</f>
        <v>MINISTERIO PÚBLICO</v>
      </c>
    </row>
    <row r="10557" spans="1:4" x14ac:dyDescent="0.2">
      <c r="A10557" t="s">
        <v>2013</v>
      </c>
      <c r="B10557" t="s">
        <v>21559</v>
      </c>
      <c r="C10557" t="str">
        <f t="shared" si="164"/>
        <v>14 - MINISTERIO PÚBLICO</v>
      </c>
      <c r="D10557" t="str">
        <f>VLOOKUP(MID(A10557,1,2),[1]Jurisdicciones!$A$2:$B$44,2,FALSE)</f>
        <v>MINISTERIO PÚBLICO</v>
      </c>
    </row>
    <row r="10558" spans="1:4" x14ac:dyDescent="0.2">
      <c r="A10558" t="s">
        <v>21560</v>
      </c>
      <c r="B10558" t="s">
        <v>21561</v>
      </c>
      <c r="C10558" t="str">
        <f t="shared" si="164"/>
        <v>14 - MINISTERIO PÚBLICO</v>
      </c>
      <c r="D10558" t="str">
        <f>VLOOKUP(MID(A10558,1,2),[1]Jurisdicciones!$A$2:$B$44,2,FALSE)</f>
        <v>MINISTERIO PÚBLICO</v>
      </c>
    </row>
    <row r="10559" spans="1:4" x14ac:dyDescent="0.2">
      <c r="A10559" t="s">
        <v>21562</v>
      </c>
      <c r="B10559" t="s">
        <v>21563</v>
      </c>
      <c r="C10559" t="str">
        <f t="shared" si="164"/>
        <v>14 - MINISTERIO PÚBLICO</v>
      </c>
      <c r="D10559" t="str">
        <f>VLOOKUP(MID(A10559,1,2),[1]Jurisdicciones!$A$2:$B$44,2,FALSE)</f>
        <v>MINISTERIO PÚBLICO</v>
      </c>
    </row>
    <row r="10560" spans="1:4" x14ac:dyDescent="0.2">
      <c r="A10560" t="s">
        <v>2014</v>
      </c>
      <c r="B10560" t="s">
        <v>21564</v>
      </c>
      <c r="C10560" t="str">
        <f t="shared" si="164"/>
        <v>14 - MINISTERIO PÚBLICO</v>
      </c>
      <c r="D10560" t="str">
        <f>VLOOKUP(MID(A10560,1,2),[1]Jurisdicciones!$A$2:$B$44,2,FALSE)</f>
        <v>MINISTERIO PÚBLICO</v>
      </c>
    </row>
    <row r="10561" spans="1:4" x14ac:dyDescent="0.2">
      <c r="A10561" t="s">
        <v>21565</v>
      </c>
      <c r="B10561" t="s">
        <v>21566</v>
      </c>
      <c r="C10561" t="str">
        <f t="shared" si="164"/>
        <v>14 - MINISTERIO PÚBLICO</v>
      </c>
      <c r="D10561" t="str">
        <f>VLOOKUP(MID(A10561,1,2),[1]Jurisdicciones!$A$2:$B$44,2,FALSE)</f>
        <v>MINISTERIO PÚBLICO</v>
      </c>
    </row>
    <row r="10562" spans="1:4" x14ac:dyDescent="0.2">
      <c r="A10562" t="s">
        <v>21567</v>
      </c>
      <c r="B10562" t="s">
        <v>21568</v>
      </c>
      <c r="C10562" t="str">
        <f t="shared" si="164"/>
        <v>14 - MINISTERIO PÚBLICO</v>
      </c>
      <c r="D10562" t="str">
        <f>VLOOKUP(MID(A10562,1,2),[1]Jurisdicciones!$A$2:$B$44,2,FALSE)</f>
        <v>MINISTERIO PÚBLICO</v>
      </c>
    </row>
    <row r="10563" spans="1:4" x14ac:dyDescent="0.2">
      <c r="A10563" t="s">
        <v>21569</v>
      </c>
      <c r="B10563" t="s">
        <v>21570</v>
      </c>
      <c r="C10563" t="str">
        <f t="shared" si="164"/>
        <v>14 - MINISTERIO PÚBLICO</v>
      </c>
      <c r="D10563" t="str">
        <f>VLOOKUP(MID(A10563,1,2),[1]Jurisdicciones!$A$2:$B$44,2,FALSE)</f>
        <v>MINISTERIO PÚBLICO</v>
      </c>
    </row>
    <row r="10564" spans="1:4" x14ac:dyDescent="0.2">
      <c r="A10564" t="s">
        <v>21571</v>
      </c>
      <c r="B10564" t="s">
        <v>21572</v>
      </c>
      <c r="C10564" t="str">
        <f t="shared" ref="C10564:C10627" si="165">CONCATENATE(MID(A10564,1,2), " - ",D10564)</f>
        <v>14 - MINISTERIO PÚBLICO</v>
      </c>
      <c r="D10564" t="str">
        <f>VLOOKUP(MID(A10564,1,2),[1]Jurisdicciones!$A$2:$B$44,2,FALSE)</f>
        <v>MINISTERIO PÚBLICO</v>
      </c>
    </row>
    <row r="10565" spans="1:4" x14ac:dyDescent="0.2">
      <c r="A10565" t="s">
        <v>21573</v>
      </c>
      <c r="B10565" t="s">
        <v>21574</v>
      </c>
      <c r="C10565" t="str">
        <f t="shared" si="165"/>
        <v>14 - MINISTERIO PÚBLICO</v>
      </c>
      <c r="D10565" t="str">
        <f>VLOOKUP(MID(A10565,1,2),[1]Jurisdicciones!$A$2:$B$44,2,FALSE)</f>
        <v>MINISTERIO PÚBLICO</v>
      </c>
    </row>
    <row r="10566" spans="1:4" x14ac:dyDescent="0.2">
      <c r="A10566" t="s">
        <v>21575</v>
      </c>
      <c r="B10566" t="s">
        <v>21576</v>
      </c>
      <c r="C10566" t="str">
        <f t="shared" si="165"/>
        <v>14 - MINISTERIO PÚBLICO</v>
      </c>
      <c r="D10566" t="str">
        <f>VLOOKUP(MID(A10566,1,2),[1]Jurisdicciones!$A$2:$B$44,2,FALSE)</f>
        <v>MINISTERIO PÚBLICO</v>
      </c>
    </row>
    <row r="10567" spans="1:4" x14ac:dyDescent="0.2">
      <c r="A10567" t="s">
        <v>2015</v>
      </c>
      <c r="B10567" t="s">
        <v>21577</v>
      </c>
      <c r="C10567" t="str">
        <f t="shared" si="165"/>
        <v>14 - MINISTERIO PÚBLICO</v>
      </c>
      <c r="D10567" t="str">
        <f>VLOOKUP(MID(A10567,1,2),[1]Jurisdicciones!$A$2:$B$44,2,FALSE)</f>
        <v>MINISTERIO PÚBLICO</v>
      </c>
    </row>
    <row r="10568" spans="1:4" x14ac:dyDescent="0.2">
      <c r="A10568" t="s">
        <v>2016</v>
      </c>
      <c r="B10568" t="s">
        <v>21578</v>
      </c>
      <c r="C10568" t="str">
        <f t="shared" si="165"/>
        <v>14 - MINISTERIO PÚBLICO</v>
      </c>
      <c r="D10568" t="str">
        <f>VLOOKUP(MID(A10568,1,2),[1]Jurisdicciones!$A$2:$B$44,2,FALSE)</f>
        <v>MINISTERIO PÚBLICO</v>
      </c>
    </row>
    <row r="10569" spans="1:4" x14ac:dyDescent="0.2">
      <c r="A10569" t="s">
        <v>2017</v>
      </c>
      <c r="B10569" t="s">
        <v>21579</v>
      </c>
      <c r="C10569" t="str">
        <f t="shared" si="165"/>
        <v>14 - MINISTERIO PÚBLICO</v>
      </c>
      <c r="D10569" t="str">
        <f>VLOOKUP(MID(A10569,1,2),[1]Jurisdicciones!$A$2:$B$44,2,FALSE)</f>
        <v>MINISTERIO PÚBLICO</v>
      </c>
    </row>
    <row r="10570" spans="1:4" x14ac:dyDescent="0.2">
      <c r="A10570" t="s">
        <v>2018</v>
      </c>
      <c r="B10570" t="s">
        <v>21580</v>
      </c>
      <c r="C10570" t="str">
        <f t="shared" si="165"/>
        <v>14 - MINISTERIO PÚBLICO</v>
      </c>
      <c r="D10570" t="str">
        <f>VLOOKUP(MID(A10570,1,2),[1]Jurisdicciones!$A$2:$B$44,2,FALSE)</f>
        <v>MINISTERIO PÚBLICO</v>
      </c>
    </row>
    <row r="10571" spans="1:4" x14ac:dyDescent="0.2">
      <c r="A10571" t="s">
        <v>2019</v>
      </c>
      <c r="B10571" t="s">
        <v>21581</v>
      </c>
      <c r="C10571" t="str">
        <f t="shared" si="165"/>
        <v>14 - MINISTERIO PÚBLICO</v>
      </c>
      <c r="D10571" t="str">
        <f>VLOOKUP(MID(A10571,1,2),[1]Jurisdicciones!$A$2:$B$44,2,FALSE)</f>
        <v>MINISTERIO PÚBLICO</v>
      </c>
    </row>
    <row r="10572" spans="1:4" x14ac:dyDescent="0.2">
      <c r="A10572" t="s">
        <v>2020</v>
      </c>
      <c r="B10572" t="s">
        <v>21582</v>
      </c>
      <c r="C10572" t="str">
        <f t="shared" si="165"/>
        <v>14 - MINISTERIO PÚBLICO</v>
      </c>
      <c r="D10572" t="str">
        <f>VLOOKUP(MID(A10572,1,2),[1]Jurisdicciones!$A$2:$B$44,2,FALSE)</f>
        <v>MINISTERIO PÚBLICO</v>
      </c>
    </row>
    <row r="10573" spans="1:4" x14ac:dyDescent="0.2">
      <c r="A10573" t="s">
        <v>2818</v>
      </c>
      <c r="B10573" t="s">
        <v>21583</v>
      </c>
      <c r="C10573" t="str">
        <f t="shared" si="165"/>
        <v>14 - MINISTERIO PÚBLICO</v>
      </c>
      <c r="D10573" t="str">
        <f>VLOOKUP(MID(A10573,1,2),[1]Jurisdicciones!$A$2:$B$44,2,FALSE)</f>
        <v>MINISTERIO PÚBLICO</v>
      </c>
    </row>
    <row r="10574" spans="1:4" x14ac:dyDescent="0.2">
      <c r="A10574" t="s">
        <v>21584</v>
      </c>
      <c r="B10574" t="s">
        <v>21585</v>
      </c>
      <c r="C10574" t="str">
        <f t="shared" si="165"/>
        <v>14 - MINISTERIO PÚBLICO</v>
      </c>
      <c r="D10574" t="str">
        <f>VLOOKUP(MID(A10574,1,2),[1]Jurisdicciones!$A$2:$B$44,2,FALSE)</f>
        <v>MINISTERIO PÚBLICO</v>
      </c>
    </row>
    <row r="10575" spans="1:4" x14ac:dyDescent="0.2">
      <c r="A10575" t="s">
        <v>21586</v>
      </c>
      <c r="B10575" t="s">
        <v>21583</v>
      </c>
      <c r="C10575" t="str">
        <f t="shared" si="165"/>
        <v>14 - MINISTERIO PÚBLICO</v>
      </c>
      <c r="D10575" t="str">
        <f>VLOOKUP(MID(A10575,1,2),[1]Jurisdicciones!$A$2:$B$44,2,FALSE)</f>
        <v>MINISTERIO PÚBLICO</v>
      </c>
    </row>
    <row r="10576" spans="1:4" x14ac:dyDescent="0.2">
      <c r="A10576" t="s">
        <v>21587</v>
      </c>
      <c r="B10576" t="s">
        <v>21588</v>
      </c>
      <c r="C10576" t="str">
        <f t="shared" si="165"/>
        <v>14 - MINISTERIO PÚBLICO</v>
      </c>
      <c r="D10576" t="str">
        <f>VLOOKUP(MID(A10576,1,2),[1]Jurisdicciones!$A$2:$B$44,2,FALSE)</f>
        <v>MINISTERIO PÚBLICO</v>
      </c>
    </row>
    <row r="10577" spans="1:4" x14ac:dyDescent="0.2">
      <c r="A10577" t="s">
        <v>21589</v>
      </c>
      <c r="B10577" t="s">
        <v>21590</v>
      </c>
      <c r="C10577" t="str">
        <f t="shared" si="165"/>
        <v>14 - MINISTERIO PÚBLICO</v>
      </c>
      <c r="D10577" t="str">
        <f>VLOOKUP(MID(A10577,1,2),[1]Jurisdicciones!$A$2:$B$44,2,FALSE)</f>
        <v>MINISTERIO PÚBLICO</v>
      </c>
    </row>
    <row r="10578" spans="1:4" x14ac:dyDescent="0.2">
      <c r="A10578" t="s">
        <v>21591</v>
      </c>
      <c r="B10578" t="s">
        <v>21592</v>
      </c>
      <c r="C10578" t="str">
        <f t="shared" si="165"/>
        <v>14 - MINISTERIO PÚBLICO</v>
      </c>
      <c r="D10578" t="str">
        <f>VLOOKUP(MID(A10578,1,2),[1]Jurisdicciones!$A$2:$B$44,2,FALSE)</f>
        <v>MINISTERIO PÚBLICO</v>
      </c>
    </row>
    <row r="10579" spans="1:4" x14ac:dyDescent="0.2">
      <c r="A10579" t="s">
        <v>21593</v>
      </c>
      <c r="B10579" t="s">
        <v>21594</v>
      </c>
      <c r="C10579" t="str">
        <f t="shared" si="165"/>
        <v>14 - MINISTERIO PÚBLICO</v>
      </c>
      <c r="D10579" t="str">
        <f>VLOOKUP(MID(A10579,1,2),[1]Jurisdicciones!$A$2:$B$44,2,FALSE)</f>
        <v>MINISTERIO PÚBLICO</v>
      </c>
    </row>
    <row r="10580" spans="1:4" x14ac:dyDescent="0.2">
      <c r="A10580" t="s">
        <v>21595</v>
      </c>
      <c r="B10580" t="s">
        <v>21596</v>
      </c>
      <c r="C10580" t="str">
        <f t="shared" si="165"/>
        <v>14 - MINISTERIO PÚBLICO</v>
      </c>
      <c r="D10580" t="str">
        <f>VLOOKUP(MID(A10580,1,2),[1]Jurisdicciones!$A$2:$B$44,2,FALSE)</f>
        <v>MINISTERIO PÚBLICO</v>
      </c>
    </row>
    <row r="10581" spans="1:4" x14ac:dyDescent="0.2">
      <c r="A10581" t="s">
        <v>21597</v>
      </c>
      <c r="B10581" t="s">
        <v>21598</v>
      </c>
      <c r="C10581" t="str">
        <f t="shared" si="165"/>
        <v>14 - MINISTERIO PÚBLICO</v>
      </c>
      <c r="D10581" t="str">
        <f>VLOOKUP(MID(A10581,1,2),[1]Jurisdicciones!$A$2:$B$44,2,FALSE)</f>
        <v>MINISTERIO PÚBLICO</v>
      </c>
    </row>
    <row r="10582" spans="1:4" x14ac:dyDescent="0.2">
      <c r="A10582" t="s">
        <v>504</v>
      </c>
      <c r="B10582" t="s">
        <v>505</v>
      </c>
      <c r="C10582" t="str">
        <f t="shared" si="165"/>
        <v>15 - DIRECCIÓN DE VIALIDAD DE SALTA</v>
      </c>
      <c r="D10582" t="str">
        <f>VLOOKUP(MID(A10582,1,2),[1]Jurisdicciones!$A$2:$B$44,2,FALSE)</f>
        <v>DIRECCIÓN DE VIALIDAD DE SALTA</v>
      </c>
    </row>
    <row r="10583" spans="1:4" x14ac:dyDescent="0.2">
      <c r="A10583" t="s">
        <v>506</v>
      </c>
      <c r="B10583" t="s">
        <v>507</v>
      </c>
      <c r="C10583" t="str">
        <f t="shared" si="165"/>
        <v>15 - DIRECCIÓN DE VIALIDAD DE SALTA</v>
      </c>
      <c r="D10583" t="str">
        <f>VLOOKUP(MID(A10583,1,2),[1]Jurisdicciones!$A$2:$B$44,2,FALSE)</f>
        <v>DIRECCIÓN DE VIALIDAD DE SALTA</v>
      </c>
    </row>
    <row r="10584" spans="1:4" x14ac:dyDescent="0.2">
      <c r="A10584" t="s">
        <v>109</v>
      </c>
      <c r="B10584" t="s">
        <v>21599</v>
      </c>
      <c r="C10584" t="str">
        <f t="shared" si="165"/>
        <v>15 - DIRECCIÓN DE VIALIDAD DE SALTA</v>
      </c>
      <c r="D10584" t="str">
        <f>VLOOKUP(MID(A10584,1,2),[1]Jurisdicciones!$A$2:$B$44,2,FALSE)</f>
        <v>DIRECCIÓN DE VIALIDAD DE SALTA</v>
      </c>
    </row>
    <row r="10585" spans="1:4" x14ac:dyDescent="0.2">
      <c r="A10585" t="s">
        <v>508</v>
      </c>
      <c r="B10585" t="s">
        <v>509</v>
      </c>
      <c r="C10585" t="str">
        <f t="shared" si="165"/>
        <v>15 - DIRECCIÓN DE VIALIDAD DE SALTA</v>
      </c>
      <c r="D10585" t="str">
        <f>VLOOKUP(MID(A10585,1,2),[1]Jurisdicciones!$A$2:$B$44,2,FALSE)</f>
        <v>DIRECCIÓN DE VIALIDAD DE SALTA</v>
      </c>
    </row>
    <row r="10586" spans="1:4" x14ac:dyDescent="0.2">
      <c r="A10586" t="s">
        <v>405</v>
      </c>
      <c r="B10586" t="s">
        <v>509</v>
      </c>
      <c r="C10586" t="str">
        <f t="shared" si="165"/>
        <v>15 - DIRECCIÓN DE VIALIDAD DE SALTA</v>
      </c>
      <c r="D10586" t="str">
        <f>VLOOKUP(MID(A10586,1,2),[1]Jurisdicciones!$A$2:$B$44,2,FALSE)</f>
        <v>DIRECCIÓN DE VIALIDAD DE SALTA</v>
      </c>
    </row>
    <row r="10587" spans="1:4" x14ac:dyDescent="0.2">
      <c r="A10587" t="s">
        <v>510</v>
      </c>
      <c r="B10587" t="s">
        <v>511</v>
      </c>
      <c r="C10587" t="str">
        <f t="shared" si="165"/>
        <v>15 - DIRECCIÓN DE VIALIDAD DE SALTA</v>
      </c>
      <c r="D10587" t="str">
        <f>VLOOKUP(MID(A10587,1,2),[1]Jurisdicciones!$A$2:$B$44,2,FALSE)</f>
        <v>DIRECCIÓN DE VIALIDAD DE SALTA</v>
      </c>
    </row>
    <row r="10588" spans="1:4" x14ac:dyDescent="0.2">
      <c r="A10588" t="s">
        <v>512</v>
      </c>
      <c r="B10588" t="s">
        <v>513</v>
      </c>
      <c r="C10588" t="str">
        <f t="shared" si="165"/>
        <v>15 - DIRECCIÓN DE VIALIDAD DE SALTA</v>
      </c>
      <c r="D10588" t="str">
        <f>VLOOKUP(MID(A10588,1,2),[1]Jurisdicciones!$A$2:$B$44,2,FALSE)</f>
        <v>DIRECCIÓN DE VIALIDAD DE SALTA</v>
      </c>
    </row>
    <row r="10589" spans="1:4" x14ac:dyDescent="0.2">
      <c r="A10589" t="s">
        <v>514</v>
      </c>
      <c r="B10589" t="s">
        <v>515</v>
      </c>
      <c r="C10589" t="str">
        <f t="shared" si="165"/>
        <v>15 - DIRECCIÓN DE VIALIDAD DE SALTA</v>
      </c>
      <c r="D10589" t="str">
        <f>VLOOKUP(MID(A10589,1,2),[1]Jurisdicciones!$A$2:$B$44,2,FALSE)</f>
        <v>DIRECCIÓN DE VIALIDAD DE SALTA</v>
      </c>
    </row>
    <row r="10590" spans="1:4" x14ac:dyDescent="0.2">
      <c r="A10590" t="s">
        <v>516</v>
      </c>
      <c r="B10590" t="s">
        <v>509</v>
      </c>
      <c r="C10590" t="str">
        <f t="shared" si="165"/>
        <v>15 - DIRECCIÓN DE VIALIDAD DE SALTA</v>
      </c>
      <c r="D10590" t="str">
        <f>VLOOKUP(MID(A10590,1,2),[1]Jurisdicciones!$A$2:$B$44,2,FALSE)</f>
        <v>DIRECCIÓN DE VIALIDAD DE SALTA</v>
      </c>
    </row>
    <row r="10591" spans="1:4" x14ac:dyDescent="0.2">
      <c r="A10591" t="s">
        <v>517</v>
      </c>
      <c r="B10591" t="s">
        <v>518</v>
      </c>
      <c r="C10591" t="str">
        <f t="shared" si="165"/>
        <v>15 - DIRECCIÓN DE VIALIDAD DE SALTA</v>
      </c>
      <c r="D10591" t="str">
        <f>VLOOKUP(MID(A10591,1,2),[1]Jurisdicciones!$A$2:$B$44,2,FALSE)</f>
        <v>DIRECCIÓN DE VIALIDAD DE SALTA</v>
      </c>
    </row>
    <row r="10592" spans="1:4" x14ac:dyDescent="0.2">
      <c r="A10592" t="s">
        <v>519</v>
      </c>
      <c r="B10592" t="s">
        <v>505</v>
      </c>
      <c r="C10592" t="str">
        <f t="shared" si="165"/>
        <v>15 - DIRECCIÓN DE VIALIDAD DE SALTA</v>
      </c>
      <c r="D10592" t="str">
        <f>VLOOKUP(MID(A10592,1,2),[1]Jurisdicciones!$A$2:$B$44,2,FALSE)</f>
        <v>DIRECCIÓN DE VIALIDAD DE SALTA</v>
      </c>
    </row>
    <row r="10593" spans="1:4" x14ac:dyDescent="0.2">
      <c r="A10593" t="s">
        <v>520</v>
      </c>
      <c r="B10593" t="s">
        <v>521</v>
      </c>
      <c r="C10593" t="str">
        <f t="shared" si="165"/>
        <v>15 - DIRECCIÓN DE VIALIDAD DE SALTA</v>
      </c>
      <c r="D10593" t="str">
        <f>VLOOKUP(MID(A10593,1,2),[1]Jurisdicciones!$A$2:$B$44,2,FALSE)</f>
        <v>DIRECCIÓN DE VIALIDAD DE SALTA</v>
      </c>
    </row>
    <row r="10594" spans="1:4" x14ac:dyDescent="0.2">
      <c r="A10594" t="s">
        <v>522</v>
      </c>
      <c r="B10594" t="s">
        <v>521</v>
      </c>
      <c r="C10594" t="str">
        <f t="shared" si="165"/>
        <v>15 - DIRECCIÓN DE VIALIDAD DE SALTA</v>
      </c>
      <c r="D10594" t="str">
        <f>VLOOKUP(MID(A10594,1,2),[1]Jurisdicciones!$A$2:$B$44,2,FALSE)</f>
        <v>DIRECCIÓN DE VIALIDAD DE SALTA</v>
      </c>
    </row>
    <row r="10595" spans="1:4" x14ac:dyDescent="0.2">
      <c r="A10595" t="s">
        <v>523</v>
      </c>
      <c r="B10595" t="s">
        <v>518</v>
      </c>
      <c r="C10595" t="str">
        <f t="shared" si="165"/>
        <v>15 - DIRECCIÓN DE VIALIDAD DE SALTA</v>
      </c>
      <c r="D10595" t="str">
        <f>VLOOKUP(MID(A10595,1,2),[1]Jurisdicciones!$A$2:$B$44,2,FALSE)</f>
        <v>DIRECCIÓN DE VIALIDAD DE SALTA</v>
      </c>
    </row>
    <row r="10596" spans="1:4" x14ac:dyDescent="0.2">
      <c r="A10596" t="s">
        <v>524</v>
      </c>
      <c r="B10596" t="s">
        <v>525</v>
      </c>
      <c r="C10596" t="str">
        <f t="shared" si="165"/>
        <v>15 - DIRECCIÓN DE VIALIDAD DE SALTA</v>
      </c>
      <c r="D10596" t="str">
        <f>VLOOKUP(MID(A10596,1,2),[1]Jurisdicciones!$A$2:$B$44,2,FALSE)</f>
        <v>DIRECCIÓN DE VIALIDAD DE SALTA</v>
      </c>
    </row>
    <row r="10597" spans="1:4" x14ac:dyDescent="0.2">
      <c r="A10597" t="s">
        <v>1</v>
      </c>
      <c r="B10597" t="s">
        <v>21600</v>
      </c>
      <c r="C10597" t="str">
        <f t="shared" si="165"/>
        <v>15 - DIRECCIÓN DE VIALIDAD DE SALTA</v>
      </c>
      <c r="D10597" t="str">
        <f>VLOOKUP(MID(A10597,1,2),[1]Jurisdicciones!$A$2:$B$44,2,FALSE)</f>
        <v>DIRECCIÓN DE VIALIDAD DE SALTA</v>
      </c>
    </row>
    <row r="10598" spans="1:4" x14ac:dyDescent="0.2">
      <c r="A10598" t="s">
        <v>526</v>
      </c>
      <c r="B10598" t="s">
        <v>527</v>
      </c>
      <c r="C10598" t="str">
        <f t="shared" si="165"/>
        <v>15 - DIRECCIÓN DE VIALIDAD DE SALTA</v>
      </c>
      <c r="D10598" t="str">
        <f>VLOOKUP(MID(A10598,1,2),[1]Jurisdicciones!$A$2:$B$44,2,FALSE)</f>
        <v>DIRECCIÓN DE VIALIDAD DE SALTA</v>
      </c>
    </row>
    <row r="10599" spans="1:4" x14ac:dyDescent="0.2">
      <c r="A10599" t="s">
        <v>528</v>
      </c>
      <c r="B10599" t="s">
        <v>529</v>
      </c>
      <c r="C10599" t="str">
        <f t="shared" si="165"/>
        <v>15 - DIRECCIÓN DE VIALIDAD DE SALTA</v>
      </c>
      <c r="D10599" t="str">
        <f>VLOOKUP(MID(A10599,1,2),[1]Jurisdicciones!$A$2:$B$44,2,FALSE)</f>
        <v>DIRECCIÓN DE VIALIDAD DE SALTA</v>
      </c>
    </row>
    <row r="10600" spans="1:4" x14ac:dyDescent="0.2">
      <c r="A10600" t="s">
        <v>530</v>
      </c>
      <c r="B10600" t="s">
        <v>531</v>
      </c>
      <c r="C10600" t="str">
        <f t="shared" si="165"/>
        <v>15 - DIRECCIÓN DE VIALIDAD DE SALTA</v>
      </c>
      <c r="D10600" t="str">
        <f>VLOOKUP(MID(A10600,1,2),[1]Jurisdicciones!$A$2:$B$44,2,FALSE)</f>
        <v>DIRECCIÓN DE VIALIDAD DE SALTA</v>
      </c>
    </row>
    <row r="10601" spans="1:4" x14ac:dyDescent="0.2">
      <c r="A10601" t="s">
        <v>532</v>
      </c>
      <c r="B10601" t="s">
        <v>527</v>
      </c>
      <c r="C10601" t="str">
        <f t="shared" si="165"/>
        <v>15 - DIRECCIÓN DE VIALIDAD DE SALTA</v>
      </c>
      <c r="D10601" t="str">
        <f>VLOOKUP(MID(A10601,1,2),[1]Jurisdicciones!$A$2:$B$44,2,FALSE)</f>
        <v>DIRECCIÓN DE VIALIDAD DE SALTA</v>
      </c>
    </row>
    <row r="10602" spans="1:4" x14ac:dyDescent="0.2">
      <c r="A10602" t="s">
        <v>533</v>
      </c>
      <c r="B10602" t="s">
        <v>534</v>
      </c>
      <c r="C10602" t="str">
        <f t="shared" si="165"/>
        <v>15 - DIRECCIÓN DE VIALIDAD DE SALTA</v>
      </c>
      <c r="D10602" t="str">
        <f>VLOOKUP(MID(A10602,1,2),[1]Jurisdicciones!$A$2:$B$44,2,FALSE)</f>
        <v>DIRECCIÓN DE VIALIDAD DE SALTA</v>
      </c>
    </row>
    <row r="10603" spans="1:4" x14ac:dyDescent="0.2">
      <c r="A10603" t="s">
        <v>406</v>
      </c>
      <c r="B10603" t="s">
        <v>535</v>
      </c>
      <c r="C10603" t="str">
        <f t="shared" si="165"/>
        <v>15 - DIRECCIÓN DE VIALIDAD DE SALTA</v>
      </c>
      <c r="D10603" t="str">
        <f>VLOOKUP(MID(A10603,1,2),[1]Jurisdicciones!$A$2:$B$44,2,FALSE)</f>
        <v>DIRECCIÓN DE VIALIDAD DE SALTA</v>
      </c>
    </row>
    <row r="10604" spans="1:4" x14ac:dyDescent="0.2">
      <c r="A10604" t="s">
        <v>407</v>
      </c>
      <c r="B10604" t="s">
        <v>535</v>
      </c>
      <c r="C10604" t="str">
        <f t="shared" si="165"/>
        <v>15 - DIRECCIÓN DE VIALIDAD DE SALTA</v>
      </c>
      <c r="D10604" t="str">
        <f>VLOOKUP(MID(A10604,1,2),[1]Jurisdicciones!$A$2:$B$44,2,FALSE)</f>
        <v>DIRECCIÓN DE VIALIDAD DE SALTA</v>
      </c>
    </row>
    <row r="10605" spans="1:4" x14ac:dyDescent="0.2">
      <c r="A10605" t="s">
        <v>536</v>
      </c>
      <c r="B10605" t="s">
        <v>527</v>
      </c>
      <c r="C10605" t="str">
        <f t="shared" si="165"/>
        <v>15 - DIRECCIÓN DE VIALIDAD DE SALTA</v>
      </c>
      <c r="D10605" t="str">
        <f>VLOOKUP(MID(A10605,1,2),[1]Jurisdicciones!$A$2:$B$44,2,FALSE)</f>
        <v>DIRECCIÓN DE VIALIDAD DE SALTA</v>
      </c>
    </row>
    <row r="10606" spans="1:4" x14ac:dyDescent="0.2">
      <c r="A10606" t="s">
        <v>2819</v>
      </c>
      <c r="B10606" t="s">
        <v>527</v>
      </c>
      <c r="C10606" t="str">
        <f t="shared" si="165"/>
        <v>15 - DIRECCIÓN DE VIALIDAD DE SALTA</v>
      </c>
      <c r="D10606" t="str">
        <f>VLOOKUP(MID(A10606,1,2),[1]Jurisdicciones!$A$2:$B$44,2,FALSE)</f>
        <v>DIRECCIÓN DE VIALIDAD DE SALTA</v>
      </c>
    </row>
    <row r="10607" spans="1:4" x14ac:dyDescent="0.2">
      <c r="A10607" t="s">
        <v>537</v>
      </c>
      <c r="B10607" t="s">
        <v>538</v>
      </c>
      <c r="C10607" t="str">
        <f t="shared" si="165"/>
        <v>15 - DIRECCIÓN DE VIALIDAD DE SALTA</v>
      </c>
      <c r="D10607" t="str">
        <f>VLOOKUP(MID(A10607,1,2),[1]Jurisdicciones!$A$2:$B$44,2,FALSE)</f>
        <v>DIRECCIÓN DE VIALIDAD DE SALTA</v>
      </c>
    </row>
    <row r="10608" spans="1:4" x14ac:dyDescent="0.2">
      <c r="A10608" t="s">
        <v>539</v>
      </c>
      <c r="B10608" t="s">
        <v>538</v>
      </c>
      <c r="C10608" t="str">
        <f t="shared" si="165"/>
        <v>15 - DIRECCIÓN DE VIALIDAD DE SALTA</v>
      </c>
      <c r="D10608" t="str">
        <f>VLOOKUP(MID(A10608,1,2),[1]Jurisdicciones!$A$2:$B$44,2,FALSE)</f>
        <v>DIRECCIÓN DE VIALIDAD DE SALTA</v>
      </c>
    </row>
    <row r="10609" spans="1:4" x14ac:dyDescent="0.2">
      <c r="A10609" t="s">
        <v>540</v>
      </c>
      <c r="B10609" t="s">
        <v>538</v>
      </c>
      <c r="C10609" t="str">
        <f t="shared" si="165"/>
        <v>15 - DIRECCIÓN DE VIALIDAD DE SALTA</v>
      </c>
      <c r="D10609" t="str">
        <f>VLOOKUP(MID(A10609,1,2),[1]Jurisdicciones!$A$2:$B$44,2,FALSE)</f>
        <v>DIRECCIÓN DE VIALIDAD DE SALTA</v>
      </c>
    </row>
    <row r="10610" spans="1:4" x14ac:dyDescent="0.2">
      <c r="A10610" t="s">
        <v>408</v>
      </c>
      <c r="B10610" t="s">
        <v>538</v>
      </c>
      <c r="C10610" t="str">
        <f t="shared" si="165"/>
        <v>15 - DIRECCIÓN DE VIALIDAD DE SALTA</v>
      </c>
      <c r="D10610" t="str">
        <f>VLOOKUP(MID(A10610,1,2),[1]Jurisdicciones!$A$2:$B$44,2,FALSE)</f>
        <v>DIRECCIÓN DE VIALIDAD DE SALTA</v>
      </c>
    </row>
    <row r="10611" spans="1:4" x14ac:dyDescent="0.2">
      <c r="A10611" t="s">
        <v>2820</v>
      </c>
      <c r="B10611" t="s">
        <v>21601</v>
      </c>
      <c r="C10611" t="str">
        <f t="shared" si="165"/>
        <v>15 - DIRECCIÓN DE VIALIDAD DE SALTA</v>
      </c>
      <c r="D10611" t="str">
        <f>VLOOKUP(MID(A10611,1,2),[1]Jurisdicciones!$A$2:$B$44,2,FALSE)</f>
        <v>DIRECCIÓN DE VIALIDAD DE SALTA</v>
      </c>
    </row>
    <row r="10612" spans="1:4" x14ac:dyDescent="0.2">
      <c r="A10612" t="s">
        <v>21602</v>
      </c>
      <c r="B10612" t="s">
        <v>21601</v>
      </c>
      <c r="C10612" t="str">
        <f t="shared" si="165"/>
        <v>15 - DIRECCIÓN DE VIALIDAD DE SALTA</v>
      </c>
      <c r="D10612" t="str">
        <f>VLOOKUP(MID(A10612,1,2),[1]Jurisdicciones!$A$2:$B$44,2,FALSE)</f>
        <v>DIRECCIÓN DE VIALIDAD DE SALTA</v>
      </c>
    </row>
    <row r="10613" spans="1:4" x14ac:dyDescent="0.2">
      <c r="A10613" t="s">
        <v>2821</v>
      </c>
      <c r="B10613" t="s">
        <v>21603</v>
      </c>
      <c r="C10613" t="str">
        <f t="shared" si="165"/>
        <v>15 - DIRECCIÓN DE VIALIDAD DE SALTA</v>
      </c>
      <c r="D10613" t="str">
        <f>VLOOKUP(MID(A10613,1,2),[1]Jurisdicciones!$A$2:$B$44,2,FALSE)</f>
        <v>DIRECCIÓN DE VIALIDAD DE SALTA</v>
      </c>
    </row>
    <row r="10614" spans="1:4" x14ac:dyDescent="0.2">
      <c r="A10614" t="s">
        <v>21604</v>
      </c>
      <c r="B10614" t="s">
        <v>21603</v>
      </c>
      <c r="C10614" t="str">
        <f t="shared" si="165"/>
        <v>15 - DIRECCIÓN DE VIALIDAD DE SALTA</v>
      </c>
      <c r="D10614" t="str">
        <f>VLOOKUP(MID(A10614,1,2),[1]Jurisdicciones!$A$2:$B$44,2,FALSE)</f>
        <v>DIRECCIÓN DE VIALIDAD DE SALTA</v>
      </c>
    </row>
    <row r="10615" spans="1:4" x14ac:dyDescent="0.2">
      <c r="A10615" t="s">
        <v>2822</v>
      </c>
      <c r="B10615" t="s">
        <v>21605</v>
      </c>
      <c r="C10615" t="str">
        <f t="shared" si="165"/>
        <v>15 - DIRECCIÓN DE VIALIDAD DE SALTA</v>
      </c>
      <c r="D10615" t="str">
        <f>VLOOKUP(MID(A10615,1,2),[1]Jurisdicciones!$A$2:$B$44,2,FALSE)</f>
        <v>DIRECCIÓN DE VIALIDAD DE SALTA</v>
      </c>
    </row>
    <row r="10616" spans="1:4" x14ac:dyDescent="0.2">
      <c r="A10616" t="s">
        <v>2823</v>
      </c>
      <c r="B10616" t="s">
        <v>21606</v>
      </c>
      <c r="C10616" t="str">
        <f t="shared" si="165"/>
        <v>15 - DIRECCIÓN DE VIALIDAD DE SALTA</v>
      </c>
      <c r="D10616" t="str">
        <f>VLOOKUP(MID(A10616,1,2),[1]Jurisdicciones!$A$2:$B$44,2,FALSE)</f>
        <v>DIRECCIÓN DE VIALIDAD DE SALTA</v>
      </c>
    </row>
    <row r="10617" spans="1:4" x14ac:dyDescent="0.2">
      <c r="A10617" t="s">
        <v>21607</v>
      </c>
      <c r="B10617" t="s">
        <v>21608</v>
      </c>
      <c r="C10617" t="str">
        <f t="shared" si="165"/>
        <v>15 - DIRECCIÓN DE VIALIDAD DE SALTA</v>
      </c>
      <c r="D10617" t="str">
        <f>VLOOKUP(MID(A10617,1,2),[1]Jurisdicciones!$A$2:$B$44,2,FALSE)</f>
        <v>DIRECCIÓN DE VIALIDAD DE SALTA</v>
      </c>
    </row>
    <row r="10618" spans="1:4" x14ac:dyDescent="0.2">
      <c r="A10618" t="s">
        <v>541</v>
      </c>
      <c r="B10618" t="s">
        <v>542</v>
      </c>
      <c r="C10618" t="str">
        <f t="shared" si="165"/>
        <v>15 - DIRECCIÓN DE VIALIDAD DE SALTA</v>
      </c>
      <c r="D10618" t="str">
        <f>VLOOKUP(MID(A10618,1,2),[1]Jurisdicciones!$A$2:$B$44,2,FALSE)</f>
        <v>DIRECCIÓN DE VIALIDAD DE SALTA</v>
      </c>
    </row>
    <row r="10619" spans="1:4" x14ac:dyDescent="0.2">
      <c r="A10619" t="s">
        <v>543</v>
      </c>
      <c r="B10619" t="s">
        <v>544</v>
      </c>
      <c r="C10619" t="str">
        <f t="shared" si="165"/>
        <v>15 - DIRECCIÓN DE VIALIDAD DE SALTA</v>
      </c>
      <c r="D10619" t="str">
        <f>VLOOKUP(MID(A10619,1,2),[1]Jurisdicciones!$A$2:$B$44,2,FALSE)</f>
        <v>DIRECCIÓN DE VIALIDAD DE SALTA</v>
      </c>
    </row>
    <row r="10620" spans="1:4" x14ac:dyDescent="0.2">
      <c r="A10620" t="s">
        <v>545</v>
      </c>
      <c r="B10620" t="s">
        <v>546</v>
      </c>
      <c r="C10620" t="str">
        <f t="shared" si="165"/>
        <v>15 - DIRECCIÓN DE VIALIDAD DE SALTA</v>
      </c>
      <c r="D10620" t="str">
        <f>VLOOKUP(MID(A10620,1,2),[1]Jurisdicciones!$A$2:$B$44,2,FALSE)</f>
        <v>DIRECCIÓN DE VIALIDAD DE SALTA</v>
      </c>
    </row>
    <row r="10621" spans="1:4" x14ac:dyDescent="0.2">
      <c r="A10621" t="s">
        <v>547</v>
      </c>
      <c r="B10621" t="s">
        <v>548</v>
      </c>
      <c r="C10621" t="str">
        <f t="shared" si="165"/>
        <v>15 - DIRECCIÓN DE VIALIDAD DE SALTA</v>
      </c>
      <c r="D10621" t="str">
        <f>VLOOKUP(MID(A10621,1,2),[1]Jurisdicciones!$A$2:$B$44,2,FALSE)</f>
        <v>DIRECCIÓN DE VIALIDAD DE SALTA</v>
      </c>
    </row>
    <row r="10622" spans="1:4" x14ac:dyDescent="0.2">
      <c r="A10622" t="s">
        <v>549</v>
      </c>
      <c r="B10622" t="s">
        <v>550</v>
      </c>
      <c r="C10622" t="str">
        <f t="shared" si="165"/>
        <v>15 - DIRECCIÓN DE VIALIDAD DE SALTA</v>
      </c>
      <c r="D10622" t="str">
        <f>VLOOKUP(MID(A10622,1,2),[1]Jurisdicciones!$A$2:$B$44,2,FALSE)</f>
        <v>DIRECCIÓN DE VIALIDAD DE SALTA</v>
      </c>
    </row>
    <row r="10623" spans="1:4" x14ac:dyDescent="0.2">
      <c r="A10623" t="s">
        <v>551</v>
      </c>
      <c r="B10623" t="s">
        <v>552</v>
      </c>
      <c r="C10623" t="str">
        <f t="shared" si="165"/>
        <v>15 - DIRECCIÓN DE VIALIDAD DE SALTA</v>
      </c>
      <c r="D10623" t="str">
        <f>VLOOKUP(MID(A10623,1,2),[1]Jurisdicciones!$A$2:$B$44,2,FALSE)</f>
        <v>DIRECCIÓN DE VIALIDAD DE SALTA</v>
      </c>
    </row>
    <row r="10624" spans="1:4" x14ac:dyDescent="0.2">
      <c r="A10624" t="s">
        <v>553</v>
      </c>
      <c r="B10624" t="s">
        <v>554</v>
      </c>
      <c r="C10624" t="str">
        <f t="shared" si="165"/>
        <v>15 - DIRECCIÓN DE VIALIDAD DE SALTA</v>
      </c>
      <c r="D10624" t="str">
        <f>VLOOKUP(MID(A10624,1,2),[1]Jurisdicciones!$A$2:$B$44,2,FALSE)</f>
        <v>DIRECCIÓN DE VIALIDAD DE SALTA</v>
      </c>
    </row>
    <row r="10625" spans="1:4" x14ac:dyDescent="0.2">
      <c r="A10625" t="s">
        <v>555</v>
      </c>
      <c r="B10625" t="s">
        <v>556</v>
      </c>
      <c r="C10625" t="str">
        <f t="shared" si="165"/>
        <v>15 - DIRECCIÓN DE VIALIDAD DE SALTA</v>
      </c>
      <c r="D10625" t="str">
        <f>VLOOKUP(MID(A10625,1,2),[1]Jurisdicciones!$A$2:$B$44,2,FALSE)</f>
        <v>DIRECCIÓN DE VIALIDAD DE SALTA</v>
      </c>
    </row>
    <row r="10626" spans="1:4" x14ac:dyDescent="0.2">
      <c r="A10626" t="s">
        <v>557</v>
      </c>
      <c r="B10626" t="s">
        <v>558</v>
      </c>
      <c r="C10626" t="str">
        <f t="shared" si="165"/>
        <v>15 - DIRECCIÓN DE VIALIDAD DE SALTA</v>
      </c>
      <c r="D10626" t="str">
        <f>VLOOKUP(MID(A10626,1,2),[1]Jurisdicciones!$A$2:$B$44,2,FALSE)</f>
        <v>DIRECCIÓN DE VIALIDAD DE SALTA</v>
      </c>
    </row>
    <row r="10627" spans="1:4" x14ac:dyDescent="0.2">
      <c r="A10627" t="s">
        <v>409</v>
      </c>
      <c r="B10627" t="s">
        <v>559</v>
      </c>
      <c r="C10627" t="str">
        <f t="shared" si="165"/>
        <v>15 - DIRECCIÓN DE VIALIDAD DE SALTA</v>
      </c>
      <c r="D10627" t="str">
        <f>VLOOKUP(MID(A10627,1,2),[1]Jurisdicciones!$A$2:$B$44,2,FALSE)</f>
        <v>DIRECCIÓN DE VIALIDAD DE SALTA</v>
      </c>
    </row>
    <row r="10628" spans="1:4" x14ac:dyDescent="0.2">
      <c r="A10628" t="s">
        <v>560</v>
      </c>
      <c r="B10628" t="s">
        <v>561</v>
      </c>
      <c r="C10628" t="str">
        <f t="shared" ref="C10628:C10691" si="166">CONCATENATE(MID(A10628,1,2), " - ",D10628)</f>
        <v>15 - DIRECCIÓN DE VIALIDAD DE SALTA</v>
      </c>
      <c r="D10628" t="str">
        <f>VLOOKUP(MID(A10628,1,2),[1]Jurisdicciones!$A$2:$B$44,2,FALSE)</f>
        <v>DIRECCIÓN DE VIALIDAD DE SALTA</v>
      </c>
    </row>
    <row r="10629" spans="1:4" x14ac:dyDescent="0.2">
      <c r="A10629" t="s">
        <v>562</v>
      </c>
      <c r="B10629" t="s">
        <v>563</v>
      </c>
      <c r="C10629" t="str">
        <f t="shared" si="166"/>
        <v>15 - DIRECCIÓN DE VIALIDAD DE SALTA</v>
      </c>
      <c r="D10629" t="str">
        <f>VLOOKUP(MID(A10629,1,2),[1]Jurisdicciones!$A$2:$B$44,2,FALSE)</f>
        <v>DIRECCIÓN DE VIALIDAD DE SALTA</v>
      </c>
    </row>
    <row r="10630" spans="1:4" x14ac:dyDescent="0.2">
      <c r="A10630" t="s">
        <v>564</v>
      </c>
      <c r="B10630" t="s">
        <v>565</v>
      </c>
      <c r="C10630" t="str">
        <f t="shared" si="166"/>
        <v>15 - DIRECCIÓN DE VIALIDAD DE SALTA</v>
      </c>
      <c r="D10630" t="str">
        <f>VLOOKUP(MID(A10630,1,2),[1]Jurisdicciones!$A$2:$B$44,2,FALSE)</f>
        <v>DIRECCIÓN DE VIALIDAD DE SALTA</v>
      </c>
    </row>
    <row r="10631" spans="1:4" x14ac:dyDescent="0.2">
      <c r="A10631" t="s">
        <v>566</v>
      </c>
      <c r="B10631" t="s">
        <v>567</v>
      </c>
      <c r="C10631" t="str">
        <f t="shared" si="166"/>
        <v>15 - DIRECCIÓN DE VIALIDAD DE SALTA</v>
      </c>
      <c r="D10631" t="str">
        <f>VLOOKUP(MID(A10631,1,2),[1]Jurisdicciones!$A$2:$B$44,2,FALSE)</f>
        <v>DIRECCIÓN DE VIALIDAD DE SALTA</v>
      </c>
    </row>
    <row r="10632" spans="1:4" x14ac:dyDescent="0.2">
      <c r="A10632" t="s">
        <v>568</v>
      </c>
      <c r="B10632" t="s">
        <v>569</v>
      </c>
      <c r="C10632" t="str">
        <f t="shared" si="166"/>
        <v>15 - DIRECCIÓN DE VIALIDAD DE SALTA</v>
      </c>
      <c r="D10632" t="str">
        <f>VLOOKUP(MID(A10632,1,2),[1]Jurisdicciones!$A$2:$B$44,2,FALSE)</f>
        <v>DIRECCIÓN DE VIALIDAD DE SALTA</v>
      </c>
    </row>
    <row r="10633" spans="1:4" x14ac:dyDescent="0.2">
      <c r="A10633" t="s">
        <v>570</v>
      </c>
      <c r="B10633" t="s">
        <v>571</v>
      </c>
      <c r="C10633" t="str">
        <f t="shared" si="166"/>
        <v>15 - DIRECCIÓN DE VIALIDAD DE SALTA</v>
      </c>
      <c r="D10633" t="str">
        <f>VLOOKUP(MID(A10633,1,2),[1]Jurisdicciones!$A$2:$B$44,2,FALSE)</f>
        <v>DIRECCIÓN DE VIALIDAD DE SALTA</v>
      </c>
    </row>
    <row r="10634" spans="1:4" x14ac:dyDescent="0.2">
      <c r="A10634" t="s">
        <v>572</v>
      </c>
      <c r="B10634" t="s">
        <v>573</v>
      </c>
      <c r="C10634" t="str">
        <f t="shared" si="166"/>
        <v>15 - DIRECCIÓN DE VIALIDAD DE SALTA</v>
      </c>
      <c r="D10634" t="str">
        <f>VLOOKUP(MID(A10634,1,2),[1]Jurisdicciones!$A$2:$B$44,2,FALSE)</f>
        <v>DIRECCIÓN DE VIALIDAD DE SALTA</v>
      </c>
    </row>
    <row r="10635" spans="1:4" x14ac:dyDescent="0.2">
      <c r="A10635" t="s">
        <v>574</v>
      </c>
      <c r="B10635" t="s">
        <v>575</v>
      </c>
      <c r="C10635" t="str">
        <f t="shared" si="166"/>
        <v>15 - DIRECCIÓN DE VIALIDAD DE SALTA</v>
      </c>
      <c r="D10635" t="str">
        <f>VLOOKUP(MID(A10635,1,2),[1]Jurisdicciones!$A$2:$B$44,2,FALSE)</f>
        <v>DIRECCIÓN DE VIALIDAD DE SALTA</v>
      </c>
    </row>
    <row r="10636" spans="1:4" x14ac:dyDescent="0.2">
      <c r="A10636" t="s">
        <v>576</v>
      </c>
      <c r="B10636" t="s">
        <v>575</v>
      </c>
      <c r="C10636" t="str">
        <f t="shared" si="166"/>
        <v>15 - DIRECCIÓN DE VIALIDAD DE SALTA</v>
      </c>
      <c r="D10636" t="str">
        <f>VLOOKUP(MID(A10636,1,2),[1]Jurisdicciones!$A$2:$B$44,2,FALSE)</f>
        <v>DIRECCIÓN DE VIALIDAD DE SALTA</v>
      </c>
    </row>
    <row r="10637" spans="1:4" x14ac:dyDescent="0.2">
      <c r="A10637" t="s">
        <v>577</v>
      </c>
      <c r="B10637" t="s">
        <v>575</v>
      </c>
      <c r="C10637" t="str">
        <f t="shared" si="166"/>
        <v>15 - DIRECCIÓN DE VIALIDAD DE SALTA</v>
      </c>
      <c r="D10637" t="str">
        <f>VLOOKUP(MID(A10637,1,2),[1]Jurisdicciones!$A$2:$B$44,2,FALSE)</f>
        <v>DIRECCIÓN DE VIALIDAD DE SALTA</v>
      </c>
    </row>
    <row r="10638" spans="1:4" x14ac:dyDescent="0.2">
      <c r="A10638" t="s">
        <v>578</v>
      </c>
      <c r="B10638" t="s">
        <v>579</v>
      </c>
      <c r="C10638" t="str">
        <f t="shared" si="166"/>
        <v>15 - DIRECCIÓN DE VIALIDAD DE SALTA</v>
      </c>
      <c r="D10638" t="str">
        <f>VLOOKUP(MID(A10638,1,2),[1]Jurisdicciones!$A$2:$B$44,2,FALSE)</f>
        <v>DIRECCIÓN DE VIALIDAD DE SALTA</v>
      </c>
    </row>
    <row r="10639" spans="1:4" x14ac:dyDescent="0.2">
      <c r="A10639" t="s">
        <v>580</v>
      </c>
      <c r="B10639" t="s">
        <v>581</v>
      </c>
      <c r="C10639" t="str">
        <f t="shared" si="166"/>
        <v>15 - DIRECCIÓN DE VIALIDAD DE SALTA</v>
      </c>
      <c r="D10639" t="str">
        <f>VLOOKUP(MID(A10639,1,2),[1]Jurisdicciones!$A$2:$B$44,2,FALSE)</f>
        <v>DIRECCIÓN DE VIALIDAD DE SALTA</v>
      </c>
    </row>
    <row r="10640" spans="1:4" x14ac:dyDescent="0.2">
      <c r="A10640" t="s">
        <v>582</v>
      </c>
      <c r="B10640" t="s">
        <v>583</v>
      </c>
      <c r="C10640" t="str">
        <f t="shared" si="166"/>
        <v>15 - DIRECCIÓN DE VIALIDAD DE SALTA</v>
      </c>
      <c r="D10640" t="str">
        <f>VLOOKUP(MID(A10640,1,2),[1]Jurisdicciones!$A$2:$B$44,2,FALSE)</f>
        <v>DIRECCIÓN DE VIALIDAD DE SALTA</v>
      </c>
    </row>
    <row r="10641" spans="1:4" x14ac:dyDescent="0.2">
      <c r="A10641" t="s">
        <v>584</v>
      </c>
      <c r="B10641" t="s">
        <v>585</v>
      </c>
      <c r="C10641" t="str">
        <f t="shared" si="166"/>
        <v>15 - DIRECCIÓN DE VIALIDAD DE SALTA</v>
      </c>
      <c r="D10641" t="str">
        <f>VLOOKUP(MID(A10641,1,2),[1]Jurisdicciones!$A$2:$B$44,2,FALSE)</f>
        <v>DIRECCIÓN DE VIALIDAD DE SALTA</v>
      </c>
    </row>
    <row r="10642" spans="1:4" x14ac:dyDescent="0.2">
      <c r="A10642" t="s">
        <v>586</v>
      </c>
      <c r="B10642" t="s">
        <v>587</v>
      </c>
      <c r="C10642" t="str">
        <f t="shared" si="166"/>
        <v>15 - DIRECCIÓN DE VIALIDAD DE SALTA</v>
      </c>
      <c r="D10642" t="str">
        <f>VLOOKUP(MID(A10642,1,2),[1]Jurisdicciones!$A$2:$B$44,2,FALSE)</f>
        <v>DIRECCIÓN DE VIALIDAD DE SALTA</v>
      </c>
    </row>
    <row r="10643" spans="1:4" x14ac:dyDescent="0.2">
      <c r="A10643" t="s">
        <v>588</v>
      </c>
      <c r="B10643" t="s">
        <v>589</v>
      </c>
      <c r="C10643" t="str">
        <f t="shared" si="166"/>
        <v>15 - DIRECCIÓN DE VIALIDAD DE SALTA</v>
      </c>
      <c r="D10643" t="str">
        <f>VLOOKUP(MID(A10643,1,2),[1]Jurisdicciones!$A$2:$B$44,2,FALSE)</f>
        <v>DIRECCIÓN DE VIALIDAD DE SALTA</v>
      </c>
    </row>
    <row r="10644" spans="1:4" x14ac:dyDescent="0.2">
      <c r="A10644" t="s">
        <v>590</v>
      </c>
      <c r="B10644" t="s">
        <v>591</v>
      </c>
      <c r="C10644" t="str">
        <f t="shared" si="166"/>
        <v>15 - DIRECCIÓN DE VIALIDAD DE SALTA</v>
      </c>
      <c r="D10644" t="str">
        <f>VLOOKUP(MID(A10644,1,2),[1]Jurisdicciones!$A$2:$B$44,2,FALSE)</f>
        <v>DIRECCIÓN DE VIALIDAD DE SALTA</v>
      </c>
    </row>
    <row r="10645" spans="1:4" x14ac:dyDescent="0.2">
      <c r="A10645" t="s">
        <v>592</v>
      </c>
      <c r="B10645" t="s">
        <v>591</v>
      </c>
      <c r="C10645" t="str">
        <f t="shared" si="166"/>
        <v>15 - DIRECCIÓN DE VIALIDAD DE SALTA</v>
      </c>
      <c r="D10645" t="str">
        <f>VLOOKUP(MID(A10645,1,2),[1]Jurisdicciones!$A$2:$B$44,2,FALSE)</f>
        <v>DIRECCIÓN DE VIALIDAD DE SALTA</v>
      </c>
    </row>
    <row r="10646" spans="1:4" x14ac:dyDescent="0.2">
      <c r="A10646" t="s">
        <v>593</v>
      </c>
      <c r="B10646" t="s">
        <v>594</v>
      </c>
      <c r="C10646" t="str">
        <f t="shared" si="166"/>
        <v>15 - DIRECCIÓN DE VIALIDAD DE SALTA</v>
      </c>
      <c r="D10646" t="str">
        <f>VLOOKUP(MID(A10646,1,2),[1]Jurisdicciones!$A$2:$B$44,2,FALSE)</f>
        <v>DIRECCIÓN DE VIALIDAD DE SALTA</v>
      </c>
    </row>
    <row r="10647" spans="1:4" x14ac:dyDescent="0.2">
      <c r="A10647" t="s">
        <v>595</v>
      </c>
      <c r="B10647" t="s">
        <v>596</v>
      </c>
      <c r="C10647" t="str">
        <f t="shared" si="166"/>
        <v>15 - DIRECCIÓN DE VIALIDAD DE SALTA</v>
      </c>
      <c r="D10647" t="str">
        <f>VLOOKUP(MID(A10647,1,2),[1]Jurisdicciones!$A$2:$B$44,2,FALSE)</f>
        <v>DIRECCIÓN DE VIALIDAD DE SALTA</v>
      </c>
    </row>
    <row r="10648" spans="1:4" x14ac:dyDescent="0.2">
      <c r="A10648" t="s">
        <v>597</v>
      </c>
      <c r="B10648" t="s">
        <v>598</v>
      </c>
      <c r="C10648" t="str">
        <f t="shared" si="166"/>
        <v>15 - DIRECCIÓN DE VIALIDAD DE SALTA</v>
      </c>
      <c r="D10648" t="str">
        <f>VLOOKUP(MID(A10648,1,2),[1]Jurisdicciones!$A$2:$B$44,2,FALSE)</f>
        <v>DIRECCIÓN DE VIALIDAD DE SALTA</v>
      </c>
    </row>
    <row r="10649" spans="1:4" x14ac:dyDescent="0.2">
      <c r="A10649" t="s">
        <v>599</v>
      </c>
      <c r="B10649" t="s">
        <v>598</v>
      </c>
      <c r="C10649" t="str">
        <f t="shared" si="166"/>
        <v>15 - DIRECCIÓN DE VIALIDAD DE SALTA</v>
      </c>
      <c r="D10649" t="str">
        <f>VLOOKUP(MID(A10649,1,2),[1]Jurisdicciones!$A$2:$B$44,2,FALSE)</f>
        <v>DIRECCIÓN DE VIALIDAD DE SALTA</v>
      </c>
    </row>
    <row r="10650" spans="1:4" x14ac:dyDescent="0.2">
      <c r="A10650" t="s">
        <v>600</v>
      </c>
      <c r="B10650" t="s">
        <v>601</v>
      </c>
      <c r="C10650" t="str">
        <f t="shared" si="166"/>
        <v>15 - DIRECCIÓN DE VIALIDAD DE SALTA</v>
      </c>
      <c r="D10650" t="str">
        <f>VLOOKUP(MID(A10650,1,2),[1]Jurisdicciones!$A$2:$B$44,2,FALSE)</f>
        <v>DIRECCIÓN DE VIALIDAD DE SALTA</v>
      </c>
    </row>
    <row r="10651" spans="1:4" x14ac:dyDescent="0.2">
      <c r="A10651" t="s">
        <v>602</v>
      </c>
      <c r="B10651" t="s">
        <v>603</v>
      </c>
      <c r="C10651" t="str">
        <f t="shared" si="166"/>
        <v>15 - DIRECCIÓN DE VIALIDAD DE SALTA</v>
      </c>
      <c r="D10651" t="str">
        <f>VLOOKUP(MID(A10651,1,2),[1]Jurisdicciones!$A$2:$B$44,2,FALSE)</f>
        <v>DIRECCIÓN DE VIALIDAD DE SALTA</v>
      </c>
    </row>
    <row r="10652" spans="1:4" x14ac:dyDescent="0.2">
      <c r="A10652" t="s">
        <v>604</v>
      </c>
      <c r="B10652" t="s">
        <v>603</v>
      </c>
      <c r="C10652" t="str">
        <f t="shared" si="166"/>
        <v>15 - DIRECCIÓN DE VIALIDAD DE SALTA</v>
      </c>
      <c r="D10652" t="str">
        <f>VLOOKUP(MID(A10652,1,2),[1]Jurisdicciones!$A$2:$B$44,2,FALSE)</f>
        <v>DIRECCIÓN DE VIALIDAD DE SALTA</v>
      </c>
    </row>
    <row r="10653" spans="1:4" x14ac:dyDescent="0.2">
      <c r="A10653" t="s">
        <v>605</v>
      </c>
      <c r="B10653" t="s">
        <v>606</v>
      </c>
      <c r="C10653" t="str">
        <f t="shared" si="166"/>
        <v>15 - DIRECCIÓN DE VIALIDAD DE SALTA</v>
      </c>
      <c r="D10653" t="str">
        <f>VLOOKUP(MID(A10653,1,2),[1]Jurisdicciones!$A$2:$B$44,2,FALSE)</f>
        <v>DIRECCIÓN DE VIALIDAD DE SALTA</v>
      </c>
    </row>
    <row r="10654" spans="1:4" x14ac:dyDescent="0.2">
      <c r="A10654" t="s">
        <v>607</v>
      </c>
      <c r="B10654" t="s">
        <v>608</v>
      </c>
      <c r="C10654" t="str">
        <f t="shared" si="166"/>
        <v>15 - DIRECCIÓN DE VIALIDAD DE SALTA</v>
      </c>
      <c r="D10654" t="str">
        <f>VLOOKUP(MID(A10654,1,2),[1]Jurisdicciones!$A$2:$B$44,2,FALSE)</f>
        <v>DIRECCIÓN DE VIALIDAD DE SALTA</v>
      </c>
    </row>
    <row r="10655" spans="1:4" x14ac:dyDescent="0.2">
      <c r="A10655" t="s">
        <v>609</v>
      </c>
      <c r="B10655" t="s">
        <v>610</v>
      </c>
      <c r="C10655" t="str">
        <f t="shared" si="166"/>
        <v>15 - DIRECCIÓN DE VIALIDAD DE SALTA</v>
      </c>
      <c r="D10655" t="str">
        <f>VLOOKUP(MID(A10655,1,2),[1]Jurisdicciones!$A$2:$B$44,2,FALSE)</f>
        <v>DIRECCIÓN DE VIALIDAD DE SALTA</v>
      </c>
    </row>
    <row r="10656" spans="1:4" x14ac:dyDescent="0.2">
      <c r="A10656" t="s">
        <v>611</v>
      </c>
      <c r="B10656" t="s">
        <v>612</v>
      </c>
      <c r="C10656" t="str">
        <f t="shared" si="166"/>
        <v>15 - DIRECCIÓN DE VIALIDAD DE SALTA</v>
      </c>
      <c r="D10656" t="str">
        <f>VLOOKUP(MID(A10656,1,2),[1]Jurisdicciones!$A$2:$B$44,2,FALSE)</f>
        <v>DIRECCIÓN DE VIALIDAD DE SALTA</v>
      </c>
    </row>
    <row r="10657" spans="1:4" x14ac:dyDescent="0.2">
      <c r="A10657" t="s">
        <v>613</v>
      </c>
      <c r="B10657" t="s">
        <v>614</v>
      </c>
      <c r="C10657" t="str">
        <f t="shared" si="166"/>
        <v>15 - DIRECCIÓN DE VIALIDAD DE SALTA</v>
      </c>
      <c r="D10657" t="str">
        <f>VLOOKUP(MID(A10657,1,2),[1]Jurisdicciones!$A$2:$B$44,2,FALSE)</f>
        <v>DIRECCIÓN DE VIALIDAD DE SALTA</v>
      </c>
    </row>
    <row r="10658" spans="1:4" x14ac:dyDescent="0.2">
      <c r="A10658" t="s">
        <v>615</v>
      </c>
      <c r="B10658" t="s">
        <v>616</v>
      </c>
      <c r="C10658" t="str">
        <f t="shared" si="166"/>
        <v>15 - DIRECCIÓN DE VIALIDAD DE SALTA</v>
      </c>
      <c r="D10658" t="str">
        <f>VLOOKUP(MID(A10658,1,2),[1]Jurisdicciones!$A$2:$B$44,2,FALSE)</f>
        <v>DIRECCIÓN DE VIALIDAD DE SALTA</v>
      </c>
    </row>
    <row r="10659" spans="1:4" x14ac:dyDescent="0.2">
      <c r="A10659" t="s">
        <v>617</v>
      </c>
      <c r="B10659" t="s">
        <v>618</v>
      </c>
      <c r="C10659" t="str">
        <f t="shared" si="166"/>
        <v>15 - DIRECCIÓN DE VIALIDAD DE SALTA</v>
      </c>
      <c r="D10659" t="str">
        <f>VLOOKUP(MID(A10659,1,2),[1]Jurisdicciones!$A$2:$B$44,2,FALSE)</f>
        <v>DIRECCIÓN DE VIALIDAD DE SALTA</v>
      </c>
    </row>
    <row r="10660" spans="1:4" x14ac:dyDescent="0.2">
      <c r="A10660" t="s">
        <v>619</v>
      </c>
      <c r="B10660" t="s">
        <v>620</v>
      </c>
      <c r="C10660" t="str">
        <f t="shared" si="166"/>
        <v>15 - DIRECCIÓN DE VIALIDAD DE SALTA</v>
      </c>
      <c r="D10660" t="str">
        <f>VLOOKUP(MID(A10660,1,2),[1]Jurisdicciones!$A$2:$B$44,2,FALSE)</f>
        <v>DIRECCIÓN DE VIALIDAD DE SALTA</v>
      </c>
    </row>
    <row r="10661" spans="1:4" x14ac:dyDescent="0.2">
      <c r="A10661" t="s">
        <v>300</v>
      </c>
      <c r="B10661" t="s">
        <v>621</v>
      </c>
      <c r="C10661" t="str">
        <f t="shared" si="166"/>
        <v>15 - DIRECCIÓN DE VIALIDAD DE SALTA</v>
      </c>
      <c r="D10661" t="str">
        <f>VLOOKUP(MID(A10661,1,2),[1]Jurisdicciones!$A$2:$B$44,2,FALSE)</f>
        <v>DIRECCIÓN DE VIALIDAD DE SALTA</v>
      </c>
    </row>
    <row r="10662" spans="1:4" x14ac:dyDescent="0.2">
      <c r="A10662" t="s">
        <v>622</v>
      </c>
      <c r="B10662" t="s">
        <v>621</v>
      </c>
      <c r="C10662" t="str">
        <f t="shared" si="166"/>
        <v>15 - DIRECCIÓN DE VIALIDAD DE SALTA</v>
      </c>
      <c r="D10662" t="str">
        <f>VLOOKUP(MID(A10662,1,2),[1]Jurisdicciones!$A$2:$B$44,2,FALSE)</f>
        <v>DIRECCIÓN DE VIALIDAD DE SALTA</v>
      </c>
    </row>
    <row r="10663" spans="1:4" x14ac:dyDescent="0.2">
      <c r="A10663" t="s">
        <v>623</v>
      </c>
      <c r="B10663" t="s">
        <v>624</v>
      </c>
      <c r="C10663" t="str">
        <f t="shared" si="166"/>
        <v>15 - DIRECCIÓN DE VIALIDAD DE SALTA</v>
      </c>
      <c r="D10663" t="str">
        <f>VLOOKUP(MID(A10663,1,2),[1]Jurisdicciones!$A$2:$B$44,2,FALSE)</f>
        <v>DIRECCIÓN DE VIALIDAD DE SALTA</v>
      </c>
    </row>
    <row r="10664" spans="1:4" x14ac:dyDescent="0.2">
      <c r="A10664" t="s">
        <v>625</v>
      </c>
      <c r="B10664" t="s">
        <v>626</v>
      </c>
      <c r="C10664" t="str">
        <f t="shared" si="166"/>
        <v>15 - DIRECCIÓN DE VIALIDAD DE SALTA</v>
      </c>
      <c r="D10664" t="str">
        <f>VLOOKUP(MID(A10664,1,2),[1]Jurisdicciones!$A$2:$B$44,2,FALSE)</f>
        <v>DIRECCIÓN DE VIALIDAD DE SALTA</v>
      </c>
    </row>
    <row r="10665" spans="1:4" x14ac:dyDescent="0.2">
      <c r="A10665" t="s">
        <v>627</v>
      </c>
      <c r="B10665" t="s">
        <v>628</v>
      </c>
      <c r="C10665" t="str">
        <f t="shared" si="166"/>
        <v>15 - DIRECCIÓN DE VIALIDAD DE SALTA</v>
      </c>
      <c r="D10665" t="str">
        <f>VLOOKUP(MID(A10665,1,2),[1]Jurisdicciones!$A$2:$B$44,2,FALSE)</f>
        <v>DIRECCIÓN DE VIALIDAD DE SALTA</v>
      </c>
    </row>
    <row r="10666" spans="1:4" x14ac:dyDescent="0.2">
      <c r="A10666" t="s">
        <v>629</v>
      </c>
      <c r="B10666" t="s">
        <v>628</v>
      </c>
      <c r="C10666" t="str">
        <f t="shared" si="166"/>
        <v>15 - DIRECCIÓN DE VIALIDAD DE SALTA</v>
      </c>
      <c r="D10666" t="str">
        <f>VLOOKUP(MID(A10666,1,2),[1]Jurisdicciones!$A$2:$B$44,2,FALSE)</f>
        <v>DIRECCIÓN DE VIALIDAD DE SALTA</v>
      </c>
    </row>
    <row r="10667" spans="1:4" x14ac:dyDescent="0.2">
      <c r="A10667" t="s">
        <v>630</v>
      </c>
      <c r="B10667" t="s">
        <v>631</v>
      </c>
      <c r="C10667" t="str">
        <f t="shared" si="166"/>
        <v>15 - DIRECCIÓN DE VIALIDAD DE SALTA</v>
      </c>
      <c r="D10667" t="str">
        <f>VLOOKUP(MID(A10667,1,2),[1]Jurisdicciones!$A$2:$B$44,2,FALSE)</f>
        <v>DIRECCIÓN DE VIALIDAD DE SALTA</v>
      </c>
    </row>
    <row r="10668" spans="1:4" x14ac:dyDescent="0.2">
      <c r="A10668" t="s">
        <v>632</v>
      </c>
      <c r="B10668" t="s">
        <v>631</v>
      </c>
      <c r="C10668" t="str">
        <f t="shared" si="166"/>
        <v>15 - DIRECCIÓN DE VIALIDAD DE SALTA</v>
      </c>
      <c r="D10668" t="str">
        <f>VLOOKUP(MID(A10668,1,2),[1]Jurisdicciones!$A$2:$B$44,2,FALSE)</f>
        <v>DIRECCIÓN DE VIALIDAD DE SALTA</v>
      </c>
    </row>
    <row r="10669" spans="1:4" x14ac:dyDescent="0.2">
      <c r="A10669" t="s">
        <v>633</v>
      </c>
      <c r="B10669" t="s">
        <v>634</v>
      </c>
      <c r="C10669" t="str">
        <f t="shared" si="166"/>
        <v>15 - DIRECCIÓN DE VIALIDAD DE SALTA</v>
      </c>
      <c r="D10669" t="str">
        <f>VLOOKUP(MID(A10669,1,2),[1]Jurisdicciones!$A$2:$B$44,2,FALSE)</f>
        <v>DIRECCIÓN DE VIALIDAD DE SALTA</v>
      </c>
    </row>
    <row r="10670" spans="1:4" x14ac:dyDescent="0.2">
      <c r="A10670" t="s">
        <v>635</v>
      </c>
      <c r="B10670" t="s">
        <v>636</v>
      </c>
      <c r="C10670" t="str">
        <f t="shared" si="166"/>
        <v>15 - DIRECCIÓN DE VIALIDAD DE SALTA</v>
      </c>
      <c r="D10670" t="str">
        <f>VLOOKUP(MID(A10670,1,2),[1]Jurisdicciones!$A$2:$B$44,2,FALSE)</f>
        <v>DIRECCIÓN DE VIALIDAD DE SALTA</v>
      </c>
    </row>
    <row r="10671" spans="1:4" x14ac:dyDescent="0.2">
      <c r="A10671" t="s">
        <v>637</v>
      </c>
      <c r="B10671" t="s">
        <v>636</v>
      </c>
      <c r="C10671" t="str">
        <f t="shared" si="166"/>
        <v>15 - DIRECCIÓN DE VIALIDAD DE SALTA</v>
      </c>
      <c r="D10671" t="str">
        <f>VLOOKUP(MID(A10671,1,2),[1]Jurisdicciones!$A$2:$B$44,2,FALSE)</f>
        <v>DIRECCIÓN DE VIALIDAD DE SALTA</v>
      </c>
    </row>
    <row r="10672" spans="1:4" x14ac:dyDescent="0.2">
      <c r="A10672" t="s">
        <v>638</v>
      </c>
      <c r="B10672" t="s">
        <v>639</v>
      </c>
      <c r="C10672" t="str">
        <f t="shared" si="166"/>
        <v>15 - DIRECCIÓN DE VIALIDAD DE SALTA</v>
      </c>
      <c r="D10672" t="str">
        <f>VLOOKUP(MID(A10672,1,2),[1]Jurisdicciones!$A$2:$B$44,2,FALSE)</f>
        <v>DIRECCIÓN DE VIALIDAD DE SALTA</v>
      </c>
    </row>
    <row r="10673" spans="1:4" x14ac:dyDescent="0.2">
      <c r="A10673" t="s">
        <v>640</v>
      </c>
      <c r="B10673" t="s">
        <v>641</v>
      </c>
      <c r="C10673" t="str">
        <f t="shared" si="166"/>
        <v>15 - DIRECCIÓN DE VIALIDAD DE SALTA</v>
      </c>
      <c r="D10673" t="str">
        <f>VLOOKUP(MID(A10673,1,2),[1]Jurisdicciones!$A$2:$B$44,2,FALSE)</f>
        <v>DIRECCIÓN DE VIALIDAD DE SALTA</v>
      </c>
    </row>
    <row r="10674" spans="1:4" x14ac:dyDescent="0.2">
      <c r="A10674" t="s">
        <v>642</v>
      </c>
      <c r="B10674" t="s">
        <v>641</v>
      </c>
      <c r="C10674" t="str">
        <f t="shared" si="166"/>
        <v>15 - DIRECCIÓN DE VIALIDAD DE SALTA</v>
      </c>
      <c r="D10674" t="str">
        <f>VLOOKUP(MID(A10674,1,2),[1]Jurisdicciones!$A$2:$B$44,2,FALSE)</f>
        <v>DIRECCIÓN DE VIALIDAD DE SALTA</v>
      </c>
    </row>
    <row r="10675" spans="1:4" x14ac:dyDescent="0.2">
      <c r="A10675" t="s">
        <v>643</v>
      </c>
      <c r="B10675" t="s">
        <v>644</v>
      </c>
      <c r="C10675" t="str">
        <f t="shared" si="166"/>
        <v>15 - DIRECCIÓN DE VIALIDAD DE SALTA</v>
      </c>
      <c r="D10675" t="str">
        <f>VLOOKUP(MID(A10675,1,2),[1]Jurisdicciones!$A$2:$B$44,2,FALSE)</f>
        <v>DIRECCIÓN DE VIALIDAD DE SALTA</v>
      </c>
    </row>
    <row r="10676" spans="1:4" x14ac:dyDescent="0.2">
      <c r="A10676" t="s">
        <v>645</v>
      </c>
      <c r="B10676" t="s">
        <v>646</v>
      </c>
      <c r="C10676" t="str">
        <f t="shared" si="166"/>
        <v>15 - DIRECCIÓN DE VIALIDAD DE SALTA</v>
      </c>
      <c r="D10676" t="str">
        <f>VLOOKUP(MID(A10676,1,2),[1]Jurisdicciones!$A$2:$B$44,2,FALSE)</f>
        <v>DIRECCIÓN DE VIALIDAD DE SALTA</v>
      </c>
    </row>
    <row r="10677" spans="1:4" x14ac:dyDescent="0.2">
      <c r="A10677" t="s">
        <v>647</v>
      </c>
      <c r="B10677" t="s">
        <v>648</v>
      </c>
      <c r="C10677" t="str">
        <f t="shared" si="166"/>
        <v>15 - DIRECCIÓN DE VIALIDAD DE SALTA</v>
      </c>
      <c r="D10677" t="str">
        <f>VLOOKUP(MID(A10677,1,2),[1]Jurisdicciones!$A$2:$B$44,2,FALSE)</f>
        <v>DIRECCIÓN DE VIALIDAD DE SALTA</v>
      </c>
    </row>
    <row r="10678" spans="1:4" x14ac:dyDescent="0.2">
      <c r="A10678" t="s">
        <v>649</v>
      </c>
      <c r="B10678" t="s">
        <v>650</v>
      </c>
      <c r="C10678" t="str">
        <f t="shared" si="166"/>
        <v>15 - DIRECCIÓN DE VIALIDAD DE SALTA</v>
      </c>
      <c r="D10678" t="str">
        <f>VLOOKUP(MID(A10678,1,2),[1]Jurisdicciones!$A$2:$B$44,2,FALSE)</f>
        <v>DIRECCIÓN DE VIALIDAD DE SALTA</v>
      </c>
    </row>
    <row r="10679" spans="1:4" x14ac:dyDescent="0.2">
      <c r="A10679" t="s">
        <v>651</v>
      </c>
      <c r="B10679" t="s">
        <v>652</v>
      </c>
      <c r="C10679" t="str">
        <f t="shared" si="166"/>
        <v>15 - DIRECCIÓN DE VIALIDAD DE SALTA</v>
      </c>
      <c r="D10679" t="str">
        <f>VLOOKUP(MID(A10679,1,2),[1]Jurisdicciones!$A$2:$B$44,2,FALSE)</f>
        <v>DIRECCIÓN DE VIALIDAD DE SALTA</v>
      </c>
    </row>
    <row r="10680" spans="1:4" x14ac:dyDescent="0.2">
      <c r="A10680" t="s">
        <v>653</v>
      </c>
      <c r="B10680" t="s">
        <v>654</v>
      </c>
      <c r="C10680" t="str">
        <f t="shared" si="166"/>
        <v>15 - DIRECCIÓN DE VIALIDAD DE SALTA</v>
      </c>
      <c r="D10680" t="str">
        <f>VLOOKUP(MID(A10680,1,2),[1]Jurisdicciones!$A$2:$B$44,2,FALSE)</f>
        <v>DIRECCIÓN DE VIALIDAD DE SALTA</v>
      </c>
    </row>
    <row r="10681" spans="1:4" x14ac:dyDescent="0.2">
      <c r="A10681" t="s">
        <v>655</v>
      </c>
      <c r="B10681" t="s">
        <v>656</v>
      </c>
      <c r="C10681" t="str">
        <f t="shared" si="166"/>
        <v>15 - DIRECCIÓN DE VIALIDAD DE SALTA</v>
      </c>
      <c r="D10681" t="str">
        <f>VLOOKUP(MID(A10681,1,2),[1]Jurisdicciones!$A$2:$B$44,2,FALSE)</f>
        <v>DIRECCIÓN DE VIALIDAD DE SALTA</v>
      </c>
    </row>
    <row r="10682" spans="1:4" x14ac:dyDescent="0.2">
      <c r="A10682" t="s">
        <v>657</v>
      </c>
      <c r="B10682" t="s">
        <v>658</v>
      </c>
      <c r="C10682" t="str">
        <f t="shared" si="166"/>
        <v>15 - DIRECCIÓN DE VIALIDAD DE SALTA</v>
      </c>
      <c r="D10682" t="str">
        <f>VLOOKUP(MID(A10682,1,2),[1]Jurisdicciones!$A$2:$B$44,2,FALSE)</f>
        <v>DIRECCIÓN DE VIALIDAD DE SALTA</v>
      </c>
    </row>
    <row r="10683" spans="1:4" x14ac:dyDescent="0.2">
      <c r="A10683" t="s">
        <v>659</v>
      </c>
      <c r="B10683" t="s">
        <v>660</v>
      </c>
      <c r="C10683" t="str">
        <f t="shared" si="166"/>
        <v>15 - DIRECCIÓN DE VIALIDAD DE SALTA</v>
      </c>
      <c r="D10683" t="str">
        <f>VLOOKUP(MID(A10683,1,2),[1]Jurisdicciones!$A$2:$B$44,2,FALSE)</f>
        <v>DIRECCIÓN DE VIALIDAD DE SALTA</v>
      </c>
    </row>
    <row r="10684" spans="1:4" x14ac:dyDescent="0.2">
      <c r="A10684" t="s">
        <v>661</v>
      </c>
      <c r="B10684" t="s">
        <v>662</v>
      </c>
      <c r="C10684" t="str">
        <f t="shared" si="166"/>
        <v>15 - DIRECCIÓN DE VIALIDAD DE SALTA</v>
      </c>
      <c r="D10684" t="str">
        <f>VLOOKUP(MID(A10684,1,2),[1]Jurisdicciones!$A$2:$B$44,2,FALSE)</f>
        <v>DIRECCIÓN DE VIALIDAD DE SALTA</v>
      </c>
    </row>
    <row r="10685" spans="1:4" x14ac:dyDescent="0.2">
      <c r="A10685" t="s">
        <v>663</v>
      </c>
      <c r="B10685" t="s">
        <v>664</v>
      </c>
      <c r="C10685" t="str">
        <f t="shared" si="166"/>
        <v>15 - DIRECCIÓN DE VIALIDAD DE SALTA</v>
      </c>
      <c r="D10685" t="str">
        <f>VLOOKUP(MID(A10685,1,2),[1]Jurisdicciones!$A$2:$B$44,2,FALSE)</f>
        <v>DIRECCIÓN DE VIALIDAD DE SALTA</v>
      </c>
    </row>
    <row r="10686" spans="1:4" x14ac:dyDescent="0.2">
      <c r="A10686" t="s">
        <v>665</v>
      </c>
      <c r="B10686" t="s">
        <v>666</v>
      </c>
      <c r="C10686" t="str">
        <f t="shared" si="166"/>
        <v>15 - DIRECCIÓN DE VIALIDAD DE SALTA</v>
      </c>
      <c r="D10686" t="str">
        <f>VLOOKUP(MID(A10686,1,2),[1]Jurisdicciones!$A$2:$B$44,2,FALSE)</f>
        <v>DIRECCIÓN DE VIALIDAD DE SALTA</v>
      </c>
    </row>
    <row r="10687" spans="1:4" x14ac:dyDescent="0.2">
      <c r="A10687" t="s">
        <v>667</v>
      </c>
      <c r="B10687" t="s">
        <v>668</v>
      </c>
      <c r="C10687" t="str">
        <f t="shared" si="166"/>
        <v>15 - DIRECCIÓN DE VIALIDAD DE SALTA</v>
      </c>
      <c r="D10687" t="str">
        <f>VLOOKUP(MID(A10687,1,2),[1]Jurisdicciones!$A$2:$B$44,2,FALSE)</f>
        <v>DIRECCIÓN DE VIALIDAD DE SALTA</v>
      </c>
    </row>
    <row r="10688" spans="1:4" x14ac:dyDescent="0.2">
      <c r="A10688" t="s">
        <v>669</v>
      </c>
      <c r="B10688" t="s">
        <v>668</v>
      </c>
      <c r="C10688" t="str">
        <f t="shared" si="166"/>
        <v>15 - DIRECCIÓN DE VIALIDAD DE SALTA</v>
      </c>
      <c r="D10688" t="str">
        <f>VLOOKUP(MID(A10688,1,2),[1]Jurisdicciones!$A$2:$B$44,2,FALSE)</f>
        <v>DIRECCIÓN DE VIALIDAD DE SALTA</v>
      </c>
    </row>
    <row r="10689" spans="1:4" x14ac:dyDescent="0.2">
      <c r="A10689" t="s">
        <v>670</v>
      </c>
      <c r="B10689" t="s">
        <v>671</v>
      </c>
      <c r="C10689" t="str">
        <f t="shared" si="166"/>
        <v>15 - DIRECCIÓN DE VIALIDAD DE SALTA</v>
      </c>
      <c r="D10689" t="str">
        <f>VLOOKUP(MID(A10689,1,2),[1]Jurisdicciones!$A$2:$B$44,2,FALSE)</f>
        <v>DIRECCIÓN DE VIALIDAD DE SALTA</v>
      </c>
    </row>
    <row r="10690" spans="1:4" x14ac:dyDescent="0.2">
      <c r="A10690" t="s">
        <v>672</v>
      </c>
      <c r="B10690" t="s">
        <v>673</v>
      </c>
      <c r="C10690" t="str">
        <f t="shared" si="166"/>
        <v>15 - DIRECCIÓN DE VIALIDAD DE SALTA</v>
      </c>
      <c r="D10690" t="str">
        <f>VLOOKUP(MID(A10690,1,2),[1]Jurisdicciones!$A$2:$B$44,2,FALSE)</f>
        <v>DIRECCIÓN DE VIALIDAD DE SALTA</v>
      </c>
    </row>
    <row r="10691" spans="1:4" x14ac:dyDescent="0.2">
      <c r="A10691" t="s">
        <v>674</v>
      </c>
      <c r="B10691" t="s">
        <v>675</v>
      </c>
      <c r="C10691" t="str">
        <f t="shared" si="166"/>
        <v>15 - DIRECCIÓN DE VIALIDAD DE SALTA</v>
      </c>
      <c r="D10691" t="str">
        <f>VLOOKUP(MID(A10691,1,2),[1]Jurisdicciones!$A$2:$B$44,2,FALSE)</f>
        <v>DIRECCIÓN DE VIALIDAD DE SALTA</v>
      </c>
    </row>
    <row r="10692" spans="1:4" x14ac:dyDescent="0.2">
      <c r="A10692" t="s">
        <v>676</v>
      </c>
      <c r="B10692" t="s">
        <v>675</v>
      </c>
      <c r="C10692" t="str">
        <f t="shared" ref="C10692:C10755" si="167">CONCATENATE(MID(A10692,1,2), " - ",D10692)</f>
        <v>15 - DIRECCIÓN DE VIALIDAD DE SALTA</v>
      </c>
      <c r="D10692" t="str">
        <f>VLOOKUP(MID(A10692,1,2),[1]Jurisdicciones!$A$2:$B$44,2,FALSE)</f>
        <v>DIRECCIÓN DE VIALIDAD DE SALTA</v>
      </c>
    </row>
    <row r="10693" spans="1:4" x14ac:dyDescent="0.2">
      <c r="A10693" t="s">
        <v>677</v>
      </c>
      <c r="B10693" t="s">
        <v>678</v>
      </c>
      <c r="C10693" t="str">
        <f t="shared" si="167"/>
        <v>15 - DIRECCIÓN DE VIALIDAD DE SALTA</v>
      </c>
      <c r="D10693" t="str">
        <f>VLOOKUP(MID(A10693,1,2),[1]Jurisdicciones!$A$2:$B$44,2,FALSE)</f>
        <v>DIRECCIÓN DE VIALIDAD DE SALTA</v>
      </c>
    </row>
    <row r="10694" spans="1:4" x14ac:dyDescent="0.2">
      <c r="A10694" t="s">
        <v>679</v>
      </c>
      <c r="B10694" t="s">
        <v>680</v>
      </c>
      <c r="C10694" t="str">
        <f t="shared" si="167"/>
        <v>15 - DIRECCIÓN DE VIALIDAD DE SALTA</v>
      </c>
      <c r="D10694" t="str">
        <f>VLOOKUP(MID(A10694,1,2),[1]Jurisdicciones!$A$2:$B$44,2,FALSE)</f>
        <v>DIRECCIÓN DE VIALIDAD DE SALTA</v>
      </c>
    </row>
    <row r="10695" spans="1:4" x14ac:dyDescent="0.2">
      <c r="A10695" t="s">
        <v>681</v>
      </c>
      <c r="B10695" t="s">
        <v>682</v>
      </c>
      <c r="C10695" t="str">
        <f t="shared" si="167"/>
        <v>15 - DIRECCIÓN DE VIALIDAD DE SALTA</v>
      </c>
      <c r="D10695" t="str">
        <f>VLOOKUP(MID(A10695,1,2),[1]Jurisdicciones!$A$2:$B$44,2,FALSE)</f>
        <v>DIRECCIÓN DE VIALIDAD DE SALTA</v>
      </c>
    </row>
    <row r="10696" spans="1:4" x14ac:dyDescent="0.2">
      <c r="A10696" t="s">
        <v>683</v>
      </c>
      <c r="B10696" t="s">
        <v>684</v>
      </c>
      <c r="C10696" t="str">
        <f t="shared" si="167"/>
        <v>15 - DIRECCIÓN DE VIALIDAD DE SALTA</v>
      </c>
      <c r="D10696" t="str">
        <f>VLOOKUP(MID(A10696,1,2),[1]Jurisdicciones!$A$2:$B$44,2,FALSE)</f>
        <v>DIRECCIÓN DE VIALIDAD DE SALTA</v>
      </c>
    </row>
    <row r="10697" spans="1:4" x14ac:dyDescent="0.2">
      <c r="A10697" t="s">
        <v>685</v>
      </c>
      <c r="B10697" t="s">
        <v>686</v>
      </c>
      <c r="C10697" t="str">
        <f t="shared" si="167"/>
        <v>15 - DIRECCIÓN DE VIALIDAD DE SALTA</v>
      </c>
      <c r="D10697" t="str">
        <f>VLOOKUP(MID(A10697,1,2),[1]Jurisdicciones!$A$2:$B$44,2,FALSE)</f>
        <v>DIRECCIÓN DE VIALIDAD DE SALTA</v>
      </c>
    </row>
    <row r="10698" spans="1:4" x14ac:dyDescent="0.2">
      <c r="A10698" t="s">
        <v>687</v>
      </c>
      <c r="B10698" t="s">
        <v>688</v>
      </c>
      <c r="C10698" t="str">
        <f t="shared" si="167"/>
        <v>15 - DIRECCIÓN DE VIALIDAD DE SALTA</v>
      </c>
      <c r="D10698" t="str">
        <f>VLOOKUP(MID(A10698,1,2),[1]Jurisdicciones!$A$2:$B$44,2,FALSE)</f>
        <v>DIRECCIÓN DE VIALIDAD DE SALTA</v>
      </c>
    </row>
    <row r="10699" spans="1:4" x14ac:dyDescent="0.2">
      <c r="A10699" t="s">
        <v>689</v>
      </c>
      <c r="B10699" t="s">
        <v>690</v>
      </c>
      <c r="C10699" t="str">
        <f t="shared" si="167"/>
        <v>15 - DIRECCIÓN DE VIALIDAD DE SALTA</v>
      </c>
      <c r="D10699" t="str">
        <f>VLOOKUP(MID(A10699,1,2),[1]Jurisdicciones!$A$2:$B$44,2,FALSE)</f>
        <v>DIRECCIÓN DE VIALIDAD DE SALTA</v>
      </c>
    </row>
    <row r="10700" spans="1:4" x14ac:dyDescent="0.2">
      <c r="A10700" t="s">
        <v>691</v>
      </c>
      <c r="B10700" t="s">
        <v>692</v>
      </c>
      <c r="C10700" t="str">
        <f t="shared" si="167"/>
        <v>15 - DIRECCIÓN DE VIALIDAD DE SALTA</v>
      </c>
      <c r="D10700" t="str">
        <f>VLOOKUP(MID(A10700,1,2),[1]Jurisdicciones!$A$2:$B$44,2,FALSE)</f>
        <v>DIRECCIÓN DE VIALIDAD DE SALTA</v>
      </c>
    </row>
    <row r="10701" spans="1:4" x14ac:dyDescent="0.2">
      <c r="A10701" t="s">
        <v>693</v>
      </c>
      <c r="B10701" t="s">
        <v>694</v>
      </c>
      <c r="C10701" t="str">
        <f t="shared" si="167"/>
        <v>15 - DIRECCIÓN DE VIALIDAD DE SALTA</v>
      </c>
      <c r="D10701" t="str">
        <f>VLOOKUP(MID(A10701,1,2),[1]Jurisdicciones!$A$2:$B$44,2,FALSE)</f>
        <v>DIRECCIÓN DE VIALIDAD DE SALTA</v>
      </c>
    </row>
    <row r="10702" spans="1:4" x14ac:dyDescent="0.2">
      <c r="A10702" t="s">
        <v>695</v>
      </c>
      <c r="B10702" t="s">
        <v>696</v>
      </c>
      <c r="C10702" t="str">
        <f t="shared" si="167"/>
        <v>15 - DIRECCIÓN DE VIALIDAD DE SALTA</v>
      </c>
      <c r="D10702" t="str">
        <f>VLOOKUP(MID(A10702,1,2),[1]Jurisdicciones!$A$2:$B$44,2,FALSE)</f>
        <v>DIRECCIÓN DE VIALIDAD DE SALTA</v>
      </c>
    </row>
    <row r="10703" spans="1:4" x14ac:dyDescent="0.2">
      <c r="A10703" t="s">
        <v>697</v>
      </c>
      <c r="B10703" t="s">
        <v>698</v>
      </c>
      <c r="C10703" t="str">
        <f t="shared" si="167"/>
        <v>15 - DIRECCIÓN DE VIALIDAD DE SALTA</v>
      </c>
      <c r="D10703" t="str">
        <f>VLOOKUP(MID(A10703,1,2),[1]Jurisdicciones!$A$2:$B$44,2,FALSE)</f>
        <v>DIRECCIÓN DE VIALIDAD DE SALTA</v>
      </c>
    </row>
    <row r="10704" spans="1:4" x14ac:dyDescent="0.2">
      <c r="A10704" t="s">
        <v>699</v>
      </c>
      <c r="B10704" t="s">
        <v>700</v>
      </c>
      <c r="C10704" t="str">
        <f t="shared" si="167"/>
        <v>15 - DIRECCIÓN DE VIALIDAD DE SALTA</v>
      </c>
      <c r="D10704" t="str">
        <f>VLOOKUP(MID(A10704,1,2),[1]Jurisdicciones!$A$2:$B$44,2,FALSE)</f>
        <v>DIRECCIÓN DE VIALIDAD DE SALTA</v>
      </c>
    </row>
    <row r="10705" spans="1:4" x14ac:dyDescent="0.2">
      <c r="A10705" t="s">
        <v>701</v>
      </c>
      <c r="B10705" t="s">
        <v>702</v>
      </c>
      <c r="C10705" t="str">
        <f t="shared" si="167"/>
        <v>15 - DIRECCIÓN DE VIALIDAD DE SALTA</v>
      </c>
      <c r="D10705" t="str">
        <f>VLOOKUP(MID(A10705,1,2),[1]Jurisdicciones!$A$2:$B$44,2,FALSE)</f>
        <v>DIRECCIÓN DE VIALIDAD DE SALTA</v>
      </c>
    </row>
    <row r="10706" spans="1:4" x14ac:dyDescent="0.2">
      <c r="A10706" t="s">
        <v>703</v>
      </c>
      <c r="B10706" t="s">
        <v>704</v>
      </c>
      <c r="C10706" t="str">
        <f t="shared" si="167"/>
        <v>15 - DIRECCIÓN DE VIALIDAD DE SALTA</v>
      </c>
      <c r="D10706" t="str">
        <f>VLOOKUP(MID(A10706,1,2),[1]Jurisdicciones!$A$2:$B$44,2,FALSE)</f>
        <v>DIRECCIÓN DE VIALIDAD DE SALTA</v>
      </c>
    </row>
    <row r="10707" spans="1:4" x14ac:dyDescent="0.2">
      <c r="A10707" t="s">
        <v>705</v>
      </c>
      <c r="B10707" t="s">
        <v>706</v>
      </c>
      <c r="C10707" t="str">
        <f t="shared" si="167"/>
        <v>15 - DIRECCIÓN DE VIALIDAD DE SALTA</v>
      </c>
      <c r="D10707" t="str">
        <f>VLOOKUP(MID(A10707,1,2),[1]Jurisdicciones!$A$2:$B$44,2,FALSE)</f>
        <v>DIRECCIÓN DE VIALIDAD DE SALTA</v>
      </c>
    </row>
    <row r="10708" spans="1:4" x14ac:dyDescent="0.2">
      <c r="A10708" t="s">
        <v>707</v>
      </c>
      <c r="B10708" t="s">
        <v>708</v>
      </c>
      <c r="C10708" t="str">
        <f t="shared" si="167"/>
        <v>15 - DIRECCIÓN DE VIALIDAD DE SALTA</v>
      </c>
      <c r="D10708" t="str">
        <f>VLOOKUP(MID(A10708,1,2),[1]Jurisdicciones!$A$2:$B$44,2,FALSE)</f>
        <v>DIRECCIÓN DE VIALIDAD DE SALTA</v>
      </c>
    </row>
    <row r="10709" spans="1:4" x14ac:dyDescent="0.2">
      <c r="A10709" t="s">
        <v>709</v>
      </c>
      <c r="B10709" t="s">
        <v>710</v>
      </c>
      <c r="C10709" t="str">
        <f t="shared" si="167"/>
        <v>15 - DIRECCIÓN DE VIALIDAD DE SALTA</v>
      </c>
      <c r="D10709" t="str">
        <f>VLOOKUP(MID(A10709,1,2),[1]Jurisdicciones!$A$2:$B$44,2,FALSE)</f>
        <v>DIRECCIÓN DE VIALIDAD DE SALTA</v>
      </c>
    </row>
    <row r="10710" spans="1:4" x14ac:dyDescent="0.2">
      <c r="A10710" t="s">
        <v>711</v>
      </c>
      <c r="B10710" t="s">
        <v>535</v>
      </c>
      <c r="C10710" t="str">
        <f t="shared" si="167"/>
        <v>15 - DIRECCIÓN DE VIALIDAD DE SALTA</v>
      </c>
      <c r="D10710" t="str">
        <f>VLOOKUP(MID(A10710,1,2),[1]Jurisdicciones!$A$2:$B$44,2,FALSE)</f>
        <v>DIRECCIÓN DE VIALIDAD DE SALTA</v>
      </c>
    </row>
    <row r="10711" spans="1:4" x14ac:dyDescent="0.2">
      <c r="A10711" t="s">
        <v>712</v>
      </c>
      <c r="B10711" t="s">
        <v>713</v>
      </c>
      <c r="C10711" t="str">
        <f t="shared" si="167"/>
        <v>15 - DIRECCIÓN DE VIALIDAD DE SALTA</v>
      </c>
      <c r="D10711" t="str">
        <f>VLOOKUP(MID(A10711,1,2),[1]Jurisdicciones!$A$2:$B$44,2,FALSE)</f>
        <v>DIRECCIÓN DE VIALIDAD DE SALTA</v>
      </c>
    </row>
    <row r="10712" spans="1:4" x14ac:dyDescent="0.2">
      <c r="A10712" t="s">
        <v>714</v>
      </c>
      <c r="B10712" t="s">
        <v>715</v>
      </c>
      <c r="C10712" t="str">
        <f t="shared" si="167"/>
        <v>15 - DIRECCIÓN DE VIALIDAD DE SALTA</v>
      </c>
      <c r="D10712" t="str">
        <f>VLOOKUP(MID(A10712,1,2),[1]Jurisdicciones!$A$2:$B$44,2,FALSE)</f>
        <v>DIRECCIÓN DE VIALIDAD DE SALTA</v>
      </c>
    </row>
    <row r="10713" spans="1:4" x14ac:dyDescent="0.2">
      <c r="A10713" t="s">
        <v>716</v>
      </c>
      <c r="B10713" t="s">
        <v>717</v>
      </c>
      <c r="C10713" t="str">
        <f t="shared" si="167"/>
        <v>15 - DIRECCIÓN DE VIALIDAD DE SALTA</v>
      </c>
      <c r="D10713" t="str">
        <f>VLOOKUP(MID(A10713,1,2),[1]Jurisdicciones!$A$2:$B$44,2,FALSE)</f>
        <v>DIRECCIÓN DE VIALIDAD DE SALTA</v>
      </c>
    </row>
    <row r="10714" spans="1:4" x14ac:dyDescent="0.2">
      <c r="A10714" t="s">
        <v>718</v>
      </c>
      <c r="B10714" t="s">
        <v>719</v>
      </c>
      <c r="C10714" t="str">
        <f t="shared" si="167"/>
        <v>15 - DIRECCIÓN DE VIALIDAD DE SALTA</v>
      </c>
      <c r="D10714" t="str">
        <f>VLOOKUP(MID(A10714,1,2),[1]Jurisdicciones!$A$2:$B$44,2,FALSE)</f>
        <v>DIRECCIÓN DE VIALIDAD DE SALTA</v>
      </c>
    </row>
    <row r="10715" spans="1:4" x14ac:dyDescent="0.2">
      <c r="A10715" t="s">
        <v>720</v>
      </c>
      <c r="B10715" t="s">
        <v>721</v>
      </c>
      <c r="C10715" t="str">
        <f t="shared" si="167"/>
        <v>15 - DIRECCIÓN DE VIALIDAD DE SALTA</v>
      </c>
      <c r="D10715" t="str">
        <f>VLOOKUP(MID(A10715,1,2),[1]Jurisdicciones!$A$2:$B$44,2,FALSE)</f>
        <v>DIRECCIÓN DE VIALIDAD DE SALTA</v>
      </c>
    </row>
    <row r="10716" spans="1:4" x14ac:dyDescent="0.2">
      <c r="A10716" t="s">
        <v>722</v>
      </c>
      <c r="B10716" t="s">
        <v>723</v>
      </c>
      <c r="C10716" t="str">
        <f t="shared" si="167"/>
        <v>15 - DIRECCIÓN DE VIALIDAD DE SALTA</v>
      </c>
      <c r="D10716" t="str">
        <f>VLOOKUP(MID(A10716,1,2),[1]Jurisdicciones!$A$2:$B$44,2,FALSE)</f>
        <v>DIRECCIÓN DE VIALIDAD DE SALTA</v>
      </c>
    </row>
    <row r="10717" spans="1:4" x14ac:dyDescent="0.2">
      <c r="A10717" t="s">
        <v>724</v>
      </c>
      <c r="B10717" t="s">
        <v>725</v>
      </c>
      <c r="C10717" t="str">
        <f t="shared" si="167"/>
        <v>15 - DIRECCIÓN DE VIALIDAD DE SALTA</v>
      </c>
      <c r="D10717" t="str">
        <f>VLOOKUP(MID(A10717,1,2),[1]Jurisdicciones!$A$2:$B$44,2,FALSE)</f>
        <v>DIRECCIÓN DE VIALIDAD DE SALTA</v>
      </c>
    </row>
    <row r="10718" spans="1:4" x14ac:dyDescent="0.2">
      <c r="A10718" t="s">
        <v>726</v>
      </c>
      <c r="B10718" t="s">
        <v>727</v>
      </c>
      <c r="C10718" t="str">
        <f t="shared" si="167"/>
        <v>15 - DIRECCIÓN DE VIALIDAD DE SALTA</v>
      </c>
      <c r="D10718" t="str">
        <f>VLOOKUP(MID(A10718,1,2),[1]Jurisdicciones!$A$2:$B$44,2,FALSE)</f>
        <v>DIRECCIÓN DE VIALIDAD DE SALTA</v>
      </c>
    </row>
    <row r="10719" spans="1:4" x14ac:dyDescent="0.2">
      <c r="A10719" t="s">
        <v>728</v>
      </c>
      <c r="B10719" t="s">
        <v>729</v>
      </c>
      <c r="C10719" t="str">
        <f t="shared" si="167"/>
        <v>15 - DIRECCIÓN DE VIALIDAD DE SALTA</v>
      </c>
      <c r="D10719" t="str">
        <f>VLOOKUP(MID(A10719,1,2),[1]Jurisdicciones!$A$2:$B$44,2,FALSE)</f>
        <v>DIRECCIÓN DE VIALIDAD DE SALTA</v>
      </c>
    </row>
    <row r="10720" spans="1:4" x14ac:dyDescent="0.2">
      <c r="A10720" t="s">
        <v>730</v>
      </c>
      <c r="B10720" t="s">
        <v>731</v>
      </c>
      <c r="C10720" t="str">
        <f t="shared" si="167"/>
        <v>15 - DIRECCIÓN DE VIALIDAD DE SALTA</v>
      </c>
      <c r="D10720" t="str">
        <f>VLOOKUP(MID(A10720,1,2),[1]Jurisdicciones!$A$2:$B$44,2,FALSE)</f>
        <v>DIRECCIÓN DE VIALIDAD DE SALTA</v>
      </c>
    </row>
    <row r="10721" spans="1:4" x14ac:dyDescent="0.2">
      <c r="A10721" t="s">
        <v>732</v>
      </c>
      <c r="B10721" t="s">
        <v>733</v>
      </c>
      <c r="C10721" t="str">
        <f t="shared" si="167"/>
        <v>15 - DIRECCIÓN DE VIALIDAD DE SALTA</v>
      </c>
      <c r="D10721" t="str">
        <f>VLOOKUP(MID(A10721,1,2),[1]Jurisdicciones!$A$2:$B$44,2,FALSE)</f>
        <v>DIRECCIÓN DE VIALIDAD DE SALTA</v>
      </c>
    </row>
    <row r="10722" spans="1:4" x14ac:dyDescent="0.2">
      <c r="A10722" t="s">
        <v>734</v>
      </c>
      <c r="B10722" t="s">
        <v>735</v>
      </c>
      <c r="C10722" t="str">
        <f t="shared" si="167"/>
        <v>15 - DIRECCIÓN DE VIALIDAD DE SALTA</v>
      </c>
      <c r="D10722" t="str">
        <f>VLOOKUP(MID(A10722,1,2),[1]Jurisdicciones!$A$2:$B$44,2,FALSE)</f>
        <v>DIRECCIÓN DE VIALIDAD DE SALTA</v>
      </c>
    </row>
    <row r="10723" spans="1:4" x14ac:dyDescent="0.2">
      <c r="A10723" t="s">
        <v>736</v>
      </c>
      <c r="B10723" t="s">
        <v>737</v>
      </c>
      <c r="C10723" t="str">
        <f t="shared" si="167"/>
        <v>15 - DIRECCIÓN DE VIALIDAD DE SALTA</v>
      </c>
      <c r="D10723" t="str">
        <f>VLOOKUP(MID(A10723,1,2),[1]Jurisdicciones!$A$2:$B$44,2,FALSE)</f>
        <v>DIRECCIÓN DE VIALIDAD DE SALTA</v>
      </c>
    </row>
    <row r="10724" spans="1:4" x14ac:dyDescent="0.2">
      <c r="A10724" t="s">
        <v>738</v>
      </c>
      <c r="B10724" t="s">
        <v>739</v>
      </c>
      <c r="C10724" t="str">
        <f t="shared" si="167"/>
        <v>15 - DIRECCIÓN DE VIALIDAD DE SALTA</v>
      </c>
      <c r="D10724" t="str">
        <f>VLOOKUP(MID(A10724,1,2),[1]Jurisdicciones!$A$2:$B$44,2,FALSE)</f>
        <v>DIRECCIÓN DE VIALIDAD DE SALTA</v>
      </c>
    </row>
    <row r="10725" spans="1:4" x14ac:dyDescent="0.2">
      <c r="A10725" t="s">
        <v>740</v>
      </c>
      <c r="B10725" t="s">
        <v>741</v>
      </c>
      <c r="C10725" t="str">
        <f t="shared" si="167"/>
        <v>15 - DIRECCIÓN DE VIALIDAD DE SALTA</v>
      </c>
      <c r="D10725" t="str">
        <f>VLOOKUP(MID(A10725,1,2),[1]Jurisdicciones!$A$2:$B$44,2,FALSE)</f>
        <v>DIRECCIÓN DE VIALIDAD DE SALTA</v>
      </c>
    </row>
    <row r="10726" spans="1:4" x14ac:dyDescent="0.2">
      <c r="A10726" t="s">
        <v>742</v>
      </c>
      <c r="B10726" t="s">
        <v>743</v>
      </c>
      <c r="C10726" t="str">
        <f t="shared" si="167"/>
        <v>15 - DIRECCIÓN DE VIALIDAD DE SALTA</v>
      </c>
      <c r="D10726" t="str">
        <f>VLOOKUP(MID(A10726,1,2),[1]Jurisdicciones!$A$2:$B$44,2,FALSE)</f>
        <v>DIRECCIÓN DE VIALIDAD DE SALTA</v>
      </c>
    </row>
    <row r="10727" spans="1:4" x14ac:dyDescent="0.2">
      <c r="A10727" t="s">
        <v>744</v>
      </c>
      <c r="B10727" t="s">
        <v>745</v>
      </c>
      <c r="C10727" t="str">
        <f t="shared" si="167"/>
        <v>15 - DIRECCIÓN DE VIALIDAD DE SALTA</v>
      </c>
      <c r="D10727" t="str">
        <f>VLOOKUP(MID(A10727,1,2),[1]Jurisdicciones!$A$2:$B$44,2,FALSE)</f>
        <v>DIRECCIÓN DE VIALIDAD DE SALTA</v>
      </c>
    </row>
    <row r="10728" spans="1:4" x14ac:dyDescent="0.2">
      <c r="A10728" t="s">
        <v>746</v>
      </c>
      <c r="B10728" t="s">
        <v>747</v>
      </c>
      <c r="C10728" t="str">
        <f t="shared" si="167"/>
        <v>15 - DIRECCIÓN DE VIALIDAD DE SALTA</v>
      </c>
      <c r="D10728" t="str">
        <f>VLOOKUP(MID(A10728,1,2),[1]Jurisdicciones!$A$2:$B$44,2,FALSE)</f>
        <v>DIRECCIÓN DE VIALIDAD DE SALTA</v>
      </c>
    </row>
    <row r="10729" spans="1:4" x14ac:dyDescent="0.2">
      <c r="A10729" t="s">
        <v>748</v>
      </c>
      <c r="B10729" t="s">
        <v>749</v>
      </c>
      <c r="C10729" t="str">
        <f t="shared" si="167"/>
        <v>15 - DIRECCIÓN DE VIALIDAD DE SALTA</v>
      </c>
      <c r="D10729" t="str">
        <f>VLOOKUP(MID(A10729,1,2),[1]Jurisdicciones!$A$2:$B$44,2,FALSE)</f>
        <v>DIRECCIÓN DE VIALIDAD DE SALTA</v>
      </c>
    </row>
    <row r="10730" spans="1:4" x14ac:dyDescent="0.2">
      <c r="A10730" t="s">
        <v>750</v>
      </c>
      <c r="B10730" t="s">
        <v>751</v>
      </c>
      <c r="C10730" t="str">
        <f t="shared" si="167"/>
        <v>15 - DIRECCIÓN DE VIALIDAD DE SALTA</v>
      </c>
      <c r="D10730" t="str">
        <f>VLOOKUP(MID(A10730,1,2),[1]Jurisdicciones!$A$2:$B$44,2,FALSE)</f>
        <v>DIRECCIÓN DE VIALIDAD DE SALTA</v>
      </c>
    </row>
    <row r="10731" spans="1:4" x14ac:dyDescent="0.2">
      <c r="A10731" t="s">
        <v>752</v>
      </c>
      <c r="B10731" t="s">
        <v>753</v>
      </c>
      <c r="C10731" t="str">
        <f t="shared" si="167"/>
        <v>15 - DIRECCIÓN DE VIALIDAD DE SALTA</v>
      </c>
      <c r="D10731" t="str">
        <f>VLOOKUP(MID(A10731,1,2),[1]Jurisdicciones!$A$2:$B$44,2,FALSE)</f>
        <v>DIRECCIÓN DE VIALIDAD DE SALTA</v>
      </c>
    </row>
    <row r="10732" spans="1:4" x14ac:dyDescent="0.2">
      <c r="A10732" t="s">
        <v>754</v>
      </c>
      <c r="B10732" t="s">
        <v>755</v>
      </c>
      <c r="C10732" t="str">
        <f t="shared" si="167"/>
        <v>15 - DIRECCIÓN DE VIALIDAD DE SALTA</v>
      </c>
      <c r="D10732" t="str">
        <f>VLOOKUP(MID(A10732,1,2),[1]Jurisdicciones!$A$2:$B$44,2,FALSE)</f>
        <v>DIRECCIÓN DE VIALIDAD DE SALTA</v>
      </c>
    </row>
    <row r="10733" spans="1:4" x14ac:dyDescent="0.2">
      <c r="A10733" t="s">
        <v>756</v>
      </c>
      <c r="B10733" t="s">
        <v>757</v>
      </c>
      <c r="C10733" t="str">
        <f t="shared" si="167"/>
        <v>15 - DIRECCIÓN DE VIALIDAD DE SALTA</v>
      </c>
      <c r="D10733" t="str">
        <f>VLOOKUP(MID(A10733,1,2),[1]Jurisdicciones!$A$2:$B$44,2,FALSE)</f>
        <v>DIRECCIÓN DE VIALIDAD DE SALTA</v>
      </c>
    </row>
    <row r="10734" spans="1:4" x14ac:dyDescent="0.2">
      <c r="A10734" t="s">
        <v>758</v>
      </c>
      <c r="B10734" t="s">
        <v>759</v>
      </c>
      <c r="C10734" t="str">
        <f t="shared" si="167"/>
        <v>15 - DIRECCIÓN DE VIALIDAD DE SALTA</v>
      </c>
      <c r="D10734" t="str">
        <f>VLOOKUP(MID(A10734,1,2),[1]Jurisdicciones!$A$2:$B$44,2,FALSE)</f>
        <v>DIRECCIÓN DE VIALIDAD DE SALTA</v>
      </c>
    </row>
    <row r="10735" spans="1:4" x14ac:dyDescent="0.2">
      <c r="A10735" t="s">
        <v>760</v>
      </c>
      <c r="B10735" t="s">
        <v>761</v>
      </c>
      <c r="C10735" t="str">
        <f t="shared" si="167"/>
        <v>15 - DIRECCIÓN DE VIALIDAD DE SALTA</v>
      </c>
      <c r="D10735" t="str">
        <f>VLOOKUP(MID(A10735,1,2),[1]Jurisdicciones!$A$2:$B$44,2,FALSE)</f>
        <v>DIRECCIÓN DE VIALIDAD DE SALTA</v>
      </c>
    </row>
    <row r="10736" spans="1:4" x14ac:dyDescent="0.2">
      <c r="A10736" t="s">
        <v>762</v>
      </c>
      <c r="B10736" t="s">
        <v>763</v>
      </c>
      <c r="C10736" t="str">
        <f t="shared" si="167"/>
        <v>15 - DIRECCIÓN DE VIALIDAD DE SALTA</v>
      </c>
      <c r="D10736" t="str">
        <f>VLOOKUP(MID(A10736,1,2),[1]Jurisdicciones!$A$2:$B$44,2,FALSE)</f>
        <v>DIRECCIÓN DE VIALIDAD DE SALTA</v>
      </c>
    </row>
    <row r="10737" spans="1:4" x14ac:dyDescent="0.2">
      <c r="A10737" t="s">
        <v>764</v>
      </c>
      <c r="B10737" t="s">
        <v>765</v>
      </c>
      <c r="C10737" t="str">
        <f t="shared" si="167"/>
        <v>15 - DIRECCIÓN DE VIALIDAD DE SALTA</v>
      </c>
      <c r="D10737" t="str">
        <f>VLOOKUP(MID(A10737,1,2),[1]Jurisdicciones!$A$2:$B$44,2,FALSE)</f>
        <v>DIRECCIÓN DE VIALIDAD DE SALTA</v>
      </c>
    </row>
    <row r="10738" spans="1:4" x14ac:dyDescent="0.2">
      <c r="A10738" t="s">
        <v>766</v>
      </c>
      <c r="B10738" t="s">
        <v>767</v>
      </c>
      <c r="C10738" t="str">
        <f t="shared" si="167"/>
        <v>15 - DIRECCIÓN DE VIALIDAD DE SALTA</v>
      </c>
      <c r="D10738" t="str">
        <f>VLOOKUP(MID(A10738,1,2),[1]Jurisdicciones!$A$2:$B$44,2,FALSE)</f>
        <v>DIRECCIÓN DE VIALIDAD DE SALTA</v>
      </c>
    </row>
    <row r="10739" spans="1:4" x14ac:dyDescent="0.2">
      <c r="A10739" t="s">
        <v>768</v>
      </c>
      <c r="B10739" t="s">
        <v>767</v>
      </c>
      <c r="C10739" t="str">
        <f t="shared" si="167"/>
        <v>15 - DIRECCIÓN DE VIALIDAD DE SALTA</v>
      </c>
      <c r="D10739" t="str">
        <f>VLOOKUP(MID(A10739,1,2),[1]Jurisdicciones!$A$2:$B$44,2,FALSE)</f>
        <v>DIRECCIÓN DE VIALIDAD DE SALTA</v>
      </c>
    </row>
    <row r="10740" spans="1:4" x14ac:dyDescent="0.2">
      <c r="A10740" t="s">
        <v>769</v>
      </c>
      <c r="B10740" t="s">
        <v>767</v>
      </c>
      <c r="C10740" t="str">
        <f t="shared" si="167"/>
        <v>15 - DIRECCIÓN DE VIALIDAD DE SALTA</v>
      </c>
      <c r="D10740" t="str">
        <f>VLOOKUP(MID(A10740,1,2),[1]Jurisdicciones!$A$2:$B$44,2,FALSE)</f>
        <v>DIRECCIÓN DE VIALIDAD DE SALTA</v>
      </c>
    </row>
    <row r="10741" spans="1:4" x14ac:dyDescent="0.2">
      <c r="A10741" t="s">
        <v>410</v>
      </c>
      <c r="B10741" t="s">
        <v>767</v>
      </c>
      <c r="C10741" t="str">
        <f t="shared" si="167"/>
        <v>15 - DIRECCIÓN DE VIALIDAD DE SALTA</v>
      </c>
      <c r="D10741" t="str">
        <f>VLOOKUP(MID(A10741,1,2),[1]Jurisdicciones!$A$2:$B$44,2,FALSE)</f>
        <v>DIRECCIÓN DE VIALIDAD DE SALTA</v>
      </c>
    </row>
    <row r="10742" spans="1:4" x14ac:dyDescent="0.2">
      <c r="A10742" t="s">
        <v>770</v>
      </c>
      <c r="B10742" t="s">
        <v>767</v>
      </c>
      <c r="C10742" t="str">
        <f t="shared" si="167"/>
        <v>15 - DIRECCIÓN DE VIALIDAD DE SALTA</v>
      </c>
      <c r="D10742" t="str">
        <f>VLOOKUP(MID(A10742,1,2),[1]Jurisdicciones!$A$2:$B$44,2,FALSE)</f>
        <v>DIRECCIÓN DE VIALIDAD DE SALTA</v>
      </c>
    </row>
    <row r="10743" spans="1:4" x14ac:dyDescent="0.2">
      <c r="A10743" t="s">
        <v>771</v>
      </c>
      <c r="B10743" t="s">
        <v>772</v>
      </c>
      <c r="C10743" t="str">
        <f t="shared" si="167"/>
        <v>15 - DIRECCIÓN DE VIALIDAD DE SALTA</v>
      </c>
      <c r="D10743" t="str">
        <f>VLOOKUP(MID(A10743,1,2),[1]Jurisdicciones!$A$2:$B$44,2,FALSE)</f>
        <v>DIRECCIÓN DE VIALIDAD DE SALTA</v>
      </c>
    </row>
    <row r="10744" spans="1:4" x14ac:dyDescent="0.2">
      <c r="A10744" t="s">
        <v>773</v>
      </c>
      <c r="B10744" t="s">
        <v>774</v>
      </c>
      <c r="C10744" t="str">
        <f t="shared" si="167"/>
        <v>15 - DIRECCIÓN DE VIALIDAD DE SALTA</v>
      </c>
      <c r="D10744" t="str">
        <f>VLOOKUP(MID(A10744,1,2),[1]Jurisdicciones!$A$2:$B$44,2,FALSE)</f>
        <v>DIRECCIÓN DE VIALIDAD DE SALTA</v>
      </c>
    </row>
    <row r="10745" spans="1:4" x14ac:dyDescent="0.2">
      <c r="A10745" t="s">
        <v>775</v>
      </c>
      <c r="B10745" t="s">
        <v>774</v>
      </c>
      <c r="C10745" t="str">
        <f t="shared" si="167"/>
        <v>15 - DIRECCIÓN DE VIALIDAD DE SALTA</v>
      </c>
      <c r="D10745" t="str">
        <f>VLOOKUP(MID(A10745,1,2),[1]Jurisdicciones!$A$2:$B$44,2,FALSE)</f>
        <v>DIRECCIÓN DE VIALIDAD DE SALTA</v>
      </c>
    </row>
    <row r="10746" spans="1:4" x14ac:dyDescent="0.2">
      <c r="A10746" t="s">
        <v>411</v>
      </c>
      <c r="B10746" t="s">
        <v>776</v>
      </c>
      <c r="C10746" t="str">
        <f t="shared" si="167"/>
        <v>15 - DIRECCIÓN DE VIALIDAD DE SALTA</v>
      </c>
      <c r="D10746" t="str">
        <f>VLOOKUP(MID(A10746,1,2),[1]Jurisdicciones!$A$2:$B$44,2,FALSE)</f>
        <v>DIRECCIÓN DE VIALIDAD DE SALTA</v>
      </c>
    </row>
    <row r="10747" spans="1:4" x14ac:dyDescent="0.2">
      <c r="A10747" t="s">
        <v>777</v>
      </c>
      <c r="B10747" t="s">
        <v>778</v>
      </c>
      <c r="C10747" t="str">
        <f t="shared" si="167"/>
        <v>15 - DIRECCIÓN DE VIALIDAD DE SALTA</v>
      </c>
      <c r="D10747" t="str">
        <f>VLOOKUP(MID(A10747,1,2),[1]Jurisdicciones!$A$2:$B$44,2,FALSE)</f>
        <v>DIRECCIÓN DE VIALIDAD DE SALTA</v>
      </c>
    </row>
    <row r="10748" spans="1:4" x14ac:dyDescent="0.2">
      <c r="A10748" t="s">
        <v>779</v>
      </c>
      <c r="B10748" t="s">
        <v>780</v>
      </c>
      <c r="C10748" t="str">
        <f t="shared" si="167"/>
        <v>15 - DIRECCIÓN DE VIALIDAD DE SALTA</v>
      </c>
      <c r="D10748" t="str">
        <f>VLOOKUP(MID(A10748,1,2),[1]Jurisdicciones!$A$2:$B$44,2,FALSE)</f>
        <v>DIRECCIÓN DE VIALIDAD DE SALTA</v>
      </c>
    </row>
    <row r="10749" spans="1:4" x14ac:dyDescent="0.2">
      <c r="A10749" t="s">
        <v>781</v>
      </c>
      <c r="B10749" t="s">
        <v>780</v>
      </c>
      <c r="C10749" t="str">
        <f t="shared" si="167"/>
        <v>15 - DIRECCIÓN DE VIALIDAD DE SALTA</v>
      </c>
      <c r="D10749" t="str">
        <f>VLOOKUP(MID(A10749,1,2),[1]Jurisdicciones!$A$2:$B$44,2,FALSE)</f>
        <v>DIRECCIÓN DE VIALIDAD DE SALTA</v>
      </c>
    </row>
    <row r="10750" spans="1:4" x14ac:dyDescent="0.2">
      <c r="A10750" t="s">
        <v>782</v>
      </c>
      <c r="B10750" t="s">
        <v>780</v>
      </c>
      <c r="C10750" t="str">
        <f t="shared" si="167"/>
        <v>15 - DIRECCIÓN DE VIALIDAD DE SALTA</v>
      </c>
      <c r="D10750" t="str">
        <f>VLOOKUP(MID(A10750,1,2),[1]Jurisdicciones!$A$2:$B$44,2,FALSE)</f>
        <v>DIRECCIÓN DE VIALIDAD DE SALTA</v>
      </c>
    </row>
    <row r="10751" spans="1:4" x14ac:dyDescent="0.2">
      <c r="A10751" t="s">
        <v>783</v>
      </c>
      <c r="B10751" t="s">
        <v>784</v>
      </c>
      <c r="C10751" t="str">
        <f t="shared" si="167"/>
        <v>15 - DIRECCIÓN DE VIALIDAD DE SALTA</v>
      </c>
      <c r="D10751" t="str">
        <f>VLOOKUP(MID(A10751,1,2),[1]Jurisdicciones!$A$2:$B$44,2,FALSE)</f>
        <v>DIRECCIÓN DE VIALIDAD DE SALTA</v>
      </c>
    </row>
    <row r="10752" spans="1:4" x14ac:dyDescent="0.2">
      <c r="A10752" t="s">
        <v>785</v>
      </c>
      <c r="B10752" t="s">
        <v>776</v>
      </c>
      <c r="C10752" t="str">
        <f t="shared" si="167"/>
        <v>15 - DIRECCIÓN DE VIALIDAD DE SALTA</v>
      </c>
      <c r="D10752" t="str">
        <f>VLOOKUP(MID(A10752,1,2),[1]Jurisdicciones!$A$2:$B$44,2,FALSE)</f>
        <v>DIRECCIÓN DE VIALIDAD DE SALTA</v>
      </c>
    </row>
    <row r="10753" spans="1:4" x14ac:dyDescent="0.2">
      <c r="A10753" t="s">
        <v>786</v>
      </c>
      <c r="B10753" t="s">
        <v>787</v>
      </c>
      <c r="C10753" t="str">
        <f t="shared" si="167"/>
        <v>15 - DIRECCIÓN DE VIALIDAD DE SALTA</v>
      </c>
      <c r="D10753" t="str">
        <f>VLOOKUP(MID(A10753,1,2),[1]Jurisdicciones!$A$2:$B$44,2,FALSE)</f>
        <v>DIRECCIÓN DE VIALIDAD DE SALTA</v>
      </c>
    </row>
    <row r="10754" spans="1:4" x14ac:dyDescent="0.2">
      <c r="A10754" t="s">
        <v>788</v>
      </c>
      <c r="B10754" t="s">
        <v>789</v>
      </c>
      <c r="C10754" t="str">
        <f t="shared" si="167"/>
        <v>15 - DIRECCIÓN DE VIALIDAD DE SALTA</v>
      </c>
      <c r="D10754" t="str">
        <f>VLOOKUP(MID(A10754,1,2),[1]Jurisdicciones!$A$2:$B$44,2,FALSE)</f>
        <v>DIRECCIÓN DE VIALIDAD DE SALTA</v>
      </c>
    </row>
    <row r="10755" spans="1:4" x14ac:dyDescent="0.2">
      <c r="A10755" t="s">
        <v>790</v>
      </c>
      <c r="B10755" t="s">
        <v>791</v>
      </c>
      <c r="C10755" t="str">
        <f t="shared" si="167"/>
        <v>15 - DIRECCIÓN DE VIALIDAD DE SALTA</v>
      </c>
      <c r="D10755" t="str">
        <f>VLOOKUP(MID(A10755,1,2),[1]Jurisdicciones!$A$2:$B$44,2,FALSE)</f>
        <v>DIRECCIÓN DE VIALIDAD DE SALTA</v>
      </c>
    </row>
    <row r="10756" spans="1:4" x14ac:dyDescent="0.2">
      <c r="A10756" t="s">
        <v>792</v>
      </c>
      <c r="B10756" t="s">
        <v>793</v>
      </c>
      <c r="C10756" t="str">
        <f t="shared" ref="C10756:C10819" si="168">CONCATENATE(MID(A10756,1,2), " - ",D10756)</f>
        <v>15 - DIRECCIÓN DE VIALIDAD DE SALTA</v>
      </c>
      <c r="D10756" t="str">
        <f>VLOOKUP(MID(A10756,1,2),[1]Jurisdicciones!$A$2:$B$44,2,FALSE)</f>
        <v>DIRECCIÓN DE VIALIDAD DE SALTA</v>
      </c>
    </row>
    <row r="10757" spans="1:4" x14ac:dyDescent="0.2">
      <c r="A10757" t="s">
        <v>794</v>
      </c>
      <c r="B10757" t="s">
        <v>795</v>
      </c>
      <c r="C10757" t="str">
        <f t="shared" si="168"/>
        <v>15 - DIRECCIÓN DE VIALIDAD DE SALTA</v>
      </c>
      <c r="D10757" t="str">
        <f>VLOOKUP(MID(A10757,1,2),[1]Jurisdicciones!$A$2:$B$44,2,FALSE)</f>
        <v>DIRECCIÓN DE VIALIDAD DE SALTA</v>
      </c>
    </row>
    <row r="10758" spans="1:4" x14ac:dyDescent="0.2">
      <c r="A10758" t="s">
        <v>796</v>
      </c>
      <c r="B10758" t="s">
        <v>795</v>
      </c>
      <c r="C10758" t="str">
        <f t="shared" si="168"/>
        <v>15 - DIRECCIÓN DE VIALIDAD DE SALTA</v>
      </c>
      <c r="D10758" t="str">
        <f>VLOOKUP(MID(A10758,1,2),[1]Jurisdicciones!$A$2:$B$44,2,FALSE)</f>
        <v>DIRECCIÓN DE VIALIDAD DE SALTA</v>
      </c>
    </row>
    <row r="10759" spans="1:4" x14ac:dyDescent="0.2">
      <c r="A10759" t="s">
        <v>797</v>
      </c>
      <c r="B10759" t="s">
        <v>798</v>
      </c>
      <c r="C10759" t="str">
        <f t="shared" si="168"/>
        <v>15 - DIRECCIÓN DE VIALIDAD DE SALTA</v>
      </c>
      <c r="D10759" t="str">
        <f>VLOOKUP(MID(A10759,1,2),[1]Jurisdicciones!$A$2:$B$44,2,FALSE)</f>
        <v>DIRECCIÓN DE VIALIDAD DE SALTA</v>
      </c>
    </row>
    <row r="10760" spans="1:4" x14ac:dyDescent="0.2">
      <c r="A10760" t="s">
        <v>799</v>
      </c>
      <c r="B10760" t="s">
        <v>21609</v>
      </c>
      <c r="C10760" t="str">
        <f t="shared" si="168"/>
        <v>15 - DIRECCIÓN DE VIALIDAD DE SALTA</v>
      </c>
      <c r="D10760" t="str">
        <f>VLOOKUP(MID(A10760,1,2),[1]Jurisdicciones!$A$2:$B$44,2,FALSE)</f>
        <v>DIRECCIÓN DE VIALIDAD DE SALTA</v>
      </c>
    </row>
    <row r="10761" spans="1:4" x14ac:dyDescent="0.2">
      <c r="A10761" t="s">
        <v>800</v>
      </c>
      <c r="B10761" t="s">
        <v>801</v>
      </c>
      <c r="C10761" t="str">
        <f t="shared" si="168"/>
        <v>15 - DIRECCIÓN DE VIALIDAD DE SALTA</v>
      </c>
      <c r="D10761" t="str">
        <f>VLOOKUP(MID(A10761,1,2),[1]Jurisdicciones!$A$2:$B$44,2,FALSE)</f>
        <v>DIRECCIÓN DE VIALIDAD DE SALTA</v>
      </c>
    </row>
    <row r="10762" spans="1:4" x14ac:dyDescent="0.2">
      <c r="A10762" t="s">
        <v>802</v>
      </c>
      <c r="B10762" t="s">
        <v>803</v>
      </c>
      <c r="C10762" t="str">
        <f t="shared" si="168"/>
        <v>15 - DIRECCIÓN DE VIALIDAD DE SALTA</v>
      </c>
      <c r="D10762" t="str">
        <f>VLOOKUP(MID(A10762,1,2),[1]Jurisdicciones!$A$2:$B$44,2,FALSE)</f>
        <v>DIRECCIÓN DE VIALIDAD DE SALTA</v>
      </c>
    </row>
    <row r="10763" spans="1:4" x14ac:dyDescent="0.2">
      <c r="A10763" t="s">
        <v>804</v>
      </c>
      <c r="B10763" t="s">
        <v>805</v>
      </c>
      <c r="C10763" t="str">
        <f t="shared" si="168"/>
        <v>15 - DIRECCIÓN DE VIALIDAD DE SALTA</v>
      </c>
      <c r="D10763" t="str">
        <f>VLOOKUP(MID(A10763,1,2),[1]Jurisdicciones!$A$2:$B$44,2,FALSE)</f>
        <v>DIRECCIÓN DE VIALIDAD DE SALTA</v>
      </c>
    </row>
    <row r="10764" spans="1:4" x14ac:dyDescent="0.2">
      <c r="A10764" t="s">
        <v>806</v>
      </c>
      <c r="B10764" t="s">
        <v>807</v>
      </c>
      <c r="C10764" t="str">
        <f t="shared" si="168"/>
        <v>15 - DIRECCIÓN DE VIALIDAD DE SALTA</v>
      </c>
      <c r="D10764" t="str">
        <f>VLOOKUP(MID(A10764,1,2),[1]Jurisdicciones!$A$2:$B$44,2,FALSE)</f>
        <v>DIRECCIÓN DE VIALIDAD DE SALTA</v>
      </c>
    </row>
    <row r="10765" spans="1:4" x14ac:dyDescent="0.2">
      <c r="A10765" t="s">
        <v>808</v>
      </c>
      <c r="B10765" t="s">
        <v>21610</v>
      </c>
      <c r="C10765" t="str">
        <f t="shared" si="168"/>
        <v>15 - DIRECCIÓN DE VIALIDAD DE SALTA</v>
      </c>
      <c r="D10765" t="str">
        <f>VLOOKUP(MID(A10765,1,2),[1]Jurisdicciones!$A$2:$B$44,2,FALSE)</f>
        <v>DIRECCIÓN DE VIALIDAD DE SALTA</v>
      </c>
    </row>
    <row r="10766" spans="1:4" x14ac:dyDescent="0.2">
      <c r="A10766" t="s">
        <v>809</v>
      </c>
      <c r="B10766" t="s">
        <v>21610</v>
      </c>
      <c r="C10766" t="str">
        <f t="shared" si="168"/>
        <v>15 - DIRECCIÓN DE VIALIDAD DE SALTA</v>
      </c>
      <c r="D10766" t="str">
        <f>VLOOKUP(MID(A10766,1,2),[1]Jurisdicciones!$A$2:$B$44,2,FALSE)</f>
        <v>DIRECCIÓN DE VIALIDAD DE SALTA</v>
      </c>
    </row>
    <row r="10767" spans="1:4" x14ac:dyDescent="0.2">
      <c r="A10767" t="s">
        <v>810</v>
      </c>
      <c r="B10767" t="s">
        <v>21611</v>
      </c>
      <c r="C10767" t="str">
        <f t="shared" si="168"/>
        <v>15 - DIRECCIÓN DE VIALIDAD DE SALTA</v>
      </c>
      <c r="D10767" t="str">
        <f>VLOOKUP(MID(A10767,1,2),[1]Jurisdicciones!$A$2:$B$44,2,FALSE)</f>
        <v>DIRECCIÓN DE VIALIDAD DE SALTA</v>
      </c>
    </row>
    <row r="10768" spans="1:4" x14ac:dyDescent="0.2">
      <c r="A10768" t="s">
        <v>811</v>
      </c>
      <c r="B10768" t="s">
        <v>21611</v>
      </c>
      <c r="C10768" t="str">
        <f t="shared" si="168"/>
        <v>15 - DIRECCIÓN DE VIALIDAD DE SALTA</v>
      </c>
      <c r="D10768" t="str">
        <f>VLOOKUP(MID(A10768,1,2),[1]Jurisdicciones!$A$2:$B$44,2,FALSE)</f>
        <v>DIRECCIÓN DE VIALIDAD DE SALTA</v>
      </c>
    </row>
    <row r="10769" spans="1:4" x14ac:dyDescent="0.2">
      <c r="A10769" t="s">
        <v>812</v>
      </c>
      <c r="B10769" t="s">
        <v>21612</v>
      </c>
      <c r="C10769" t="str">
        <f t="shared" si="168"/>
        <v>15 - DIRECCIÓN DE VIALIDAD DE SALTA</v>
      </c>
      <c r="D10769" t="str">
        <f>VLOOKUP(MID(A10769,1,2),[1]Jurisdicciones!$A$2:$B$44,2,FALSE)</f>
        <v>DIRECCIÓN DE VIALIDAD DE SALTA</v>
      </c>
    </row>
    <row r="10770" spans="1:4" x14ac:dyDescent="0.2">
      <c r="A10770" t="s">
        <v>813</v>
      </c>
      <c r="B10770" t="s">
        <v>21612</v>
      </c>
      <c r="C10770" t="str">
        <f t="shared" si="168"/>
        <v>15 - DIRECCIÓN DE VIALIDAD DE SALTA</v>
      </c>
      <c r="D10770" t="str">
        <f>VLOOKUP(MID(A10770,1,2),[1]Jurisdicciones!$A$2:$B$44,2,FALSE)</f>
        <v>DIRECCIÓN DE VIALIDAD DE SALTA</v>
      </c>
    </row>
    <row r="10771" spans="1:4" x14ac:dyDescent="0.2">
      <c r="A10771" t="s">
        <v>814</v>
      </c>
      <c r="B10771" t="s">
        <v>21613</v>
      </c>
      <c r="C10771" t="str">
        <f t="shared" si="168"/>
        <v>15 - DIRECCIÓN DE VIALIDAD DE SALTA</v>
      </c>
      <c r="D10771" t="str">
        <f>VLOOKUP(MID(A10771,1,2),[1]Jurisdicciones!$A$2:$B$44,2,FALSE)</f>
        <v>DIRECCIÓN DE VIALIDAD DE SALTA</v>
      </c>
    </row>
    <row r="10772" spans="1:4" x14ac:dyDescent="0.2">
      <c r="A10772" t="s">
        <v>2021</v>
      </c>
      <c r="B10772" t="s">
        <v>21614</v>
      </c>
      <c r="C10772" t="str">
        <f t="shared" si="168"/>
        <v>15 - DIRECCIÓN DE VIALIDAD DE SALTA</v>
      </c>
      <c r="D10772" t="str">
        <f>VLOOKUP(MID(A10772,1,2),[1]Jurisdicciones!$A$2:$B$44,2,FALSE)</f>
        <v>DIRECCIÓN DE VIALIDAD DE SALTA</v>
      </c>
    </row>
    <row r="10773" spans="1:4" x14ac:dyDescent="0.2">
      <c r="A10773" t="s">
        <v>2022</v>
      </c>
      <c r="B10773" t="s">
        <v>21615</v>
      </c>
      <c r="C10773" t="str">
        <f t="shared" si="168"/>
        <v>15 - DIRECCIÓN DE VIALIDAD DE SALTA</v>
      </c>
      <c r="D10773" t="str">
        <f>VLOOKUP(MID(A10773,1,2),[1]Jurisdicciones!$A$2:$B$44,2,FALSE)</f>
        <v>DIRECCIÓN DE VIALIDAD DE SALTA</v>
      </c>
    </row>
    <row r="10774" spans="1:4" x14ac:dyDescent="0.2">
      <c r="A10774" t="s">
        <v>2023</v>
      </c>
      <c r="B10774" t="s">
        <v>21616</v>
      </c>
      <c r="C10774" t="str">
        <f t="shared" si="168"/>
        <v>15 - DIRECCIÓN DE VIALIDAD DE SALTA</v>
      </c>
      <c r="D10774" t="str">
        <f>VLOOKUP(MID(A10774,1,2),[1]Jurisdicciones!$A$2:$B$44,2,FALSE)</f>
        <v>DIRECCIÓN DE VIALIDAD DE SALTA</v>
      </c>
    </row>
    <row r="10775" spans="1:4" x14ac:dyDescent="0.2">
      <c r="A10775" t="s">
        <v>2024</v>
      </c>
      <c r="B10775" t="s">
        <v>21617</v>
      </c>
      <c r="C10775" t="str">
        <f t="shared" si="168"/>
        <v>15 - DIRECCIÓN DE VIALIDAD DE SALTA</v>
      </c>
      <c r="D10775" t="str">
        <f>VLOOKUP(MID(A10775,1,2),[1]Jurisdicciones!$A$2:$B$44,2,FALSE)</f>
        <v>DIRECCIÓN DE VIALIDAD DE SALTA</v>
      </c>
    </row>
    <row r="10776" spans="1:4" x14ac:dyDescent="0.2">
      <c r="A10776" t="s">
        <v>2025</v>
      </c>
      <c r="B10776" t="s">
        <v>21618</v>
      </c>
      <c r="C10776" t="str">
        <f t="shared" si="168"/>
        <v>15 - DIRECCIÓN DE VIALIDAD DE SALTA</v>
      </c>
      <c r="D10776" t="str">
        <f>VLOOKUP(MID(A10776,1,2),[1]Jurisdicciones!$A$2:$B$44,2,FALSE)</f>
        <v>DIRECCIÓN DE VIALIDAD DE SALTA</v>
      </c>
    </row>
    <row r="10777" spans="1:4" x14ac:dyDescent="0.2">
      <c r="A10777" t="s">
        <v>2026</v>
      </c>
      <c r="B10777" t="s">
        <v>21619</v>
      </c>
      <c r="C10777" t="str">
        <f t="shared" si="168"/>
        <v>15 - DIRECCIÓN DE VIALIDAD DE SALTA</v>
      </c>
      <c r="D10777" t="str">
        <f>VLOOKUP(MID(A10777,1,2),[1]Jurisdicciones!$A$2:$B$44,2,FALSE)</f>
        <v>DIRECCIÓN DE VIALIDAD DE SALTA</v>
      </c>
    </row>
    <row r="10778" spans="1:4" x14ac:dyDescent="0.2">
      <c r="A10778" t="s">
        <v>2027</v>
      </c>
      <c r="B10778" t="s">
        <v>21620</v>
      </c>
      <c r="C10778" t="str">
        <f t="shared" si="168"/>
        <v>15 - DIRECCIÓN DE VIALIDAD DE SALTA</v>
      </c>
      <c r="D10778" t="str">
        <f>VLOOKUP(MID(A10778,1,2),[1]Jurisdicciones!$A$2:$B$44,2,FALSE)</f>
        <v>DIRECCIÓN DE VIALIDAD DE SALTA</v>
      </c>
    </row>
    <row r="10779" spans="1:4" x14ac:dyDescent="0.2">
      <c r="A10779" t="s">
        <v>2028</v>
      </c>
      <c r="B10779" t="s">
        <v>21621</v>
      </c>
      <c r="C10779" t="str">
        <f t="shared" si="168"/>
        <v>15 - DIRECCIÓN DE VIALIDAD DE SALTA</v>
      </c>
      <c r="D10779" t="str">
        <f>VLOOKUP(MID(A10779,1,2),[1]Jurisdicciones!$A$2:$B$44,2,FALSE)</f>
        <v>DIRECCIÓN DE VIALIDAD DE SALTA</v>
      </c>
    </row>
    <row r="10780" spans="1:4" x14ac:dyDescent="0.2">
      <c r="A10780" t="s">
        <v>21622</v>
      </c>
      <c r="B10780" t="s">
        <v>21603</v>
      </c>
      <c r="C10780" t="str">
        <f t="shared" si="168"/>
        <v>15 - DIRECCIÓN DE VIALIDAD DE SALTA</v>
      </c>
      <c r="D10780" t="str">
        <f>VLOOKUP(MID(A10780,1,2),[1]Jurisdicciones!$A$2:$B$44,2,FALSE)</f>
        <v>DIRECCIÓN DE VIALIDAD DE SALTA</v>
      </c>
    </row>
    <row r="10781" spans="1:4" x14ac:dyDescent="0.2">
      <c r="A10781" t="s">
        <v>2029</v>
      </c>
      <c r="B10781" t="s">
        <v>21623</v>
      </c>
      <c r="C10781" t="str">
        <f t="shared" si="168"/>
        <v>15 - DIRECCIÓN DE VIALIDAD DE SALTA</v>
      </c>
      <c r="D10781" t="str">
        <f>VLOOKUP(MID(A10781,1,2),[1]Jurisdicciones!$A$2:$B$44,2,FALSE)</f>
        <v>DIRECCIÓN DE VIALIDAD DE SALTA</v>
      </c>
    </row>
    <row r="10782" spans="1:4" x14ac:dyDescent="0.2">
      <c r="A10782" t="s">
        <v>2030</v>
      </c>
      <c r="B10782" t="s">
        <v>21624</v>
      </c>
      <c r="C10782" t="str">
        <f t="shared" si="168"/>
        <v>15 - DIRECCIÓN DE VIALIDAD DE SALTA</v>
      </c>
      <c r="D10782" t="str">
        <f>VLOOKUP(MID(A10782,1,2),[1]Jurisdicciones!$A$2:$B$44,2,FALSE)</f>
        <v>DIRECCIÓN DE VIALIDAD DE SALTA</v>
      </c>
    </row>
    <row r="10783" spans="1:4" x14ac:dyDescent="0.2">
      <c r="A10783" t="s">
        <v>21625</v>
      </c>
      <c r="B10783" t="s">
        <v>21626</v>
      </c>
      <c r="C10783" t="str">
        <f t="shared" si="168"/>
        <v>15 - DIRECCIÓN DE VIALIDAD DE SALTA</v>
      </c>
      <c r="D10783" t="str">
        <f>VLOOKUP(MID(A10783,1,2),[1]Jurisdicciones!$A$2:$B$44,2,FALSE)</f>
        <v>DIRECCIÓN DE VIALIDAD DE SALTA</v>
      </c>
    </row>
    <row r="10784" spans="1:4" x14ac:dyDescent="0.2">
      <c r="A10784" t="s">
        <v>21627</v>
      </c>
      <c r="B10784" t="s">
        <v>21628</v>
      </c>
      <c r="C10784" t="str">
        <f t="shared" si="168"/>
        <v>15 - DIRECCIÓN DE VIALIDAD DE SALTA</v>
      </c>
      <c r="D10784" t="str">
        <f>VLOOKUP(MID(A10784,1,2),[1]Jurisdicciones!$A$2:$B$44,2,FALSE)</f>
        <v>DIRECCIÓN DE VIALIDAD DE SALTA</v>
      </c>
    </row>
    <row r="10785" spans="1:4" x14ac:dyDescent="0.2">
      <c r="A10785" t="s">
        <v>2297</v>
      </c>
      <c r="B10785" t="s">
        <v>21605</v>
      </c>
      <c r="C10785" t="str">
        <f t="shared" si="168"/>
        <v>15 - DIRECCIÓN DE VIALIDAD DE SALTA</v>
      </c>
      <c r="D10785" t="str">
        <f>VLOOKUP(MID(A10785,1,2),[1]Jurisdicciones!$A$2:$B$44,2,FALSE)</f>
        <v>DIRECCIÓN DE VIALIDAD DE SALTA</v>
      </c>
    </row>
    <row r="10786" spans="1:4" x14ac:dyDescent="0.2">
      <c r="A10786" t="s">
        <v>2824</v>
      </c>
      <c r="B10786" t="s">
        <v>21629</v>
      </c>
      <c r="C10786" t="str">
        <f t="shared" si="168"/>
        <v>15 - DIRECCIÓN DE VIALIDAD DE SALTA</v>
      </c>
      <c r="D10786" t="str">
        <f>VLOOKUP(MID(A10786,1,2),[1]Jurisdicciones!$A$2:$B$44,2,FALSE)</f>
        <v>DIRECCIÓN DE VIALIDAD DE SALTA</v>
      </c>
    </row>
    <row r="10787" spans="1:4" x14ac:dyDescent="0.2">
      <c r="A10787" t="s">
        <v>21630</v>
      </c>
      <c r="B10787" t="s">
        <v>21631</v>
      </c>
      <c r="C10787" t="str">
        <f t="shared" si="168"/>
        <v>15 - DIRECCIÓN DE VIALIDAD DE SALTA</v>
      </c>
      <c r="D10787" t="str">
        <f>VLOOKUP(MID(A10787,1,2),[1]Jurisdicciones!$A$2:$B$44,2,FALSE)</f>
        <v>DIRECCIÓN DE VIALIDAD DE SALTA</v>
      </c>
    </row>
    <row r="10788" spans="1:4" x14ac:dyDescent="0.2">
      <c r="A10788" t="s">
        <v>21632</v>
      </c>
      <c r="B10788" t="s">
        <v>21631</v>
      </c>
      <c r="C10788" t="str">
        <f t="shared" si="168"/>
        <v>15 - DIRECCIÓN DE VIALIDAD DE SALTA</v>
      </c>
      <c r="D10788" t="str">
        <f>VLOOKUP(MID(A10788,1,2),[1]Jurisdicciones!$A$2:$B$44,2,FALSE)</f>
        <v>DIRECCIÓN DE VIALIDAD DE SALTA</v>
      </c>
    </row>
    <row r="10789" spans="1:4" x14ac:dyDescent="0.2">
      <c r="A10789" t="s">
        <v>21633</v>
      </c>
      <c r="B10789" t="s">
        <v>21634</v>
      </c>
      <c r="C10789" t="str">
        <f t="shared" si="168"/>
        <v>15 - DIRECCIÓN DE VIALIDAD DE SALTA</v>
      </c>
      <c r="D10789" t="str">
        <f>VLOOKUP(MID(A10789,1,2),[1]Jurisdicciones!$A$2:$B$44,2,FALSE)</f>
        <v>DIRECCIÓN DE VIALIDAD DE SALTA</v>
      </c>
    </row>
    <row r="10790" spans="1:4" x14ac:dyDescent="0.2">
      <c r="A10790" t="s">
        <v>21635</v>
      </c>
      <c r="B10790" t="s">
        <v>21608</v>
      </c>
      <c r="C10790" t="str">
        <f t="shared" si="168"/>
        <v>15 - DIRECCIÓN DE VIALIDAD DE SALTA</v>
      </c>
      <c r="D10790" t="str">
        <f>VLOOKUP(MID(A10790,1,2),[1]Jurisdicciones!$A$2:$B$44,2,FALSE)</f>
        <v>DIRECCIÓN DE VIALIDAD DE SALTA</v>
      </c>
    </row>
    <row r="10791" spans="1:4" x14ac:dyDescent="0.2">
      <c r="A10791" t="s">
        <v>815</v>
      </c>
      <c r="B10791" t="s">
        <v>816</v>
      </c>
      <c r="C10791" t="str">
        <f t="shared" si="168"/>
        <v>15 - DIRECCIÓN DE VIALIDAD DE SALTA</v>
      </c>
      <c r="D10791" t="str">
        <f>VLOOKUP(MID(A10791,1,2),[1]Jurisdicciones!$A$2:$B$44,2,FALSE)</f>
        <v>DIRECCIÓN DE VIALIDAD DE SALTA</v>
      </c>
    </row>
    <row r="10792" spans="1:4" x14ac:dyDescent="0.2">
      <c r="A10792" t="s">
        <v>817</v>
      </c>
      <c r="B10792" t="s">
        <v>818</v>
      </c>
      <c r="C10792" t="str">
        <f t="shared" si="168"/>
        <v>15 - DIRECCIÓN DE VIALIDAD DE SALTA</v>
      </c>
      <c r="D10792" t="str">
        <f>VLOOKUP(MID(A10792,1,2),[1]Jurisdicciones!$A$2:$B$44,2,FALSE)</f>
        <v>DIRECCIÓN DE VIALIDAD DE SALTA</v>
      </c>
    </row>
    <row r="10793" spans="1:4" x14ac:dyDescent="0.2">
      <c r="A10793" t="s">
        <v>819</v>
      </c>
      <c r="B10793" t="s">
        <v>820</v>
      </c>
      <c r="C10793" t="str">
        <f t="shared" si="168"/>
        <v>15 - DIRECCIÓN DE VIALIDAD DE SALTA</v>
      </c>
      <c r="D10793" t="str">
        <f>VLOOKUP(MID(A10793,1,2),[1]Jurisdicciones!$A$2:$B$44,2,FALSE)</f>
        <v>DIRECCIÓN DE VIALIDAD DE SALTA</v>
      </c>
    </row>
    <row r="10794" spans="1:4" x14ac:dyDescent="0.2">
      <c r="A10794" t="s">
        <v>821</v>
      </c>
      <c r="B10794" t="s">
        <v>816</v>
      </c>
      <c r="C10794" t="str">
        <f t="shared" si="168"/>
        <v>15 - DIRECCIÓN DE VIALIDAD DE SALTA</v>
      </c>
      <c r="D10794" t="str">
        <f>VLOOKUP(MID(A10794,1,2),[1]Jurisdicciones!$A$2:$B$44,2,FALSE)</f>
        <v>DIRECCIÓN DE VIALIDAD DE SALTA</v>
      </c>
    </row>
    <row r="10795" spans="1:4" x14ac:dyDescent="0.2">
      <c r="A10795" t="s">
        <v>822</v>
      </c>
      <c r="B10795" t="s">
        <v>816</v>
      </c>
      <c r="C10795" t="str">
        <f t="shared" si="168"/>
        <v>15 - DIRECCIÓN DE VIALIDAD DE SALTA</v>
      </c>
      <c r="D10795" t="str">
        <f>VLOOKUP(MID(A10795,1,2),[1]Jurisdicciones!$A$2:$B$44,2,FALSE)</f>
        <v>DIRECCIÓN DE VIALIDAD DE SALTA</v>
      </c>
    </row>
    <row r="10796" spans="1:4" x14ac:dyDescent="0.2">
      <c r="A10796" t="s">
        <v>823</v>
      </c>
      <c r="B10796" t="s">
        <v>816</v>
      </c>
      <c r="C10796" t="str">
        <f t="shared" si="168"/>
        <v>15 - DIRECCIÓN DE VIALIDAD DE SALTA</v>
      </c>
      <c r="D10796" t="str">
        <f>VLOOKUP(MID(A10796,1,2),[1]Jurisdicciones!$A$2:$B$44,2,FALSE)</f>
        <v>DIRECCIÓN DE VIALIDAD DE SALTA</v>
      </c>
    </row>
    <row r="10797" spans="1:4" x14ac:dyDescent="0.2">
      <c r="A10797" t="s">
        <v>412</v>
      </c>
      <c r="B10797" t="s">
        <v>816</v>
      </c>
      <c r="C10797" t="str">
        <f t="shared" si="168"/>
        <v>15 - DIRECCIÓN DE VIALIDAD DE SALTA</v>
      </c>
      <c r="D10797" t="str">
        <f>VLOOKUP(MID(A10797,1,2),[1]Jurisdicciones!$A$2:$B$44,2,FALSE)</f>
        <v>DIRECCIÓN DE VIALIDAD DE SALTA</v>
      </c>
    </row>
    <row r="10798" spans="1:4" x14ac:dyDescent="0.2">
      <c r="A10798" t="s">
        <v>824</v>
      </c>
      <c r="B10798" t="s">
        <v>816</v>
      </c>
      <c r="C10798" t="str">
        <f t="shared" si="168"/>
        <v>15 - DIRECCIÓN DE VIALIDAD DE SALTA</v>
      </c>
      <c r="D10798" t="str">
        <f>VLOOKUP(MID(A10798,1,2),[1]Jurisdicciones!$A$2:$B$44,2,FALSE)</f>
        <v>DIRECCIÓN DE VIALIDAD DE SALTA</v>
      </c>
    </row>
    <row r="10799" spans="1:4" x14ac:dyDescent="0.2">
      <c r="A10799" t="s">
        <v>825</v>
      </c>
      <c r="B10799" t="s">
        <v>826</v>
      </c>
      <c r="C10799" t="str">
        <f t="shared" si="168"/>
        <v>15 - DIRECCIÓN DE VIALIDAD DE SALTA</v>
      </c>
      <c r="D10799" t="str">
        <f>VLOOKUP(MID(A10799,1,2),[1]Jurisdicciones!$A$2:$B$44,2,FALSE)</f>
        <v>DIRECCIÓN DE VIALIDAD DE SALTA</v>
      </c>
    </row>
    <row r="10800" spans="1:4" x14ac:dyDescent="0.2">
      <c r="A10800" t="s">
        <v>827</v>
      </c>
      <c r="B10800" t="s">
        <v>828</v>
      </c>
      <c r="C10800" t="str">
        <f t="shared" si="168"/>
        <v>15 - DIRECCIÓN DE VIALIDAD DE SALTA</v>
      </c>
      <c r="D10800" t="str">
        <f>VLOOKUP(MID(A10800,1,2),[1]Jurisdicciones!$A$2:$B$44,2,FALSE)</f>
        <v>DIRECCIÓN DE VIALIDAD DE SALTA</v>
      </c>
    </row>
    <row r="10801" spans="1:4" x14ac:dyDescent="0.2">
      <c r="A10801" t="s">
        <v>829</v>
      </c>
      <c r="B10801" t="s">
        <v>828</v>
      </c>
      <c r="C10801" t="str">
        <f t="shared" si="168"/>
        <v>15 - DIRECCIÓN DE VIALIDAD DE SALTA</v>
      </c>
      <c r="D10801" t="str">
        <f>VLOOKUP(MID(A10801,1,2),[1]Jurisdicciones!$A$2:$B$44,2,FALSE)</f>
        <v>DIRECCIÓN DE VIALIDAD DE SALTA</v>
      </c>
    </row>
    <row r="10802" spans="1:4" x14ac:dyDescent="0.2">
      <c r="A10802" t="s">
        <v>830</v>
      </c>
      <c r="B10802" t="s">
        <v>831</v>
      </c>
      <c r="C10802" t="str">
        <f t="shared" si="168"/>
        <v>15 - DIRECCIÓN DE VIALIDAD DE SALTA</v>
      </c>
      <c r="D10802" t="str">
        <f>VLOOKUP(MID(A10802,1,2),[1]Jurisdicciones!$A$2:$B$44,2,FALSE)</f>
        <v>DIRECCIÓN DE VIALIDAD DE SALTA</v>
      </c>
    </row>
    <row r="10803" spans="1:4" x14ac:dyDescent="0.2">
      <c r="A10803" t="s">
        <v>832</v>
      </c>
      <c r="B10803" t="s">
        <v>833</v>
      </c>
      <c r="C10803" t="str">
        <f t="shared" si="168"/>
        <v>15 - DIRECCIÓN DE VIALIDAD DE SALTA</v>
      </c>
      <c r="D10803" t="str">
        <f>VLOOKUP(MID(A10803,1,2),[1]Jurisdicciones!$A$2:$B$44,2,FALSE)</f>
        <v>DIRECCIÓN DE VIALIDAD DE SALTA</v>
      </c>
    </row>
    <row r="10804" spans="1:4" x14ac:dyDescent="0.2">
      <c r="A10804" t="s">
        <v>834</v>
      </c>
      <c r="B10804" t="s">
        <v>835</v>
      </c>
      <c r="C10804" t="str">
        <f t="shared" si="168"/>
        <v>15 - DIRECCIÓN DE VIALIDAD DE SALTA</v>
      </c>
      <c r="D10804" t="str">
        <f>VLOOKUP(MID(A10804,1,2),[1]Jurisdicciones!$A$2:$B$44,2,FALSE)</f>
        <v>DIRECCIÓN DE VIALIDAD DE SALTA</v>
      </c>
    </row>
    <row r="10805" spans="1:4" x14ac:dyDescent="0.2">
      <c r="A10805" t="s">
        <v>836</v>
      </c>
      <c r="B10805" t="s">
        <v>837</v>
      </c>
      <c r="C10805" t="str">
        <f t="shared" si="168"/>
        <v>15 - DIRECCIÓN DE VIALIDAD DE SALTA</v>
      </c>
      <c r="D10805" t="str">
        <f>VLOOKUP(MID(A10805,1,2),[1]Jurisdicciones!$A$2:$B$44,2,FALSE)</f>
        <v>DIRECCIÓN DE VIALIDAD DE SALTA</v>
      </c>
    </row>
    <row r="10806" spans="1:4" x14ac:dyDescent="0.2">
      <c r="A10806" t="s">
        <v>838</v>
      </c>
      <c r="B10806" t="s">
        <v>839</v>
      </c>
      <c r="C10806" t="str">
        <f t="shared" si="168"/>
        <v>15 - DIRECCIÓN DE VIALIDAD DE SALTA</v>
      </c>
      <c r="D10806" t="str">
        <f>VLOOKUP(MID(A10806,1,2),[1]Jurisdicciones!$A$2:$B$44,2,FALSE)</f>
        <v>DIRECCIÓN DE VIALIDAD DE SALTA</v>
      </c>
    </row>
    <row r="10807" spans="1:4" x14ac:dyDescent="0.2">
      <c r="A10807" t="s">
        <v>840</v>
      </c>
      <c r="B10807" t="s">
        <v>841</v>
      </c>
      <c r="C10807" t="str">
        <f t="shared" si="168"/>
        <v>15 - DIRECCIÓN DE VIALIDAD DE SALTA</v>
      </c>
      <c r="D10807" t="str">
        <f>VLOOKUP(MID(A10807,1,2),[1]Jurisdicciones!$A$2:$B$44,2,FALSE)</f>
        <v>DIRECCIÓN DE VIALIDAD DE SALTA</v>
      </c>
    </row>
    <row r="10808" spans="1:4" x14ac:dyDescent="0.2">
      <c r="A10808" t="s">
        <v>842</v>
      </c>
      <c r="B10808" t="s">
        <v>843</v>
      </c>
      <c r="C10808" t="str">
        <f t="shared" si="168"/>
        <v>15 - DIRECCIÓN DE VIALIDAD DE SALTA</v>
      </c>
      <c r="D10808" t="str">
        <f>VLOOKUP(MID(A10808,1,2),[1]Jurisdicciones!$A$2:$B$44,2,FALSE)</f>
        <v>DIRECCIÓN DE VIALIDAD DE SALTA</v>
      </c>
    </row>
    <row r="10809" spans="1:4" x14ac:dyDescent="0.2">
      <c r="A10809" t="s">
        <v>844</v>
      </c>
      <c r="B10809" t="s">
        <v>845</v>
      </c>
      <c r="C10809" t="str">
        <f t="shared" si="168"/>
        <v>15 - DIRECCIÓN DE VIALIDAD DE SALTA</v>
      </c>
      <c r="D10809" t="str">
        <f>VLOOKUP(MID(A10809,1,2),[1]Jurisdicciones!$A$2:$B$44,2,FALSE)</f>
        <v>DIRECCIÓN DE VIALIDAD DE SALTA</v>
      </c>
    </row>
    <row r="10810" spans="1:4" x14ac:dyDescent="0.2">
      <c r="A10810" t="s">
        <v>846</v>
      </c>
      <c r="B10810" t="s">
        <v>847</v>
      </c>
      <c r="C10810" t="str">
        <f t="shared" si="168"/>
        <v>15 - DIRECCIÓN DE VIALIDAD DE SALTA</v>
      </c>
      <c r="D10810" t="str">
        <f>VLOOKUP(MID(A10810,1,2),[1]Jurisdicciones!$A$2:$B$44,2,FALSE)</f>
        <v>DIRECCIÓN DE VIALIDAD DE SALTA</v>
      </c>
    </row>
    <row r="10811" spans="1:4" x14ac:dyDescent="0.2">
      <c r="A10811" t="s">
        <v>848</v>
      </c>
      <c r="B10811" t="s">
        <v>849</v>
      </c>
      <c r="C10811" t="str">
        <f t="shared" si="168"/>
        <v>15 - DIRECCIÓN DE VIALIDAD DE SALTA</v>
      </c>
      <c r="D10811" t="str">
        <f>VLOOKUP(MID(A10811,1,2),[1]Jurisdicciones!$A$2:$B$44,2,FALSE)</f>
        <v>DIRECCIÓN DE VIALIDAD DE SALTA</v>
      </c>
    </row>
    <row r="10812" spans="1:4" x14ac:dyDescent="0.2">
      <c r="A10812" t="s">
        <v>850</v>
      </c>
      <c r="B10812" t="s">
        <v>851</v>
      </c>
      <c r="C10812" t="str">
        <f t="shared" si="168"/>
        <v>15 - DIRECCIÓN DE VIALIDAD DE SALTA</v>
      </c>
      <c r="D10812" t="str">
        <f>VLOOKUP(MID(A10812,1,2),[1]Jurisdicciones!$A$2:$B$44,2,FALSE)</f>
        <v>DIRECCIÓN DE VIALIDAD DE SALTA</v>
      </c>
    </row>
    <row r="10813" spans="1:4" x14ac:dyDescent="0.2">
      <c r="A10813" t="s">
        <v>852</v>
      </c>
      <c r="B10813" t="s">
        <v>853</v>
      </c>
      <c r="C10813" t="str">
        <f t="shared" si="168"/>
        <v>15 - DIRECCIÓN DE VIALIDAD DE SALTA</v>
      </c>
      <c r="D10813" t="str">
        <f>VLOOKUP(MID(A10813,1,2),[1]Jurisdicciones!$A$2:$B$44,2,FALSE)</f>
        <v>DIRECCIÓN DE VIALIDAD DE SALTA</v>
      </c>
    </row>
    <row r="10814" spans="1:4" x14ac:dyDescent="0.2">
      <c r="A10814" t="s">
        <v>854</v>
      </c>
      <c r="B10814" t="s">
        <v>855</v>
      </c>
      <c r="C10814" t="str">
        <f t="shared" si="168"/>
        <v>15 - DIRECCIÓN DE VIALIDAD DE SALTA</v>
      </c>
      <c r="D10814" t="str">
        <f>VLOOKUP(MID(A10814,1,2),[1]Jurisdicciones!$A$2:$B$44,2,FALSE)</f>
        <v>DIRECCIÓN DE VIALIDAD DE SALTA</v>
      </c>
    </row>
    <row r="10815" spans="1:4" x14ac:dyDescent="0.2">
      <c r="A10815" t="s">
        <v>856</v>
      </c>
      <c r="B10815" t="s">
        <v>857</v>
      </c>
      <c r="C10815" t="str">
        <f t="shared" si="168"/>
        <v>15 - DIRECCIÓN DE VIALIDAD DE SALTA</v>
      </c>
      <c r="D10815" t="str">
        <f>VLOOKUP(MID(A10815,1,2),[1]Jurisdicciones!$A$2:$B$44,2,FALSE)</f>
        <v>DIRECCIÓN DE VIALIDAD DE SALTA</v>
      </c>
    </row>
    <row r="10816" spans="1:4" x14ac:dyDescent="0.2">
      <c r="A10816" t="s">
        <v>858</v>
      </c>
      <c r="B10816" t="s">
        <v>859</v>
      </c>
      <c r="C10816" t="str">
        <f t="shared" si="168"/>
        <v>15 - DIRECCIÓN DE VIALIDAD DE SALTA</v>
      </c>
      <c r="D10816" t="str">
        <f>VLOOKUP(MID(A10816,1,2),[1]Jurisdicciones!$A$2:$B$44,2,FALSE)</f>
        <v>DIRECCIÓN DE VIALIDAD DE SALTA</v>
      </c>
    </row>
    <row r="10817" spans="1:4" x14ac:dyDescent="0.2">
      <c r="A10817" t="s">
        <v>860</v>
      </c>
      <c r="B10817" t="s">
        <v>861</v>
      </c>
      <c r="C10817" t="str">
        <f t="shared" si="168"/>
        <v>15 - DIRECCIÓN DE VIALIDAD DE SALTA</v>
      </c>
      <c r="D10817" t="str">
        <f>VLOOKUP(MID(A10817,1,2),[1]Jurisdicciones!$A$2:$B$44,2,FALSE)</f>
        <v>DIRECCIÓN DE VIALIDAD DE SALTA</v>
      </c>
    </row>
    <row r="10818" spans="1:4" x14ac:dyDescent="0.2">
      <c r="A10818" t="s">
        <v>862</v>
      </c>
      <c r="B10818" t="s">
        <v>863</v>
      </c>
      <c r="C10818" t="str">
        <f t="shared" si="168"/>
        <v>15 - DIRECCIÓN DE VIALIDAD DE SALTA</v>
      </c>
      <c r="D10818" t="str">
        <f>VLOOKUP(MID(A10818,1,2),[1]Jurisdicciones!$A$2:$B$44,2,FALSE)</f>
        <v>DIRECCIÓN DE VIALIDAD DE SALTA</v>
      </c>
    </row>
    <row r="10819" spans="1:4" x14ac:dyDescent="0.2">
      <c r="A10819" t="s">
        <v>864</v>
      </c>
      <c r="B10819" t="s">
        <v>865</v>
      </c>
      <c r="C10819" t="str">
        <f t="shared" si="168"/>
        <v>15 - DIRECCIÓN DE VIALIDAD DE SALTA</v>
      </c>
      <c r="D10819" t="str">
        <f>VLOOKUP(MID(A10819,1,2),[1]Jurisdicciones!$A$2:$B$44,2,FALSE)</f>
        <v>DIRECCIÓN DE VIALIDAD DE SALTA</v>
      </c>
    </row>
    <row r="10820" spans="1:4" x14ac:dyDescent="0.2">
      <c r="A10820" t="s">
        <v>866</v>
      </c>
      <c r="B10820" t="s">
        <v>867</v>
      </c>
      <c r="C10820" t="str">
        <f t="shared" ref="C10820:C10883" si="169">CONCATENATE(MID(A10820,1,2), " - ",D10820)</f>
        <v>15 - DIRECCIÓN DE VIALIDAD DE SALTA</v>
      </c>
      <c r="D10820" t="str">
        <f>VLOOKUP(MID(A10820,1,2),[1]Jurisdicciones!$A$2:$B$44,2,FALSE)</f>
        <v>DIRECCIÓN DE VIALIDAD DE SALTA</v>
      </c>
    </row>
    <row r="10821" spans="1:4" x14ac:dyDescent="0.2">
      <c r="A10821" t="s">
        <v>868</v>
      </c>
      <c r="B10821" t="s">
        <v>869</v>
      </c>
      <c r="C10821" t="str">
        <f t="shared" si="169"/>
        <v>15 - DIRECCIÓN DE VIALIDAD DE SALTA</v>
      </c>
      <c r="D10821" t="str">
        <f>VLOOKUP(MID(A10821,1,2),[1]Jurisdicciones!$A$2:$B$44,2,FALSE)</f>
        <v>DIRECCIÓN DE VIALIDAD DE SALTA</v>
      </c>
    </row>
    <row r="10822" spans="1:4" x14ac:dyDescent="0.2">
      <c r="A10822" t="s">
        <v>870</v>
      </c>
      <c r="B10822" t="s">
        <v>871</v>
      </c>
      <c r="C10822" t="str">
        <f t="shared" si="169"/>
        <v>15 - DIRECCIÓN DE VIALIDAD DE SALTA</v>
      </c>
      <c r="D10822" t="str">
        <f>VLOOKUP(MID(A10822,1,2),[1]Jurisdicciones!$A$2:$B$44,2,FALSE)</f>
        <v>DIRECCIÓN DE VIALIDAD DE SALTA</v>
      </c>
    </row>
    <row r="10823" spans="1:4" x14ac:dyDescent="0.2">
      <c r="A10823" t="s">
        <v>872</v>
      </c>
      <c r="B10823" t="s">
        <v>873</v>
      </c>
      <c r="C10823" t="str">
        <f t="shared" si="169"/>
        <v>15 - DIRECCIÓN DE VIALIDAD DE SALTA</v>
      </c>
      <c r="D10823" t="str">
        <f>VLOOKUP(MID(A10823,1,2),[1]Jurisdicciones!$A$2:$B$44,2,FALSE)</f>
        <v>DIRECCIÓN DE VIALIDAD DE SALTA</v>
      </c>
    </row>
    <row r="10824" spans="1:4" x14ac:dyDescent="0.2">
      <c r="A10824" t="s">
        <v>874</v>
      </c>
      <c r="B10824" t="s">
        <v>875</v>
      </c>
      <c r="C10824" t="str">
        <f t="shared" si="169"/>
        <v>15 - DIRECCIÓN DE VIALIDAD DE SALTA</v>
      </c>
      <c r="D10824" t="str">
        <f>VLOOKUP(MID(A10824,1,2),[1]Jurisdicciones!$A$2:$B$44,2,FALSE)</f>
        <v>DIRECCIÓN DE VIALIDAD DE SALTA</v>
      </c>
    </row>
    <row r="10825" spans="1:4" x14ac:dyDescent="0.2">
      <c r="A10825" t="s">
        <v>876</v>
      </c>
      <c r="B10825" t="s">
        <v>877</v>
      </c>
      <c r="C10825" t="str">
        <f t="shared" si="169"/>
        <v>15 - DIRECCIÓN DE VIALIDAD DE SALTA</v>
      </c>
      <c r="D10825" t="str">
        <f>VLOOKUP(MID(A10825,1,2),[1]Jurisdicciones!$A$2:$B$44,2,FALSE)</f>
        <v>DIRECCIÓN DE VIALIDAD DE SALTA</v>
      </c>
    </row>
    <row r="10826" spans="1:4" x14ac:dyDescent="0.2">
      <c r="A10826" t="s">
        <v>878</v>
      </c>
      <c r="B10826" t="s">
        <v>879</v>
      </c>
      <c r="C10826" t="str">
        <f t="shared" si="169"/>
        <v>15 - DIRECCIÓN DE VIALIDAD DE SALTA</v>
      </c>
      <c r="D10826" t="str">
        <f>VLOOKUP(MID(A10826,1,2),[1]Jurisdicciones!$A$2:$B$44,2,FALSE)</f>
        <v>DIRECCIÓN DE VIALIDAD DE SALTA</v>
      </c>
    </row>
    <row r="10827" spans="1:4" x14ac:dyDescent="0.2">
      <c r="A10827" t="s">
        <v>880</v>
      </c>
      <c r="B10827" t="s">
        <v>881</v>
      </c>
      <c r="C10827" t="str">
        <f t="shared" si="169"/>
        <v>15 - DIRECCIÓN DE VIALIDAD DE SALTA</v>
      </c>
      <c r="D10827" t="str">
        <f>VLOOKUP(MID(A10827,1,2),[1]Jurisdicciones!$A$2:$B$44,2,FALSE)</f>
        <v>DIRECCIÓN DE VIALIDAD DE SALTA</v>
      </c>
    </row>
    <row r="10828" spans="1:4" x14ac:dyDescent="0.2">
      <c r="A10828" t="s">
        <v>882</v>
      </c>
      <c r="B10828" t="s">
        <v>883</v>
      </c>
      <c r="C10828" t="str">
        <f t="shared" si="169"/>
        <v>15 - DIRECCIÓN DE VIALIDAD DE SALTA</v>
      </c>
      <c r="D10828" t="str">
        <f>VLOOKUP(MID(A10828,1,2),[1]Jurisdicciones!$A$2:$B$44,2,FALSE)</f>
        <v>DIRECCIÓN DE VIALIDAD DE SALTA</v>
      </c>
    </row>
    <row r="10829" spans="1:4" x14ac:dyDescent="0.2">
      <c r="A10829" t="s">
        <v>884</v>
      </c>
      <c r="B10829" t="s">
        <v>885</v>
      </c>
      <c r="C10829" t="str">
        <f t="shared" si="169"/>
        <v>15 - DIRECCIÓN DE VIALIDAD DE SALTA</v>
      </c>
      <c r="D10829" t="str">
        <f>VLOOKUP(MID(A10829,1,2),[1]Jurisdicciones!$A$2:$B$44,2,FALSE)</f>
        <v>DIRECCIÓN DE VIALIDAD DE SALTA</v>
      </c>
    </row>
    <row r="10830" spans="1:4" x14ac:dyDescent="0.2">
      <c r="A10830" t="s">
        <v>886</v>
      </c>
      <c r="B10830" t="s">
        <v>887</v>
      </c>
      <c r="C10830" t="str">
        <f t="shared" si="169"/>
        <v>15 - DIRECCIÓN DE VIALIDAD DE SALTA</v>
      </c>
      <c r="D10830" t="str">
        <f>VLOOKUP(MID(A10830,1,2),[1]Jurisdicciones!$A$2:$B$44,2,FALSE)</f>
        <v>DIRECCIÓN DE VIALIDAD DE SALTA</v>
      </c>
    </row>
    <row r="10831" spans="1:4" x14ac:dyDescent="0.2">
      <c r="A10831" t="s">
        <v>888</v>
      </c>
      <c r="B10831" t="s">
        <v>889</v>
      </c>
      <c r="C10831" t="str">
        <f t="shared" si="169"/>
        <v>15 - DIRECCIÓN DE VIALIDAD DE SALTA</v>
      </c>
      <c r="D10831" t="str">
        <f>VLOOKUP(MID(A10831,1,2),[1]Jurisdicciones!$A$2:$B$44,2,FALSE)</f>
        <v>DIRECCIÓN DE VIALIDAD DE SALTA</v>
      </c>
    </row>
    <row r="10832" spans="1:4" x14ac:dyDescent="0.2">
      <c r="A10832" t="s">
        <v>890</v>
      </c>
      <c r="B10832" t="s">
        <v>891</v>
      </c>
      <c r="C10832" t="str">
        <f t="shared" si="169"/>
        <v>15 - DIRECCIÓN DE VIALIDAD DE SALTA</v>
      </c>
      <c r="D10832" t="str">
        <f>VLOOKUP(MID(A10832,1,2),[1]Jurisdicciones!$A$2:$B$44,2,FALSE)</f>
        <v>DIRECCIÓN DE VIALIDAD DE SALTA</v>
      </c>
    </row>
    <row r="10833" spans="1:4" x14ac:dyDescent="0.2">
      <c r="A10833" t="s">
        <v>892</v>
      </c>
      <c r="B10833" t="s">
        <v>893</v>
      </c>
      <c r="C10833" t="str">
        <f t="shared" si="169"/>
        <v>15 - DIRECCIÓN DE VIALIDAD DE SALTA</v>
      </c>
      <c r="D10833" t="str">
        <f>VLOOKUP(MID(A10833,1,2),[1]Jurisdicciones!$A$2:$B$44,2,FALSE)</f>
        <v>DIRECCIÓN DE VIALIDAD DE SALTA</v>
      </c>
    </row>
    <row r="10834" spans="1:4" x14ac:dyDescent="0.2">
      <c r="A10834" t="s">
        <v>894</v>
      </c>
      <c r="B10834" t="s">
        <v>895</v>
      </c>
      <c r="C10834" t="str">
        <f t="shared" si="169"/>
        <v>15 - DIRECCIÓN DE VIALIDAD DE SALTA</v>
      </c>
      <c r="D10834" t="str">
        <f>VLOOKUP(MID(A10834,1,2),[1]Jurisdicciones!$A$2:$B$44,2,FALSE)</f>
        <v>DIRECCIÓN DE VIALIDAD DE SALTA</v>
      </c>
    </row>
    <row r="10835" spans="1:4" x14ac:dyDescent="0.2">
      <c r="A10835" t="s">
        <v>896</v>
      </c>
      <c r="B10835" t="s">
        <v>897</v>
      </c>
      <c r="C10835" t="str">
        <f t="shared" si="169"/>
        <v>15 - DIRECCIÓN DE VIALIDAD DE SALTA</v>
      </c>
      <c r="D10835" t="str">
        <f>VLOOKUP(MID(A10835,1,2),[1]Jurisdicciones!$A$2:$B$44,2,FALSE)</f>
        <v>DIRECCIÓN DE VIALIDAD DE SALTA</v>
      </c>
    </row>
    <row r="10836" spans="1:4" x14ac:dyDescent="0.2">
      <c r="A10836" t="s">
        <v>898</v>
      </c>
      <c r="B10836" t="s">
        <v>899</v>
      </c>
      <c r="C10836" t="str">
        <f t="shared" si="169"/>
        <v>15 - DIRECCIÓN DE VIALIDAD DE SALTA</v>
      </c>
      <c r="D10836" t="str">
        <f>VLOOKUP(MID(A10836,1,2),[1]Jurisdicciones!$A$2:$B$44,2,FALSE)</f>
        <v>DIRECCIÓN DE VIALIDAD DE SALTA</v>
      </c>
    </row>
    <row r="10837" spans="1:4" x14ac:dyDescent="0.2">
      <c r="A10837" t="s">
        <v>900</v>
      </c>
      <c r="B10837" t="s">
        <v>901</v>
      </c>
      <c r="C10837" t="str">
        <f t="shared" si="169"/>
        <v>15 - DIRECCIÓN DE VIALIDAD DE SALTA</v>
      </c>
      <c r="D10837" t="str">
        <f>VLOOKUP(MID(A10837,1,2),[1]Jurisdicciones!$A$2:$B$44,2,FALSE)</f>
        <v>DIRECCIÓN DE VIALIDAD DE SALTA</v>
      </c>
    </row>
    <row r="10838" spans="1:4" x14ac:dyDescent="0.2">
      <c r="A10838" t="s">
        <v>902</v>
      </c>
      <c r="B10838" t="s">
        <v>903</v>
      </c>
      <c r="C10838" t="str">
        <f t="shared" si="169"/>
        <v>15 - DIRECCIÓN DE VIALIDAD DE SALTA</v>
      </c>
      <c r="D10838" t="str">
        <f>VLOOKUP(MID(A10838,1,2),[1]Jurisdicciones!$A$2:$B$44,2,FALSE)</f>
        <v>DIRECCIÓN DE VIALIDAD DE SALTA</v>
      </c>
    </row>
    <row r="10839" spans="1:4" x14ac:dyDescent="0.2">
      <c r="A10839" t="s">
        <v>904</v>
      </c>
      <c r="B10839" t="s">
        <v>905</v>
      </c>
      <c r="C10839" t="str">
        <f t="shared" si="169"/>
        <v>15 - DIRECCIÓN DE VIALIDAD DE SALTA</v>
      </c>
      <c r="D10839" t="str">
        <f>VLOOKUP(MID(A10839,1,2),[1]Jurisdicciones!$A$2:$B$44,2,FALSE)</f>
        <v>DIRECCIÓN DE VIALIDAD DE SALTA</v>
      </c>
    </row>
    <row r="10840" spans="1:4" x14ac:dyDescent="0.2">
      <c r="A10840" t="s">
        <v>906</v>
      </c>
      <c r="B10840" t="s">
        <v>907</v>
      </c>
      <c r="C10840" t="str">
        <f t="shared" si="169"/>
        <v>15 - DIRECCIÓN DE VIALIDAD DE SALTA</v>
      </c>
      <c r="D10840" t="str">
        <f>VLOOKUP(MID(A10840,1,2),[1]Jurisdicciones!$A$2:$B$44,2,FALSE)</f>
        <v>DIRECCIÓN DE VIALIDAD DE SALTA</v>
      </c>
    </row>
    <row r="10841" spans="1:4" x14ac:dyDescent="0.2">
      <c r="A10841" t="s">
        <v>908</v>
      </c>
      <c r="B10841" t="s">
        <v>909</v>
      </c>
      <c r="C10841" t="str">
        <f t="shared" si="169"/>
        <v>15 - DIRECCIÓN DE VIALIDAD DE SALTA</v>
      </c>
      <c r="D10841" t="str">
        <f>VLOOKUP(MID(A10841,1,2),[1]Jurisdicciones!$A$2:$B$44,2,FALSE)</f>
        <v>DIRECCIÓN DE VIALIDAD DE SALTA</v>
      </c>
    </row>
    <row r="10842" spans="1:4" x14ac:dyDescent="0.2">
      <c r="A10842" t="s">
        <v>910</v>
      </c>
      <c r="B10842" t="s">
        <v>909</v>
      </c>
      <c r="C10842" t="str">
        <f t="shared" si="169"/>
        <v>15 - DIRECCIÓN DE VIALIDAD DE SALTA</v>
      </c>
      <c r="D10842" t="str">
        <f>VLOOKUP(MID(A10842,1,2),[1]Jurisdicciones!$A$2:$B$44,2,FALSE)</f>
        <v>DIRECCIÓN DE VIALIDAD DE SALTA</v>
      </c>
    </row>
    <row r="10843" spans="1:4" x14ac:dyDescent="0.2">
      <c r="A10843" t="s">
        <v>911</v>
      </c>
      <c r="B10843" t="s">
        <v>912</v>
      </c>
      <c r="C10843" t="str">
        <f t="shared" si="169"/>
        <v>15 - DIRECCIÓN DE VIALIDAD DE SALTA</v>
      </c>
      <c r="D10843" t="str">
        <f>VLOOKUP(MID(A10843,1,2),[1]Jurisdicciones!$A$2:$B$44,2,FALSE)</f>
        <v>DIRECCIÓN DE VIALIDAD DE SALTA</v>
      </c>
    </row>
    <row r="10844" spans="1:4" x14ac:dyDescent="0.2">
      <c r="A10844" t="s">
        <v>913</v>
      </c>
      <c r="B10844" t="s">
        <v>914</v>
      </c>
      <c r="C10844" t="str">
        <f t="shared" si="169"/>
        <v>15 - DIRECCIÓN DE VIALIDAD DE SALTA</v>
      </c>
      <c r="D10844" t="str">
        <f>VLOOKUP(MID(A10844,1,2),[1]Jurisdicciones!$A$2:$B$44,2,FALSE)</f>
        <v>DIRECCIÓN DE VIALIDAD DE SALTA</v>
      </c>
    </row>
    <row r="10845" spans="1:4" x14ac:dyDescent="0.2">
      <c r="A10845" t="s">
        <v>915</v>
      </c>
      <c r="B10845" t="s">
        <v>914</v>
      </c>
      <c r="C10845" t="str">
        <f t="shared" si="169"/>
        <v>15 - DIRECCIÓN DE VIALIDAD DE SALTA</v>
      </c>
      <c r="D10845" t="str">
        <f>VLOOKUP(MID(A10845,1,2),[1]Jurisdicciones!$A$2:$B$44,2,FALSE)</f>
        <v>DIRECCIÓN DE VIALIDAD DE SALTA</v>
      </c>
    </row>
    <row r="10846" spans="1:4" x14ac:dyDescent="0.2">
      <c r="A10846" t="s">
        <v>916</v>
      </c>
      <c r="B10846" t="s">
        <v>917</v>
      </c>
      <c r="C10846" t="str">
        <f t="shared" si="169"/>
        <v>15 - DIRECCIÓN DE VIALIDAD DE SALTA</v>
      </c>
      <c r="D10846" t="str">
        <f>VLOOKUP(MID(A10846,1,2),[1]Jurisdicciones!$A$2:$B$44,2,FALSE)</f>
        <v>DIRECCIÓN DE VIALIDAD DE SALTA</v>
      </c>
    </row>
    <row r="10847" spans="1:4" x14ac:dyDescent="0.2">
      <c r="A10847" t="s">
        <v>918</v>
      </c>
      <c r="B10847" t="s">
        <v>917</v>
      </c>
      <c r="C10847" t="str">
        <f t="shared" si="169"/>
        <v>15 - DIRECCIÓN DE VIALIDAD DE SALTA</v>
      </c>
      <c r="D10847" t="str">
        <f>VLOOKUP(MID(A10847,1,2),[1]Jurisdicciones!$A$2:$B$44,2,FALSE)</f>
        <v>DIRECCIÓN DE VIALIDAD DE SALTA</v>
      </c>
    </row>
    <row r="10848" spans="1:4" x14ac:dyDescent="0.2">
      <c r="A10848" t="s">
        <v>919</v>
      </c>
      <c r="B10848" t="s">
        <v>920</v>
      </c>
      <c r="C10848" t="str">
        <f t="shared" si="169"/>
        <v>15 - DIRECCIÓN DE VIALIDAD DE SALTA</v>
      </c>
      <c r="D10848" t="str">
        <f>VLOOKUP(MID(A10848,1,2),[1]Jurisdicciones!$A$2:$B$44,2,FALSE)</f>
        <v>DIRECCIÓN DE VIALIDAD DE SALTA</v>
      </c>
    </row>
    <row r="10849" spans="1:4" x14ac:dyDescent="0.2">
      <c r="A10849" t="s">
        <v>921</v>
      </c>
      <c r="B10849" t="s">
        <v>922</v>
      </c>
      <c r="C10849" t="str">
        <f t="shared" si="169"/>
        <v>15 - DIRECCIÓN DE VIALIDAD DE SALTA</v>
      </c>
      <c r="D10849" t="str">
        <f>VLOOKUP(MID(A10849,1,2),[1]Jurisdicciones!$A$2:$B$44,2,FALSE)</f>
        <v>DIRECCIÓN DE VIALIDAD DE SALTA</v>
      </c>
    </row>
    <row r="10850" spans="1:4" x14ac:dyDescent="0.2">
      <c r="A10850" t="s">
        <v>923</v>
      </c>
      <c r="B10850" t="s">
        <v>924</v>
      </c>
      <c r="C10850" t="str">
        <f t="shared" si="169"/>
        <v>15 - DIRECCIÓN DE VIALIDAD DE SALTA</v>
      </c>
      <c r="D10850" t="str">
        <f>VLOOKUP(MID(A10850,1,2),[1]Jurisdicciones!$A$2:$B$44,2,FALSE)</f>
        <v>DIRECCIÓN DE VIALIDAD DE SALTA</v>
      </c>
    </row>
    <row r="10851" spans="1:4" x14ac:dyDescent="0.2">
      <c r="A10851" t="s">
        <v>925</v>
      </c>
      <c r="B10851" t="s">
        <v>909</v>
      </c>
      <c r="C10851" t="str">
        <f t="shared" si="169"/>
        <v>15 - DIRECCIÓN DE VIALIDAD DE SALTA</v>
      </c>
      <c r="D10851" t="str">
        <f>VLOOKUP(MID(A10851,1,2),[1]Jurisdicciones!$A$2:$B$44,2,FALSE)</f>
        <v>DIRECCIÓN DE VIALIDAD DE SALTA</v>
      </c>
    </row>
    <row r="10852" spans="1:4" x14ac:dyDescent="0.2">
      <c r="A10852" t="s">
        <v>926</v>
      </c>
      <c r="B10852" t="s">
        <v>927</v>
      </c>
      <c r="C10852" t="str">
        <f t="shared" si="169"/>
        <v>15 - DIRECCIÓN DE VIALIDAD DE SALTA</v>
      </c>
      <c r="D10852" t="str">
        <f>VLOOKUP(MID(A10852,1,2),[1]Jurisdicciones!$A$2:$B$44,2,FALSE)</f>
        <v>DIRECCIÓN DE VIALIDAD DE SALTA</v>
      </c>
    </row>
    <row r="10853" spans="1:4" x14ac:dyDescent="0.2">
      <c r="A10853" t="s">
        <v>928</v>
      </c>
      <c r="B10853" t="s">
        <v>929</v>
      </c>
      <c r="C10853" t="str">
        <f t="shared" si="169"/>
        <v>15 - DIRECCIÓN DE VIALIDAD DE SALTA</v>
      </c>
      <c r="D10853" t="str">
        <f>VLOOKUP(MID(A10853,1,2),[1]Jurisdicciones!$A$2:$B$44,2,FALSE)</f>
        <v>DIRECCIÓN DE VIALIDAD DE SALTA</v>
      </c>
    </row>
    <row r="10854" spans="1:4" x14ac:dyDescent="0.2">
      <c r="A10854" t="s">
        <v>930</v>
      </c>
      <c r="B10854" t="s">
        <v>931</v>
      </c>
      <c r="C10854" t="str">
        <f t="shared" si="169"/>
        <v>15 - DIRECCIÓN DE VIALIDAD DE SALTA</v>
      </c>
      <c r="D10854" t="str">
        <f>VLOOKUP(MID(A10854,1,2),[1]Jurisdicciones!$A$2:$B$44,2,FALSE)</f>
        <v>DIRECCIÓN DE VIALIDAD DE SALTA</v>
      </c>
    </row>
    <row r="10855" spans="1:4" x14ac:dyDescent="0.2">
      <c r="A10855" t="s">
        <v>932</v>
      </c>
      <c r="B10855" t="s">
        <v>933</v>
      </c>
      <c r="C10855" t="str">
        <f t="shared" si="169"/>
        <v>15 - DIRECCIÓN DE VIALIDAD DE SALTA</v>
      </c>
      <c r="D10855" t="str">
        <f>VLOOKUP(MID(A10855,1,2),[1]Jurisdicciones!$A$2:$B$44,2,FALSE)</f>
        <v>DIRECCIÓN DE VIALIDAD DE SALTA</v>
      </c>
    </row>
    <row r="10856" spans="1:4" x14ac:dyDescent="0.2">
      <c r="A10856" t="s">
        <v>934</v>
      </c>
      <c r="B10856" t="s">
        <v>935</v>
      </c>
      <c r="C10856" t="str">
        <f t="shared" si="169"/>
        <v>15 - DIRECCIÓN DE VIALIDAD DE SALTA</v>
      </c>
      <c r="D10856" t="str">
        <f>VLOOKUP(MID(A10856,1,2),[1]Jurisdicciones!$A$2:$B$44,2,FALSE)</f>
        <v>DIRECCIÓN DE VIALIDAD DE SALTA</v>
      </c>
    </row>
    <row r="10857" spans="1:4" x14ac:dyDescent="0.2">
      <c r="A10857" t="s">
        <v>21636</v>
      </c>
      <c r="B10857" t="s">
        <v>21637</v>
      </c>
      <c r="C10857" t="str">
        <f t="shared" si="169"/>
        <v>15 - DIRECCIÓN DE VIALIDAD DE SALTA</v>
      </c>
      <c r="D10857" t="str">
        <f>VLOOKUP(MID(A10857,1,2),[1]Jurisdicciones!$A$2:$B$44,2,FALSE)</f>
        <v>DIRECCIÓN DE VIALIDAD DE SALTA</v>
      </c>
    </row>
    <row r="10858" spans="1:4" x14ac:dyDescent="0.2">
      <c r="A10858" t="s">
        <v>21638</v>
      </c>
      <c r="B10858" t="s">
        <v>21639</v>
      </c>
      <c r="C10858" t="str">
        <f t="shared" si="169"/>
        <v>15 - DIRECCIÓN DE VIALIDAD DE SALTA</v>
      </c>
      <c r="D10858" t="str">
        <f>VLOOKUP(MID(A10858,1,2),[1]Jurisdicciones!$A$2:$B$44,2,FALSE)</f>
        <v>DIRECCIÓN DE VIALIDAD DE SALTA</v>
      </c>
    </row>
    <row r="10859" spans="1:4" x14ac:dyDescent="0.2">
      <c r="A10859" t="s">
        <v>21640</v>
      </c>
      <c r="B10859" t="s">
        <v>21641</v>
      </c>
      <c r="C10859" t="str">
        <f t="shared" si="169"/>
        <v>15 - DIRECCIÓN DE VIALIDAD DE SALTA</v>
      </c>
      <c r="D10859" t="str">
        <f>VLOOKUP(MID(A10859,1,2),[1]Jurisdicciones!$A$2:$B$44,2,FALSE)</f>
        <v>DIRECCIÓN DE VIALIDAD DE SALTA</v>
      </c>
    </row>
    <row r="10860" spans="1:4" x14ac:dyDescent="0.2">
      <c r="A10860" t="s">
        <v>21642</v>
      </c>
      <c r="B10860" t="s">
        <v>21643</v>
      </c>
      <c r="C10860" t="str">
        <f t="shared" si="169"/>
        <v>15 - DIRECCIÓN DE VIALIDAD DE SALTA</v>
      </c>
      <c r="D10860" t="str">
        <f>VLOOKUP(MID(A10860,1,2),[1]Jurisdicciones!$A$2:$B$44,2,FALSE)</f>
        <v>DIRECCIÓN DE VIALIDAD DE SALTA</v>
      </c>
    </row>
    <row r="10861" spans="1:4" x14ac:dyDescent="0.2">
      <c r="A10861" t="s">
        <v>21644</v>
      </c>
      <c r="B10861" t="s">
        <v>21645</v>
      </c>
      <c r="C10861" t="str">
        <f t="shared" si="169"/>
        <v>15 - DIRECCIÓN DE VIALIDAD DE SALTA</v>
      </c>
      <c r="D10861" t="str">
        <f>VLOOKUP(MID(A10861,1,2),[1]Jurisdicciones!$A$2:$B$44,2,FALSE)</f>
        <v>DIRECCIÓN DE VIALIDAD DE SALTA</v>
      </c>
    </row>
    <row r="10862" spans="1:4" x14ac:dyDescent="0.2">
      <c r="A10862" t="s">
        <v>21646</v>
      </c>
      <c r="B10862" t="s">
        <v>21647</v>
      </c>
      <c r="C10862" t="str">
        <f t="shared" si="169"/>
        <v>15 - DIRECCIÓN DE VIALIDAD DE SALTA</v>
      </c>
      <c r="D10862" t="str">
        <f>VLOOKUP(MID(A10862,1,2),[1]Jurisdicciones!$A$2:$B$44,2,FALSE)</f>
        <v>DIRECCIÓN DE VIALIDAD DE SALTA</v>
      </c>
    </row>
    <row r="10863" spans="1:4" x14ac:dyDescent="0.2">
      <c r="A10863" t="s">
        <v>21648</v>
      </c>
      <c r="B10863" t="s">
        <v>21649</v>
      </c>
      <c r="C10863" t="str">
        <f t="shared" si="169"/>
        <v>15 - DIRECCIÓN DE VIALIDAD DE SALTA</v>
      </c>
      <c r="D10863" t="str">
        <f>VLOOKUP(MID(A10863,1,2),[1]Jurisdicciones!$A$2:$B$44,2,FALSE)</f>
        <v>DIRECCIÓN DE VIALIDAD DE SALTA</v>
      </c>
    </row>
    <row r="10864" spans="1:4" x14ac:dyDescent="0.2">
      <c r="A10864" t="s">
        <v>21650</v>
      </c>
      <c r="B10864" t="s">
        <v>936</v>
      </c>
      <c r="C10864" t="str">
        <f t="shared" si="169"/>
        <v>15 - DIRECCIÓN DE VIALIDAD DE SALTA</v>
      </c>
      <c r="D10864" t="str">
        <f>VLOOKUP(MID(A10864,1,2),[1]Jurisdicciones!$A$2:$B$44,2,FALSE)</f>
        <v>DIRECCIÓN DE VIALIDAD DE SALTA</v>
      </c>
    </row>
    <row r="10865" spans="1:4" x14ac:dyDescent="0.2">
      <c r="A10865" t="s">
        <v>21651</v>
      </c>
      <c r="B10865" t="s">
        <v>21652</v>
      </c>
      <c r="C10865" t="str">
        <f t="shared" si="169"/>
        <v>15 - DIRECCIÓN DE VIALIDAD DE SALTA</v>
      </c>
      <c r="D10865" t="str">
        <f>VLOOKUP(MID(A10865,1,2),[1]Jurisdicciones!$A$2:$B$44,2,FALSE)</f>
        <v>DIRECCIÓN DE VIALIDAD DE SALTA</v>
      </c>
    </row>
    <row r="10866" spans="1:4" x14ac:dyDescent="0.2">
      <c r="A10866" t="s">
        <v>21653</v>
      </c>
      <c r="B10866" t="s">
        <v>21654</v>
      </c>
      <c r="C10866" t="str">
        <f t="shared" si="169"/>
        <v>15 - DIRECCIÓN DE VIALIDAD DE SALTA</v>
      </c>
      <c r="D10866" t="str">
        <f>VLOOKUP(MID(A10866,1,2),[1]Jurisdicciones!$A$2:$B$44,2,FALSE)</f>
        <v>DIRECCIÓN DE VIALIDAD DE SALTA</v>
      </c>
    </row>
    <row r="10867" spans="1:4" x14ac:dyDescent="0.2">
      <c r="A10867" t="s">
        <v>937</v>
      </c>
      <c r="B10867" t="s">
        <v>938</v>
      </c>
      <c r="C10867" t="str">
        <f t="shared" si="169"/>
        <v>15 - DIRECCIÓN DE VIALIDAD DE SALTA</v>
      </c>
      <c r="D10867" t="str">
        <f>VLOOKUP(MID(A10867,1,2),[1]Jurisdicciones!$A$2:$B$44,2,FALSE)</f>
        <v>DIRECCIÓN DE VIALIDAD DE SALTA</v>
      </c>
    </row>
    <row r="10868" spans="1:4" x14ac:dyDescent="0.2">
      <c r="A10868" t="s">
        <v>939</v>
      </c>
      <c r="B10868" t="s">
        <v>940</v>
      </c>
      <c r="C10868" t="str">
        <f t="shared" si="169"/>
        <v>15 - DIRECCIÓN DE VIALIDAD DE SALTA</v>
      </c>
      <c r="D10868" t="str">
        <f>VLOOKUP(MID(A10868,1,2),[1]Jurisdicciones!$A$2:$B$44,2,FALSE)</f>
        <v>DIRECCIÓN DE VIALIDAD DE SALTA</v>
      </c>
    </row>
    <row r="10869" spans="1:4" x14ac:dyDescent="0.2">
      <c r="A10869" t="s">
        <v>941</v>
      </c>
      <c r="B10869" t="s">
        <v>942</v>
      </c>
      <c r="C10869" t="str">
        <f t="shared" si="169"/>
        <v>15 - DIRECCIÓN DE VIALIDAD DE SALTA</v>
      </c>
      <c r="D10869" t="str">
        <f>VLOOKUP(MID(A10869,1,2),[1]Jurisdicciones!$A$2:$B$44,2,FALSE)</f>
        <v>DIRECCIÓN DE VIALIDAD DE SALTA</v>
      </c>
    </row>
    <row r="10870" spans="1:4" x14ac:dyDescent="0.2">
      <c r="A10870" t="s">
        <v>943</v>
      </c>
      <c r="B10870" t="s">
        <v>944</v>
      </c>
      <c r="C10870" t="str">
        <f t="shared" si="169"/>
        <v>15 - DIRECCIÓN DE VIALIDAD DE SALTA</v>
      </c>
      <c r="D10870" t="str">
        <f>VLOOKUP(MID(A10870,1,2),[1]Jurisdicciones!$A$2:$B$44,2,FALSE)</f>
        <v>DIRECCIÓN DE VIALIDAD DE SALTA</v>
      </c>
    </row>
    <row r="10871" spans="1:4" x14ac:dyDescent="0.2">
      <c r="A10871" t="s">
        <v>945</v>
      </c>
      <c r="B10871" t="s">
        <v>946</v>
      </c>
      <c r="C10871" t="str">
        <f t="shared" si="169"/>
        <v>15 - DIRECCIÓN DE VIALIDAD DE SALTA</v>
      </c>
      <c r="D10871" t="str">
        <f>VLOOKUP(MID(A10871,1,2),[1]Jurisdicciones!$A$2:$B$44,2,FALSE)</f>
        <v>DIRECCIÓN DE VIALIDAD DE SALTA</v>
      </c>
    </row>
    <row r="10872" spans="1:4" x14ac:dyDescent="0.2">
      <c r="A10872" t="s">
        <v>947</v>
      </c>
      <c r="B10872" t="s">
        <v>948</v>
      </c>
      <c r="C10872" t="str">
        <f t="shared" si="169"/>
        <v>15 - DIRECCIÓN DE VIALIDAD DE SALTA</v>
      </c>
      <c r="D10872" t="str">
        <f>VLOOKUP(MID(A10872,1,2),[1]Jurisdicciones!$A$2:$B$44,2,FALSE)</f>
        <v>DIRECCIÓN DE VIALIDAD DE SALTA</v>
      </c>
    </row>
    <row r="10873" spans="1:4" x14ac:dyDescent="0.2">
      <c r="A10873" t="s">
        <v>949</v>
      </c>
      <c r="B10873" t="s">
        <v>950</v>
      </c>
      <c r="C10873" t="str">
        <f t="shared" si="169"/>
        <v>15 - DIRECCIÓN DE VIALIDAD DE SALTA</v>
      </c>
      <c r="D10873" t="str">
        <f>VLOOKUP(MID(A10873,1,2),[1]Jurisdicciones!$A$2:$B$44,2,FALSE)</f>
        <v>DIRECCIÓN DE VIALIDAD DE SALTA</v>
      </c>
    </row>
    <row r="10874" spans="1:4" x14ac:dyDescent="0.2">
      <c r="A10874" t="s">
        <v>951</v>
      </c>
      <c r="B10874" t="s">
        <v>952</v>
      </c>
      <c r="C10874" t="str">
        <f t="shared" si="169"/>
        <v>15 - DIRECCIÓN DE VIALIDAD DE SALTA</v>
      </c>
      <c r="D10874" t="str">
        <f>VLOOKUP(MID(A10874,1,2),[1]Jurisdicciones!$A$2:$B$44,2,FALSE)</f>
        <v>DIRECCIÓN DE VIALIDAD DE SALTA</v>
      </c>
    </row>
    <row r="10875" spans="1:4" x14ac:dyDescent="0.2">
      <c r="A10875" t="s">
        <v>953</v>
      </c>
      <c r="B10875" t="s">
        <v>909</v>
      </c>
      <c r="C10875" t="str">
        <f t="shared" si="169"/>
        <v>15 - DIRECCIÓN DE VIALIDAD DE SALTA</v>
      </c>
      <c r="D10875" t="str">
        <f>VLOOKUP(MID(A10875,1,2),[1]Jurisdicciones!$A$2:$B$44,2,FALSE)</f>
        <v>DIRECCIÓN DE VIALIDAD DE SALTA</v>
      </c>
    </row>
    <row r="10876" spans="1:4" x14ac:dyDescent="0.2">
      <c r="A10876" t="s">
        <v>954</v>
      </c>
      <c r="B10876" t="s">
        <v>955</v>
      </c>
      <c r="C10876" t="str">
        <f t="shared" si="169"/>
        <v>15 - DIRECCIÓN DE VIALIDAD DE SALTA</v>
      </c>
      <c r="D10876" t="str">
        <f>VLOOKUP(MID(A10876,1,2),[1]Jurisdicciones!$A$2:$B$44,2,FALSE)</f>
        <v>DIRECCIÓN DE VIALIDAD DE SALTA</v>
      </c>
    </row>
    <row r="10877" spans="1:4" x14ac:dyDescent="0.2">
      <c r="A10877" t="s">
        <v>956</v>
      </c>
      <c r="B10877" t="s">
        <v>957</v>
      </c>
      <c r="C10877" t="str">
        <f t="shared" si="169"/>
        <v>15 - DIRECCIÓN DE VIALIDAD DE SALTA</v>
      </c>
      <c r="D10877" t="str">
        <f>VLOOKUP(MID(A10877,1,2),[1]Jurisdicciones!$A$2:$B$44,2,FALSE)</f>
        <v>DIRECCIÓN DE VIALIDAD DE SALTA</v>
      </c>
    </row>
    <row r="10878" spans="1:4" x14ac:dyDescent="0.2">
      <c r="A10878" t="s">
        <v>958</v>
      </c>
      <c r="B10878" t="s">
        <v>959</v>
      </c>
      <c r="C10878" t="str">
        <f t="shared" si="169"/>
        <v>15 - DIRECCIÓN DE VIALIDAD DE SALTA</v>
      </c>
      <c r="D10878" t="str">
        <f>VLOOKUP(MID(A10878,1,2),[1]Jurisdicciones!$A$2:$B$44,2,FALSE)</f>
        <v>DIRECCIÓN DE VIALIDAD DE SALTA</v>
      </c>
    </row>
    <row r="10879" spans="1:4" x14ac:dyDescent="0.2">
      <c r="A10879" t="s">
        <v>960</v>
      </c>
      <c r="B10879" t="s">
        <v>961</v>
      </c>
      <c r="C10879" t="str">
        <f t="shared" si="169"/>
        <v>15 - DIRECCIÓN DE VIALIDAD DE SALTA</v>
      </c>
      <c r="D10879" t="str">
        <f>VLOOKUP(MID(A10879,1,2),[1]Jurisdicciones!$A$2:$B$44,2,FALSE)</f>
        <v>DIRECCIÓN DE VIALIDAD DE SALTA</v>
      </c>
    </row>
    <row r="10880" spans="1:4" x14ac:dyDescent="0.2">
      <c r="A10880" t="s">
        <v>962</v>
      </c>
      <c r="B10880" t="s">
        <v>963</v>
      </c>
      <c r="C10880" t="str">
        <f t="shared" si="169"/>
        <v>15 - DIRECCIÓN DE VIALIDAD DE SALTA</v>
      </c>
      <c r="D10880" t="str">
        <f>VLOOKUP(MID(A10880,1,2),[1]Jurisdicciones!$A$2:$B$44,2,FALSE)</f>
        <v>DIRECCIÓN DE VIALIDAD DE SALTA</v>
      </c>
    </row>
    <row r="10881" spans="1:4" x14ac:dyDescent="0.2">
      <c r="A10881" t="s">
        <v>964</v>
      </c>
      <c r="B10881" t="s">
        <v>965</v>
      </c>
      <c r="C10881" t="str">
        <f t="shared" si="169"/>
        <v>15 - DIRECCIÓN DE VIALIDAD DE SALTA</v>
      </c>
      <c r="D10881" t="str">
        <f>VLOOKUP(MID(A10881,1,2),[1]Jurisdicciones!$A$2:$B$44,2,FALSE)</f>
        <v>DIRECCIÓN DE VIALIDAD DE SALTA</v>
      </c>
    </row>
    <row r="10882" spans="1:4" x14ac:dyDescent="0.2">
      <c r="A10882" t="s">
        <v>966</v>
      </c>
      <c r="B10882" t="s">
        <v>967</v>
      </c>
      <c r="C10882" t="str">
        <f t="shared" si="169"/>
        <v>15 - DIRECCIÓN DE VIALIDAD DE SALTA</v>
      </c>
      <c r="D10882" t="str">
        <f>VLOOKUP(MID(A10882,1,2),[1]Jurisdicciones!$A$2:$B$44,2,FALSE)</f>
        <v>DIRECCIÓN DE VIALIDAD DE SALTA</v>
      </c>
    </row>
    <row r="10883" spans="1:4" x14ac:dyDescent="0.2">
      <c r="A10883" t="s">
        <v>968</v>
      </c>
      <c r="B10883" t="s">
        <v>969</v>
      </c>
      <c r="C10883" t="str">
        <f t="shared" si="169"/>
        <v>15 - DIRECCIÓN DE VIALIDAD DE SALTA</v>
      </c>
      <c r="D10883" t="str">
        <f>VLOOKUP(MID(A10883,1,2),[1]Jurisdicciones!$A$2:$B$44,2,FALSE)</f>
        <v>DIRECCIÓN DE VIALIDAD DE SALTA</v>
      </c>
    </row>
    <row r="10884" spans="1:4" x14ac:dyDescent="0.2">
      <c r="A10884" t="s">
        <v>970</v>
      </c>
      <c r="B10884" t="s">
        <v>971</v>
      </c>
      <c r="C10884" t="str">
        <f t="shared" ref="C10884:C10947" si="170">CONCATENATE(MID(A10884,1,2), " - ",D10884)</f>
        <v>15 - DIRECCIÓN DE VIALIDAD DE SALTA</v>
      </c>
      <c r="D10884" t="str">
        <f>VLOOKUP(MID(A10884,1,2),[1]Jurisdicciones!$A$2:$B$44,2,FALSE)</f>
        <v>DIRECCIÓN DE VIALIDAD DE SALTA</v>
      </c>
    </row>
    <row r="10885" spans="1:4" x14ac:dyDescent="0.2">
      <c r="A10885" t="s">
        <v>972</v>
      </c>
      <c r="B10885" t="s">
        <v>973</v>
      </c>
      <c r="C10885" t="str">
        <f t="shared" si="170"/>
        <v>15 - DIRECCIÓN DE VIALIDAD DE SALTA</v>
      </c>
      <c r="D10885" t="str">
        <f>VLOOKUP(MID(A10885,1,2),[1]Jurisdicciones!$A$2:$B$44,2,FALSE)</f>
        <v>DIRECCIÓN DE VIALIDAD DE SALTA</v>
      </c>
    </row>
    <row r="10886" spans="1:4" x14ac:dyDescent="0.2">
      <c r="A10886" t="s">
        <v>974</v>
      </c>
      <c r="B10886" t="s">
        <v>975</v>
      </c>
      <c r="C10886" t="str">
        <f t="shared" si="170"/>
        <v>15 - DIRECCIÓN DE VIALIDAD DE SALTA</v>
      </c>
      <c r="D10886" t="str">
        <f>VLOOKUP(MID(A10886,1,2),[1]Jurisdicciones!$A$2:$B$44,2,FALSE)</f>
        <v>DIRECCIÓN DE VIALIDAD DE SALTA</v>
      </c>
    </row>
    <row r="10887" spans="1:4" x14ac:dyDescent="0.2">
      <c r="A10887" t="s">
        <v>976</v>
      </c>
      <c r="B10887" t="s">
        <v>977</v>
      </c>
      <c r="C10887" t="str">
        <f t="shared" si="170"/>
        <v>15 - DIRECCIÓN DE VIALIDAD DE SALTA</v>
      </c>
      <c r="D10887" t="str">
        <f>VLOOKUP(MID(A10887,1,2),[1]Jurisdicciones!$A$2:$B$44,2,FALSE)</f>
        <v>DIRECCIÓN DE VIALIDAD DE SALTA</v>
      </c>
    </row>
    <row r="10888" spans="1:4" x14ac:dyDescent="0.2">
      <c r="A10888" t="s">
        <v>978</v>
      </c>
      <c r="B10888" t="s">
        <v>979</v>
      </c>
      <c r="C10888" t="str">
        <f t="shared" si="170"/>
        <v>15 - DIRECCIÓN DE VIALIDAD DE SALTA</v>
      </c>
      <c r="D10888" t="str">
        <f>VLOOKUP(MID(A10888,1,2),[1]Jurisdicciones!$A$2:$B$44,2,FALSE)</f>
        <v>DIRECCIÓN DE VIALIDAD DE SALTA</v>
      </c>
    </row>
    <row r="10889" spans="1:4" x14ac:dyDescent="0.2">
      <c r="A10889" t="s">
        <v>980</v>
      </c>
      <c r="B10889" t="s">
        <v>981</v>
      </c>
      <c r="C10889" t="str">
        <f t="shared" si="170"/>
        <v>15 - DIRECCIÓN DE VIALIDAD DE SALTA</v>
      </c>
      <c r="D10889" t="str">
        <f>VLOOKUP(MID(A10889,1,2),[1]Jurisdicciones!$A$2:$B$44,2,FALSE)</f>
        <v>DIRECCIÓN DE VIALIDAD DE SALTA</v>
      </c>
    </row>
    <row r="10890" spans="1:4" x14ac:dyDescent="0.2">
      <c r="A10890" t="s">
        <v>982</v>
      </c>
      <c r="B10890" t="s">
        <v>983</v>
      </c>
      <c r="C10890" t="str">
        <f t="shared" si="170"/>
        <v>15 - DIRECCIÓN DE VIALIDAD DE SALTA</v>
      </c>
      <c r="D10890" t="str">
        <f>VLOOKUP(MID(A10890,1,2),[1]Jurisdicciones!$A$2:$B$44,2,FALSE)</f>
        <v>DIRECCIÓN DE VIALIDAD DE SALTA</v>
      </c>
    </row>
    <row r="10891" spans="1:4" x14ac:dyDescent="0.2">
      <c r="A10891" t="s">
        <v>984</v>
      </c>
      <c r="B10891" t="s">
        <v>985</v>
      </c>
      <c r="C10891" t="str">
        <f t="shared" si="170"/>
        <v>15 - DIRECCIÓN DE VIALIDAD DE SALTA</v>
      </c>
      <c r="D10891" t="str">
        <f>VLOOKUP(MID(A10891,1,2),[1]Jurisdicciones!$A$2:$B$44,2,FALSE)</f>
        <v>DIRECCIÓN DE VIALIDAD DE SALTA</v>
      </c>
    </row>
    <row r="10892" spans="1:4" x14ac:dyDescent="0.2">
      <c r="A10892" t="s">
        <v>986</v>
      </c>
      <c r="B10892" t="s">
        <v>987</v>
      </c>
      <c r="C10892" t="str">
        <f t="shared" si="170"/>
        <v>15 - DIRECCIÓN DE VIALIDAD DE SALTA</v>
      </c>
      <c r="D10892" t="str">
        <f>VLOOKUP(MID(A10892,1,2),[1]Jurisdicciones!$A$2:$B$44,2,FALSE)</f>
        <v>DIRECCIÓN DE VIALIDAD DE SALTA</v>
      </c>
    </row>
    <row r="10893" spans="1:4" x14ac:dyDescent="0.2">
      <c r="A10893" t="s">
        <v>988</v>
      </c>
      <c r="B10893" t="s">
        <v>989</v>
      </c>
      <c r="C10893" t="str">
        <f t="shared" si="170"/>
        <v>15 - DIRECCIÓN DE VIALIDAD DE SALTA</v>
      </c>
      <c r="D10893" t="str">
        <f>VLOOKUP(MID(A10893,1,2),[1]Jurisdicciones!$A$2:$B$44,2,FALSE)</f>
        <v>DIRECCIÓN DE VIALIDAD DE SALTA</v>
      </c>
    </row>
    <row r="10894" spans="1:4" x14ac:dyDescent="0.2">
      <c r="A10894" t="s">
        <v>990</v>
      </c>
      <c r="B10894" t="s">
        <v>991</v>
      </c>
      <c r="C10894" t="str">
        <f t="shared" si="170"/>
        <v>15 - DIRECCIÓN DE VIALIDAD DE SALTA</v>
      </c>
      <c r="D10894" t="str">
        <f>VLOOKUP(MID(A10894,1,2),[1]Jurisdicciones!$A$2:$B$44,2,FALSE)</f>
        <v>DIRECCIÓN DE VIALIDAD DE SALTA</v>
      </c>
    </row>
    <row r="10895" spans="1:4" x14ac:dyDescent="0.2">
      <c r="A10895" t="s">
        <v>992</v>
      </c>
      <c r="B10895" t="s">
        <v>993</v>
      </c>
      <c r="C10895" t="str">
        <f t="shared" si="170"/>
        <v>15 - DIRECCIÓN DE VIALIDAD DE SALTA</v>
      </c>
      <c r="D10895" t="str">
        <f>VLOOKUP(MID(A10895,1,2),[1]Jurisdicciones!$A$2:$B$44,2,FALSE)</f>
        <v>DIRECCIÓN DE VIALIDAD DE SALTA</v>
      </c>
    </row>
    <row r="10896" spans="1:4" x14ac:dyDescent="0.2">
      <c r="A10896" t="s">
        <v>994</v>
      </c>
      <c r="B10896" t="s">
        <v>979</v>
      </c>
      <c r="C10896" t="str">
        <f t="shared" si="170"/>
        <v>15 - DIRECCIÓN DE VIALIDAD DE SALTA</v>
      </c>
      <c r="D10896" t="str">
        <f>VLOOKUP(MID(A10896,1,2),[1]Jurisdicciones!$A$2:$B$44,2,FALSE)</f>
        <v>DIRECCIÓN DE VIALIDAD DE SALTA</v>
      </c>
    </row>
    <row r="10897" spans="1:4" x14ac:dyDescent="0.2">
      <c r="A10897" t="s">
        <v>995</v>
      </c>
      <c r="B10897" t="s">
        <v>959</v>
      </c>
      <c r="C10897" t="str">
        <f t="shared" si="170"/>
        <v>15 - DIRECCIÓN DE VIALIDAD DE SALTA</v>
      </c>
      <c r="D10897" t="str">
        <f>VLOOKUP(MID(A10897,1,2),[1]Jurisdicciones!$A$2:$B$44,2,FALSE)</f>
        <v>DIRECCIÓN DE VIALIDAD DE SALTA</v>
      </c>
    </row>
    <row r="10898" spans="1:4" x14ac:dyDescent="0.2">
      <c r="A10898" t="s">
        <v>996</v>
      </c>
      <c r="B10898" t="s">
        <v>997</v>
      </c>
      <c r="C10898" t="str">
        <f t="shared" si="170"/>
        <v>15 - DIRECCIÓN DE VIALIDAD DE SALTA</v>
      </c>
      <c r="D10898" t="str">
        <f>VLOOKUP(MID(A10898,1,2),[1]Jurisdicciones!$A$2:$B$44,2,FALSE)</f>
        <v>DIRECCIÓN DE VIALIDAD DE SALTA</v>
      </c>
    </row>
    <row r="10899" spans="1:4" x14ac:dyDescent="0.2">
      <c r="A10899" t="s">
        <v>998</v>
      </c>
      <c r="B10899" t="s">
        <v>999</v>
      </c>
      <c r="C10899" t="str">
        <f t="shared" si="170"/>
        <v>15 - DIRECCIÓN DE VIALIDAD DE SALTA</v>
      </c>
      <c r="D10899" t="str">
        <f>VLOOKUP(MID(A10899,1,2),[1]Jurisdicciones!$A$2:$B$44,2,FALSE)</f>
        <v>DIRECCIÓN DE VIALIDAD DE SALTA</v>
      </c>
    </row>
    <row r="10900" spans="1:4" x14ac:dyDescent="0.2">
      <c r="A10900" t="s">
        <v>1000</v>
      </c>
      <c r="B10900" t="s">
        <v>1001</v>
      </c>
      <c r="C10900" t="str">
        <f t="shared" si="170"/>
        <v>15 - DIRECCIÓN DE VIALIDAD DE SALTA</v>
      </c>
      <c r="D10900" t="str">
        <f>VLOOKUP(MID(A10900,1,2),[1]Jurisdicciones!$A$2:$B$44,2,FALSE)</f>
        <v>DIRECCIÓN DE VIALIDAD DE SALTA</v>
      </c>
    </row>
    <row r="10901" spans="1:4" x14ac:dyDescent="0.2">
      <c r="A10901" t="s">
        <v>1002</v>
      </c>
      <c r="B10901" t="s">
        <v>1001</v>
      </c>
      <c r="C10901" t="str">
        <f t="shared" si="170"/>
        <v>15 - DIRECCIÓN DE VIALIDAD DE SALTA</v>
      </c>
      <c r="D10901" t="str">
        <f>VLOOKUP(MID(A10901,1,2),[1]Jurisdicciones!$A$2:$B$44,2,FALSE)</f>
        <v>DIRECCIÓN DE VIALIDAD DE SALTA</v>
      </c>
    </row>
    <row r="10902" spans="1:4" x14ac:dyDescent="0.2">
      <c r="A10902" t="s">
        <v>1003</v>
      </c>
      <c r="B10902" t="s">
        <v>952</v>
      </c>
      <c r="C10902" t="str">
        <f t="shared" si="170"/>
        <v>15 - DIRECCIÓN DE VIALIDAD DE SALTA</v>
      </c>
      <c r="D10902" t="str">
        <f>VLOOKUP(MID(A10902,1,2),[1]Jurisdicciones!$A$2:$B$44,2,FALSE)</f>
        <v>DIRECCIÓN DE VIALIDAD DE SALTA</v>
      </c>
    </row>
    <row r="10903" spans="1:4" x14ac:dyDescent="0.2">
      <c r="A10903" t="s">
        <v>1004</v>
      </c>
      <c r="B10903" t="s">
        <v>1005</v>
      </c>
      <c r="C10903" t="str">
        <f t="shared" si="170"/>
        <v>15 - DIRECCIÓN DE VIALIDAD DE SALTA</v>
      </c>
      <c r="D10903" t="str">
        <f>VLOOKUP(MID(A10903,1,2),[1]Jurisdicciones!$A$2:$B$44,2,FALSE)</f>
        <v>DIRECCIÓN DE VIALIDAD DE SALTA</v>
      </c>
    </row>
    <row r="10904" spans="1:4" x14ac:dyDescent="0.2">
      <c r="A10904" t="s">
        <v>1006</v>
      </c>
      <c r="B10904" t="s">
        <v>936</v>
      </c>
      <c r="C10904" t="str">
        <f t="shared" si="170"/>
        <v>15 - DIRECCIÓN DE VIALIDAD DE SALTA</v>
      </c>
      <c r="D10904" t="str">
        <f>VLOOKUP(MID(A10904,1,2),[1]Jurisdicciones!$A$2:$B$44,2,FALSE)</f>
        <v>DIRECCIÓN DE VIALIDAD DE SALTA</v>
      </c>
    </row>
    <row r="10905" spans="1:4" x14ac:dyDescent="0.2">
      <c r="A10905" t="s">
        <v>1007</v>
      </c>
      <c r="B10905" t="s">
        <v>1008</v>
      </c>
      <c r="C10905" t="str">
        <f t="shared" si="170"/>
        <v>15 - DIRECCIÓN DE VIALIDAD DE SALTA</v>
      </c>
      <c r="D10905" t="str">
        <f>VLOOKUP(MID(A10905,1,2),[1]Jurisdicciones!$A$2:$B$44,2,FALSE)</f>
        <v>DIRECCIÓN DE VIALIDAD DE SALTA</v>
      </c>
    </row>
    <row r="10906" spans="1:4" x14ac:dyDescent="0.2">
      <c r="A10906" t="s">
        <v>1009</v>
      </c>
      <c r="B10906" t="s">
        <v>1008</v>
      </c>
      <c r="C10906" t="str">
        <f t="shared" si="170"/>
        <v>15 - DIRECCIÓN DE VIALIDAD DE SALTA</v>
      </c>
      <c r="D10906" t="str">
        <f>VLOOKUP(MID(A10906,1,2),[1]Jurisdicciones!$A$2:$B$44,2,FALSE)</f>
        <v>DIRECCIÓN DE VIALIDAD DE SALTA</v>
      </c>
    </row>
    <row r="10907" spans="1:4" x14ac:dyDescent="0.2">
      <c r="A10907" t="s">
        <v>1010</v>
      </c>
      <c r="B10907" t="s">
        <v>1011</v>
      </c>
      <c r="C10907" t="str">
        <f t="shared" si="170"/>
        <v>15 - DIRECCIÓN DE VIALIDAD DE SALTA</v>
      </c>
      <c r="D10907" t="str">
        <f>VLOOKUP(MID(A10907,1,2),[1]Jurisdicciones!$A$2:$B$44,2,FALSE)</f>
        <v>DIRECCIÓN DE VIALIDAD DE SALTA</v>
      </c>
    </row>
    <row r="10908" spans="1:4" x14ac:dyDescent="0.2">
      <c r="A10908" t="s">
        <v>1012</v>
      </c>
      <c r="B10908" t="s">
        <v>1013</v>
      </c>
      <c r="C10908" t="str">
        <f t="shared" si="170"/>
        <v>15 - DIRECCIÓN DE VIALIDAD DE SALTA</v>
      </c>
      <c r="D10908" t="str">
        <f>VLOOKUP(MID(A10908,1,2),[1]Jurisdicciones!$A$2:$B$44,2,FALSE)</f>
        <v>DIRECCIÓN DE VIALIDAD DE SALTA</v>
      </c>
    </row>
    <row r="10909" spans="1:4" x14ac:dyDescent="0.2">
      <c r="A10909" t="s">
        <v>1014</v>
      </c>
      <c r="B10909" t="s">
        <v>899</v>
      </c>
      <c r="C10909" t="str">
        <f t="shared" si="170"/>
        <v>15 - DIRECCIÓN DE VIALIDAD DE SALTA</v>
      </c>
      <c r="D10909" t="str">
        <f>VLOOKUP(MID(A10909,1,2),[1]Jurisdicciones!$A$2:$B$44,2,FALSE)</f>
        <v>DIRECCIÓN DE VIALIDAD DE SALTA</v>
      </c>
    </row>
    <row r="10910" spans="1:4" x14ac:dyDescent="0.2">
      <c r="A10910" t="s">
        <v>1015</v>
      </c>
      <c r="B10910" t="s">
        <v>1016</v>
      </c>
      <c r="C10910" t="str">
        <f t="shared" si="170"/>
        <v>15 - DIRECCIÓN DE VIALIDAD DE SALTA</v>
      </c>
      <c r="D10910" t="str">
        <f>VLOOKUP(MID(A10910,1,2),[1]Jurisdicciones!$A$2:$B$44,2,FALSE)</f>
        <v>DIRECCIÓN DE VIALIDAD DE SALTA</v>
      </c>
    </row>
    <row r="10911" spans="1:4" x14ac:dyDescent="0.2">
      <c r="A10911" t="s">
        <v>1017</v>
      </c>
      <c r="B10911" t="s">
        <v>1018</v>
      </c>
      <c r="C10911" t="str">
        <f t="shared" si="170"/>
        <v>15 - DIRECCIÓN DE VIALIDAD DE SALTA</v>
      </c>
      <c r="D10911" t="str">
        <f>VLOOKUP(MID(A10911,1,2),[1]Jurisdicciones!$A$2:$B$44,2,FALSE)</f>
        <v>DIRECCIÓN DE VIALIDAD DE SALTA</v>
      </c>
    </row>
    <row r="10912" spans="1:4" x14ac:dyDescent="0.2">
      <c r="A10912" t="s">
        <v>1019</v>
      </c>
      <c r="B10912" t="s">
        <v>1020</v>
      </c>
      <c r="C10912" t="str">
        <f t="shared" si="170"/>
        <v>15 - DIRECCIÓN DE VIALIDAD DE SALTA</v>
      </c>
      <c r="D10912" t="str">
        <f>VLOOKUP(MID(A10912,1,2),[1]Jurisdicciones!$A$2:$B$44,2,FALSE)</f>
        <v>DIRECCIÓN DE VIALIDAD DE SALTA</v>
      </c>
    </row>
    <row r="10913" spans="1:4" x14ac:dyDescent="0.2">
      <c r="A10913" t="s">
        <v>1021</v>
      </c>
      <c r="B10913" t="s">
        <v>1022</v>
      </c>
      <c r="C10913" t="str">
        <f t="shared" si="170"/>
        <v>15 - DIRECCIÓN DE VIALIDAD DE SALTA</v>
      </c>
      <c r="D10913" t="str">
        <f>VLOOKUP(MID(A10913,1,2),[1]Jurisdicciones!$A$2:$B$44,2,FALSE)</f>
        <v>DIRECCIÓN DE VIALIDAD DE SALTA</v>
      </c>
    </row>
    <row r="10914" spans="1:4" x14ac:dyDescent="0.2">
      <c r="A10914" t="s">
        <v>1023</v>
      </c>
      <c r="B10914" t="s">
        <v>1024</v>
      </c>
      <c r="C10914" t="str">
        <f t="shared" si="170"/>
        <v>15 - DIRECCIÓN DE VIALIDAD DE SALTA</v>
      </c>
      <c r="D10914" t="str">
        <f>VLOOKUP(MID(A10914,1,2),[1]Jurisdicciones!$A$2:$B$44,2,FALSE)</f>
        <v>DIRECCIÓN DE VIALIDAD DE SALTA</v>
      </c>
    </row>
    <row r="10915" spans="1:4" x14ac:dyDescent="0.2">
      <c r="A10915" t="s">
        <v>1025</v>
      </c>
      <c r="B10915" t="s">
        <v>1026</v>
      </c>
      <c r="C10915" t="str">
        <f t="shared" si="170"/>
        <v>15 - DIRECCIÓN DE VIALIDAD DE SALTA</v>
      </c>
      <c r="D10915" t="str">
        <f>VLOOKUP(MID(A10915,1,2),[1]Jurisdicciones!$A$2:$B$44,2,FALSE)</f>
        <v>DIRECCIÓN DE VIALIDAD DE SALTA</v>
      </c>
    </row>
    <row r="10916" spans="1:4" x14ac:dyDescent="0.2">
      <c r="A10916" t="s">
        <v>1027</v>
      </c>
      <c r="B10916" t="s">
        <v>1028</v>
      </c>
      <c r="C10916" t="str">
        <f t="shared" si="170"/>
        <v>15 - DIRECCIÓN DE VIALIDAD DE SALTA</v>
      </c>
      <c r="D10916" t="str">
        <f>VLOOKUP(MID(A10916,1,2),[1]Jurisdicciones!$A$2:$B$44,2,FALSE)</f>
        <v>DIRECCIÓN DE VIALIDAD DE SALTA</v>
      </c>
    </row>
    <row r="10917" spans="1:4" x14ac:dyDescent="0.2">
      <c r="A10917" t="s">
        <v>1029</v>
      </c>
      <c r="B10917" t="s">
        <v>1030</v>
      </c>
      <c r="C10917" t="str">
        <f t="shared" si="170"/>
        <v>15 - DIRECCIÓN DE VIALIDAD DE SALTA</v>
      </c>
      <c r="D10917" t="str">
        <f>VLOOKUP(MID(A10917,1,2),[1]Jurisdicciones!$A$2:$B$44,2,FALSE)</f>
        <v>DIRECCIÓN DE VIALIDAD DE SALTA</v>
      </c>
    </row>
    <row r="10918" spans="1:4" x14ac:dyDescent="0.2">
      <c r="A10918" t="s">
        <v>1031</v>
      </c>
      <c r="B10918" t="s">
        <v>1032</v>
      </c>
      <c r="C10918" t="str">
        <f t="shared" si="170"/>
        <v>15 - DIRECCIÓN DE VIALIDAD DE SALTA</v>
      </c>
      <c r="D10918" t="str">
        <f>VLOOKUP(MID(A10918,1,2),[1]Jurisdicciones!$A$2:$B$44,2,FALSE)</f>
        <v>DIRECCIÓN DE VIALIDAD DE SALTA</v>
      </c>
    </row>
    <row r="10919" spans="1:4" x14ac:dyDescent="0.2">
      <c r="A10919" t="s">
        <v>1033</v>
      </c>
      <c r="B10919" t="s">
        <v>1034</v>
      </c>
      <c r="C10919" t="str">
        <f t="shared" si="170"/>
        <v>15 - DIRECCIÓN DE VIALIDAD DE SALTA</v>
      </c>
      <c r="D10919" t="str">
        <f>VLOOKUP(MID(A10919,1,2),[1]Jurisdicciones!$A$2:$B$44,2,FALSE)</f>
        <v>DIRECCIÓN DE VIALIDAD DE SALTA</v>
      </c>
    </row>
    <row r="10920" spans="1:4" x14ac:dyDescent="0.2">
      <c r="A10920" t="s">
        <v>1035</v>
      </c>
      <c r="B10920" t="s">
        <v>1036</v>
      </c>
      <c r="C10920" t="str">
        <f t="shared" si="170"/>
        <v>15 - DIRECCIÓN DE VIALIDAD DE SALTA</v>
      </c>
      <c r="D10920" t="str">
        <f>VLOOKUP(MID(A10920,1,2),[1]Jurisdicciones!$A$2:$B$44,2,FALSE)</f>
        <v>DIRECCIÓN DE VIALIDAD DE SALTA</v>
      </c>
    </row>
    <row r="10921" spans="1:4" x14ac:dyDescent="0.2">
      <c r="A10921" t="s">
        <v>1037</v>
      </c>
      <c r="B10921" t="s">
        <v>1038</v>
      </c>
      <c r="C10921" t="str">
        <f t="shared" si="170"/>
        <v>15 - DIRECCIÓN DE VIALIDAD DE SALTA</v>
      </c>
      <c r="D10921" t="str">
        <f>VLOOKUP(MID(A10921,1,2),[1]Jurisdicciones!$A$2:$B$44,2,FALSE)</f>
        <v>DIRECCIÓN DE VIALIDAD DE SALTA</v>
      </c>
    </row>
    <row r="10922" spans="1:4" x14ac:dyDescent="0.2">
      <c r="A10922" t="s">
        <v>1039</v>
      </c>
      <c r="B10922" t="s">
        <v>1040</v>
      </c>
      <c r="C10922" t="str">
        <f t="shared" si="170"/>
        <v>15 - DIRECCIÓN DE VIALIDAD DE SALTA</v>
      </c>
      <c r="D10922" t="str">
        <f>VLOOKUP(MID(A10922,1,2),[1]Jurisdicciones!$A$2:$B$44,2,FALSE)</f>
        <v>DIRECCIÓN DE VIALIDAD DE SALTA</v>
      </c>
    </row>
    <row r="10923" spans="1:4" x14ac:dyDescent="0.2">
      <c r="A10923" t="s">
        <v>1041</v>
      </c>
      <c r="B10923" t="s">
        <v>1042</v>
      </c>
      <c r="C10923" t="str">
        <f t="shared" si="170"/>
        <v>15 - DIRECCIÓN DE VIALIDAD DE SALTA</v>
      </c>
      <c r="D10923" t="str">
        <f>VLOOKUP(MID(A10923,1,2),[1]Jurisdicciones!$A$2:$B$44,2,FALSE)</f>
        <v>DIRECCIÓN DE VIALIDAD DE SALTA</v>
      </c>
    </row>
    <row r="10924" spans="1:4" x14ac:dyDescent="0.2">
      <c r="A10924" t="s">
        <v>1043</v>
      </c>
      <c r="B10924" t="s">
        <v>1044</v>
      </c>
      <c r="C10924" t="str">
        <f t="shared" si="170"/>
        <v>15 - DIRECCIÓN DE VIALIDAD DE SALTA</v>
      </c>
      <c r="D10924" t="str">
        <f>VLOOKUP(MID(A10924,1,2),[1]Jurisdicciones!$A$2:$B$44,2,FALSE)</f>
        <v>DIRECCIÓN DE VIALIDAD DE SALTA</v>
      </c>
    </row>
    <row r="10925" spans="1:4" x14ac:dyDescent="0.2">
      <c r="A10925" t="s">
        <v>1045</v>
      </c>
      <c r="B10925" t="s">
        <v>1046</v>
      </c>
      <c r="C10925" t="str">
        <f t="shared" si="170"/>
        <v>15 - DIRECCIÓN DE VIALIDAD DE SALTA</v>
      </c>
      <c r="D10925" t="str">
        <f>VLOOKUP(MID(A10925,1,2),[1]Jurisdicciones!$A$2:$B$44,2,FALSE)</f>
        <v>DIRECCIÓN DE VIALIDAD DE SALTA</v>
      </c>
    </row>
    <row r="10926" spans="1:4" x14ac:dyDescent="0.2">
      <c r="A10926" t="s">
        <v>1047</v>
      </c>
      <c r="B10926" t="s">
        <v>1048</v>
      </c>
      <c r="C10926" t="str">
        <f t="shared" si="170"/>
        <v>15 - DIRECCIÓN DE VIALIDAD DE SALTA</v>
      </c>
      <c r="D10926" t="str">
        <f>VLOOKUP(MID(A10926,1,2),[1]Jurisdicciones!$A$2:$B$44,2,FALSE)</f>
        <v>DIRECCIÓN DE VIALIDAD DE SALTA</v>
      </c>
    </row>
    <row r="10927" spans="1:4" x14ac:dyDescent="0.2">
      <c r="A10927" t="s">
        <v>1049</v>
      </c>
      <c r="B10927" t="s">
        <v>1050</v>
      </c>
      <c r="C10927" t="str">
        <f t="shared" si="170"/>
        <v>15 - DIRECCIÓN DE VIALIDAD DE SALTA</v>
      </c>
      <c r="D10927" t="str">
        <f>VLOOKUP(MID(A10927,1,2),[1]Jurisdicciones!$A$2:$B$44,2,FALSE)</f>
        <v>DIRECCIÓN DE VIALIDAD DE SALTA</v>
      </c>
    </row>
    <row r="10928" spans="1:4" x14ac:dyDescent="0.2">
      <c r="A10928" t="s">
        <v>1051</v>
      </c>
      <c r="B10928" t="s">
        <v>1052</v>
      </c>
      <c r="C10928" t="str">
        <f t="shared" si="170"/>
        <v>15 - DIRECCIÓN DE VIALIDAD DE SALTA</v>
      </c>
      <c r="D10928" t="str">
        <f>VLOOKUP(MID(A10928,1,2),[1]Jurisdicciones!$A$2:$B$44,2,FALSE)</f>
        <v>DIRECCIÓN DE VIALIDAD DE SALTA</v>
      </c>
    </row>
    <row r="10929" spans="1:4" x14ac:dyDescent="0.2">
      <c r="A10929" t="s">
        <v>1053</v>
      </c>
      <c r="B10929" t="s">
        <v>1054</v>
      </c>
      <c r="C10929" t="str">
        <f t="shared" si="170"/>
        <v>15 - DIRECCIÓN DE VIALIDAD DE SALTA</v>
      </c>
      <c r="D10929" t="str">
        <f>VLOOKUP(MID(A10929,1,2),[1]Jurisdicciones!$A$2:$B$44,2,FALSE)</f>
        <v>DIRECCIÓN DE VIALIDAD DE SALTA</v>
      </c>
    </row>
    <row r="10930" spans="1:4" x14ac:dyDescent="0.2">
      <c r="A10930" t="s">
        <v>1055</v>
      </c>
      <c r="B10930" t="s">
        <v>1056</v>
      </c>
      <c r="C10930" t="str">
        <f t="shared" si="170"/>
        <v>15 - DIRECCIÓN DE VIALIDAD DE SALTA</v>
      </c>
      <c r="D10930" t="str">
        <f>VLOOKUP(MID(A10930,1,2),[1]Jurisdicciones!$A$2:$B$44,2,FALSE)</f>
        <v>DIRECCIÓN DE VIALIDAD DE SALTA</v>
      </c>
    </row>
    <row r="10931" spans="1:4" x14ac:dyDescent="0.2">
      <c r="A10931" t="s">
        <v>1057</v>
      </c>
      <c r="B10931" t="s">
        <v>1058</v>
      </c>
      <c r="C10931" t="str">
        <f t="shared" si="170"/>
        <v>15 - DIRECCIÓN DE VIALIDAD DE SALTA</v>
      </c>
      <c r="D10931" t="str">
        <f>VLOOKUP(MID(A10931,1,2),[1]Jurisdicciones!$A$2:$B$44,2,FALSE)</f>
        <v>DIRECCIÓN DE VIALIDAD DE SALTA</v>
      </c>
    </row>
    <row r="10932" spans="1:4" x14ac:dyDescent="0.2">
      <c r="A10932" t="s">
        <v>1059</v>
      </c>
      <c r="B10932" t="s">
        <v>1060</v>
      </c>
      <c r="C10932" t="str">
        <f t="shared" si="170"/>
        <v>15 - DIRECCIÓN DE VIALIDAD DE SALTA</v>
      </c>
      <c r="D10932" t="str">
        <f>VLOOKUP(MID(A10932,1,2),[1]Jurisdicciones!$A$2:$B$44,2,FALSE)</f>
        <v>DIRECCIÓN DE VIALIDAD DE SALTA</v>
      </c>
    </row>
    <row r="10933" spans="1:4" x14ac:dyDescent="0.2">
      <c r="A10933" t="s">
        <v>1061</v>
      </c>
      <c r="B10933" t="s">
        <v>1062</v>
      </c>
      <c r="C10933" t="str">
        <f t="shared" si="170"/>
        <v>15 - DIRECCIÓN DE VIALIDAD DE SALTA</v>
      </c>
      <c r="D10933" t="str">
        <f>VLOOKUP(MID(A10933,1,2),[1]Jurisdicciones!$A$2:$B$44,2,FALSE)</f>
        <v>DIRECCIÓN DE VIALIDAD DE SALTA</v>
      </c>
    </row>
    <row r="10934" spans="1:4" x14ac:dyDescent="0.2">
      <c r="A10934" t="s">
        <v>1063</v>
      </c>
      <c r="B10934" t="s">
        <v>1064</v>
      </c>
      <c r="C10934" t="str">
        <f t="shared" si="170"/>
        <v>15 - DIRECCIÓN DE VIALIDAD DE SALTA</v>
      </c>
      <c r="D10934" t="str">
        <f>VLOOKUP(MID(A10934,1,2),[1]Jurisdicciones!$A$2:$B$44,2,FALSE)</f>
        <v>DIRECCIÓN DE VIALIDAD DE SALTA</v>
      </c>
    </row>
    <row r="10935" spans="1:4" x14ac:dyDescent="0.2">
      <c r="A10935" t="s">
        <v>1065</v>
      </c>
      <c r="B10935" t="s">
        <v>1066</v>
      </c>
      <c r="C10935" t="str">
        <f t="shared" si="170"/>
        <v>15 - DIRECCIÓN DE VIALIDAD DE SALTA</v>
      </c>
      <c r="D10935" t="str">
        <f>VLOOKUP(MID(A10935,1,2),[1]Jurisdicciones!$A$2:$B$44,2,FALSE)</f>
        <v>DIRECCIÓN DE VIALIDAD DE SALTA</v>
      </c>
    </row>
    <row r="10936" spans="1:4" x14ac:dyDescent="0.2">
      <c r="A10936" t="s">
        <v>1067</v>
      </c>
      <c r="B10936" t="s">
        <v>1068</v>
      </c>
      <c r="C10936" t="str">
        <f t="shared" si="170"/>
        <v>15 - DIRECCIÓN DE VIALIDAD DE SALTA</v>
      </c>
      <c r="D10936" t="str">
        <f>VLOOKUP(MID(A10936,1,2),[1]Jurisdicciones!$A$2:$B$44,2,FALSE)</f>
        <v>DIRECCIÓN DE VIALIDAD DE SALTA</v>
      </c>
    </row>
    <row r="10937" spans="1:4" x14ac:dyDescent="0.2">
      <c r="A10937" t="s">
        <v>1069</v>
      </c>
      <c r="B10937" t="s">
        <v>1070</v>
      </c>
      <c r="C10937" t="str">
        <f t="shared" si="170"/>
        <v>15 - DIRECCIÓN DE VIALIDAD DE SALTA</v>
      </c>
      <c r="D10937" t="str">
        <f>VLOOKUP(MID(A10937,1,2),[1]Jurisdicciones!$A$2:$B$44,2,FALSE)</f>
        <v>DIRECCIÓN DE VIALIDAD DE SALTA</v>
      </c>
    </row>
    <row r="10938" spans="1:4" x14ac:dyDescent="0.2">
      <c r="A10938" t="s">
        <v>1071</v>
      </c>
      <c r="B10938" t="s">
        <v>1072</v>
      </c>
      <c r="C10938" t="str">
        <f t="shared" si="170"/>
        <v>15 - DIRECCIÓN DE VIALIDAD DE SALTA</v>
      </c>
      <c r="D10938" t="str">
        <f>VLOOKUP(MID(A10938,1,2),[1]Jurisdicciones!$A$2:$B$44,2,FALSE)</f>
        <v>DIRECCIÓN DE VIALIDAD DE SALTA</v>
      </c>
    </row>
    <row r="10939" spans="1:4" x14ac:dyDescent="0.2">
      <c r="A10939" t="s">
        <v>1073</v>
      </c>
      <c r="B10939" t="s">
        <v>559</v>
      </c>
      <c r="C10939" t="str">
        <f t="shared" si="170"/>
        <v>15 - DIRECCIÓN DE VIALIDAD DE SALTA</v>
      </c>
      <c r="D10939" t="str">
        <f>VLOOKUP(MID(A10939,1,2),[1]Jurisdicciones!$A$2:$B$44,2,FALSE)</f>
        <v>DIRECCIÓN DE VIALIDAD DE SALTA</v>
      </c>
    </row>
    <row r="10940" spans="1:4" x14ac:dyDescent="0.2">
      <c r="A10940" t="s">
        <v>1074</v>
      </c>
      <c r="B10940" t="s">
        <v>1075</v>
      </c>
      <c r="C10940" t="str">
        <f t="shared" si="170"/>
        <v>15 - DIRECCIÓN DE VIALIDAD DE SALTA</v>
      </c>
      <c r="D10940" t="str">
        <f>VLOOKUP(MID(A10940,1,2),[1]Jurisdicciones!$A$2:$B$44,2,FALSE)</f>
        <v>DIRECCIÓN DE VIALIDAD DE SALTA</v>
      </c>
    </row>
    <row r="10941" spans="1:4" x14ac:dyDescent="0.2">
      <c r="A10941" t="s">
        <v>1076</v>
      </c>
      <c r="B10941" t="s">
        <v>1077</v>
      </c>
      <c r="C10941" t="str">
        <f t="shared" si="170"/>
        <v>15 - DIRECCIÓN DE VIALIDAD DE SALTA</v>
      </c>
      <c r="D10941" t="str">
        <f>VLOOKUP(MID(A10941,1,2),[1]Jurisdicciones!$A$2:$B$44,2,FALSE)</f>
        <v>DIRECCIÓN DE VIALIDAD DE SALTA</v>
      </c>
    </row>
    <row r="10942" spans="1:4" x14ac:dyDescent="0.2">
      <c r="A10942" t="s">
        <v>1078</v>
      </c>
      <c r="B10942" t="s">
        <v>1079</v>
      </c>
      <c r="C10942" t="str">
        <f t="shared" si="170"/>
        <v>15 - DIRECCIÓN DE VIALIDAD DE SALTA</v>
      </c>
      <c r="D10942" t="str">
        <f>VLOOKUP(MID(A10942,1,2),[1]Jurisdicciones!$A$2:$B$44,2,FALSE)</f>
        <v>DIRECCIÓN DE VIALIDAD DE SALTA</v>
      </c>
    </row>
    <row r="10943" spans="1:4" x14ac:dyDescent="0.2">
      <c r="A10943" t="s">
        <v>1080</v>
      </c>
      <c r="B10943" t="s">
        <v>1081</v>
      </c>
      <c r="C10943" t="str">
        <f t="shared" si="170"/>
        <v>15 - DIRECCIÓN DE VIALIDAD DE SALTA</v>
      </c>
      <c r="D10943" t="str">
        <f>VLOOKUP(MID(A10943,1,2),[1]Jurisdicciones!$A$2:$B$44,2,FALSE)</f>
        <v>DIRECCIÓN DE VIALIDAD DE SALTA</v>
      </c>
    </row>
    <row r="10944" spans="1:4" x14ac:dyDescent="0.2">
      <c r="A10944" t="s">
        <v>1082</v>
      </c>
      <c r="B10944" t="s">
        <v>1028</v>
      </c>
      <c r="C10944" t="str">
        <f t="shared" si="170"/>
        <v>15 - DIRECCIÓN DE VIALIDAD DE SALTA</v>
      </c>
      <c r="D10944" t="str">
        <f>VLOOKUP(MID(A10944,1,2),[1]Jurisdicciones!$A$2:$B$44,2,FALSE)</f>
        <v>DIRECCIÓN DE VIALIDAD DE SALTA</v>
      </c>
    </row>
    <row r="10945" spans="1:4" x14ac:dyDescent="0.2">
      <c r="A10945" t="s">
        <v>1083</v>
      </c>
      <c r="B10945" t="s">
        <v>1084</v>
      </c>
      <c r="C10945" t="str">
        <f t="shared" si="170"/>
        <v>15 - DIRECCIÓN DE VIALIDAD DE SALTA</v>
      </c>
      <c r="D10945" t="str">
        <f>VLOOKUP(MID(A10945,1,2),[1]Jurisdicciones!$A$2:$B$44,2,FALSE)</f>
        <v>DIRECCIÓN DE VIALIDAD DE SALTA</v>
      </c>
    </row>
    <row r="10946" spans="1:4" x14ac:dyDescent="0.2">
      <c r="A10946" t="s">
        <v>1085</v>
      </c>
      <c r="B10946" t="s">
        <v>1086</v>
      </c>
      <c r="C10946" t="str">
        <f t="shared" si="170"/>
        <v>15 - DIRECCIÓN DE VIALIDAD DE SALTA</v>
      </c>
      <c r="D10946" t="str">
        <f>VLOOKUP(MID(A10946,1,2),[1]Jurisdicciones!$A$2:$B$44,2,FALSE)</f>
        <v>DIRECCIÓN DE VIALIDAD DE SALTA</v>
      </c>
    </row>
    <row r="10947" spans="1:4" x14ac:dyDescent="0.2">
      <c r="A10947" t="s">
        <v>1087</v>
      </c>
      <c r="B10947" t="s">
        <v>1088</v>
      </c>
      <c r="C10947" t="str">
        <f t="shared" si="170"/>
        <v>15 - DIRECCIÓN DE VIALIDAD DE SALTA</v>
      </c>
      <c r="D10947" t="str">
        <f>VLOOKUP(MID(A10947,1,2),[1]Jurisdicciones!$A$2:$B$44,2,FALSE)</f>
        <v>DIRECCIÓN DE VIALIDAD DE SALTA</v>
      </c>
    </row>
    <row r="10948" spans="1:4" x14ac:dyDescent="0.2">
      <c r="A10948" t="s">
        <v>1089</v>
      </c>
      <c r="B10948" t="s">
        <v>1090</v>
      </c>
      <c r="C10948" t="str">
        <f t="shared" ref="C10948:C11011" si="171">CONCATENATE(MID(A10948,1,2), " - ",D10948)</f>
        <v>15 - DIRECCIÓN DE VIALIDAD DE SALTA</v>
      </c>
      <c r="D10948" t="str">
        <f>VLOOKUP(MID(A10948,1,2),[1]Jurisdicciones!$A$2:$B$44,2,FALSE)</f>
        <v>DIRECCIÓN DE VIALIDAD DE SALTA</v>
      </c>
    </row>
    <row r="10949" spans="1:4" x14ac:dyDescent="0.2">
      <c r="A10949" t="s">
        <v>1091</v>
      </c>
      <c r="B10949" t="s">
        <v>1092</v>
      </c>
      <c r="C10949" t="str">
        <f t="shared" si="171"/>
        <v>15 - DIRECCIÓN DE VIALIDAD DE SALTA</v>
      </c>
      <c r="D10949" t="str">
        <f>VLOOKUP(MID(A10949,1,2),[1]Jurisdicciones!$A$2:$B$44,2,FALSE)</f>
        <v>DIRECCIÓN DE VIALIDAD DE SALTA</v>
      </c>
    </row>
    <row r="10950" spans="1:4" x14ac:dyDescent="0.2">
      <c r="A10950" t="s">
        <v>1093</v>
      </c>
      <c r="B10950" t="s">
        <v>1092</v>
      </c>
      <c r="C10950" t="str">
        <f t="shared" si="171"/>
        <v>15 - DIRECCIÓN DE VIALIDAD DE SALTA</v>
      </c>
      <c r="D10950" t="str">
        <f>VLOOKUP(MID(A10950,1,2),[1]Jurisdicciones!$A$2:$B$44,2,FALSE)</f>
        <v>DIRECCIÓN DE VIALIDAD DE SALTA</v>
      </c>
    </row>
    <row r="10951" spans="1:4" x14ac:dyDescent="0.2">
      <c r="A10951" t="s">
        <v>1094</v>
      </c>
      <c r="B10951" t="s">
        <v>1095</v>
      </c>
      <c r="C10951" t="str">
        <f t="shared" si="171"/>
        <v>15 - DIRECCIÓN DE VIALIDAD DE SALTA</v>
      </c>
      <c r="D10951" t="str">
        <f>VLOOKUP(MID(A10951,1,2),[1]Jurisdicciones!$A$2:$B$44,2,FALSE)</f>
        <v>DIRECCIÓN DE VIALIDAD DE SALTA</v>
      </c>
    </row>
    <row r="10952" spans="1:4" x14ac:dyDescent="0.2">
      <c r="A10952" t="s">
        <v>1096</v>
      </c>
      <c r="B10952" t="s">
        <v>1097</v>
      </c>
      <c r="C10952" t="str">
        <f t="shared" si="171"/>
        <v>15 - DIRECCIÓN DE VIALIDAD DE SALTA</v>
      </c>
      <c r="D10952" t="str">
        <f>VLOOKUP(MID(A10952,1,2),[1]Jurisdicciones!$A$2:$B$44,2,FALSE)</f>
        <v>DIRECCIÓN DE VIALIDAD DE SALTA</v>
      </c>
    </row>
    <row r="10953" spans="1:4" x14ac:dyDescent="0.2">
      <c r="A10953" t="s">
        <v>1098</v>
      </c>
      <c r="B10953" t="s">
        <v>1099</v>
      </c>
      <c r="C10953" t="str">
        <f t="shared" si="171"/>
        <v>15 - DIRECCIÓN DE VIALIDAD DE SALTA</v>
      </c>
      <c r="D10953" t="str">
        <f>VLOOKUP(MID(A10953,1,2),[1]Jurisdicciones!$A$2:$B$44,2,FALSE)</f>
        <v>DIRECCIÓN DE VIALIDAD DE SALTA</v>
      </c>
    </row>
    <row r="10954" spans="1:4" x14ac:dyDescent="0.2">
      <c r="A10954" t="s">
        <v>1100</v>
      </c>
      <c r="B10954" t="s">
        <v>1101</v>
      </c>
      <c r="C10954" t="str">
        <f t="shared" si="171"/>
        <v>15 - DIRECCIÓN DE VIALIDAD DE SALTA</v>
      </c>
      <c r="D10954" t="str">
        <f>VLOOKUP(MID(A10954,1,2),[1]Jurisdicciones!$A$2:$B$44,2,FALSE)</f>
        <v>DIRECCIÓN DE VIALIDAD DE SALTA</v>
      </c>
    </row>
    <row r="10955" spans="1:4" x14ac:dyDescent="0.2">
      <c r="A10955" t="s">
        <v>1102</v>
      </c>
      <c r="B10955" t="s">
        <v>1103</v>
      </c>
      <c r="C10955" t="str">
        <f t="shared" si="171"/>
        <v>15 - DIRECCIÓN DE VIALIDAD DE SALTA</v>
      </c>
      <c r="D10955" t="str">
        <f>VLOOKUP(MID(A10955,1,2),[1]Jurisdicciones!$A$2:$B$44,2,FALSE)</f>
        <v>DIRECCIÓN DE VIALIDAD DE SALTA</v>
      </c>
    </row>
    <row r="10956" spans="1:4" x14ac:dyDescent="0.2">
      <c r="A10956" t="s">
        <v>1104</v>
      </c>
      <c r="B10956" t="s">
        <v>1103</v>
      </c>
      <c r="C10956" t="str">
        <f t="shared" si="171"/>
        <v>15 - DIRECCIÓN DE VIALIDAD DE SALTA</v>
      </c>
      <c r="D10956" t="str">
        <f>VLOOKUP(MID(A10956,1,2),[1]Jurisdicciones!$A$2:$B$44,2,FALSE)</f>
        <v>DIRECCIÓN DE VIALIDAD DE SALTA</v>
      </c>
    </row>
    <row r="10957" spans="1:4" x14ac:dyDescent="0.2">
      <c r="A10957" t="s">
        <v>1105</v>
      </c>
      <c r="B10957" t="s">
        <v>559</v>
      </c>
      <c r="C10957" t="str">
        <f t="shared" si="171"/>
        <v>15 - DIRECCIÓN DE VIALIDAD DE SALTA</v>
      </c>
      <c r="D10957" t="str">
        <f>VLOOKUP(MID(A10957,1,2),[1]Jurisdicciones!$A$2:$B$44,2,FALSE)</f>
        <v>DIRECCIÓN DE VIALIDAD DE SALTA</v>
      </c>
    </row>
    <row r="10958" spans="1:4" x14ac:dyDescent="0.2">
      <c r="A10958" t="s">
        <v>1106</v>
      </c>
      <c r="B10958" t="s">
        <v>1107</v>
      </c>
      <c r="C10958" t="str">
        <f t="shared" si="171"/>
        <v>15 - DIRECCIÓN DE VIALIDAD DE SALTA</v>
      </c>
      <c r="D10958" t="str">
        <f>VLOOKUP(MID(A10958,1,2),[1]Jurisdicciones!$A$2:$B$44,2,FALSE)</f>
        <v>DIRECCIÓN DE VIALIDAD DE SALTA</v>
      </c>
    </row>
    <row r="10959" spans="1:4" x14ac:dyDescent="0.2">
      <c r="A10959" t="s">
        <v>1108</v>
      </c>
      <c r="B10959" t="s">
        <v>1109</v>
      </c>
      <c r="C10959" t="str">
        <f t="shared" si="171"/>
        <v>15 - DIRECCIÓN DE VIALIDAD DE SALTA</v>
      </c>
      <c r="D10959" t="str">
        <f>VLOOKUP(MID(A10959,1,2),[1]Jurisdicciones!$A$2:$B$44,2,FALSE)</f>
        <v>DIRECCIÓN DE VIALIDAD DE SALTA</v>
      </c>
    </row>
    <row r="10960" spans="1:4" x14ac:dyDescent="0.2">
      <c r="A10960" t="s">
        <v>1110</v>
      </c>
      <c r="B10960" t="s">
        <v>1109</v>
      </c>
      <c r="C10960" t="str">
        <f t="shared" si="171"/>
        <v>15 - DIRECCIÓN DE VIALIDAD DE SALTA</v>
      </c>
      <c r="D10960" t="str">
        <f>VLOOKUP(MID(A10960,1,2),[1]Jurisdicciones!$A$2:$B$44,2,FALSE)</f>
        <v>DIRECCIÓN DE VIALIDAD DE SALTA</v>
      </c>
    </row>
    <row r="10961" spans="1:4" x14ac:dyDescent="0.2">
      <c r="A10961" t="s">
        <v>1111</v>
      </c>
      <c r="B10961" t="s">
        <v>1112</v>
      </c>
      <c r="C10961" t="str">
        <f t="shared" si="171"/>
        <v>15 - DIRECCIÓN DE VIALIDAD DE SALTA</v>
      </c>
      <c r="D10961" t="str">
        <f>VLOOKUP(MID(A10961,1,2),[1]Jurisdicciones!$A$2:$B$44,2,FALSE)</f>
        <v>DIRECCIÓN DE VIALIDAD DE SALTA</v>
      </c>
    </row>
    <row r="10962" spans="1:4" x14ac:dyDescent="0.2">
      <c r="A10962" t="s">
        <v>1113</v>
      </c>
      <c r="B10962" t="s">
        <v>1114</v>
      </c>
      <c r="C10962" t="str">
        <f t="shared" si="171"/>
        <v>15 - DIRECCIÓN DE VIALIDAD DE SALTA</v>
      </c>
      <c r="D10962" t="str">
        <f>VLOOKUP(MID(A10962,1,2),[1]Jurisdicciones!$A$2:$B$44,2,FALSE)</f>
        <v>DIRECCIÓN DE VIALIDAD DE SALTA</v>
      </c>
    </row>
    <row r="10963" spans="1:4" x14ac:dyDescent="0.2">
      <c r="A10963" t="s">
        <v>1115</v>
      </c>
      <c r="B10963" t="s">
        <v>1116</v>
      </c>
      <c r="C10963" t="str">
        <f t="shared" si="171"/>
        <v>15 - DIRECCIÓN DE VIALIDAD DE SALTA</v>
      </c>
      <c r="D10963" t="str">
        <f>VLOOKUP(MID(A10963,1,2),[1]Jurisdicciones!$A$2:$B$44,2,FALSE)</f>
        <v>DIRECCIÓN DE VIALIDAD DE SALTA</v>
      </c>
    </row>
    <row r="10964" spans="1:4" x14ac:dyDescent="0.2">
      <c r="A10964" t="s">
        <v>1117</v>
      </c>
      <c r="B10964" t="s">
        <v>1118</v>
      </c>
      <c r="C10964" t="str">
        <f t="shared" si="171"/>
        <v>15 - DIRECCIÓN DE VIALIDAD DE SALTA</v>
      </c>
      <c r="D10964" t="str">
        <f>VLOOKUP(MID(A10964,1,2),[1]Jurisdicciones!$A$2:$B$44,2,FALSE)</f>
        <v>DIRECCIÓN DE VIALIDAD DE SALTA</v>
      </c>
    </row>
    <row r="10965" spans="1:4" x14ac:dyDescent="0.2">
      <c r="A10965" t="s">
        <v>1119</v>
      </c>
      <c r="B10965" t="s">
        <v>1120</v>
      </c>
      <c r="C10965" t="str">
        <f t="shared" si="171"/>
        <v>15 - DIRECCIÓN DE VIALIDAD DE SALTA</v>
      </c>
      <c r="D10965" t="str">
        <f>VLOOKUP(MID(A10965,1,2),[1]Jurisdicciones!$A$2:$B$44,2,FALSE)</f>
        <v>DIRECCIÓN DE VIALIDAD DE SALTA</v>
      </c>
    </row>
    <row r="10966" spans="1:4" x14ac:dyDescent="0.2">
      <c r="A10966" t="s">
        <v>1121</v>
      </c>
      <c r="B10966" t="s">
        <v>1122</v>
      </c>
      <c r="C10966" t="str">
        <f t="shared" si="171"/>
        <v>15 - DIRECCIÓN DE VIALIDAD DE SALTA</v>
      </c>
      <c r="D10966" t="str">
        <f>VLOOKUP(MID(A10966,1,2),[1]Jurisdicciones!$A$2:$B$44,2,FALSE)</f>
        <v>DIRECCIÓN DE VIALIDAD DE SALTA</v>
      </c>
    </row>
    <row r="10967" spans="1:4" x14ac:dyDescent="0.2">
      <c r="A10967" t="s">
        <v>1123</v>
      </c>
      <c r="B10967" t="s">
        <v>1124</v>
      </c>
      <c r="C10967" t="str">
        <f t="shared" si="171"/>
        <v>15 - DIRECCIÓN DE VIALIDAD DE SALTA</v>
      </c>
      <c r="D10967" t="str">
        <f>VLOOKUP(MID(A10967,1,2),[1]Jurisdicciones!$A$2:$B$44,2,FALSE)</f>
        <v>DIRECCIÓN DE VIALIDAD DE SALTA</v>
      </c>
    </row>
    <row r="10968" spans="1:4" x14ac:dyDescent="0.2">
      <c r="A10968" t="s">
        <v>1125</v>
      </c>
      <c r="B10968" t="s">
        <v>1126</v>
      </c>
      <c r="C10968" t="str">
        <f t="shared" si="171"/>
        <v>15 - DIRECCIÓN DE VIALIDAD DE SALTA</v>
      </c>
      <c r="D10968" t="str">
        <f>VLOOKUP(MID(A10968,1,2),[1]Jurisdicciones!$A$2:$B$44,2,FALSE)</f>
        <v>DIRECCIÓN DE VIALIDAD DE SALTA</v>
      </c>
    </row>
    <row r="10969" spans="1:4" x14ac:dyDescent="0.2">
      <c r="A10969" t="s">
        <v>1127</v>
      </c>
      <c r="B10969" t="s">
        <v>1128</v>
      </c>
      <c r="C10969" t="str">
        <f t="shared" si="171"/>
        <v>15 - DIRECCIÓN DE VIALIDAD DE SALTA</v>
      </c>
      <c r="D10969" t="str">
        <f>VLOOKUP(MID(A10969,1,2),[1]Jurisdicciones!$A$2:$B$44,2,FALSE)</f>
        <v>DIRECCIÓN DE VIALIDAD DE SALTA</v>
      </c>
    </row>
    <row r="10970" spans="1:4" x14ac:dyDescent="0.2">
      <c r="A10970" t="s">
        <v>1129</v>
      </c>
      <c r="B10970" t="s">
        <v>1130</v>
      </c>
      <c r="C10970" t="str">
        <f t="shared" si="171"/>
        <v>15 - DIRECCIÓN DE VIALIDAD DE SALTA</v>
      </c>
      <c r="D10970" t="str">
        <f>VLOOKUP(MID(A10970,1,2),[1]Jurisdicciones!$A$2:$B$44,2,FALSE)</f>
        <v>DIRECCIÓN DE VIALIDAD DE SALTA</v>
      </c>
    </row>
    <row r="10971" spans="1:4" x14ac:dyDescent="0.2">
      <c r="A10971" t="s">
        <v>1131</v>
      </c>
      <c r="B10971" t="s">
        <v>1132</v>
      </c>
      <c r="C10971" t="str">
        <f t="shared" si="171"/>
        <v>15 - DIRECCIÓN DE VIALIDAD DE SALTA</v>
      </c>
      <c r="D10971" t="str">
        <f>VLOOKUP(MID(A10971,1,2),[1]Jurisdicciones!$A$2:$B$44,2,FALSE)</f>
        <v>DIRECCIÓN DE VIALIDAD DE SALTA</v>
      </c>
    </row>
    <row r="10972" spans="1:4" x14ac:dyDescent="0.2">
      <c r="A10972" t="s">
        <v>1133</v>
      </c>
      <c r="B10972" t="s">
        <v>901</v>
      </c>
      <c r="C10972" t="str">
        <f t="shared" si="171"/>
        <v>15 - DIRECCIÓN DE VIALIDAD DE SALTA</v>
      </c>
      <c r="D10972" t="str">
        <f>VLOOKUP(MID(A10972,1,2),[1]Jurisdicciones!$A$2:$B$44,2,FALSE)</f>
        <v>DIRECCIÓN DE VIALIDAD DE SALTA</v>
      </c>
    </row>
    <row r="10973" spans="1:4" x14ac:dyDescent="0.2">
      <c r="A10973" t="s">
        <v>1134</v>
      </c>
      <c r="B10973" t="s">
        <v>1135</v>
      </c>
      <c r="C10973" t="str">
        <f t="shared" si="171"/>
        <v>15 - DIRECCIÓN DE VIALIDAD DE SALTA</v>
      </c>
      <c r="D10973" t="str">
        <f>VLOOKUP(MID(A10973,1,2),[1]Jurisdicciones!$A$2:$B$44,2,FALSE)</f>
        <v>DIRECCIÓN DE VIALIDAD DE SALTA</v>
      </c>
    </row>
    <row r="10974" spans="1:4" x14ac:dyDescent="0.2">
      <c r="A10974" t="s">
        <v>1136</v>
      </c>
      <c r="B10974" t="s">
        <v>1137</v>
      </c>
      <c r="C10974" t="str">
        <f t="shared" si="171"/>
        <v>15 - DIRECCIÓN DE VIALIDAD DE SALTA</v>
      </c>
      <c r="D10974" t="str">
        <f>VLOOKUP(MID(A10974,1,2),[1]Jurisdicciones!$A$2:$B$44,2,FALSE)</f>
        <v>DIRECCIÓN DE VIALIDAD DE SALTA</v>
      </c>
    </row>
    <row r="10975" spans="1:4" x14ac:dyDescent="0.2">
      <c r="A10975" t="s">
        <v>1138</v>
      </c>
      <c r="B10975" t="s">
        <v>1139</v>
      </c>
      <c r="C10975" t="str">
        <f t="shared" si="171"/>
        <v>15 - DIRECCIÓN DE VIALIDAD DE SALTA</v>
      </c>
      <c r="D10975" t="str">
        <f>VLOOKUP(MID(A10975,1,2),[1]Jurisdicciones!$A$2:$B$44,2,FALSE)</f>
        <v>DIRECCIÓN DE VIALIDAD DE SALTA</v>
      </c>
    </row>
    <row r="10976" spans="1:4" x14ac:dyDescent="0.2">
      <c r="A10976" t="s">
        <v>1140</v>
      </c>
      <c r="B10976" t="s">
        <v>1141</v>
      </c>
      <c r="C10976" t="str">
        <f t="shared" si="171"/>
        <v>15 - DIRECCIÓN DE VIALIDAD DE SALTA</v>
      </c>
      <c r="D10976" t="str">
        <f>VLOOKUP(MID(A10976,1,2),[1]Jurisdicciones!$A$2:$B$44,2,FALSE)</f>
        <v>DIRECCIÓN DE VIALIDAD DE SALTA</v>
      </c>
    </row>
    <row r="10977" spans="1:4" x14ac:dyDescent="0.2">
      <c r="A10977" t="s">
        <v>1142</v>
      </c>
      <c r="B10977" t="s">
        <v>1143</v>
      </c>
      <c r="C10977" t="str">
        <f t="shared" si="171"/>
        <v>15 - DIRECCIÓN DE VIALIDAD DE SALTA</v>
      </c>
      <c r="D10977" t="str">
        <f>VLOOKUP(MID(A10977,1,2),[1]Jurisdicciones!$A$2:$B$44,2,FALSE)</f>
        <v>DIRECCIÓN DE VIALIDAD DE SALTA</v>
      </c>
    </row>
    <row r="10978" spans="1:4" x14ac:dyDescent="0.2">
      <c r="A10978" t="s">
        <v>1144</v>
      </c>
      <c r="B10978" t="s">
        <v>1145</v>
      </c>
      <c r="C10978" t="str">
        <f t="shared" si="171"/>
        <v>15 - DIRECCIÓN DE VIALIDAD DE SALTA</v>
      </c>
      <c r="D10978" t="str">
        <f>VLOOKUP(MID(A10978,1,2),[1]Jurisdicciones!$A$2:$B$44,2,FALSE)</f>
        <v>DIRECCIÓN DE VIALIDAD DE SALTA</v>
      </c>
    </row>
    <row r="10979" spans="1:4" x14ac:dyDescent="0.2">
      <c r="A10979" t="s">
        <v>1146</v>
      </c>
      <c r="B10979" t="s">
        <v>1147</v>
      </c>
      <c r="C10979" t="str">
        <f t="shared" si="171"/>
        <v>15 - DIRECCIÓN DE VIALIDAD DE SALTA</v>
      </c>
      <c r="D10979" t="str">
        <f>VLOOKUP(MID(A10979,1,2),[1]Jurisdicciones!$A$2:$B$44,2,FALSE)</f>
        <v>DIRECCIÓN DE VIALIDAD DE SALTA</v>
      </c>
    </row>
    <row r="10980" spans="1:4" x14ac:dyDescent="0.2">
      <c r="A10980" t="s">
        <v>1148</v>
      </c>
      <c r="B10980" t="s">
        <v>1149</v>
      </c>
      <c r="C10980" t="str">
        <f t="shared" si="171"/>
        <v>15 - DIRECCIÓN DE VIALIDAD DE SALTA</v>
      </c>
      <c r="D10980" t="str">
        <f>VLOOKUP(MID(A10980,1,2),[1]Jurisdicciones!$A$2:$B$44,2,FALSE)</f>
        <v>DIRECCIÓN DE VIALIDAD DE SALTA</v>
      </c>
    </row>
    <row r="10981" spans="1:4" x14ac:dyDescent="0.2">
      <c r="A10981" t="s">
        <v>1150</v>
      </c>
      <c r="B10981" t="s">
        <v>873</v>
      </c>
      <c r="C10981" t="str">
        <f t="shared" si="171"/>
        <v>15 - DIRECCIÓN DE VIALIDAD DE SALTA</v>
      </c>
      <c r="D10981" t="str">
        <f>VLOOKUP(MID(A10981,1,2),[1]Jurisdicciones!$A$2:$B$44,2,FALSE)</f>
        <v>DIRECCIÓN DE VIALIDAD DE SALTA</v>
      </c>
    </row>
    <row r="10982" spans="1:4" x14ac:dyDescent="0.2">
      <c r="A10982" t="s">
        <v>1151</v>
      </c>
      <c r="B10982" t="s">
        <v>1152</v>
      </c>
      <c r="C10982" t="str">
        <f t="shared" si="171"/>
        <v>15 - DIRECCIÓN DE VIALIDAD DE SALTA</v>
      </c>
      <c r="D10982" t="str">
        <f>VLOOKUP(MID(A10982,1,2),[1]Jurisdicciones!$A$2:$B$44,2,FALSE)</f>
        <v>DIRECCIÓN DE VIALIDAD DE SALTA</v>
      </c>
    </row>
    <row r="10983" spans="1:4" x14ac:dyDescent="0.2">
      <c r="A10983" t="s">
        <v>1153</v>
      </c>
      <c r="B10983" t="s">
        <v>1154</v>
      </c>
      <c r="C10983" t="str">
        <f t="shared" si="171"/>
        <v>15 - DIRECCIÓN DE VIALIDAD DE SALTA</v>
      </c>
      <c r="D10983" t="str">
        <f>VLOOKUP(MID(A10983,1,2),[1]Jurisdicciones!$A$2:$B$44,2,FALSE)</f>
        <v>DIRECCIÓN DE VIALIDAD DE SALTA</v>
      </c>
    </row>
    <row r="10984" spans="1:4" x14ac:dyDescent="0.2">
      <c r="A10984" t="s">
        <v>1155</v>
      </c>
      <c r="B10984" t="s">
        <v>1156</v>
      </c>
      <c r="C10984" t="str">
        <f t="shared" si="171"/>
        <v>15 - DIRECCIÓN DE VIALIDAD DE SALTA</v>
      </c>
      <c r="D10984" t="str">
        <f>VLOOKUP(MID(A10984,1,2),[1]Jurisdicciones!$A$2:$B$44,2,FALSE)</f>
        <v>DIRECCIÓN DE VIALIDAD DE SALTA</v>
      </c>
    </row>
    <row r="10985" spans="1:4" x14ac:dyDescent="0.2">
      <c r="A10985" t="s">
        <v>1157</v>
      </c>
      <c r="B10985" t="s">
        <v>1158</v>
      </c>
      <c r="C10985" t="str">
        <f t="shared" si="171"/>
        <v>15 - DIRECCIÓN DE VIALIDAD DE SALTA</v>
      </c>
      <c r="D10985" t="str">
        <f>VLOOKUP(MID(A10985,1,2),[1]Jurisdicciones!$A$2:$B$44,2,FALSE)</f>
        <v>DIRECCIÓN DE VIALIDAD DE SALTA</v>
      </c>
    </row>
    <row r="10986" spans="1:4" x14ac:dyDescent="0.2">
      <c r="A10986" t="s">
        <v>1159</v>
      </c>
      <c r="B10986" t="s">
        <v>1160</v>
      </c>
      <c r="C10986" t="str">
        <f t="shared" si="171"/>
        <v>15 - DIRECCIÓN DE VIALIDAD DE SALTA</v>
      </c>
      <c r="D10986" t="str">
        <f>VLOOKUP(MID(A10986,1,2),[1]Jurisdicciones!$A$2:$B$44,2,FALSE)</f>
        <v>DIRECCIÓN DE VIALIDAD DE SALTA</v>
      </c>
    </row>
    <row r="10987" spans="1:4" x14ac:dyDescent="0.2">
      <c r="A10987" t="s">
        <v>1161</v>
      </c>
      <c r="B10987" t="s">
        <v>1162</v>
      </c>
      <c r="C10987" t="str">
        <f t="shared" si="171"/>
        <v>15 - DIRECCIÓN DE VIALIDAD DE SALTA</v>
      </c>
      <c r="D10987" t="str">
        <f>VLOOKUP(MID(A10987,1,2),[1]Jurisdicciones!$A$2:$B$44,2,FALSE)</f>
        <v>DIRECCIÓN DE VIALIDAD DE SALTA</v>
      </c>
    </row>
    <row r="10988" spans="1:4" x14ac:dyDescent="0.2">
      <c r="A10988" t="s">
        <v>1163</v>
      </c>
      <c r="B10988" t="s">
        <v>1164</v>
      </c>
      <c r="C10988" t="str">
        <f t="shared" si="171"/>
        <v>15 - DIRECCIÓN DE VIALIDAD DE SALTA</v>
      </c>
      <c r="D10988" t="str">
        <f>VLOOKUP(MID(A10988,1,2),[1]Jurisdicciones!$A$2:$B$44,2,FALSE)</f>
        <v>DIRECCIÓN DE VIALIDAD DE SALTA</v>
      </c>
    </row>
    <row r="10989" spans="1:4" x14ac:dyDescent="0.2">
      <c r="A10989" t="s">
        <v>1165</v>
      </c>
      <c r="B10989" t="s">
        <v>1166</v>
      </c>
      <c r="C10989" t="str">
        <f t="shared" si="171"/>
        <v>15 - DIRECCIÓN DE VIALIDAD DE SALTA</v>
      </c>
      <c r="D10989" t="str">
        <f>VLOOKUP(MID(A10989,1,2),[1]Jurisdicciones!$A$2:$B$44,2,FALSE)</f>
        <v>DIRECCIÓN DE VIALIDAD DE SALTA</v>
      </c>
    </row>
    <row r="10990" spans="1:4" x14ac:dyDescent="0.2">
      <c r="A10990" t="s">
        <v>1167</v>
      </c>
      <c r="B10990" t="s">
        <v>1168</v>
      </c>
      <c r="C10990" t="str">
        <f t="shared" si="171"/>
        <v>15 - DIRECCIÓN DE VIALIDAD DE SALTA</v>
      </c>
      <c r="D10990" t="str">
        <f>VLOOKUP(MID(A10990,1,2),[1]Jurisdicciones!$A$2:$B$44,2,FALSE)</f>
        <v>DIRECCIÓN DE VIALIDAD DE SALTA</v>
      </c>
    </row>
    <row r="10991" spans="1:4" x14ac:dyDescent="0.2">
      <c r="A10991" t="s">
        <v>1169</v>
      </c>
      <c r="B10991" t="s">
        <v>1170</v>
      </c>
      <c r="C10991" t="str">
        <f t="shared" si="171"/>
        <v>15 - DIRECCIÓN DE VIALIDAD DE SALTA</v>
      </c>
      <c r="D10991" t="str">
        <f>VLOOKUP(MID(A10991,1,2),[1]Jurisdicciones!$A$2:$B$44,2,FALSE)</f>
        <v>DIRECCIÓN DE VIALIDAD DE SALTA</v>
      </c>
    </row>
    <row r="10992" spans="1:4" x14ac:dyDescent="0.2">
      <c r="A10992" t="s">
        <v>1171</v>
      </c>
      <c r="B10992" t="s">
        <v>1172</v>
      </c>
      <c r="C10992" t="str">
        <f t="shared" si="171"/>
        <v>15 - DIRECCIÓN DE VIALIDAD DE SALTA</v>
      </c>
      <c r="D10992" t="str">
        <f>VLOOKUP(MID(A10992,1,2),[1]Jurisdicciones!$A$2:$B$44,2,FALSE)</f>
        <v>DIRECCIÓN DE VIALIDAD DE SALTA</v>
      </c>
    </row>
    <row r="10993" spans="1:4" x14ac:dyDescent="0.2">
      <c r="A10993" t="s">
        <v>1173</v>
      </c>
      <c r="B10993" t="s">
        <v>1174</v>
      </c>
      <c r="C10993" t="str">
        <f t="shared" si="171"/>
        <v>15 - DIRECCIÓN DE VIALIDAD DE SALTA</v>
      </c>
      <c r="D10993" t="str">
        <f>VLOOKUP(MID(A10993,1,2),[1]Jurisdicciones!$A$2:$B$44,2,FALSE)</f>
        <v>DIRECCIÓN DE VIALIDAD DE SALTA</v>
      </c>
    </row>
    <row r="10994" spans="1:4" x14ac:dyDescent="0.2">
      <c r="A10994" t="s">
        <v>1175</v>
      </c>
      <c r="B10994" t="s">
        <v>1176</v>
      </c>
      <c r="C10994" t="str">
        <f t="shared" si="171"/>
        <v>15 - DIRECCIÓN DE VIALIDAD DE SALTA</v>
      </c>
      <c r="D10994" t="str">
        <f>VLOOKUP(MID(A10994,1,2),[1]Jurisdicciones!$A$2:$B$44,2,FALSE)</f>
        <v>DIRECCIÓN DE VIALIDAD DE SALTA</v>
      </c>
    </row>
    <row r="10995" spans="1:4" x14ac:dyDescent="0.2">
      <c r="A10995" t="s">
        <v>1177</v>
      </c>
      <c r="B10995" t="s">
        <v>1178</v>
      </c>
      <c r="C10995" t="str">
        <f t="shared" si="171"/>
        <v>15 - DIRECCIÓN DE VIALIDAD DE SALTA</v>
      </c>
      <c r="D10995" t="str">
        <f>VLOOKUP(MID(A10995,1,2),[1]Jurisdicciones!$A$2:$B$44,2,FALSE)</f>
        <v>DIRECCIÓN DE VIALIDAD DE SALTA</v>
      </c>
    </row>
    <row r="10996" spans="1:4" x14ac:dyDescent="0.2">
      <c r="A10996" t="s">
        <v>1179</v>
      </c>
      <c r="B10996" t="s">
        <v>1180</v>
      </c>
      <c r="C10996" t="str">
        <f t="shared" si="171"/>
        <v>15 - DIRECCIÓN DE VIALIDAD DE SALTA</v>
      </c>
      <c r="D10996" t="str">
        <f>VLOOKUP(MID(A10996,1,2),[1]Jurisdicciones!$A$2:$B$44,2,FALSE)</f>
        <v>DIRECCIÓN DE VIALIDAD DE SALTA</v>
      </c>
    </row>
    <row r="10997" spans="1:4" x14ac:dyDescent="0.2">
      <c r="A10997" t="s">
        <v>1181</v>
      </c>
      <c r="B10997" t="s">
        <v>1182</v>
      </c>
      <c r="C10997" t="str">
        <f t="shared" si="171"/>
        <v>15 - DIRECCIÓN DE VIALIDAD DE SALTA</v>
      </c>
      <c r="D10997" t="str">
        <f>VLOOKUP(MID(A10997,1,2),[1]Jurisdicciones!$A$2:$B$44,2,FALSE)</f>
        <v>DIRECCIÓN DE VIALIDAD DE SALTA</v>
      </c>
    </row>
    <row r="10998" spans="1:4" x14ac:dyDescent="0.2">
      <c r="A10998" t="s">
        <v>1183</v>
      </c>
      <c r="B10998" t="s">
        <v>1184</v>
      </c>
      <c r="C10998" t="str">
        <f t="shared" si="171"/>
        <v>15 - DIRECCIÓN DE VIALIDAD DE SALTA</v>
      </c>
      <c r="D10998" t="str">
        <f>VLOOKUP(MID(A10998,1,2),[1]Jurisdicciones!$A$2:$B$44,2,FALSE)</f>
        <v>DIRECCIÓN DE VIALIDAD DE SALTA</v>
      </c>
    </row>
    <row r="10999" spans="1:4" x14ac:dyDescent="0.2">
      <c r="A10999" t="s">
        <v>1185</v>
      </c>
      <c r="B10999" t="s">
        <v>1186</v>
      </c>
      <c r="C10999" t="str">
        <f t="shared" si="171"/>
        <v>15 - DIRECCIÓN DE VIALIDAD DE SALTA</v>
      </c>
      <c r="D10999" t="str">
        <f>VLOOKUP(MID(A10999,1,2),[1]Jurisdicciones!$A$2:$B$44,2,FALSE)</f>
        <v>DIRECCIÓN DE VIALIDAD DE SALTA</v>
      </c>
    </row>
    <row r="11000" spans="1:4" x14ac:dyDescent="0.2">
      <c r="A11000" t="s">
        <v>1187</v>
      </c>
      <c r="B11000" t="s">
        <v>1188</v>
      </c>
      <c r="C11000" t="str">
        <f t="shared" si="171"/>
        <v>15 - DIRECCIÓN DE VIALIDAD DE SALTA</v>
      </c>
      <c r="D11000" t="str">
        <f>VLOOKUP(MID(A11000,1,2),[1]Jurisdicciones!$A$2:$B$44,2,FALSE)</f>
        <v>DIRECCIÓN DE VIALIDAD DE SALTA</v>
      </c>
    </row>
    <row r="11001" spans="1:4" x14ac:dyDescent="0.2">
      <c r="A11001" t="s">
        <v>1189</v>
      </c>
      <c r="B11001" t="s">
        <v>1190</v>
      </c>
      <c r="C11001" t="str">
        <f t="shared" si="171"/>
        <v>15 - DIRECCIÓN DE VIALIDAD DE SALTA</v>
      </c>
      <c r="D11001" t="str">
        <f>VLOOKUP(MID(A11001,1,2),[1]Jurisdicciones!$A$2:$B$44,2,FALSE)</f>
        <v>DIRECCIÓN DE VIALIDAD DE SALTA</v>
      </c>
    </row>
    <row r="11002" spans="1:4" x14ac:dyDescent="0.2">
      <c r="A11002" t="s">
        <v>1191</v>
      </c>
      <c r="B11002" t="s">
        <v>1192</v>
      </c>
      <c r="C11002" t="str">
        <f t="shared" si="171"/>
        <v>15 - DIRECCIÓN DE VIALIDAD DE SALTA</v>
      </c>
      <c r="D11002" t="str">
        <f>VLOOKUP(MID(A11002,1,2),[1]Jurisdicciones!$A$2:$B$44,2,FALSE)</f>
        <v>DIRECCIÓN DE VIALIDAD DE SALTA</v>
      </c>
    </row>
    <row r="11003" spans="1:4" x14ac:dyDescent="0.2">
      <c r="A11003" t="s">
        <v>1193</v>
      </c>
      <c r="B11003" t="s">
        <v>1194</v>
      </c>
      <c r="C11003" t="str">
        <f t="shared" si="171"/>
        <v>15 - DIRECCIÓN DE VIALIDAD DE SALTA</v>
      </c>
      <c r="D11003" t="str">
        <f>VLOOKUP(MID(A11003,1,2),[1]Jurisdicciones!$A$2:$B$44,2,FALSE)</f>
        <v>DIRECCIÓN DE VIALIDAD DE SALTA</v>
      </c>
    </row>
    <row r="11004" spans="1:4" x14ac:dyDescent="0.2">
      <c r="A11004" t="s">
        <v>1195</v>
      </c>
      <c r="B11004" t="s">
        <v>861</v>
      </c>
      <c r="C11004" t="str">
        <f t="shared" si="171"/>
        <v>15 - DIRECCIÓN DE VIALIDAD DE SALTA</v>
      </c>
      <c r="D11004" t="str">
        <f>VLOOKUP(MID(A11004,1,2),[1]Jurisdicciones!$A$2:$B$44,2,FALSE)</f>
        <v>DIRECCIÓN DE VIALIDAD DE SALTA</v>
      </c>
    </row>
    <row r="11005" spans="1:4" x14ac:dyDescent="0.2">
      <c r="A11005" t="s">
        <v>1196</v>
      </c>
      <c r="B11005" t="s">
        <v>863</v>
      </c>
      <c r="C11005" t="str">
        <f t="shared" si="171"/>
        <v>15 - DIRECCIÓN DE VIALIDAD DE SALTA</v>
      </c>
      <c r="D11005" t="str">
        <f>VLOOKUP(MID(A11005,1,2),[1]Jurisdicciones!$A$2:$B$44,2,FALSE)</f>
        <v>DIRECCIÓN DE VIALIDAD DE SALTA</v>
      </c>
    </row>
    <row r="11006" spans="1:4" x14ac:dyDescent="0.2">
      <c r="A11006" t="s">
        <v>1197</v>
      </c>
      <c r="B11006" t="s">
        <v>865</v>
      </c>
      <c r="C11006" t="str">
        <f t="shared" si="171"/>
        <v>15 - DIRECCIÓN DE VIALIDAD DE SALTA</v>
      </c>
      <c r="D11006" t="str">
        <f>VLOOKUP(MID(A11006,1,2),[1]Jurisdicciones!$A$2:$B$44,2,FALSE)</f>
        <v>DIRECCIÓN DE VIALIDAD DE SALTA</v>
      </c>
    </row>
    <row r="11007" spans="1:4" x14ac:dyDescent="0.2">
      <c r="A11007" t="s">
        <v>1198</v>
      </c>
      <c r="B11007" t="s">
        <v>867</v>
      </c>
      <c r="C11007" t="str">
        <f t="shared" si="171"/>
        <v>15 - DIRECCIÓN DE VIALIDAD DE SALTA</v>
      </c>
      <c r="D11007" t="str">
        <f>VLOOKUP(MID(A11007,1,2),[1]Jurisdicciones!$A$2:$B$44,2,FALSE)</f>
        <v>DIRECCIÓN DE VIALIDAD DE SALTA</v>
      </c>
    </row>
    <row r="11008" spans="1:4" x14ac:dyDescent="0.2">
      <c r="A11008" t="s">
        <v>1199</v>
      </c>
      <c r="B11008" t="s">
        <v>869</v>
      </c>
      <c r="C11008" t="str">
        <f t="shared" si="171"/>
        <v>15 - DIRECCIÓN DE VIALIDAD DE SALTA</v>
      </c>
      <c r="D11008" t="str">
        <f>VLOOKUP(MID(A11008,1,2),[1]Jurisdicciones!$A$2:$B$44,2,FALSE)</f>
        <v>DIRECCIÓN DE VIALIDAD DE SALTA</v>
      </c>
    </row>
    <row r="11009" spans="1:4" x14ac:dyDescent="0.2">
      <c r="A11009" t="s">
        <v>1200</v>
      </c>
      <c r="B11009" t="s">
        <v>871</v>
      </c>
      <c r="C11009" t="str">
        <f t="shared" si="171"/>
        <v>15 - DIRECCIÓN DE VIALIDAD DE SALTA</v>
      </c>
      <c r="D11009" t="str">
        <f>VLOOKUP(MID(A11009,1,2),[1]Jurisdicciones!$A$2:$B$44,2,FALSE)</f>
        <v>DIRECCIÓN DE VIALIDAD DE SALTA</v>
      </c>
    </row>
    <row r="11010" spans="1:4" x14ac:dyDescent="0.2">
      <c r="A11010" t="s">
        <v>1201</v>
      </c>
      <c r="B11010" t="s">
        <v>1202</v>
      </c>
      <c r="C11010" t="str">
        <f t="shared" si="171"/>
        <v>15 - DIRECCIÓN DE VIALIDAD DE SALTA</v>
      </c>
      <c r="D11010" t="str">
        <f>VLOOKUP(MID(A11010,1,2),[1]Jurisdicciones!$A$2:$B$44,2,FALSE)</f>
        <v>DIRECCIÓN DE VIALIDAD DE SALTA</v>
      </c>
    </row>
    <row r="11011" spans="1:4" x14ac:dyDescent="0.2">
      <c r="A11011" t="s">
        <v>1203</v>
      </c>
      <c r="B11011" t="s">
        <v>1204</v>
      </c>
      <c r="C11011" t="str">
        <f t="shared" si="171"/>
        <v>15 - DIRECCIÓN DE VIALIDAD DE SALTA</v>
      </c>
      <c r="D11011" t="str">
        <f>VLOOKUP(MID(A11011,1,2),[1]Jurisdicciones!$A$2:$B$44,2,FALSE)</f>
        <v>DIRECCIÓN DE VIALIDAD DE SALTA</v>
      </c>
    </row>
    <row r="11012" spans="1:4" x14ac:dyDescent="0.2">
      <c r="A11012" t="s">
        <v>1205</v>
      </c>
      <c r="B11012" t="s">
        <v>1206</v>
      </c>
      <c r="C11012" t="str">
        <f t="shared" ref="C11012:C11075" si="172">CONCATENATE(MID(A11012,1,2), " - ",D11012)</f>
        <v>15 - DIRECCIÓN DE VIALIDAD DE SALTA</v>
      </c>
      <c r="D11012" t="str">
        <f>VLOOKUP(MID(A11012,1,2),[1]Jurisdicciones!$A$2:$B$44,2,FALSE)</f>
        <v>DIRECCIÓN DE VIALIDAD DE SALTA</v>
      </c>
    </row>
    <row r="11013" spans="1:4" x14ac:dyDescent="0.2">
      <c r="A11013" t="s">
        <v>1207</v>
      </c>
      <c r="B11013" t="s">
        <v>1208</v>
      </c>
      <c r="C11013" t="str">
        <f t="shared" si="172"/>
        <v>15 - DIRECCIÓN DE VIALIDAD DE SALTA</v>
      </c>
      <c r="D11013" t="str">
        <f>VLOOKUP(MID(A11013,1,2),[1]Jurisdicciones!$A$2:$B$44,2,FALSE)</f>
        <v>DIRECCIÓN DE VIALIDAD DE SALTA</v>
      </c>
    </row>
    <row r="11014" spans="1:4" x14ac:dyDescent="0.2">
      <c r="A11014" t="s">
        <v>1209</v>
      </c>
      <c r="B11014" t="s">
        <v>1210</v>
      </c>
      <c r="C11014" t="str">
        <f t="shared" si="172"/>
        <v>15 - DIRECCIÓN DE VIALIDAD DE SALTA</v>
      </c>
      <c r="D11014" t="str">
        <f>VLOOKUP(MID(A11014,1,2),[1]Jurisdicciones!$A$2:$B$44,2,FALSE)</f>
        <v>DIRECCIÓN DE VIALIDAD DE SALTA</v>
      </c>
    </row>
    <row r="11015" spans="1:4" x14ac:dyDescent="0.2">
      <c r="A11015" t="s">
        <v>1211</v>
      </c>
      <c r="B11015" t="s">
        <v>1212</v>
      </c>
      <c r="C11015" t="str">
        <f t="shared" si="172"/>
        <v>15 - DIRECCIÓN DE VIALIDAD DE SALTA</v>
      </c>
      <c r="D11015" t="str">
        <f>VLOOKUP(MID(A11015,1,2),[1]Jurisdicciones!$A$2:$B$44,2,FALSE)</f>
        <v>DIRECCIÓN DE VIALIDAD DE SALTA</v>
      </c>
    </row>
    <row r="11016" spans="1:4" x14ac:dyDescent="0.2">
      <c r="A11016" t="s">
        <v>1213</v>
      </c>
      <c r="B11016" t="s">
        <v>1214</v>
      </c>
      <c r="C11016" t="str">
        <f t="shared" si="172"/>
        <v>15 - DIRECCIÓN DE VIALIDAD DE SALTA</v>
      </c>
      <c r="D11016" t="str">
        <f>VLOOKUP(MID(A11016,1,2),[1]Jurisdicciones!$A$2:$B$44,2,FALSE)</f>
        <v>DIRECCIÓN DE VIALIDAD DE SALTA</v>
      </c>
    </row>
    <row r="11017" spans="1:4" x14ac:dyDescent="0.2">
      <c r="A11017" t="s">
        <v>1215</v>
      </c>
      <c r="B11017" t="s">
        <v>1216</v>
      </c>
      <c r="C11017" t="str">
        <f t="shared" si="172"/>
        <v>15 - DIRECCIÓN DE VIALIDAD DE SALTA</v>
      </c>
      <c r="D11017" t="str">
        <f>VLOOKUP(MID(A11017,1,2),[1]Jurisdicciones!$A$2:$B$44,2,FALSE)</f>
        <v>DIRECCIÓN DE VIALIDAD DE SALTA</v>
      </c>
    </row>
    <row r="11018" spans="1:4" x14ac:dyDescent="0.2">
      <c r="A11018" t="s">
        <v>1217</v>
      </c>
      <c r="B11018" t="s">
        <v>1218</v>
      </c>
      <c r="C11018" t="str">
        <f t="shared" si="172"/>
        <v>15 - DIRECCIÓN DE VIALIDAD DE SALTA</v>
      </c>
      <c r="D11018" t="str">
        <f>VLOOKUP(MID(A11018,1,2),[1]Jurisdicciones!$A$2:$B$44,2,FALSE)</f>
        <v>DIRECCIÓN DE VIALIDAD DE SALTA</v>
      </c>
    </row>
    <row r="11019" spans="1:4" x14ac:dyDescent="0.2">
      <c r="A11019" t="s">
        <v>1219</v>
      </c>
      <c r="B11019" t="s">
        <v>1220</v>
      </c>
      <c r="C11019" t="str">
        <f t="shared" si="172"/>
        <v>15 - DIRECCIÓN DE VIALIDAD DE SALTA</v>
      </c>
      <c r="D11019" t="str">
        <f>VLOOKUP(MID(A11019,1,2),[1]Jurisdicciones!$A$2:$B$44,2,FALSE)</f>
        <v>DIRECCIÓN DE VIALIDAD DE SALTA</v>
      </c>
    </row>
    <row r="11020" spans="1:4" x14ac:dyDescent="0.2">
      <c r="A11020" t="s">
        <v>1221</v>
      </c>
      <c r="B11020" t="s">
        <v>1222</v>
      </c>
      <c r="C11020" t="str">
        <f t="shared" si="172"/>
        <v>15 - DIRECCIÓN DE VIALIDAD DE SALTA</v>
      </c>
      <c r="D11020" t="str">
        <f>VLOOKUP(MID(A11020,1,2),[1]Jurisdicciones!$A$2:$B$44,2,FALSE)</f>
        <v>DIRECCIÓN DE VIALIDAD DE SALTA</v>
      </c>
    </row>
    <row r="11021" spans="1:4" x14ac:dyDescent="0.2">
      <c r="A11021" t="s">
        <v>1223</v>
      </c>
      <c r="B11021" t="s">
        <v>1224</v>
      </c>
      <c r="C11021" t="str">
        <f t="shared" si="172"/>
        <v>15 - DIRECCIÓN DE VIALIDAD DE SALTA</v>
      </c>
      <c r="D11021" t="str">
        <f>VLOOKUP(MID(A11021,1,2),[1]Jurisdicciones!$A$2:$B$44,2,FALSE)</f>
        <v>DIRECCIÓN DE VIALIDAD DE SALTA</v>
      </c>
    </row>
    <row r="11022" spans="1:4" x14ac:dyDescent="0.2">
      <c r="A11022" t="s">
        <v>1225</v>
      </c>
      <c r="B11022" t="s">
        <v>1226</v>
      </c>
      <c r="C11022" t="str">
        <f t="shared" si="172"/>
        <v>15 - DIRECCIÓN DE VIALIDAD DE SALTA</v>
      </c>
      <c r="D11022" t="str">
        <f>VLOOKUP(MID(A11022,1,2),[1]Jurisdicciones!$A$2:$B$44,2,FALSE)</f>
        <v>DIRECCIÓN DE VIALIDAD DE SALTA</v>
      </c>
    </row>
    <row r="11023" spans="1:4" x14ac:dyDescent="0.2">
      <c r="A11023" t="s">
        <v>1227</v>
      </c>
      <c r="B11023" t="s">
        <v>1228</v>
      </c>
      <c r="C11023" t="str">
        <f t="shared" si="172"/>
        <v>15 - DIRECCIÓN DE VIALIDAD DE SALTA</v>
      </c>
      <c r="D11023" t="str">
        <f>VLOOKUP(MID(A11023,1,2),[1]Jurisdicciones!$A$2:$B$44,2,FALSE)</f>
        <v>DIRECCIÓN DE VIALIDAD DE SALTA</v>
      </c>
    </row>
    <row r="11024" spans="1:4" x14ac:dyDescent="0.2">
      <c r="A11024" t="s">
        <v>1229</v>
      </c>
      <c r="B11024" t="s">
        <v>1230</v>
      </c>
      <c r="C11024" t="str">
        <f t="shared" si="172"/>
        <v>15 - DIRECCIÓN DE VIALIDAD DE SALTA</v>
      </c>
      <c r="D11024" t="str">
        <f>VLOOKUP(MID(A11024,1,2),[1]Jurisdicciones!$A$2:$B$44,2,FALSE)</f>
        <v>DIRECCIÓN DE VIALIDAD DE SALTA</v>
      </c>
    </row>
    <row r="11025" spans="1:4" x14ac:dyDescent="0.2">
      <c r="A11025" t="s">
        <v>1231</v>
      </c>
      <c r="B11025" t="s">
        <v>1232</v>
      </c>
      <c r="C11025" t="str">
        <f t="shared" si="172"/>
        <v>15 - DIRECCIÓN DE VIALIDAD DE SALTA</v>
      </c>
      <c r="D11025" t="str">
        <f>VLOOKUP(MID(A11025,1,2),[1]Jurisdicciones!$A$2:$B$44,2,FALSE)</f>
        <v>DIRECCIÓN DE VIALIDAD DE SALTA</v>
      </c>
    </row>
    <row r="11026" spans="1:4" x14ac:dyDescent="0.2">
      <c r="A11026" t="s">
        <v>1233</v>
      </c>
      <c r="B11026" t="s">
        <v>1234</v>
      </c>
      <c r="C11026" t="str">
        <f t="shared" si="172"/>
        <v>15 - DIRECCIÓN DE VIALIDAD DE SALTA</v>
      </c>
      <c r="D11026" t="str">
        <f>VLOOKUP(MID(A11026,1,2),[1]Jurisdicciones!$A$2:$B$44,2,FALSE)</f>
        <v>DIRECCIÓN DE VIALIDAD DE SALTA</v>
      </c>
    </row>
    <row r="11027" spans="1:4" x14ac:dyDescent="0.2">
      <c r="A11027" t="s">
        <v>21655</v>
      </c>
      <c r="B11027" t="s">
        <v>21656</v>
      </c>
      <c r="C11027" t="str">
        <f t="shared" si="172"/>
        <v>16 - INSTITUTO PROVINCIAL DE VIVIENDA</v>
      </c>
      <c r="D11027" t="str">
        <f>VLOOKUP(MID(A11027,1,2),[1]Jurisdicciones!$A$2:$B$44,2,FALSE)</f>
        <v>INSTITUTO PROVINCIAL DE VIVIENDA</v>
      </c>
    </row>
    <row r="11028" spans="1:4" x14ac:dyDescent="0.2">
      <c r="A11028" t="s">
        <v>21657</v>
      </c>
      <c r="B11028" t="s">
        <v>21658</v>
      </c>
      <c r="C11028" t="str">
        <f t="shared" si="172"/>
        <v>16 - INSTITUTO PROVINCIAL DE VIVIENDA</v>
      </c>
      <c r="D11028" t="str">
        <f>VLOOKUP(MID(A11028,1,2),[1]Jurisdicciones!$A$2:$B$44,2,FALSE)</f>
        <v>INSTITUTO PROVINCIAL DE VIVIENDA</v>
      </c>
    </row>
    <row r="11029" spans="1:4" x14ac:dyDescent="0.2">
      <c r="A11029" t="s">
        <v>21659</v>
      </c>
      <c r="B11029" t="s">
        <v>21660</v>
      </c>
      <c r="C11029" t="str">
        <f t="shared" si="172"/>
        <v>16 - INSTITUTO PROVINCIAL DE VIVIENDA</v>
      </c>
      <c r="D11029" t="str">
        <f>VLOOKUP(MID(A11029,1,2),[1]Jurisdicciones!$A$2:$B$44,2,FALSE)</f>
        <v>INSTITUTO PROVINCIAL DE VIVIENDA</v>
      </c>
    </row>
    <row r="11030" spans="1:4" x14ac:dyDescent="0.2">
      <c r="A11030" t="s">
        <v>21661</v>
      </c>
      <c r="B11030" t="s">
        <v>21662</v>
      </c>
      <c r="C11030" t="str">
        <f t="shared" si="172"/>
        <v>16 - INSTITUTO PROVINCIAL DE VIVIENDA</v>
      </c>
      <c r="D11030" t="str">
        <f>VLOOKUP(MID(A11030,1,2),[1]Jurisdicciones!$A$2:$B$44,2,FALSE)</f>
        <v>INSTITUTO PROVINCIAL DE VIVIENDA</v>
      </c>
    </row>
    <row r="11031" spans="1:4" x14ac:dyDescent="0.2">
      <c r="A11031" t="s">
        <v>21663</v>
      </c>
      <c r="B11031" t="s">
        <v>21664</v>
      </c>
      <c r="C11031" t="str">
        <f t="shared" si="172"/>
        <v>16 - INSTITUTO PROVINCIAL DE VIVIENDA</v>
      </c>
      <c r="D11031" t="str">
        <f>VLOOKUP(MID(A11031,1,2),[1]Jurisdicciones!$A$2:$B$44,2,FALSE)</f>
        <v>INSTITUTO PROVINCIAL DE VIVIENDA</v>
      </c>
    </row>
    <row r="11032" spans="1:4" x14ac:dyDescent="0.2">
      <c r="A11032" t="s">
        <v>21665</v>
      </c>
      <c r="B11032" t="s">
        <v>21666</v>
      </c>
      <c r="C11032" t="str">
        <f t="shared" si="172"/>
        <v>16 - INSTITUTO PROVINCIAL DE VIVIENDA</v>
      </c>
      <c r="D11032" t="str">
        <f>VLOOKUP(MID(A11032,1,2),[1]Jurisdicciones!$A$2:$B$44,2,FALSE)</f>
        <v>INSTITUTO PROVINCIAL DE VIVIENDA</v>
      </c>
    </row>
    <row r="11033" spans="1:4" x14ac:dyDescent="0.2">
      <c r="A11033" t="s">
        <v>21667</v>
      </c>
      <c r="B11033" t="s">
        <v>21668</v>
      </c>
      <c r="C11033" t="str">
        <f t="shared" si="172"/>
        <v>16 - INSTITUTO PROVINCIAL DE VIVIENDA</v>
      </c>
      <c r="D11033" t="str">
        <f>VLOOKUP(MID(A11033,1,2),[1]Jurisdicciones!$A$2:$B$44,2,FALSE)</f>
        <v>INSTITUTO PROVINCIAL DE VIVIENDA</v>
      </c>
    </row>
    <row r="11034" spans="1:4" x14ac:dyDescent="0.2">
      <c r="A11034" t="s">
        <v>21669</v>
      </c>
      <c r="B11034" t="s">
        <v>21670</v>
      </c>
      <c r="C11034" t="str">
        <f t="shared" si="172"/>
        <v>16 - INSTITUTO PROVINCIAL DE VIVIENDA</v>
      </c>
      <c r="D11034" t="str">
        <f>VLOOKUP(MID(A11034,1,2),[1]Jurisdicciones!$A$2:$B$44,2,FALSE)</f>
        <v>INSTITUTO PROVINCIAL DE VIVIENDA</v>
      </c>
    </row>
    <row r="11035" spans="1:4" x14ac:dyDescent="0.2">
      <c r="A11035" t="s">
        <v>21671</v>
      </c>
      <c r="B11035" t="s">
        <v>21672</v>
      </c>
      <c r="C11035" t="str">
        <f t="shared" si="172"/>
        <v>16 - INSTITUTO PROVINCIAL DE VIVIENDA</v>
      </c>
      <c r="D11035" t="str">
        <f>VLOOKUP(MID(A11035,1,2),[1]Jurisdicciones!$A$2:$B$44,2,FALSE)</f>
        <v>INSTITUTO PROVINCIAL DE VIVIENDA</v>
      </c>
    </row>
    <row r="11036" spans="1:4" x14ac:dyDescent="0.2">
      <c r="A11036" t="s">
        <v>21673</v>
      </c>
      <c r="B11036" t="s">
        <v>21674</v>
      </c>
      <c r="C11036" t="str">
        <f t="shared" si="172"/>
        <v>16 - INSTITUTO PROVINCIAL DE VIVIENDA</v>
      </c>
      <c r="D11036" t="str">
        <f>VLOOKUP(MID(A11036,1,2),[1]Jurisdicciones!$A$2:$B$44,2,FALSE)</f>
        <v>INSTITUTO PROVINCIAL DE VIVIENDA</v>
      </c>
    </row>
    <row r="11037" spans="1:4" x14ac:dyDescent="0.2">
      <c r="A11037" t="s">
        <v>21675</v>
      </c>
      <c r="B11037" t="s">
        <v>21676</v>
      </c>
      <c r="C11037" t="str">
        <f t="shared" si="172"/>
        <v>16 - INSTITUTO PROVINCIAL DE VIVIENDA</v>
      </c>
      <c r="D11037" t="str">
        <f>VLOOKUP(MID(A11037,1,2),[1]Jurisdicciones!$A$2:$B$44,2,FALSE)</f>
        <v>INSTITUTO PROVINCIAL DE VIVIENDA</v>
      </c>
    </row>
    <row r="11038" spans="1:4" x14ac:dyDescent="0.2">
      <c r="A11038" t="s">
        <v>21677</v>
      </c>
      <c r="B11038" t="s">
        <v>21678</v>
      </c>
      <c r="C11038" t="str">
        <f t="shared" si="172"/>
        <v>16 - INSTITUTO PROVINCIAL DE VIVIENDA</v>
      </c>
      <c r="D11038" t="str">
        <f>VLOOKUP(MID(A11038,1,2),[1]Jurisdicciones!$A$2:$B$44,2,FALSE)</f>
        <v>INSTITUTO PROVINCIAL DE VIVIENDA</v>
      </c>
    </row>
    <row r="11039" spans="1:4" x14ac:dyDescent="0.2">
      <c r="A11039" t="s">
        <v>413</v>
      </c>
      <c r="B11039" t="s">
        <v>21679</v>
      </c>
      <c r="C11039" t="str">
        <f t="shared" si="172"/>
        <v>16 - INSTITUTO PROVINCIAL DE VIVIENDA</v>
      </c>
      <c r="D11039" t="str">
        <f>VLOOKUP(MID(A11039,1,2),[1]Jurisdicciones!$A$2:$B$44,2,FALSE)</f>
        <v>INSTITUTO PROVINCIAL DE VIVIENDA</v>
      </c>
    </row>
    <row r="11040" spans="1:4" x14ac:dyDescent="0.2">
      <c r="A11040" t="s">
        <v>21680</v>
      </c>
      <c r="B11040" t="s">
        <v>21679</v>
      </c>
      <c r="C11040" t="str">
        <f t="shared" si="172"/>
        <v>16 - INSTITUTO PROVINCIAL DE VIVIENDA</v>
      </c>
      <c r="D11040" t="str">
        <f>VLOOKUP(MID(A11040,1,2),[1]Jurisdicciones!$A$2:$B$44,2,FALSE)</f>
        <v>INSTITUTO PROVINCIAL DE VIVIENDA</v>
      </c>
    </row>
    <row r="11041" spans="1:4" x14ac:dyDescent="0.2">
      <c r="A11041" t="s">
        <v>21681</v>
      </c>
      <c r="B11041" t="s">
        <v>21682</v>
      </c>
      <c r="C11041" t="str">
        <f t="shared" si="172"/>
        <v>16 - INSTITUTO PROVINCIAL DE VIVIENDA</v>
      </c>
      <c r="D11041" t="str">
        <f>VLOOKUP(MID(A11041,1,2),[1]Jurisdicciones!$A$2:$B$44,2,FALSE)</f>
        <v>INSTITUTO PROVINCIAL DE VIVIENDA</v>
      </c>
    </row>
    <row r="11042" spans="1:4" x14ac:dyDescent="0.2">
      <c r="A11042" t="s">
        <v>21683</v>
      </c>
      <c r="B11042" t="s">
        <v>21682</v>
      </c>
      <c r="C11042" t="str">
        <f t="shared" si="172"/>
        <v>16 - INSTITUTO PROVINCIAL DE VIVIENDA</v>
      </c>
      <c r="D11042" t="str">
        <f>VLOOKUP(MID(A11042,1,2),[1]Jurisdicciones!$A$2:$B$44,2,FALSE)</f>
        <v>INSTITUTO PROVINCIAL DE VIVIENDA</v>
      </c>
    </row>
    <row r="11043" spans="1:4" x14ac:dyDescent="0.2">
      <c r="A11043" t="s">
        <v>21684</v>
      </c>
      <c r="B11043" t="s">
        <v>21685</v>
      </c>
      <c r="C11043" t="str">
        <f t="shared" si="172"/>
        <v>16 - INSTITUTO PROVINCIAL DE VIVIENDA</v>
      </c>
      <c r="D11043" t="str">
        <f>VLOOKUP(MID(A11043,1,2),[1]Jurisdicciones!$A$2:$B$44,2,FALSE)</f>
        <v>INSTITUTO PROVINCIAL DE VIVIENDA</v>
      </c>
    </row>
    <row r="11044" spans="1:4" x14ac:dyDescent="0.2">
      <c r="A11044" t="s">
        <v>21686</v>
      </c>
      <c r="B11044" t="s">
        <v>21687</v>
      </c>
      <c r="C11044" t="str">
        <f t="shared" si="172"/>
        <v>16 - INSTITUTO PROVINCIAL DE VIVIENDA</v>
      </c>
      <c r="D11044" t="str">
        <f>VLOOKUP(MID(A11044,1,2),[1]Jurisdicciones!$A$2:$B$44,2,FALSE)</f>
        <v>INSTITUTO PROVINCIAL DE VIVIENDA</v>
      </c>
    </row>
    <row r="11045" spans="1:4" x14ac:dyDescent="0.2">
      <c r="A11045" t="s">
        <v>21688</v>
      </c>
      <c r="B11045" t="s">
        <v>21689</v>
      </c>
      <c r="C11045" t="str">
        <f t="shared" si="172"/>
        <v>16 - INSTITUTO PROVINCIAL DE VIVIENDA</v>
      </c>
      <c r="D11045" t="str">
        <f>VLOOKUP(MID(A11045,1,2),[1]Jurisdicciones!$A$2:$B$44,2,FALSE)</f>
        <v>INSTITUTO PROVINCIAL DE VIVIENDA</v>
      </c>
    </row>
    <row r="11046" spans="1:4" x14ac:dyDescent="0.2">
      <c r="A11046" t="s">
        <v>21690</v>
      </c>
      <c r="B11046" t="s">
        <v>21691</v>
      </c>
      <c r="C11046" t="str">
        <f t="shared" si="172"/>
        <v>16 - INSTITUTO PROVINCIAL DE VIVIENDA</v>
      </c>
      <c r="D11046" t="str">
        <f>VLOOKUP(MID(A11046,1,2),[1]Jurisdicciones!$A$2:$B$44,2,FALSE)</f>
        <v>INSTITUTO PROVINCIAL DE VIVIENDA</v>
      </c>
    </row>
    <row r="11047" spans="1:4" x14ac:dyDescent="0.2">
      <c r="A11047" t="s">
        <v>21692</v>
      </c>
      <c r="B11047" t="s">
        <v>21693</v>
      </c>
      <c r="C11047" t="str">
        <f t="shared" si="172"/>
        <v>16 - INSTITUTO PROVINCIAL DE VIVIENDA</v>
      </c>
      <c r="D11047" t="str">
        <f>VLOOKUP(MID(A11047,1,2),[1]Jurisdicciones!$A$2:$B$44,2,FALSE)</f>
        <v>INSTITUTO PROVINCIAL DE VIVIENDA</v>
      </c>
    </row>
    <row r="11048" spans="1:4" x14ac:dyDescent="0.2">
      <c r="A11048" t="s">
        <v>21694</v>
      </c>
      <c r="B11048" t="s">
        <v>21695</v>
      </c>
      <c r="C11048" t="str">
        <f t="shared" si="172"/>
        <v>16 - INSTITUTO PROVINCIAL DE VIVIENDA</v>
      </c>
      <c r="D11048" t="str">
        <f>VLOOKUP(MID(A11048,1,2),[1]Jurisdicciones!$A$2:$B$44,2,FALSE)</f>
        <v>INSTITUTO PROVINCIAL DE VIVIENDA</v>
      </c>
    </row>
    <row r="11049" spans="1:4" x14ac:dyDescent="0.2">
      <c r="A11049" t="s">
        <v>21696</v>
      </c>
      <c r="B11049" t="s">
        <v>21697</v>
      </c>
      <c r="C11049" t="str">
        <f t="shared" si="172"/>
        <v>16 - INSTITUTO PROVINCIAL DE VIVIENDA</v>
      </c>
      <c r="D11049" t="str">
        <f>VLOOKUP(MID(A11049,1,2),[1]Jurisdicciones!$A$2:$B$44,2,FALSE)</f>
        <v>INSTITUTO PROVINCIAL DE VIVIENDA</v>
      </c>
    </row>
    <row r="11050" spans="1:4" x14ac:dyDescent="0.2">
      <c r="A11050" t="s">
        <v>21698</v>
      </c>
      <c r="B11050" t="s">
        <v>21699</v>
      </c>
      <c r="C11050" t="str">
        <f t="shared" si="172"/>
        <v>16 - INSTITUTO PROVINCIAL DE VIVIENDA</v>
      </c>
      <c r="D11050" t="str">
        <f>VLOOKUP(MID(A11050,1,2),[1]Jurisdicciones!$A$2:$B$44,2,FALSE)</f>
        <v>INSTITUTO PROVINCIAL DE VIVIENDA</v>
      </c>
    </row>
    <row r="11051" spans="1:4" x14ac:dyDescent="0.2">
      <c r="A11051" t="s">
        <v>21700</v>
      </c>
      <c r="B11051" t="s">
        <v>21701</v>
      </c>
      <c r="C11051" t="str">
        <f t="shared" si="172"/>
        <v>16 - INSTITUTO PROVINCIAL DE VIVIENDA</v>
      </c>
      <c r="D11051" t="str">
        <f>VLOOKUP(MID(A11051,1,2),[1]Jurisdicciones!$A$2:$B$44,2,FALSE)</f>
        <v>INSTITUTO PROVINCIAL DE VIVIENDA</v>
      </c>
    </row>
    <row r="11052" spans="1:4" x14ac:dyDescent="0.2">
      <c r="A11052" t="s">
        <v>21702</v>
      </c>
      <c r="B11052" t="s">
        <v>21703</v>
      </c>
      <c r="C11052" t="str">
        <f t="shared" si="172"/>
        <v>16 - INSTITUTO PROVINCIAL DE VIVIENDA</v>
      </c>
      <c r="D11052" t="str">
        <f>VLOOKUP(MID(A11052,1,2),[1]Jurisdicciones!$A$2:$B$44,2,FALSE)</f>
        <v>INSTITUTO PROVINCIAL DE VIVIENDA</v>
      </c>
    </row>
    <row r="11053" spans="1:4" x14ac:dyDescent="0.2">
      <c r="A11053" t="s">
        <v>21704</v>
      </c>
      <c r="B11053" t="s">
        <v>21705</v>
      </c>
      <c r="C11053" t="str">
        <f t="shared" si="172"/>
        <v>16 - INSTITUTO PROVINCIAL DE VIVIENDA</v>
      </c>
      <c r="D11053" t="str">
        <f>VLOOKUP(MID(A11053,1,2),[1]Jurisdicciones!$A$2:$B$44,2,FALSE)</f>
        <v>INSTITUTO PROVINCIAL DE VIVIENDA</v>
      </c>
    </row>
    <row r="11054" spans="1:4" x14ac:dyDescent="0.2">
      <c r="A11054" t="s">
        <v>21706</v>
      </c>
      <c r="B11054" t="s">
        <v>21707</v>
      </c>
      <c r="C11054" t="str">
        <f t="shared" si="172"/>
        <v>16 - INSTITUTO PROVINCIAL DE VIVIENDA</v>
      </c>
      <c r="D11054" t="str">
        <f>VLOOKUP(MID(A11054,1,2),[1]Jurisdicciones!$A$2:$B$44,2,FALSE)</f>
        <v>INSTITUTO PROVINCIAL DE VIVIENDA</v>
      </c>
    </row>
    <row r="11055" spans="1:4" x14ac:dyDescent="0.2">
      <c r="A11055" t="s">
        <v>21708</v>
      </c>
      <c r="B11055" t="s">
        <v>21709</v>
      </c>
      <c r="C11055" t="str">
        <f t="shared" si="172"/>
        <v>16 - INSTITUTO PROVINCIAL DE VIVIENDA</v>
      </c>
      <c r="D11055" t="str">
        <f>VLOOKUP(MID(A11055,1,2),[1]Jurisdicciones!$A$2:$B$44,2,FALSE)</f>
        <v>INSTITUTO PROVINCIAL DE VIVIENDA</v>
      </c>
    </row>
    <row r="11056" spans="1:4" x14ac:dyDescent="0.2">
      <c r="A11056" t="s">
        <v>21710</v>
      </c>
      <c r="B11056" t="s">
        <v>21711</v>
      </c>
      <c r="C11056" t="str">
        <f t="shared" si="172"/>
        <v>16 - INSTITUTO PROVINCIAL DE VIVIENDA</v>
      </c>
      <c r="D11056" t="str">
        <f>VLOOKUP(MID(A11056,1,2),[1]Jurisdicciones!$A$2:$B$44,2,FALSE)</f>
        <v>INSTITUTO PROVINCIAL DE VIVIENDA</v>
      </c>
    </row>
    <row r="11057" spans="1:4" x14ac:dyDescent="0.2">
      <c r="A11057" t="s">
        <v>21712</v>
      </c>
      <c r="B11057" t="s">
        <v>21713</v>
      </c>
      <c r="C11057" t="str">
        <f t="shared" si="172"/>
        <v>16 - INSTITUTO PROVINCIAL DE VIVIENDA</v>
      </c>
      <c r="D11057" t="str">
        <f>VLOOKUP(MID(A11057,1,2),[1]Jurisdicciones!$A$2:$B$44,2,FALSE)</f>
        <v>INSTITUTO PROVINCIAL DE VIVIENDA</v>
      </c>
    </row>
    <row r="11058" spans="1:4" x14ac:dyDescent="0.2">
      <c r="A11058" t="s">
        <v>21714</v>
      </c>
      <c r="B11058" t="s">
        <v>21715</v>
      </c>
      <c r="C11058" t="str">
        <f t="shared" si="172"/>
        <v>16 - INSTITUTO PROVINCIAL DE VIVIENDA</v>
      </c>
      <c r="D11058" t="str">
        <f>VLOOKUP(MID(A11058,1,2),[1]Jurisdicciones!$A$2:$B$44,2,FALSE)</f>
        <v>INSTITUTO PROVINCIAL DE VIVIENDA</v>
      </c>
    </row>
    <row r="11059" spans="1:4" x14ac:dyDescent="0.2">
      <c r="A11059" t="s">
        <v>21716</v>
      </c>
      <c r="B11059" t="s">
        <v>21715</v>
      </c>
      <c r="C11059" t="str">
        <f t="shared" si="172"/>
        <v>16 - INSTITUTO PROVINCIAL DE VIVIENDA</v>
      </c>
      <c r="D11059" t="str">
        <f>VLOOKUP(MID(A11059,1,2),[1]Jurisdicciones!$A$2:$B$44,2,FALSE)</f>
        <v>INSTITUTO PROVINCIAL DE VIVIENDA</v>
      </c>
    </row>
    <row r="11060" spans="1:4" x14ac:dyDescent="0.2">
      <c r="A11060" t="s">
        <v>414</v>
      </c>
      <c r="B11060" t="s">
        <v>21717</v>
      </c>
      <c r="C11060" t="str">
        <f t="shared" si="172"/>
        <v>16 - INSTITUTO PROVINCIAL DE VIVIENDA</v>
      </c>
      <c r="D11060" t="str">
        <f>VLOOKUP(MID(A11060,1,2),[1]Jurisdicciones!$A$2:$B$44,2,FALSE)</f>
        <v>INSTITUTO PROVINCIAL DE VIVIENDA</v>
      </c>
    </row>
    <row r="11061" spans="1:4" x14ac:dyDescent="0.2">
      <c r="A11061" t="s">
        <v>2</v>
      </c>
      <c r="B11061" t="s">
        <v>21718</v>
      </c>
      <c r="C11061" t="str">
        <f t="shared" si="172"/>
        <v>16 - INSTITUTO PROVINCIAL DE VIVIENDA</v>
      </c>
      <c r="D11061" t="str">
        <f>VLOOKUP(MID(A11061,1,2),[1]Jurisdicciones!$A$2:$B$44,2,FALSE)</f>
        <v>INSTITUTO PROVINCIAL DE VIVIENDA</v>
      </c>
    </row>
    <row r="11062" spans="1:4" x14ac:dyDescent="0.2">
      <c r="A11062" t="s">
        <v>110</v>
      </c>
      <c r="B11062" t="s">
        <v>21718</v>
      </c>
      <c r="C11062" t="str">
        <f t="shared" si="172"/>
        <v>16 - INSTITUTO PROVINCIAL DE VIVIENDA</v>
      </c>
      <c r="D11062" t="str">
        <f>VLOOKUP(MID(A11062,1,2),[1]Jurisdicciones!$A$2:$B$44,2,FALSE)</f>
        <v>INSTITUTO PROVINCIAL DE VIVIENDA</v>
      </c>
    </row>
    <row r="11063" spans="1:4" x14ac:dyDescent="0.2">
      <c r="A11063" t="s">
        <v>21719</v>
      </c>
      <c r="B11063" t="s">
        <v>21720</v>
      </c>
      <c r="C11063" t="str">
        <f t="shared" si="172"/>
        <v>16 - INSTITUTO PROVINCIAL DE VIVIENDA</v>
      </c>
      <c r="D11063" t="str">
        <f>VLOOKUP(MID(A11063,1,2),[1]Jurisdicciones!$A$2:$B$44,2,FALSE)</f>
        <v>INSTITUTO PROVINCIAL DE VIVIENDA</v>
      </c>
    </row>
    <row r="11064" spans="1:4" x14ac:dyDescent="0.2">
      <c r="A11064" t="s">
        <v>21721</v>
      </c>
      <c r="B11064" t="s">
        <v>21722</v>
      </c>
      <c r="C11064" t="str">
        <f t="shared" si="172"/>
        <v>16 - INSTITUTO PROVINCIAL DE VIVIENDA</v>
      </c>
      <c r="D11064" t="str">
        <f>VLOOKUP(MID(A11064,1,2),[1]Jurisdicciones!$A$2:$B$44,2,FALSE)</f>
        <v>INSTITUTO PROVINCIAL DE VIVIENDA</v>
      </c>
    </row>
    <row r="11065" spans="1:4" x14ac:dyDescent="0.2">
      <c r="A11065" t="s">
        <v>21723</v>
      </c>
      <c r="B11065" t="s">
        <v>21724</v>
      </c>
      <c r="C11065" t="str">
        <f t="shared" si="172"/>
        <v>16 - INSTITUTO PROVINCIAL DE VIVIENDA</v>
      </c>
      <c r="D11065" t="str">
        <f>VLOOKUP(MID(A11065,1,2),[1]Jurisdicciones!$A$2:$B$44,2,FALSE)</f>
        <v>INSTITUTO PROVINCIAL DE VIVIENDA</v>
      </c>
    </row>
    <row r="11066" spans="1:4" x14ac:dyDescent="0.2">
      <c r="A11066" t="s">
        <v>21725</v>
      </c>
      <c r="B11066" t="s">
        <v>21726</v>
      </c>
      <c r="C11066" t="str">
        <f t="shared" si="172"/>
        <v>16 - INSTITUTO PROVINCIAL DE VIVIENDA</v>
      </c>
      <c r="D11066" t="str">
        <f>VLOOKUP(MID(A11066,1,2),[1]Jurisdicciones!$A$2:$B$44,2,FALSE)</f>
        <v>INSTITUTO PROVINCIAL DE VIVIENDA</v>
      </c>
    </row>
    <row r="11067" spans="1:4" x14ac:dyDescent="0.2">
      <c r="A11067" t="s">
        <v>21727</v>
      </c>
      <c r="B11067" t="s">
        <v>21728</v>
      </c>
      <c r="C11067" t="str">
        <f t="shared" si="172"/>
        <v>16 - INSTITUTO PROVINCIAL DE VIVIENDA</v>
      </c>
      <c r="D11067" t="str">
        <f>VLOOKUP(MID(A11067,1,2),[1]Jurisdicciones!$A$2:$B$44,2,FALSE)</f>
        <v>INSTITUTO PROVINCIAL DE VIVIENDA</v>
      </c>
    </row>
    <row r="11068" spans="1:4" x14ac:dyDescent="0.2">
      <c r="A11068" t="s">
        <v>21729</v>
      </c>
      <c r="B11068" t="s">
        <v>21728</v>
      </c>
      <c r="C11068" t="str">
        <f t="shared" si="172"/>
        <v>16 - INSTITUTO PROVINCIAL DE VIVIENDA</v>
      </c>
      <c r="D11068" t="str">
        <f>VLOOKUP(MID(A11068,1,2),[1]Jurisdicciones!$A$2:$B$44,2,FALSE)</f>
        <v>INSTITUTO PROVINCIAL DE VIVIENDA</v>
      </c>
    </row>
    <row r="11069" spans="1:4" x14ac:dyDescent="0.2">
      <c r="A11069" t="s">
        <v>21730</v>
      </c>
      <c r="B11069" t="s">
        <v>21731</v>
      </c>
      <c r="C11069" t="str">
        <f t="shared" si="172"/>
        <v>16 - INSTITUTO PROVINCIAL DE VIVIENDA</v>
      </c>
      <c r="D11069" t="str">
        <f>VLOOKUP(MID(A11069,1,2),[1]Jurisdicciones!$A$2:$B$44,2,FALSE)</f>
        <v>INSTITUTO PROVINCIAL DE VIVIENDA</v>
      </c>
    </row>
    <row r="11070" spans="1:4" x14ac:dyDescent="0.2">
      <c r="A11070" t="s">
        <v>21732</v>
      </c>
      <c r="B11070" t="s">
        <v>21733</v>
      </c>
      <c r="C11070" t="str">
        <f t="shared" si="172"/>
        <v>16 - INSTITUTO PROVINCIAL DE VIVIENDA</v>
      </c>
      <c r="D11070" t="str">
        <f>VLOOKUP(MID(A11070,1,2),[1]Jurisdicciones!$A$2:$B$44,2,FALSE)</f>
        <v>INSTITUTO PROVINCIAL DE VIVIENDA</v>
      </c>
    </row>
    <row r="11071" spans="1:4" x14ac:dyDescent="0.2">
      <c r="A11071" t="s">
        <v>21734</v>
      </c>
      <c r="B11071" t="s">
        <v>21735</v>
      </c>
      <c r="C11071" t="str">
        <f t="shared" si="172"/>
        <v>16 - INSTITUTO PROVINCIAL DE VIVIENDA</v>
      </c>
      <c r="D11071" t="str">
        <f>VLOOKUP(MID(A11071,1,2),[1]Jurisdicciones!$A$2:$B$44,2,FALSE)</f>
        <v>INSTITUTO PROVINCIAL DE VIVIENDA</v>
      </c>
    </row>
    <row r="11072" spans="1:4" x14ac:dyDescent="0.2">
      <c r="A11072" t="s">
        <v>21736</v>
      </c>
      <c r="B11072" t="s">
        <v>21735</v>
      </c>
      <c r="C11072" t="str">
        <f t="shared" si="172"/>
        <v>16 - INSTITUTO PROVINCIAL DE VIVIENDA</v>
      </c>
      <c r="D11072" t="str">
        <f>VLOOKUP(MID(A11072,1,2),[1]Jurisdicciones!$A$2:$B$44,2,FALSE)</f>
        <v>INSTITUTO PROVINCIAL DE VIVIENDA</v>
      </c>
    </row>
    <row r="11073" spans="1:4" x14ac:dyDescent="0.2">
      <c r="A11073" t="s">
        <v>21737</v>
      </c>
      <c r="B11073" t="s">
        <v>21738</v>
      </c>
      <c r="C11073" t="str">
        <f t="shared" si="172"/>
        <v>16 - INSTITUTO PROVINCIAL DE VIVIENDA</v>
      </c>
      <c r="D11073" t="str">
        <f>VLOOKUP(MID(A11073,1,2),[1]Jurisdicciones!$A$2:$B$44,2,FALSE)</f>
        <v>INSTITUTO PROVINCIAL DE VIVIENDA</v>
      </c>
    </row>
    <row r="11074" spans="1:4" x14ac:dyDescent="0.2">
      <c r="A11074" t="s">
        <v>21739</v>
      </c>
      <c r="B11074" t="s">
        <v>21740</v>
      </c>
      <c r="C11074" t="str">
        <f t="shared" si="172"/>
        <v>16 - INSTITUTO PROVINCIAL DE VIVIENDA</v>
      </c>
      <c r="D11074" t="str">
        <f>VLOOKUP(MID(A11074,1,2),[1]Jurisdicciones!$A$2:$B$44,2,FALSE)</f>
        <v>INSTITUTO PROVINCIAL DE VIVIENDA</v>
      </c>
    </row>
    <row r="11075" spans="1:4" x14ac:dyDescent="0.2">
      <c r="A11075" t="s">
        <v>21741</v>
      </c>
      <c r="B11075" t="s">
        <v>21742</v>
      </c>
      <c r="C11075" t="str">
        <f t="shared" si="172"/>
        <v>16 - INSTITUTO PROVINCIAL DE VIVIENDA</v>
      </c>
      <c r="D11075" t="str">
        <f>VLOOKUP(MID(A11075,1,2),[1]Jurisdicciones!$A$2:$B$44,2,FALSE)</f>
        <v>INSTITUTO PROVINCIAL DE VIVIENDA</v>
      </c>
    </row>
    <row r="11076" spans="1:4" x14ac:dyDescent="0.2">
      <c r="A11076" t="s">
        <v>3</v>
      </c>
      <c r="B11076" t="s">
        <v>21743</v>
      </c>
      <c r="C11076" t="str">
        <f t="shared" ref="C11076:C11139" si="173">CONCATENATE(MID(A11076,1,2), " - ",D11076)</f>
        <v>16 - INSTITUTO PROVINCIAL DE VIVIENDA</v>
      </c>
      <c r="D11076" t="str">
        <f>VLOOKUP(MID(A11076,1,2),[1]Jurisdicciones!$A$2:$B$44,2,FALSE)</f>
        <v>INSTITUTO PROVINCIAL DE VIVIENDA</v>
      </c>
    </row>
    <row r="11077" spans="1:4" x14ac:dyDescent="0.2">
      <c r="A11077" t="s">
        <v>169</v>
      </c>
      <c r="B11077" t="s">
        <v>21743</v>
      </c>
      <c r="C11077" t="str">
        <f t="shared" si="173"/>
        <v>16 - INSTITUTO PROVINCIAL DE VIVIENDA</v>
      </c>
      <c r="D11077" t="str">
        <f>VLOOKUP(MID(A11077,1,2),[1]Jurisdicciones!$A$2:$B$44,2,FALSE)</f>
        <v>INSTITUTO PROVINCIAL DE VIVIENDA</v>
      </c>
    </row>
    <row r="11078" spans="1:4" x14ac:dyDescent="0.2">
      <c r="A11078" t="s">
        <v>21744</v>
      </c>
      <c r="B11078" t="s">
        <v>21745</v>
      </c>
      <c r="C11078" t="str">
        <f t="shared" si="173"/>
        <v>16 - INSTITUTO PROVINCIAL DE VIVIENDA</v>
      </c>
      <c r="D11078" t="str">
        <f>VLOOKUP(MID(A11078,1,2),[1]Jurisdicciones!$A$2:$B$44,2,FALSE)</f>
        <v>INSTITUTO PROVINCIAL DE VIVIENDA</v>
      </c>
    </row>
    <row r="11079" spans="1:4" x14ac:dyDescent="0.2">
      <c r="A11079" t="s">
        <v>21746</v>
      </c>
      <c r="B11079" t="s">
        <v>21747</v>
      </c>
      <c r="C11079" t="str">
        <f t="shared" si="173"/>
        <v>16 - INSTITUTO PROVINCIAL DE VIVIENDA</v>
      </c>
      <c r="D11079" t="str">
        <f>VLOOKUP(MID(A11079,1,2),[1]Jurisdicciones!$A$2:$B$44,2,FALSE)</f>
        <v>INSTITUTO PROVINCIAL DE VIVIENDA</v>
      </c>
    </row>
    <row r="11080" spans="1:4" x14ac:dyDescent="0.2">
      <c r="A11080" t="s">
        <v>21748</v>
      </c>
      <c r="B11080" t="s">
        <v>21749</v>
      </c>
      <c r="C11080" t="str">
        <f t="shared" si="173"/>
        <v>16 - INSTITUTO PROVINCIAL DE VIVIENDA</v>
      </c>
      <c r="D11080" t="str">
        <f>VLOOKUP(MID(A11080,1,2),[1]Jurisdicciones!$A$2:$B$44,2,FALSE)</f>
        <v>INSTITUTO PROVINCIAL DE VIVIENDA</v>
      </c>
    </row>
    <row r="11081" spans="1:4" x14ac:dyDescent="0.2">
      <c r="A11081" t="s">
        <v>21750</v>
      </c>
      <c r="B11081" t="s">
        <v>21751</v>
      </c>
      <c r="C11081" t="str">
        <f t="shared" si="173"/>
        <v>16 - INSTITUTO PROVINCIAL DE VIVIENDA</v>
      </c>
      <c r="D11081" t="str">
        <f>VLOOKUP(MID(A11081,1,2),[1]Jurisdicciones!$A$2:$B$44,2,FALSE)</f>
        <v>INSTITUTO PROVINCIAL DE VIVIENDA</v>
      </c>
    </row>
    <row r="11082" spans="1:4" x14ac:dyDescent="0.2">
      <c r="A11082" t="s">
        <v>21752</v>
      </c>
      <c r="B11082" t="s">
        <v>21753</v>
      </c>
      <c r="C11082" t="str">
        <f t="shared" si="173"/>
        <v>16 - INSTITUTO PROVINCIAL DE VIVIENDA</v>
      </c>
      <c r="D11082" t="str">
        <f>VLOOKUP(MID(A11082,1,2),[1]Jurisdicciones!$A$2:$B$44,2,FALSE)</f>
        <v>INSTITUTO PROVINCIAL DE VIVIENDA</v>
      </c>
    </row>
    <row r="11083" spans="1:4" x14ac:dyDescent="0.2">
      <c r="A11083" t="s">
        <v>21754</v>
      </c>
      <c r="B11083" t="s">
        <v>21755</v>
      </c>
      <c r="C11083" t="str">
        <f t="shared" si="173"/>
        <v>16 - INSTITUTO PROVINCIAL DE VIVIENDA</v>
      </c>
      <c r="D11083" t="str">
        <f>VLOOKUP(MID(A11083,1,2),[1]Jurisdicciones!$A$2:$B$44,2,FALSE)</f>
        <v>INSTITUTO PROVINCIAL DE VIVIENDA</v>
      </c>
    </row>
    <row r="11084" spans="1:4" x14ac:dyDescent="0.2">
      <c r="A11084" t="s">
        <v>21756</v>
      </c>
      <c r="B11084" t="s">
        <v>21757</v>
      </c>
      <c r="C11084" t="str">
        <f t="shared" si="173"/>
        <v>16 - INSTITUTO PROVINCIAL DE VIVIENDA</v>
      </c>
      <c r="D11084" t="str">
        <f>VLOOKUP(MID(A11084,1,2),[1]Jurisdicciones!$A$2:$B$44,2,FALSE)</f>
        <v>INSTITUTO PROVINCIAL DE VIVIENDA</v>
      </c>
    </row>
    <row r="11085" spans="1:4" x14ac:dyDescent="0.2">
      <c r="A11085" t="s">
        <v>21758</v>
      </c>
      <c r="B11085" t="s">
        <v>21759</v>
      </c>
      <c r="C11085" t="str">
        <f t="shared" si="173"/>
        <v>16 - INSTITUTO PROVINCIAL DE VIVIENDA</v>
      </c>
      <c r="D11085" t="str">
        <f>VLOOKUP(MID(A11085,1,2),[1]Jurisdicciones!$A$2:$B$44,2,FALSE)</f>
        <v>INSTITUTO PROVINCIAL DE VIVIENDA</v>
      </c>
    </row>
    <row r="11086" spans="1:4" x14ac:dyDescent="0.2">
      <c r="A11086" t="s">
        <v>21760</v>
      </c>
      <c r="B11086" t="s">
        <v>21761</v>
      </c>
      <c r="C11086" t="str">
        <f t="shared" si="173"/>
        <v>16 - INSTITUTO PROVINCIAL DE VIVIENDA</v>
      </c>
      <c r="D11086" t="str">
        <f>VLOOKUP(MID(A11086,1,2),[1]Jurisdicciones!$A$2:$B$44,2,FALSE)</f>
        <v>INSTITUTO PROVINCIAL DE VIVIENDA</v>
      </c>
    </row>
    <row r="11087" spans="1:4" x14ac:dyDescent="0.2">
      <c r="A11087" t="s">
        <v>21762</v>
      </c>
      <c r="B11087" t="s">
        <v>21763</v>
      </c>
      <c r="C11087" t="str">
        <f t="shared" si="173"/>
        <v>16 - INSTITUTO PROVINCIAL DE VIVIENDA</v>
      </c>
      <c r="D11087" t="str">
        <f>VLOOKUP(MID(A11087,1,2),[1]Jurisdicciones!$A$2:$B$44,2,FALSE)</f>
        <v>INSTITUTO PROVINCIAL DE VIVIENDA</v>
      </c>
    </row>
    <row r="11088" spans="1:4" x14ac:dyDescent="0.2">
      <c r="A11088" t="s">
        <v>21764</v>
      </c>
      <c r="B11088" t="s">
        <v>21765</v>
      </c>
      <c r="C11088" t="str">
        <f t="shared" si="173"/>
        <v>16 - INSTITUTO PROVINCIAL DE VIVIENDA</v>
      </c>
      <c r="D11088" t="str">
        <f>VLOOKUP(MID(A11088,1,2),[1]Jurisdicciones!$A$2:$B$44,2,FALSE)</f>
        <v>INSTITUTO PROVINCIAL DE VIVIENDA</v>
      </c>
    </row>
    <row r="11089" spans="1:4" x14ac:dyDescent="0.2">
      <c r="A11089" t="s">
        <v>21766</v>
      </c>
      <c r="B11089" t="s">
        <v>21767</v>
      </c>
      <c r="C11089" t="str">
        <f t="shared" si="173"/>
        <v>16 - INSTITUTO PROVINCIAL DE VIVIENDA</v>
      </c>
      <c r="D11089" t="str">
        <f>VLOOKUP(MID(A11089,1,2),[1]Jurisdicciones!$A$2:$B$44,2,FALSE)</f>
        <v>INSTITUTO PROVINCIAL DE VIVIENDA</v>
      </c>
    </row>
    <row r="11090" spans="1:4" x14ac:dyDescent="0.2">
      <c r="A11090" t="s">
        <v>21768</v>
      </c>
      <c r="B11090" t="s">
        <v>21769</v>
      </c>
      <c r="C11090" t="str">
        <f t="shared" si="173"/>
        <v>16 - INSTITUTO PROVINCIAL DE VIVIENDA</v>
      </c>
      <c r="D11090" t="str">
        <f>VLOOKUP(MID(A11090,1,2),[1]Jurisdicciones!$A$2:$B$44,2,FALSE)</f>
        <v>INSTITUTO PROVINCIAL DE VIVIENDA</v>
      </c>
    </row>
    <row r="11091" spans="1:4" x14ac:dyDescent="0.2">
      <c r="A11091" t="s">
        <v>21770</v>
      </c>
      <c r="B11091" t="s">
        <v>21771</v>
      </c>
      <c r="C11091" t="str">
        <f t="shared" si="173"/>
        <v>16 - INSTITUTO PROVINCIAL DE VIVIENDA</v>
      </c>
      <c r="D11091" t="str">
        <f>VLOOKUP(MID(A11091,1,2),[1]Jurisdicciones!$A$2:$B$44,2,FALSE)</f>
        <v>INSTITUTO PROVINCIAL DE VIVIENDA</v>
      </c>
    </row>
    <row r="11092" spans="1:4" x14ac:dyDescent="0.2">
      <c r="A11092" t="s">
        <v>21772</v>
      </c>
      <c r="B11092" t="s">
        <v>21773</v>
      </c>
      <c r="C11092" t="str">
        <f t="shared" si="173"/>
        <v>16 - INSTITUTO PROVINCIAL DE VIVIENDA</v>
      </c>
      <c r="D11092" t="str">
        <f>VLOOKUP(MID(A11092,1,2),[1]Jurisdicciones!$A$2:$B$44,2,FALSE)</f>
        <v>INSTITUTO PROVINCIAL DE VIVIENDA</v>
      </c>
    </row>
    <row r="11093" spans="1:4" x14ac:dyDescent="0.2">
      <c r="A11093" t="s">
        <v>21774</v>
      </c>
      <c r="B11093" t="s">
        <v>21775</v>
      </c>
      <c r="C11093" t="str">
        <f t="shared" si="173"/>
        <v>16 - INSTITUTO PROVINCIAL DE VIVIENDA</v>
      </c>
      <c r="D11093" t="str">
        <f>VLOOKUP(MID(A11093,1,2),[1]Jurisdicciones!$A$2:$B$44,2,FALSE)</f>
        <v>INSTITUTO PROVINCIAL DE VIVIENDA</v>
      </c>
    </row>
    <row r="11094" spans="1:4" x14ac:dyDescent="0.2">
      <c r="A11094" t="s">
        <v>21776</v>
      </c>
      <c r="B11094" t="s">
        <v>21777</v>
      </c>
      <c r="C11094" t="str">
        <f t="shared" si="173"/>
        <v>16 - INSTITUTO PROVINCIAL DE VIVIENDA</v>
      </c>
      <c r="D11094" t="str">
        <f>VLOOKUP(MID(A11094,1,2),[1]Jurisdicciones!$A$2:$B$44,2,FALSE)</f>
        <v>INSTITUTO PROVINCIAL DE VIVIENDA</v>
      </c>
    </row>
    <row r="11095" spans="1:4" x14ac:dyDescent="0.2">
      <c r="A11095" t="s">
        <v>21778</v>
      </c>
      <c r="B11095" t="s">
        <v>21779</v>
      </c>
      <c r="C11095" t="str">
        <f t="shared" si="173"/>
        <v>16 - INSTITUTO PROVINCIAL DE VIVIENDA</v>
      </c>
      <c r="D11095" t="str">
        <f>VLOOKUP(MID(A11095,1,2),[1]Jurisdicciones!$A$2:$B$44,2,FALSE)</f>
        <v>INSTITUTO PROVINCIAL DE VIVIENDA</v>
      </c>
    </row>
    <row r="11096" spans="1:4" x14ac:dyDescent="0.2">
      <c r="A11096" t="s">
        <v>21780</v>
      </c>
      <c r="B11096" t="s">
        <v>21781</v>
      </c>
      <c r="C11096" t="str">
        <f t="shared" si="173"/>
        <v>16 - INSTITUTO PROVINCIAL DE VIVIENDA</v>
      </c>
      <c r="D11096" t="str">
        <f>VLOOKUP(MID(A11096,1,2),[1]Jurisdicciones!$A$2:$B$44,2,FALSE)</f>
        <v>INSTITUTO PROVINCIAL DE VIVIENDA</v>
      </c>
    </row>
    <row r="11097" spans="1:4" x14ac:dyDescent="0.2">
      <c r="A11097" t="s">
        <v>21782</v>
      </c>
      <c r="B11097" t="s">
        <v>21781</v>
      </c>
      <c r="C11097" t="str">
        <f t="shared" si="173"/>
        <v>16 - INSTITUTO PROVINCIAL DE VIVIENDA</v>
      </c>
      <c r="D11097" t="str">
        <f>VLOOKUP(MID(A11097,1,2),[1]Jurisdicciones!$A$2:$B$44,2,FALSE)</f>
        <v>INSTITUTO PROVINCIAL DE VIVIENDA</v>
      </c>
    </row>
    <row r="11098" spans="1:4" x14ac:dyDescent="0.2">
      <c r="A11098" t="s">
        <v>21783</v>
      </c>
      <c r="B11098" t="s">
        <v>21784</v>
      </c>
      <c r="C11098" t="str">
        <f t="shared" si="173"/>
        <v>16 - INSTITUTO PROVINCIAL DE VIVIENDA</v>
      </c>
      <c r="D11098" t="str">
        <f>VLOOKUP(MID(A11098,1,2),[1]Jurisdicciones!$A$2:$B$44,2,FALSE)</f>
        <v>INSTITUTO PROVINCIAL DE VIVIENDA</v>
      </c>
    </row>
    <row r="11099" spans="1:4" x14ac:dyDescent="0.2">
      <c r="A11099" t="s">
        <v>21785</v>
      </c>
      <c r="B11099" t="s">
        <v>21786</v>
      </c>
      <c r="C11099" t="str">
        <f t="shared" si="173"/>
        <v>16 - INSTITUTO PROVINCIAL DE VIVIENDA</v>
      </c>
      <c r="D11099" t="str">
        <f>VLOOKUP(MID(A11099,1,2),[1]Jurisdicciones!$A$2:$B$44,2,FALSE)</f>
        <v>INSTITUTO PROVINCIAL DE VIVIENDA</v>
      </c>
    </row>
    <row r="11100" spans="1:4" x14ac:dyDescent="0.2">
      <c r="A11100" t="s">
        <v>21787</v>
      </c>
      <c r="B11100" t="s">
        <v>21788</v>
      </c>
      <c r="C11100" t="str">
        <f t="shared" si="173"/>
        <v>16 - INSTITUTO PROVINCIAL DE VIVIENDA</v>
      </c>
      <c r="D11100" t="str">
        <f>VLOOKUP(MID(A11100,1,2),[1]Jurisdicciones!$A$2:$B$44,2,FALSE)</f>
        <v>INSTITUTO PROVINCIAL DE VIVIENDA</v>
      </c>
    </row>
    <row r="11101" spans="1:4" x14ac:dyDescent="0.2">
      <c r="A11101" t="s">
        <v>21789</v>
      </c>
      <c r="B11101" t="s">
        <v>21790</v>
      </c>
      <c r="C11101" t="str">
        <f t="shared" si="173"/>
        <v>16 - INSTITUTO PROVINCIAL DE VIVIENDA</v>
      </c>
      <c r="D11101" t="str">
        <f>VLOOKUP(MID(A11101,1,2),[1]Jurisdicciones!$A$2:$B$44,2,FALSE)</f>
        <v>INSTITUTO PROVINCIAL DE VIVIENDA</v>
      </c>
    </row>
    <row r="11102" spans="1:4" x14ac:dyDescent="0.2">
      <c r="A11102" t="s">
        <v>21791</v>
      </c>
      <c r="B11102" t="s">
        <v>21792</v>
      </c>
      <c r="C11102" t="str">
        <f t="shared" si="173"/>
        <v>16 - INSTITUTO PROVINCIAL DE VIVIENDA</v>
      </c>
      <c r="D11102" t="str">
        <f>VLOOKUP(MID(A11102,1,2),[1]Jurisdicciones!$A$2:$B$44,2,FALSE)</f>
        <v>INSTITUTO PROVINCIAL DE VIVIENDA</v>
      </c>
    </row>
    <row r="11103" spans="1:4" x14ac:dyDescent="0.2">
      <c r="A11103" t="s">
        <v>21793</v>
      </c>
      <c r="B11103" t="s">
        <v>21794</v>
      </c>
      <c r="C11103" t="str">
        <f t="shared" si="173"/>
        <v>16 - INSTITUTO PROVINCIAL DE VIVIENDA</v>
      </c>
      <c r="D11103" t="str">
        <f>VLOOKUP(MID(A11103,1,2),[1]Jurisdicciones!$A$2:$B$44,2,FALSE)</f>
        <v>INSTITUTO PROVINCIAL DE VIVIENDA</v>
      </c>
    </row>
    <row r="11104" spans="1:4" x14ac:dyDescent="0.2">
      <c r="A11104" t="s">
        <v>21795</v>
      </c>
      <c r="B11104" t="s">
        <v>21796</v>
      </c>
      <c r="C11104" t="str">
        <f t="shared" si="173"/>
        <v>16 - INSTITUTO PROVINCIAL DE VIVIENDA</v>
      </c>
      <c r="D11104" t="str">
        <f>VLOOKUP(MID(A11104,1,2),[1]Jurisdicciones!$A$2:$B$44,2,FALSE)</f>
        <v>INSTITUTO PROVINCIAL DE VIVIENDA</v>
      </c>
    </row>
    <row r="11105" spans="1:4" x14ac:dyDescent="0.2">
      <c r="A11105" t="s">
        <v>21797</v>
      </c>
      <c r="B11105" t="s">
        <v>21798</v>
      </c>
      <c r="C11105" t="str">
        <f t="shared" si="173"/>
        <v>16 - INSTITUTO PROVINCIAL DE VIVIENDA</v>
      </c>
      <c r="D11105" t="str">
        <f>VLOOKUP(MID(A11105,1,2),[1]Jurisdicciones!$A$2:$B$44,2,FALSE)</f>
        <v>INSTITUTO PROVINCIAL DE VIVIENDA</v>
      </c>
    </row>
    <row r="11106" spans="1:4" x14ac:dyDescent="0.2">
      <c r="A11106" t="s">
        <v>21799</v>
      </c>
      <c r="B11106" t="s">
        <v>21800</v>
      </c>
      <c r="C11106" t="str">
        <f t="shared" si="173"/>
        <v>16 - INSTITUTO PROVINCIAL DE VIVIENDA</v>
      </c>
      <c r="D11106" t="str">
        <f>VLOOKUP(MID(A11106,1,2),[1]Jurisdicciones!$A$2:$B$44,2,FALSE)</f>
        <v>INSTITUTO PROVINCIAL DE VIVIENDA</v>
      </c>
    </row>
    <row r="11107" spans="1:4" x14ac:dyDescent="0.2">
      <c r="A11107" t="s">
        <v>21801</v>
      </c>
      <c r="B11107" t="s">
        <v>21802</v>
      </c>
      <c r="C11107" t="str">
        <f t="shared" si="173"/>
        <v>16 - INSTITUTO PROVINCIAL DE VIVIENDA</v>
      </c>
      <c r="D11107" t="str">
        <f>VLOOKUP(MID(A11107,1,2),[1]Jurisdicciones!$A$2:$B$44,2,FALSE)</f>
        <v>INSTITUTO PROVINCIAL DE VIVIENDA</v>
      </c>
    </row>
    <row r="11108" spans="1:4" x14ac:dyDescent="0.2">
      <c r="A11108" t="s">
        <v>21803</v>
      </c>
      <c r="B11108" t="s">
        <v>21804</v>
      </c>
      <c r="C11108" t="str">
        <f t="shared" si="173"/>
        <v>16 - INSTITUTO PROVINCIAL DE VIVIENDA</v>
      </c>
      <c r="D11108" t="str">
        <f>VLOOKUP(MID(A11108,1,2),[1]Jurisdicciones!$A$2:$B$44,2,FALSE)</f>
        <v>INSTITUTO PROVINCIAL DE VIVIENDA</v>
      </c>
    </row>
    <row r="11109" spans="1:4" x14ac:dyDescent="0.2">
      <c r="A11109" t="s">
        <v>21805</v>
      </c>
      <c r="B11109" t="s">
        <v>21806</v>
      </c>
      <c r="C11109" t="str">
        <f t="shared" si="173"/>
        <v>16 - INSTITUTO PROVINCIAL DE VIVIENDA</v>
      </c>
      <c r="D11109" t="str">
        <f>VLOOKUP(MID(A11109,1,2),[1]Jurisdicciones!$A$2:$B$44,2,FALSE)</f>
        <v>INSTITUTO PROVINCIAL DE VIVIENDA</v>
      </c>
    </row>
    <row r="11110" spans="1:4" x14ac:dyDescent="0.2">
      <c r="A11110" t="s">
        <v>21807</v>
      </c>
      <c r="B11110" t="s">
        <v>21808</v>
      </c>
      <c r="C11110" t="str">
        <f t="shared" si="173"/>
        <v>16 - INSTITUTO PROVINCIAL DE VIVIENDA</v>
      </c>
      <c r="D11110" t="str">
        <f>VLOOKUP(MID(A11110,1,2),[1]Jurisdicciones!$A$2:$B$44,2,FALSE)</f>
        <v>INSTITUTO PROVINCIAL DE VIVIENDA</v>
      </c>
    </row>
    <row r="11111" spans="1:4" x14ac:dyDescent="0.2">
      <c r="A11111" t="s">
        <v>21809</v>
      </c>
      <c r="B11111" t="s">
        <v>21810</v>
      </c>
      <c r="C11111" t="str">
        <f t="shared" si="173"/>
        <v>16 - INSTITUTO PROVINCIAL DE VIVIENDA</v>
      </c>
      <c r="D11111" t="str">
        <f>VLOOKUP(MID(A11111,1,2),[1]Jurisdicciones!$A$2:$B$44,2,FALSE)</f>
        <v>INSTITUTO PROVINCIAL DE VIVIENDA</v>
      </c>
    </row>
    <row r="11112" spans="1:4" x14ac:dyDescent="0.2">
      <c r="A11112" t="s">
        <v>21811</v>
      </c>
      <c r="B11112" t="s">
        <v>21810</v>
      </c>
      <c r="C11112" t="str">
        <f t="shared" si="173"/>
        <v>16 - INSTITUTO PROVINCIAL DE VIVIENDA</v>
      </c>
      <c r="D11112" t="str">
        <f>VLOOKUP(MID(A11112,1,2),[1]Jurisdicciones!$A$2:$B$44,2,FALSE)</f>
        <v>INSTITUTO PROVINCIAL DE VIVIENDA</v>
      </c>
    </row>
    <row r="11113" spans="1:4" x14ac:dyDescent="0.2">
      <c r="A11113" t="s">
        <v>21812</v>
      </c>
      <c r="B11113" t="s">
        <v>21813</v>
      </c>
      <c r="C11113" t="str">
        <f t="shared" si="173"/>
        <v>16 - INSTITUTO PROVINCIAL DE VIVIENDA</v>
      </c>
      <c r="D11113" t="str">
        <f>VLOOKUP(MID(A11113,1,2),[1]Jurisdicciones!$A$2:$B$44,2,FALSE)</f>
        <v>INSTITUTO PROVINCIAL DE VIVIENDA</v>
      </c>
    </row>
    <row r="11114" spans="1:4" x14ac:dyDescent="0.2">
      <c r="A11114" t="s">
        <v>21814</v>
      </c>
      <c r="B11114" t="s">
        <v>21815</v>
      </c>
      <c r="C11114" t="str">
        <f t="shared" si="173"/>
        <v>16 - INSTITUTO PROVINCIAL DE VIVIENDA</v>
      </c>
      <c r="D11114" t="str">
        <f>VLOOKUP(MID(A11114,1,2),[1]Jurisdicciones!$A$2:$B$44,2,FALSE)</f>
        <v>INSTITUTO PROVINCIAL DE VIVIENDA</v>
      </c>
    </row>
    <row r="11115" spans="1:4" x14ac:dyDescent="0.2">
      <c r="A11115" t="s">
        <v>21816</v>
      </c>
      <c r="B11115" t="s">
        <v>21817</v>
      </c>
      <c r="C11115" t="str">
        <f t="shared" si="173"/>
        <v>16 - INSTITUTO PROVINCIAL DE VIVIENDA</v>
      </c>
      <c r="D11115" t="str">
        <f>VLOOKUP(MID(A11115,1,2),[1]Jurisdicciones!$A$2:$B$44,2,FALSE)</f>
        <v>INSTITUTO PROVINCIAL DE VIVIENDA</v>
      </c>
    </row>
    <row r="11116" spans="1:4" x14ac:dyDescent="0.2">
      <c r="A11116" t="s">
        <v>21818</v>
      </c>
      <c r="B11116" t="s">
        <v>21819</v>
      </c>
      <c r="C11116" t="str">
        <f t="shared" si="173"/>
        <v>16 - INSTITUTO PROVINCIAL DE VIVIENDA</v>
      </c>
      <c r="D11116" t="str">
        <f>VLOOKUP(MID(A11116,1,2),[1]Jurisdicciones!$A$2:$B$44,2,FALSE)</f>
        <v>INSTITUTO PROVINCIAL DE VIVIENDA</v>
      </c>
    </row>
    <row r="11117" spans="1:4" x14ac:dyDescent="0.2">
      <c r="A11117" t="s">
        <v>21820</v>
      </c>
      <c r="B11117" t="s">
        <v>21821</v>
      </c>
      <c r="C11117" t="str">
        <f t="shared" si="173"/>
        <v>16 - INSTITUTO PROVINCIAL DE VIVIENDA</v>
      </c>
      <c r="D11117" t="str">
        <f>VLOOKUP(MID(A11117,1,2),[1]Jurisdicciones!$A$2:$B$44,2,FALSE)</f>
        <v>INSTITUTO PROVINCIAL DE VIVIENDA</v>
      </c>
    </row>
    <row r="11118" spans="1:4" x14ac:dyDescent="0.2">
      <c r="A11118" t="s">
        <v>21822</v>
      </c>
      <c r="B11118" t="s">
        <v>21821</v>
      </c>
      <c r="C11118" t="str">
        <f t="shared" si="173"/>
        <v>16 - INSTITUTO PROVINCIAL DE VIVIENDA</v>
      </c>
      <c r="D11118" t="str">
        <f>VLOOKUP(MID(A11118,1,2),[1]Jurisdicciones!$A$2:$B$44,2,FALSE)</f>
        <v>INSTITUTO PROVINCIAL DE VIVIENDA</v>
      </c>
    </row>
    <row r="11119" spans="1:4" x14ac:dyDescent="0.2">
      <c r="A11119" t="s">
        <v>21823</v>
      </c>
      <c r="B11119" t="s">
        <v>21824</v>
      </c>
      <c r="C11119" t="str">
        <f t="shared" si="173"/>
        <v>16 - INSTITUTO PROVINCIAL DE VIVIENDA</v>
      </c>
      <c r="D11119" t="str">
        <f>VLOOKUP(MID(A11119,1,2),[1]Jurisdicciones!$A$2:$B$44,2,FALSE)</f>
        <v>INSTITUTO PROVINCIAL DE VIVIENDA</v>
      </c>
    </row>
    <row r="11120" spans="1:4" x14ac:dyDescent="0.2">
      <c r="A11120" t="s">
        <v>21825</v>
      </c>
      <c r="B11120" t="s">
        <v>21826</v>
      </c>
      <c r="C11120" t="str">
        <f t="shared" si="173"/>
        <v>16 - INSTITUTO PROVINCIAL DE VIVIENDA</v>
      </c>
      <c r="D11120" t="str">
        <f>VLOOKUP(MID(A11120,1,2),[1]Jurisdicciones!$A$2:$B$44,2,FALSE)</f>
        <v>INSTITUTO PROVINCIAL DE VIVIENDA</v>
      </c>
    </row>
    <row r="11121" spans="1:4" x14ac:dyDescent="0.2">
      <c r="A11121" t="s">
        <v>21827</v>
      </c>
      <c r="B11121" t="s">
        <v>21828</v>
      </c>
      <c r="C11121" t="str">
        <f t="shared" si="173"/>
        <v>16 - INSTITUTO PROVINCIAL DE VIVIENDA</v>
      </c>
      <c r="D11121" t="str">
        <f>VLOOKUP(MID(A11121,1,2),[1]Jurisdicciones!$A$2:$B$44,2,FALSE)</f>
        <v>INSTITUTO PROVINCIAL DE VIVIENDA</v>
      </c>
    </row>
    <row r="11122" spans="1:4" x14ac:dyDescent="0.2">
      <c r="A11122" t="s">
        <v>21829</v>
      </c>
      <c r="B11122" t="s">
        <v>21830</v>
      </c>
      <c r="C11122" t="str">
        <f t="shared" si="173"/>
        <v>16 - INSTITUTO PROVINCIAL DE VIVIENDA</v>
      </c>
      <c r="D11122" t="str">
        <f>VLOOKUP(MID(A11122,1,2),[1]Jurisdicciones!$A$2:$B$44,2,FALSE)</f>
        <v>INSTITUTO PROVINCIAL DE VIVIENDA</v>
      </c>
    </row>
    <row r="11123" spans="1:4" x14ac:dyDescent="0.2">
      <c r="A11123" t="s">
        <v>21831</v>
      </c>
      <c r="B11123" t="s">
        <v>21832</v>
      </c>
      <c r="C11123" t="str">
        <f t="shared" si="173"/>
        <v>16 - INSTITUTO PROVINCIAL DE VIVIENDA</v>
      </c>
      <c r="D11123" t="str">
        <f>VLOOKUP(MID(A11123,1,2),[1]Jurisdicciones!$A$2:$B$44,2,FALSE)</f>
        <v>INSTITUTO PROVINCIAL DE VIVIENDA</v>
      </c>
    </row>
    <row r="11124" spans="1:4" x14ac:dyDescent="0.2">
      <c r="A11124" t="s">
        <v>21833</v>
      </c>
      <c r="B11124" t="s">
        <v>21832</v>
      </c>
      <c r="C11124" t="str">
        <f t="shared" si="173"/>
        <v>16 - INSTITUTO PROVINCIAL DE VIVIENDA</v>
      </c>
      <c r="D11124" t="str">
        <f>VLOOKUP(MID(A11124,1,2),[1]Jurisdicciones!$A$2:$B$44,2,FALSE)</f>
        <v>INSTITUTO PROVINCIAL DE VIVIENDA</v>
      </c>
    </row>
    <row r="11125" spans="1:4" x14ac:dyDescent="0.2">
      <c r="A11125" t="s">
        <v>21834</v>
      </c>
      <c r="B11125" t="s">
        <v>21835</v>
      </c>
      <c r="C11125" t="str">
        <f t="shared" si="173"/>
        <v>16 - INSTITUTO PROVINCIAL DE VIVIENDA</v>
      </c>
      <c r="D11125" t="str">
        <f>VLOOKUP(MID(A11125,1,2),[1]Jurisdicciones!$A$2:$B$44,2,FALSE)</f>
        <v>INSTITUTO PROVINCIAL DE VIVIENDA</v>
      </c>
    </row>
    <row r="11126" spans="1:4" x14ac:dyDescent="0.2">
      <c r="A11126" t="s">
        <v>21836</v>
      </c>
      <c r="B11126" t="s">
        <v>21835</v>
      </c>
      <c r="C11126" t="str">
        <f t="shared" si="173"/>
        <v>16 - INSTITUTO PROVINCIAL DE VIVIENDA</v>
      </c>
      <c r="D11126" t="str">
        <f>VLOOKUP(MID(A11126,1,2),[1]Jurisdicciones!$A$2:$B$44,2,FALSE)</f>
        <v>INSTITUTO PROVINCIAL DE VIVIENDA</v>
      </c>
    </row>
    <row r="11127" spans="1:4" x14ac:dyDescent="0.2">
      <c r="A11127" t="s">
        <v>21837</v>
      </c>
      <c r="B11127" t="s">
        <v>21838</v>
      </c>
      <c r="C11127" t="str">
        <f t="shared" si="173"/>
        <v>16 - INSTITUTO PROVINCIAL DE VIVIENDA</v>
      </c>
      <c r="D11127" t="str">
        <f>VLOOKUP(MID(A11127,1,2),[1]Jurisdicciones!$A$2:$B$44,2,FALSE)</f>
        <v>INSTITUTO PROVINCIAL DE VIVIENDA</v>
      </c>
    </row>
    <row r="11128" spans="1:4" x14ac:dyDescent="0.2">
      <c r="A11128" t="s">
        <v>4</v>
      </c>
      <c r="B11128" t="s">
        <v>21839</v>
      </c>
      <c r="C11128" t="str">
        <f t="shared" si="173"/>
        <v>16 - INSTITUTO PROVINCIAL DE VIVIENDA</v>
      </c>
      <c r="D11128" t="str">
        <f>VLOOKUP(MID(A11128,1,2),[1]Jurisdicciones!$A$2:$B$44,2,FALSE)</f>
        <v>INSTITUTO PROVINCIAL DE VIVIENDA</v>
      </c>
    </row>
    <row r="11129" spans="1:4" x14ac:dyDescent="0.2">
      <c r="A11129" t="s">
        <v>111</v>
      </c>
      <c r="B11129" t="s">
        <v>21839</v>
      </c>
      <c r="C11129" t="str">
        <f t="shared" si="173"/>
        <v>16 - INSTITUTO PROVINCIAL DE VIVIENDA</v>
      </c>
      <c r="D11129" t="str">
        <f>VLOOKUP(MID(A11129,1,2),[1]Jurisdicciones!$A$2:$B$44,2,FALSE)</f>
        <v>INSTITUTO PROVINCIAL DE VIVIENDA</v>
      </c>
    </row>
    <row r="11130" spans="1:4" x14ac:dyDescent="0.2">
      <c r="A11130" t="s">
        <v>21840</v>
      </c>
      <c r="B11130" t="s">
        <v>21841</v>
      </c>
      <c r="C11130" t="str">
        <f t="shared" si="173"/>
        <v>16 - INSTITUTO PROVINCIAL DE VIVIENDA</v>
      </c>
      <c r="D11130" t="str">
        <f>VLOOKUP(MID(A11130,1,2),[1]Jurisdicciones!$A$2:$B$44,2,FALSE)</f>
        <v>INSTITUTO PROVINCIAL DE VIVIENDA</v>
      </c>
    </row>
    <row r="11131" spans="1:4" x14ac:dyDescent="0.2">
      <c r="A11131" t="s">
        <v>21842</v>
      </c>
      <c r="B11131" t="s">
        <v>21841</v>
      </c>
      <c r="C11131" t="str">
        <f t="shared" si="173"/>
        <v>16 - INSTITUTO PROVINCIAL DE VIVIENDA</v>
      </c>
      <c r="D11131" t="str">
        <f>VLOOKUP(MID(A11131,1,2),[1]Jurisdicciones!$A$2:$B$44,2,FALSE)</f>
        <v>INSTITUTO PROVINCIAL DE VIVIENDA</v>
      </c>
    </row>
    <row r="11132" spans="1:4" x14ac:dyDescent="0.2">
      <c r="A11132" t="s">
        <v>21843</v>
      </c>
      <c r="B11132" t="s">
        <v>21844</v>
      </c>
      <c r="C11132" t="str">
        <f t="shared" si="173"/>
        <v>16 - INSTITUTO PROVINCIAL DE VIVIENDA</v>
      </c>
      <c r="D11132" t="str">
        <f>VLOOKUP(MID(A11132,1,2),[1]Jurisdicciones!$A$2:$B$44,2,FALSE)</f>
        <v>INSTITUTO PROVINCIAL DE VIVIENDA</v>
      </c>
    </row>
    <row r="11133" spans="1:4" x14ac:dyDescent="0.2">
      <c r="A11133" t="s">
        <v>21845</v>
      </c>
      <c r="B11133" t="s">
        <v>21846</v>
      </c>
      <c r="C11133" t="str">
        <f t="shared" si="173"/>
        <v>16 - INSTITUTO PROVINCIAL DE VIVIENDA</v>
      </c>
      <c r="D11133" t="str">
        <f>VLOOKUP(MID(A11133,1,2),[1]Jurisdicciones!$A$2:$B$44,2,FALSE)</f>
        <v>INSTITUTO PROVINCIAL DE VIVIENDA</v>
      </c>
    </row>
    <row r="11134" spans="1:4" x14ac:dyDescent="0.2">
      <c r="A11134" t="s">
        <v>21847</v>
      </c>
      <c r="B11134" t="s">
        <v>21848</v>
      </c>
      <c r="C11134" t="str">
        <f t="shared" si="173"/>
        <v>16 - INSTITUTO PROVINCIAL DE VIVIENDA</v>
      </c>
      <c r="D11134" t="str">
        <f>VLOOKUP(MID(A11134,1,2),[1]Jurisdicciones!$A$2:$B$44,2,FALSE)</f>
        <v>INSTITUTO PROVINCIAL DE VIVIENDA</v>
      </c>
    </row>
    <row r="11135" spans="1:4" x14ac:dyDescent="0.2">
      <c r="A11135" t="s">
        <v>21849</v>
      </c>
      <c r="B11135" t="s">
        <v>21850</v>
      </c>
      <c r="C11135" t="str">
        <f t="shared" si="173"/>
        <v>16 - INSTITUTO PROVINCIAL DE VIVIENDA</v>
      </c>
      <c r="D11135" t="str">
        <f>VLOOKUP(MID(A11135,1,2),[1]Jurisdicciones!$A$2:$B$44,2,FALSE)</f>
        <v>INSTITUTO PROVINCIAL DE VIVIENDA</v>
      </c>
    </row>
    <row r="11136" spans="1:4" x14ac:dyDescent="0.2">
      <c r="A11136" t="s">
        <v>21851</v>
      </c>
      <c r="B11136" t="s">
        <v>21852</v>
      </c>
      <c r="C11136" t="str">
        <f t="shared" si="173"/>
        <v>16 - INSTITUTO PROVINCIAL DE VIVIENDA</v>
      </c>
      <c r="D11136" t="str">
        <f>VLOOKUP(MID(A11136,1,2),[1]Jurisdicciones!$A$2:$B$44,2,FALSE)</f>
        <v>INSTITUTO PROVINCIAL DE VIVIENDA</v>
      </c>
    </row>
    <row r="11137" spans="1:4" x14ac:dyDescent="0.2">
      <c r="A11137" t="s">
        <v>21853</v>
      </c>
      <c r="B11137" t="s">
        <v>21854</v>
      </c>
      <c r="C11137" t="str">
        <f t="shared" si="173"/>
        <v>16 - INSTITUTO PROVINCIAL DE VIVIENDA</v>
      </c>
      <c r="D11137" t="str">
        <f>VLOOKUP(MID(A11137,1,2),[1]Jurisdicciones!$A$2:$B$44,2,FALSE)</f>
        <v>INSTITUTO PROVINCIAL DE VIVIENDA</v>
      </c>
    </row>
    <row r="11138" spans="1:4" x14ac:dyDescent="0.2">
      <c r="A11138" t="s">
        <v>21855</v>
      </c>
      <c r="B11138" t="s">
        <v>21856</v>
      </c>
      <c r="C11138" t="str">
        <f t="shared" si="173"/>
        <v>16 - INSTITUTO PROVINCIAL DE VIVIENDA</v>
      </c>
      <c r="D11138" t="str">
        <f>VLOOKUP(MID(A11138,1,2),[1]Jurisdicciones!$A$2:$B$44,2,FALSE)</f>
        <v>INSTITUTO PROVINCIAL DE VIVIENDA</v>
      </c>
    </row>
    <row r="11139" spans="1:4" x14ac:dyDescent="0.2">
      <c r="A11139" t="s">
        <v>21857</v>
      </c>
      <c r="B11139" t="s">
        <v>21858</v>
      </c>
      <c r="C11139" t="str">
        <f t="shared" si="173"/>
        <v>16 - INSTITUTO PROVINCIAL DE VIVIENDA</v>
      </c>
      <c r="D11139" t="str">
        <f>VLOOKUP(MID(A11139,1,2),[1]Jurisdicciones!$A$2:$B$44,2,FALSE)</f>
        <v>INSTITUTO PROVINCIAL DE VIVIENDA</v>
      </c>
    </row>
    <row r="11140" spans="1:4" x14ac:dyDescent="0.2">
      <c r="A11140" t="s">
        <v>21859</v>
      </c>
      <c r="B11140" t="s">
        <v>21860</v>
      </c>
      <c r="C11140" t="str">
        <f t="shared" ref="C11140:C11203" si="174">CONCATENATE(MID(A11140,1,2), " - ",D11140)</f>
        <v>16 - INSTITUTO PROVINCIAL DE VIVIENDA</v>
      </c>
      <c r="D11140" t="str">
        <f>VLOOKUP(MID(A11140,1,2),[1]Jurisdicciones!$A$2:$B$44,2,FALSE)</f>
        <v>INSTITUTO PROVINCIAL DE VIVIENDA</v>
      </c>
    </row>
    <row r="11141" spans="1:4" x14ac:dyDescent="0.2">
      <c r="A11141" t="s">
        <v>21861</v>
      </c>
      <c r="B11141" t="s">
        <v>21862</v>
      </c>
      <c r="C11141" t="str">
        <f t="shared" si="174"/>
        <v>16 - INSTITUTO PROVINCIAL DE VIVIENDA</v>
      </c>
      <c r="D11141" t="str">
        <f>VLOOKUP(MID(A11141,1,2),[1]Jurisdicciones!$A$2:$B$44,2,FALSE)</f>
        <v>INSTITUTO PROVINCIAL DE VIVIENDA</v>
      </c>
    </row>
    <row r="11142" spans="1:4" x14ac:dyDescent="0.2">
      <c r="A11142" t="s">
        <v>21863</v>
      </c>
      <c r="B11142" t="s">
        <v>21864</v>
      </c>
      <c r="C11142" t="str">
        <f t="shared" si="174"/>
        <v>16 - INSTITUTO PROVINCIAL DE VIVIENDA</v>
      </c>
      <c r="D11142" t="str">
        <f>VLOOKUP(MID(A11142,1,2),[1]Jurisdicciones!$A$2:$B$44,2,FALSE)</f>
        <v>INSTITUTO PROVINCIAL DE VIVIENDA</v>
      </c>
    </row>
    <row r="11143" spans="1:4" x14ac:dyDescent="0.2">
      <c r="A11143" t="s">
        <v>21865</v>
      </c>
      <c r="B11143" t="s">
        <v>21866</v>
      </c>
      <c r="C11143" t="str">
        <f t="shared" si="174"/>
        <v>16 - INSTITUTO PROVINCIAL DE VIVIENDA</v>
      </c>
      <c r="D11143" t="str">
        <f>VLOOKUP(MID(A11143,1,2),[1]Jurisdicciones!$A$2:$B$44,2,FALSE)</f>
        <v>INSTITUTO PROVINCIAL DE VIVIENDA</v>
      </c>
    </row>
    <row r="11144" spans="1:4" x14ac:dyDescent="0.2">
      <c r="A11144" t="s">
        <v>21867</v>
      </c>
      <c r="B11144" t="s">
        <v>21868</v>
      </c>
      <c r="C11144" t="str">
        <f t="shared" si="174"/>
        <v>16 - INSTITUTO PROVINCIAL DE VIVIENDA</v>
      </c>
      <c r="D11144" t="str">
        <f>VLOOKUP(MID(A11144,1,2),[1]Jurisdicciones!$A$2:$B$44,2,FALSE)</f>
        <v>INSTITUTO PROVINCIAL DE VIVIENDA</v>
      </c>
    </row>
    <row r="11145" spans="1:4" x14ac:dyDescent="0.2">
      <c r="A11145" t="s">
        <v>21869</v>
      </c>
      <c r="B11145" t="s">
        <v>21870</v>
      </c>
      <c r="C11145" t="str">
        <f t="shared" si="174"/>
        <v>16 - INSTITUTO PROVINCIAL DE VIVIENDA</v>
      </c>
      <c r="D11145" t="str">
        <f>VLOOKUP(MID(A11145,1,2),[1]Jurisdicciones!$A$2:$B$44,2,FALSE)</f>
        <v>INSTITUTO PROVINCIAL DE VIVIENDA</v>
      </c>
    </row>
    <row r="11146" spans="1:4" x14ac:dyDescent="0.2">
      <c r="A11146" t="s">
        <v>21871</v>
      </c>
      <c r="B11146" t="s">
        <v>21872</v>
      </c>
      <c r="C11146" t="str">
        <f t="shared" si="174"/>
        <v>16 - INSTITUTO PROVINCIAL DE VIVIENDA</v>
      </c>
      <c r="D11146" t="str">
        <f>VLOOKUP(MID(A11146,1,2),[1]Jurisdicciones!$A$2:$B$44,2,FALSE)</f>
        <v>INSTITUTO PROVINCIAL DE VIVIENDA</v>
      </c>
    </row>
    <row r="11147" spans="1:4" x14ac:dyDescent="0.2">
      <c r="A11147" t="s">
        <v>21873</v>
      </c>
      <c r="B11147" t="s">
        <v>21874</v>
      </c>
      <c r="C11147" t="str">
        <f t="shared" si="174"/>
        <v>16 - INSTITUTO PROVINCIAL DE VIVIENDA</v>
      </c>
      <c r="D11147" t="str">
        <f>VLOOKUP(MID(A11147,1,2),[1]Jurisdicciones!$A$2:$B$44,2,FALSE)</f>
        <v>INSTITUTO PROVINCIAL DE VIVIENDA</v>
      </c>
    </row>
    <row r="11148" spans="1:4" x14ac:dyDescent="0.2">
      <c r="A11148" t="s">
        <v>21875</v>
      </c>
      <c r="B11148" t="s">
        <v>21876</v>
      </c>
      <c r="C11148" t="str">
        <f t="shared" si="174"/>
        <v>16 - INSTITUTO PROVINCIAL DE VIVIENDA</v>
      </c>
      <c r="D11148" t="str">
        <f>VLOOKUP(MID(A11148,1,2),[1]Jurisdicciones!$A$2:$B$44,2,FALSE)</f>
        <v>INSTITUTO PROVINCIAL DE VIVIENDA</v>
      </c>
    </row>
    <row r="11149" spans="1:4" x14ac:dyDescent="0.2">
      <c r="A11149" t="s">
        <v>21877</v>
      </c>
      <c r="B11149" t="s">
        <v>21876</v>
      </c>
      <c r="C11149" t="str">
        <f t="shared" si="174"/>
        <v>16 - INSTITUTO PROVINCIAL DE VIVIENDA</v>
      </c>
      <c r="D11149" t="str">
        <f>VLOOKUP(MID(A11149,1,2),[1]Jurisdicciones!$A$2:$B$44,2,FALSE)</f>
        <v>INSTITUTO PROVINCIAL DE VIVIENDA</v>
      </c>
    </row>
    <row r="11150" spans="1:4" x14ac:dyDescent="0.2">
      <c r="A11150" t="s">
        <v>21878</v>
      </c>
      <c r="B11150" t="s">
        <v>21879</v>
      </c>
      <c r="C11150" t="str">
        <f t="shared" si="174"/>
        <v>16 - INSTITUTO PROVINCIAL DE VIVIENDA</v>
      </c>
      <c r="D11150" t="str">
        <f>VLOOKUP(MID(A11150,1,2),[1]Jurisdicciones!$A$2:$B$44,2,FALSE)</f>
        <v>INSTITUTO PROVINCIAL DE VIVIENDA</v>
      </c>
    </row>
    <row r="11151" spans="1:4" x14ac:dyDescent="0.2">
      <c r="A11151" t="s">
        <v>21880</v>
      </c>
      <c r="B11151" t="s">
        <v>21881</v>
      </c>
      <c r="C11151" t="str">
        <f t="shared" si="174"/>
        <v>16 - INSTITUTO PROVINCIAL DE VIVIENDA</v>
      </c>
      <c r="D11151" t="str">
        <f>VLOOKUP(MID(A11151,1,2),[1]Jurisdicciones!$A$2:$B$44,2,FALSE)</f>
        <v>INSTITUTO PROVINCIAL DE VIVIENDA</v>
      </c>
    </row>
    <row r="11152" spans="1:4" x14ac:dyDescent="0.2">
      <c r="A11152" t="s">
        <v>21882</v>
      </c>
      <c r="B11152" t="s">
        <v>21883</v>
      </c>
      <c r="C11152" t="str">
        <f t="shared" si="174"/>
        <v>16 - INSTITUTO PROVINCIAL DE VIVIENDA</v>
      </c>
      <c r="D11152" t="str">
        <f>VLOOKUP(MID(A11152,1,2),[1]Jurisdicciones!$A$2:$B$44,2,FALSE)</f>
        <v>INSTITUTO PROVINCIAL DE VIVIENDA</v>
      </c>
    </row>
    <row r="11153" spans="1:4" x14ac:dyDescent="0.2">
      <c r="A11153" t="s">
        <v>21884</v>
      </c>
      <c r="B11153" t="s">
        <v>21885</v>
      </c>
      <c r="C11153" t="str">
        <f t="shared" si="174"/>
        <v>16 - INSTITUTO PROVINCIAL DE VIVIENDA</v>
      </c>
      <c r="D11153" t="str">
        <f>VLOOKUP(MID(A11153,1,2),[1]Jurisdicciones!$A$2:$B$44,2,FALSE)</f>
        <v>INSTITUTO PROVINCIAL DE VIVIENDA</v>
      </c>
    </row>
    <row r="11154" spans="1:4" x14ac:dyDescent="0.2">
      <c r="A11154" t="s">
        <v>21886</v>
      </c>
      <c r="B11154" t="s">
        <v>21887</v>
      </c>
      <c r="C11154" t="str">
        <f t="shared" si="174"/>
        <v>16 - INSTITUTO PROVINCIAL DE VIVIENDA</v>
      </c>
      <c r="D11154" t="str">
        <f>VLOOKUP(MID(A11154,1,2),[1]Jurisdicciones!$A$2:$B$44,2,FALSE)</f>
        <v>INSTITUTO PROVINCIAL DE VIVIENDA</v>
      </c>
    </row>
    <row r="11155" spans="1:4" x14ac:dyDescent="0.2">
      <c r="A11155" t="s">
        <v>21888</v>
      </c>
      <c r="B11155" t="s">
        <v>21889</v>
      </c>
      <c r="C11155" t="str">
        <f t="shared" si="174"/>
        <v>16 - INSTITUTO PROVINCIAL DE VIVIENDA</v>
      </c>
      <c r="D11155" t="str">
        <f>VLOOKUP(MID(A11155,1,2),[1]Jurisdicciones!$A$2:$B$44,2,FALSE)</f>
        <v>INSTITUTO PROVINCIAL DE VIVIENDA</v>
      </c>
    </row>
    <row r="11156" spans="1:4" x14ac:dyDescent="0.2">
      <c r="A11156" t="s">
        <v>21890</v>
      </c>
      <c r="B11156" t="s">
        <v>21891</v>
      </c>
      <c r="C11156" t="str">
        <f t="shared" si="174"/>
        <v>16 - INSTITUTO PROVINCIAL DE VIVIENDA</v>
      </c>
      <c r="D11156" t="str">
        <f>VLOOKUP(MID(A11156,1,2),[1]Jurisdicciones!$A$2:$B$44,2,FALSE)</f>
        <v>INSTITUTO PROVINCIAL DE VIVIENDA</v>
      </c>
    </row>
    <row r="11157" spans="1:4" x14ac:dyDescent="0.2">
      <c r="A11157" t="s">
        <v>21892</v>
      </c>
      <c r="B11157" t="s">
        <v>21893</v>
      </c>
      <c r="C11157" t="str">
        <f t="shared" si="174"/>
        <v>16 - INSTITUTO PROVINCIAL DE VIVIENDA</v>
      </c>
      <c r="D11157" t="str">
        <f>VLOOKUP(MID(A11157,1,2),[1]Jurisdicciones!$A$2:$B$44,2,FALSE)</f>
        <v>INSTITUTO PROVINCIAL DE VIVIENDA</v>
      </c>
    </row>
    <row r="11158" spans="1:4" x14ac:dyDescent="0.2">
      <c r="A11158" t="s">
        <v>21894</v>
      </c>
      <c r="B11158" t="s">
        <v>21895</v>
      </c>
      <c r="C11158" t="str">
        <f t="shared" si="174"/>
        <v>16 - INSTITUTO PROVINCIAL DE VIVIENDA</v>
      </c>
      <c r="D11158" t="str">
        <f>VLOOKUP(MID(A11158,1,2),[1]Jurisdicciones!$A$2:$B$44,2,FALSE)</f>
        <v>INSTITUTO PROVINCIAL DE VIVIENDA</v>
      </c>
    </row>
    <row r="11159" spans="1:4" x14ac:dyDescent="0.2">
      <c r="A11159" t="s">
        <v>21896</v>
      </c>
      <c r="B11159" t="s">
        <v>21897</v>
      </c>
      <c r="C11159" t="str">
        <f t="shared" si="174"/>
        <v>16 - INSTITUTO PROVINCIAL DE VIVIENDA</v>
      </c>
      <c r="D11159" t="str">
        <f>VLOOKUP(MID(A11159,1,2),[1]Jurisdicciones!$A$2:$B$44,2,FALSE)</f>
        <v>INSTITUTO PROVINCIAL DE VIVIENDA</v>
      </c>
    </row>
    <row r="11160" spans="1:4" x14ac:dyDescent="0.2">
      <c r="A11160" t="s">
        <v>21898</v>
      </c>
      <c r="B11160" t="s">
        <v>21899</v>
      </c>
      <c r="C11160" t="str">
        <f t="shared" si="174"/>
        <v>16 - INSTITUTO PROVINCIAL DE VIVIENDA</v>
      </c>
      <c r="D11160" t="str">
        <f>VLOOKUP(MID(A11160,1,2),[1]Jurisdicciones!$A$2:$B$44,2,FALSE)</f>
        <v>INSTITUTO PROVINCIAL DE VIVIENDA</v>
      </c>
    </row>
    <row r="11161" spans="1:4" x14ac:dyDescent="0.2">
      <c r="A11161" t="s">
        <v>21900</v>
      </c>
      <c r="B11161" t="s">
        <v>21901</v>
      </c>
      <c r="C11161" t="str">
        <f t="shared" si="174"/>
        <v>16 - INSTITUTO PROVINCIAL DE VIVIENDA</v>
      </c>
      <c r="D11161" t="str">
        <f>VLOOKUP(MID(A11161,1,2),[1]Jurisdicciones!$A$2:$B$44,2,FALSE)</f>
        <v>INSTITUTO PROVINCIAL DE VIVIENDA</v>
      </c>
    </row>
    <row r="11162" spans="1:4" x14ac:dyDescent="0.2">
      <c r="A11162" t="s">
        <v>21902</v>
      </c>
      <c r="B11162" t="s">
        <v>21903</v>
      </c>
      <c r="C11162" t="str">
        <f t="shared" si="174"/>
        <v>16 - INSTITUTO PROVINCIAL DE VIVIENDA</v>
      </c>
      <c r="D11162" t="str">
        <f>VLOOKUP(MID(A11162,1,2),[1]Jurisdicciones!$A$2:$B$44,2,FALSE)</f>
        <v>INSTITUTO PROVINCIAL DE VIVIENDA</v>
      </c>
    </row>
    <row r="11163" spans="1:4" x14ac:dyDescent="0.2">
      <c r="A11163" t="s">
        <v>21904</v>
      </c>
      <c r="B11163" t="s">
        <v>21905</v>
      </c>
      <c r="C11163" t="str">
        <f t="shared" si="174"/>
        <v>16 - INSTITUTO PROVINCIAL DE VIVIENDA</v>
      </c>
      <c r="D11163" t="str">
        <f>VLOOKUP(MID(A11163,1,2),[1]Jurisdicciones!$A$2:$B$44,2,FALSE)</f>
        <v>INSTITUTO PROVINCIAL DE VIVIENDA</v>
      </c>
    </row>
    <row r="11164" spans="1:4" x14ac:dyDescent="0.2">
      <c r="A11164" t="s">
        <v>21906</v>
      </c>
      <c r="B11164" t="s">
        <v>21907</v>
      </c>
      <c r="C11164" t="str">
        <f t="shared" si="174"/>
        <v>16 - INSTITUTO PROVINCIAL DE VIVIENDA</v>
      </c>
      <c r="D11164" t="str">
        <f>VLOOKUP(MID(A11164,1,2),[1]Jurisdicciones!$A$2:$B$44,2,FALSE)</f>
        <v>INSTITUTO PROVINCIAL DE VIVIENDA</v>
      </c>
    </row>
    <row r="11165" spans="1:4" x14ac:dyDescent="0.2">
      <c r="A11165" t="s">
        <v>21908</v>
      </c>
      <c r="B11165" t="s">
        <v>21909</v>
      </c>
      <c r="C11165" t="str">
        <f t="shared" si="174"/>
        <v>16 - INSTITUTO PROVINCIAL DE VIVIENDA</v>
      </c>
      <c r="D11165" t="str">
        <f>VLOOKUP(MID(A11165,1,2),[1]Jurisdicciones!$A$2:$B$44,2,FALSE)</f>
        <v>INSTITUTO PROVINCIAL DE VIVIENDA</v>
      </c>
    </row>
    <row r="11166" spans="1:4" x14ac:dyDescent="0.2">
      <c r="A11166" t="s">
        <v>21910</v>
      </c>
      <c r="B11166" t="s">
        <v>21911</v>
      </c>
      <c r="C11166" t="str">
        <f t="shared" si="174"/>
        <v>16 - INSTITUTO PROVINCIAL DE VIVIENDA</v>
      </c>
      <c r="D11166" t="str">
        <f>VLOOKUP(MID(A11166,1,2),[1]Jurisdicciones!$A$2:$B$44,2,FALSE)</f>
        <v>INSTITUTO PROVINCIAL DE VIVIENDA</v>
      </c>
    </row>
    <row r="11167" spans="1:4" x14ac:dyDescent="0.2">
      <c r="A11167" t="s">
        <v>21912</v>
      </c>
      <c r="B11167" t="s">
        <v>21913</v>
      </c>
      <c r="C11167" t="str">
        <f t="shared" si="174"/>
        <v>16 - INSTITUTO PROVINCIAL DE VIVIENDA</v>
      </c>
      <c r="D11167" t="str">
        <f>VLOOKUP(MID(A11167,1,2),[1]Jurisdicciones!$A$2:$B$44,2,FALSE)</f>
        <v>INSTITUTO PROVINCIAL DE VIVIENDA</v>
      </c>
    </row>
    <row r="11168" spans="1:4" x14ac:dyDescent="0.2">
      <c r="A11168" t="s">
        <v>21914</v>
      </c>
      <c r="B11168" t="s">
        <v>21915</v>
      </c>
      <c r="C11168" t="str">
        <f t="shared" si="174"/>
        <v>16 - INSTITUTO PROVINCIAL DE VIVIENDA</v>
      </c>
      <c r="D11168" t="str">
        <f>VLOOKUP(MID(A11168,1,2),[1]Jurisdicciones!$A$2:$B$44,2,FALSE)</f>
        <v>INSTITUTO PROVINCIAL DE VIVIENDA</v>
      </c>
    </row>
    <row r="11169" spans="1:4" x14ac:dyDescent="0.2">
      <c r="A11169" t="s">
        <v>21916</v>
      </c>
      <c r="B11169" t="s">
        <v>21917</v>
      </c>
      <c r="C11169" t="str">
        <f t="shared" si="174"/>
        <v>16 - INSTITUTO PROVINCIAL DE VIVIENDA</v>
      </c>
      <c r="D11169" t="str">
        <f>VLOOKUP(MID(A11169,1,2),[1]Jurisdicciones!$A$2:$B$44,2,FALSE)</f>
        <v>INSTITUTO PROVINCIAL DE VIVIENDA</v>
      </c>
    </row>
    <row r="11170" spans="1:4" x14ac:dyDescent="0.2">
      <c r="A11170" t="s">
        <v>21918</v>
      </c>
      <c r="B11170" t="s">
        <v>21919</v>
      </c>
      <c r="C11170" t="str">
        <f t="shared" si="174"/>
        <v>16 - INSTITUTO PROVINCIAL DE VIVIENDA</v>
      </c>
      <c r="D11170" t="str">
        <f>VLOOKUP(MID(A11170,1,2),[1]Jurisdicciones!$A$2:$B$44,2,FALSE)</f>
        <v>INSTITUTO PROVINCIAL DE VIVIENDA</v>
      </c>
    </row>
    <row r="11171" spans="1:4" x14ac:dyDescent="0.2">
      <c r="A11171" t="s">
        <v>21920</v>
      </c>
      <c r="B11171" t="s">
        <v>21921</v>
      </c>
      <c r="C11171" t="str">
        <f t="shared" si="174"/>
        <v>16 - INSTITUTO PROVINCIAL DE VIVIENDA</v>
      </c>
      <c r="D11171" t="str">
        <f>VLOOKUP(MID(A11171,1,2),[1]Jurisdicciones!$A$2:$B$44,2,FALSE)</f>
        <v>INSTITUTO PROVINCIAL DE VIVIENDA</v>
      </c>
    </row>
    <row r="11172" spans="1:4" x14ac:dyDescent="0.2">
      <c r="A11172" t="s">
        <v>21922</v>
      </c>
      <c r="B11172" t="s">
        <v>21923</v>
      </c>
      <c r="C11172" t="str">
        <f t="shared" si="174"/>
        <v>16 - INSTITUTO PROVINCIAL DE VIVIENDA</v>
      </c>
      <c r="D11172" t="str">
        <f>VLOOKUP(MID(A11172,1,2),[1]Jurisdicciones!$A$2:$B$44,2,FALSE)</f>
        <v>INSTITUTO PROVINCIAL DE VIVIENDA</v>
      </c>
    </row>
    <row r="11173" spans="1:4" x14ac:dyDescent="0.2">
      <c r="A11173" t="s">
        <v>21924</v>
      </c>
      <c r="B11173" t="s">
        <v>21925</v>
      </c>
      <c r="C11173" t="str">
        <f t="shared" si="174"/>
        <v>16 - INSTITUTO PROVINCIAL DE VIVIENDA</v>
      </c>
      <c r="D11173" t="str">
        <f>VLOOKUP(MID(A11173,1,2),[1]Jurisdicciones!$A$2:$B$44,2,FALSE)</f>
        <v>INSTITUTO PROVINCIAL DE VIVIENDA</v>
      </c>
    </row>
    <row r="11174" spans="1:4" x14ac:dyDescent="0.2">
      <c r="A11174" t="s">
        <v>21926</v>
      </c>
      <c r="B11174" t="s">
        <v>21927</v>
      </c>
      <c r="C11174" t="str">
        <f t="shared" si="174"/>
        <v>16 - INSTITUTO PROVINCIAL DE VIVIENDA</v>
      </c>
      <c r="D11174" t="str">
        <f>VLOOKUP(MID(A11174,1,2),[1]Jurisdicciones!$A$2:$B$44,2,FALSE)</f>
        <v>INSTITUTO PROVINCIAL DE VIVIENDA</v>
      </c>
    </row>
    <row r="11175" spans="1:4" x14ac:dyDescent="0.2">
      <c r="A11175" t="s">
        <v>21928</v>
      </c>
      <c r="B11175" t="s">
        <v>21929</v>
      </c>
      <c r="C11175" t="str">
        <f t="shared" si="174"/>
        <v>16 - INSTITUTO PROVINCIAL DE VIVIENDA</v>
      </c>
      <c r="D11175" t="str">
        <f>VLOOKUP(MID(A11175,1,2),[1]Jurisdicciones!$A$2:$B$44,2,FALSE)</f>
        <v>INSTITUTO PROVINCIAL DE VIVIENDA</v>
      </c>
    </row>
    <row r="11176" spans="1:4" x14ac:dyDescent="0.2">
      <c r="A11176" t="s">
        <v>21930</v>
      </c>
      <c r="B11176" t="s">
        <v>21931</v>
      </c>
      <c r="C11176" t="str">
        <f t="shared" si="174"/>
        <v>16 - INSTITUTO PROVINCIAL DE VIVIENDA</v>
      </c>
      <c r="D11176" t="str">
        <f>VLOOKUP(MID(A11176,1,2),[1]Jurisdicciones!$A$2:$B$44,2,FALSE)</f>
        <v>INSTITUTO PROVINCIAL DE VIVIENDA</v>
      </c>
    </row>
    <row r="11177" spans="1:4" x14ac:dyDescent="0.2">
      <c r="A11177" t="s">
        <v>21932</v>
      </c>
      <c r="B11177" t="s">
        <v>21933</v>
      </c>
      <c r="C11177" t="str">
        <f t="shared" si="174"/>
        <v>16 - INSTITUTO PROVINCIAL DE VIVIENDA</v>
      </c>
      <c r="D11177" t="str">
        <f>VLOOKUP(MID(A11177,1,2),[1]Jurisdicciones!$A$2:$B$44,2,FALSE)</f>
        <v>INSTITUTO PROVINCIAL DE VIVIENDA</v>
      </c>
    </row>
    <row r="11178" spans="1:4" x14ac:dyDescent="0.2">
      <c r="A11178" t="s">
        <v>21934</v>
      </c>
      <c r="B11178" t="s">
        <v>21935</v>
      </c>
      <c r="C11178" t="str">
        <f t="shared" si="174"/>
        <v>16 - INSTITUTO PROVINCIAL DE VIVIENDA</v>
      </c>
      <c r="D11178" t="str">
        <f>VLOOKUP(MID(A11178,1,2),[1]Jurisdicciones!$A$2:$B$44,2,FALSE)</f>
        <v>INSTITUTO PROVINCIAL DE VIVIENDA</v>
      </c>
    </row>
    <row r="11179" spans="1:4" x14ac:dyDescent="0.2">
      <c r="A11179" t="s">
        <v>21936</v>
      </c>
      <c r="B11179" t="s">
        <v>21937</v>
      </c>
      <c r="C11179" t="str">
        <f t="shared" si="174"/>
        <v>16 - INSTITUTO PROVINCIAL DE VIVIENDA</v>
      </c>
      <c r="D11179" t="str">
        <f>VLOOKUP(MID(A11179,1,2),[1]Jurisdicciones!$A$2:$B$44,2,FALSE)</f>
        <v>INSTITUTO PROVINCIAL DE VIVIENDA</v>
      </c>
    </row>
    <row r="11180" spans="1:4" x14ac:dyDescent="0.2">
      <c r="A11180" t="s">
        <v>21938</v>
      </c>
      <c r="B11180" t="s">
        <v>21939</v>
      </c>
      <c r="C11180" t="str">
        <f t="shared" si="174"/>
        <v>16 - INSTITUTO PROVINCIAL DE VIVIENDA</v>
      </c>
      <c r="D11180" t="str">
        <f>VLOOKUP(MID(A11180,1,2),[1]Jurisdicciones!$A$2:$B$44,2,FALSE)</f>
        <v>INSTITUTO PROVINCIAL DE VIVIENDA</v>
      </c>
    </row>
    <row r="11181" spans="1:4" x14ac:dyDescent="0.2">
      <c r="A11181" t="s">
        <v>21940</v>
      </c>
      <c r="B11181" t="s">
        <v>21941</v>
      </c>
      <c r="C11181" t="str">
        <f t="shared" si="174"/>
        <v>16 - INSTITUTO PROVINCIAL DE VIVIENDA</v>
      </c>
      <c r="D11181" t="str">
        <f>VLOOKUP(MID(A11181,1,2),[1]Jurisdicciones!$A$2:$B$44,2,FALSE)</f>
        <v>INSTITUTO PROVINCIAL DE VIVIENDA</v>
      </c>
    </row>
    <row r="11182" spans="1:4" x14ac:dyDescent="0.2">
      <c r="A11182" t="s">
        <v>21942</v>
      </c>
      <c r="B11182" t="s">
        <v>21943</v>
      </c>
      <c r="C11182" t="str">
        <f t="shared" si="174"/>
        <v>16 - INSTITUTO PROVINCIAL DE VIVIENDA</v>
      </c>
      <c r="D11182" t="str">
        <f>VLOOKUP(MID(A11182,1,2),[1]Jurisdicciones!$A$2:$B$44,2,FALSE)</f>
        <v>INSTITUTO PROVINCIAL DE VIVIENDA</v>
      </c>
    </row>
    <row r="11183" spans="1:4" x14ac:dyDescent="0.2">
      <c r="A11183" t="s">
        <v>21944</v>
      </c>
      <c r="B11183" t="s">
        <v>21945</v>
      </c>
      <c r="C11183" t="str">
        <f t="shared" si="174"/>
        <v>16 - INSTITUTO PROVINCIAL DE VIVIENDA</v>
      </c>
      <c r="D11183" t="str">
        <f>VLOOKUP(MID(A11183,1,2),[1]Jurisdicciones!$A$2:$B$44,2,FALSE)</f>
        <v>INSTITUTO PROVINCIAL DE VIVIENDA</v>
      </c>
    </row>
    <row r="11184" spans="1:4" x14ac:dyDescent="0.2">
      <c r="A11184" t="s">
        <v>21946</v>
      </c>
      <c r="B11184" t="s">
        <v>21947</v>
      </c>
      <c r="C11184" t="str">
        <f t="shared" si="174"/>
        <v>16 - INSTITUTO PROVINCIAL DE VIVIENDA</v>
      </c>
      <c r="D11184" t="str">
        <f>VLOOKUP(MID(A11184,1,2),[1]Jurisdicciones!$A$2:$B$44,2,FALSE)</f>
        <v>INSTITUTO PROVINCIAL DE VIVIENDA</v>
      </c>
    </row>
    <row r="11185" spans="1:4" x14ac:dyDescent="0.2">
      <c r="A11185" t="s">
        <v>21948</v>
      </c>
      <c r="B11185" t="s">
        <v>21949</v>
      </c>
      <c r="C11185" t="str">
        <f t="shared" si="174"/>
        <v>16 - INSTITUTO PROVINCIAL DE VIVIENDA</v>
      </c>
      <c r="D11185" t="str">
        <f>VLOOKUP(MID(A11185,1,2),[1]Jurisdicciones!$A$2:$B$44,2,FALSE)</f>
        <v>INSTITUTO PROVINCIAL DE VIVIENDA</v>
      </c>
    </row>
    <row r="11186" spans="1:4" x14ac:dyDescent="0.2">
      <c r="A11186" t="s">
        <v>21950</v>
      </c>
      <c r="B11186" t="s">
        <v>21951</v>
      </c>
      <c r="C11186" t="str">
        <f t="shared" si="174"/>
        <v>16 - INSTITUTO PROVINCIAL DE VIVIENDA</v>
      </c>
      <c r="D11186" t="str">
        <f>VLOOKUP(MID(A11186,1,2),[1]Jurisdicciones!$A$2:$B$44,2,FALSE)</f>
        <v>INSTITUTO PROVINCIAL DE VIVIENDA</v>
      </c>
    </row>
    <row r="11187" spans="1:4" x14ac:dyDescent="0.2">
      <c r="A11187" t="s">
        <v>21952</v>
      </c>
      <c r="B11187" t="s">
        <v>21953</v>
      </c>
      <c r="C11187" t="str">
        <f t="shared" si="174"/>
        <v>16 - INSTITUTO PROVINCIAL DE VIVIENDA</v>
      </c>
      <c r="D11187" t="str">
        <f>VLOOKUP(MID(A11187,1,2),[1]Jurisdicciones!$A$2:$B$44,2,FALSE)</f>
        <v>INSTITUTO PROVINCIAL DE VIVIENDA</v>
      </c>
    </row>
    <row r="11188" spans="1:4" x14ac:dyDescent="0.2">
      <c r="A11188" t="s">
        <v>21954</v>
      </c>
      <c r="B11188" t="s">
        <v>21955</v>
      </c>
      <c r="C11188" t="str">
        <f t="shared" si="174"/>
        <v>16 - INSTITUTO PROVINCIAL DE VIVIENDA</v>
      </c>
      <c r="D11188" t="str">
        <f>VLOOKUP(MID(A11188,1,2),[1]Jurisdicciones!$A$2:$B$44,2,FALSE)</f>
        <v>INSTITUTO PROVINCIAL DE VIVIENDA</v>
      </c>
    </row>
    <row r="11189" spans="1:4" x14ac:dyDescent="0.2">
      <c r="A11189" t="s">
        <v>21956</v>
      </c>
      <c r="B11189" t="s">
        <v>21957</v>
      </c>
      <c r="C11189" t="str">
        <f t="shared" si="174"/>
        <v>16 - INSTITUTO PROVINCIAL DE VIVIENDA</v>
      </c>
      <c r="D11189" t="str">
        <f>VLOOKUP(MID(A11189,1,2),[1]Jurisdicciones!$A$2:$B$44,2,FALSE)</f>
        <v>INSTITUTO PROVINCIAL DE VIVIENDA</v>
      </c>
    </row>
    <row r="11190" spans="1:4" x14ac:dyDescent="0.2">
      <c r="A11190" t="s">
        <v>21958</v>
      </c>
      <c r="B11190" t="s">
        <v>21959</v>
      </c>
      <c r="C11190" t="str">
        <f t="shared" si="174"/>
        <v>16 - INSTITUTO PROVINCIAL DE VIVIENDA</v>
      </c>
      <c r="D11190" t="str">
        <f>VLOOKUP(MID(A11190,1,2),[1]Jurisdicciones!$A$2:$B$44,2,FALSE)</f>
        <v>INSTITUTO PROVINCIAL DE VIVIENDA</v>
      </c>
    </row>
    <row r="11191" spans="1:4" x14ac:dyDescent="0.2">
      <c r="A11191" t="s">
        <v>21960</v>
      </c>
      <c r="B11191" t="s">
        <v>21961</v>
      </c>
      <c r="C11191" t="str">
        <f t="shared" si="174"/>
        <v>16 - INSTITUTO PROVINCIAL DE VIVIENDA</v>
      </c>
      <c r="D11191" t="str">
        <f>VLOOKUP(MID(A11191,1,2),[1]Jurisdicciones!$A$2:$B$44,2,FALSE)</f>
        <v>INSTITUTO PROVINCIAL DE VIVIENDA</v>
      </c>
    </row>
    <row r="11192" spans="1:4" x14ac:dyDescent="0.2">
      <c r="A11192" t="s">
        <v>21962</v>
      </c>
      <c r="B11192" t="s">
        <v>21963</v>
      </c>
      <c r="C11192" t="str">
        <f t="shared" si="174"/>
        <v>16 - INSTITUTO PROVINCIAL DE VIVIENDA</v>
      </c>
      <c r="D11192" t="str">
        <f>VLOOKUP(MID(A11192,1,2),[1]Jurisdicciones!$A$2:$B$44,2,FALSE)</f>
        <v>INSTITUTO PROVINCIAL DE VIVIENDA</v>
      </c>
    </row>
    <row r="11193" spans="1:4" x14ac:dyDescent="0.2">
      <c r="A11193" t="s">
        <v>21964</v>
      </c>
      <c r="B11193" t="s">
        <v>21965</v>
      </c>
      <c r="C11193" t="str">
        <f t="shared" si="174"/>
        <v>16 - INSTITUTO PROVINCIAL DE VIVIENDA</v>
      </c>
      <c r="D11193" t="str">
        <f>VLOOKUP(MID(A11193,1,2),[1]Jurisdicciones!$A$2:$B$44,2,FALSE)</f>
        <v>INSTITUTO PROVINCIAL DE VIVIENDA</v>
      </c>
    </row>
    <row r="11194" spans="1:4" x14ac:dyDescent="0.2">
      <c r="A11194" t="s">
        <v>21966</v>
      </c>
      <c r="B11194" t="s">
        <v>21967</v>
      </c>
      <c r="C11194" t="str">
        <f t="shared" si="174"/>
        <v>16 - INSTITUTO PROVINCIAL DE VIVIENDA</v>
      </c>
      <c r="D11194" t="str">
        <f>VLOOKUP(MID(A11194,1,2),[1]Jurisdicciones!$A$2:$B$44,2,FALSE)</f>
        <v>INSTITUTO PROVINCIAL DE VIVIENDA</v>
      </c>
    </row>
    <row r="11195" spans="1:4" x14ac:dyDescent="0.2">
      <c r="A11195" t="s">
        <v>21968</v>
      </c>
      <c r="B11195" t="s">
        <v>21969</v>
      </c>
      <c r="C11195" t="str">
        <f t="shared" si="174"/>
        <v>16 - INSTITUTO PROVINCIAL DE VIVIENDA</v>
      </c>
      <c r="D11195" t="str">
        <f>VLOOKUP(MID(A11195,1,2),[1]Jurisdicciones!$A$2:$B$44,2,FALSE)</f>
        <v>INSTITUTO PROVINCIAL DE VIVIENDA</v>
      </c>
    </row>
    <row r="11196" spans="1:4" x14ac:dyDescent="0.2">
      <c r="A11196" t="s">
        <v>21970</v>
      </c>
      <c r="B11196" t="s">
        <v>21971</v>
      </c>
      <c r="C11196" t="str">
        <f t="shared" si="174"/>
        <v>16 - INSTITUTO PROVINCIAL DE VIVIENDA</v>
      </c>
      <c r="D11196" t="str">
        <f>VLOOKUP(MID(A11196,1,2),[1]Jurisdicciones!$A$2:$B$44,2,FALSE)</f>
        <v>INSTITUTO PROVINCIAL DE VIVIENDA</v>
      </c>
    </row>
    <row r="11197" spans="1:4" x14ac:dyDescent="0.2">
      <c r="A11197" t="s">
        <v>21972</v>
      </c>
      <c r="B11197" t="s">
        <v>21973</v>
      </c>
      <c r="C11197" t="str">
        <f t="shared" si="174"/>
        <v>16 - INSTITUTO PROVINCIAL DE VIVIENDA</v>
      </c>
      <c r="D11197" t="str">
        <f>VLOOKUP(MID(A11197,1,2),[1]Jurisdicciones!$A$2:$B$44,2,FALSE)</f>
        <v>INSTITUTO PROVINCIAL DE VIVIENDA</v>
      </c>
    </row>
    <row r="11198" spans="1:4" x14ac:dyDescent="0.2">
      <c r="A11198" t="s">
        <v>21974</v>
      </c>
      <c r="B11198" t="s">
        <v>21975</v>
      </c>
      <c r="C11198" t="str">
        <f t="shared" si="174"/>
        <v>16 - INSTITUTO PROVINCIAL DE VIVIENDA</v>
      </c>
      <c r="D11198" t="str">
        <f>VLOOKUP(MID(A11198,1,2),[1]Jurisdicciones!$A$2:$B$44,2,FALSE)</f>
        <v>INSTITUTO PROVINCIAL DE VIVIENDA</v>
      </c>
    </row>
    <row r="11199" spans="1:4" x14ac:dyDescent="0.2">
      <c r="A11199" t="s">
        <v>21976</v>
      </c>
      <c r="B11199" t="s">
        <v>21975</v>
      </c>
      <c r="C11199" t="str">
        <f t="shared" si="174"/>
        <v>16 - INSTITUTO PROVINCIAL DE VIVIENDA</v>
      </c>
      <c r="D11199" t="str">
        <f>VLOOKUP(MID(A11199,1,2),[1]Jurisdicciones!$A$2:$B$44,2,FALSE)</f>
        <v>INSTITUTO PROVINCIAL DE VIVIENDA</v>
      </c>
    </row>
    <row r="11200" spans="1:4" x14ac:dyDescent="0.2">
      <c r="A11200" t="s">
        <v>21977</v>
      </c>
      <c r="B11200" t="s">
        <v>21978</v>
      </c>
      <c r="C11200" t="str">
        <f t="shared" si="174"/>
        <v>16 - INSTITUTO PROVINCIAL DE VIVIENDA</v>
      </c>
      <c r="D11200" t="str">
        <f>VLOOKUP(MID(A11200,1,2),[1]Jurisdicciones!$A$2:$B$44,2,FALSE)</f>
        <v>INSTITUTO PROVINCIAL DE VIVIENDA</v>
      </c>
    </row>
    <row r="11201" spans="1:4" x14ac:dyDescent="0.2">
      <c r="A11201" t="s">
        <v>21979</v>
      </c>
      <c r="B11201" t="s">
        <v>21980</v>
      </c>
      <c r="C11201" t="str">
        <f t="shared" si="174"/>
        <v>16 - INSTITUTO PROVINCIAL DE VIVIENDA</v>
      </c>
      <c r="D11201" t="str">
        <f>VLOOKUP(MID(A11201,1,2),[1]Jurisdicciones!$A$2:$B$44,2,FALSE)</f>
        <v>INSTITUTO PROVINCIAL DE VIVIENDA</v>
      </c>
    </row>
    <row r="11202" spans="1:4" x14ac:dyDescent="0.2">
      <c r="A11202" t="s">
        <v>21981</v>
      </c>
      <c r="B11202" t="s">
        <v>21982</v>
      </c>
      <c r="C11202" t="str">
        <f t="shared" si="174"/>
        <v>16 - INSTITUTO PROVINCIAL DE VIVIENDA</v>
      </c>
      <c r="D11202" t="str">
        <f>VLOOKUP(MID(A11202,1,2),[1]Jurisdicciones!$A$2:$B$44,2,FALSE)</f>
        <v>INSTITUTO PROVINCIAL DE VIVIENDA</v>
      </c>
    </row>
    <row r="11203" spans="1:4" x14ac:dyDescent="0.2">
      <c r="A11203" t="s">
        <v>21983</v>
      </c>
      <c r="B11203" t="s">
        <v>21984</v>
      </c>
      <c r="C11203" t="str">
        <f t="shared" si="174"/>
        <v>16 - INSTITUTO PROVINCIAL DE VIVIENDA</v>
      </c>
      <c r="D11203" t="str">
        <f>VLOOKUP(MID(A11203,1,2),[1]Jurisdicciones!$A$2:$B$44,2,FALSE)</f>
        <v>INSTITUTO PROVINCIAL DE VIVIENDA</v>
      </c>
    </row>
    <row r="11204" spans="1:4" x14ac:dyDescent="0.2">
      <c r="A11204" t="s">
        <v>21985</v>
      </c>
      <c r="B11204" t="s">
        <v>21986</v>
      </c>
      <c r="C11204" t="str">
        <f t="shared" ref="C11204:C11267" si="175">CONCATENATE(MID(A11204,1,2), " - ",D11204)</f>
        <v>16 - INSTITUTO PROVINCIAL DE VIVIENDA</v>
      </c>
      <c r="D11204" t="str">
        <f>VLOOKUP(MID(A11204,1,2),[1]Jurisdicciones!$A$2:$B$44,2,FALSE)</f>
        <v>INSTITUTO PROVINCIAL DE VIVIENDA</v>
      </c>
    </row>
    <row r="11205" spans="1:4" x14ac:dyDescent="0.2">
      <c r="A11205" t="s">
        <v>21987</v>
      </c>
      <c r="B11205" t="s">
        <v>21988</v>
      </c>
      <c r="C11205" t="str">
        <f t="shared" si="175"/>
        <v>16 - INSTITUTO PROVINCIAL DE VIVIENDA</v>
      </c>
      <c r="D11205" t="str">
        <f>VLOOKUP(MID(A11205,1,2),[1]Jurisdicciones!$A$2:$B$44,2,FALSE)</f>
        <v>INSTITUTO PROVINCIAL DE VIVIENDA</v>
      </c>
    </row>
    <row r="11206" spans="1:4" x14ac:dyDescent="0.2">
      <c r="A11206" t="s">
        <v>21989</v>
      </c>
      <c r="B11206" t="s">
        <v>21990</v>
      </c>
      <c r="C11206" t="str">
        <f t="shared" si="175"/>
        <v>16 - INSTITUTO PROVINCIAL DE VIVIENDA</v>
      </c>
      <c r="D11206" t="str">
        <f>VLOOKUP(MID(A11206,1,2),[1]Jurisdicciones!$A$2:$B$44,2,FALSE)</f>
        <v>INSTITUTO PROVINCIAL DE VIVIENDA</v>
      </c>
    </row>
    <row r="11207" spans="1:4" x14ac:dyDescent="0.2">
      <c r="A11207" t="s">
        <v>21991</v>
      </c>
      <c r="B11207" t="s">
        <v>21992</v>
      </c>
      <c r="C11207" t="str">
        <f t="shared" si="175"/>
        <v>16 - INSTITUTO PROVINCIAL DE VIVIENDA</v>
      </c>
      <c r="D11207" t="str">
        <f>VLOOKUP(MID(A11207,1,2),[1]Jurisdicciones!$A$2:$B$44,2,FALSE)</f>
        <v>INSTITUTO PROVINCIAL DE VIVIENDA</v>
      </c>
    </row>
    <row r="11208" spans="1:4" x14ac:dyDescent="0.2">
      <c r="A11208" t="s">
        <v>21993</v>
      </c>
      <c r="B11208" t="s">
        <v>21994</v>
      </c>
      <c r="C11208" t="str">
        <f t="shared" si="175"/>
        <v>16 - INSTITUTO PROVINCIAL DE VIVIENDA</v>
      </c>
      <c r="D11208" t="str">
        <f>VLOOKUP(MID(A11208,1,2),[1]Jurisdicciones!$A$2:$B$44,2,FALSE)</f>
        <v>INSTITUTO PROVINCIAL DE VIVIENDA</v>
      </c>
    </row>
    <row r="11209" spans="1:4" x14ac:dyDescent="0.2">
      <c r="A11209" t="s">
        <v>21995</v>
      </c>
      <c r="B11209" t="s">
        <v>21996</v>
      </c>
      <c r="C11209" t="str">
        <f t="shared" si="175"/>
        <v>16 - INSTITUTO PROVINCIAL DE VIVIENDA</v>
      </c>
      <c r="D11209" t="str">
        <f>VLOOKUP(MID(A11209,1,2),[1]Jurisdicciones!$A$2:$B$44,2,FALSE)</f>
        <v>INSTITUTO PROVINCIAL DE VIVIENDA</v>
      </c>
    </row>
    <row r="11210" spans="1:4" x14ac:dyDescent="0.2">
      <c r="A11210" t="s">
        <v>21997</v>
      </c>
      <c r="B11210" t="s">
        <v>21998</v>
      </c>
      <c r="C11210" t="str">
        <f t="shared" si="175"/>
        <v>16 - INSTITUTO PROVINCIAL DE VIVIENDA</v>
      </c>
      <c r="D11210" t="str">
        <f>VLOOKUP(MID(A11210,1,2),[1]Jurisdicciones!$A$2:$B$44,2,FALSE)</f>
        <v>INSTITUTO PROVINCIAL DE VIVIENDA</v>
      </c>
    </row>
    <row r="11211" spans="1:4" x14ac:dyDescent="0.2">
      <c r="A11211" t="s">
        <v>21999</v>
      </c>
      <c r="B11211" t="s">
        <v>22000</v>
      </c>
      <c r="C11211" t="str">
        <f t="shared" si="175"/>
        <v>16 - INSTITUTO PROVINCIAL DE VIVIENDA</v>
      </c>
      <c r="D11211" t="str">
        <f>VLOOKUP(MID(A11211,1,2),[1]Jurisdicciones!$A$2:$B$44,2,FALSE)</f>
        <v>INSTITUTO PROVINCIAL DE VIVIENDA</v>
      </c>
    </row>
    <row r="11212" spans="1:4" x14ac:dyDescent="0.2">
      <c r="A11212" t="s">
        <v>22001</v>
      </c>
      <c r="B11212" t="s">
        <v>22002</v>
      </c>
      <c r="C11212" t="str">
        <f t="shared" si="175"/>
        <v>16 - INSTITUTO PROVINCIAL DE VIVIENDA</v>
      </c>
      <c r="D11212" t="str">
        <f>VLOOKUP(MID(A11212,1,2),[1]Jurisdicciones!$A$2:$B$44,2,FALSE)</f>
        <v>INSTITUTO PROVINCIAL DE VIVIENDA</v>
      </c>
    </row>
    <row r="11213" spans="1:4" x14ac:dyDescent="0.2">
      <c r="A11213" t="s">
        <v>22003</v>
      </c>
      <c r="B11213" t="s">
        <v>22004</v>
      </c>
      <c r="C11213" t="str">
        <f t="shared" si="175"/>
        <v>16 - INSTITUTO PROVINCIAL DE VIVIENDA</v>
      </c>
      <c r="D11213" t="str">
        <f>VLOOKUP(MID(A11213,1,2),[1]Jurisdicciones!$A$2:$B$44,2,FALSE)</f>
        <v>INSTITUTO PROVINCIAL DE VIVIENDA</v>
      </c>
    </row>
    <row r="11214" spans="1:4" x14ac:dyDescent="0.2">
      <c r="A11214" t="s">
        <v>22005</v>
      </c>
      <c r="B11214" t="s">
        <v>22006</v>
      </c>
      <c r="C11214" t="str">
        <f t="shared" si="175"/>
        <v>16 - INSTITUTO PROVINCIAL DE VIVIENDA</v>
      </c>
      <c r="D11214" t="str">
        <f>VLOOKUP(MID(A11214,1,2),[1]Jurisdicciones!$A$2:$B$44,2,FALSE)</f>
        <v>INSTITUTO PROVINCIAL DE VIVIENDA</v>
      </c>
    </row>
    <row r="11215" spans="1:4" x14ac:dyDescent="0.2">
      <c r="A11215" t="s">
        <v>22007</v>
      </c>
      <c r="B11215" t="s">
        <v>22008</v>
      </c>
      <c r="C11215" t="str">
        <f t="shared" si="175"/>
        <v>16 - INSTITUTO PROVINCIAL DE VIVIENDA</v>
      </c>
      <c r="D11215" t="str">
        <f>VLOOKUP(MID(A11215,1,2),[1]Jurisdicciones!$A$2:$B$44,2,FALSE)</f>
        <v>INSTITUTO PROVINCIAL DE VIVIENDA</v>
      </c>
    </row>
    <row r="11216" spans="1:4" x14ac:dyDescent="0.2">
      <c r="A11216" t="s">
        <v>22009</v>
      </c>
      <c r="B11216" t="s">
        <v>22010</v>
      </c>
      <c r="C11216" t="str">
        <f t="shared" si="175"/>
        <v>16 - INSTITUTO PROVINCIAL DE VIVIENDA</v>
      </c>
      <c r="D11216" t="str">
        <f>VLOOKUP(MID(A11216,1,2),[1]Jurisdicciones!$A$2:$B$44,2,FALSE)</f>
        <v>INSTITUTO PROVINCIAL DE VIVIENDA</v>
      </c>
    </row>
    <row r="11217" spans="1:4" x14ac:dyDescent="0.2">
      <c r="A11217" t="s">
        <v>22011</v>
      </c>
      <c r="B11217" t="s">
        <v>22012</v>
      </c>
      <c r="C11217" t="str">
        <f t="shared" si="175"/>
        <v>16 - INSTITUTO PROVINCIAL DE VIVIENDA</v>
      </c>
      <c r="D11217" t="str">
        <f>VLOOKUP(MID(A11217,1,2),[1]Jurisdicciones!$A$2:$B$44,2,FALSE)</f>
        <v>INSTITUTO PROVINCIAL DE VIVIENDA</v>
      </c>
    </row>
    <row r="11218" spans="1:4" x14ac:dyDescent="0.2">
      <c r="A11218" t="s">
        <v>22013</v>
      </c>
      <c r="B11218" t="s">
        <v>22014</v>
      </c>
      <c r="C11218" t="str">
        <f t="shared" si="175"/>
        <v>16 - INSTITUTO PROVINCIAL DE VIVIENDA</v>
      </c>
      <c r="D11218" t="str">
        <f>VLOOKUP(MID(A11218,1,2),[1]Jurisdicciones!$A$2:$B$44,2,FALSE)</f>
        <v>INSTITUTO PROVINCIAL DE VIVIENDA</v>
      </c>
    </row>
    <row r="11219" spans="1:4" x14ac:dyDescent="0.2">
      <c r="A11219" t="s">
        <v>22015</v>
      </c>
      <c r="B11219" t="s">
        <v>22016</v>
      </c>
      <c r="C11219" t="str">
        <f t="shared" si="175"/>
        <v>16 - INSTITUTO PROVINCIAL DE VIVIENDA</v>
      </c>
      <c r="D11219" t="str">
        <f>VLOOKUP(MID(A11219,1,2),[1]Jurisdicciones!$A$2:$B$44,2,FALSE)</f>
        <v>INSTITUTO PROVINCIAL DE VIVIENDA</v>
      </c>
    </row>
    <row r="11220" spans="1:4" x14ac:dyDescent="0.2">
      <c r="A11220" t="s">
        <v>22017</v>
      </c>
      <c r="B11220" t="s">
        <v>22018</v>
      </c>
      <c r="C11220" t="str">
        <f t="shared" si="175"/>
        <v>16 - INSTITUTO PROVINCIAL DE VIVIENDA</v>
      </c>
      <c r="D11220" t="str">
        <f>VLOOKUP(MID(A11220,1,2),[1]Jurisdicciones!$A$2:$B$44,2,FALSE)</f>
        <v>INSTITUTO PROVINCIAL DE VIVIENDA</v>
      </c>
    </row>
    <row r="11221" spans="1:4" x14ac:dyDescent="0.2">
      <c r="A11221" t="s">
        <v>22019</v>
      </c>
      <c r="B11221" t="s">
        <v>22020</v>
      </c>
      <c r="C11221" t="str">
        <f t="shared" si="175"/>
        <v>16 - INSTITUTO PROVINCIAL DE VIVIENDA</v>
      </c>
      <c r="D11221" t="str">
        <f>VLOOKUP(MID(A11221,1,2),[1]Jurisdicciones!$A$2:$B$44,2,FALSE)</f>
        <v>INSTITUTO PROVINCIAL DE VIVIENDA</v>
      </c>
    </row>
    <row r="11222" spans="1:4" x14ac:dyDescent="0.2">
      <c r="A11222" t="s">
        <v>22021</v>
      </c>
      <c r="B11222" t="s">
        <v>22022</v>
      </c>
      <c r="C11222" t="str">
        <f t="shared" si="175"/>
        <v>16 - INSTITUTO PROVINCIAL DE VIVIENDA</v>
      </c>
      <c r="D11222" t="str">
        <f>VLOOKUP(MID(A11222,1,2),[1]Jurisdicciones!$A$2:$B$44,2,FALSE)</f>
        <v>INSTITUTO PROVINCIAL DE VIVIENDA</v>
      </c>
    </row>
    <row r="11223" spans="1:4" x14ac:dyDescent="0.2">
      <c r="A11223" t="s">
        <v>22023</v>
      </c>
      <c r="B11223" t="s">
        <v>22024</v>
      </c>
      <c r="C11223" t="str">
        <f t="shared" si="175"/>
        <v>16 - INSTITUTO PROVINCIAL DE VIVIENDA</v>
      </c>
      <c r="D11223" t="str">
        <f>VLOOKUP(MID(A11223,1,2),[1]Jurisdicciones!$A$2:$B$44,2,FALSE)</f>
        <v>INSTITUTO PROVINCIAL DE VIVIENDA</v>
      </c>
    </row>
    <row r="11224" spans="1:4" x14ac:dyDescent="0.2">
      <c r="A11224" t="s">
        <v>22025</v>
      </c>
      <c r="B11224" t="s">
        <v>22026</v>
      </c>
      <c r="C11224" t="str">
        <f t="shared" si="175"/>
        <v>16 - INSTITUTO PROVINCIAL DE VIVIENDA</v>
      </c>
      <c r="D11224" t="str">
        <f>VLOOKUP(MID(A11224,1,2),[1]Jurisdicciones!$A$2:$B$44,2,FALSE)</f>
        <v>INSTITUTO PROVINCIAL DE VIVIENDA</v>
      </c>
    </row>
    <row r="11225" spans="1:4" x14ac:dyDescent="0.2">
      <c r="A11225" t="s">
        <v>22027</v>
      </c>
      <c r="B11225" t="s">
        <v>22028</v>
      </c>
      <c r="C11225" t="str">
        <f t="shared" si="175"/>
        <v>16 - INSTITUTO PROVINCIAL DE VIVIENDA</v>
      </c>
      <c r="D11225" t="str">
        <f>VLOOKUP(MID(A11225,1,2),[1]Jurisdicciones!$A$2:$B$44,2,FALSE)</f>
        <v>INSTITUTO PROVINCIAL DE VIVIENDA</v>
      </c>
    </row>
    <row r="11226" spans="1:4" x14ac:dyDescent="0.2">
      <c r="A11226" t="s">
        <v>22029</v>
      </c>
      <c r="B11226" t="s">
        <v>22030</v>
      </c>
      <c r="C11226" t="str">
        <f t="shared" si="175"/>
        <v>16 - INSTITUTO PROVINCIAL DE VIVIENDA</v>
      </c>
      <c r="D11226" t="str">
        <f>VLOOKUP(MID(A11226,1,2),[1]Jurisdicciones!$A$2:$B$44,2,FALSE)</f>
        <v>INSTITUTO PROVINCIAL DE VIVIENDA</v>
      </c>
    </row>
    <row r="11227" spans="1:4" x14ac:dyDescent="0.2">
      <c r="A11227" t="s">
        <v>22031</v>
      </c>
      <c r="B11227" t="s">
        <v>22032</v>
      </c>
      <c r="C11227" t="str">
        <f t="shared" si="175"/>
        <v>16 - INSTITUTO PROVINCIAL DE VIVIENDA</v>
      </c>
      <c r="D11227" t="str">
        <f>VLOOKUP(MID(A11227,1,2),[1]Jurisdicciones!$A$2:$B$44,2,FALSE)</f>
        <v>INSTITUTO PROVINCIAL DE VIVIENDA</v>
      </c>
    </row>
    <row r="11228" spans="1:4" x14ac:dyDescent="0.2">
      <c r="A11228" t="s">
        <v>22033</v>
      </c>
      <c r="B11228" t="s">
        <v>22034</v>
      </c>
      <c r="C11228" t="str">
        <f t="shared" si="175"/>
        <v>16 - INSTITUTO PROVINCIAL DE VIVIENDA</v>
      </c>
      <c r="D11228" t="str">
        <f>VLOOKUP(MID(A11228,1,2),[1]Jurisdicciones!$A$2:$B$44,2,FALSE)</f>
        <v>INSTITUTO PROVINCIAL DE VIVIENDA</v>
      </c>
    </row>
    <row r="11229" spans="1:4" x14ac:dyDescent="0.2">
      <c r="A11229" t="s">
        <v>22035</v>
      </c>
      <c r="B11229" t="s">
        <v>22036</v>
      </c>
      <c r="C11229" t="str">
        <f t="shared" si="175"/>
        <v>16 - INSTITUTO PROVINCIAL DE VIVIENDA</v>
      </c>
      <c r="D11229" t="str">
        <f>VLOOKUP(MID(A11229,1,2),[1]Jurisdicciones!$A$2:$B$44,2,FALSE)</f>
        <v>INSTITUTO PROVINCIAL DE VIVIENDA</v>
      </c>
    </row>
    <row r="11230" spans="1:4" x14ac:dyDescent="0.2">
      <c r="A11230" t="s">
        <v>22037</v>
      </c>
      <c r="B11230" t="s">
        <v>22038</v>
      </c>
      <c r="C11230" t="str">
        <f t="shared" si="175"/>
        <v>16 - INSTITUTO PROVINCIAL DE VIVIENDA</v>
      </c>
      <c r="D11230" t="str">
        <f>VLOOKUP(MID(A11230,1,2),[1]Jurisdicciones!$A$2:$B$44,2,FALSE)</f>
        <v>INSTITUTO PROVINCIAL DE VIVIENDA</v>
      </c>
    </row>
    <row r="11231" spans="1:4" x14ac:dyDescent="0.2">
      <c r="A11231" t="s">
        <v>22039</v>
      </c>
      <c r="B11231" t="s">
        <v>22040</v>
      </c>
      <c r="C11231" t="str">
        <f t="shared" si="175"/>
        <v>16 - INSTITUTO PROVINCIAL DE VIVIENDA</v>
      </c>
      <c r="D11231" t="str">
        <f>VLOOKUP(MID(A11231,1,2),[1]Jurisdicciones!$A$2:$B$44,2,FALSE)</f>
        <v>INSTITUTO PROVINCIAL DE VIVIENDA</v>
      </c>
    </row>
    <row r="11232" spans="1:4" x14ac:dyDescent="0.2">
      <c r="A11232" t="s">
        <v>22041</v>
      </c>
      <c r="B11232" t="s">
        <v>22042</v>
      </c>
      <c r="C11232" t="str">
        <f t="shared" si="175"/>
        <v>16 - INSTITUTO PROVINCIAL DE VIVIENDA</v>
      </c>
      <c r="D11232" t="str">
        <f>VLOOKUP(MID(A11232,1,2),[1]Jurisdicciones!$A$2:$B$44,2,FALSE)</f>
        <v>INSTITUTO PROVINCIAL DE VIVIENDA</v>
      </c>
    </row>
    <row r="11233" spans="1:4" x14ac:dyDescent="0.2">
      <c r="A11233" t="s">
        <v>22043</v>
      </c>
      <c r="B11233" t="s">
        <v>22044</v>
      </c>
      <c r="C11233" t="str">
        <f t="shared" si="175"/>
        <v>16 - INSTITUTO PROVINCIAL DE VIVIENDA</v>
      </c>
      <c r="D11233" t="str">
        <f>VLOOKUP(MID(A11233,1,2),[1]Jurisdicciones!$A$2:$B$44,2,FALSE)</f>
        <v>INSTITUTO PROVINCIAL DE VIVIENDA</v>
      </c>
    </row>
    <row r="11234" spans="1:4" x14ac:dyDescent="0.2">
      <c r="A11234" t="s">
        <v>22045</v>
      </c>
      <c r="B11234" t="s">
        <v>22046</v>
      </c>
      <c r="C11234" t="str">
        <f t="shared" si="175"/>
        <v>16 - INSTITUTO PROVINCIAL DE VIVIENDA</v>
      </c>
      <c r="D11234" t="str">
        <f>VLOOKUP(MID(A11234,1,2),[1]Jurisdicciones!$A$2:$B$44,2,FALSE)</f>
        <v>INSTITUTO PROVINCIAL DE VIVIENDA</v>
      </c>
    </row>
    <row r="11235" spans="1:4" x14ac:dyDescent="0.2">
      <c r="A11235" t="s">
        <v>22047</v>
      </c>
      <c r="B11235" t="s">
        <v>22048</v>
      </c>
      <c r="C11235" t="str">
        <f t="shared" si="175"/>
        <v>16 - INSTITUTO PROVINCIAL DE VIVIENDA</v>
      </c>
      <c r="D11235" t="str">
        <f>VLOOKUP(MID(A11235,1,2),[1]Jurisdicciones!$A$2:$B$44,2,FALSE)</f>
        <v>INSTITUTO PROVINCIAL DE VIVIENDA</v>
      </c>
    </row>
    <row r="11236" spans="1:4" x14ac:dyDescent="0.2">
      <c r="A11236" t="s">
        <v>22049</v>
      </c>
      <c r="B11236" t="s">
        <v>22050</v>
      </c>
      <c r="C11236" t="str">
        <f t="shared" si="175"/>
        <v>16 - INSTITUTO PROVINCIAL DE VIVIENDA</v>
      </c>
      <c r="D11236" t="str">
        <f>VLOOKUP(MID(A11236,1,2),[1]Jurisdicciones!$A$2:$B$44,2,FALSE)</f>
        <v>INSTITUTO PROVINCIAL DE VIVIENDA</v>
      </c>
    </row>
    <row r="11237" spans="1:4" x14ac:dyDescent="0.2">
      <c r="A11237" t="s">
        <v>22051</v>
      </c>
      <c r="B11237" t="s">
        <v>22052</v>
      </c>
      <c r="C11237" t="str">
        <f t="shared" si="175"/>
        <v>16 - INSTITUTO PROVINCIAL DE VIVIENDA</v>
      </c>
      <c r="D11237" t="str">
        <f>VLOOKUP(MID(A11237,1,2),[1]Jurisdicciones!$A$2:$B$44,2,FALSE)</f>
        <v>INSTITUTO PROVINCIAL DE VIVIENDA</v>
      </c>
    </row>
    <row r="11238" spans="1:4" x14ac:dyDescent="0.2">
      <c r="A11238" t="s">
        <v>2825</v>
      </c>
      <c r="B11238" t="s">
        <v>22053</v>
      </c>
      <c r="C11238" t="str">
        <f t="shared" si="175"/>
        <v>16 - INSTITUTO PROVINCIAL DE VIVIENDA</v>
      </c>
      <c r="D11238" t="str">
        <f>VLOOKUP(MID(A11238,1,2),[1]Jurisdicciones!$A$2:$B$44,2,FALSE)</f>
        <v>INSTITUTO PROVINCIAL DE VIVIENDA</v>
      </c>
    </row>
    <row r="11239" spans="1:4" x14ac:dyDescent="0.2">
      <c r="A11239" t="s">
        <v>22054</v>
      </c>
      <c r="B11239" t="s">
        <v>22055</v>
      </c>
      <c r="C11239" t="str">
        <f t="shared" si="175"/>
        <v>16 - INSTITUTO PROVINCIAL DE VIVIENDA</v>
      </c>
      <c r="D11239" t="str">
        <f>VLOOKUP(MID(A11239,1,2),[1]Jurisdicciones!$A$2:$B$44,2,FALSE)</f>
        <v>INSTITUTO PROVINCIAL DE VIVIENDA</v>
      </c>
    </row>
    <row r="11240" spans="1:4" x14ac:dyDescent="0.2">
      <c r="A11240" t="s">
        <v>22056</v>
      </c>
      <c r="B11240" t="s">
        <v>22057</v>
      </c>
      <c r="C11240" t="str">
        <f t="shared" si="175"/>
        <v>16 - INSTITUTO PROVINCIAL DE VIVIENDA</v>
      </c>
      <c r="D11240" t="str">
        <f>VLOOKUP(MID(A11240,1,2),[1]Jurisdicciones!$A$2:$B$44,2,FALSE)</f>
        <v>INSTITUTO PROVINCIAL DE VIVIENDA</v>
      </c>
    </row>
    <row r="11241" spans="1:4" x14ac:dyDescent="0.2">
      <c r="A11241" t="s">
        <v>22058</v>
      </c>
      <c r="B11241" t="s">
        <v>22059</v>
      </c>
      <c r="C11241" t="str">
        <f t="shared" si="175"/>
        <v>16 - INSTITUTO PROVINCIAL DE VIVIENDA</v>
      </c>
      <c r="D11241" t="str">
        <f>VLOOKUP(MID(A11241,1,2),[1]Jurisdicciones!$A$2:$B$44,2,FALSE)</f>
        <v>INSTITUTO PROVINCIAL DE VIVIENDA</v>
      </c>
    </row>
    <row r="11242" spans="1:4" x14ac:dyDescent="0.2">
      <c r="A11242" t="s">
        <v>22060</v>
      </c>
      <c r="B11242" t="s">
        <v>22061</v>
      </c>
      <c r="C11242" t="str">
        <f t="shared" si="175"/>
        <v>16 - INSTITUTO PROVINCIAL DE VIVIENDA</v>
      </c>
      <c r="D11242" t="str">
        <f>VLOOKUP(MID(A11242,1,2),[1]Jurisdicciones!$A$2:$B$44,2,FALSE)</f>
        <v>INSTITUTO PROVINCIAL DE VIVIENDA</v>
      </c>
    </row>
    <row r="11243" spans="1:4" x14ac:dyDescent="0.2">
      <c r="A11243" t="s">
        <v>22062</v>
      </c>
      <c r="B11243" t="s">
        <v>22063</v>
      </c>
      <c r="C11243" t="str">
        <f t="shared" si="175"/>
        <v>16 - INSTITUTO PROVINCIAL DE VIVIENDA</v>
      </c>
      <c r="D11243" t="str">
        <f>VLOOKUP(MID(A11243,1,2),[1]Jurisdicciones!$A$2:$B$44,2,FALSE)</f>
        <v>INSTITUTO PROVINCIAL DE VIVIENDA</v>
      </c>
    </row>
    <row r="11244" spans="1:4" x14ac:dyDescent="0.2">
      <c r="A11244" t="s">
        <v>22064</v>
      </c>
      <c r="B11244" t="s">
        <v>22065</v>
      </c>
      <c r="C11244" t="str">
        <f t="shared" si="175"/>
        <v>16 - INSTITUTO PROVINCIAL DE VIVIENDA</v>
      </c>
      <c r="D11244" t="str">
        <f>VLOOKUP(MID(A11244,1,2),[1]Jurisdicciones!$A$2:$B$44,2,FALSE)</f>
        <v>INSTITUTO PROVINCIAL DE VIVIENDA</v>
      </c>
    </row>
    <row r="11245" spans="1:4" x14ac:dyDescent="0.2">
      <c r="A11245" t="s">
        <v>22066</v>
      </c>
      <c r="B11245" t="s">
        <v>22067</v>
      </c>
      <c r="C11245" t="str">
        <f t="shared" si="175"/>
        <v>16 - INSTITUTO PROVINCIAL DE VIVIENDA</v>
      </c>
      <c r="D11245" t="str">
        <f>VLOOKUP(MID(A11245,1,2),[1]Jurisdicciones!$A$2:$B$44,2,FALSE)</f>
        <v>INSTITUTO PROVINCIAL DE VIVIENDA</v>
      </c>
    </row>
    <row r="11246" spans="1:4" x14ac:dyDescent="0.2">
      <c r="A11246" t="s">
        <v>22068</v>
      </c>
      <c r="B11246" t="s">
        <v>22069</v>
      </c>
      <c r="C11246" t="str">
        <f t="shared" si="175"/>
        <v>16 - INSTITUTO PROVINCIAL DE VIVIENDA</v>
      </c>
      <c r="D11246" t="str">
        <f>VLOOKUP(MID(A11246,1,2),[1]Jurisdicciones!$A$2:$B$44,2,FALSE)</f>
        <v>INSTITUTO PROVINCIAL DE VIVIENDA</v>
      </c>
    </row>
    <row r="11247" spans="1:4" x14ac:dyDescent="0.2">
      <c r="A11247" t="s">
        <v>22070</v>
      </c>
      <c r="B11247" t="s">
        <v>22071</v>
      </c>
      <c r="C11247" t="str">
        <f t="shared" si="175"/>
        <v>16 - INSTITUTO PROVINCIAL DE VIVIENDA</v>
      </c>
      <c r="D11247" t="str">
        <f>VLOOKUP(MID(A11247,1,2),[1]Jurisdicciones!$A$2:$B$44,2,FALSE)</f>
        <v>INSTITUTO PROVINCIAL DE VIVIENDA</v>
      </c>
    </row>
    <row r="11248" spans="1:4" x14ac:dyDescent="0.2">
      <c r="A11248" t="s">
        <v>22072</v>
      </c>
      <c r="B11248" t="s">
        <v>22073</v>
      </c>
      <c r="C11248" t="str">
        <f t="shared" si="175"/>
        <v>16 - INSTITUTO PROVINCIAL DE VIVIENDA</v>
      </c>
      <c r="D11248" t="str">
        <f>VLOOKUP(MID(A11248,1,2),[1]Jurisdicciones!$A$2:$B$44,2,FALSE)</f>
        <v>INSTITUTO PROVINCIAL DE VIVIENDA</v>
      </c>
    </row>
    <row r="11249" spans="1:4" x14ac:dyDescent="0.2">
      <c r="A11249" t="s">
        <v>22074</v>
      </c>
      <c r="B11249" t="s">
        <v>22075</v>
      </c>
      <c r="C11249" t="str">
        <f t="shared" si="175"/>
        <v>16 - INSTITUTO PROVINCIAL DE VIVIENDA</v>
      </c>
      <c r="D11249" t="str">
        <f>VLOOKUP(MID(A11249,1,2),[1]Jurisdicciones!$A$2:$B$44,2,FALSE)</f>
        <v>INSTITUTO PROVINCIAL DE VIVIENDA</v>
      </c>
    </row>
    <row r="11250" spans="1:4" x14ac:dyDescent="0.2">
      <c r="A11250" t="s">
        <v>22076</v>
      </c>
      <c r="B11250" t="s">
        <v>22077</v>
      </c>
      <c r="C11250" t="str">
        <f t="shared" si="175"/>
        <v>16 - INSTITUTO PROVINCIAL DE VIVIENDA</v>
      </c>
      <c r="D11250" t="str">
        <f>VLOOKUP(MID(A11250,1,2),[1]Jurisdicciones!$A$2:$B$44,2,FALSE)</f>
        <v>INSTITUTO PROVINCIAL DE VIVIENDA</v>
      </c>
    </row>
    <row r="11251" spans="1:4" x14ac:dyDescent="0.2">
      <c r="A11251" t="s">
        <v>22078</v>
      </c>
      <c r="B11251" t="s">
        <v>22079</v>
      </c>
      <c r="C11251" t="str">
        <f t="shared" si="175"/>
        <v>16 - INSTITUTO PROVINCIAL DE VIVIENDA</v>
      </c>
      <c r="D11251" t="str">
        <f>VLOOKUP(MID(A11251,1,2),[1]Jurisdicciones!$A$2:$B$44,2,FALSE)</f>
        <v>INSTITUTO PROVINCIAL DE VIVIENDA</v>
      </c>
    </row>
    <row r="11252" spans="1:4" x14ac:dyDescent="0.2">
      <c r="A11252" t="s">
        <v>22080</v>
      </c>
      <c r="B11252" t="s">
        <v>22081</v>
      </c>
      <c r="C11252" t="str">
        <f t="shared" si="175"/>
        <v>16 - INSTITUTO PROVINCIAL DE VIVIENDA</v>
      </c>
      <c r="D11252" t="str">
        <f>VLOOKUP(MID(A11252,1,2),[1]Jurisdicciones!$A$2:$B$44,2,FALSE)</f>
        <v>INSTITUTO PROVINCIAL DE VIVIENDA</v>
      </c>
    </row>
    <row r="11253" spans="1:4" x14ac:dyDescent="0.2">
      <c r="A11253" t="s">
        <v>22082</v>
      </c>
      <c r="B11253" t="s">
        <v>22083</v>
      </c>
      <c r="C11253" t="str">
        <f t="shared" si="175"/>
        <v>16 - INSTITUTO PROVINCIAL DE VIVIENDA</v>
      </c>
      <c r="D11253" t="str">
        <f>VLOOKUP(MID(A11253,1,2),[1]Jurisdicciones!$A$2:$B$44,2,FALSE)</f>
        <v>INSTITUTO PROVINCIAL DE VIVIENDA</v>
      </c>
    </row>
    <row r="11254" spans="1:4" x14ac:dyDescent="0.2">
      <c r="A11254" t="s">
        <v>112</v>
      </c>
      <c r="B11254" t="s">
        <v>22084</v>
      </c>
      <c r="C11254" t="str">
        <f t="shared" si="175"/>
        <v>16 - INSTITUTO PROVINCIAL DE VIVIENDA</v>
      </c>
      <c r="D11254" t="str">
        <f>VLOOKUP(MID(A11254,1,2),[1]Jurisdicciones!$A$2:$B$44,2,FALSE)</f>
        <v>INSTITUTO PROVINCIAL DE VIVIENDA</v>
      </c>
    </row>
    <row r="11255" spans="1:4" x14ac:dyDescent="0.2">
      <c r="A11255" t="s">
        <v>22085</v>
      </c>
      <c r="B11255" t="s">
        <v>22084</v>
      </c>
      <c r="C11255" t="str">
        <f t="shared" si="175"/>
        <v>16 - INSTITUTO PROVINCIAL DE VIVIENDA</v>
      </c>
      <c r="D11255" t="str">
        <f>VLOOKUP(MID(A11255,1,2),[1]Jurisdicciones!$A$2:$B$44,2,FALSE)</f>
        <v>INSTITUTO PROVINCIAL DE VIVIENDA</v>
      </c>
    </row>
    <row r="11256" spans="1:4" x14ac:dyDescent="0.2">
      <c r="A11256" t="s">
        <v>22086</v>
      </c>
      <c r="B11256" t="s">
        <v>22087</v>
      </c>
      <c r="C11256" t="str">
        <f t="shared" si="175"/>
        <v>16 - INSTITUTO PROVINCIAL DE VIVIENDA</v>
      </c>
      <c r="D11256" t="str">
        <f>VLOOKUP(MID(A11256,1,2),[1]Jurisdicciones!$A$2:$B$44,2,FALSE)</f>
        <v>INSTITUTO PROVINCIAL DE VIVIENDA</v>
      </c>
    </row>
    <row r="11257" spans="1:4" x14ac:dyDescent="0.2">
      <c r="A11257" t="s">
        <v>22088</v>
      </c>
      <c r="B11257" t="s">
        <v>22089</v>
      </c>
      <c r="C11257" t="str">
        <f t="shared" si="175"/>
        <v>16 - INSTITUTO PROVINCIAL DE VIVIENDA</v>
      </c>
      <c r="D11257" t="str">
        <f>VLOOKUP(MID(A11257,1,2),[1]Jurisdicciones!$A$2:$B$44,2,FALSE)</f>
        <v>INSTITUTO PROVINCIAL DE VIVIENDA</v>
      </c>
    </row>
    <row r="11258" spans="1:4" x14ac:dyDescent="0.2">
      <c r="A11258" t="s">
        <v>22090</v>
      </c>
      <c r="B11258" t="s">
        <v>22091</v>
      </c>
      <c r="C11258" t="str">
        <f t="shared" si="175"/>
        <v>16 - INSTITUTO PROVINCIAL DE VIVIENDA</v>
      </c>
      <c r="D11258" t="str">
        <f>VLOOKUP(MID(A11258,1,2),[1]Jurisdicciones!$A$2:$B$44,2,FALSE)</f>
        <v>INSTITUTO PROVINCIAL DE VIVIENDA</v>
      </c>
    </row>
    <row r="11259" spans="1:4" x14ac:dyDescent="0.2">
      <c r="A11259" t="s">
        <v>22092</v>
      </c>
      <c r="B11259" t="s">
        <v>22093</v>
      </c>
      <c r="C11259" t="str">
        <f t="shared" si="175"/>
        <v>16 - INSTITUTO PROVINCIAL DE VIVIENDA</v>
      </c>
      <c r="D11259" t="str">
        <f>VLOOKUP(MID(A11259,1,2),[1]Jurisdicciones!$A$2:$B$44,2,FALSE)</f>
        <v>INSTITUTO PROVINCIAL DE VIVIENDA</v>
      </c>
    </row>
    <row r="11260" spans="1:4" x14ac:dyDescent="0.2">
      <c r="A11260" t="s">
        <v>22094</v>
      </c>
      <c r="B11260" t="s">
        <v>22095</v>
      </c>
      <c r="C11260" t="str">
        <f t="shared" si="175"/>
        <v>16 - INSTITUTO PROVINCIAL DE VIVIENDA</v>
      </c>
      <c r="D11260" t="str">
        <f>VLOOKUP(MID(A11260,1,2),[1]Jurisdicciones!$A$2:$B$44,2,FALSE)</f>
        <v>INSTITUTO PROVINCIAL DE VIVIENDA</v>
      </c>
    </row>
    <row r="11261" spans="1:4" x14ac:dyDescent="0.2">
      <c r="A11261" t="s">
        <v>22096</v>
      </c>
      <c r="B11261" t="s">
        <v>22097</v>
      </c>
      <c r="C11261" t="str">
        <f t="shared" si="175"/>
        <v>16 - INSTITUTO PROVINCIAL DE VIVIENDA</v>
      </c>
      <c r="D11261" t="str">
        <f>VLOOKUP(MID(A11261,1,2),[1]Jurisdicciones!$A$2:$B$44,2,FALSE)</f>
        <v>INSTITUTO PROVINCIAL DE VIVIENDA</v>
      </c>
    </row>
    <row r="11262" spans="1:4" x14ac:dyDescent="0.2">
      <c r="A11262" t="s">
        <v>22098</v>
      </c>
      <c r="B11262" t="s">
        <v>22099</v>
      </c>
      <c r="C11262" t="str">
        <f t="shared" si="175"/>
        <v>16 - INSTITUTO PROVINCIAL DE VIVIENDA</v>
      </c>
      <c r="D11262" t="str">
        <f>VLOOKUP(MID(A11262,1,2),[1]Jurisdicciones!$A$2:$B$44,2,FALSE)</f>
        <v>INSTITUTO PROVINCIAL DE VIVIENDA</v>
      </c>
    </row>
    <row r="11263" spans="1:4" x14ac:dyDescent="0.2">
      <c r="A11263" t="s">
        <v>22100</v>
      </c>
      <c r="B11263" t="s">
        <v>22101</v>
      </c>
      <c r="C11263" t="str">
        <f t="shared" si="175"/>
        <v>16 - INSTITUTO PROVINCIAL DE VIVIENDA</v>
      </c>
      <c r="D11263" t="str">
        <f>VLOOKUP(MID(A11263,1,2),[1]Jurisdicciones!$A$2:$B$44,2,FALSE)</f>
        <v>INSTITUTO PROVINCIAL DE VIVIENDA</v>
      </c>
    </row>
    <row r="11264" spans="1:4" x14ac:dyDescent="0.2">
      <c r="A11264" t="s">
        <v>22102</v>
      </c>
      <c r="B11264" t="s">
        <v>22103</v>
      </c>
      <c r="C11264" t="str">
        <f t="shared" si="175"/>
        <v>16 - INSTITUTO PROVINCIAL DE VIVIENDA</v>
      </c>
      <c r="D11264" t="str">
        <f>VLOOKUP(MID(A11264,1,2),[1]Jurisdicciones!$A$2:$B$44,2,FALSE)</f>
        <v>INSTITUTO PROVINCIAL DE VIVIENDA</v>
      </c>
    </row>
    <row r="11265" spans="1:4" x14ac:dyDescent="0.2">
      <c r="A11265" t="s">
        <v>22104</v>
      </c>
      <c r="B11265" t="s">
        <v>22103</v>
      </c>
      <c r="C11265" t="str">
        <f t="shared" si="175"/>
        <v>16 - INSTITUTO PROVINCIAL DE VIVIENDA</v>
      </c>
      <c r="D11265" t="str">
        <f>VLOOKUP(MID(A11265,1,2),[1]Jurisdicciones!$A$2:$B$44,2,FALSE)</f>
        <v>INSTITUTO PROVINCIAL DE VIVIENDA</v>
      </c>
    </row>
    <row r="11266" spans="1:4" x14ac:dyDescent="0.2">
      <c r="A11266" t="s">
        <v>22105</v>
      </c>
      <c r="B11266" t="s">
        <v>22106</v>
      </c>
      <c r="C11266" t="str">
        <f t="shared" si="175"/>
        <v>16 - INSTITUTO PROVINCIAL DE VIVIENDA</v>
      </c>
      <c r="D11266" t="str">
        <f>VLOOKUP(MID(A11266,1,2),[1]Jurisdicciones!$A$2:$B$44,2,FALSE)</f>
        <v>INSTITUTO PROVINCIAL DE VIVIENDA</v>
      </c>
    </row>
    <row r="11267" spans="1:4" x14ac:dyDescent="0.2">
      <c r="A11267" t="s">
        <v>22107</v>
      </c>
      <c r="B11267" t="s">
        <v>22108</v>
      </c>
      <c r="C11267" t="str">
        <f t="shared" si="175"/>
        <v>16 - INSTITUTO PROVINCIAL DE VIVIENDA</v>
      </c>
      <c r="D11267" t="str">
        <f>VLOOKUP(MID(A11267,1,2),[1]Jurisdicciones!$A$2:$B$44,2,FALSE)</f>
        <v>INSTITUTO PROVINCIAL DE VIVIENDA</v>
      </c>
    </row>
    <row r="11268" spans="1:4" x14ac:dyDescent="0.2">
      <c r="A11268" t="s">
        <v>22109</v>
      </c>
      <c r="B11268" t="s">
        <v>22110</v>
      </c>
      <c r="C11268" t="str">
        <f t="shared" ref="C11268:C11331" si="176">CONCATENATE(MID(A11268,1,2), " - ",D11268)</f>
        <v>16 - INSTITUTO PROVINCIAL DE VIVIENDA</v>
      </c>
      <c r="D11268" t="str">
        <f>VLOOKUP(MID(A11268,1,2),[1]Jurisdicciones!$A$2:$B$44,2,FALSE)</f>
        <v>INSTITUTO PROVINCIAL DE VIVIENDA</v>
      </c>
    </row>
    <row r="11269" spans="1:4" x14ac:dyDescent="0.2">
      <c r="A11269" t="s">
        <v>22111</v>
      </c>
      <c r="B11269" t="s">
        <v>22110</v>
      </c>
      <c r="C11269" t="str">
        <f t="shared" si="176"/>
        <v>16 - INSTITUTO PROVINCIAL DE VIVIENDA</v>
      </c>
      <c r="D11269" t="str">
        <f>VLOOKUP(MID(A11269,1,2),[1]Jurisdicciones!$A$2:$B$44,2,FALSE)</f>
        <v>INSTITUTO PROVINCIAL DE VIVIENDA</v>
      </c>
    </row>
    <row r="11270" spans="1:4" x14ac:dyDescent="0.2">
      <c r="A11270" t="s">
        <v>22112</v>
      </c>
      <c r="B11270" t="s">
        <v>22113</v>
      </c>
      <c r="C11270" t="str">
        <f t="shared" si="176"/>
        <v>16 - INSTITUTO PROVINCIAL DE VIVIENDA</v>
      </c>
      <c r="D11270" t="str">
        <f>VLOOKUP(MID(A11270,1,2),[1]Jurisdicciones!$A$2:$B$44,2,FALSE)</f>
        <v>INSTITUTO PROVINCIAL DE VIVIENDA</v>
      </c>
    </row>
    <row r="11271" spans="1:4" x14ac:dyDescent="0.2">
      <c r="A11271" t="s">
        <v>22114</v>
      </c>
      <c r="B11271" t="s">
        <v>22115</v>
      </c>
      <c r="C11271" t="str">
        <f t="shared" si="176"/>
        <v>16 - INSTITUTO PROVINCIAL DE VIVIENDA</v>
      </c>
      <c r="D11271" t="str">
        <f>VLOOKUP(MID(A11271,1,2),[1]Jurisdicciones!$A$2:$B$44,2,FALSE)</f>
        <v>INSTITUTO PROVINCIAL DE VIVIENDA</v>
      </c>
    </row>
    <row r="11272" spans="1:4" x14ac:dyDescent="0.2">
      <c r="A11272" t="s">
        <v>22116</v>
      </c>
      <c r="B11272" t="s">
        <v>22117</v>
      </c>
      <c r="C11272" t="str">
        <f t="shared" si="176"/>
        <v>16 - INSTITUTO PROVINCIAL DE VIVIENDA</v>
      </c>
      <c r="D11272" t="str">
        <f>VLOOKUP(MID(A11272,1,2),[1]Jurisdicciones!$A$2:$B$44,2,FALSE)</f>
        <v>INSTITUTO PROVINCIAL DE VIVIENDA</v>
      </c>
    </row>
    <row r="11273" spans="1:4" x14ac:dyDescent="0.2">
      <c r="A11273" t="s">
        <v>22118</v>
      </c>
      <c r="B11273" t="s">
        <v>22117</v>
      </c>
      <c r="C11273" t="str">
        <f t="shared" si="176"/>
        <v>16 - INSTITUTO PROVINCIAL DE VIVIENDA</v>
      </c>
      <c r="D11273" t="str">
        <f>VLOOKUP(MID(A11273,1,2),[1]Jurisdicciones!$A$2:$B$44,2,FALSE)</f>
        <v>INSTITUTO PROVINCIAL DE VIVIENDA</v>
      </c>
    </row>
    <row r="11274" spans="1:4" x14ac:dyDescent="0.2">
      <c r="A11274" t="s">
        <v>22119</v>
      </c>
      <c r="B11274" t="s">
        <v>22117</v>
      </c>
      <c r="C11274" t="str">
        <f t="shared" si="176"/>
        <v>16 - INSTITUTO PROVINCIAL DE VIVIENDA</v>
      </c>
      <c r="D11274" t="str">
        <f>VLOOKUP(MID(A11274,1,2),[1]Jurisdicciones!$A$2:$B$44,2,FALSE)</f>
        <v>INSTITUTO PROVINCIAL DE VIVIENDA</v>
      </c>
    </row>
    <row r="11275" spans="1:4" x14ac:dyDescent="0.2">
      <c r="A11275" t="s">
        <v>22120</v>
      </c>
      <c r="B11275" t="s">
        <v>22121</v>
      </c>
      <c r="C11275" t="str">
        <f t="shared" si="176"/>
        <v>16 - INSTITUTO PROVINCIAL DE VIVIENDA</v>
      </c>
      <c r="D11275" t="str">
        <f>VLOOKUP(MID(A11275,1,2),[1]Jurisdicciones!$A$2:$B$44,2,FALSE)</f>
        <v>INSTITUTO PROVINCIAL DE VIVIENDA</v>
      </c>
    </row>
    <row r="11276" spans="1:4" x14ac:dyDescent="0.2">
      <c r="A11276" t="s">
        <v>22122</v>
      </c>
      <c r="B11276" t="s">
        <v>22123</v>
      </c>
      <c r="C11276" t="str">
        <f t="shared" si="176"/>
        <v>16 - INSTITUTO PROVINCIAL DE VIVIENDA</v>
      </c>
      <c r="D11276" t="str">
        <f>VLOOKUP(MID(A11276,1,2),[1]Jurisdicciones!$A$2:$B$44,2,FALSE)</f>
        <v>INSTITUTO PROVINCIAL DE VIVIENDA</v>
      </c>
    </row>
    <row r="11277" spans="1:4" x14ac:dyDescent="0.2">
      <c r="A11277" t="s">
        <v>22124</v>
      </c>
      <c r="B11277" t="s">
        <v>22125</v>
      </c>
      <c r="C11277" t="str">
        <f t="shared" si="176"/>
        <v>16 - INSTITUTO PROVINCIAL DE VIVIENDA</v>
      </c>
      <c r="D11277" t="str">
        <f>VLOOKUP(MID(A11277,1,2),[1]Jurisdicciones!$A$2:$B$44,2,FALSE)</f>
        <v>INSTITUTO PROVINCIAL DE VIVIENDA</v>
      </c>
    </row>
    <row r="11278" spans="1:4" x14ac:dyDescent="0.2">
      <c r="A11278" t="s">
        <v>22126</v>
      </c>
      <c r="B11278" t="s">
        <v>22125</v>
      </c>
      <c r="C11278" t="str">
        <f t="shared" si="176"/>
        <v>16 - INSTITUTO PROVINCIAL DE VIVIENDA</v>
      </c>
      <c r="D11278" t="str">
        <f>VLOOKUP(MID(A11278,1,2),[1]Jurisdicciones!$A$2:$B$44,2,FALSE)</f>
        <v>INSTITUTO PROVINCIAL DE VIVIENDA</v>
      </c>
    </row>
    <row r="11279" spans="1:4" x14ac:dyDescent="0.2">
      <c r="A11279" t="s">
        <v>22127</v>
      </c>
      <c r="B11279" t="s">
        <v>22125</v>
      </c>
      <c r="C11279" t="str">
        <f t="shared" si="176"/>
        <v>16 - INSTITUTO PROVINCIAL DE VIVIENDA</v>
      </c>
      <c r="D11279" t="str">
        <f>VLOOKUP(MID(A11279,1,2),[1]Jurisdicciones!$A$2:$B$44,2,FALSE)</f>
        <v>INSTITUTO PROVINCIAL DE VIVIENDA</v>
      </c>
    </row>
    <row r="11280" spans="1:4" x14ac:dyDescent="0.2">
      <c r="A11280" t="s">
        <v>22128</v>
      </c>
      <c r="B11280" t="s">
        <v>22129</v>
      </c>
      <c r="C11280" t="str">
        <f t="shared" si="176"/>
        <v>16 - INSTITUTO PROVINCIAL DE VIVIENDA</v>
      </c>
      <c r="D11280" t="str">
        <f>VLOOKUP(MID(A11280,1,2),[1]Jurisdicciones!$A$2:$B$44,2,FALSE)</f>
        <v>INSTITUTO PROVINCIAL DE VIVIENDA</v>
      </c>
    </row>
    <row r="11281" spans="1:4" x14ac:dyDescent="0.2">
      <c r="A11281" t="s">
        <v>22130</v>
      </c>
      <c r="B11281" t="s">
        <v>22131</v>
      </c>
      <c r="C11281" t="str">
        <f t="shared" si="176"/>
        <v>16 - INSTITUTO PROVINCIAL DE VIVIENDA</v>
      </c>
      <c r="D11281" t="str">
        <f>VLOOKUP(MID(A11281,1,2),[1]Jurisdicciones!$A$2:$B$44,2,FALSE)</f>
        <v>INSTITUTO PROVINCIAL DE VIVIENDA</v>
      </c>
    </row>
    <row r="11282" spans="1:4" x14ac:dyDescent="0.2">
      <c r="A11282" t="s">
        <v>22132</v>
      </c>
      <c r="B11282" t="s">
        <v>22133</v>
      </c>
      <c r="C11282" t="str">
        <f t="shared" si="176"/>
        <v>16 - INSTITUTO PROVINCIAL DE VIVIENDA</v>
      </c>
      <c r="D11282" t="str">
        <f>VLOOKUP(MID(A11282,1,2),[1]Jurisdicciones!$A$2:$B$44,2,FALSE)</f>
        <v>INSTITUTO PROVINCIAL DE VIVIENDA</v>
      </c>
    </row>
    <row r="11283" spans="1:4" x14ac:dyDescent="0.2">
      <c r="A11283" t="s">
        <v>22134</v>
      </c>
      <c r="B11283" t="s">
        <v>22135</v>
      </c>
      <c r="C11283" t="str">
        <f t="shared" si="176"/>
        <v>16 - INSTITUTO PROVINCIAL DE VIVIENDA</v>
      </c>
      <c r="D11283" t="str">
        <f>VLOOKUP(MID(A11283,1,2),[1]Jurisdicciones!$A$2:$B$44,2,FALSE)</f>
        <v>INSTITUTO PROVINCIAL DE VIVIENDA</v>
      </c>
    </row>
    <row r="11284" spans="1:4" x14ac:dyDescent="0.2">
      <c r="A11284" t="s">
        <v>22136</v>
      </c>
      <c r="B11284" t="s">
        <v>22137</v>
      </c>
      <c r="C11284" t="str">
        <f t="shared" si="176"/>
        <v>16 - INSTITUTO PROVINCIAL DE VIVIENDA</v>
      </c>
      <c r="D11284" t="str">
        <f>VLOOKUP(MID(A11284,1,2),[1]Jurisdicciones!$A$2:$B$44,2,FALSE)</f>
        <v>INSTITUTO PROVINCIAL DE VIVIENDA</v>
      </c>
    </row>
    <row r="11285" spans="1:4" x14ac:dyDescent="0.2">
      <c r="A11285" t="s">
        <v>22138</v>
      </c>
      <c r="B11285" t="s">
        <v>22139</v>
      </c>
      <c r="C11285" t="str">
        <f t="shared" si="176"/>
        <v>16 - INSTITUTO PROVINCIAL DE VIVIENDA</v>
      </c>
      <c r="D11285" t="str">
        <f>VLOOKUP(MID(A11285,1,2),[1]Jurisdicciones!$A$2:$B$44,2,FALSE)</f>
        <v>INSTITUTO PROVINCIAL DE VIVIENDA</v>
      </c>
    </row>
    <row r="11286" spans="1:4" x14ac:dyDescent="0.2">
      <c r="A11286" t="s">
        <v>22140</v>
      </c>
      <c r="B11286" t="s">
        <v>22141</v>
      </c>
      <c r="C11286" t="str">
        <f t="shared" si="176"/>
        <v>16 - INSTITUTO PROVINCIAL DE VIVIENDA</v>
      </c>
      <c r="D11286" t="str">
        <f>VLOOKUP(MID(A11286,1,2),[1]Jurisdicciones!$A$2:$B$44,2,FALSE)</f>
        <v>INSTITUTO PROVINCIAL DE VIVIENDA</v>
      </c>
    </row>
    <row r="11287" spans="1:4" x14ac:dyDescent="0.2">
      <c r="A11287" t="s">
        <v>22142</v>
      </c>
      <c r="B11287" t="s">
        <v>22143</v>
      </c>
      <c r="C11287" t="str">
        <f t="shared" si="176"/>
        <v>16 - INSTITUTO PROVINCIAL DE VIVIENDA</v>
      </c>
      <c r="D11287" t="str">
        <f>VLOOKUP(MID(A11287,1,2),[1]Jurisdicciones!$A$2:$B$44,2,FALSE)</f>
        <v>INSTITUTO PROVINCIAL DE VIVIENDA</v>
      </c>
    </row>
    <row r="11288" spans="1:4" x14ac:dyDescent="0.2">
      <c r="A11288" t="s">
        <v>22144</v>
      </c>
      <c r="B11288" t="s">
        <v>22145</v>
      </c>
      <c r="C11288" t="str">
        <f t="shared" si="176"/>
        <v>16 - INSTITUTO PROVINCIAL DE VIVIENDA</v>
      </c>
      <c r="D11288" t="str">
        <f>VLOOKUP(MID(A11288,1,2),[1]Jurisdicciones!$A$2:$B$44,2,FALSE)</f>
        <v>INSTITUTO PROVINCIAL DE VIVIENDA</v>
      </c>
    </row>
    <row r="11289" spans="1:4" x14ac:dyDescent="0.2">
      <c r="A11289" t="s">
        <v>22146</v>
      </c>
      <c r="B11289" t="s">
        <v>22145</v>
      </c>
      <c r="C11289" t="str">
        <f t="shared" si="176"/>
        <v>16 - INSTITUTO PROVINCIAL DE VIVIENDA</v>
      </c>
      <c r="D11289" t="str">
        <f>VLOOKUP(MID(A11289,1,2),[1]Jurisdicciones!$A$2:$B$44,2,FALSE)</f>
        <v>INSTITUTO PROVINCIAL DE VIVIENDA</v>
      </c>
    </row>
    <row r="11290" spans="1:4" x14ac:dyDescent="0.2">
      <c r="A11290" t="s">
        <v>22147</v>
      </c>
      <c r="B11290" t="s">
        <v>22148</v>
      </c>
      <c r="C11290" t="str">
        <f t="shared" si="176"/>
        <v>16 - INSTITUTO PROVINCIAL DE VIVIENDA</v>
      </c>
      <c r="D11290" t="str">
        <f>VLOOKUP(MID(A11290,1,2),[1]Jurisdicciones!$A$2:$B$44,2,FALSE)</f>
        <v>INSTITUTO PROVINCIAL DE VIVIENDA</v>
      </c>
    </row>
    <row r="11291" spans="1:4" x14ac:dyDescent="0.2">
      <c r="A11291" t="s">
        <v>22149</v>
      </c>
      <c r="B11291" t="s">
        <v>22148</v>
      </c>
      <c r="C11291" t="str">
        <f t="shared" si="176"/>
        <v>16 - INSTITUTO PROVINCIAL DE VIVIENDA</v>
      </c>
      <c r="D11291" t="str">
        <f>VLOOKUP(MID(A11291,1,2),[1]Jurisdicciones!$A$2:$B$44,2,FALSE)</f>
        <v>INSTITUTO PROVINCIAL DE VIVIENDA</v>
      </c>
    </row>
    <row r="11292" spans="1:4" x14ac:dyDescent="0.2">
      <c r="A11292" t="s">
        <v>22150</v>
      </c>
      <c r="B11292" t="s">
        <v>22151</v>
      </c>
      <c r="C11292" t="str">
        <f t="shared" si="176"/>
        <v>16 - INSTITUTO PROVINCIAL DE VIVIENDA</v>
      </c>
      <c r="D11292" t="str">
        <f>VLOOKUP(MID(A11292,1,2),[1]Jurisdicciones!$A$2:$B$44,2,FALSE)</f>
        <v>INSTITUTO PROVINCIAL DE VIVIENDA</v>
      </c>
    </row>
    <row r="11293" spans="1:4" x14ac:dyDescent="0.2">
      <c r="A11293" t="s">
        <v>22152</v>
      </c>
      <c r="B11293" t="s">
        <v>22153</v>
      </c>
      <c r="C11293" t="str">
        <f t="shared" si="176"/>
        <v>16 - INSTITUTO PROVINCIAL DE VIVIENDA</v>
      </c>
      <c r="D11293" t="str">
        <f>VLOOKUP(MID(A11293,1,2),[1]Jurisdicciones!$A$2:$B$44,2,FALSE)</f>
        <v>INSTITUTO PROVINCIAL DE VIVIENDA</v>
      </c>
    </row>
    <row r="11294" spans="1:4" x14ac:dyDescent="0.2">
      <c r="A11294" t="s">
        <v>22154</v>
      </c>
      <c r="B11294" t="s">
        <v>22155</v>
      </c>
      <c r="C11294" t="str">
        <f t="shared" si="176"/>
        <v>16 - INSTITUTO PROVINCIAL DE VIVIENDA</v>
      </c>
      <c r="D11294" t="str">
        <f>VLOOKUP(MID(A11294,1,2),[1]Jurisdicciones!$A$2:$B$44,2,FALSE)</f>
        <v>INSTITUTO PROVINCIAL DE VIVIENDA</v>
      </c>
    </row>
    <row r="11295" spans="1:4" x14ac:dyDescent="0.2">
      <c r="A11295" t="s">
        <v>22156</v>
      </c>
      <c r="B11295" t="s">
        <v>22157</v>
      </c>
      <c r="C11295" t="str">
        <f t="shared" si="176"/>
        <v>16 - INSTITUTO PROVINCIAL DE VIVIENDA</v>
      </c>
      <c r="D11295" t="str">
        <f>VLOOKUP(MID(A11295,1,2),[1]Jurisdicciones!$A$2:$B$44,2,FALSE)</f>
        <v>INSTITUTO PROVINCIAL DE VIVIENDA</v>
      </c>
    </row>
    <row r="11296" spans="1:4" x14ac:dyDescent="0.2">
      <c r="A11296" t="s">
        <v>22158</v>
      </c>
      <c r="B11296" t="s">
        <v>22159</v>
      </c>
      <c r="C11296" t="str">
        <f t="shared" si="176"/>
        <v>16 - INSTITUTO PROVINCIAL DE VIVIENDA</v>
      </c>
      <c r="D11296" t="str">
        <f>VLOOKUP(MID(A11296,1,2),[1]Jurisdicciones!$A$2:$B$44,2,FALSE)</f>
        <v>INSTITUTO PROVINCIAL DE VIVIENDA</v>
      </c>
    </row>
    <row r="11297" spans="1:4" x14ac:dyDescent="0.2">
      <c r="A11297" t="s">
        <v>22160</v>
      </c>
      <c r="B11297" t="s">
        <v>22161</v>
      </c>
      <c r="C11297" t="str">
        <f t="shared" si="176"/>
        <v>16 - INSTITUTO PROVINCIAL DE VIVIENDA</v>
      </c>
      <c r="D11297" t="str">
        <f>VLOOKUP(MID(A11297,1,2),[1]Jurisdicciones!$A$2:$B$44,2,FALSE)</f>
        <v>INSTITUTO PROVINCIAL DE VIVIENDA</v>
      </c>
    </row>
    <row r="11298" spans="1:4" x14ac:dyDescent="0.2">
      <c r="A11298" t="s">
        <v>22162</v>
      </c>
      <c r="B11298" t="s">
        <v>22163</v>
      </c>
      <c r="C11298" t="str">
        <f t="shared" si="176"/>
        <v>16 - INSTITUTO PROVINCIAL DE VIVIENDA</v>
      </c>
      <c r="D11298" t="str">
        <f>VLOOKUP(MID(A11298,1,2),[1]Jurisdicciones!$A$2:$B$44,2,FALSE)</f>
        <v>INSTITUTO PROVINCIAL DE VIVIENDA</v>
      </c>
    </row>
    <row r="11299" spans="1:4" x14ac:dyDescent="0.2">
      <c r="A11299" t="s">
        <v>22164</v>
      </c>
      <c r="B11299" t="s">
        <v>22165</v>
      </c>
      <c r="C11299" t="str">
        <f t="shared" si="176"/>
        <v>16 - INSTITUTO PROVINCIAL DE VIVIENDA</v>
      </c>
      <c r="D11299" t="str">
        <f>VLOOKUP(MID(A11299,1,2),[1]Jurisdicciones!$A$2:$B$44,2,FALSE)</f>
        <v>INSTITUTO PROVINCIAL DE VIVIENDA</v>
      </c>
    </row>
    <row r="11300" spans="1:4" x14ac:dyDescent="0.2">
      <c r="A11300" t="s">
        <v>22166</v>
      </c>
      <c r="B11300" t="s">
        <v>22167</v>
      </c>
      <c r="C11300" t="str">
        <f t="shared" si="176"/>
        <v>16 - INSTITUTO PROVINCIAL DE VIVIENDA</v>
      </c>
      <c r="D11300" t="str">
        <f>VLOOKUP(MID(A11300,1,2),[1]Jurisdicciones!$A$2:$B$44,2,FALSE)</f>
        <v>INSTITUTO PROVINCIAL DE VIVIENDA</v>
      </c>
    </row>
    <row r="11301" spans="1:4" x14ac:dyDescent="0.2">
      <c r="A11301" t="s">
        <v>22168</v>
      </c>
      <c r="B11301" t="s">
        <v>22169</v>
      </c>
      <c r="C11301" t="str">
        <f t="shared" si="176"/>
        <v>16 - INSTITUTO PROVINCIAL DE VIVIENDA</v>
      </c>
      <c r="D11301" t="str">
        <f>VLOOKUP(MID(A11301,1,2),[1]Jurisdicciones!$A$2:$B$44,2,FALSE)</f>
        <v>INSTITUTO PROVINCIAL DE VIVIENDA</v>
      </c>
    </row>
    <row r="11302" spans="1:4" x14ac:dyDescent="0.2">
      <c r="A11302" t="s">
        <v>22170</v>
      </c>
      <c r="B11302" t="s">
        <v>22171</v>
      </c>
      <c r="C11302" t="str">
        <f t="shared" si="176"/>
        <v>16 - INSTITUTO PROVINCIAL DE VIVIENDA</v>
      </c>
      <c r="D11302" t="str">
        <f>VLOOKUP(MID(A11302,1,2),[1]Jurisdicciones!$A$2:$B$44,2,FALSE)</f>
        <v>INSTITUTO PROVINCIAL DE VIVIENDA</v>
      </c>
    </row>
    <row r="11303" spans="1:4" x14ac:dyDescent="0.2">
      <c r="A11303" t="s">
        <v>22172</v>
      </c>
      <c r="B11303" t="s">
        <v>22173</v>
      </c>
      <c r="C11303" t="str">
        <f t="shared" si="176"/>
        <v>16 - INSTITUTO PROVINCIAL DE VIVIENDA</v>
      </c>
      <c r="D11303" t="str">
        <f>VLOOKUP(MID(A11303,1,2),[1]Jurisdicciones!$A$2:$B$44,2,FALSE)</f>
        <v>INSTITUTO PROVINCIAL DE VIVIENDA</v>
      </c>
    </row>
    <row r="11304" spans="1:4" x14ac:dyDescent="0.2">
      <c r="A11304" t="s">
        <v>22174</v>
      </c>
      <c r="B11304" t="s">
        <v>22175</v>
      </c>
      <c r="C11304" t="str">
        <f t="shared" si="176"/>
        <v>16 - INSTITUTO PROVINCIAL DE VIVIENDA</v>
      </c>
      <c r="D11304" t="str">
        <f>VLOOKUP(MID(A11304,1,2),[1]Jurisdicciones!$A$2:$B$44,2,FALSE)</f>
        <v>INSTITUTO PROVINCIAL DE VIVIENDA</v>
      </c>
    </row>
    <row r="11305" spans="1:4" x14ac:dyDescent="0.2">
      <c r="A11305" t="s">
        <v>22176</v>
      </c>
      <c r="B11305" t="s">
        <v>22177</v>
      </c>
      <c r="C11305" t="str">
        <f t="shared" si="176"/>
        <v>16 - INSTITUTO PROVINCIAL DE VIVIENDA</v>
      </c>
      <c r="D11305" t="str">
        <f>VLOOKUP(MID(A11305,1,2),[1]Jurisdicciones!$A$2:$B$44,2,FALSE)</f>
        <v>INSTITUTO PROVINCIAL DE VIVIENDA</v>
      </c>
    </row>
    <row r="11306" spans="1:4" x14ac:dyDescent="0.2">
      <c r="A11306" t="s">
        <v>22178</v>
      </c>
      <c r="B11306" t="s">
        <v>22179</v>
      </c>
      <c r="C11306" t="str">
        <f t="shared" si="176"/>
        <v>16 - INSTITUTO PROVINCIAL DE VIVIENDA</v>
      </c>
      <c r="D11306" t="str">
        <f>VLOOKUP(MID(A11306,1,2),[1]Jurisdicciones!$A$2:$B$44,2,FALSE)</f>
        <v>INSTITUTO PROVINCIAL DE VIVIENDA</v>
      </c>
    </row>
    <row r="11307" spans="1:4" x14ac:dyDescent="0.2">
      <c r="A11307" t="s">
        <v>22180</v>
      </c>
      <c r="B11307" t="s">
        <v>22181</v>
      </c>
      <c r="C11307" t="str">
        <f t="shared" si="176"/>
        <v>16 - INSTITUTO PROVINCIAL DE VIVIENDA</v>
      </c>
      <c r="D11307" t="str">
        <f>VLOOKUP(MID(A11307,1,2),[1]Jurisdicciones!$A$2:$B$44,2,FALSE)</f>
        <v>INSTITUTO PROVINCIAL DE VIVIENDA</v>
      </c>
    </row>
    <row r="11308" spans="1:4" x14ac:dyDescent="0.2">
      <c r="A11308" t="s">
        <v>22182</v>
      </c>
      <c r="B11308" t="s">
        <v>22183</v>
      </c>
      <c r="C11308" t="str">
        <f t="shared" si="176"/>
        <v>16 - INSTITUTO PROVINCIAL DE VIVIENDA</v>
      </c>
      <c r="D11308" t="str">
        <f>VLOOKUP(MID(A11308,1,2),[1]Jurisdicciones!$A$2:$B$44,2,FALSE)</f>
        <v>INSTITUTO PROVINCIAL DE VIVIENDA</v>
      </c>
    </row>
    <row r="11309" spans="1:4" x14ac:dyDescent="0.2">
      <c r="A11309" t="s">
        <v>22184</v>
      </c>
      <c r="B11309" t="s">
        <v>22185</v>
      </c>
      <c r="C11309" t="str">
        <f t="shared" si="176"/>
        <v>16 - INSTITUTO PROVINCIAL DE VIVIENDA</v>
      </c>
      <c r="D11309" t="str">
        <f>VLOOKUP(MID(A11309,1,2),[1]Jurisdicciones!$A$2:$B$44,2,FALSE)</f>
        <v>INSTITUTO PROVINCIAL DE VIVIENDA</v>
      </c>
    </row>
    <row r="11310" spans="1:4" x14ac:dyDescent="0.2">
      <c r="A11310" t="s">
        <v>22186</v>
      </c>
      <c r="B11310" t="s">
        <v>22187</v>
      </c>
      <c r="C11310" t="str">
        <f t="shared" si="176"/>
        <v>16 - INSTITUTO PROVINCIAL DE VIVIENDA</v>
      </c>
      <c r="D11310" t="str">
        <f>VLOOKUP(MID(A11310,1,2),[1]Jurisdicciones!$A$2:$B$44,2,FALSE)</f>
        <v>INSTITUTO PROVINCIAL DE VIVIENDA</v>
      </c>
    </row>
    <row r="11311" spans="1:4" x14ac:dyDescent="0.2">
      <c r="A11311" t="s">
        <v>22188</v>
      </c>
      <c r="B11311" t="s">
        <v>22187</v>
      </c>
      <c r="C11311" t="str">
        <f t="shared" si="176"/>
        <v>16 - INSTITUTO PROVINCIAL DE VIVIENDA</v>
      </c>
      <c r="D11311" t="str">
        <f>VLOOKUP(MID(A11311,1,2),[1]Jurisdicciones!$A$2:$B$44,2,FALSE)</f>
        <v>INSTITUTO PROVINCIAL DE VIVIENDA</v>
      </c>
    </row>
    <row r="11312" spans="1:4" x14ac:dyDescent="0.2">
      <c r="A11312" t="s">
        <v>22189</v>
      </c>
      <c r="B11312" t="s">
        <v>22190</v>
      </c>
      <c r="C11312" t="str">
        <f t="shared" si="176"/>
        <v>16 - INSTITUTO PROVINCIAL DE VIVIENDA</v>
      </c>
      <c r="D11312" t="str">
        <f>VLOOKUP(MID(A11312,1,2),[1]Jurisdicciones!$A$2:$B$44,2,FALSE)</f>
        <v>INSTITUTO PROVINCIAL DE VIVIENDA</v>
      </c>
    </row>
    <row r="11313" spans="1:4" x14ac:dyDescent="0.2">
      <c r="A11313" t="s">
        <v>22191</v>
      </c>
      <c r="B11313" t="s">
        <v>22190</v>
      </c>
      <c r="C11313" t="str">
        <f t="shared" si="176"/>
        <v>16 - INSTITUTO PROVINCIAL DE VIVIENDA</v>
      </c>
      <c r="D11313" t="str">
        <f>VLOOKUP(MID(A11313,1,2),[1]Jurisdicciones!$A$2:$B$44,2,FALSE)</f>
        <v>INSTITUTO PROVINCIAL DE VIVIENDA</v>
      </c>
    </row>
    <row r="11314" spans="1:4" x14ac:dyDescent="0.2">
      <c r="A11314" t="s">
        <v>22192</v>
      </c>
      <c r="B11314" t="s">
        <v>22193</v>
      </c>
      <c r="C11314" t="str">
        <f t="shared" si="176"/>
        <v>16 - INSTITUTO PROVINCIAL DE VIVIENDA</v>
      </c>
      <c r="D11314" t="str">
        <f>VLOOKUP(MID(A11314,1,2),[1]Jurisdicciones!$A$2:$B$44,2,FALSE)</f>
        <v>INSTITUTO PROVINCIAL DE VIVIENDA</v>
      </c>
    </row>
    <row r="11315" spans="1:4" x14ac:dyDescent="0.2">
      <c r="A11315" t="s">
        <v>22194</v>
      </c>
      <c r="B11315" t="s">
        <v>22195</v>
      </c>
      <c r="C11315" t="str">
        <f t="shared" si="176"/>
        <v>16 - INSTITUTO PROVINCIAL DE VIVIENDA</v>
      </c>
      <c r="D11315" t="str">
        <f>VLOOKUP(MID(A11315,1,2),[1]Jurisdicciones!$A$2:$B$44,2,FALSE)</f>
        <v>INSTITUTO PROVINCIAL DE VIVIENDA</v>
      </c>
    </row>
    <row r="11316" spans="1:4" x14ac:dyDescent="0.2">
      <c r="A11316" t="s">
        <v>22196</v>
      </c>
      <c r="B11316" t="s">
        <v>22197</v>
      </c>
      <c r="C11316" t="str">
        <f t="shared" si="176"/>
        <v>16 - INSTITUTO PROVINCIAL DE VIVIENDA</v>
      </c>
      <c r="D11316" t="str">
        <f>VLOOKUP(MID(A11316,1,2),[1]Jurisdicciones!$A$2:$B$44,2,FALSE)</f>
        <v>INSTITUTO PROVINCIAL DE VIVIENDA</v>
      </c>
    </row>
    <row r="11317" spans="1:4" x14ac:dyDescent="0.2">
      <c r="A11317" t="s">
        <v>22198</v>
      </c>
      <c r="B11317" t="s">
        <v>22199</v>
      </c>
      <c r="C11317" t="str">
        <f t="shared" si="176"/>
        <v>16 - INSTITUTO PROVINCIAL DE VIVIENDA</v>
      </c>
      <c r="D11317" t="str">
        <f>VLOOKUP(MID(A11317,1,2),[1]Jurisdicciones!$A$2:$B$44,2,FALSE)</f>
        <v>INSTITUTO PROVINCIAL DE VIVIENDA</v>
      </c>
    </row>
    <row r="11318" spans="1:4" x14ac:dyDescent="0.2">
      <c r="A11318" t="s">
        <v>22200</v>
      </c>
      <c r="B11318" t="s">
        <v>22201</v>
      </c>
      <c r="C11318" t="str">
        <f t="shared" si="176"/>
        <v>16 - INSTITUTO PROVINCIAL DE VIVIENDA</v>
      </c>
      <c r="D11318" t="str">
        <f>VLOOKUP(MID(A11318,1,2),[1]Jurisdicciones!$A$2:$B$44,2,FALSE)</f>
        <v>INSTITUTO PROVINCIAL DE VIVIENDA</v>
      </c>
    </row>
    <row r="11319" spans="1:4" x14ac:dyDescent="0.2">
      <c r="A11319" t="s">
        <v>22202</v>
      </c>
      <c r="B11319" t="s">
        <v>22203</v>
      </c>
      <c r="C11319" t="str">
        <f t="shared" si="176"/>
        <v>16 - INSTITUTO PROVINCIAL DE VIVIENDA</v>
      </c>
      <c r="D11319" t="str">
        <f>VLOOKUP(MID(A11319,1,2),[1]Jurisdicciones!$A$2:$B$44,2,FALSE)</f>
        <v>INSTITUTO PROVINCIAL DE VIVIENDA</v>
      </c>
    </row>
    <row r="11320" spans="1:4" x14ac:dyDescent="0.2">
      <c r="A11320" t="s">
        <v>22204</v>
      </c>
      <c r="B11320" t="s">
        <v>22205</v>
      </c>
      <c r="C11320" t="str">
        <f t="shared" si="176"/>
        <v>16 - INSTITUTO PROVINCIAL DE VIVIENDA</v>
      </c>
      <c r="D11320" t="str">
        <f>VLOOKUP(MID(A11320,1,2),[1]Jurisdicciones!$A$2:$B$44,2,FALSE)</f>
        <v>INSTITUTO PROVINCIAL DE VIVIENDA</v>
      </c>
    </row>
    <row r="11321" spans="1:4" x14ac:dyDescent="0.2">
      <c r="A11321" t="s">
        <v>22206</v>
      </c>
      <c r="B11321" t="s">
        <v>22205</v>
      </c>
      <c r="C11321" t="str">
        <f t="shared" si="176"/>
        <v>16 - INSTITUTO PROVINCIAL DE VIVIENDA</v>
      </c>
      <c r="D11321" t="str">
        <f>VLOOKUP(MID(A11321,1,2),[1]Jurisdicciones!$A$2:$B$44,2,FALSE)</f>
        <v>INSTITUTO PROVINCIAL DE VIVIENDA</v>
      </c>
    </row>
    <row r="11322" spans="1:4" x14ac:dyDescent="0.2">
      <c r="A11322" t="s">
        <v>22207</v>
      </c>
      <c r="B11322" t="s">
        <v>22208</v>
      </c>
      <c r="C11322" t="str">
        <f t="shared" si="176"/>
        <v>16 - INSTITUTO PROVINCIAL DE VIVIENDA</v>
      </c>
      <c r="D11322" t="str">
        <f>VLOOKUP(MID(A11322,1,2),[1]Jurisdicciones!$A$2:$B$44,2,FALSE)</f>
        <v>INSTITUTO PROVINCIAL DE VIVIENDA</v>
      </c>
    </row>
    <row r="11323" spans="1:4" x14ac:dyDescent="0.2">
      <c r="A11323" t="s">
        <v>22209</v>
      </c>
      <c r="B11323" t="s">
        <v>22210</v>
      </c>
      <c r="C11323" t="str">
        <f t="shared" si="176"/>
        <v>16 - INSTITUTO PROVINCIAL DE VIVIENDA</v>
      </c>
      <c r="D11323" t="str">
        <f>VLOOKUP(MID(A11323,1,2),[1]Jurisdicciones!$A$2:$B$44,2,FALSE)</f>
        <v>INSTITUTO PROVINCIAL DE VIVIENDA</v>
      </c>
    </row>
    <row r="11324" spans="1:4" x14ac:dyDescent="0.2">
      <c r="A11324" t="s">
        <v>22211</v>
      </c>
      <c r="B11324" t="s">
        <v>22212</v>
      </c>
      <c r="C11324" t="str">
        <f t="shared" si="176"/>
        <v>16 - INSTITUTO PROVINCIAL DE VIVIENDA</v>
      </c>
      <c r="D11324" t="str">
        <f>VLOOKUP(MID(A11324,1,2),[1]Jurisdicciones!$A$2:$B$44,2,FALSE)</f>
        <v>INSTITUTO PROVINCIAL DE VIVIENDA</v>
      </c>
    </row>
    <row r="11325" spans="1:4" x14ac:dyDescent="0.2">
      <c r="A11325" t="s">
        <v>22213</v>
      </c>
      <c r="B11325" t="s">
        <v>22214</v>
      </c>
      <c r="C11325" t="str">
        <f t="shared" si="176"/>
        <v>16 - INSTITUTO PROVINCIAL DE VIVIENDA</v>
      </c>
      <c r="D11325" t="str">
        <f>VLOOKUP(MID(A11325,1,2),[1]Jurisdicciones!$A$2:$B$44,2,FALSE)</f>
        <v>INSTITUTO PROVINCIAL DE VIVIENDA</v>
      </c>
    </row>
    <row r="11326" spans="1:4" x14ac:dyDescent="0.2">
      <c r="A11326" t="s">
        <v>22215</v>
      </c>
      <c r="B11326" t="s">
        <v>22216</v>
      </c>
      <c r="C11326" t="str">
        <f t="shared" si="176"/>
        <v>16 - INSTITUTO PROVINCIAL DE VIVIENDA</v>
      </c>
      <c r="D11326" t="str">
        <f>VLOOKUP(MID(A11326,1,2),[1]Jurisdicciones!$A$2:$B$44,2,FALSE)</f>
        <v>INSTITUTO PROVINCIAL DE VIVIENDA</v>
      </c>
    </row>
    <row r="11327" spans="1:4" x14ac:dyDescent="0.2">
      <c r="A11327" t="s">
        <v>22217</v>
      </c>
      <c r="B11327" t="s">
        <v>22218</v>
      </c>
      <c r="C11327" t="str">
        <f t="shared" si="176"/>
        <v>16 - INSTITUTO PROVINCIAL DE VIVIENDA</v>
      </c>
      <c r="D11327" t="str">
        <f>VLOOKUP(MID(A11327,1,2),[1]Jurisdicciones!$A$2:$B$44,2,FALSE)</f>
        <v>INSTITUTO PROVINCIAL DE VIVIENDA</v>
      </c>
    </row>
    <row r="11328" spans="1:4" x14ac:dyDescent="0.2">
      <c r="A11328" t="s">
        <v>22219</v>
      </c>
      <c r="B11328" t="s">
        <v>22220</v>
      </c>
      <c r="C11328" t="str">
        <f t="shared" si="176"/>
        <v>16 - INSTITUTO PROVINCIAL DE VIVIENDA</v>
      </c>
      <c r="D11328" t="str">
        <f>VLOOKUP(MID(A11328,1,2),[1]Jurisdicciones!$A$2:$B$44,2,FALSE)</f>
        <v>INSTITUTO PROVINCIAL DE VIVIENDA</v>
      </c>
    </row>
    <row r="11329" spans="1:4" x14ac:dyDescent="0.2">
      <c r="A11329" t="s">
        <v>22221</v>
      </c>
      <c r="B11329" t="s">
        <v>22222</v>
      </c>
      <c r="C11329" t="str">
        <f t="shared" si="176"/>
        <v>16 - INSTITUTO PROVINCIAL DE VIVIENDA</v>
      </c>
      <c r="D11329" t="str">
        <f>VLOOKUP(MID(A11329,1,2),[1]Jurisdicciones!$A$2:$B$44,2,FALSE)</f>
        <v>INSTITUTO PROVINCIAL DE VIVIENDA</v>
      </c>
    </row>
    <row r="11330" spans="1:4" x14ac:dyDescent="0.2">
      <c r="A11330" t="s">
        <v>22223</v>
      </c>
      <c r="B11330" t="s">
        <v>22224</v>
      </c>
      <c r="C11330" t="str">
        <f t="shared" si="176"/>
        <v>16 - INSTITUTO PROVINCIAL DE VIVIENDA</v>
      </c>
      <c r="D11330" t="str">
        <f>VLOOKUP(MID(A11330,1,2),[1]Jurisdicciones!$A$2:$B$44,2,FALSE)</f>
        <v>INSTITUTO PROVINCIAL DE VIVIENDA</v>
      </c>
    </row>
    <row r="11331" spans="1:4" x14ac:dyDescent="0.2">
      <c r="A11331" t="s">
        <v>22225</v>
      </c>
      <c r="B11331" t="s">
        <v>22226</v>
      </c>
      <c r="C11331" t="str">
        <f t="shared" si="176"/>
        <v>16 - INSTITUTO PROVINCIAL DE VIVIENDA</v>
      </c>
      <c r="D11331" t="str">
        <f>VLOOKUP(MID(A11331,1,2),[1]Jurisdicciones!$A$2:$B$44,2,FALSE)</f>
        <v>INSTITUTO PROVINCIAL DE VIVIENDA</v>
      </c>
    </row>
    <row r="11332" spans="1:4" x14ac:dyDescent="0.2">
      <c r="A11332" t="s">
        <v>22227</v>
      </c>
      <c r="B11332" t="s">
        <v>22228</v>
      </c>
      <c r="C11332" t="str">
        <f t="shared" ref="C11332:C11395" si="177">CONCATENATE(MID(A11332,1,2), " - ",D11332)</f>
        <v>16 - INSTITUTO PROVINCIAL DE VIVIENDA</v>
      </c>
      <c r="D11332" t="str">
        <f>VLOOKUP(MID(A11332,1,2),[1]Jurisdicciones!$A$2:$B$44,2,FALSE)</f>
        <v>INSTITUTO PROVINCIAL DE VIVIENDA</v>
      </c>
    </row>
    <row r="11333" spans="1:4" x14ac:dyDescent="0.2">
      <c r="A11333" t="s">
        <v>22229</v>
      </c>
      <c r="B11333" t="s">
        <v>22230</v>
      </c>
      <c r="C11333" t="str">
        <f t="shared" si="177"/>
        <v>16 - INSTITUTO PROVINCIAL DE VIVIENDA</v>
      </c>
      <c r="D11333" t="str">
        <f>VLOOKUP(MID(A11333,1,2),[1]Jurisdicciones!$A$2:$B$44,2,FALSE)</f>
        <v>INSTITUTO PROVINCIAL DE VIVIENDA</v>
      </c>
    </row>
    <row r="11334" spans="1:4" x14ac:dyDescent="0.2">
      <c r="A11334" t="s">
        <v>22231</v>
      </c>
      <c r="B11334" t="s">
        <v>22232</v>
      </c>
      <c r="C11334" t="str">
        <f t="shared" si="177"/>
        <v>16 - INSTITUTO PROVINCIAL DE VIVIENDA</v>
      </c>
      <c r="D11334" t="str">
        <f>VLOOKUP(MID(A11334,1,2),[1]Jurisdicciones!$A$2:$B$44,2,FALSE)</f>
        <v>INSTITUTO PROVINCIAL DE VIVIENDA</v>
      </c>
    </row>
    <row r="11335" spans="1:4" x14ac:dyDescent="0.2">
      <c r="A11335" t="s">
        <v>22233</v>
      </c>
      <c r="B11335" t="s">
        <v>22234</v>
      </c>
      <c r="C11335" t="str">
        <f t="shared" si="177"/>
        <v>16 - INSTITUTO PROVINCIAL DE VIVIENDA</v>
      </c>
      <c r="D11335" t="str">
        <f>VLOOKUP(MID(A11335,1,2),[1]Jurisdicciones!$A$2:$B$44,2,FALSE)</f>
        <v>INSTITUTO PROVINCIAL DE VIVIENDA</v>
      </c>
    </row>
    <row r="11336" spans="1:4" x14ac:dyDescent="0.2">
      <c r="A11336" t="s">
        <v>22235</v>
      </c>
      <c r="B11336" t="s">
        <v>22236</v>
      </c>
      <c r="C11336" t="str">
        <f t="shared" si="177"/>
        <v>16 - INSTITUTO PROVINCIAL DE VIVIENDA</v>
      </c>
      <c r="D11336" t="str">
        <f>VLOOKUP(MID(A11336,1,2),[1]Jurisdicciones!$A$2:$B$44,2,FALSE)</f>
        <v>INSTITUTO PROVINCIAL DE VIVIENDA</v>
      </c>
    </row>
    <row r="11337" spans="1:4" x14ac:dyDescent="0.2">
      <c r="A11337" t="s">
        <v>22237</v>
      </c>
      <c r="B11337" t="s">
        <v>22238</v>
      </c>
      <c r="C11337" t="str">
        <f t="shared" si="177"/>
        <v>16 - INSTITUTO PROVINCIAL DE VIVIENDA</v>
      </c>
      <c r="D11337" t="str">
        <f>VLOOKUP(MID(A11337,1,2),[1]Jurisdicciones!$A$2:$B$44,2,FALSE)</f>
        <v>INSTITUTO PROVINCIAL DE VIVIENDA</v>
      </c>
    </row>
    <row r="11338" spans="1:4" x14ac:dyDescent="0.2">
      <c r="A11338" t="s">
        <v>203</v>
      </c>
      <c r="B11338" t="s">
        <v>22239</v>
      </c>
      <c r="C11338" t="str">
        <f t="shared" si="177"/>
        <v>16 - INSTITUTO PROVINCIAL DE VIVIENDA</v>
      </c>
      <c r="D11338" t="str">
        <f>VLOOKUP(MID(A11338,1,2),[1]Jurisdicciones!$A$2:$B$44,2,FALSE)</f>
        <v>INSTITUTO PROVINCIAL DE VIVIENDA</v>
      </c>
    </row>
    <row r="11339" spans="1:4" x14ac:dyDescent="0.2">
      <c r="A11339" t="s">
        <v>22240</v>
      </c>
      <c r="B11339" t="s">
        <v>22241</v>
      </c>
      <c r="C11339" t="str">
        <f t="shared" si="177"/>
        <v>16 - INSTITUTO PROVINCIAL DE VIVIENDA</v>
      </c>
      <c r="D11339" t="str">
        <f>VLOOKUP(MID(A11339,1,2),[1]Jurisdicciones!$A$2:$B$44,2,FALSE)</f>
        <v>INSTITUTO PROVINCIAL DE VIVIENDA</v>
      </c>
    </row>
    <row r="11340" spans="1:4" x14ac:dyDescent="0.2">
      <c r="A11340" t="s">
        <v>113</v>
      </c>
      <c r="B11340" t="s">
        <v>22242</v>
      </c>
      <c r="C11340" t="str">
        <f t="shared" si="177"/>
        <v>16 - INSTITUTO PROVINCIAL DE VIVIENDA</v>
      </c>
      <c r="D11340" t="str">
        <f>VLOOKUP(MID(A11340,1,2),[1]Jurisdicciones!$A$2:$B$44,2,FALSE)</f>
        <v>INSTITUTO PROVINCIAL DE VIVIENDA</v>
      </c>
    </row>
    <row r="11341" spans="1:4" x14ac:dyDescent="0.2">
      <c r="A11341" t="s">
        <v>22243</v>
      </c>
      <c r="B11341" t="s">
        <v>22244</v>
      </c>
      <c r="C11341" t="str">
        <f t="shared" si="177"/>
        <v>16 - INSTITUTO PROVINCIAL DE VIVIENDA</v>
      </c>
      <c r="D11341" t="str">
        <f>VLOOKUP(MID(A11341,1,2),[1]Jurisdicciones!$A$2:$B$44,2,FALSE)</f>
        <v>INSTITUTO PROVINCIAL DE VIVIENDA</v>
      </c>
    </row>
    <row r="11342" spans="1:4" x14ac:dyDescent="0.2">
      <c r="A11342" t="s">
        <v>22245</v>
      </c>
      <c r="B11342" t="s">
        <v>22246</v>
      </c>
      <c r="C11342" t="str">
        <f t="shared" si="177"/>
        <v>16 - INSTITUTO PROVINCIAL DE VIVIENDA</v>
      </c>
      <c r="D11342" t="str">
        <f>VLOOKUP(MID(A11342,1,2),[1]Jurisdicciones!$A$2:$B$44,2,FALSE)</f>
        <v>INSTITUTO PROVINCIAL DE VIVIENDA</v>
      </c>
    </row>
    <row r="11343" spans="1:4" x14ac:dyDescent="0.2">
      <c r="A11343" t="s">
        <v>22247</v>
      </c>
      <c r="B11343" t="s">
        <v>22248</v>
      </c>
      <c r="C11343" t="str">
        <f t="shared" si="177"/>
        <v>16 - INSTITUTO PROVINCIAL DE VIVIENDA</v>
      </c>
      <c r="D11343" t="str">
        <f>VLOOKUP(MID(A11343,1,2),[1]Jurisdicciones!$A$2:$B$44,2,FALSE)</f>
        <v>INSTITUTO PROVINCIAL DE VIVIENDA</v>
      </c>
    </row>
    <row r="11344" spans="1:4" x14ac:dyDescent="0.2">
      <c r="A11344" t="s">
        <v>22249</v>
      </c>
      <c r="B11344" t="s">
        <v>22250</v>
      </c>
      <c r="C11344" t="str">
        <f t="shared" si="177"/>
        <v>16 - INSTITUTO PROVINCIAL DE VIVIENDA</v>
      </c>
      <c r="D11344" t="str">
        <f>VLOOKUP(MID(A11344,1,2),[1]Jurisdicciones!$A$2:$B$44,2,FALSE)</f>
        <v>INSTITUTO PROVINCIAL DE VIVIENDA</v>
      </c>
    </row>
    <row r="11345" spans="1:4" x14ac:dyDescent="0.2">
      <c r="A11345" t="s">
        <v>415</v>
      </c>
      <c r="B11345" t="s">
        <v>22251</v>
      </c>
      <c r="C11345" t="str">
        <f t="shared" si="177"/>
        <v>16 - INSTITUTO PROVINCIAL DE VIVIENDA</v>
      </c>
      <c r="D11345" t="str">
        <f>VLOOKUP(MID(A11345,1,2),[1]Jurisdicciones!$A$2:$B$44,2,FALSE)</f>
        <v>INSTITUTO PROVINCIAL DE VIVIENDA</v>
      </c>
    </row>
    <row r="11346" spans="1:4" x14ac:dyDescent="0.2">
      <c r="A11346" t="s">
        <v>22252</v>
      </c>
      <c r="B11346" t="s">
        <v>22253</v>
      </c>
      <c r="C11346" t="str">
        <f t="shared" si="177"/>
        <v>16 - INSTITUTO PROVINCIAL DE VIVIENDA</v>
      </c>
      <c r="D11346" t="str">
        <f>VLOOKUP(MID(A11346,1,2),[1]Jurisdicciones!$A$2:$B$44,2,FALSE)</f>
        <v>INSTITUTO PROVINCIAL DE VIVIENDA</v>
      </c>
    </row>
    <row r="11347" spans="1:4" x14ac:dyDescent="0.2">
      <c r="A11347" t="s">
        <v>22254</v>
      </c>
      <c r="B11347" t="s">
        <v>22255</v>
      </c>
      <c r="C11347" t="str">
        <f t="shared" si="177"/>
        <v>16 - INSTITUTO PROVINCIAL DE VIVIENDA</v>
      </c>
      <c r="D11347" t="str">
        <f>VLOOKUP(MID(A11347,1,2),[1]Jurisdicciones!$A$2:$B$44,2,FALSE)</f>
        <v>INSTITUTO PROVINCIAL DE VIVIENDA</v>
      </c>
    </row>
    <row r="11348" spans="1:4" x14ac:dyDescent="0.2">
      <c r="A11348" t="s">
        <v>22256</v>
      </c>
      <c r="B11348" t="s">
        <v>22257</v>
      </c>
      <c r="C11348" t="str">
        <f t="shared" si="177"/>
        <v>16 - INSTITUTO PROVINCIAL DE VIVIENDA</v>
      </c>
      <c r="D11348" t="str">
        <f>VLOOKUP(MID(A11348,1,2),[1]Jurisdicciones!$A$2:$B$44,2,FALSE)</f>
        <v>INSTITUTO PROVINCIAL DE VIVIENDA</v>
      </c>
    </row>
    <row r="11349" spans="1:4" x14ac:dyDescent="0.2">
      <c r="A11349" t="s">
        <v>22258</v>
      </c>
      <c r="B11349" t="s">
        <v>22259</v>
      </c>
      <c r="C11349" t="str">
        <f t="shared" si="177"/>
        <v>16 - INSTITUTO PROVINCIAL DE VIVIENDA</v>
      </c>
      <c r="D11349" t="str">
        <f>VLOOKUP(MID(A11349,1,2),[1]Jurisdicciones!$A$2:$B$44,2,FALSE)</f>
        <v>INSTITUTO PROVINCIAL DE VIVIENDA</v>
      </c>
    </row>
    <row r="11350" spans="1:4" x14ac:dyDescent="0.2">
      <c r="A11350" t="s">
        <v>22260</v>
      </c>
      <c r="B11350" t="s">
        <v>22261</v>
      </c>
      <c r="C11350" t="str">
        <f t="shared" si="177"/>
        <v>16 - INSTITUTO PROVINCIAL DE VIVIENDA</v>
      </c>
      <c r="D11350" t="str">
        <f>VLOOKUP(MID(A11350,1,2),[1]Jurisdicciones!$A$2:$B$44,2,FALSE)</f>
        <v>INSTITUTO PROVINCIAL DE VIVIENDA</v>
      </c>
    </row>
    <row r="11351" spans="1:4" x14ac:dyDescent="0.2">
      <c r="A11351" t="s">
        <v>22262</v>
      </c>
      <c r="B11351" t="s">
        <v>22263</v>
      </c>
      <c r="C11351" t="str">
        <f t="shared" si="177"/>
        <v>16 - INSTITUTO PROVINCIAL DE VIVIENDA</v>
      </c>
      <c r="D11351" t="str">
        <f>VLOOKUP(MID(A11351,1,2),[1]Jurisdicciones!$A$2:$B$44,2,FALSE)</f>
        <v>INSTITUTO PROVINCIAL DE VIVIENDA</v>
      </c>
    </row>
    <row r="11352" spans="1:4" x14ac:dyDescent="0.2">
      <c r="A11352" t="s">
        <v>416</v>
      </c>
      <c r="B11352" t="s">
        <v>22264</v>
      </c>
      <c r="C11352" t="str">
        <f t="shared" si="177"/>
        <v>16 - INSTITUTO PROVINCIAL DE VIVIENDA</v>
      </c>
      <c r="D11352" t="str">
        <f>VLOOKUP(MID(A11352,1,2),[1]Jurisdicciones!$A$2:$B$44,2,FALSE)</f>
        <v>INSTITUTO PROVINCIAL DE VIVIENDA</v>
      </c>
    </row>
    <row r="11353" spans="1:4" x14ac:dyDescent="0.2">
      <c r="A11353" t="s">
        <v>22265</v>
      </c>
      <c r="B11353" t="s">
        <v>22266</v>
      </c>
      <c r="C11353" t="str">
        <f t="shared" si="177"/>
        <v>16 - INSTITUTO PROVINCIAL DE VIVIENDA</v>
      </c>
      <c r="D11353" t="str">
        <f>VLOOKUP(MID(A11353,1,2),[1]Jurisdicciones!$A$2:$B$44,2,FALSE)</f>
        <v>INSTITUTO PROVINCIAL DE VIVIENDA</v>
      </c>
    </row>
    <row r="11354" spans="1:4" x14ac:dyDescent="0.2">
      <c r="A11354" t="s">
        <v>22267</v>
      </c>
      <c r="B11354" t="s">
        <v>22268</v>
      </c>
      <c r="C11354" t="str">
        <f t="shared" si="177"/>
        <v>16 - INSTITUTO PROVINCIAL DE VIVIENDA</v>
      </c>
      <c r="D11354" t="str">
        <f>VLOOKUP(MID(A11354,1,2),[1]Jurisdicciones!$A$2:$B$44,2,FALSE)</f>
        <v>INSTITUTO PROVINCIAL DE VIVIENDA</v>
      </c>
    </row>
    <row r="11355" spans="1:4" x14ac:dyDescent="0.2">
      <c r="A11355" t="s">
        <v>22269</v>
      </c>
      <c r="B11355" t="s">
        <v>22270</v>
      </c>
      <c r="C11355" t="str">
        <f t="shared" si="177"/>
        <v>16 - INSTITUTO PROVINCIAL DE VIVIENDA</v>
      </c>
      <c r="D11355" t="str">
        <f>VLOOKUP(MID(A11355,1,2),[1]Jurisdicciones!$A$2:$B$44,2,FALSE)</f>
        <v>INSTITUTO PROVINCIAL DE VIVIENDA</v>
      </c>
    </row>
    <row r="11356" spans="1:4" x14ac:dyDescent="0.2">
      <c r="A11356" t="s">
        <v>22271</v>
      </c>
      <c r="B11356" t="s">
        <v>22272</v>
      </c>
      <c r="C11356" t="str">
        <f t="shared" si="177"/>
        <v>16 - INSTITUTO PROVINCIAL DE VIVIENDA</v>
      </c>
      <c r="D11356" t="str">
        <f>VLOOKUP(MID(A11356,1,2),[1]Jurisdicciones!$A$2:$B$44,2,FALSE)</f>
        <v>INSTITUTO PROVINCIAL DE VIVIENDA</v>
      </c>
    </row>
    <row r="11357" spans="1:4" x14ac:dyDescent="0.2">
      <c r="A11357" t="s">
        <v>22273</v>
      </c>
      <c r="B11357" t="s">
        <v>22274</v>
      </c>
      <c r="C11357" t="str">
        <f t="shared" si="177"/>
        <v>16 - INSTITUTO PROVINCIAL DE VIVIENDA</v>
      </c>
      <c r="D11357" t="str">
        <f>VLOOKUP(MID(A11357,1,2),[1]Jurisdicciones!$A$2:$B$44,2,FALSE)</f>
        <v>INSTITUTO PROVINCIAL DE VIVIENDA</v>
      </c>
    </row>
    <row r="11358" spans="1:4" x14ac:dyDescent="0.2">
      <c r="A11358" t="s">
        <v>22275</v>
      </c>
      <c r="B11358" t="s">
        <v>22276</v>
      </c>
      <c r="C11358" t="str">
        <f t="shared" si="177"/>
        <v>16 - INSTITUTO PROVINCIAL DE VIVIENDA</v>
      </c>
      <c r="D11358" t="str">
        <f>VLOOKUP(MID(A11358,1,2),[1]Jurisdicciones!$A$2:$B$44,2,FALSE)</f>
        <v>INSTITUTO PROVINCIAL DE VIVIENDA</v>
      </c>
    </row>
    <row r="11359" spans="1:4" x14ac:dyDescent="0.2">
      <c r="A11359" t="s">
        <v>22277</v>
      </c>
      <c r="B11359" t="s">
        <v>22278</v>
      </c>
      <c r="C11359" t="str">
        <f t="shared" si="177"/>
        <v>16 - INSTITUTO PROVINCIAL DE VIVIENDA</v>
      </c>
      <c r="D11359" t="str">
        <f>VLOOKUP(MID(A11359,1,2),[1]Jurisdicciones!$A$2:$B$44,2,FALSE)</f>
        <v>INSTITUTO PROVINCIAL DE VIVIENDA</v>
      </c>
    </row>
    <row r="11360" spans="1:4" x14ac:dyDescent="0.2">
      <c r="A11360" t="s">
        <v>22279</v>
      </c>
      <c r="B11360" t="s">
        <v>22280</v>
      </c>
      <c r="C11360" t="str">
        <f t="shared" si="177"/>
        <v>16 - INSTITUTO PROVINCIAL DE VIVIENDA</v>
      </c>
      <c r="D11360" t="str">
        <f>VLOOKUP(MID(A11360,1,2),[1]Jurisdicciones!$A$2:$B$44,2,FALSE)</f>
        <v>INSTITUTO PROVINCIAL DE VIVIENDA</v>
      </c>
    </row>
    <row r="11361" spans="1:4" x14ac:dyDescent="0.2">
      <c r="A11361" t="s">
        <v>22281</v>
      </c>
      <c r="B11361" t="s">
        <v>22282</v>
      </c>
      <c r="C11361" t="str">
        <f t="shared" si="177"/>
        <v>16 - INSTITUTO PROVINCIAL DE VIVIENDA</v>
      </c>
      <c r="D11361" t="str">
        <f>VLOOKUP(MID(A11361,1,2),[1]Jurisdicciones!$A$2:$B$44,2,FALSE)</f>
        <v>INSTITUTO PROVINCIAL DE VIVIENDA</v>
      </c>
    </row>
    <row r="11362" spans="1:4" x14ac:dyDescent="0.2">
      <c r="A11362" t="s">
        <v>22283</v>
      </c>
      <c r="B11362" t="s">
        <v>22284</v>
      </c>
      <c r="C11362" t="str">
        <f t="shared" si="177"/>
        <v>16 - INSTITUTO PROVINCIAL DE VIVIENDA</v>
      </c>
      <c r="D11362" t="str">
        <f>VLOOKUP(MID(A11362,1,2),[1]Jurisdicciones!$A$2:$B$44,2,FALSE)</f>
        <v>INSTITUTO PROVINCIAL DE VIVIENDA</v>
      </c>
    </row>
    <row r="11363" spans="1:4" x14ac:dyDescent="0.2">
      <c r="A11363" t="s">
        <v>22285</v>
      </c>
      <c r="B11363" t="s">
        <v>22286</v>
      </c>
      <c r="C11363" t="str">
        <f t="shared" si="177"/>
        <v>16 - INSTITUTO PROVINCIAL DE VIVIENDA</v>
      </c>
      <c r="D11363" t="str">
        <f>VLOOKUP(MID(A11363,1,2),[1]Jurisdicciones!$A$2:$B$44,2,FALSE)</f>
        <v>INSTITUTO PROVINCIAL DE VIVIENDA</v>
      </c>
    </row>
    <row r="11364" spans="1:4" x14ac:dyDescent="0.2">
      <c r="A11364" t="s">
        <v>22287</v>
      </c>
      <c r="B11364" t="s">
        <v>22288</v>
      </c>
      <c r="C11364" t="str">
        <f t="shared" si="177"/>
        <v>16 - INSTITUTO PROVINCIAL DE VIVIENDA</v>
      </c>
      <c r="D11364" t="str">
        <f>VLOOKUP(MID(A11364,1,2),[1]Jurisdicciones!$A$2:$B$44,2,FALSE)</f>
        <v>INSTITUTO PROVINCIAL DE VIVIENDA</v>
      </c>
    </row>
    <row r="11365" spans="1:4" x14ac:dyDescent="0.2">
      <c r="A11365" t="s">
        <v>22289</v>
      </c>
      <c r="B11365" t="s">
        <v>22290</v>
      </c>
      <c r="C11365" t="str">
        <f t="shared" si="177"/>
        <v>16 - INSTITUTO PROVINCIAL DE VIVIENDA</v>
      </c>
      <c r="D11365" t="str">
        <f>VLOOKUP(MID(A11365,1,2),[1]Jurisdicciones!$A$2:$B$44,2,FALSE)</f>
        <v>INSTITUTO PROVINCIAL DE VIVIENDA</v>
      </c>
    </row>
    <row r="11366" spans="1:4" x14ac:dyDescent="0.2">
      <c r="A11366" t="s">
        <v>114</v>
      </c>
      <c r="B11366" t="s">
        <v>22291</v>
      </c>
      <c r="C11366" t="str">
        <f t="shared" si="177"/>
        <v>16 - INSTITUTO PROVINCIAL DE VIVIENDA</v>
      </c>
      <c r="D11366" t="str">
        <f>VLOOKUP(MID(A11366,1,2),[1]Jurisdicciones!$A$2:$B$44,2,FALSE)</f>
        <v>INSTITUTO PROVINCIAL DE VIVIENDA</v>
      </c>
    </row>
    <row r="11367" spans="1:4" x14ac:dyDescent="0.2">
      <c r="A11367" t="s">
        <v>115</v>
      </c>
      <c r="B11367" t="s">
        <v>22291</v>
      </c>
      <c r="C11367" t="str">
        <f t="shared" si="177"/>
        <v>16 - INSTITUTO PROVINCIAL DE VIVIENDA</v>
      </c>
      <c r="D11367" t="str">
        <f>VLOOKUP(MID(A11367,1,2),[1]Jurisdicciones!$A$2:$B$44,2,FALSE)</f>
        <v>INSTITUTO PROVINCIAL DE VIVIENDA</v>
      </c>
    </row>
    <row r="11368" spans="1:4" x14ac:dyDescent="0.2">
      <c r="A11368" t="s">
        <v>22292</v>
      </c>
      <c r="B11368" t="s">
        <v>22293</v>
      </c>
      <c r="C11368" t="str">
        <f t="shared" si="177"/>
        <v>16 - INSTITUTO PROVINCIAL DE VIVIENDA</v>
      </c>
      <c r="D11368" t="str">
        <f>VLOOKUP(MID(A11368,1,2),[1]Jurisdicciones!$A$2:$B$44,2,FALSE)</f>
        <v>INSTITUTO PROVINCIAL DE VIVIENDA</v>
      </c>
    </row>
    <row r="11369" spans="1:4" x14ac:dyDescent="0.2">
      <c r="A11369" t="s">
        <v>22294</v>
      </c>
      <c r="B11369" t="s">
        <v>22293</v>
      </c>
      <c r="C11369" t="str">
        <f t="shared" si="177"/>
        <v>16 - INSTITUTO PROVINCIAL DE VIVIENDA</v>
      </c>
      <c r="D11369" t="str">
        <f>VLOOKUP(MID(A11369,1,2),[1]Jurisdicciones!$A$2:$B$44,2,FALSE)</f>
        <v>INSTITUTO PROVINCIAL DE VIVIENDA</v>
      </c>
    </row>
    <row r="11370" spans="1:4" x14ac:dyDescent="0.2">
      <c r="A11370" t="s">
        <v>22295</v>
      </c>
      <c r="B11370" t="s">
        <v>22296</v>
      </c>
      <c r="C11370" t="str">
        <f t="shared" si="177"/>
        <v>16 - INSTITUTO PROVINCIAL DE VIVIENDA</v>
      </c>
      <c r="D11370" t="str">
        <f>VLOOKUP(MID(A11370,1,2),[1]Jurisdicciones!$A$2:$B$44,2,FALSE)</f>
        <v>INSTITUTO PROVINCIAL DE VIVIENDA</v>
      </c>
    </row>
    <row r="11371" spans="1:4" x14ac:dyDescent="0.2">
      <c r="A11371" t="s">
        <v>22297</v>
      </c>
      <c r="B11371" t="s">
        <v>22298</v>
      </c>
      <c r="C11371" t="str">
        <f t="shared" si="177"/>
        <v>16 - INSTITUTO PROVINCIAL DE VIVIENDA</v>
      </c>
      <c r="D11371" t="str">
        <f>VLOOKUP(MID(A11371,1,2),[1]Jurisdicciones!$A$2:$B$44,2,FALSE)</f>
        <v>INSTITUTO PROVINCIAL DE VIVIENDA</v>
      </c>
    </row>
    <row r="11372" spans="1:4" x14ac:dyDescent="0.2">
      <c r="A11372" t="s">
        <v>116</v>
      </c>
      <c r="B11372" t="s">
        <v>22299</v>
      </c>
      <c r="C11372" t="str">
        <f t="shared" si="177"/>
        <v>16 - INSTITUTO PROVINCIAL DE VIVIENDA</v>
      </c>
      <c r="D11372" t="str">
        <f>VLOOKUP(MID(A11372,1,2),[1]Jurisdicciones!$A$2:$B$44,2,FALSE)</f>
        <v>INSTITUTO PROVINCIAL DE VIVIENDA</v>
      </c>
    </row>
    <row r="11373" spans="1:4" x14ac:dyDescent="0.2">
      <c r="A11373" t="s">
        <v>117</v>
      </c>
      <c r="B11373" t="s">
        <v>22299</v>
      </c>
      <c r="C11373" t="str">
        <f t="shared" si="177"/>
        <v>16 - INSTITUTO PROVINCIAL DE VIVIENDA</v>
      </c>
      <c r="D11373" t="str">
        <f>VLOOKUP(MID(A11373,1,2),[1]Jurisdicciones!$A$2:$B$44,2,FALSE)</f>
        <v>INSTITUTO PROVINCIAL DE VIVIENDA</v>
      </c>
    </row>
    <row r="11374" spans="1:4" x14ac:dyDescent="0.2">
      <c r="A11374" t="s">
        <v>22300</v>
      </c>
      <c r="B11374" t="s">
        <v>22301</v>
      </c>
      <c r="C11374" t="str">
        <f t="shared" si="177"/>
        <v>16 - INSTITUTO PROVINCIAL DE VIVIENDA</v>
      </c>
      <c r="D11374" t="str">
        <f>VLOOKUP(MID(A11374,1,2),[1]Jurisdicciones!$A$2:$B$44,2,FALSE)</f>
        <v>INSTITUTO PROVINCIAL DE VIVIENDA</v>
      </c>
    </row>
    <row r="11375" spans="1:4" x14ac:dyDescent="0.2">
      <c r="A11375" t="s">
        <v>118</v>
      </c>
      <c r="B11375" t="s">
        <v>22302</v>
      </c>
      <c r="C11375" t="str">
        <f t="shared" si="177"/>
        <v>16 - INSTITUTO PROVINCIAL DE VIVIENDA</v>
      </c>
      <c r="D11375" t="str">
        <f>VLOOKUP(MID(A11375,1,2),[1]Jurisdicciones!$A$2:$B$44,2,FALSE)</f>
        <v>INSTITUTO PROVINCIAL DE VIVIENDA</v>
      </c>
    </row>
    <row r="11376" spans="1:4" x14ac:dyDescent="0.2">
      <c r="A11376" t="s">
        <v>119</v>
      </c>
      <c r="B11376" t="s">
        <v>22302</v>
      </c>
      <c r="C11376" t="str">
        <f t="shared" si="177"/>
        <v>16 - INSTITUTO PROVINCIAL DE VIVIENDA</v>
      </c>
      <c r="D11376" t="str">
        <f>VLOOKUP(MID(A11376,1,2),[1]Jurisdicciones!$A$2:$B$44,2,FALSE)</f>
        <v>INSTITUTO PROVINCIAL DE VIVIENDA</v>
      </c>
    </row>
    <row r="11377" spans="1:4" x14ac:dyDescent="0.2">
      <c r="A11377" t="s">
        <v>120</v>
      </c>
      <c r="B11377" t="s">
        <v>22303</v>
      </c>
      <c r="C11377" t="str">
        <f t="shared" si="177"/>
        <v>16 - INSTITUTO PROVINCIAL DE VIVIENDA</v>
      </c>
      <c r="D11377" t="str">
        <f>VLOOKUP(MID(A11377,1,2),[1]Jurisdicciones!$A$2:$B$44,2,FALSE)</f>
        <v>INSTITUTO PROVINCIAL DE VIVIENDA</v>
      </c>
    </row>
    <row r="11378" spans="1:4" x14ac:dyDescent="0.2">
      <c r="A11378" t="s">
        <v>121</v>
      </c>
      <c r="B11378" t="s">
        <v>22303</v>
      </c>
      <c r="C11378" t="str">
        <f t="shared" si="177"/>
        <v>16 - INSTITUTO PROVINCIAL DE VIVIENDA</v>
      </c>
      <c r="D11378" t="str">
        <f>VLOOKUP(MID(A11378,1,2),[1]Jurisdicciones!$A$2:$B$44,2,FALSE)</f>
        <v>INSTITUTO PROVINCIAL DE VIVIENDA</v>
      </c>
    </row>
    <row r="11379" spans="1:4" x14ac:dyDescent="0.2">
      <c r="A11379" t="s">
        <v>122</v>
      </c>
      <c r="B11379" t="s">
        <v>22304</v>
      </c>
      <c r="C11379" t="str">
        <f t="shared" si="177"/>
        <v>16 - INSTITUTO PROVINCIAL DE VIVIENDA</v>
      </c>
      <c r="D11379" t="str">
        <f>VLOOKUP(MID(A11379,1,2),[1]Jurisdicciones!$A$2:$B$44,2,FALSE)</f>
        <v>INSTITUTO PROVINCIAL DE VIVIENDA</v>
      </c>
    </row>
    <row r="11380" spans="1:4" x14ac:dyDescent="0.2">
      <c r="A11380" t="s">
        <v>123</v>
      </c>
      <c r="B11380" t="s">
        <v>22304</v>
      </c>
      <c r="C11380" t="str">
        <f t="shared" si="177"/>
        <v>16 - INSTITUTO PROVINCIAL DE VIVIENDA</v>
      </c>
      <c r="D11380" t="str">
        <f>VLOOKUP(MID(A11380,1,2),[1]Jurisdicciones!$A$2:$B$44,2,FALSE)</f>
        <v>INSTITUTO PROVINCIAL DE VIVIENDA</v>
      </c>
    </row>
    <row r="11381" spans="1:4" x14ac:dyDescent="0.2">
      <c r="A11381" t="s">
        <v>124</v>
      </c>
      <c r="B11381" t="s">
        <v>22305</v>
      </c>
      <c r="C11381" t="str">
        <f t="shared" si="177"/>
        <v>16 - INSTITUTO PROVINCIAL DE VIVIENDA</v>
      </c>
      <c r="D11381" t="str">
        <f>VLOOKUP(MID(A11381,1,2),[1]Jurisdicciones!$A$2:$B$44,2,FALSE)</f>
        <v>INSTITUTO PROVINCIAL DE VIVIENDA</v>
      </c>
    </row>
    <row r="11382" spans="1:4" x14ac:dyDescent="0.2">
      <c r="A11382" t="s">
        <v>125</v>
      </c>
      <c r="B11382" t="s">
        <v>22305</v>
      </c>
      <c r="C11382" t="str">
        <f t="shared" si="177"/>
        <v>16 - INSTITUTO PROVINCIAL DE VIVIENDA</v>
      </c>
      <c r="D11382" t="str">
        <f>VLOOKUP(MID(A11382,1,2),[1]Jurisdicciones!$A$2:$B$44,2,FALSE)</f>
        <v>INSTITUTO PROVINCIAL DE VIVIENDA</v>
      </c>
    </row>
    <row r="11383" spans="1:4" x14ac:dyDescent="0.2">
      <c r="A11383" t="s">
        <v>126</v>
      </c>
      <c r="B11383" t="s">
        <v>22306</v>
      </c>
      <c r="C11383" t="str">
        <f t="shared" si="177"/>
        <v>16 - INSTITUTO PROVINCIAL DE VIVIENDA</v>
      </c>
      <c r="D11383" t="str">
        <f>VLOOKUP(MID(A11383,1,2),[1]Jurisdicciones!$A$2:$B$44,2,FALSE)</f>
        <v>INSTITUTO PROVINCIAL DE VIVIENDA</v>
      </c>
    </row>
    <row r="11384" spans="1:4" x14ac:dyDescent="0.2">
      <c r="A11384" t="s">
        <v>127</v>
      </c>
      <c r="B11384" t="s">
        <v>22306</v>
      </c>
      <c r="C11384" t="str">
        <f t="shared" si="177"/>
        <v>16 - INSTITUTO PROVINCIAL DE VIVIENDA</v>
      </c>
      <c r="D11384" t="str">
        <f>VLOOKUP(MID(A11384,1,2),[1]Jurisdicciones!$A$2:$B$44,2,FALSE)</f>
        <v>INSTITUTO PROVINCIAL DE VIVIENDA</v>
      </c>
    </row>
    <row r="11385" spans="1:4" x14ac:dyDescent="0.2">
      <c r="A11385" t="s">
        <v>22307</v>
      </c>
      <c r="B11385" t="s">
        <v>22308</v>
      </c>
      <c r="C11385" t="str">
        <f t="shared" si="177"/>
        <v>16 - INSTITUTO PROVINCIAL DE VIVIENDA</v>
      </c>
      <c r="D11385" t="str">
        <f>VLOOKUP(MID(A11385,1,2),[1]Jurisdicciones!$A$2:$B$44,2,FALSE)</f>
        <v>INSTITUTO PROVINCIAL DE VIVIENDA</v>
      </c>
    </row>
    <row r="11386" spans="1:4" x14ac:dyDescent="0.2">
      <c r="A11386" t="s">
        <v>22309</v>
      </c>
      <c r="B11386" t="s">
        <v>22308</v>
      </c>
      <c r="C11386" t="str">
        <f t="shared" si="177"/>
        <v>16 - INSTITUTO PROVINCIAL DE VIVIENDA</v>
      </c>
      <c r="D11386" t="str">
        <f>VLOOKUP(MID(A11386,1,2),[1]Jurisdicciones!$A$2:$B$44,2,FALSE)</f>
        <v>INSTITUTO PROVINCIAL DE VIVIENDA</v>
      </c>
    </row>
    <row r="11387" spans="1:4" x14ac:dyDescent="0.2">
      <c r="A11387" t="s">
        <v>22310</v>
      </c>
      <c r="B11387" t="s">
        <v>22311</v>
      </c>
      <c r="C11387" t="str">
        <f t="shared" si="177"/>
        <v>16 - INSTITUTO PROVINCIAL DE VIVIENDA</v>
      </c>
      <c r="D11387" t="str">
        <f>VLOOKUP(MID(A11387,1,2),[1]Jurisdicciones!$A$2:$B$44,2,FALSE)</f>
        <v>INSTITUTO PROVINCIAL DE VIVIENDA</v>
      </c>
    </row>
    <row r="11388" spans="1:4" x14ac:dyDescent="0.2">
      <c r="A11388" t="s">
        <v>128</v>
      </c>
      <c r="B11388" t="s">
        <v>22311</v>
      </c>
      <c r="C11388" t="str">
        <f t="shared" si="177"/>
        <v>16 - INSTITUTO PROVINCIAL DE VIVIENDA</v>
      </c>
      <c r="D11388" t="str">
        <f>VLOOKUP(MID(A11388,1,2),[1]Jurisdicciones!$A$2:$B$44,2,FALSE)</f>
        <v>INSTITUTO PROVINCIAL DE VIVIENDA</v>
      </c>
    </row>
    <row r="11389" spans="1:4" x14ac:dyDescent="0.2">
      <c r="A11389" t="s">
        <v>22312</v>
      </c>
      <c r="B11389" t="s">
        <v>22313</v>
      </c>
      <c r="C11389" t="str">
        <f t="shared" si="177"/>
        <v>16 - INSTITUTO PROVINCIAL DE VIVIENDA</v>
      </c>
      <c r="D11389" t="str">
        <f>VLOOKUP(MID(A11389,1,2),[1]Jurisdicciones!$A$2:$B$44,2,FALSE)</f>
        <v>INSTITUTO PROVINCIAL DE VIVIENDA</v>
      </c>
    </row>
    <row r="11390" spans="1:4" x14ac:dyDescent="0.2">
      <c r="A11390" t="s">
        <v>22314</v>
      </c>
      <c r="B11390" t="s">
        <v>22315</v>
      </c>
      <c r="C11390" t="str">
        <f t="shared" si="177"/>
        <v>16 - INSTITUTO PROVINCIAL DE VIVIENDA</v>
      </c>
      <c r="D11390" t="str">
        <f>VLOOKUP(MID(A11390,1,2),[1]Jurisdicciones!$A$2:$B$44,2,FALSE)</f>
        <v>INSTITUTO PROVINCIAL DE VIVIENDA</v>
      </c>
    </row>
    <row r="11391" spans="1:4" x14ac:dyDescent="0.2">
      <c r="A11391" t="s">
        <v>22316</v>
      </c>
      <c r="B11391" t="s">
        <v>22317</v>
      </c>
      <c r="C11391" t="str">
        <f t="shared" si="177"/>
        <v>16 - INSTITUTO PROVINCIAL DE VIVIENDA</v>
      </c>
      <c r="D11391" t="str">
        <f>VLOOKUP(MID(A11391,1,2),[1]Jurisdicciones!$A$2:$B$44,2,FALSE)</f>
        <v>INSTITUTO PROVINCIAL DE VIVIENDA</v>
      </c>
    </row>
    <row r="11392" spans="1:4" x14ac:dyDescent="0.2">
      <c r="A11392" t="s">
        <v>22318</v>
      </c>
      <c r="B11392" t="s">
        <v>22317</v>
      </c>
      <c r="C11392" t="str">
        <f t="shared" si="177"/>
        <v>16 - INSTITUTO PROVINCIAL DE VIVIENDA</v>
      </c>
      <c r="D11392" t="str">
        <f>VLOOKUP(MID(A11392,1,2),[1]Jurisdicciones!$A$2:$B$44,2,FALSE)</f>
        <v>INSTITUTO PROVINCIAL DE VIVIENDA</v>
      </c>
    </row>
    <row r="11393" spans="1:4" x14ac:dyDescent="0.2">
      <c r="A11393" t="s">
        <v>22319</v>
      </c>
      <c r="B11393" t="s">
        <v>22320</v>
      </c>
      <c r="C11393" t="str">
        <f t="shared" si="177"/>
        <v>16 - INSTITUTO PROVINCIAL DE VIVIENDA</v>
      </c>
      <c r="D11393" t="str">
        <f>VLOOKUP(MID(A11393,1,2),[1]Jurisdicciones!$A$2:$B$44,2,FALSE)</f>
        <v>INSTITUTO PROVINCIAL DE VIVIENDA</v>
      </c>
    </row>
    <row r="11394" spans="1:4" x14ac:dyDescent="0.2">
      <c r="A11394" t="s">
        <v>22321</v>
      </c>
      <c r="B11394" t="s">
        <v>22320</v>
      </c>
      <c r="C11394" t="str">
        <f t="shared" si="177"/>
        <v>16 - INSTITUTO PROVINCIAL DE VIVIENDA</v>
      </c>
      <c r="D11394" t="str">
        <f>VLOOKUP(MID(A11394,1,2),[1]Jurisdicciones!$A$2:$B$44,2,FALSE)</f>
        <v>INSTITUTO PROVINCIAL DE VIVIENDA</v>
      </c>
    </row>
    <row r="11395" spans="1:4" x14ac:dyDescent="0.2">
      <c r="A11395" t="s">
        <v>22322</v>
      </c>
      <c r="B11395" t="s">
        <v>22323</v>
      </c>
      <c r="C11395" t="str">
        <f t="shared" si="177"/>
        <v>16 - INSTITUTO PROVINCIAL DE VIVIENDA</v>
      </c>
      <c r="D11395" t="str">
        <f>VLOOKUP(MID(A11395,1,2),[1]Jurisdicciones!$A$2:$B$44,2,FALSE)</f>
        <v>INSTITUTO PROVINCIAL DE VIVIENDA</v>
      </c>
    </row>
    <row r="11396" spans="1:4" x14ac:dyDescent="0.2">
      <c r="A11396" t="s">
        <v>22324</v>
      </c>
      <c r="B11396" t="s">
        <v>22325</v>
      </c>
      <c r="C11396" t="str">
        <f t="shared" ref="C11396:C11459" si="178">CONCATENATE(MID(A11396,1,2), " - ",D11396)</f>
        <v>16 - INSTITUTO PROVINCIAL DE VIVIENDA</v>
      </c>
      <c r="D11396" t="str">
        <f>VLOOKUP(MID(A11396,1,2),[1]Jurisdicciones!$A$2:$B$44,2,FALSE)</f>
        <v>INSTITUTO PROVINCIAL DE VIVIENDA</v>
      </c>
    </row>
    <row r="11397" spans="1:4" x14ac:dyDescent="0.2">
      <c r="A11397" t="s">
        <v>22326</v>
      </c>
      <c r="B11397" t="s">
        <v>22327</v>
      </c>
      <c r="C11397" t="str">
        <f t="shared" si="178"/>
        <v>16 - INSTITUTO PROVINCIAL DE VIVIENDA</v>
      </c>
      <c r="D11397" t="str">
        <f>VLOOKUP(MID(A11397,1,2),[1]Jurisdicciones!$A$2:$B$44,2,FALSE)</f>
        <v>INSTITUTO PROVINCIAL DE VIVIENDA</v>
      </c>
    </row>
    <row r="11398" spans="1:4" x14ac:dyDescent="0.2">
      <c r="A11398" t="s">
        <v>22328</v>
      </c>
      <c r="B11398" t="s">
        <v>22329</v>
      </c>
      <c r="C11398" t="str">
        <f t="shared" si="178"/>
        <v>16 - INSTITUTO PROVINCIAL DE VIVIENDA</v>
      </c>
      <c r="D11398" t="str">
        <f>VLOOKUP(MID(A11398,1,2),[1]Jurisdicciones!$A$2:$B$44,2,FALSE)</f>
        <v>INSTITUTO PROVINCIAL DE VIVIENDA</v>
      </c>
    </row>
    <row r="11399" spans="1:4" x14ac:dyDescent="0.2">
      <c r="A11399" t="s">
        <v>22330</v>
      </c>
      <c r="B11399" t="s">
        <v>22329</v>
      </c>
      <c r="C11399" t="str">
        <f t="shared" si="178"/>
        <v>16 - INSTITUTO PROVINCIAL DE VIVIENDA</v>
      </c>
      <c r="D11399" t="str">
        <f>VLOOKUP(MID(A11399,1,2),[1]Jurisdicciones!$A$2:$B$44,2,FALSE)</f>
        <v>INSTITUTO PROVINCIAL DE VIVIENDA</v>
      </c>
    </row>
    <row r="11400" spans="1:4" x14ac:dyDescent="0.2">
      <c r="A11400" t="s">
        <v>22331</v>
      </c>
      <c r="B11400" t="s">
        <v>22332</v>
      </c>
      <c r="C11400" t="str">
        <f t="shared" si="178"/>
        <v>16 - INSTITUTO PROVINCIAL DE VIVIENDA</v>
      </c>
      <c r="D11400" t="str">
        <f>VLOOKUP(MID(A11400,1,2),[1]Jurisdicciones!$A$2:$B$44,2,FALSE)</f>
        <v>INSTITUTO PROVINCIAL DE VIVIENDA</v>
      </c>
    </row>
    <row r="11401" spans="1:4" x14ac:dyDescent="0.2">
      <c r="A11401" t="s">
        <v>22333</v>
      </c>
      <c r="B11401" t="s">
        <v>22332</v>
      </c>
      <c r="C11401" t="str">
        <f t="shared" si="178"/>
        <v>16 - INSTITUTO PROVINCIAL DE VIVIENDA</v>
      </c>
      <c r="D11401" t="str">
        <f>VLOOKUP(MID(A11401,1,2),[1]Jurisdicciones!$A$2:$B$44,2,FALSE)</f>
        <v>INSTITUTO PROVINCIAL DE VIVIENDA</v>
      </c>
    </row>
    <row r="11402" spans="1:4" x14ac:dyDescent="0.2">
      <c r="A11402" t="s">
        <v>22334</v>
      </c>
      <c r="B11402" t="s">
        <v>22335</v>
      </c>
      <c r="C11402" t="str">
        <f t="shared" si="178"/>
        <v>16 - INSTITUTO PROVINCIAL DE VIVIENDA</v>
      </c>
      <c r="D11402" t="str">
        <f>VLOOKUP(MID(A11402,1,2),[1]Jurisdicciones!$A$2:$B$44,2,FALSE)</f>
        <v>INSTITUTO PROVINCIAL DE VIVIENDA</v>
      </c>
    </row>
    <row r="11403" spans="1:4" x14ac:dyDescent="0.2">
      <c r="A11403" t="s">
        <v>22336</v>
      </c>
      <c r="B11403" t="s">
        <v>22335</v>
      </c>
      <c r="C11403" t="str">
        <f t="shared" si="178"/>
        <v>16 - INSTITUTO PROVINCIAL DE VIVIENDA</v>
      </c>
      <c r="D11403" t="str">
        <f>VLOOKUP(MID(A11403,1,2),[1]Jurisdicciones!$A$2:$B$44,2,FALSE)</f>
        <v>INSTITUTO PROVINCIAL DE VIVIENDA</v>
      </c>
    </row>
    <row r="11404" spans="1:4" x14ac:dyDescent="0.2">
      <c r="A11404" t="s">
        <v>22337</v>
      </c>
      <c r="B11404" t="s">
        <v>22335</v>
      </c>
      <c r="C11404" t="str">
        <f t="shared" si="178"/>
        <v>16 - INSTITUTO PROVINCIAL DE VIVIENDA</v>
      </c>
      <c r="D11404" t="str">
        <f>VLOOKUP(MID(A11404,1,2),[1]Jurisdicciones!$A$2:$B$44,2,FALSE)</f>
        <v>INSTITUTO PROVINCIAL DE VIVIENDA</v>
      </c>
    </row>
    <row r="11405" spans="1:4" x14ac:dyDescent="0.2">
      <c r="A11405" t="s">
        <v>22338</v>
      </c>
      <c r="B11405" t="s">
        <v>22339</v>
      </c>
      <c r="C11405" t="str">
        <f t="shared" si="178"/>
        <v>16 - INSTITUTO PROVINCIAL DE VIVIENDA</v>
      </c>
      <c r="D11405" t="str">
        <f>VLOOKUP(MID(A11405,1,2),[1]Jurisdicciones!$A$2:$B$44,2,FALSE)</f>
        <v>INSTITUTO PROVINCIAL DE VIVIENDA</v>
      </c>
    </row>
    <row r="11406" spans="1:4" x14ac:dyDescent="0.2">
      <c r="A11406" t="s">
        <v>22340</v>
      </c>
      <c r="B11406" t="s">
        <v>22341</v>
      </c>
      <c r="C11406" t="str">
        <f t="shared" si="178"/>
        <v>16 - INSTITUTO PROVINCIAL DE VIVIENDA</v>
      </c>
      <c r="D11406" t="str">
        <f>VLOOKUP(MID(A11406,1,2),[1]Jurisdicciones!$A$2:$B$44,2,FALSE)</f>
        <v>INSTITUTO PROVINCIAL DE VIVIENDA</v>
      </c>
    </row>
    <row r="11407" spans="1:4" x14ac:dyDescent="0.2">
      <c r="A11407" t="s">
        <v>22342</v>
      </c>
      <c r="B11407" t="s">
        <v>22343</v>
      </c>
      <c r="C11407" t="str">
        <f t="shared" si="178"/>
        <v>16 - INSTITUTO PROVINCIAL DE VIVIENDA</v>
      </c>
      <c r="D11407" t="str">
        <f>VLOOKUP(MID(A11407,1,2),[1]Jurisdicciones!$A$2:$B$44,2,FALSE)</f>
        <v>INSTITUTO PROVINCIAL DE VIVIENDA</v>
      </c>
    </row>
    <row r="11408" spans="1:4" x14ac:dyDescent="0.2">
      <c r="A11408" t="s">
        <v>22344</v>
      </c>
      <c r="B11408" t="s">
        <v>22345</v>
      </c>
      <c r="C11408" t="str">
        <f t="shared" si="178"/>
        <v>16 - INSTITUTO PROVINCIAL DE VIVIENDA</v>
      </c>
      <c r="D11408" t="str">
        <f>VLOOKUP(MID(A11408,1,2),[1]Jurisdicciones!$A$2:$B$44,2,FALSE)</f>
        <v>INSTITUTO PROVINCIAL DE VIVIENDA</v>
      </c>
    </row>
    <row r="11409" spans="1:4" x14ac:dyDescent="0.2">
      <c r="A11409" t="s">
        <v>22346</v>
      </c>
      <c r="B11409" t="s">
        <v>22347</v>
      </c>
      <c r="C11409" t="str">
        <f t="shared" si="178"/>
        <v>16 - INSTITUTO PROVINCIAL DE VIVIENDA</v>
      </c>
      <c r="D11409" t="str">
        <f>VLOOKUP(MID(A11409,1,2),[1]Jurisdicciones!$A$2:$B$44,2,FALSE)</f>
        <v>INSTITUTO PROVINCIAL DE VIVIENDA</v>
      </c>
    </row>
    <row r="11410" spans="1:4" x14ac:dyDescent="0.2">
      <c r="A11410" t="s">
        <v>22348</v>
      </c>
      <c r="B11410" t="s">
        <v>22349</v>
      </c>
      <c r="C11410" t="str">
        <f t="shared" si="178"/>
        <v>16 - INSTITUTO PROVINCIAL DE VIVIENDA</v>
      </c>
      <c r="D11410" t="str">
        <f>VLOOKUP(MID(A11410,1,2),[1]Jurisdicciones!$A$2:$B$44,2,FALSE)</f>
        <v>INSTITUTO PROVINCIAL DE VIVIENDA</v>
      </c>
    </row>
    <row r="11411" spans="1:4" x14ac:dyDescent="0.2">
      <c r="A11411" t="s">
        <v>22350</v>
      </c>
      <c r="B11411" t="s">
        <v>22351</v>
      </c>
      <c r="C11411" t="str">
        <f t="shared" si="178"/>
        <v>16 - INSTITUTO PROVINCIAL DE VIVIENDA</v>
      </c>
      <c r="D11411" t="str">
        <f>VLOOKUP(MID(A11411,1,2),[1]Jurisdicciones!$A$2:$B$44,2,FALSE)</f>
        <v>INSTITUTO PROVINCIAL DE VIVIENDA</v>
      </c>
    </row>
    <row r="11412" spans="1:4" x14ac:dyDescent="0.2">
      <c r="A11412" t="s">
        <v>22352</v>
      </c>
      <c r="B11412" t="s">
        <v>22353</v>
      </c>
      <c r="C11412" t="str">
        <f t="shared" si="178"/>
        <v>16 - INSTITUTO PROVINCIAL DE VIVIENDA</v>
      </c>
      <c r="D11412" t="str">
        <f>VLOOKUP(MID(A11412,1,2),[1]Jurisdicciones!$A$2:$B$44,2,FALSE)</f>
        <v>INSTITUTO PROVINCIAL DE VIVIENDA</v>
      </c>
    </row>
    <row r="11413" spans="1:4" x14ac:dyDescent="0.2">
      <c r="A11413" t="s">
        <v>22354</v>
      </c>
      <c r="B11413" t="s">
        <v>22355</v>
      </c>
      <c r="C11413" t="str">
        <f t="shared" si="178"/>
        <v>16 - INSTITUTO PROVINCIAL DE VIVIENDA</v>
      </c>
      <c r="D11413" t="str">
        <f>VLOOKUP(MID(A11413,1,2),[1]Jurisdicciones!$A$2:$B$44,2,FALSE)</f>
        <v>INSTITUTO PROVINCIAL DE VIVIENDA</v>
      </c>
    </row>
    <row r="11414" spans="1:4" x14ac:dyDescent="0.2">
      <c r="A11414" t="s">
        <v>22356</v>
      </c>
      <c r="B11414" t="s">
        <v>22357</v>
      </c>
      <c r="C11414" t="str">
        <f t="shared" si="178"/>
        <v>16 - INSTITUTO PROVINCIAL DE VIVIENDA</v>
      </c>
      <c r="D11414" t="str">
        <f>VLOOKUP(MID(A11414,1,2),[1]Jurisdicciones!$A$2:$B$44,2,FALSE)</f>
        <v>INSTITUTO PROVINCIAL DE VIVIENDA</v>
      </c>
    </row>
    <row r="11415" spans="1:4" x14ac:dyDescent="0.2">
      <c r="A11415" t="s">
        <v>22358</v>
      </c>
      <c r="B11415" t="s">
        <v>22359</v>
      </c>
      <c r="C11415" t="str">
        <f t="shared" si="178"/>
        <v>16 - INSTITUTO PROVINCIAL DE VIVIENDA</v>
      </c>
      <c r="D11415" t="str">
        <f>VLOOKUP(MID(A11415,1,2),[1]Jurisdicciones!$A$2:$B$44,2,FALSE)</f>
        <v>INSTITUTO PROVINCIAL DE VIVIENDA</v>
      </c>
    </row>
    <row r="11416" spans="1:4" x14ac:dyDescent="0.2">
      <c r="A11416" t="s">
        <v>22360</v>
      </c>
      <c r="B11416" t="s">
        <v>22359</v>
      </c>
      <c r="C11416" t="str">
        <f t="shared" si="178"/>
        <v>16 - INSTITUTO PROVINCIAL DE VIVIENDA</v>
      </c>
      <c r="D11416" t="str">
        <f>VLOOKUP(MID(A11416,1,2),[1]Jurisdicciones!$A$2:$B$44,2,FALSE)</f>
        <v>INSTITUTO PROVINCIAL DE VIVIENDA</v>
      </c>
    </row>
    <row r="11417" spans="1:4" x14ac:dyDescent="0.2">
      <c r="A11417" t="s">
        <v>22361</v>
      </c>
      <c r="B11417" t="s">
        <v>22359</v>
      </c>
      <c r="C11417" t="str">
        <f t="shared" si="178"/>
        <v>16 - INSTITUTO PROVINCIAL DE VIVIENDA</v>
      </c>
      <c r="D11417" t="str">
        <f>VLOOKUP(MID(A11417,1,2),[1]Jurisdicciones!$A$2:$B$44,2,FALSE)</f>
        <v>INSTITUTO PROVINCIAL DE VIVIENDA</v>
      </c>
    </row>
    <row r="11418" spans="1:4" x14ac:dyDescent="0.2">
      <c r="A11418" t="s">
        <v>22362</v>
      </c>
      <c r="B11418" t="s">
        <v>22363</v>
      </c>
      <c r="C11418" t="str">
        <f t="shared" si="178"/>
        <v>16 - INSTITUTO PROVINCIAL DE VIVIENDA</v>
      </c>
      <c r="D11418" t="str">
        <f>VLOOKUP(MID(A11418,1,2),[1]Jurisdicciones!$A$2:$B$44,2,FALSE)</f>
        <v>INSTITUTO PROVINCIAL DE VIVIENDA</v>
      </c>
    </row>
    <row r="11419" spans="1:4" x14ac:dyDescent="0.2">
      <c r="A11419" t="s">
        <v>22364</v>
      </c>
      <c r="B11419" t="s">
        <v>22365</v>
      </c>
      <c r="C11419" t="str">
        <f t="shared" si="178"/>
        <v>16 - INSTITUTO PROVINCIAL DE VIVIENDA</v>
      </c>
      <c r="D11419" t="str">
        <f>VLOOKUP(MID(A11419,1,2),[1]Jurisdicciones!$A$2:$B$44,2,FALSE)</f>
        <v>INSTITUTO PROVINCIAL DE VIVIENDA</v>
      </c>
    </row>
    <row r="11420" spans="1:4" x14ac:dyDescent="0.2">
      <c r="A11420" t="s">
        <v>22366</v>
      </c>
      <c r="B11420" t="s">
        <v>22367</v>
      </c>
      <c r="C11420" t="str">
        <f t="shared" si="178"/>
        <v>16 - INSTITUTO PROVINCIAL DE VIVIENDA</v>
      </c>
      <c r="D11420" t="str">
        <f>VLOOKUP(MID(A11420,1,2),[1]Jurisdicciones!$A$2:$B$44,2,FALSE)</f>
        <v>INSTITUTO PROVINCIAL DE VIVIENDA</v>
      </c>
    </row>
    <row r="11421" spans="1:4" x14ac:dyDescent="0.2">
      <c r="A11421" t="s">
        <v>22368</v>
      </c>
      <c r="B11421" t="s">
        <v>22369</v>
      </c>
      <c r="C11421" t="str">
        <f t="shared" si="178"/>
        <v>16 - INSTITUTO PROVINCIAL DE VIVIENDA</v>
      </c>
      <c r="D11421" t="str">
        <f>VLOOKUP(MID(A11421,1,2),[1]Jurisdicciones!$A$2:$B$44,2,FALSE)</f>
        <v>INSTITUTO PROVINCIAL DE VIVIENDA</v>
      </c>
    </row>
    <row r="11422" spans="1:4" x14ac:dyDescent="0.2">
      <c r="A11422" t="s">
        <v>22370</v>
      </c>
      <c r="B11422" t="s">
        <v>22371</v>
      </c>
      <c r="C11422" t="str">
        <f t="shared" si="178"/>
        <v>16 - INSTITUTO PROVINCIAL DE VIVIENDA</v>
      </c>
      <c r="D11422" t="str">
        <f>VLOOKUP(MID(A11422,1,2),[1]Jurisdicciones!$A$2:$B$44,2,FALSE)</f>
        <v>INSTITUTO PROVINCIAL DE VIVIENDA</v>
      </c>
    </row>
    <row r="11423" spans="1:4" x14ac:dyDescent="0.2">
      <c r="A11423" t="s">
        <v>22372</v>
      </c>
      <c r="B11423" t="s">
        <v>22373</v>
      </c>
      <c r="C11423" t="str">
        <f t="shared" si="178"/>
        <v>16 - INSTITUTO PROVINCIAL DE VIVIENDA</v>
      </c>
      <c r="D11423" t="str">
        <f>VLOOKUP(MID(A11423,1,2),[1]Jurisdicciones!$A$2:$B$44,2,FALSE)</f>
        <v>INSTITUTO PROVINCIAL DE VIVIENDA</v>
      </c>
    </row>
    <row r="11424" spans="1:4" x14ac:dyDescent="0.2">
      <c r="A11424" t="s">
        <v>22374</v>
      </c>
      <c r="B11424" t="s">
        <v>22375</v>
      </c>
      <c r="C11424" t="str">
        <f t="shared" si="178"/>
        <v>16 - INSTITUTO PROVINCIAL DE VIVIENDA</v>
      </c>
      <c r="D11424" t="str">
        <f>VLOOKUP(MID(A11424,1,2),[1]Jurisdicciones!$A$2:$B$44,2,FALSE)</f>
        <v>INSTITUTO PROVINCIAL DE VIVIENDA</v>
      </c>
    </row>
    <row r="11425" spans="1:4" x14ac:dyDescent="0.2">
      <c r="A11425" t="s">
        <v>22376</v>
      </c>
      <c r="B11425" t="s">
        <v>22377</v>
      </c>
      <c r="C11425" t="str">
        <f t="shared" si="178"/>
        <v>16 - INSTITUTO PROVINCIAL DE VIVIENDA</v>
      </c>
      <c r="D11425" t="str">
        <f>VLOOKUP(MID(A11425,1,2),[1]Jurisdicciones!$A$2:$B$44,2,FALSE)</f>
        <v>INSTITUTO PROVINCIAL DE VIVIENDA</v>
      </c>
    </row>
    <row r="11426" spans="1:4" x14ac:dyDescent="0.2">
      <c r="A11426" t="s">
        <v>22378</v>
      </c>
      <c r="B11426" t="s">
        <v>22379</v>
      </c>
      <c r="C11426" t="str">
        <f t="shared" si="178"/>
        <v>16 - INSTITUTO PROVINCIAL DE VIVIENDA</v>
      </c>
      <c r="D11426" t="str">
        <f>VLOOKUP(MID(A11426,1,2),[1]Jurisdicciones!$A$2:$B$44,2,FALSE)</f>
        <v>INSTITUTO PROVINCIAL DE VIVIENDA</v>
      </c>
    </row>
    <row r="11427" spans="1:4" x14ac:dyDescent="0.2">
      <c r="A11427" t="s">
        <v>22380</v>
      </c>
      <c r="B11427" t="s">
        <v>22381</v>
      </c>
      <c r="C11427" t="str">
        <f t="shared" si="178"/>
        <v>16 - INSTITUTO PROVINCIAL DE VIVIENDA</v>
      </c>
      <c r="D11427" t="str">
        <f>VLOOKUP(MID(A11427,1,2),[1]Jurisdicciones!$A$2:$B$44,2,FALSE)</f>
        <v>INSTITUTO PROVINCIAL DE VIVIENDA</v>
      </c>
    </row>
    <row r="11428" spans="1:4" x14ac:dyDescent="0.2">
      <c r="A11428" t="s">
        <v>22382</v>
      </c>
      <c r="B11428" t="s">
        <v>22383</v>
      </c>
      <c r="C11428" t="str">
        <f t="shared" si="178"/>
        <v>16 - INSTITUTO PROVINCIAL DE VIVIENDA</v>
      </c>
      <c r="D11428" t="str">
        <f>VLOOKUP(MID(A11428,1,2),[1]Jurisdicciones!$A$2:$B$44,2,FALSE)</f>
        <v>INSTITUTO PROVINCIAL DE VIVIENDA</v>
      </c>
    </row>
    <row r="11429" spans="1:4" x14ac:dyDescent="0.2">
      <c r="A11429" t="s">
        <v>22384</v>
      </c>
      <c r="B11429" t="s">
        <v>22385</v>
      </c>
      <c r="C11429" t="str">
        <f t="shared" si="178"/>
        <v>16 - INSTITUTO PROVINCIAL DE VIVIENDA</v>
      </c>
      <c r="D11429" t="str">
        <f>VLOOKUP(MID(A11429,1,2),[1]Jurisdicciones!$A$2:$B$44,2,FALSE)</f>
        <v>INSTITUTO PROVINCIAL DE VIVIENDA</v>
      </c>
    </row>
    <row r="11430" spans="1:4" x14ac:dyDescent="0.2">
      <c r="A11430" t="s">
        <v>22386</v>
      </c>
      <c r="B11430" t="s">
        <v>22387</v>
      </c>
      <c r="C11430" t="str">
        <f t="shared" si="178"/>
        <v>16 - INSTITUTO PROVINCIAL DE VIVIENDA</v>
      </c>
      <c r="D11430" t="str">
        <f>VLOOKUP(MID(A11430,1,2),[1]Jurisdicciones!$A$2:$B$44,2,FALSE)</f>
        <v>INSTITUTO PROVINCIAL DE VIVIENDA</v>
      </c>
    </row>
    <row r="11431" spans="1:4" x14ac:dyDescent="0.2">
      <c r="A11431" t="s">
        <v>22388</v>
      </c>
      <c r="B11431" t="s">
        <v>22389</v>
      </c>
      <c r="C11431" t="str">
        <f t="shared" si="178"/>
        <v>16 - INSTITUTO PROVINCIAL DE VIVIENDA</v>
      </c>
      <c r="D11431" t="str">
        <f>VLOOKUP(MID(A11431,1,2),[1]Jurisdicciones!$A$2:$B$44,2,FALSE)</f>
        <v>INSTITUTO PROVINCIAL DE VIVIENDA</v>
      </c>
    </row>
    <row r="11432" spans="1:4" x14ac:dyDescent="0.2">
      <c r="A11432" t="s">
        <v>22390</v>
      </c>
      <c r="B11432" t="s">
        <v>22391</v>
      </c>
      <c r="C11432" t="str">
        <f t="shared" si="178"/>
        <v>16 - INSTITUTO PROVINCIAL DE VIVIENDA</v>
      </c>
      <c r="D11432" t="str">
        <f>VLOOKUP(MID(A11432,1,2),[1]Jurisdicciones!$A$2:$B$44,2,FALSE)</f>
        <v>INSTITUTO PROVINCIAL DE VIVIENDA</v>
      </c>
    </row>
    <row r="11433" spans="1:4" x14ac:dyDescent="0.2">
      <c r="A11433" t="s">
        <v>22392</v>
      </c>
      <c r="B11433" t="s">
        <v>22393</v>
      </c>
      <c r="C11433" t="str">
        <f t="shared" si="178"/>
        <v>16 - INSTITUTO PROVINCIAL DE VIVIENDA</v>
      </c>
      <c r="D11433" t="str">
        <f>VLOOKUP(MID(A11433,1,2),[1]Jurisdicciones!$A$2:$B$44,2,FALSE)</f>
        <v>INSTITUTO PROVINCIAL DE VIVIENDA</v>
      </c>
    </row>
    <row r="11434" spans="1:4" x14ac:dyDescent="0.2">
      <c r="A11434" t="s">
        <v>2826</v>
      </c>
      <c r="B11434" t="s">
        <v>22394</v>
      </c>
      <c r="C11434" t="str">
        <f t="shared" si="178"/>
        <v>16 - INSTITUTO PROVINCIAL DE VIVIENDA</v>
      </c>
      <c r="D11434" t="str">
        <f>VLOOKUP(MID(A11434,1,2),[1]Jurisdicciones!$A$2:$B$44,2,FALSE)</f>
        <v>INSTITUTO PROVINCIAL DE VIVIENDA</v>
      </c>
    </row>
    <row r="11435" spans="1:4" x14ac:dyDescent="0.2">
      <c r="A11435" t="s">
        <v>22395</v>
      </c>
      <c r="B11435" t="s">
        <v>22396</v>
      </c>
      <c r="C11435" t="str">
        <f t="shared" si="178"/>
        <v>16 - INSTITUTO PROVINCIAL DE VIVIENDA</v>
      </c>
      <c r="D11435" t="str">
        <f>VLOOKUP(MID(A11435,1,2),[1]Jurisdicciones!$A$2:$B$44,2,FALSE)</f>
        <v>INSTITUTO PROVINCIAL DE VIVIENDA</v>
      </c>
    </row>
    <row r="11436" spans="1:4" x14ac:dyDescent="0.2">
      <c r="A11436" t="s">
        <v>22397</v>
      </c>
      <c r="B11436" t="s">
        <v>22398</v>
      </c>
      <c r="C11436" t="str">
        <f t="shared" si="178"/>
        <v>16 - INSTITUTO PROVINCIAL DE VIVIENDA</v>
      </c>
      <c r="D11436" t="str">
        <f>VLOOKUP(MID(A11436,1,2),[1]Jurisdicciones!$A$2:$B$44,2,FALSE)</f>
        <v>INSTITUTO PROVINCIAL DE VIVIENDA</v>
      </c>
    </row>
    <row r="11437" spans="1:4" x14ac:dyDescent="0.2">
      <c r="A11437" t="s">
        <v>22399</v>
      </c>
      <c r="B11437" t="s">
        <v>22400</v>
      </c>
      <c r="C11437" t="str">
        <f t="shared" si="178"/>
        <v>16 - INSTITUTO PROVINCIAL DE VIVIENDA</v>
      </c>
      <c r="D11437" t="str">
        <f>VLOOKUP(MID(A11437,1,2),[1]Jurisdicciones!$A$2:$B$44,2,FALSE)</f>
        <v>INSTITUTO PROVINCIAL DE VIVIENDA</v>
      </c>
    </row>
    <row r="11438" spans="1:4" x14ac:dyDescent="0.2">
      <c r="A11438" t="s">
        <v>22401</v>
      </c>
      <c r="B11438" t="s">
        <v>22402</v>
      </c>
      <c r="C11438" t="str">
        <f t="shared" si="178"/>
        <v>16 - INSTITUTO PROVINCIAL DE VIVIENDA</v>
      </c>
      <c r="D11438" t="str">
        <f>VLOOKUP(MID(A11438,1,2),[1]Jurisdicciones!$A$2:$B$44,2,FALSE)</f>
        <v>INSTITUTO PROVINCIAL DE VIVIENDA</v>
      </c>
    </row>
    <row r="11439" spans="1:4" x14ac:dyDescent="0.2">
      <c r="A11439" t="s">
        <v>22403</v>
      </c>
      <c r="B11439" t="s">
        <v>22404</v>
      </c>
      <c r="C11439" t="str">
        <f t="shared" si="178"/>
        <v>16 - INSTITUTO PROVINCIAL DE VIVIENDA</v>
      </c>
      <c r="D11439" t="str">
        <f>VLOOKUP(MID(A11439,1,2),[1]Jurisdicciones!$A$2:$B$44,2,FALSE)</f>
        <v>INSTITUTO PROVINCIAL DE VIVIENDA</v>
      </c>
    </row>
    <row r="11440" spans="1:4" x14ac:dyDescent="0.2">
      <c r="A11440" t="s">
        <v>22405</v>
      </c>
      <c r="B11440" t="s">
        <v>22406</v>
      </c>
      <c r="C11440" t="str">
        <f t="shared" si="178"/>
        <v>16 - INSTITUTO PROVINCIAL DE VIVIENDA</v>
      </c>
      <c r="D11440" t="str">
        <f>VLOOKUP(MID(A11440,1,2),[1]Jurisdicciones!$A$2:$B$44,2,FALSE)</f>
        <v>INSTITUTO PROVINCIAL DE VIVIENDA</v>
      </c>
    </row>
    <row r="11441" spans="1:4" x14ac:dyDescent="0.2">
      <c r="A11441" t="s">
        <v>22407</v>
      </c>
      <c r="B11441" t="s">
        <v>22408</v>
      </c>
      <c r="C11441" t="str">
        <f t="shared" si="178"/>
        <v>16 - INSTITUTO PROVINCIAL DE VIVIENDA</v>
      </c>
      <c r="D11441" t="str">
        <f>VLOOKUP(MID(A11441,1,2),[1]Jurisdicciones!$A$2:$B$44,2,FALSE)</f>
        <v>INSTITUTO PROVINCIAL DE VIVIENDA</v>
      </c>
    </row>
    <row r="11442" spans="1:4" x14ac:dyDescent="0.2">
      <c r="A11442" t="s">
        <v>129</v>
      </c>
      <c r="B11442" t="s">
        <v>22409</v>
      </c>
      <c r="C11442" t="str">
        <f t="shared" si="178"/>
        <v>16 - INSTITUTO PROVINCIAL DE VIVIENDA</v>
      </c>
      <c r="D11442" t="str">
        <f>VLOOKUP(MID(A11442,1,2),[1]Jurisdicciones!$A$2:$B$44,2,FALSE)</f>
        <v>INSTITUTO PROVINCIAL DE VIVIENDA</v>
      </c>
    </row>
    <row r="11443" spans="1:4" x14ac:dyDescent="0.2">
      <c r="A11443" t="s">
        <v>22410</v>
      </c>
      <c r="B11443" t="s">
        <v>22409</v>
      </c>
      <c r="C11443" t="str">
        <f t="shared" si="178"/>
        <v>16 - INSTITUTO PROVINCIAL DE VIVIENDA</v>
      </c>
      <c r="D11443" t="str">
        <f>VLOOKUP(MID(A11443,1,2),[1]Jurisdicciones!$A$2:$B$44,2,FALSE)</f>
        <v>INSTITUTO PROVINCIAL DE VIVIENDA</v>
      </c>
    </row>
    <row r="11444" spans="1:4" x14ac:dyDescent="0.2">
      <c r="A11444" t="s">
        <v>22411</v>
      </c>
      <c r="B11444" t="s">
        <v>22412</v>
      </c>
      <c r="C11444" t="str">
        <f t="shared" si="178"/>
        <v>16 - INSTITUTO PROVINCIAL DE VIVIENDA</v>
      </c>
      <c r="D11444" t="str">
        <f>VLOOKUP(MID(A11444,1,2),[1]Jurisdicciones!$A$2:$B$44,2,FALSE)</f>
        <v>INSTITUTO PROVINCIAL DE VIVIENDA</v>
      </c>
    </row>
    <row r="11445" spans="1:4" x14ac:dyDescent="0.2">
      <c r="A11445" t="s">
        <v>22413</v>
      </c>
      <c r="B11445" t="s">
        <v>22414</v>
      </c>
      <c r="C11445" t="str">
        <f t="shared" si="178"/>
        <v>16 - INSTITUTO PROVINCIAL DE VIVIENDA</v>
      </c>
      <c r="D11445" t="str">
        <f>VLOOKUP(MID(A11445,1,2),[1]Jurisdicciones!$A$2:$B$44,2,FALSE)</f>
        <v>INSTITUTO PROVINCIAL DE VIVIENDA</v>
      </c>
    </row>
    <row r="11446" spans="1:4" x14ac:dyDescent="0.2">
      <c r="A11446" t="s">
        <v>22415</v>
      </c>
      <c r="B11446" t="s">
        <v>22416</v>
      </c>
      <c r="C11446" t="str">
        <f t="shared" si="178"/>
        <v>16 - INSTITUTO PROVINCIAL DE VIVIENDA</v>
      </c>
      <c r="D11446" t="str">
        <f>VLOOKUP(MID(A11446,1,2),[1]Jurisdicciones!$A$2:$B$44,2,FALSE)</f>
        <v>INSTITUTO PROVINCIAL DE VIVIENDA</v>
      </c>
    </row>
    <row r="11447" spans="1:4" x14ac:dyDescent="0.2">
      <c r="A11447" t="s">
        <v>22417</v>
      </c>
      <c r="B11447" t="s">
        <v>22416</v>
      </c>
      <c r="C11447" t="str">
        <f t="shared" si="178"/>
        <v>16 - INSTITUTO PROVINCIAL DE VIVIENDA</v>
      </c>
      <c r="D11447" t="str">
        <f>VLOOKUP(MID(A11447,1,2),[1]Jurisdicciones!$A$2:$B$44,2,FALSE)</f>
        <v>INSTITUTO PROVINCIAL DE VIVIENDA</v>
      </c>
    </row>
    <row r="11448" spans="1:4" x14ac:dyDescent="0.2">
      <c r="A11448" t="s">
        <v>22418</v>
      </c>
      <c r="B11448" t="s">
        <v>22419</v>
      </c>
      <c r="C11448" t="str">
        <f t="shared" si="178"/>
        <v>16 - INSTITUTO PROVINCIAL DE VIVIENDA</v>
      </c>
      <c r="D11448" t="str">
        <f>VLOOKUP(MID(A11448,1,2),[1]Jurisdicciones!$A$2:$B$44,2,FALSE)</f>
        <v>INSTITUTO PROVINCIAL DE VIVIENDA</v>
      </c>
    </row>
    <row r="11449" spans="1:4" x14ac:dyDescent="0.2">
      <c r="A11449" t="s">
        <v>22420</v>
      </c>
      <c r="B11449" t="s">
        <v>22421</v>
      </c>
      <c r="C11449" t="str">
        <f t="shared" si="178"/>
        <v>16 - INSTITUTO PROVINCIAL DE VIVIENDA</v>
      </c>
      <c r="D11449" t="str">
        <f>VLOOKUP(MID(A11449,1,2),[1]Jurisdicciones!$A$2:$B$44,2,FALSE)</f>
        <v>INSTITUTO PROVINCIAL DE VIVIENDA</v>
      </c>
    </row>
    <row r="11450" spans="1:4" x14ac:dyDescent="0.2">
      <c r="A11450" t="s">
        <v>22422</v>
      </c>
      <c r="B11450" t="s">
        <v>22423</v>
      </c>
      <c r="C11450" t="str">
        <f t="shared" si="178"/>
        <v>16 - INSTITUTO PROVINCIAL DE VIVIENDA</v>
      </c>
      <c r="D11450" t="str">
        <f>VLOOKUP(MID(A11450,1,2),[1]Jurisdicciones!$A$2:$B$44,2,FALSE)</f>
        <v>INSTITUTO PROVINCIAL DE VIVIENDA</v>
      </c>
    </row>
    <row r="11451" spans="1:4" x14ac:dyDescent="0.2">
      <c r="A11451" t="s">
        <v>22424</v>
      </c>
      <c r="B11451" t="s">
        <v>22425</v>
      </c>
      <c r="C11451" t="str">
        <f t="shared" si="178"/>
        <v>16 - INSTITUTO PROVINCIAL DE VIVIENDA</v>
      </c>
      <c r="D11451" t="str">
        <f>VLOOKUP(MID(A11451,1,2),[1]Jurisdicciones!$A$2:$B$44,2,FALSE)</f>
        <v>INSTITUTO PROVINCIAL DE VIVIENDA</v>
      </c>
    </row>
    <row r="11452" spans="1:4" x14ac:dyDescent="0.2">
      <c r="A11452" t="s">
        <v>22426</v>
      </c>
      <c r="B11452" t="s">
        <v>22427</v>
      </c>
      <c r="C11452" t="str">
        <f t="shared" si="178"/>
        <v>16 - INSTITUTO PROVINCIAL DE VIVIENDA</v>
      </c>
      <c r="D11452" t="str">
        <f>VLOOKUP(MID(A11452,1,2),[1]Jurisdicciones!$A$2:$B$44,2,FALSE)</f>
        <v>INSTITUTO PROVINCIAL DE VIVIENDA</v>
      </c>
    </row>
    <row r="11453" spans="1:4" x14ac:dyDescent="0.2">
      <c r="A11453" t="s">
        <v>130</v>
      </c>
      <c r="B11453" t="s">
        <v>22428</v>
      </c>
      <c r="C11453" t="str">
        <f t="shared" si="178"/>
        <v>16 - INSTITUTO PROVINCIAL DE VIVIENDA</v>
      </c>
      <c r="D11453" t="str">
        <f>VLOOKUP(MID(A11453,1,2),[1]Jurisdicciones!$A$2:$B$44,2,FALSE)</f>
        <v>INSTITUTO PROVINCIAL DE VIVIENDA</v>
      </c>
    </row>
    <row r="11454" spans="1:4" x14ac:dyDescent="0.2">
      <c r="A11454" t="s">
        <v>170</v>
      </c>
      <c r="B11454" t="s">
        <v>22428</v>
      </c>
      <c r="C11454" t="str">
        <f t="shared" si="178"/>
        <v>16 - INSTITUTO PROVINCIAL DE VIVIENDA</v>
      </c>
      <c r="D11454" t="str">
        <f>VLOOKUP(MID(A11454,1,2),[1]Jurisdicciones!$A$2:$B$44,2,FALSE)</f>
        <v>INSTITUTO PROVINCIAL DE VIVIENDA</v>
      </c>
    </row>
    <row r="11455" spans="1:4" x14ac:dyDescent="0.2">
      <c r="A11455" t="s">
        <v>131</v>
      </c>
      <c r="B11455" t="s">
        <v>22429</v>
      </c>
      <c r="C11455" t="str">
        <f t="shared" si="178"/>
        <v>16 - INSTITUTO PROVINCIAL DE VIVIENDA</v>
      </c>
      <c r="D11455" t="str">
        <f>VLOOKUP(MID(A11455,1,2),[1]Jurisdicciones!$A$2:$B$44,2,FALSE)</f>
        <v>INSTITUTO PROVINCIAL DE VIVIENDA</v>
      </c>
    </row>
    <row r="11456" spans="1:4" x14ac:dyDescent="0.2">
      <c r="A11456" t="s">
        <v>22430</v>
      </c>
      <c r="B11456" t="s">
        <v>22429</v>
      </c>
      <c r="C11456" t="str">
        <f t="shared" si="178"/>
        <v>16 - INSTITUTO PROVINCIAL DE VIVIENDA</v>
      </c>
      <c r="D11456" t="str">
        <f>VLOOKUP(MID(A11456,1,2),[1]Jurisdicciones!$A$2:$B$44,2,FALSE)</f>
        <v>INSTITUTO PROVINCIAL DE VIVIENDA</v>
      </c>
    </row>
    <row r="11457" spans="1:4" x14ac:dyDescent="0.2">
      <c r="A11457" t="s">
        <v>22431</v>
      </c>
      <c r="B11457" t="s">
        <v>22432</v>
      </c>
      <c r="C11457" t="str">
        <f t="shared" si="178"/>
        <v>16 - INSTITUTO PROVINCIAL DE VIVIENDA</v>
      </c>
      <c r="D11457" t="str">
        <f>VLOOKUP(MID(A11457,1,2),[1]Jurisdicciones!$A$2:$B$44,2,FALSE)</f>
        <v>INSTITUTO PROVINCIAL DE VIVIENDA</v>
      </c>
    </row>
    <row r="11458" spans="1:4" x14ac:dyDescent="0.2">
      <c r="A11458" t="s">
        <v>22433</v>
      </c>
      <c r="B11458" t="s">
        <v>22432</v>
      </c>
      <c r="C11458" t="str">
        <f t="shared" si="178"/>
        <v>16 - INSTITUTO PROVINCIAL DE VIVIENDA</v>
      </c>
      <c r="D11458" t="str">
        <f>VLOOKUP(MID(A11458,1,2),[1]Jurisdicciones!$A$2:$B$44,2,FALSE)</f>
        <v>INSTITUTO PROVINCIAL DE VIVIENDA</v>
      </c>
    </row>
    <row r="11459" spans="1:4" x14ac:dyDescent="0.2">
      <c r="A11459" t="s">
        <v>22434</v>
      </c>
      <c r="B11459" t="s">
        <v>22435</v>
      </c>
      <c r="C11459" t="str">
        <f t="shared" si="178"/>
        <v>16 - INSTITUTO PROVINCIAL DE VIVIENDA</v>
      </c>
      <c r="D11459" t="str">
        <f>VLOOKUP(MID(A11459,1,2),[1]Jurisdicciones!$A$2:$B$44,2,FALSE)</f>
        <v>INSTITUTO PROVINCIAL DE VIVIENDA</v>
      </c>
    </row>
    <row r="11460" spans="1:4" x14ac:dyDescent="0.2">
      <c r="A11460" t="s">
        <v>22436</v>
      </c>
      <c r="B11460" t="s">
        <v>22437</v>
      </c>
      <c r="C11460" t="str">
        <f t="shared" ref="C11460:C11523" si="179">CONCATENATE(MID(A11460,1,2), " - ",D11460)</f>
        <v>16 - INSTITUTO PROVINCIAL DE VIVIENDA</v>
      </c>
      <c r="D11460" t="str">
        <f>VLOOKUP(MID(A11460,1,2),[1]Jurisdicciones!$A$2:$B$44,2,FALSE)</f>
        <v>INSTITUTO PROVINCIAL DE VIVIENDA</v>
      </c>
    </row>
    <row r="11461" spans="1:4" x14ac:dyDescent="0.2">
      <c r="A11461" t="s">
        <v>22438</v>
      </c>
      <c r="B11461" t="s">
        <v>22437</v>
      </c>
      <c r="C11461" t="str">
        <f t="shared" si="179"/>
        <v>16 - INSTITUTO PROVINCIAL DE VIVIENDA</v>
      </c>
      <c r="D11461" t="str">
        <f>VLOOKUP(MID(A11461,1,2),[1]Jurisdicciones!$A$2:$B$44,2,FALSE)</f>
        <v>INSTITUTO PROVINCIAL DE VIVIENDA</v>
      </c>
    </row>
    <row r="11462" spans="1:4" x14ac:dyDescent="0.2">
      <c r="A11462" t="s">
        <v>22439</v>
      </c>
      <c r="B11462" t="s">
        <v>22440</v>
      </c>
      <c r="C11462" t="str">
        <f t="shared" si="179"/>
        <v>16 - INSTITUTO PROVINCIAL DE VIVIENDA</v>
      </c>
      <c r="D11462" t="str">
        <f>VLOOKUP(MID(A11462,1,2),[1]Jurisdicciones!$A$2:$B$44,2,FALSE)</f>
        <v>INSTITUTO PROVINCIAL DE VIVIENDA</v>
      </c>
    </row>
    <row r="11463" spans="1:4" x14ac:dyDescent="0.2">
      <c r="A11463" t="s">
        <v>22441</v>
      </c>
      <c r="B11463" t="s">
        <v>22440</v>
      </c>
      <c r="C11463" t="str">
        <f t="shared" si="179"/>
        <v>16 - INSTITUTO PROVINCIAL DE VIVIENDA</v>
      </c>
      <c r="D11463" t="str">
        <f>VLOOKUP(MID(A11463,1,2),[1]Jurisdicciones!$A$2:$B$44,2,FALSE)</f>
        <v>INSTITUTO PROVINCIAL DE VIVIENDA</v>
      </c>
    </row>
    <row r="11464" spans="1:4" x14ac:dyDescent="0.2">
      <c r="A11464" t="s">
        <v>22442</v>
      </c>
      <c r="B11464" t="s">
        <v>22443</v>
      </c>
      <c r="C11464" t="str">
        <f t="shared" si="179"/>
        <v>16 - INSTITUTO PROVINCIAL DE VIVIENDA</v>
      </c>
      <c r="D11464" t="str">
        <f>VLOOKUP(MID(A11464,1,2),[1]Jurisdicciones!$A$2:$B$44,2,FALSE)</f>
        <v>INSTITUTO PROVINCIAL DE VIVIENDA</v>
      </c>
    </row>
    <row r="11465" spans="1:4" x14ac:dyDescent="0.2">
      <c r="A11465" t="s">
        <v>22444</v>
      </c>
      <c r="B11465" t="s">
        <v>22443</v>
      </c>
      <c r="C11465" t="str">
        <f t="shared" si="179"/>
        <v>16 - INSTITUTO PROVINCIAL DE VIVIENDA</v>
      </c>
      <c r="D11465" t="str">
        <f>VLOOKUP(MID(A11465,1,2),[1]Jurisdicciones!$A$2:$B$44,2,FALSE)</f>
        <v>INSTITUTO PROVINCIAL DE VIVIENDA</v>
      </c>
    </row>
    <row r="11466" spans="1:4" x14ac:dyDescent="0.2">
      <c r="A11466" t="s">
        <v>22445</v>
      </c>
      <c r="B11466" t="s">
        <v>22446</v>
      </c>
      <c r="C11466" t="str">
        <f t="shared" si="179"/>
        <v>16 - INSTITUTO PROVINCIAL DE VIVIENDA</v>
      </c>
      <c r="D11466" t="str">
        <f>VLOOKUP(MID(A11466,1,2),[1]Jurisdicciones!$A$2:$B$44,2,FALSE)</f>
        <v>INSTITUTO PROVINCIAL DE VIVIENDA</v>
      </c>
    </row>
    <row r="11467" spans="1:4" x14ac:dyDescent="0.2">
      <c r="A11467" t="s">
        <v>22447</v>
      </c>
      <c r="B11467" t="s">
        <v>22446</v>
      </c>
      <c r="C11467" t="str">
        <f t="shared" si="179"/>
        <v>16 - INSTITUTO PROVINCIAL DE VIVIENDA</v>
      </c>
      <c r="D11467" t="str">
        <f>VLOOKUP(MID(A11467,1,2),[1]Jurisdicciones!$A$2:$B$44,2,FALSE)</f>
        <v>INSTITUTO PROVINCIAL DE VIVIENDA</v>
      </c>
    </row>
    <row r="11468" spans="1:4" x14ac:dyDescent="0.2">
      <c r="A11468" t="s">
        <v>22448</v>
      </c>
      <c r="B11468" t="s">
        <v>22449</v>
      </c>
      <c r="C11468" t="str">
        <f t="shared" si="179"/>
        <v>16 - INSTITUTO PROVINCIAL DE VIVIENDA</v>
      </c>
      <c r="D11468" t="str">
        <f>VLOOKUP(MID(A11468,1,2),[1]Jurisdicciones!$A$2:$B$44,2,FALSE)</f>
        <v>INSTITUTO PROVINCIAL DE VIVIENDA</v>
      </c>
    </row>
    <row r="11469" spans="1:4" x14ac:dyDescent="0.2">
      <c r="A11469" t="s">
        <v>22450</v>
      </c>
      <c r="B11469" t="s">
        <v>22451</v>
      </c>
      <c r="C11469" t="str">
        <f t="shared" si="179"/>
        <v>16 - INSTITUTO PROVINCIAL DE VIVIENDA</v>
      </c>
      <c r="D11469" t="str">
        <f>VLOOKUP(MID(A11469,1,2),[1]Jurisdicciones!$A$2:$B$44,2,FALSE)</f>
        <v>INSTITUTO PROVINCIAL DE VIVIENDA</v>
      </c>
    </row>
    <row r="11470" spans="1:4" x14ac:dyDescent="0.2">
      <c r="A11470" t="s">
        <v>22452</v>
      </c>
      <c r="B11470" t="s">
        <v>22453</v>
      </c>
      <c r="C11470" t="str">
        <f t="shared" si="179"/>
        <v>16 - INSTITUTO PROVINCIAL DE VIVIENDA</v>
      </c>
      <c r="D11470" t="str">
        <f>VLOOKUP(MID(A11470,1,2),[1]Jurisdicciones!$A$2:$B$44,2,FALSE)</f>
        <v>INSTITUTO PROVINCIAL DE VIVIENDA</v>
      </c>
    </row>
    <row r="11471" spans="1:4" x14ac:dyDescent="0.2">
      <c r="A11471" t="s">
        <v>22454</v>
      </c>
      <c r="B11471" t="s">
        <v>22455</v>
      </c>
      <c r="C11471" t="str">
        <f t="shared" si="179"/>
        <v>16 - INSTITUTO PROVINCIAL DE VIVIENDA</v>
      </c>
      <c r="D11471" t="str">
        <f>VLOOKUP(MID(A11471,1,2),[1]Jurisdicciones!$A$2:$B$44,2,FALSE)</f>
        <v>INSTITUTO PROVINCIAL DE VIVIENDA</v>
      </c>
    </row>
    <row r="11472" spans="1:4" x14ac:dyDescent="0.2">
      <c r="A11472" t="s">
        <v>22456</v>
      </c>
      <c r="B11472" t="s">
        <v>22457</v>
      </c>
      <c r="C11472" t="str">
        <f t="shared" si="179"/>
        <v>16 - INSTITUTO PROVINCIAL DE VIVIENDA</v>
      </c>
      <c r="D11472" t="str">
        <f>VLOOKUP(MID(A11472,1,2),[1]Jurisdicciones!$A$2:$B$44,2,FALSE)</f>
        <v>INSTITUTO PROVINCIAL DE VIVIENDA</v>
      </c>
    </row>
    <row r="11473" spans="1:4" x14ac:dyDescent="0.2">
      <c r="A11473" t="s">
        <v>22458</v>
      </c>
      <c r="B11473" t="s">
        <v>22459</v>
      </c>
      <c r="C11473" t="str">
        <f t="shared" si="179"/>
        <v>16 - INSTITUTO PROVINCIAL DE VIVIENDA</v>
      </c>
      <c r="D11473" t="str">
        <f>VLOOKUP(MID(A11473,1,2),[1]Jurisdicciones!$A$2:$B$44,2,FALSE)</f>
        <v>INSTITUTO PROVINCIAL DE VIVIENDA</v>
      </c>
    </row>
    <row r="11474" spans="1:4" x14ac:dyDescent="0.2">
      <c r="A11474" t="s">
        <v>132</v>
      </c>
      <c r="B11474" t="s">
        <v>22460</v>
      </c>
      <c r="C11474" t="str">
        <f t="shared" si="179"/>
        <v>16 - INSTITUTO PROVINCIAL DE VIVIENDA</v>
      </c>
      <c r="D11474" t="str">
        <f>VLOOKUP(MID(A11474,1,2),[1]Jurisdicciones!$A$2:$B$44,2,FALSE)</f>
        <v>INSTITUTO PROVINCIAL DE VIVIENDA</v>
      </c>
    </row>
    <row r="11475" spans="1:4" x14ac:dyDescent="0.2">
      <c r="A11475" t="s">
        <v>22461</v>
      </c>
      <c r="B11475" t="s">
        <v>22460</v>
      </c>
      <c r="C11475" t="str">
        <f t="shared" si="179"/>
        <v>16 - INSTITUTO PROVINCIAL DE VIVIENDA</v>
      </c>
      <c r="D11475" t="str">
        <f>VLOOKUP(MID(A11475,1,2),[1]Jurisdicciones!$A$2:$B$44,2,FALSE)</f>
        <v>INSTITUTO PROVINCIAL DE VIVIENDA</v>
      </c>
    </row>
    <row r="11476" spans="1:4" x14ac:dyDescent="0.2">
      <c r="A11476" t="s">
        <v>22462</v>
      </c>
      <c r="B11476" t="s">
        <v>22460</v>
      </c>
      <c r="C11476" t="str">
        <f t="shared" si="179"/>
        <v>16 - INSTITUTO PROVINCIAL DE VIVIENDA</v>
      </c>
      <c r="D11476" t="str">
        <f>VLOOKUP(MID(A11476,1,2),[1]Jurisdicciones!$A$2:$B$44,2,FALSE)</f>
        <v>INSTITUTO PROVINCIAL DE VIVIENDA</v>
      </c>
    </row>
    <row r="11477" spans="1:4" x14ac:dyDescent="0.2">
      <c r="A11477" t="s">
        <v>22463</v>
      </c>
      <c r="B11477" t="s">
        <v>22464</v>
      </c>
      <c r="C11477" t="str">
        <f t="shared" si="179"/>
        <v>16 - INSTITUTO PROVINCIAL DE VIVIENDA</v>
      </c>
      <c r="D11477" t="str">
        <f>VLOOKUP(MID(A11477,1,2),[1]Jurisdicciones!$A$2:$B$44,2,FALSE)</f>
        <v>INSTITUTO PROVINCIAL DE VIVIENDA</v>
      </c>
    </row>
    <row r="11478" spans="1:4" x14ac:dyDescent="0.2">
      <c r="A11478" t="s">
        <v>171</v>
      </c>
      <c r="B11478" t="s">
        <v>22464</v>
      </c>
      <c r="C11478" t="str">
        <f t="shared" si="179"/>
        <v>16 - INSTITUTO PROVINCIAL DE VIVIENDA</v>
      </c>
      <c r="D11478" t="str">
        <f>VLOOKUP(MID(A11478,1,2),[1]Jurisdicciones!$A$2:$B$44,2,FALSE)</f>
        <v>INSTITUTO PROVINCIAL DE VIVIENDA</v>
      </c>
    </row>
    <row r="11479" spans="1:4" x14ac:dyDescent="0.2">
      <c r="A11479" t="s">
        <v>22465</v>
      </c>
      <c r="B11479" t="s">
        <v>22464</v>
      </c>
      <c r="C11479" t="str">
        <f t="shared" si="179"/>
        <v>16 - INSTITUTO PROVINCIAL DE VIVIENDA</v>
      </c>
      <c r="D11479" t="str">
        <f>VLOOKUP(MID(A11479,1,2),[1]Jurisdicciones!$A$2:$B$44,2,FALSE)</f>
        <v>INSTITUTO PROVINCIAL DE VIVIENDA</v>
      </c>
    </row>
    <row r="11480" spans="1:4" x14ac:dyDescent="0.2">
      <c r="A11480" t="s">
        <v>22466</v>
      </c>
      <c r="B11480" t="s">
        <v>22464</v>
      </c>
      <c r="C11480" t="str">
        <f t="shared" si="179"/>
        <v>16 - INSTITUTO PROVINCIAL DE VIVIENDA</v>
      </c>
      <c r="D11480" t="str">
        <f>VLOOKUP(MID(A11480,1,2),[1]Jurisdicciones!$A$2:$B$44,2,FALSE)</f>
        <v>INSTITUTO PROVINCIAL DE VIVIENDA</v>
      </c>
    </row>
    <row r="11481" spans="1:4" x14ac:dyDescent="0.2">
      <c r="A11481" t="s">
        <v>22467</v>
      </c>
      <c r="B11481" t="s">
        <v>22468</v>
      </c>
      <c r="C11481" t="str">
        <f t="shared" si="179"/>
        <v>16 - INSTITUTO PROVINCIAL DE VIVIENDA</v>
      </c>
      <c r="D11481" t="str">
        <f>VLOOKUP(MID(A11481,1,2),[1]Jurisdicciones!$A$2:$B$44,2,FALSE)</f>
        <v>INSTITUTO PROVINCIAL DE VIVIENDA</v>
      </c>
    </row>
    <row r="11482" spans="1:4" x14ac:dyDescent="0.2">
      <c r="A11482" t="s">
        <v>133</v>
      </c>
      <c r="B11482" t="s">
        <v>22469</v>
      </c>
      <c r="C11482" t="str">
        <f t="shared" si="179"/>
        <v>16 - INSTITUTO PROVINCIAL DE VIVIENDA</v>
      </c>
      <c r="D11482" t="str">
        <f>VLOOKUP(MID(A11482,1,2),[1]Jurisdicciones!$A$2:$B$44,2,FALSE)</f>
        <v>INSTITUTO PROVINCIAL DE VIVIENDA</v>
      </c>
    </row>
    <row r="11483" spans="1:4" x14ac:dyDescent="0.2">
      <c r="A11483" t="s">
        <v>172</v>
      </c>
      <c r="B11483" t="s">
        <v>22469</v>
      </c>
      <c r="C11483" t="str">
        <f t="shared" si="179"/>
        <v>16 - INSTITUTO PROVINCIAL DE VIVIENDA</v>
      </c>
      <c r="D11483" t="str">
        <f>VLOOKUP(MID(A11483,1,2),[1]Jurisdicciones!$A$2:$B$44,2,FALSE)</f>
        <v>INSTITUTO PROVINCIAL DE VIVIENDA</v>
      </c>
    </row>
    <row r="11484" spans="1:4" x14ac:dyDescent="0.2">
      <c r="A11484" t="s">
        <v>134</v>
      </c>
      <c r="B11484" t="s">
        <v>22470</v>
      </c>
      <c r="C11484" t="str">
        <f t="shared" si="179"/>
        <v>16 - INSTITUTO PROVINCIAL DE VIVIENDA</v>
      </c>
      <c r="D11484" t="str">
        <f>VLOOKUP(MID(A11484,1,2),[1]Jurisdicciones!$A$2:$B$44,2,FALSE)</f>
        <v>INSTITUTO PROVINCIAL DE VIVIENDA</v>
      </c>
    </row>
    <row r="11485" spans="1:4" x14ac:dyDescent="0.2">
      <c r="A11485" t="s">
        <v>22471</v>
      </c>
      <c r="B11485" t="s">
        <v>22470</v>
      </c>
      <c r="C11485" t="str">
        <f t="shared" si="179"/>
        <v>16 - INSTITUTO PROVINCIAL DE VIVIENDA</v>
      </c>
      <c r="D11485" t="str">
        <f>VLOOKUP(MID(A11485,1,2),[1]Jurisdicciones!$A$2:$B$44,2,FALSE)</f>
        <v>INSTITUTO PROVINCIAL DE VIVIENDA</v>
      </c>
    </row>
    <row r="11486" spans="1:4" x14ac:dyDescent="0.2">
      <c r="A11486" t="s">
        <v>22472</v>
      </c>
      <c r="B11486" t="s">
        <v>22473</v>
      </c>
      <c r="C11486" t="str">
        <f t="shared" si="179"/>
        <v>16 - INSTITUTO PROVINCIAL DE VIVIENDA</v>
      </c>
      <c r="D11486" t="str">
        <f>VLOOKUP(MID(A11486,1,2),[1]Jurisdicciones!$A$2:$B$44,2,FALSE)</f>
        <v>INSTITUTO PROVINCIAL DE VIVIENDA</v>
      </c>
    </row>
    <row r="11487" spans="1:4" x14ac:dyDescent="0.2">
      <c r="A11487" t="s">
        <v>22474</v>
      </c>
      <c r="B11487" t="s">
        <v>22473</v>
      </c>
      <c r="C11487" t="str">
        <f t="shared" si="179"/>
        <v>16 - INSTITUTO PROVINCIAL DE VIVIENDA</v>
      </c>
      <c r="D11487" t="str">
        <f>VLOOKUP(MID(A11487,1,2),[1]Jurisdicciones!$A$2:$B$44,2,FALSE)</f>
        <v>INSTITUTO PROVINCIAL DE VIVIENDA</v>
      </c>
    </row>
    <row r="11488" spans="1:4" x14ac:dyDescent="0.2">
      <c r="A11488" t="s">
        <v>22475</v>
      </c>
      <c r="B11488" t="s">
        <v>22476</v>
      </c>
      <c r="C11488" t="str">
        <f t="shared" si="179"/>
        <v>16 - INSTITUTO PROVINCIAL DE VIVIENDA</v>
      </c>
      <c r="D11488" t="str">
        <f>VLOOKUP(MID(A11488,1,2),[1]Jurisdicciones!$A$2:$B$44,2,FALSE)</f>
        <v>INSTITUTO PROVINCIAL DE VIVIENDA</v>
      </c>
    </row>
    <row r="11489" spans="1:4" x14ac:dyDescent="0.2">
      <c r="A11489" t="s">
        <v>22477</v>
      </c>
      <c r="B11489" t="s">
        <v>22478</v>
      </c>
      <c r="C11489" t="str">
        <f t="shared" si="179"/>
        <v>16 - INSTITUTO PROVINCIAL DE VIVIENDA</v>
      </c>
      <c r="D11489" t="str">
        <f>VLOOKUP(MID(A11489,1,2),[1]Jurisdicciones!$A$2:$B$44,2,FALSE)</f>
        <v>INSTITUTO PROVINCIAL DE VIVIENDA</v>
      </c>
    </row>
    <row r="11490" spans="1:4" x14ac:dyDescent="0.2">
      <c r="A11490" t="s">
        <v>22479</v>
      </c>
      <c r="B11490" t="s">
        <v>22478</v>
      </c>
      <c r="C11490" t="str">
        <f t="shared" si="179"/>
        <v>16 - INSTITUTO PROVINCIAL DE VIVIENDA</v>
      </c>
      <c r="D11490" t="str">
        <f>VLOOKUP(MID(A11490,1,2),[1]Jurisdicciones!$A$2:$B$44,2,FALSE)</f>
        <v>INSTITUTO PROVINCIAL DE VIVIENDA</v>
      </c>
    </row>
    <row r="11491" spans="1:4" x14ac:dyDescent="0.2">
      <c r="A11491" t="s">
        <v>22480</v>
      </c>
      <c r="B11491" t="s">
        <v>22481</v>
      </c>
      <c r="C11491" t="str">
        <f t="shared" si="179"/>
        <v>16 - INSTITUTO PROVINCIAL DE VIVIENDA</v>
      </c>
      <c r="D11491" t="str">
        <f>VLOOKUP(MID(A11491,1,2),[1]Jurisdicciones!$A$2:$B$44,2,FALSE)</f>
        <v>INSTITUTO PROVINCIAL DE VIVIENDA</v>
      </c>
    </row>
    <row r="11492" spans="1:4" x14ac:dyDescent="0.2">
      <c r="A11492" t="s">
        <v>22482</v>
      </c>
      <c r="B11492" t="s">
        <v>22481</v>
      </c>
      <c r="C11492" t="str">
        <f t="shared" si="179"/>
        <v>16 - INSTITUTO PROVINCIAL DE VIVIENDA</v>
      </c>
      <c r="D11492" t="str">
        <f>VLOOKUP(MID(A11492,1,2),[1]Jurisdicciones!$A$2:$B$44,2,FALSE)</f>
        <v>INSTITUTO PROVINCIAL DE VIVIENDA</v>
      </c>
    </row>
    <row r="11493" spans="1:4" x14ac:dyDescent="0.2">
      <c r="A11493" t="s">
        <v>22483</v>
      </c>
      <c r="B11493" t="s">
        <v>22484</v>
      </c>
      <c r="C11493" t="str">
        <f t="shared" si="179"/>
        <v>16 - INSTITUTO PROVINCIAL DE VIVIENDA</v>
      </c>
      <c r="D11493" t="str">
        <f>VLOOKUP(MID(A11493,1,2),[1]Jurisdicciones!$A$2:$B$44,2,FALSE)</f>
        <v>INSTITUTO PROVINCIAL DE VIVIENDA</v>
      </c>
    </row>
    <row r="11494" spans="1:4" x14ac:dyDescent="0.2">
      <c r="A11494" t="s">
        <v>22485</v>
      </c>
      <c r="B11494" t="s">
        <v>22486</v>
      </c>
      <c r="C11494" t="str">
        <f t="shared" si="179"/>
        <v>16 - INSTITUTO PROVINCIAL DE VIVIENDA</v>
      </c>
      <c r="D11494" t="str">
        <f>VLOOKUP(MID(A11494,1,2),[1]Jurisdicciones!$A$2:$B$44,2,FALSE)</f>
        <v>INSTITUTO PROVINCIAL DE VIVIENDA</v>
      </c>
    </row>
    <row r="11495" spans="1:4" x14ac:dyDescent="0.2">
      <c r="A11495" t="s">
        <v>22487</v>
      </c>
      <c r="B11495" t="s">
        <v>22488</v>
      </c>
      <c r="C11495" t="str">
        <f t="shared" si="179"/>
        <v>16 - INSTITUTO PROVINCIAL DE VIVIENDA</v>
      </c>
      <c r="D11495" t="str">
        <f>VLOOKUP(MID(A11495,1,2),[1]Jurisdicciones!$A$2:$B$44,2,FALSE)</f>
        <v>INSTITUTO PROVINCIAL DE VIVIENDA</v>
      </c>
    </row>
    <row r="11496" spans="1:4" x14ac:dyDescent="0.2">
      <c r="A11496" t="s">
        <v>22489</v>
      </c>
      <c r="B11496" t="s">
        <v>22490</v>
      </c>
      <c r="C11496" t="str">
        <f t="shared" si="179"/>
        <v>16 - INSTITUTO PROVINCIAL DE VIVIENDA</v>
      </c>
      <c r="D11496" t="str">
        <f>VLOOKUP(MID(A11496,1,2),[1]Jurisdicciones!$A$2:$B$44,2,FALSE)</f>
        <v>INSTITUTO PROVINCIAL DE VIVIENDA</v>
      </c>
    </row>
    <row r="11497" spans="1:4" x14ac:dyDescent="0.2">
      <c r="A11497" t="s">
        <v>22491</v>
      </c>
      <c r="B11497" t="s">
        <v>22492</v>
      </c>
      <c r="C11497" t="str">
        <f t="shared" si="179"/>
        <v>16 - INSTITUTO PROVINCIAL DE VIVIENDA</v>
      </c>
      <c r="D11497" t="str">
        <f>VLOOKUP(MID(A11497,1,2),[1]Jurisdicciones!$A$2:$B$44,2,FALSE)</f>
        <v>INSTITUTO PROVINCIAL DE VIVIENDA</v>
      </c>
    </row>
    <row r="11498" spans="1:4" x14ac:dyDescent="0.2">
      <c r="A11498" t="s">
        <v>22493</v>
      </c>
      <c r="B11498" t="s">
        <v>22494</v>
      </c>
      <c r="C11498" t="str">
        <f t="shared" si="179"/>
        <v>16 - INSTITUTO PROVINCIAL DE VIVIENDA</v>
      </c>
      <c r="D11498" t="str">
        <f>VLOOKUP(MID(A11498,1,2),[1]Jurisdicciones!$A$2:$B$44,2,FALSE)</f>
        <v>INSTITUTO PROVINCIAL DE VIVIENDA</v>
      </c>
    </row>
    <row r="11499" spans="1:4" x14ac:dyDescent="0.2">
      <c r="A11499" t="s">
        <v>22495</v>
      </c>
      <c r="B11499" t="s">
        <v>22494</v>
      </c>
      <c r="C11499" t="str">
        <f t="shared" si="179"/>
        <v>16 - INSTITUTO PROVINCIAL DE VIVIENDA</v>
      </c>
      <c r="D11499" t="str">
        <f>VLOOKUP(MID(A11499,1,2),[1]Jurisdicciones!$A$2:$B$44,2,FALSE)</f>
        <v>INSTITUTO PROVINCIAL DE VIVIENDA</v>
      </c>
    </row>
    <row r="11500" spans="1:4" x14ac:dyDescent="0.2">
      <c r="A11500" t="s">
        <v>22496</v>
      </c>
      <c r="B11500" t="s">
        <v>22497</v>
      </c>
      <c r="C11500" t="str">
        <f t="shared" si="179"/>
        <v>16 - INSTITUTO PROVINCIAL DE VIVIENDA</v>
      </c>
      <c r="D11500" t="str">
        <f>VLOOKUP(MID(A11500,1,2),[1]Jurisdicciones!$A$2:$B$44,2,FALSE)</f>
        <v>INSTITUTO PROVINCIAL DE VIVIENDA</v>
      </c>
    </row>
    <row r="11501" spans="1:4" x14ac:dyDescent="0.2">
      <c r="A11501" t="s">
        <v>22498</v>
      </c>
      <c r="B11501" t="s">
        <v>22499</v>
      </c>
      <c r="C11501" t="str">
        <f t="shared" si="179"/>
        <v>16 - INSTITUTO PROVINCIAL DE VIVIENDA</v>
      </c>
      <c r="D11501" t="str">
        <f>VLOOKUP(MID(A11501,1,2),[1]Jurisdicciones!$A$2:$B$44,2,FALSE)</f>
        <v>INSTITUTO PROVINCIAL DE VIVIENDA</v>
      </c>
    </row>
    <row r="11502" spans="1:4" x14ac:dyDescent="0.2">
      <c r="A11502" t="s">
        <v>22500</v>
      </c>
      <c r="B11502" t="s">
        <v>22499</v>
      </c>
      <c r="C11502" t="str">
        <f t="shared" si="179"/>
        <v>16 - INSTITUTO PROVINCIAL DE VIVIENDA</v>
      </c>
      <c r="D11502" t="str">
        <f>VLOOKUP(MID(A11502,1,2),[1]Jurisdicciones!$A$2:$B$44,2,FALSE)</f>
        <v>INSTITUTO PROVINCIAL DE VIVIENDA</v>
      </c>
    </row>
    <row r="11503" spans="1:4" x14ac:dyDescent="0.2">
      <c r="A11503" t="s">
        <v>22501</v>
      </c>
      <c r="B11503" t="s">
        <v>22502</v>
      </c>
      <c r="C11503" t="str">
        <f t="shared" si="179"/>
        <v>16 - INSTITUTO PROVINCIAL DE VIVIENDA</v>
      </c>
      <c r="D11503" t="str">
        <f>VLOOKUP(MID(A11503,1,2),[1]Jurisdicciones!$A$2:$B$44,2,FALSE)</f>
        <v>INSTITUTO PROVINCIAL DE VIVIENDA</v>
      </c>
    </row>
    <row r="11504" spans="1:4" x14ac:dyDescent="0.2">
      <c r="A11504" t="s">
        <v>22503</v>
      </c>
      <c r="B11504" t="s">
        <v>22504</v>
      </c>
      <c r="C11504" t="str">
        <f t="shared" si="179"/>
        <v>16 - INSTITUTO PROVINCIAL DE VIVIENDA</v>
      </c>
      <c r="D11504" t="str">
        <f>VLOOKUP(MID(A11504,1,2),[1]Jurisdicciones!$A$2:$B$44,2,FALSE)</f>
        <v>INSTITUTO PROVINCIAL DE VIVIENDA</v>
      </c>
    </row>
    <row r="11505" spans="1:4" x14ac:dyDescent="0.2">
      <c r="A11505" t="s">
        <v>22505</v>
      </c>
      <c r="B11505" t="s">
        <v>22506</v>
      </c>
      <c r="C11505" t="str">
        <f t="shared" si="179"/>
        <v>16 - INSTITUTO PROVINCIAL DE VIVIENDA</v>
      </c>
      <c r="D11505" t="str">
        <f>VLOOKUP(MID(A11505,1,2),[1]Jurisdicciones!$A$2:$B$44,2,FALSE)</f>
        <v>INSTITUTO PROVINCIAL DE VIVIENDA</v>
      </c>
    </row>
    <row r="11506" spans="1:4" x14ac:dyDescent="0.2">
      <c r="A11506" t="s">
        <v>22507</v>
      </c>
      <c r="B11506" t="s">
        <v>22506</v>
      </c>
      <c r="C11506" t="str">
        <f t="shared" si="179"/>
        <v>16 - INSTITUTO PROVINCIAL DE VIVIENDA</v>
      </c>
      <c r="D11506" t="str">
        <f>VLOOKUP(MID(A11506,1,2),[1]Jurisdicciones!$A$2:$B$44,2,FALSE)</f>
        <v>INSTITUTO PROVINCIAL DE VIVIENDA</v>
      </c>
    </row>
    <row r="11507" spans="1:4" x14ac:dyDescent="0.2">
      <c r="A11507" t="s">
        <v>22508</v>
      </c>
      <c r="B11507" t="s">
        <v>22509</v>
      </c>
      <c r="C11507" t="str">
        <f t="shared" si="179"/>
        <v>16 - INSTITUTO PROVINCIAL DE VIVIENDA</v>
      </c>
      <c r="D11507" t="str">
        <f>VLOOKUP(MID(A11507,1,2),[1]Jurisdicciones!$A$2:$B$44,2,FALSE)</f>
        <v>INSTITUTO PROVINCIAL DE VIVIENDA</v>
      </c>
    </row>
    <row r="11508" spans="1:4" x14ac:dyDescent="0.2">
      <c r="A11508" t="s">
        <v>22510</v>
      </c>
      <c r="B11508" t="s">
        <v>22509</v>
      </c>
      <c r="C11508" t="str">
        <f t="shared" si="179"/>
        <v>16 - INSTITUTO PROVINCIAL DE VIVIENDA</v>
      </c>
      <c r="D11508" t="str">
        <f>VLOOKUP(MID(A11508,1,2),[1]Jurisdicciones!$A$2:$B$44,2,FALSE)</f>
        <v>INSTITUTO PROVINCIAL DE VIVIENDA</v>
      </c>
    </row>
    <row r="11509" spans="1:4" x14ac:dyDescent="0.2">
      <c r="A11509" t="s">
        <v>22511</v>
      </c>
      <c r="B11509" t="s">
        <v>22512</v>
      </c>
      <c r="C11509" t="str">
        <f t="shared" si="179"/>
        <v>16 - INSTITUTO PROVINCIAL DE VIVIENDA</v>
      </c>
      <c r="D11509" t="str">
        <f>VLOOKUP(MID(A11509,1,2),[1]Jurisdicciones!$A$2:$B$44,2,FALSE)</f>
        <v>INSTITUTO PROVINCIAL DE VIVIENDA</v>
      </c>
    </row>
    <row r="11510" spans="1:4" x14ac:dyDescent="0.2">
      <c r="A11510" t="s">
        <v>22513</v>
      </c>
      <c r="B11510" t="s">
        <v>22514</v>
      </c>
      <c r="C11510" t="str">
        <f t="shared" si="179"/>
        <v>16 - INSTITUTO PROVINCIAL DE VIVIENDA</v>
      </c>
      <c r="D11510" t="str">
        <f>VLOOKUP(MID(A11510,1,2),[1]Jurisdicciones!$A$2:$B$44,2,FALSE)</f>
        <v>INSTITUTO PROVINCIAL DE VIVIENDA</v>
      </c>
    </row>
    <row r="11511" spans="1:4" x14ac:dyDescent="0.2">
      <c r="A11511" t="s">
        <v>22515</v>
      </c>
      <c r="B11511" t="s">
        <v>22516</v>
      </c>
      <c r="C11511" t="str">
        <f t="shared" si="179"/>
        <v>16 - INSTITUTO PROVINCIAL DE VIVIENDA</v>
      </c>
      <c r="D11511" t="str">
        <f>VLOOKUP(MID(A11511,1,2),[1]Jurisdicciones!$A$2:$B$44,2,FALSE)</f>
        <v>INSTITUTO PROVINCIAL DE VIVIENDA</v>
      </c>
    </row>
    <row r="11512" spans="1:4" x14ac:dyDescent="0.2">
      <c r="A11512" t="s">
        <v>22517</v>
      </c>
      <c r="B11512" t="s">
        <v>22518</v>
      </c>
      <c r="C11512" t="str">
        <f t="shared" si="179"/>
        <v>16 - INSTITUTO PROVINCIAL DE VIVIENDA</v>
      </c>
      <c r="D11512" t="str">
        <f>VLOOKUP(MID(A11512,1,2),[1]Jurisdicciones!$A$2:$B$44,2,FALSE)</f>
        <v>INSTITUTO PROVINCIAL DE VIVIENDA</v>
      </c>
    </row>
    <row r="11513" spans="1:4" x14ac:dyDescent="0.2">
      <c r="A11513" t="s">
        <v>22519</v>
      </c>
      <c r="B11513" t="s">
        <v>22520</v>
      </c>
      <c r="C11513" t="str">
        <f t="shared" si="179"/>
        <v>16 - INSTITUTO PROVINCIAL DE VIVIENDA</v>
      </c>
      <c r="D11513" t="str">
        <f>VLOOKUP(MID(A11513,1,2),[1]Jurisdicciones!$A$2:$B$44,2,FALSE)</f>
        <v>INSTITUTO PROVINCIAL DE VIVIENDA</v>
      </c>
    </row>
    <row r="11514" spans="1:4" x14ac:dyDescent="0.2">
      <c r="A11514" t="s">
        <v>22521</v>
      </c>
      <c r="B11514" t="s">
        <v>22522</v>
      </c>
      <c r="C11514" t="str">
        <f t="shared" si="179"/>
        <v>16 - INSTITUTO PROVINCIAL DE VIVIENDA</v>
      </c>
      <c r="D11514" t="str">
        <f>VLOOKUP(MID(A11514,1,2),[1]Jurisdicciones!$A$2:$B$44,2,FALSE)</f>
        <v>INSTITUTO PROVINCIAL DE VIVIENDA</v>
      </c>
    </row>
    <row r="11515" spans="1:4" x14ac:dyDescent="0.2">
      <c r="A11515" t="s">
        <v>22523</v>
      </c>
      <c r="B11515" t="s">
        <v>22524</v>
      </c>
      <c r="C11515" t="str">
        <f t="shared" si="179"/>
        <v>16 - INSTITUTO PROVINCIAL DE VIVIENDA</v>
      </c>
      <c r="D11515" t="str">
        <f>VLOOKUP(MID(A11515,1,2),[1]Jurisdicciones!$A$2:$B$44,2,FALSE)</f>
        <v>INSTITUTO PROVINCIAL DE VIVIENDA</v>
      </c>
    </row>
    <row r="11516" spans="1:4" x14ac:dyDescent="0.2">
      <c r="A11516" t="s">
        <v>22525</v>
      </c>
      <c r="B11516" t="s">
        <v>22526</v>
      </c>
      <c r="C11516" t="str">
        <f t="shared" si="179"/>
        <v>16 - INSTITUTO PROVINCIAL DE VIVIENDA</v>
      </c>
      <c r="D11516" t="str">
        <f>VLOOKUP(MID(A11516,1,2),[1]Jurisdicciones!$A$2:$B$44,2,FALSE)</f>
        <v>INSTITUTO PROVINCIAL DE VIVIENDA</v>
      </c>
    </row>
    <row r="11517" spans="1:4" x14ac:dyDescent="0.2">
      <c r="A11517" t="s">
        <v>22527</v>
      </c>
      <c r="B11517" t="s">
        <v>22528</v>
      </c>
      <c r="C11517" t="str">
        <f t="shared" si="179"/>
        <v>16 - INSTITUTO PROVINCIAL DE VIVIENDA</v>
      </c>
      <c r="D11517" t="str">
        <f>VLOOKUP(MID(A11517,1,2),[1]Jurisdicciones!$A$2:$B$44,2,FALSE)</f>
        <v>INSTITUTO PROVINCIAL DE VIVIENDA</v>
      </c>
    </row>
    <row r="11518" spans="1:4" x14ac:dyDescent="0.2">
      <c r="A11518" t="s">
        <v>22529</v>
      </c>
      <c r="B11518" t="s">
        <v>22530</v>
      </c>
      <c r="C11518" t="str">
        <f t="shared" si="179"/>
        <v>16 - INSTITUTO PROVINCIAL DE VIVIENDA</v>
      </c>
      <c r="D11518" t="str">
        <f>VLOOKUP(MID(A11518,1,2),[1]Jurisdicciones!$A$2:$B$44,2,FALSE)</f>
        <v>INSTITUTO PROVINCIAL DE VIVIENDA</v>
      </c>
    </row>
    <row r="11519" spans="1:4" x14ac:dyDescent="0.2">
      <c r="A11519" t="s">
        <v>22531</v>
      </c>
      <c r="B11519" t="s">
        <v>22532</v>
      </c>
      <c r="C11519" t="str">
        <f t="shared" si="179"/>
        <v>16 - INSTITUTO PROVINCIAL DE VIVIENDA</v>
      </c>
      <c r="D11519" t="str">
        <f>VLOOKUP(MID(A11519,1,2),[1]Jurisdicciones!$A$2:$B$44,2,FALSE)</f>
        <v>INSTITUTO PROVINCIAL DE VIVIENDA</v>
      </c>
    </row>
    <row r="11520" spans="1:4" x14ac:dyDescent="0.2">
      <c r="A11520" t="s">
        <v>22533</v>
      </c>
      <c r="B11520" t="s">
        <v>22534</v>
      </c>
      <c r="C11520" t="str">
        <f t="shared" si="179"/>
        <v>16 - INSTITUTO PROVINCIAL DE VIVIENDA</v>
      </c>
      <c r="D11520" t="str">
        <f>VLOOKUP(MID(A11520,1,2),[1]Jurisdicciones!$A$2:$B$44,2,FALSE)</f>
        <v>INSTITUTO PROVINCIAL DE VIVIENDA</v>
      </c>
    </row>
    <row r="11521" spans="1:4" x14ac:dyDescent="0.2">
      <c r="A11521" t="s">
        <v>22535</v>
      </c>
      <c r="B11521" t="s">
        <v>22536</v>
      </c>
      <c r="C11521" t="str">
        <f t="shared" si="179"/>
        <v>16 - INSTITUTO PROVINCIAL DE VIVIENDA</v>
      </c>
      <c r="D11521" t="str">
        <f>VLOOKUP(MID(A11521,1,2),[1]Jurisdicciones!$A$2:$B$44,2,FALSE)</f>
        <v>INSTITUTO PROVINCIAL DE VIVIENDA</v>
      </c>
    </row>
    <row r="11522" spans="1:4" x14ac:dyDescent="0.2">
      <c r="A11522" t="s">
        <v>22537</v>
      </c>
      <c r="B11522" t="s">
        <v>22538</v>
      </c>
      <c r="C11522" t="str">
        <f t="shared" si="179"/>
        <v>16 - INSTITUTO PROVINCIAL DE VIVIENDA</v>
      </c>
      <c r="D11522" t="str">
        <f>VLOOKUP(MID(A11522,1,2),[1]Jurisdicciones!$A$2:$B$44,2,FALSE)</f>
        <v>INSTITUTO PROVINCIAL DE VIVIENDA</v>
      </c>
    </row>
    <row r="11523" spans="1:4" x14ac:dyDescent="0.2">
      <c r="A11523" t="s">
        <v>22539</v>
      </c>
      <c r="B11523" t="s">
        <v>22540</v>
      </c>
      <c r="C11523" t="str">
        <f t="shared" si="179"/>
        <v>16 - INSTITUTO PROVINCIAL DE VIVIENDA</v>
      </c>
      <c r="D11523" t="str">
        <f>VLOOKUP(MID(A11523,1,2),[1]Jurisdicciones!$A$2:$B$44,2,FALSE)</f>
        <v>INSTITUTO PROVINCIAL DE VIVIENDA</v>
      </c>
    </row>
    <row r="11524" spans="1:4" x14ac:dyDescent="0.2">
      <c r="A11524" t="s">
        <v>22541</v>
      </c>
      <c r="B11524" t="s">
        <v>22542</v>
      </c>
      <c r="C11524" t="str">
        <f t="shared" ref="C11524:C11587" si="180">CONCATENATE(MID(A11524,1,2), " - ",D11524)</f>
        <v>16 - INSTITUTO PROVINCIAL DE VIVIENDA</v>
      </c>
      <c r="D11524" t="str">
        <f>VLOOKUP(MID(A11524,1,2),[1]Jurisdicciones!$A$2:$B$44,2,FALSE)</f>
        <v>INSTITUTO PROVINCIAL DE VIVIENDA</v>
      </c>
    </row>
    <row r="11525" spans="1:4" x14ac:dyDescent="0.2">
      <c r="A11525" t="s">
        <v>22543</v>
      </c>
      <c r="B11525" t="s">
        <v>22544</v>
      </c>
      <c r="C11525" t="str">
        <f t="shared" si="180"/>
        <v>16 - INSTITUTO PROVINCIAL DE VIVIENDA</v>
      </c>
      <c r="D11525" t="str">
        <f>VLOOKUP(MID(A11525,1,2),[1]Jurisdicciones!$A$2:$B$44,2,FALSE)</f>
        <v>INSTITUTO PROVINCIAL DE VIVIENDA</v>
      </c>
    </row>
    <row r="11526" spans="1:4" x14ac:dyDescent="0.2">
      <c r="A11526" t="s">
        <v>22545</v>
      </c>
      <c r="B11526" t="s">
        <v>22544</v>
      </c>
      <c r="C11526" t="str">
        <f t="shared" si="180"/>
        <v>16 - INSTITUTO PROVINCIAL DE VIVIENDA</v>
      </c>
      <c r="D11526" t="str">
        <f>VLOOKUP(MID(A11526,1,2),[1]Jurisdicciones!$A$2:$B$44,2,FALSE)</f>
        <v>INSTITUTO PROVINCIAL DE VIVIENDA</v>
      </c>
    </row>
    <row r="11527" spans="1:4" x14ac:dyDescent="0.2">
      <c r="A11527" t="s">
        <v>22546</v>
      </c>
      <c r="B11527" t="s">
        <v>22547</v>
      </c>
      <c r="C11527" t="str">
        <f t="shared" si="180"/>
        <v>16 - INSTITUTO PROVINCIAL DE VIVIENDA</v>
      </c>
      <c r="D11527" t="str">
        <f>VLOOKUP(MID(A11527,1,2),[1]Jurisdicciones!$A$2:$B$44,2,FALSE)</f>
        <v>INSTITUTO PROVINCIAL DE VIVIENDA</v>
      </c>
    </row>
    <row r="11528" spans="1:4" x14ac:dyDescent="0.2">
      <c r="A11528" t="s">
        <v>22548</v>
      </c>
      <c r="B11528" t="s">
        <v>22547</v>
      </c>
      <c r="C11528" t="str">
        <f t="shared" si="180"/>
        <v>16 - INSTITUTO PROVINCIAL DE VIVIENDA</v>
      </c>
      <c r="D11528" t="str">
        <f>VLOOKUP(MID(A11528,1,2),[1]Jurisdicciones!$A$2:$B$44,2,FALSE)</f>
        <v>INSTITUTO PROVINCIAL DE VIVIENDA</v>
      </c>
    </row>
    <row r="11529" spans="1:4" x14ac:dyDescent="0.2">
      <c r="A11529" t="s">
        <v>135</v>
      </c>
      <c r="B11529" t="s">
        <v>22549</v>
      </c>
      <c r="C11529" t="str">
        <f t="shared" si="180"/>
        <v>16 - INSTITUTO PROVINCIAL DE VIVIENDA</v>
      </c>
      <c r="D11529" t="str">
        <f>VLOOKUP(MID(A11529,1,2),[1]Jurisdicciones!$A$2:$B$44,2,FALSE)</f>
        <v>INSTITUTO PROVINCIAL DE VIVIENDA</v>
      </c>
    </row>
    <row r="11530" spans="1:4" x14ac:dyDescent="0.2">
      <c r="A11530" t="s">
        <v>22550</v>
      </c>
      <c r="B11530" t="s">
        <v>22549</v>
      </c>
      <c r="C11530" t="str">
        <f t="shared" si="180"/>
        <v>16 - INSTITUTO PROVINCIAL DE VIVIENDA</v>
      </c>
      <c r="D11530" t="str">
        <f>VLOOKUP(MID(A11530,1,2),[1]Jurisdicciones!$A$2:$B$44,2,FALSE)</f>
        <v>INSTITUTO PROVINCIAL DE VIVIENDA</v>
      </c>
    </row>
    <row r="11531" spans="1:4" x14ac:dyDescent="0.2">
      <c r="A11531" t="s">
        <v>22551</v>
      </c>
      <c r="B11531" t="s">
        <v>22552</v>
      </c>
      <c r="C11531" t="str">
        <f t="shared" si="180"/>
        <v>16 - INSTITUTO PROVINCIAL DE VIVIENDA</v>
      </c>
      <c r="D11531" t="str">
        <f>VLOOKUP(MID(A11531,1,2),[1]Jurisdicciones!$A$2:$B$44,2,FALSE)</f>
        <v>INSTITUTO PROVINCIAL DE VIVIENDA</v>
      </c>
    </row>
    <row r="11532" spans="1:4" x14ac:dyDescent="0.2">
      <c r="A11532" t="s">
        <v>22553</v>
      </c>
      <c r="B11532" t="s">
        <v>22552</v>
      </c>
      <c r="C11532" t="str">
        <f t="shared" si="180"/>
        <v>16 - INSTITUTO PROVINCIAL DE VIVIENDA</v>
      </c>
      <c r="D11532" t="str">
        <f>VLOOKUP(MID(A11532,1,2),[1]Jurisdicciones!$A$2:$B$44,2,FALSE)</f>
        <v>INSTITUTO PROVINCIAL DE VIVIENDA</v>
      </c>
    </row>
    <row r="11533" spans="1:4" x14ac:dyDescent="0.2">
      <c r="A11533" t="s">
        <v>22554</v>
      </c>
      <c r="B11533" t="s">
        <v>22555</v>
      </c>
      <c r="C11533" t="str">
        <f t="shared" si="180"/>
        <v>16 - INSTITUTO PROVINCIAL DE VIVIENDA</v>
      </c>
      <c r="D11533" t="str">
        <f>VLOOKUP(MID(A11533,1,2),[1]Jurisdicciones!$A$2:$B$44,2,FALSE)</f>
        <v>INSTITUTO PROVINCIAL DE VIVIENDA</v>
      </c>
    </row>
    <row r="11534" spans="1:4" x14ac:dyDescent="0.2">
      <c r="A11534" t="s">
        <v>22556</v>
      </c>
      <c r="B11534" t="s">
        <v>22555</v>
      </c>
      <c r="C11534" t="str">
        <f t="shared" si="180"/>
        <v>16 - INSTITUTO PROVINCIAL DE VIVIENDA</v>
      </c>
      <c r="D11534" t="str">
        <f>VLOOKUP(MID(A11534,1,2),[1]Jurisdicciones!$A$2:$B$44,2,FALSE)</f>
        <v>INSTITUTO PROVINCIAL DE VIVIENDA</v>
      </c>
    </row>
    <row r="11535" spans="1:4" x14ac:dyDescent="0.2">
      <c r="A11535" t="s">
        <v>22557</v>
      </c>
      <c r="B11535" t="s">
        <v>22555</v>
      </c>
      <c r="C11535" t="str">
        <f t="shared" si="180"/>
        <v>16 - INSTITUTO PROVINCIAL DE VIVIENDA</v>
      </c>
      <c r="D11535" t="str">
        <f>VLOOKUP(MID(A11535,1,2),[1]Jurisdicciones!$A$2:$B$44,2,FALSE)</f>
        <v>INSTITUTO PROVINCIAL DE VIVIENDA</v>
      </c>
    </row>
    <row r="11536" spans="1:4" x14ac:dyDescent="0.2">
      <c r="A11536" t="s">
        <v>22558</v>
      </c>
      <c r="B11536" t="s">
        <v>22559</v>
      </c>
      <c r="C11536" t="str">
        <f t="shared" si="180"/>
        <v>16 - INSTITUTO PROVINCIAL DE VIVIENDA</v>
      </c>
      <c r="D11536" t="str">
        <f>VLOOKUP(MID(A11536,1,2),[1]Jurisdicciones!$A$2:$B$44,2,FALSE)</f>
        <v>INSTITUTO PROVINCIAL DE VIVIENDA</v>
      </c>
    </row>
    <row r="11537" spans="1:4" x14ac:dyDescent="0.2">
      <c r="A11537" t="s">
        <v>22560</v>
      </c>
      <c r="B11537" t="s">
        <v>22559</v>
      </c>
      <c r="C11537" t="str">
        <f t="shared" si="180"/>
        <v>16 - INSTITUTO PROVINCIAL DE VIVIENDA</v>
      </c>
      <c r="D11537" t="str">
        <f>VLOOKUP(MID(A11537,1,2),[1]Jurisdicciones!$A$2:$B$44,2,FALSE)</f>
        <v>INSTITUTO PROVINCIAL DE VIVIENDA</v>
      </c>
    </row>
    <row r="11538" spans="1:4" x14ac:dyDescent="0.2">
      <c r="A11538" t="s">
        <v>22561</v>
      </c>
      <c r="B11538" t="s">
        <v>22562</v>
      </c>
      <c r="C11538" t="str">
        <f t="shared" si="180"/>
        <v>16 - INSTITUTO PROVINCIAL DE VIVIENDA</v>
      </c>
      <c r="D11538" t="str">
        <f>VLOOKUP(MID(A11538,1,2),[1]Jurisdicciones!$A$2:$B$44,2,FALSE)</f>
        <v>INSTITUTO PROVINCIAL DE VIVIENDA</v>
      </c>
    </row>
    <row r="11539" spans="1:4" x14ac:dyDescent="0.2">
      <c r="A11539" t="s">
        <v>22563</v>
      </c>
      <c r="B11539" t="s">
        <v>22562</v>
      </c>
      <c r="C11539" t="str">
        <f t="shared" si="180"/>
        <v>16 - INSTITUTO PROVINCIAL DE VIVIENDA</v>
      </c>
      <c r="D11539" t="str">
        <f>VLOOKUP(MID(A11539,1,2),[1]Jurisdicciones!$A$2:$B$44,2,FALSE)</f>
        <v>INSTITUTO PROVINCIAL DE VIVIENDA</v>
      </c>
    </row>
    <row r="11540" spans="1:4" x14ac:dyDescent="0.2">
      <c r="A11540" t="s">
        <v>22564</v>
      </c>
      <c r="B11540" t="s">
        <v>22565</v>
      </c>
      <c r="C11540" t="str">
        <f t="shared" si="180"/>
        <v>16 - INSTITUTO PROVINCIAL DE VIVIENDA</v>
      </c>
      <c r="D11540" t="str">
        <f>VLOOKUP(MID(A11540,1,2),[1]Jurisdicciones!$A$2:$B$44,2,FALSE)</f>
        <v>INSTITUTO PROVINCIAL DE VIVIENDA</v>
      </c>
    </row>
    <row r="11541" spans="1:4" x14ac:dyDescent="0.2">
      <c r="A11541" t="s">
        <v>22566</v>
      </c>
      <c r="B11541" t="s">
        <v>22565</v>
      </c>
      <c r="C11541" t="str">
        <f t="shared" si="180"/>
        <v>16 - INSTITUTO PROVINCIAL DE VIVIENDA</v>
      </c>
      <c r="D11541" t="str">
        <f>VLOOKUP(MID(A11541,1,2),[1]Jurisdicciones!$A$2:$B$44,2,FALSE)</f>
        <v>INSTITUTO PROVINCIAL DE VIVIENDA</v>
      </c>
    </row>
    <row r="11542" spans="1:4" x14ac:dyDescent="0.2">
      <c r="A11542" t="s">
        <v>22567</v>
      </c>
      <c r="B11542" t="s">
        <v>22568</v>
      </c>
      <c r="C11542" t="str">
        <f t="shared" si="180"/>
        <v>16 - INSTITUTO PROVINCIAL DE VIVIENDA</v>
      </c>
      <c r="D11542" t="str">
        <f>VLOOKUP(MID(A11542,1,2),[1]Jurisdicciones!$A$2:$B$44,2,FALSE)</f>
        <v>INSTITUTO PROVINCIAL DE VIVIENDA</v>
      </c>
    </row>
    <row r="11543" spans="1:4" x14ac:dyDescent="0.2">
      <c r="A11543" t="s">
        <v>22569</v>
      </c>
      <c r="B11543" t="s">
        <v>22568</v>
      </c>
      <c r="C11543" t="str">
        <f t="shared" si="180"/>
        <v>16 - INSTITUTO PROVINCIAL DE VIVIENDA</v>
      </c>
      <c r="D11543" t="str">
        <f>VLOOKUP(MID(A11543,1,2),[1]Jurisdicciones!$A$2:$B$44,2,FALSE)</f>
        <v>INSTITUTO PROVINCIAL DE VIVIENDA</v>
      </c>
    </row>
    <row r="11544" spans="1:4" x14ac:dyDescent="0.2">
      <c r="A11544" t="s">
        <v>22570</v>
      </c>
      <c r="B11544" t="s">
        <v>22571</v>
      </c>
      <c r="C11544" t="str">
        <f t="shared" si="180"/>
        <v>16 - INSTITUTO PROVINCIAL DE VIVIENDA</v>
      </c>
      <c r="D11544" t="str">
        <f>VLOOKUP(MID(A11544,1,2),[1]Jurisdicciones!$A$2:$B$44,2,FALSE)</f>
        <v>INSTITUTO PROVINCIAL DE VIVIENDA</v>
      </c>
    </row>
    <row r="11545" spans="1:4" x14ac:dyDescent="0.2">
      <c r="A11545" t="s">
        <v>22572</v>
      </c>
      <c r="B11545" t="s">
        <v>22571</v>
      </c>
      <c r="C11545" t="str">
        <f t="shared" si="180"/>
        <v>16 - INSTITUTO PROVINCIAL DE VIVIENDA</v>
      </c>
      <c r="D11545" t="str">
        <f>VLOOKUP(MID(A11545,1,2),[1]Jurisdicciones!$A$2:$B$44,2,FALSE)</f>
        <v>INSTITUTO PROVINCIAL DE VIVIENDA</v>
      </c>
    </row>
    <row r="11546" spans="1:4" x14ac:dyDescent="0.2">
      <c r="A11546" t="s">
        <v>22573</v>
      </c>
      <c r="B11546" t="s">
        <v>22574</v>
      </c>
      <c r="C11546" t="str">
        <f t="shared" si="180"/>
        <v>16 - INSTITUTO PROVINCIAL DE VIVIENDA</v>
      </c>
      <c r="D11546" t="str">
        <f>VLOOKUP(MID(A11546,1,2),[1]Jurisdicciones!$A$2:$B$44,2,FALSE)</f>
        <v>INSTITUTO PROVINCIAL DE VIVIENDA</v>
      </c>
    </row>
    <row r="11547" spans="1:4" x14ac:dyDescent="0.2">
      <c r="A11547" t="s">
        <v>22575</v>
      </c>
      <c r="B11547" t="s">
        <v>22574</v>
      </c>
      <c r="C11547" t="str">
        <f t="shared" si="180"/>
        <v>16 - INSTITUTO PROVINCIAL DE VIVIENDA</v>
      </c>
      <c r="D11547" t="str">
        <f>VLOOKUP(MID(A11547,1,2),[1]Jurisdicciones!$A$2:$B$44,2,FALSE)</f>
        <v>INSTITUTO PROVINCIAL DE VIVIENDA</v>
      </c>
    </row>
    <row r="11548" spans="1:4" x14ac:dyDescent="0.2">
      <c r="A11548" t="s">
        <v>22576</v>
      </c>
      <c r="B11548" t="s">
        <v>22577</v>
      </c>
      <c r="C11548" t="str">
        <f t="shared" si="180"/>
        <v>16 - INSTITUTO PROVINCIAL DE VIVIENDA</v>
      </c>
      <c r="D11548" t="str">
        <f>VLOOKUP(MID(A11548,1,2),[1]Jurisdicciones!$A$2:$B$44,2,FALSE)</f>
        <v>INSTITUTO PROVINCIAL DE VIVIENDA</v>
      </c>
    </row>
    <row r="11549" spans="1:4" x14ac:dyDescent="0.2">
      <c r="A11549" t="s">
        <v>22578</v>
      </c>
      <c r="B11549" t="s">
        <v>22577</v>
      </c>
      <c r="C11549" t="str">
        <f t="shared" si="180"/>
        <v>16 - INSTITUTO PROVINCIAL DE VIVIENDA</v>
      </c>
      <c r="D11549" t="str">
        <f>VLOOKUP(MID(A11549,1,2),[1]Jurisdicciones!$A$2:$B$44,2,FALSE)</f>
        <v>INSTITUTO PROVINCIAL DE VIVIENDA</v>
      </c>
    </row>
    <row r="11550" spans="1:4" x14ac:dyDescent="0.2">
      <c r="A11550" t="s">
        <v>22579</v>
      </c>
      <c r="B11550" t="s">
        <v>22580</v>
      </c>
      <c r="C11550" t="str">
        <f t="shared" si="180"/>
        <v>16 - INSTITUTO PROVINCIAL DE VIVIENDA</v>
      </c>
      <c r="D11550" t="str">
        <f>VLOOKUP(MID(A11550,1,2),[1]Jurisdicciones!$A$2:$B$44,2,FALSE)</f>
        <v>INSTITUTO PROVINCIAL DE VIVIENDA</v>
      </c>
    </row>
    <row r="11551" spans="1:4" x14ac:dyDescent="0.2">
      <c r="A11551" t="s">
        <v>22581</v>
      </c>
      <c r="B11551" t="s">
        <v>22580</v>
      </c>
      <c r="C11551" t="str">
        <f t="shared" si="180"/>
        <v>16 - INSTITUTO PROVINCIAL DE VIVIENDA</v>
      </c>
      <c r="D11551" t="str">
        <f>VLOOKUP(MID(A11551,1,2),[1]Jurisdicciones!$A$2:$B$44,2,FALSE)</f>
        <v>INSTITUTO PROVINCIAL DE VIVIENDA</v>
      </c>
    </row>
    <row r="11552" spans="1:4" x14ac:dyDescent="0.2">
      <c r="A11552" t="s">
        <v>22582</v>
      </c>
      <c r="B11552" t="s">
        <v>22580</v>
      </c>
      <c r="C11552" t="str">
        <f t="shared" si="180"/>
        <v>16 - INSTITUTO PROVINCIAL DE VIVIENDA</v>
      </c>
      <c r="D11552" t="str">
        <f>VLOOKUP(MID(A11552,1,2),[1]Jurisdicciones!$A$2:$B$44,2,FALSE)</f>
        <v>INSTITUTO PROVINCIAL DE VIVIENDA</v>
      </c>
    </row>
    <row r="11553" spans="1:4" x14ac:dyDescent="0.2">
      <c r="A11553" t="s">
        <v>22583</v>
      </c>
      <c r="B11553" t="s">
        <v>22584</v>
      </c>
      <c r="C11553" t="str">
        <f t="shared" si="180"/>
        <v>16 - INSTITUTO PROVINCIAL DE VIVIENDA</v>
      </c>
      <c r="D11553" t="str">
        <f>VLOOKUP(MID(A11553,1,2),[1]Jurisdicciones!$A$2:$B$44,2,FALSE)</f>
        <v>INSTITUTO PROVINCIAL DE VIVIENDA</v>
      </c>
    </row>
    <row r="11554" spans="1:4" x14ac:dyDescent="0.2">
      <c r="A11554" t="s">
        <v>22585</v>
      </c>
      <c r="B11554" t="s">
        <v>22586</v>
      </c>
      <c r="C11554" t="str">
        <f t="shared" si="180"/>
        <v>16 - INSTITUTO PROVINCIAL DE VIVIENDA</v>
      </c>
      <c r="D11554" t="str">
        <f>VLOOKUP(MID(A11554,1,2),[1]Jurisdicciones!$A$2:$B$44,2,FALSE)</f>
        <v>INSTITUTO PROVINCIAL DE VIVIENDA</v>
      </c>
    </row>
    <row r="11555" spans="1:4" x14ac:dyDescent="0.2">
      <c r="A11555" t="s">
        <v>136</v>
      </c>
      <c r="B11555" t="s">
        <v>22586</v>
      </c>
      <c r="C11555" t="str">
        <f t="shared" si="180"/>
        <v>16 - INSTITUTO PROVINCIAL DE VIVIENDA</v>
      </c>
      <c r="D11555" t="str">
        <f>VLOOKUP(MID(A11555,1,2),[1]Jurisdicciones!$A$2:$B$44,2,FALSE)</f>
        <v>INSTITUTO PROVINCIAL DE VIVIENDA</v>
      </c>
    </row>
    <row r="11556" spans="1:4" x14ac:dyDescent="0.2">
      <c r="A11556" t="s">
        <v>22587</v>
      </c>
      <c r="B11556" t="s">
        <v>22588</v>
      </c>
      <c r="C11556" t="str">
        <f t="shared" si="180"/>
        <v>16 - INSTITUTO PROVINCIAL DE VIVIENDA</v>
      </c>
      <c r="D11556" t="str">
        <f>VLOOKUP(MID(A11556,1,2),[1]Jurisdicciones!$A$2:$B$44,2,FALSE)</f>
        <v>INSTITUTO PROVINCIAL DE VIVIENDA</v>
      </c>
    </row>
    <row r="11557" spans="1:4" x14ac:dyDescent="0.2">
      <c r="A11557" t="s">
        <v>22589</v>
      </c>
      <c r="B11557" t="s">
        <v>22588</v>
      </c>
      <c r="C11557" t="str">
        <f t="shared" si="180"/>
        <v>16 - INSTITUTO PROVINCIAL DE VIVIENDA</v>
      </c>
      <c r="D11557" t="str">
        <f>VLOOKUP(MID(A11557,1,2),[1]Jurisdicciones!$A$2:$B$44,2,FALSE)</f>
        <v>INSTITUTO PROVINCIAL DE VIVIENDA</v>
      </c>
    </row>
    <row r="11558" spans="1:4" x14ac:dyDescent="0.2">
      <c r="A11558" t="s">
        <v>22590</v>
      </c>
      <c r="B11558" t="s">
        <v>22588</v>
      </c>
      <c r="C11558" t="str">
        <f t="shared" si="180"/>
        <v>16 - INSTITUTO PROVINCIAL DE VIVIENDA</v>
      </c>
      <c r="D11558" t="str">
        <f>VLOOKUP(MID(A11558,1,2),[1]Jurisdicciones!$A$2:$B$44,2,FALSE)</f>
        <v>INSTITUTO PROVINCIAL DE VIVIENDA</v>
      </c>
    </row>
    <row r="11559" spans="1:4" x14ac:dyDescent="0.2">
      <c r="A11559" t="s">
        <v>22591</v>
      </c>
      <c r="B11559" t="s">
        <v>22592</v>
      </c>
      <c r="C11559" t="str">
        <f t="shared" si="180"/>
        <v>16 - INSTITUTO PROVINCIAL DE VIVIENDA</v>
      </c>
      <c r="D11559" t="str">
        <f>VLOOKUP(MID(A11559,1,2),[1]Jurisdicciones!$A$2:$B$44,2,FALSE)</f>
        <v>INSTITUTO PROVINCIAL DE VIVIENDA</v>
      </c>
    </row>
    <row r="11560" spans="1:4" x14ac:dyDescent="0.2">
      <c r="A11560" t="s">
        <v>22593</v>
      </c>
      <c r="B11560" t="s">
        <v>22592</v>
      </c>
      <c r="C11560" t="str">
        <f t="shared" si="180"/>
        <v>16 - INSTITUTO PROVINCIAL DE VIVIENDA</v>
      </c>
      <c r="D11560" t="str">
        <f>VLOOKUP(MID(A11560,1,2),[1]Jurisdicciones!$A$2:$B$44,2,FALSE)</f>
        <v>INSTITUTO PROVINCIAL DE VIVIENDA</v>
      </c>
    </row>
    <row r="11561" spans="1:4" x14ac:dyDescent="0.2">
      <c r="A11561" t="s">
        <v>22594</v>
      </c>
      <c r="B11561" t="s">
        <v>22595</v>
      </c>
      <c r="C11561" t="str">
        <f t="shared" si="180"/>
        <v>16 - INSTITUTO PROVINCIAL DE VIVIENDA</v>
      </c>
      <c r="D11561" t="str">
        <f>VLOOKUP(MID(A11561,1,2),[1]Jurisdicciones!$A$2:$B$44,2,FALSE)</f>
        <v>INSTITUTO PROVINCIAL DE VIVIENDA</v>
      </c>
    </row>
    <row r="11562" spans="1:4" x14ac:dyDescent="0.2">
      <c r="A11562" t="s">
        <v>22596</v>
      </c>
      <c r="B11562" t="s">
        <v>22597</v>
      </c>
      <c r="C11562" t="str">
        <f t="shared" si="180"/>
        <v>16 - INSTITUTO PROVINCIAL DE VIVIENDA</v>
      </c>
      <c r="D11562" t="str">
        <f>VLOOKUP(MID(A11562,1,2),[1]Jurisdicciones!$A$2:$B$44,2,FALSE)</f>
        <v>INSTITUTO PROVINCIAL DE VIVIENDA</v>
      </c>
    </row>
    <row r="11563" spans="1:4" x14ac:dyDescent="0.2">
      <c r="A11563" t="s">
        <v>22598</v>
      </c>
      <c r="B11563" t="s">
        <v>22597</v>
      </c>
      <c r="C11563" t="str">
        <f t="shared" si="180"/>
        <v>16 - INSTITUTO PROVINCIAL DE VIVIENDA</v>
      </c>
      <c r="D11563" t="str">
        <f>VLOOKUP(MID(A11563,1,2),[1]Jurisdicciones!$A$2:$B$44,2,FALSE)</f>
        <v>INSTITUTO PROVINCIAL DE VIVIENDA</v>
      </c>
    </row>
    <row r="11564" spans="1:4" x14ac:dyDescent="0.2">
      <c r="A11564" t="s">
        <v>22599</v>
      </c>
      <c r="B11564" t="s">
        <v>22600</v>
      </c>
      <c r="C11564" t="str">
        <f t="shared" si="180"/>
        <v>16 - INSTITUTO PROVINCIAL DE VIVIENDA</v>
      </c>
      <c r="D11564" t="str">
        <f>VLOOKUP(MID(A11564,1,2),[1]Jurisdicciones!$A$2:$B$44,2,FALSE)</f>
        <v>INSTITUTO PROVINCIAL DE VIVIENDA</v>
      </c>
    </row>
    <row r="11565" spans="1:4" x14ac:dyDescent="0.2">
      <c r="A11565" t="s">
        <v>22601</v>
      </c>
      <c r="B11565" t="s">
        <v>22600</v>
      </c>
      <c r="C11565" t="str">
        <f t="shared" si="180"/>
        <v>16 - INSTITUTO PROVINCIAL DE VIVIENDA</v>
      </c>
      <c r="D11565" t="str">
        <f>VLOOKUP(MID(A11565,1,2),[1]Jurisdicciones!$A$2:$B$44,2,FALSE)</f>
        <v>INSTITUTO PROVINCIAL DE VIVIENDA</v>
      </c>
    </row>
    <row r="11566" spans="1:4" x14ac:dyDescent="0.2">
      <c r="A11566" t="s">
        <v>22602</v>
      </c>
      <c r="B11566" t="s">
        <v>22603</v>
      </c>
      <c r="C11566" t="str">
        <f t="shared" si="180"/>
        <v>16 - INSTITUTO PROVINCIAL DE VIVIENDA</v>
      </c>
      <c r="D11566" t="str">
        <f>VLOOKUP(MID(A11566,1,2),[1]Jurisdicciones!$A$2:$B$44,2,FALSE)</f>
        <v>INSTITUTO PROVINCIAL DE VIVIENDA</v>
      </c>
    </row>
    <row r="11567" spans="1:4" x14ac:dyDescent="0.2">
      <c r="A11567" t="s">
        <v>22604</v>
      </c>
      <c r="B11567" t="s">
        <v>22603</v>
      </c>
      <c r="C11567" t="str">
        <f t="shared" si="180"/>
        <v>16 - INSTITUTO PROVINCIAL DE VIVIENDA</v>
      </c>
      <c r="D11567" t="str">
        <f>VLOOKUP(MID(A11567,1,2),[1]Jurisdicciones!$A$2:$B$44,2,FALSE)</f>
        <v>INSTITUTO PROVINCIAL DE VIVIENDA</v>
      </c>
    </row>
    <row r="11568" spans="1:4" x14ac:dyDescent="0.2">
      <c r="A11568" t="s">
        <v>22605</v>
      </c>
      <c r="B11568" t="s">
        <v>22606</v>
      </c>
      <c r="C11568" t="str">
        <f t="shared" si="180"/>
        <v>16 - INSTITUTO PROVINCIAL DE VIVIENDA</v>
      </c>
      <c r="D11568" t="str">
        <f>VLOOKUP(MID(A11568,1,2),[1]Jurisdicciones!$A$2:$B$44,2,FALSE)</f>
        <v>INSTITUTO PROVINCIAL DE VIVIENDA</v>
      </c>
    </row>
    <row r="11569" spans="1:4" x14ac:dyDescent="0.2">
      <c r="A11569" t="s">
        <v>22607</v>
      </c>
      <c r="B11569" t="s">
        <v>22606</v>
      </c>
      <c r="C11569" t="str">
        <f t="shared" si="180"/>
        <v>16 - INSTITUTO PROVINCIAL DE VIVIENDA</v>
      </c>
      <c r="D11569" t="str">
        <f>VLOOKUP(MID(A11569,1,2),[1]Jurisdicciones!$A$2:$B$44,2,FALSE)</f>
        <v>INSTITUTO PROVINCIAL DE VIVIENDA</v>
      </c>
    </row>
    <row r="11570" spans="1:4" x14ac:dyDescent="0.2">
      <c r="A11570" t="s">
        <v>22608</v>
      </c>
      <c r="B11570" t="s">
        <v>22609</v>
      </c>
      <c r="C11570" t="str">
        <f t="shared" si="180"/>
        <v>16 - INSTITUTO PROVINCIAL DE VIVIENDA</v>
      </c>
      <c r="D11570" t="str">
        <f>VLOOKUP(MID(A11570,1,2),[1]Jurisdicciones!$A$2:$B$44,2,FALSE)</f>
        <v>INSTITUTO PROVINCIAL DE VIVIENDA</v>
      </c>
    </row>
    <row r="11571" spans="1:4" x14ac:dyDescent="0.2">
      <c r="A11571" t="s">
        <v>22610</v>
      </c>
      <c r="B11571" t="s">
        <v>22609</v>
      </c>
      <c r="C11571" t="str">
        <f t="shared" si="180"/>
        <v>16 - INSTITUTO PROVINCIAL DE VIVIENDA</v>
      </c>
      <c r="D11571" t="str">
        <f>VLOOKUP(MID(A11571,1,2),[1]Jurisdicciones!$A$2:$B$44,2,FALSE)</f>
        <v>INSTITUTO PROVINCIAL DE VIVIENDA</v>
      </c>
    </row>
    <row r="11572" spans="1:4" x14ac:dyDescent="0.2">
      <c r="A11572" t="s">
        <v>22611</v>
      </c>
      <c r="B11572" t="s">
        <v>22612</v>
      </c>
      <c r="C11572" t="str">
        <f t="shared" si="180"/>
        <v>16 - INSTITUTO PROVINCIAL DE VIVIENDA</v>
      </c>
      <c r="D11572" t="str">
        <f>VLOOKUP(MID(A11572,1,2),[1]Jurisdicciones!$A$2:$B$44,2,FALSE)</f>
        <v>INSTITUTO PROVINCIAL DE VIVIENDA</v>
      </c>
    </row>
    <row r="11573" spans="1:4" x14ac:dyDescent="0.2">
      <c r="A11573" t="s">
        <v>22613</v>
      </c>
      <c r="B11573" t="s">
        <v>22612</v>
      </c>
      <c r="C11573" t="str">
        <f t="shared" si="180"/>
        <v>16 - INSTITUTO PROVINCIAL DE VIVIENDA</v>
      </c>
      <c r="D11573" t="str">
        <f>VLOOKUP(MID(A11573,1,2),[1]Jurisdicciones!$A$2:$B$44,2,FALSE)</f>
        <v>INSTITUTO PROVINCIAL DE VIVIENDA</v>
      </c>
    </row>
    <row r="11574" spans="1:4" x14ac:dyDescent="0.2">
      <c r="A11574" t="s">
        <v>137</v>
      </c>
      <c r="B11574" t="s">
        <v>22614</v>
      </c>
      <c r="C11574" t="str">
        <f t="shared" si="180"/>
        <v>16 - INSTITUTO PROVINCIAL DE VIVIENDA</v>
      </c>
      <c r="D11574" t="str">
        <f>VLOOKUP(MID(A11574,1,2),[1]Jurisdicciones!$A$2:$B$44,2,FALSE)</f>
        <v>INSTITUTO PROVINCIAL DE VIVIENDA</v>
      </c>
    </row>
    <row r="11575" spans="1:4" x14ac:dyDescent="0.2">
      <c r="A11575" t="s">
        <v>138</v>
      </c>
      <c r="B11575" t="s">
        <v>22614</v>
      </c>
      <c r="C11575" t="str">
        <f t="shared" si="180"/>
        <v>16 - INSTITUTO PROVINCIAL DE VIVIENDA</v>
      </c>
      <c r="D11575" t="str">
        <f>VLOOKUP(MID(A11575,1,2),[1]Jurisdicciones!$A$2:$B$44,2,FALSE)</f>
        <v>INSTITUTO PROVINCIAL DE VIVIENDA</v>
      </c>
    </row>
    <row r="11576" spans="1:4" x14ac:dyDescent="0.2">
      <c r="A11576" t="s">
        <v>22615</v>
      </c>
      <c r="B11576" t="s">
        <v>22614</v>
      </c>
      <c r="C11576" t="str">
        <f t="shared" si="180"/>
        <v>16 - INSTITUTO PROVINCIAL DE VIVIENDA</v>
      </c>
      <c r="D11576" t="str">
        <f>VLOOKUP(MID(A11576,1,2),[1]Jurisdicciones!$A$2:$B$44,2,FALSE)</f>
        <v>INSTITUTO PROVINCIAL DE VIVIENDA</v>
      </c>
    </row>
    <row r="11577" spans="1:4" x14ac:dyDescent="0.2">
      <c r="A11577" t="s">
        <v>22616</v>
      </c>
      <c r="B11577" t="s">
        <v>22614</v>
      </c>
      <c r="C11577" t="str">
        <f t="shared" si="180"/>
        <v>16 - INSTITUTO PROVINCIAL DE VIVIENDA</v>
      </c>
      <c r="D11577" t="str">
        <f>VLOOKUP(MID(A11577,1,2),[1]Jurisdicciones!$A$2:$B$44,2,FALSE)</f>
        <v>INSTITUTO PROVINCIAL DE VIVIENDA</v>
      </c>
    </row>
    <row r="11578" spans="1:4" x14ac:dyDescent="0.2">
      <c r="A11578" t="s">
        <v>139</v>
      </c>
      <c r="B11578" t="s">
        <v>22617</v>
      </c>
      <c r="C11578" t="str">
        <f t="shared" si="180"/>
        <v>16 - INSTITUTO PROVINCIAL DE VIVIENDA</v>
      </c>
      <c r="D11578" t="str">
        <f>VLOOKUP(MID(A11578,1,2),[1]Jurisdicciones!$A$2:$B$44,2,FALSE)</f>
        <v>INSTITUTO PROVINCIAL DE VIVIENDA</v>
      </c>
    </row>
    <row r="11579" spans="1:4" x14ac:dyDescent="0.2">
      <c r="A11579" t="s">
        <v>22618</v>
      </c>
      <c r="B11579" t="s">
        <v>22617</v>
      </c>
      <c r="C11579" t="str">
        <f t="shared" si="180"/>
        <v>16 - INSTITUTO PROVINCIAL DE VIVIENDA</v>
      </c>
      <c r="D11579" t="str">
        <f>VLOOKUP(MID(A11579,1,2),[1]Jurisdicciones!$A$2:$B$44,2,FALSE)</f>
        <v>INSTITUTO PROVINCIAL DE VIVIENDA</v>
      </c>
    </row>
    <row r="11580" spans="1:4" x14ac:dyDescent="0.2">
      <c r="A11580" t="s">
        <v>22619</v>
      </c>
      <c r="B11580" t="s">
        <v>22620</v>
      </c>
      <c r="C11580" t="str">
        <f t="shared" si="180"/>
        <v>16 - INSTITUTO PROVINCIAL DE VIVIENDA</v>
      </c>
      <c r="D11580" t="str">
        <f>VLOOKUP(MID(A11580,1,2),[1]Jurisdicciones!$A$2:$B$44,2,FALSE)</f>
        <v>INSTITUTO PROVINCIAL DE VIVIENDA</v>
      </c>
    </row>
    <row r="11581" spans="1:4" x14ac:dyDescent="0.2">
      <c r="A11581" t="s">
        <v>140</v>
      </c>
      <c r="B11581" t="s">
        <v>22620</v>
      </c>
      <c r="C11581" t="str">
        <f t="shared" si="180"/>
        <v>16 - INSTITUTO PROVINCIAL DE VIVIENDA</v>
      </c>
      <c r="D11581" t="str">
        <f>VLOOKUP(MID(A11581,1,2),[1]Jurisdicciones!$A$2:$B$44,2,FALSE)</f>
        <v>INSTITUTO PROVINCIAL DE VIVIENDA</v>
      </c>
    </row>
    <row r="11582" spans="1:4" x14ac:dyDescent="0.2">
      <c r="A11582" t="s">
        <v>22621</v>
      </c>
      <c r="B11582" t="s">
        <v>22620</v>
      </c>
      <c r="C11582" t="str">
        <f t="shared" si="180"/>
        <v>16 - INSTITUTO PROVINCIAL DE VIVIENDA</v>
      </c>
      <c r="D11582" t="str">
        <f>VLOOKUP(MID(A11582,1,2),[1]Jurisdicciones!$A$2:$B$44,2,FALSE)</f>
        <v>INSTITUTO PROVINCIAL DE VIVIENDA</v>
      </c>
    </row>
    <row r="11583" spans="1:4" x14ac:dyDescent="0.2">
      <c r="A11583" t="s">
        <v>22622</v>
      </c>
      <c r="B11583" t="s">
        <v>22623</v>
      </c>
      <c r="C11583" t="str">
        <f t="shared" si="180"/>
        <v>16 - INSTITUTO PROVINCIAL DE VIVIENDA</v>
      </c>
      <c r="D11583" t="str">
        <f>VLOOKUP(MID(A11583,1,2),[1]Jurisdicciones!$A$2:$B$44,2,FALSE)</f>
        <v>INSTITUTO PROVINCIAL DE VIVIENDA</v>
      </c>
    </row>
    <row r="11584" spans="1:4" x14ac:dyDescent="0.2">
      <c r="A11584" t="s">
        <v>22624</v>
      </c>
      <c r="B11584" t="s">
        <v>22623</v>
      </c>
      <c r="C11584" t="str">
        <f t="shared" si="180"/>
        <v>16 - INSTITUTO PROVINCIAL DE VIVIENDA</v>
      </c>
      <c r="D11584" t="str">
        <f>VLOOKUP(MID(A11584,1,2),[1]Jurisdicciones!$A$2:$B$44,2,FALSE)</f>
        <v>INSTITUTO PROVINCIAL DE VIVIENDA</v>
      </c>
    </row>
    <row r="11585" spans="1:4" x14ac:dyDescent="0.2">
      <c r="A11585" t="s">
        <v>22625</v>
      </c>
      <c r="B11585" t="s">
        <v>22626</v>
      </c>
      <c r="C11585" t="str">
        <f t="shared" si="180"/>
        <v>16 - INSTITUTO PROVINCIAL DE VIVIENDA</v>
      </c>
      <c r="D11585" t="str">
        <f>VLOOKUP(MID(A11585,1,2),[1]Jurisdicciones!$A$2:$B$44,2,FALSE)</f>
        <v>INSTITUTO PROVINCIAL DE VIVIENDA</v>
      </c>
    </row>
    <row r="11586" spans="1:4" x14ac:dyDescent="0.2">
      <c r="A11586" t="s">
        <v>22627</v>
      </c>
      <c r="B11586" t="s">
        <v>22626</v>
      </c>
      <c r="C11586" t="str">
        <f t="shared" si="180"/>
        <v>16 - INSTITUTO PROVINCIAL DE VIVIENDA</v>
      </c>
      <c r="D11586" t="str">
        <f>VLOOKUP(MID(A11586,1,2),[1]Jurisdicciones!$A$2:$B$44,2,FALSE)</f>
        <v>INSTITUTO PROVINCIAL DE VIVIENDA</v>
      </c>
    </row>
    <row r="11587" spans="1:4" x14ac:dyDescent="0.2">
      <c r="A11587" t="s">
        <v>22628</v>
      </c>
      <c r="B11587" t="s">
        <v>22629</v>
      </c>
      <c r="C11587" t="str">
        <f t="shared" si="180"/>
        <v>16 - INSTITUTO PROVINCIAL DE VIVIENDA</v>
      </c>
      <c r="D11587" t="str">
        <f>VLOOKUP(MID(A11587,1,2),[1]Jurisdicciones!$A$2:$B$44,2,FALSE)</f>
        <v>INSTITUTO PROVINCIAL DE VIVIENDA</v>
      </c>
    </row>
    <row r="11588" spans="1:4" x14ac:dyDescent="0.2">
      <c r="A11588" t="s">
        <v>22630</v>
      </c>
      <c r="B11588" t="s">
        <v>22629</v>
      </c>
      <c r="C11588" t="str">
        <f t="shared" ref="C11588:C11651" si="181">CONCATENATE(MID(A11588,1,2), " - ",D11588)</f>
        <v>16 - INSTITUTO PROVINCIAL DE VIVIENDA</v>
      </c>
      <c r="D11588" t="str">
        <f>VLOOKUP(MID(A11588,1,2),[1]Jurisdicciones!$A$2:$B$44,2,FALSE)</f>
        <v>INSTITUTO PROVINCIAL DE VIVIENDA</v>
      </c>
    </row>
    <row r="11589" spans="1:4" x14ac:dyDescent="0.2">
      <c r="A11589" t="s">
        <v>22631</v>
      </c>
      <c r="B11589" t="s">
        <v>22632</v>
      </c>
      <c r="C11589" t="str">
        <f t="shared" si="181"/>
        <v>16 - INSTITUTO PROVINCIAL DE VIVIENDA</v>
      </c>
      <c r="D11589" t="str">
        <f>VLOOKUP(MID(A11589,1,2),[1]Jurisdicciones!$A$2:$B$44,2,FALSE)</f>
        <v>INSTITUTO PROVINCIAL DE VIVIENDA</v>
      </c>
    </row>
    <row r="11590" spans="1:4" x14ac:dyDescent="0.2">
      <c r="A11590" t="s">
        <v>22633</v>
      </c>
      <c r="B11590" t="s">
        <v>22632</v>
      </c>
      <c r="C11590" t="str">
        <f t="shared" si="181"/>
        <v>16 - INSTITUTO PROVINCIAL DE VIVIENDA</v>
      </c>
      <c r="D11590" t="str">
        <f>VLOOKUP(MID(A11590,1,2),[1]Jurisdicciones!$A$2:$B$44,2,FALSE)</f>
        <v>INSTITUTO PROVINCIAL DE VIVIENDA</v>
      </c>
    </row>
    <row r="11591" spans="1:4" x14ac:dyDescent="0.2">
      <c r="A11591" t="s">
        <v>22634</v>
      </c>
      <c r="B11591" t="s">
        <v>22635</v>
      </c>
      <c r="C11591" t="str">
        <f t="shared" si="181"/>
        <v>16 - INSTITUTO PROVINCIAL DE VIVIENDA</v>
      </c>
      <c r="D11591" t="str">
        <f>VLOOKUP(MID(A11591,1,2),[1]Jurisdicciones!$A$2:$B$44,2,FALSE)</f>
        <v>INSTITUTO PROVINCIAL DE VIVIENDA</v>
      </c>
    </row>
    <row r="11592" spans="1:4" x14ac:dyDescent="0.2">
      <c r="A11592" t="s">
        <v>22636</v>
      </c>
      <c r="B11592" t="s">
        <v>22635</v>
      </c>
      <c r="C11592" t="str">
        <f t="shared" si="181"/>
        <v>16 - INSTITUTO PROVINCIAL DE VIVIENDA</v>
      </c>
      <c r="D11592" t="str">
        <f>VLOOKUP(MID(A11592,1,2),[1]Jurisdicciones!$A$2:$B$44,2,FALSE)</f>
        <v>INSTITUTO PROVINCIAL DE VIVIENDA</v>
      </c>
    </row>
    <row r="11593" spans="1:4" x14ac:dyDescent="0.2">
      <c r="A11593" t="s">
        <v>22637</v>
      </c>
      <c r="B11593" t="s">
        <v>22638</v>
      </c>
      <c r="C11593" t="str">
        <f t="shared" si="181"/>
        <v>16 - INSTITUTO PROVINCIAL DE VIVIENDA</v>
      </c>
      <c r="D11593" t="str">
        <f>VLOOKUP(MID(A11593,1,2),[1]Jurisdicciones!$A$2:$B$44,2,FALSE)</f>
        <v>INSTITUTO PROVINCIAL DE VIVIENDA</v>
      </c>
    </row>
    <row r="11594" spans="1:4" x14ac:dyDescent="0.2">
      <c r="A11594" t="s">
        <v>22639</v>
      </c>
      <c r="B11594" t="s">
        <v>22638</v>
      </c>
      <c r="C11594" t="str">
        <f t="shared" si="181"/>
        <v>16 - INSTITUTO PROVINCIAL DE VIVIENDA</v>
      </c>
      <c r="D11594" t="str">
        <f>VLOOKUP(MID(A11594,1,2),[1]Jurisdicciones!$A$2:$B$44,2,FALSE)</f>
        <v>INSTITUTO PROVINCIAL DE VIVIENDA</v>
      </c>
    </row>
    <row r="11595" spans="1:4" x14ac:dyDescent="0.2">
      <c r="A11595" t="s">
        <v>22640</v>
      </c>
      <c r="B11595" t="s">
        <v>22641</v>
      </c>
      <c r="C11595" t="str">
        <f t="shared" si="181"/>
        <v>16 - INSTITUTO PROVINCIAL DE VIVIENDA</v>
      </c>
      <c r="D11595" t="str">
        <f>VLOOKUP(MID(A11595,1,2),[1]Jurisdicciones!$A$2:$B$44,2,FALSE)</f>
        <v>INSTITUTO PROVINCIAL DE VIVIENDA</v>
      </c>
    </row>
    <row r="11596" spans="1:4" x14ac:dyDescent="0.2">
      <c r="A11596" t="s">
        <v>22642</v>
      </c>
      <c r="B11596" t="s">
        <v>22641</v>
      </c>
      <c r="C11596" t="str">
        <f t="shared" si="181"/>
        <v>16 - INSTITUTO PROVINCIAL DE VIVIENDA</v>
      </c>
      <c r="D11596" t="str">
        <f>VLOOKUP(MID(A11596,1,2),[1]Jurisdicciones!$A$2:$B$44,2,FALSE)</f>
        <v>INSTITUTO PROVINCIAL DE VIVIENDA</v>
      </c>
    </row>
    <row r="11597" spans="1:4" x14ac:dyDescent="0.2">
      <c r="A11597" t="s">
        <v>22643</v>
      </c>
      <c r="B11597" t="s">
        <v>22644</v>
      </c>
      <c r="C11597" t="str">
        <f t="shared" si="181"/>
        <v>16 - INSTITUTO PROVINCIAL DE VIVIENDA</v>
      </c>
      <c r="D11597" t="str">
        <f>VLOOKUP(MID(A11597,1,2),[1]Jurisdicciones!$A$2:$B$44,2,FALSE)</f>
        <v>INSTITUTO PROVINCIAL DE VIVIENDA</v>
      </c>
    </row>
    <row r="11598" spans="1:4" x14ac:dyDescent="0.2">
      <c r="A11598" t="s">
        <v>22645</v>
      </c>
      <c r="B11598" t="s">
        <v>22644</v>
      </c>
      <c r="C11598" t="str">
        <f t="shared" si="181"/>
        <v>16 - INSTITUTO PROVINCIAL DE VIVIENDA</v>
      </c>
      <c r="D11598" t="str">
        <f>VLOOKUP(MID(A11598,1,2),[1]Jurisdicciones!$A$2:$B$44,2,FALSE)</f>
        <v>INSTITUTO PROVINCIAL DE VIVIENDA</v>
      </c>
    </row>
    <row r="11599" spans="1:4" x14ac:dyDescent="0.2">
      <c r="A11599" t="s">
        <v>22646</v>
      </c>
      <c r="B11599" t="s">
        <v>22647</v>
      </c>
      <c r="C11599" t="str">
        <f t="shared" si="181"/>
        <v>16 - INSTITUTO PROVINCIAL DE VIVIENDA</v>
      </c>
      <c r="D11599" t="str">
        <f>VLOOKUP(MID(A11599,1,2),[1]Jurisdicciones!$A$2:$B$44,2,FALSE)</f>
        <v>INSTITUTO PROVINCIAL DE VIVIENDA</v>
      </c>
    </row>
    <row r="11600" spans="1:4" x14ac:dyDescent="0.2">
      <c r="A11600" t="s">
        <v>22648</v>
      </c>
      <c r="B11600" t="s">
        <v>22647</v>
      </c>
      <c r="C11600" t="str">
        <f t="shared" si="181"/>
        <v>16 - INSTITUTO PROVINCIAL DE VIVIENDA</v>
      </c>
      <c r="D11600" t="str">
        <f>VLOOKUP(MID(A11600,1,2),[1]Jurisdicciones!$A$2:$B$44,2,FALSE)</f>
        <v>INSTITUTO PROVINCIAL DE VIVIENDA</v>
      </c>
    </row>
    <row r="11601" spans="1:4" x14ac:dyDescent="0.2">
      <c r="A11601" t="s">
        <v>22649</v>
      </c>
      <c r="B11601" t="s">
        <v>22647</v>
      </c>
      <c r="C11601" t="str">
        <f t="shared" si="181"/>
        <v>16 - INSTITUTO PROVINCIAL DE VIVIENDA</v>
      </c>
      <c r="D11601" t="str">
        <f>VLOOKUP(MID(A11601,1,2),[1]Jurisdicciones!$A$2:$B$44,2,FALSE)</f>
        <v>INSTITUTO PROVINCIAL DE VIVIENDA</v>
      </c>
    </row>
    <row r="11602" spans="1:4" x14ac:dyDescent="0.2">
      <c r="A11602" t="s">
        <v>22650</v>
      </c>
      <c r="B11602" t="s">
        <v>22651</v>
      </c>
      <c r="C11602" t="str">
        <f t="shared" si="181"/>
        <v>16 - INSTITUTO PROVINCIAL DE VIVIENDA</v>
      </c>
      <c r="D11602" t="str">
        <f>VLOOKUP(MID(A11602,1,2),[1]Jurisdicciones!$A$2:$B$44,2,FALSE)</f>
        <v>INSTITUTO PROVINCIAL DE VIVIENDA</v>
      </c>
    </row>
    <row r="11603" spans="1:4" x14ac:dyDescent="0.2">
      <c r="A11603" t="s">
        <v>22652</v>
      </c>
      <c r="B11603" t="s">
        <v>22651</v>
      </c>
      <c r="C11603" t="str">
        <f t="shared" si="181"/>
        <v>16 - INSTITUTO PROVINCIAL DE VIVIENDA</v>
      </c>
      <c r="D11603" t="str">
        <f>VLOOKUP(MID(A11603,1,2),[1]Jurisdicciones!$A$2:$B$44,2,FALSE)</f>
        <v>INSTITUTO PROVINCIAL DE VIVIENDA</v>
      </c>
    </row>
    <row r="11604" spans="1:4" x14ac:dyDescent="0.2">
      <c r="A11604" t="s">
        <v>22653</v>
      </c>
      <c r="B11604" t="s">
        <v>22654</v>
      </c>
      <c r="C11604" t="str">
        <f t="shared" si="181"/>
        <v>16 - INSTITUTO PROVINCIAL DE VIVIENDA</v>
      </c>
      <c r="D11604" t="str">
        <f>VLOOKUP(MID(A11604,1,2),[1]Jurisdicciones!$A$2:$B$44,2,FALSE)</f>
        <v>INSTITUTO PROVINCIAL DE VIVIENDA</v>
      </c>
    </row>
    <row r="11605" spans="1:4" x14ac:dyDescent="0.2">
      <c r="A11605" t="s">
        <v>22655</v>
      </c>
      <c r="B11605" t="s">
        <v>22654</v>
      </c>
      <c r="C11605" t="str">
        <f t="shared" si="181"/>
        <v>16 - INSTITUTO PROVINCIAL DE VIVIENDA</v>
      </c>
      <c r="D11605" t="str">
        <f>VLOOKUP(MID(A11605,1,2),[1]Jurisdicciones!$A$2:$B$44,2,FALSE)</f>
        <v>INSTITUTO PROVINCIAL DE VIVIENDA</v>
      </c>
    </row>
    <row r="11606" spans="1:4" x14ac:dyDescent="0.2">
      <c r="A11606" t="s">
        <v>22656</v>
      </c>
      <c r="B11606" t="s">
        <v>22657</v>
      </c>
      <c r="C11606" t="str">
        <f t="shared" si="181"/>
        <v>16 - INSTITUTO PROVINCIAL DE VIVIENDA</v>
      </c>
      <c r="D11606" t="str">
        <f>VLOOKUP(MID(A11606,1,2),[1]Jurisdicciones!$A$2:$B$44,2,FALSE)</f>
        <v>INSTITUTO PROVINCIAL DE VIVIENDA</v>
      </c>
    </row>
    <row r="11607" spans="1:4" x14ac:dyDescent="0.2">
      <c r="A11607" t="s">
        <v>22658</v>
      </c>
      <c r="B11607" t="s">
        <v>22657</v>
      </c>
      <c r="C11607" t="str">
        <f t="shared" si="181"/>
        <v>16 - INSTITUTO PROVINCIAL DE VIVIENDA</v>
      </c>
      <c r="D11607" t="str">
        <f>VLOOKUP(MID(A11607,1,2),[1]Jurisdicciones!$A$2:$B$44,2,FALSE)</f>
        <v>INSTITUTO PROVINCIAL DE VIVIENDA</v>
      </c>
    </row>
    <row r="11608" spans="1:4" x14ac:dyDescent="0.2">
      <c r="A11608" t="s">
        <v>22659</v>
      </c>
      <c r="B11608" t="s">
        <v>22660</v>
      </c>
      <c r="C11608" t="str">
        <f t="shared" si="181"/>
        <v>16 - INSTITUTO PROVINCIAL DE VIVIENDA</v>
      </c>
      <c r="D11608" t="str">
        <f>VLOOKUP(MID(A11608,1,2),[1]Jurisdicciones!$A$2:$B$44,2,FALSE)</f>
        <v>INSTITUTO PROVINCIAL DE VIVIENDA</v>
      </c>
    </row>
    <row r="11609" spans="1:4" x14ac:dyDescent="0.2">
      <c r="A11609" t="s">
        <v>22661</v>
      </c>
      <c r="B11609" t="s">
        <v>22662</v>
      </c>
      <c r="C11609" t="str">
        <f t="shared" si="181"/>
        <v>16 - INSTITUTO PROVINCIAL DE VIVIENDA</v>
      </c>
      <c r="D11609" t="str">
        <f>VLOOKUP(MID(A11609,1,2),[1]Jurisdicciones!$A$2:$B$44,2,FALSE)</f>
        <v>INSTITUTO PROVINCIAL DE VIVIENDA</v>
      </c>
    </row>
    <row r="11610" spans="1:4" x14ac:dyDescent="0.2">
      <c r="A11610" t="s">
        <v>22663</v>
      </c>
      <c r="B11610" t="s">
        <v>21945</v>
      </c>
      <c r="C11610" t="str">
        <f t="shared" si="181"/>
        <v>16 - INSTITUTO PROVINCIAL DE VIVIENDA</v>
      </c>
      <c r="D11610" t="str">
        <f>VLOOKUP(MID(A11610,1,2),[1]Jurisdicciones!$A$2:$B$44,2,FALSE)</f>
        <v>INSTITUTO PROVINCIAL DE VIVIENDA</v>
      </c>
    </row>
    <row r="11611" spans="1:4" x14ac:dyDescent="0.2">
      <c r="A11611" t="s">
        <v>22664</v>
      </c>
      <c r="B11611" t="s">
        <v>22665</v>
      </c>
      <c r="C11611" t="str">
        <f t="shared" si="181"/>
        <v>16 - INSTITUTO PROVINCIAL DE VIVIENDA</v>
      </c>
      <c r="D11611" t="str">
        <f>VLOOKUP(MID(A11611,1,2),[1]Jurisdicciones!$A$2:$B$44,2,FALSE)</f>
        <v>INSTITUTO PROVINCIAL DE VIVIENDA</v>
      </c>
    </row>
    <row r="11612" spans="1:4" x14ac:dyDescent="0.2">
      <c r="A11612" t="s">
        <v>22666</v>
      </c>
      <c r="B11612" t="s">
        <v>22665</v>
      </c>
      <c r="C11612" t="str">
        <f t="shared" si="181"/>
        <v>16 - INSTITUTO PROVINCIAL DE VIVIENDA</v>
      </c>
      <c r="D11612" t="str">
        <f>VLOOKUP(MID(A11612,1,2),[1]Jurisdicciones!$A$2:$B$44,2,FALSE)</f>
        <v>INSTITUTO PROVINCIAL DE VIVIENDA</v>
      </c>
    </row>
    <row r="11613" spans="1:4" x14ac:dyDescent="0.2">
      <c r="A11613" t="s">
        <v>22667</v>
      </c>
      <c r="B11613" t="s">
        <v>22668</v>
      </c>
      <c r="C11613" t="str">
        <f t="shared" si="181"/>
        <v>16 - INSTITUTO PROVINCIAL DE VIVIENDA</v>
      </c>
      <c r="D11613" t="str">
        <f>VLOOKUP(MID(A11613,1,2),[1]Jurisdicciones!$A$2:$B$44,2,FALSE)</f>
        <v>INSTITUTO PROVINCIAL DE VIVIENDA</v>
      </c>
    </row>
    <row r="11614" spans="1:4" x14ac:dyDescent="0.2">
      <c r="A11614" t="s">
        <v>22669</v>
      </c>
      <c r="B11614" t="s">
        <v>22670</v>
      </c>
      <c r="C11614" t="str">
        <f t="shared" si="181"/>
        <v>16 - INSTITUTO PROVINCIAL DE VIVIENDA</v>
      </c>
      <c r="D11614" t="str">
        <f>VLOOKUP(MID(A11614,1,2),[1]Jurisdicciones!$A$2:$B$44,2,FALSE)</f>
        <v>INSTITUTO PROVINCIAL DE VIVIENDA</v>
      </c>
    </row>
    <row r="11615" spans="1:4" x14ac:dyDescent="0.2">
      <c r="A11615" t="s">
        <v>22671</v>
      </c>
      <c r="B11615" t="s">
        <v>22672</v>
      </c>
      <c r="C11615" t="str">
        <f t="shared" si="181"/>
        <v>16 - INSTITUTO PROVINCIAL DE VIVIENDA</v>
      </c>
      <c r="D11615" t="str">
        <f>VLOOKUP(MID(A11615,1,2),[1]Jurisdicciones!$A$2:$B$44,2,FALSE)</f>
        <v>INSTITUTO PROVINCIAL DE VIVIENDA</v>
      </c>
    </row>
    <row r="11616" spans="1:4" x14ac:dyDescent="0.2">
      <c r="A11616" t="s">
        <v>22673</v>
      </c>
      <c r="B11616" t="s">
        <v>22674</v>
      </c>
      <c r="C11616" t="str">
        <f t="shared" si="181"/>
        <v>16 - INSTITUTO PROVINCIAL DE VIVIENDA</v>
      </c>
      <c r="D11616" t="str">
        <f>VLOOKUP(MID(A11616,1,2),[1]Jurisdicciones!$A$2:$B$44,2,FALSE)</f>
        <v>INSTITUTO PROVINCIAL DE VIVIENDA</v>
      </c>
    </row>
    <row r="11617" spans="1:4" x14ac:dyDescent="0.2">
      <c r="A11617" t="s">
        <v>22675</v>
      </c>
      <c r="B11617" t="s">
        <v>22674</v>
      </c>
      <c r="C11617" t="str">
        <f t="shared" si="181"/>
        <v>16 - INSTITUTO PROVINCIAL DE VIVIENDA</v>
      </c>
      <c r="D11617" t="str">
        <f>VLOOKUP(MID(A11617,1,2),[1]Jurisdicciones!$A$2:$B$44,2,FALSE)</f>
        <v>INSTITUTO PROVINCIAL DE VIVIENDA</v>
      </c>
    </row>
    <row r="11618" spans="1:4" x14ac:dyDescent="0.2">
      <c r="A11618" t="s">
        <v>141</v>
      </c>
      <c r="B11618" t="s">
        <v>22676</v>
      </c>
      <c r="C11618" t="str">
        <f t="shared" si="181"/>
        <v>16 - INSTITUTO PROVINCIAL DE VIVIENDA</v>
      </c>
      <c r="D11618" t="str">
        <f>VLOOKUP(MID(A11618,1,2),[1]Jurisdicciones!$A$2:$B$44,2,FALSE)</f>
        <v>INSTITUTO PROVINCIAL DE VIVIENDA</v>
      </c>
    </row>
    <row r="11619" spans="1:4" x14ac:dyDescent="0.2">
      <c r="A11619" t="s">
        <v>22677</v>
      </c>
      <c r="B11619" t="s">
        <v>22676</v>
      </c>
      <c r="C11619" t="str">
        <f t="shared" si="181"/>
        <v>16 - INSTITUTO PROVINCIAL DE VIVIENDA</v>
      </c>
      <c r="D11619" t="str">
        <f>VLOOKUP(MID(A11619,1,2),[1]Jurisdicciones!$A$2:$B$44,2,FALSE)</f>
        <v>INSTITUTO PROVINCIAL DE VIVIENDA</v>
      </c>
    </row>
    <row r="11620" spans="1:4" x14ac:dyDescent="0.2">
      <c r="A11620" t="s">
        <v>142</v>
      </c>
      <c r="B11620" t="s">
        <v>22678</v>
      </c>
      <c r="C11620" t="str">
        <f t="shared" si="181"/>
        <v>16 - INSTITUTO PROVINCIAL DE VIVIENDA</v>
      </c>
      <c r="D11620" t="str">
        <f>VLOOKUP(MID(A11620,1,2),[1]Jurisdicciones!$A$2:$B$44,2,FALSE)</f>
        <v>INSTITUTO PROVINCIAL DE VIVIENDA</v>
      </c>
    </row>
    <row r="11621" spans="1:4" x14ac:dyDescent="0.2">
      <c r="A11621" t="s">
        <v>22679</v>
      </c>
      <c r="B11621" t="s">
        <v>22680</v>
      </c>
      <c r="C11621" t="str">
        <f t="shared" si="181"/>
        <v>16 - INSTITUTO PROVINCIAL DE VIVIENDA</v>
      </c>
      <c r="D11621" t="str">
        <f>VLOOKUP(MID(A11621,1,2),[1]Jurisdicciones!$A$2:$B$44,2,FALSE)</f>
        <v>INSTITUTO PROVINCIAL DE VIVIENDA</v>
      </c>
    </row>
    <row r="11622" spans="1:4" x14ac:dyDescent="0.2">
      <c r="A11622" t="s">
        <v>22681</v>
      </c>
      <c r="B11622" t="s">
        <v>22682</v>
      </c>
      <c r="C11622" t="str">
        <f t="shared" si="181"/>
        <v>16 - INSTITUTO PROVINCIAL DE VIVIENDA</v>
      </c>
      <c r="D11622" t="str">
        <f>VLOOKUP(MID(A11622,1,2),[1]Jurisdicciones!$A$2:$B$44,2,FALSE)</f>
        <v>INSTITUTO PROVINCIAL DE VIVIENDA</v>
      </c>
    </row>
    <row r="11623" spans="1:4" x14ac:dyDescent="0.2">
      <c r="A11623" t="s">
        <v>22683</v>
      </c>
      <c r="B11623" t="s">
        <v>22684</v>
      </c>
      <c r="C11623" t="str">
        <f t="shared" si="181"/>
        <v>16 - INSTITUTO PROVINCIAL DE VIVIENDA</v>
      </c>
      <c r="D11623" t="str">
        <f>VLOOKUP(MID(A11623,1,2),[1]Jurisdicciones!$A$2:$B$44,2,FALSE)</f>
        <v>INSTITUTO PROVINCIAL DE VIVIENDA</v>
      </c>
    </row>
    <row r="11624" spans="1:4" x14ac:dyDescent="0.2">
      <c r="A11624" t="s">
        <v>22685</v>
      </c>
      <c r="B11624" t="s">
        <v>22686</v>
      </c>
      <c r="C11624" t="str">
        <f t="shared" si="181"/>
        <v>16 - INSTITUTO PROVINCIAL DE VIVIENDA</v>
      </c>
      <c r="D11624" t="str">
        <f>VLOOKUP(MID(A11624,1,2),[1]Jurisdicciones!$A$2:$B$44,2,FALSE)</f>
        <v>INSTITUTO PROVINCIAL DE VIVIENDA</v>
      </c>
    </row>
    <row r="11625" spans="1:4" x14ac:dyDescent="0.2">
      <c r="A11625" t="s">
        <v>22687</v>
      </c>
      <c r="B11625" t="s">
        <v>22688</v>
      </c>
      <c r="C11625" t="str">
        <f t="shared" si="181"/>
        <v>16 - INSTITUTO PROVINCIAL DE VIVIENDA</v>
      </c>
      <c r="D11625" t="str">
        <f>VLOOKUP(MID(A11625,1,2),[1]Jurisdicciones!$A$2:$B$44,2,FALSE)</f>
        <v>INSTITUTO PROVINCIAL DE VIVIENDA</v>
      </c>
    </row>
    <row r="11626" spans="1:4" x14ac:dyDescent="0.2">
      <c r="A11626" t="s">
        <v>143</v>
      </c>
      <c r="B11626" t="s">
        <v>22689</v>
      </c>
      <c r="C11626" t="str">
        <f t="shared" si="181"/>
        <v>16 - INSTITUTO PROVINCIAL DE VIVIENDA</v>
      </c>
      <c r="D11626" t="str">
        <f>VLOOKUP(MID(A11626,1,2),[1]Jurisdicciones!$A$2:$B$44,2,FALSE)</f>
        <v>INSTITUTO PROVINCIAL DE VIVIENDA</v>
      </c>
    </row>
    <row r="11627" spans="1:4" x14ac:dyDescent="0.2">
      <c r="A11627" t="s">
        <v>2827</v>
      </c>
      <c r="B11627" t="s">
        <v>22690</v>
      </c>
      <c r="C11627" t="str">
        <f t="shared" si="181"/>
        <v>16 - INSTITUTO PROVINCIAL DE VIVIENDA</v>
      </c>
      <c r="D11627" t="str">
        <f>VLOOKUP(MID(A11627,1,2),[1]Jurisdicciones!$A$2:$B$44,2,FALSE)</f>
        <v>INSTITUTO PROVINCIAL DE VIVIENDA</v>
      </c>
    </row>
    <row r="11628" spans="1:4" x14ac:dyDescent="0.2">
      <c r="A11628" t="s">
        <v>22691</v>
      </c>
      <c r="B11628" t="s">
        <v>22692</v>
      </c>
      <c r="C11628" t="str">
        <f t="shared" si="181"/>
        <v>16 - INSTITUTO PROVINCIAL DE VIVIENDA</v>
      </c>
      <c r="D11628" t="str">
        <f>VLOOKUP(MID(A11628,1,2),[1]Jurisdicciones!$A$2:$B$44,2,FALSE)</f>
        <v>INSTITUTO PROVINCIAL DE VIVIENDA</v>
      </c>
    </row>
    <row r="11629" spans="1:4" x14ac:dyDescent="0.2">
      <c r="A11629" t="s">
        <v>22693</v>
      </c>
      <c r="B11629" t="s">
        <v>22694</v>
      </c>
      <c r="C11629" t="str">
        <f t="shared" si="181"/>
        <v>16 - INSTITUTO PROVINCIAL DE VIVIENDA</v>
      </c>
      <c r="D11629" t="str">
        <f>VLOOKUP(MID(A11629,1,2),[1]Jurisdicciones!$A$2:$B$44,2,FALSE)</f>
        <v>INSTITUTO PROVINCIAL DE VIVIENDA</v>
      </c>
    </row>
    <row r="11630" spans="1:4" x14ac:dyDescent="0.2">
      <c r="A11630" t="s">
        <v>22695</v>
      </c>
      <c r="B11630" t="s">
        <v>22694</v>
      </c>
      <c r="C11630" t="str">
        <f t="shared" si="181"/>
        <v>16 - INSTITUTO PROVINCIAL DE VIVIENDA</v>
      </c>
      <c r="D11630" t="str">
        <f>VLOOKUP(MID(A11630,1,2),[1]Jurisdicciones!$A$2:$B$44,2,FALSE)</f>
        <v>INSTITUTO PROVINCIAL DE VIVIENDA</v>
      </c>
    </row>
    <row r="11631" spans="1:4" x14ac:dyDescent="0.2">
      <c r="A11631" t="s">
        <v>22696</v>
      </c>
      <c r="B11631" t="s">
        <v>22697</v>
      </c>
      <c r="C11631" t="str">
        <f t="shared" si="181"/>
        <v>16 - INSTITUTO PROVINCIAL DE VIVIENDA</v>
      </c>
      <c r="D11631" t="str">
        <f>VLOOKUP(MID(A11631,1,2),[1]Jurisdicciones!$A$2:$B$44,2,FALSE)</f>
        <v>INSTITUTO PROVINCIAL DE VIVIENDA</v>
      </c>
    </row>
    <row r="11632" spans="1:4" x14ac:dyDescent="0.2">
      <c r="A11632" t="s">
        <v>144</v>
      </c>
      <c r="B11632" t="s">
        <v>22698</v>
      </c>
      <c r="C11632" t="str">
        <f t="shared" si="181"/>
        <v>16 - INSTITUTO PROVINCIAL DE VIVIENDA</v>
      </c>
      <c r="D11632" t="str">
        <f>VLOOKUP(MID(A11632,1,2),[1]Jurisdicciones!$A$2:$B$44,2,FALSE)</f>
        <v>INSTITUTO PROVINCIAL DE VIVIENDA</v>
      </c>
    </row>
    <row r="11633" spans="1:4" x14ac:dyDescent="0.2">
      <c r="A11633" t="s">
        <v>22699</v>
      </c>
      <c r="B11633" t="s">
        <v>22700</v>
      </c>
      <c r="C11633" t="str">
        <f t="shared" si="181"/>
        <v>16 - INSTITUTO PROVINCIAL DE VIVIENDA</v>
      </c>
      <c r="D11633" t="str">
        <f>VLOOKUP(MID(A11633,1,2),[1]Jurisdicciones!$A$2:$B$44,2,FALSE)</f>
        <v>INSTITUTO PROVINCIAL DE VIVIENDA</v>
      </c>
    </row>
    <row r="11634" spans="1:4" x14ac:dyDescent="0.2">
      <c r="A11634" t="s">
        <v>417</v>
      </c>
      <c r="B11634" t="s">
        <v>22701</v>
      </c>
      <c r="C11634" t="str">
        <f t="shared" si="181"/>
        <v>16 - INSTITUTO PROVINCIAL DE VIVIENDA</v>
      </c>
      <c r="D11634" t="str">
        <f>VLOOKUP(MID(A11634,1,2),[1]Jurisdicciones!$A$2:$B$44,2,FALSE)</f>
        <v>INSTITUTO PROVINCIAL DE VIVIENDA</v>
      </c>
    </row>
    <row r="11635" spans="1:4" x14ac:dyDescent="0.2">
      <c r="A11635" t="s">
        <v>22702</v>
      </c>
      <c r="B11635" t="s">
        <v>22703</v>
      </c>
      <c r="C11635" t="str">
        <f t="shared" si="181"/>
        <v>16 - INSTITUTO PROVINCIAL DE VIVIENDA</v>
      </c>
      <c r="D11635" t="str">
        <f>VLOOKUP(MID(A11635,1,2),[1]Jurisdicciones!$A$2:$B$44,2,FALSE)</f>
        <v>INSTITUTO PROVINCIAL DE VIVIENDA</v>
      </c>
    </row>
    <row r="11636" spans="1:4" x14ac:dyDescent="0.2">
      <c r="A11636" t="s">
        <v>145</v>
      </c>
      <c r="B11636" t="s">
        <v>22704</v>
      </c>
      <c r="C11636" t="str">
        <f t="shared" si="181"/>
        <v>16 - INSTITUTO PROVINCIAL DE VIVIENDA</v>
      </c>
      <c r="D11636" t="str">
        <f>VLOOKUP(MID(A11636,1,2),[1]Jurisdicciones!$A$2:$B$44,2,FALSE)</f>
        <v>INSTITUTO PROVINCIAL DE VIVIENDA</v>
      </c>
    </row>
    <row r="11637" spans="1:4" x14ac:dyDescent="0.2">
      <c r="A11637" t="s">
        <v>22705</v>
      </c>
      <c r="B11637" t="s">
        <v>22706</v>
      </c>
      <c r="C11637" t="str">
        <f t="shared" si="181"/>
        <v>16 - INSTITUTO PROVINCIAL DE VIVIENDA</v>
      </c>
      <c r="D11637" t="str">
        <f>VLOOKUP(MID(A11637,1,2),[1]Jurisdicciones!$A$2:$B$44,2,FALSE)</f>
        <v>INSTITUTO PROVINCIAL DE VIVIENDA</v>
      </c>
    </row>
    <row r="11638" spans="1:4" x14ac:dyDescent="0.2">
      <c r="A11638" t="s">
        <v>22707</v>
      </c>
      <c r="B11638" t="s">
        <v>22708</v>
      </c>
      <c r="C11638" t="str">
        <f t="shared" si="181"/>
        <v>16 - INSTITUTO PROVINCIAL DE VIVIENDA</v>
      </c>
      <c r="D11638" t="str">
        <f>VLOOKUP(MID(A11638,1,2),[1]Jurisdicciones!$A$2:$B$44,2,FALSE)</f>
        <v>INSTITUTO PROVINCIAL DE VIVIENDA</v>
      </c>
    </row>
    <row r="11639" spans="1:4" x14ac:dyDescent="0.2">
      <c r="A11639" t="s">
        <v>22709</v>
      </c>
      <c r="B11639" t="s">
        <v>22710</v>
      </c>
      <c r="C11639" t="str">
        <f t="shared" si="181"/>
        <v>16 - INSTITUTO PROVINCIAL DE VIVIENDA</v>
      </c>
      <c r="D11639" t="str">
        <f>VLOOKUP(MID(A11639,1,2),[1]Jurisdicciones!$A$2:$B$44,2,FALSE)</f>
        <v>INSTITUTO PROVINCIAL DE VIVIENDA</v>
      </c>
    </row>
    <row r="11640" spans="1:4" x14ac:dyDescent="0.2">
      <c r="A11640" t="s">
        <v>22711</v>
      </c>
      <c r="B11640" t="s">
        <v>22712</v>
      </c>
      <c r="C11640" t="str">
        <f t="shared" si="181"/>
        <v>16 - INSTITUTO PROVINCIAL DE VIVIENDA</v>
      </c>
      <c r="D11640" t="str">
        <f>VLOOKUP(MID(A11640,1,2),[1]Jurisdicciones!$A$2:$B$44,2,FALSE)</f>
        <v>INSTITUTO PROVINCIAL DE VIVIENDA</v>
      </c>
    </row>
    <row r="11641" spans="1:4" x14ac:dyDescent="0.2">
      <c r="A11641" t="s">
        <v>22713</v>
      </c>
      <c r="B11641" t="s">
        <v>22714</v>
      </c>
      <c r="C11641" t="str">
        <f t="shared" si="181"/>
        <v>16 - INSTITUTO PROVINCIAL DE VIVIENDA</v>
      </c>
      <c r="D11641" t="str">
        <f>VLOOKUP(MID(A11641,1,2),[1]Jurisdicciones!$A$2:$B$44,2,FALSE)</f>
        <v>INSTITUTO PROVINCIAL DE VIVIENDA</v>
      </c>
    </row>
    <row r="11642" spans="1:4" x14ac:dyDescent="0.2">
      <c r="A11642" t="s">
        <v>22715</v>
      </c>
      <c r="B11642" t="s">
        <v>22716</v>
      </c>
      <c r="C11642" t="str">
        <f t="shared" si="181"/>
        <v>16 - INSTITUTO PROVINCIAL DE VIVIENDA</v>
      </c>
      <c r="D11642" t="str">
        <f>VLOOKUP(MID(A11642,1,2),[1]Jurisdicciones!$A$2:$B$44,2,FALSE)</f>
        <v>INSTITUTO PROVINCIAL DE VIVIENDA</v>
      </c>
    </row>
    <row r="11643" spans="1:4" x14ac:dyDescent="0.2">
      <c r="A11643" t="s">
        <v>22717</v>
      </c>
      <c r="B11643" t="s">
        <v>22718</v>
      </c>
      <c r="C11643" t="str">
        <f t="shared" si="181"/>
        <v>16 - INSTITUTO PROVINCIAL DE VIVIENDA</v>
      </c>
      <c r="D11643" t="str">
        <f>VLOOKUP(MID(A11643,1,2),[1]Jurisdicciones!$A$2:$B$44,2,FALSE)</f>
        <v>INSTITUTO PROVINCIAL DE VIVIENDA</v>
      </c>
    </row>
    <row r="11644" spans="1:4" x14ac:dyDescent="0.2">
      <c r="A11644" t="s">
        <v>22719</v>
      </c>
      <c r="B11644" t="s">
        <v>22720</v>
      </c>
      <c r="C11644" t="str">
        <f t="shared" si="181"/>
        <v>16 - INSTITUTO PROVINCIAL DE VIVIENDA</v>
      </c>
      <c r="D11644" t="str">
        <f>VLOOKUP(MID(A11644,1,2),[1]Jurisdicciones!$A$2:$B$44,2,FALSE)</f>
        <v>INSTITUTO PROVINCIAL DE VIVIENDA</v>
      </c>
    </row>
    <row r="11645" spans="1:4" x14ac:dyDescent="0.2">
      <c r="A11645" t="s">
        <v>146</v>
      </c>
      <c r="B11645" t="s">
        <v>22721</v>
      </c>
      <c r="C11645" t="str">
        <f t="shared" si="181"/>
        <v>16 - INSTITUTO PROVINCIAL DE VIVIENDA</v>
      </c>
      <c r="D11645" t="str">
        <f>VLOOKUP(MID(A11645,1,2),[1]Jurisdicciones!$A$2:$B$44,2,FALSE)</f>
        <v>INSTITUTO PROVINCIAL DE VIVIENDA</v>
      </c>
    </row>
    <row r="11646" spans="1:4" x14ac:dyDescent="0.2">
      <c r="A11646" t="s">
        <v>302</v>
      </c>
      <c r="B11646" t="s">
        <v>22722</v>
      </c>
      <c r="C11646" t="str">
        <f t="shared" si="181"/>
        <v>16 - INSTITUTO PROVINCIAL DE VIVIENDA</v>
      </c>
      <c r="D11646" t="str">
        <f>VLOOKUP(MID(A11646,1,2),[1]Jurisdicciones!$A$2:$B$44,2,FALSE)</f>
        <v>INSTITUTO PROVINCIAL DE VIVIENDA</v>
      </c>
    </row>
    <row r="11647" spans="1:4" x14ac:dyDescent="0.2">
      <c r="A11647" t="s">
        <v>22723</v>
      </c>
      <c r="B11647" t="s">
        <v>22724</v>
      </c>
      <c r="C11647" t="str">
        <f t="shared" si="181"/>
        <v>16 - INSTITUTO PROVINCIAL DE VIVIENDA</v>
      </c>
      <c r="D11647" t="str">
        <f>VLOOKUP(MID(A11647,1,2),[1]Jurisdicciones!$A$2:$B$44,2,FALSE)</f>
        <v>INSTITUTO PROVINCIAL DE VIVIENDA</v>
      </c>
    </row>
    <row r="11648" spans="1:4" x14ac:dyDescent="0.2">
      <c r="A11648" t="s">
        <v>22725</v>
      </c>
      <c r="B11648" t="s">
        <v>22726</v>
      </c>
      <c r="C11648" t="str">
        <f t="shared" si="181"/>
        <v>16 - INSTITUTO PROVINCIAL DE VIVIENDA</v>
      </c>
      <c r="D11648" t="str">
        <f>VLOOKUP(MID(A11648,1,2),[1]Jurisdicciones!$A$2:$B$44,2,FALSE)</f>
        <v>INSTITUTO PROVINCIAL DE VIVIENDA</v>
      </c>
    </row>
    <row r="11649" spans="1:4" x14ac:dyDescent="0.2">
      <c r="A11649" t="s">
        <v>22727</v>
      </c>
      <c r="B11649" t="s">
        <v>22728</v>
      </c>
      <c r="C11649" t="str">
        <f t="shared" si="181"/>
        <v>16 - INSTITUTO PROVINCIAL DE VIVIENDA</v>
      </c>
      <c r="D11649" t="str">
        <f>VLOOKUP(MID(A11649,1,2),[1]Jurisdicciones!$A$2:$B$44,2,FALSE)</f>
        <v>INSTITUTO PROVINCIAL DE VIVIENDA</v>
      </c>
    </row>
    <row r="11650" spans="1:4" x14ac:dyDescent="0.2">
      <c r="A11650" t="s">
        <v>22729</v>
      </c>
      <c r="B11650" t="s">
        <v>22730</v>
      </c>
      <c r="C11650" t="str">
        <f t="shared" si="181"/>
        <v>16 - INSTITUTO PROVINCIAL DE VIVIENDA</v>
      </c>
      <c r="D11650" t="str">
        <f>VLOOKUP(MID(A11650,1,2),[1]Jurisdicciones!$A$2:$B$44,2,FALSE)</f>
        <v>INSTITUTO PROVINCIAL DE VIVIENDA</v>
      </c>
    </row>
    <row r="11651" spans="1:4" x14ac:dyDescent="0.2">
      <c r="A11651" t="s">
        <v>22731</v>
      </c>
      <c r="B11651" t="s">
        <v>22732</v>
      </c>
      <c r="C11651" t="str">
        <f t="shared" si="181"/>
        <v>16 - INSTITUTO PROVINCIAL DE VIVIENDA</v>
      </c>
      <c r="D11651" t="str">
        <f>VLOOKUP(MID(A11651,1,2),[1]Jurisdicciones!$A$2:$B$44,2,FALSE)</f>
        <v>INSTITUTO PROVINCIAL DE VIVIENDA</v>
      </c>
    </row>
    <row r="11652" spans="1:4" x14ac:dyDescent="0.2">
      <c r="A11652" t="s">
        <v>22733</v>
      </c>
      <c r="B11652" t="s">
        <v>22734</v>
      </c>
      <c r="C11652" t="str">
        <f t="shared" ref="C11652:C11715" si="182">CONCATENATE(MID(A11652,1,2), " - ",D11652)</f>
        <v>16 - INSTITUTO PROVINCIAL DE VIVIENDA</v>
      </c>
      <c r="D11652" t="str">
        <f>VLOOKUP(MID(A11652,1,2),[1]Jurisdicciones!$A$2:$B$44,2,FALSE)</f>
        <v>INSTITUTO PROVINCIAL DE VIVIENDA</v>
      </c>
    </row>
    <row r="11653" spans="1:4" x14ac:dyDescent="0.2">
      <c r="A11653" t="s">
        <v>22735</v>
      </c>
      <c r="B11653" t="s">
        <v>22736</v>
      </c>
      <c r="C11653" t="str">
        <f t="shared" si="182"/>
        <v>16 - INSTITUTO PROVINCIAL DE VIVIENDA</v>
      </c>
      <c r="D11653" t="str">
        <f>VLOOKUP(MID(A11653,1,2),[1]Jurisdicciones!$A$2:$B$44,2,FALSE)</f>
        <v>INSTITUTO PROVINCIAL DE VIVIENDA</v>
      </c>
    </row>
    <row r="11654" spans="1:4" x14ac:dyDescent="0.2">
      <c r="A11654" t="s">
        <v>22737</v>
      </c>
      <c r="B11654" t="s">
        <v>22738</v>
      </c>
      <c r="C11654" t="str">
        <f t="shared" si="182"/>
        <v>16 - INSTITUTO PROVINCIAL DE VIVIENDA</v>
      </c>
      <c r="D11654" t="str">
        <f>VLOOKUP(MID(A11654,1,2),[1]Jurisdicciones!$A$2:$B$44,2,FALSE)</f>
        <v>INSTITUTO PROVINCIAL DE VIVIENDA</v>
      </c>
    </row>
    <row r="11655" spans="1:4" x14ac:dyDescent="0.2">
      <c r="A11655" t="s">
        <v>22739</v>
      </c>
      <c r="B11655" t="s">
        <v>22740</v>
      </c>
      <c r="C11655" t="str">
        <f t="shared" si="182"/>
        <v>16 - INSTITUTO PROVINCIAL DE VIVIENDA</v>
      </c>
      <c r="D11655" t="str">
        <f>VLOOKUP(MID(A11655,1,2),[1]Jurisdicciones!$A$2:$B$44,2,FALSE)</f>
        <v>INSTITUTO PROVINCIAL DE VIVIENDA</v>
      </c>
    </row>
    <row r="11656" spans="1:4" x14ac:dyDescent="0.2">
      <c r="A11656" t="s">
        <v>22741</v>
      </c>
      <c r="B11656" t="s">
        <v>22742</v>
      </c>
      <c r="C11656" t="str">
        <f t="shared" si="182"/>
        <v>16 - INSTITUTO PROVINCIAL DE VIVIENDA</v>
      </c>
      <c r="D11656" t="str">
        <f>VLOOKUP(MID(A11656,1,2),[1]Jurisdicciones!$A$2:$B$44,2,FALSE)</f>
        <v>INSTITUTO PROVINCIAL DE VIVIENDA</v>
      </c>
    </row>
    <row r="11657" spans="1:4" x14ac:dyDescent="0.2">
      <c r="A11657" t="s">
        <v>22743</v>
      </c>
      <c r="B11657" t="s">
        <v>22744</v>
      </c>
      <c r="C11657" t="str">
        <f t="shared" si="182"/>
        <v>16 - INSTITUTO PROVINCIAL DE VIVIENDA</v>
      </c>
      <c r="D11657" t="str">
        <f>VLOOKUP(MID(A11657,1,2),[1]Jurisdicciones!$A$2:$B$44,2,FALSE)</f>
        <v>INSTITUTO PROVINCIAL DE VIVIENDA</v>
      </c>
    </row>
    <row r="11658" spans="1:4" x14ac:dyDescent="0.2">
      <c r="A11658" t="s">
        <v>22745</v>
      </c>
      <c r="B11658" t="s">
        <v>22746</v>
      </c>
      <c r="C11658" t="str">
        <f t="shared" si="182"/>
        <v>16 - INSTITUTO PROVINCIAL DE VIVIENDA</v>
      </c>
      <c r="D11658" t="str">
        <f>VLOOKUP(MID(A11658,1,2),[1]Jurisdicciones!$A$2:$B$44,2,FALSE)</f>
        <v>INSTITUTO PROVINCIAL DE VIVIENDA</v>
      </c>
    </row>
    <row r="11659" spans="1:4" x14ac:dyDescent="0.2">
      <c r="A11659" t="s">
        <v>22747</v>
      </c>
      <c r="B11659" t="s">
        <v>22748</v>
      </c>
      <c r="C11659" t="str">
        <f t="shared" si="182"/>
        <v>16 - INSTITUTO PROVINCIAL DE VIVIENDA</v>
      </c>
      <c r="D11659" t="str">
        <f>VLOOKUP(MID(A11659,1,2),[1]Jurisdicciones!$A$2:$B$44,2,FALSE)</f>
        <v>INSTITUTO PROVINCIAL DE VIVIENDA</v>
      </c>
    </row>
    <row r="11660" spans="1:4" x14ac:dyDescent="0.2">
      <c r="A11660" t="s">
        <v>22749</v>
      </c>
      <c r="B11660" t="s">
        <v>22750</v>
      </c>
      <c r="C11660" t="str">
        <f t="shared" si="182"/>
        <v>16 - INSTITUTO PROVINCIAL DE VIVIENDA</v>
      </c>
      <c r="D11660" t="str">
        <f>VLOOKUP(MID(A11660,1,2),[1]Jurisdicciones!$A$2:$B$44,2,FALSE)</f>
        <v>INSTITUTO PROVINCIAL DE VIVIENDA</v>
      </c>
    </row>
    <row r="11661" spans="1:4" x14ac:dyDescent="0.2">
      <c r="A11661" t="s">
        <v>22751</v>
      </c>
      <c r="B11661" t="s">
        <v>22752</v>
      </c>
      <c r="C11661" t="str">
        <f t="shared" si="182"/>
        <v>16 - INSTITUTO PROVINCIAL DE VIVIENDA</v>
      </c>
      <c r="D11661" t="str">
        <f>VLOOKUP(MID(A11661,1,2),[1]Jurisdicciones!$A$2:$B$44,2,FALSE)</f>
        <v>INSTITUTO PROVINCIAL DE VIVIENDA</v>
      </c>
    </row>
    <row r="11662" spans="1:4" x14ac:dyDescent="0.2">
      <c r="A11662" t="s">
        <v>22753</v>
      </c>
      <c r="B11662" t="s">
        <v>22754</v>
      </c>
      <c r="C11662" t="str">
        <f t="shared" si="182"/>
        <v>16 - INSTITUTO PROVINCIAL DE VIVIENDA</v>
      </c>
      <c r="D11662" t="str">
        <f>VLOOKUP(MID(A11662,1,2),[1]Jurisdicciones!$A$2:$B$44,2,FALSE)</f>
        <v>INSTITUTO PROVINCIAL DE VIVIENDA</v>
      </c>
    </row>
    <row r="11663" spans="1:4" x14ac:dyDescent="0.2">
      <c r="A11663" t="s">
        <v>22755</v>
      </c>
      <c r="B11663" t="s">
        <v>22756</v>
      </c>
      <c r="C11663" t="str">
        <f t="shared" si="182"/>
        <v>16 - INSTITUTO PROVINCIAL DE VIVIENDA</v>
      </c>
      <c r="D11663" t="str">
        <f>VLOOKUP(MID(A11663,1,2),[1]Jurisdicciones!$A$2:$B$44,2,FALSE)</f>
        <v>INSTITUTO PROVINCIAL DE VIVIENDA</v>
      </c>
    </row>
    <row r="11664" spans="1:4" x14ac:dyDescent="0.2">
      <c r="A11664" t="s">
        <v>22757</v>
      </c>
      <c r="B11664" t="s">
        <v>22758</v>
      </c>
      <c r="C11664" t="str">
        <f t="shared" si="182"/>
        <v>16 - INSTITUTO PROVINCIAL DE VIVIENDA</v>
      </c>
      <c r="D11664" t="str">
        <f>VLOOKUP(MID(A11664,1,2),[1]Jurisdicciones!$A$2:$B$44,2,FALSE)</f>
        <v>INSTITUTO PROVINCIAL DE VIVIENDA</v>
      </c>
    </row>
    <row r="11665" spans="1:4" x14ac:dyDescent="0.2">
      <c r="A11665" t="s">
        <v>22759</v>
      </c>
      <c r="B11665" t="s">
        <v>22760</v>
      </c>
      <c r="C11665" t="str">
        <f t="shared" si="182"/>
        <v>16 - INSTITUTO PROVINCIAL DE VIVIENDA</v>
      </c>
      <c r="D11665" t="str">
        <f>VLOOKUP(MID(A11665,1,2),[1]Jurisdicciones!$A$2:$B$44,2,FALSE)</f>
        <v>INSTITUTO PROVINCIAL DE VIVIENDA</v>
      </c>
    </row>
    <row r="11666" spans="1:4" x14ac:dyDescent="0.2">
      <c r="A11666" t="s">
        <v>22761</v>
      </c>
      <c r="B11666" t="s">
        <v>22762</v>
      </c>
      <c r="C11666" t="str">
        <f t="shared" si="182"/>
        <v>16 - INSTITUTO PROVINCIAL DE VIVIENDA</v>
      </c>
      <c r="D11666" t="str">
        <f>VLOOKUP(MID(A11666,1,2),[1]Jurisdicciones!$A$2:$B$44,2,FALSE)</f>
        <v>INSTITUTO PROVINCIAL DE VIVIENDA</v>
      </c>
    </row>
    <row r="11667" spans="1:4" x14ac:dyDescent="0.2">
      <c r="A11667" t="s">
        <v>22763</v>
      </c>
      <c r="B11667" t="s">
        <v>22764</v>
      </c>
      <c r="C11667" t="str">
        <f t="shared" si="182"/>
        <v>16 - INSTITUTO PROVINCIAL DE VIVIENDA</v>
      </c>
      <c r="D11667" t="str">
        <f>VLOOKUP(MID(A11667,1,2),[1]Jurisdicciones!$A$2:$B$44,2,FALSE)</f>
        <v>INSTITUTO PROVINCIAL DE VIVIENDA</v>
      </c>
    </row>
    <row r="11668" spans="1:4" x14ac:dyDescent="0.2">
      <c r="A11668" t="s">
        <v>2828</v>
      </c>
      <c r="B11668" t="s">
        <v>22765</v>
      </c>
      <c r="C11668" t="str">
        <f t="shared" si="182"/>
        <v>16 - INSTITUTO PROVINCIAL DE VIVIENDA</v>
      </c>
      <c r="D11668" t="str">
        <f>VLOOKUP(MID(A11668,1,2),[1]Jurisdicciones!$A$2:$B$44,2,FALSE)</f>
        <v>INSTITUTO PROVINCIAL DE VIVIENDA</v>
      </c>
    </row>
    <row r="11669" spans="1:4" x14ac:dyDescent="0.2">
      <c r="A11669" t="s">
        <v>22766</v>
      </c>
      <c r="B11669" t="s">
        <v>22767</v>
      </c>
      <c r="C11669" t="str">
        <f t="shared" si="182"/>
        <v>16 - INSTITUTO PROVINCIAL DE VIVIENDA</v>
      </c>
      <c r="D11669" t="str">
        <f>VLOOKUP(MID(A11669,1,2),[1]Jurisdicciones!$A$2:$B$44,2,FALSE)</f>
        <v>INSTITUTO PROVINCIAL DE VIVIENDA</v>
      </c>
    </row>
    <row r="11670" spans="1:4" x14ac:dyDescent="0.2">
      <c r="A11670" t="s">
        <v>22768</v>
      </c>
      <c r="B11670" t="s">
        <v>22769</v>
      </c>
      <c r="C11670" t="str">
        <f t="shared" si="182"/>
        <v>16 - INSTITUTO PROVINCIAL DE VIVIENDA</v>
      </c>
      <c r="D11670" t="str">
        <f>VLOOKUP(MID(A11670,1,2),[1]Jurisdicciones!$A$2:$B$44,2,FALSE)</f>
        <v>INSTITUTO PROVINCIAL DE VIVIENDA</v>
      </c>
    </row>
    <row r="11671" spans="1:4" x14ac:dyDescent="0.2">
      <c r="A11671" t="s">
        <v>22770</v>
      </c>
      <c r="B11671" t="s">
        <v>22771</v>
      </c>
      <c r="C11671" t="str">
        <f t="shared" si="182"/>
        <v>16 - INSTITUTO PROVINCIAL DE VIVIENDA</v>
      </c>
      <c r="D11671" t="str">
        <f>VLOOKUP(MID(A11671,1,2),[1]Jurisdicciones!$A$2:$B$44,2,FALSE)</f>
        <v>INSTITUTO PROVINCIAL DE VIVIENDA</v>
      </c>
    </row>
    <row r="11672" spans="1:4" x14ac:dyDescent="0.2">
      <c r="A11672" t="s">
        <v>2829</v>
      </c>
      <c r="B11672" t="s">
        <v>22772</v>
      </c>
      <c r="C11672" t="str">
        <f t="shared" si="182"/>
        <v>16 - INSTITUTO PROVINCIAL DE VIVIENDA</v>
      </c>
      <c r="D11672" t="str">
        <f>VLOOKUP(MID(A11672,1,2),[1]Jurisdicciones!$A$2:$B$44,2,FALSE)</f>
        <v>INSTITUTO PROVINCIAL DE VIVIENDA</v>
      </c>
    </row>
    <row r="11673" spans="1:4" x14ac:dyDescent="0.2">
      <c r="A11673" t="s">
        <v>22773</v>
      </c>
      <c r="B11673" t="s">
        <v>22774</v>
      </c>
      <c r="C11673" t="str">
        <f t="shared" si="182"/>
        <v>16 - INSTITUTO PROVINCIAL DE VIVIENDA</v>
      </c>
      <c r="D11673" t="str">
        <f>VLOOKUP(MID(A11673,1,2),[1]Jurisdicciones!$A$2:$B$44,2,FALSE)</f>
        <v>INSTITUTO PROVINCIAL DE VIVIENDA</v>
      </c>
    </row>
    <row r="11674" spans="1:4" x14ac:dyDescent="0.2">
      <c r="A11674" t="s">
        <v>22775</v>
      </c>
      <c r="B11674" t="s">
        <v>22776</v>
      </c>
      <c r="C11674" t="str">
        <f t="shared" si="182"/>
        <v>16 - INSTITUTO PROVINCIAL DE VIVIENDA</v>
      </c>
      <c r="D11674" t="str">
        <f>VLOOKUP(MID(A11674,1,2),[1]Jurisdicciones!$A$2:$B$44,2,FALSE)</f>
        <v>INSTITUTO PROVINCIAL DE VIVIENDA</v>
      </c>
    </row>
    <row r="11675" spans="1:4" x14ac:dyDescent="0.2">
      <c r="A11675" t="s">
        <v>22777</v>
      </c>
      <c r="B11675" t="s">
        <v>22778</v>
      </c>
      <c r="C11675" t="str">
        <f t="shared" si="182"/>
        <v>16 - INSTITUTO PROVINCIAL DE VIVIENDA</v>
      </c>
      <c r="D11675" t="str">
        <f>VLOOKUP(MID(A11675,1,2),[1]Jurisdicciones!$A$2:$B$44,2,FALSE)</f>
        <v>INSTITUTO PROVINCIAL DE VIVIENDA</v>
      </c>
    </row>
    <row r="11676" spans="1:4" x14ac:dyDescent="0.2">
      <c r="A11676" t="s">
        <v>22779</v>
      </c>
      <c r="B11676" t="s">
        <v>22780</v>
      </c>
      <c r="C11676" t="str">
        <f t="shared" si="182"/>
        <v>16 - INSTITUTO PROVINCIAL DE VIVIENDA</v>
      </c>
      <c r="D11676" t="str">
        <f>VLOOKUP(MID(A11676,1,2),[1]Jurisdicciones!$A$2:$B$44,2,FALSE)</f>
        <v>INSTITUTO PROVINCIAL DE VIVIENDA</v>
      </c>
    </row>
    <row r="11677" spans="1:4" x14ac:dyDescent="0.2">
      <c r="A11677" t="s">
        <v>22781</v>
      </c>
      <c r="B11677" t="s">
        <v>22782</v>
      </c>
      <c r="C11677" t="str">
        <f t="shared" si="182"/>
        <v>16 - INSTITUTO PROVINCIAL DE VIVIENDA</v>
      </c>
      <c r="D11677" t="str">
        <f>VLOOKUP(MID(A11677,1,2),[1]Jurisdicciones!$A$2:$B$44,2,FALSE)</f>
        <v>INSTITUTO PROVINCIAL DE VIVIENDA</v>
      </c>
    </row>
    <row r="11678" spans="1:4" x14ac:dyDescent="0.2">
      <c r="A11678" t="s">
        <v>22783</v>
      </c>
      <c r="B11678" t="s">
        <v>22784</v>
      </c>
      <c r="C11678" t="str">
        <f t="shared" si="182"/>
        <v>16 - INSTITUTO PROVINCIAL DE VIVIENDA</v>
      </c>
      <c r="D11678" t="str">
        <f>VLOOKUP(MID(A11678,1,2),[1]Jurisdicciones!$A$2:$B$44,2,FALSE)</f>
        <v>INSTITUTO PROVINCIAL DE VIVIENDA</v>
      </c>
    </row>
    <row r="11679" spans="1:4" x14ac:dyDescent="0.2">
      <c r="A11679" t="s">
        <v>22785</v>
      </c>
      <c r="B11679" t="s">
        <v>22786</v>
      </c>
      <c r="C11679" t="str">
        <f t="shared" si="182"/>
        <v>16 - INSTITUTO PROVINCIAL DE VIVIENDA</v>
      </c>
      <c r="D11679" t="str">
        <f>VLOOKUP(MID(A11679,1,2),[1]Jurisdicciones!$A$2:$B$44,2,FALSE)</f>
        <v>INSTITUTO PROVINCIAL DE VIVIENDA</v>
      </c>
    </row>
    <row r="11680" spans="1:4" x14ac:dyDescent="0.2">
      <c r="A11680" t="s">
        <v>22787</v>
      </c>
      <c r="B11680" t="s">
        <v>22788</v>
      </c>
      <c r="C11680" t="str">
        <f t="shared" si="182"/>
        <v>16 - INSTITUTO PROVINCIAL DE VIVIENDA</v>
      </c>
      <c r="D11680" t="str">
        <f>VLOOKUP(MID(A11680,1,2),[1]Jurisdicciones!$A$2:$B$44,2,FALSE)</f>
        <v>INSTITUTO PROVINCIAL DE VIVIENDA</v>
      </c>
    </row>
    <row r="11681" spans="1:4" x14ac:dyDescent="0.2">
      <c r="A11681" t="s">
        <v>22789</v>
      </c>
      <c r="B11681" t="s">
        <v>22790</v>
      </c>
      <c r="C11681" t="str">
        <f t="shared" si="182"/>
        <v>16 - INSTITUTO PROVINCIAL DE VIVIENDA</v>
      </c>
      <c r="D11681" t="str">
        <f>VLOOKUP(MID(A11681,1,2),[1]Jurisdicciones!$A$2:$B$44,2,FALSE)</f>
        <v>INSTITUTO PROVINCIAL DE VIVIENDA</v>
      </c>
    </row>
    <row r="11682" spans="1:4" x14ac:dyDescent="0.2">
      <c r="A11682" t="s">
        <v>22791</v>
      </c>
      <c r="B11682" t="s">
        <v>22792</v>
      </c>
      <c r="C11682" t="str">
        <f t="shared" si="182"/>
        <v>16 - INSTITUTO PROVINCIAL DE VIVIENDA</v>
      </c>
      <c r="D11682" t="str">
        <f>VLOOKUP(MID(A11682,1,2),[1]Jurisdicciones!$A$2:$B$44,2,FALSE)</f>
        <v>INSTITUTO PROVINCIAL DE VIVIENDA</v>
      </c>
    </row>
    <row r="11683" spans="1:4" x14ac:dyDescent="0.2">
      <c r="A11683" t="s">
        <v>22793</v>
      </c>
      <c r="B11683" t="s">
        <v>22794</v>
      </c>
      <c r="C11683" t="str">
        <f t="shared" si="182"/>
        <v>16 - INSTITUTO PROVINCIAL DE VIVIENDA</v>
      </c>
      <c r="D11683" t="str">
        <f>VLOOKUP(MID(A11683,1,2),[1]Jurisdicciones!$A$2:$B$44,2,FALSE)</f>
        <v>INSTITUTO PROVINCIAL DE VIVIENDA</v>
      </c>
    </row>
    <row r="11684" spans="1:4" x14ac:dyDescent="0.2">
      <c r="A11684" t="s">
        <v>165</v>
      </c>
      <c r="B11684" t="s">
        <v>22795</v>
      </c>
      <c r="C11684" t="str">
        <f t="shared" si="182"/>
        <v>16 - INSTITUTO PROVINCIAL DE VIVIENDA</v>
      </c>
      <c r="D11684" t="str">
        <f>VLOOKUP(MID(A11684,1,2),[1]Jurisdicciones!$A$2:$B$44,2,FALSE)</f>
        <v>INSTITUTO PROVINCIAL DE VIVIENDA</v>
      </c>
    </row>
    <row r="11685" spans="1:4" x14ac:dyDescent="0.2">
      <c r="A11685" t="s">
        <v>22796</v>
      </c>
      <c r="B11685" t="s">
        <v>22797</v>
      </c>
      <c r="C11685" t="str">
        <f t="shared" si="182"/>
        <v>16 - INSTITUTO PROVINCIAL DE VIVIENDA</v>
      </c>
      <c r="D11685" t="str">
        <f>VLOOKUP(MID(A11685,1,2),[1]Jurisdicciones!$A$2:$B$44,2,FALSE)</f>
        <v>INSTITUTO PROVINCIAL DE VIVIENDA</v>
      </c>
    </row>
    <row r="11686" spans="1:4" x14ac:dyDescent="0.2">
      <c r="A11686" t="s">
        <v>22798</v>
      </c>
      <c r="B11686" t="s">
        <v>22799</v>
      </c>
      <c r="C11686" t="str">
        <f t="shared" si="182"/>
        <v>16 - INSTITUTO PROVINCIAL DE VIVIENDA</v>
      </c>
      <c r="D11686" t="str">
        <f>VLOOKUP(MID(A11686,1,2),[1]Jurisdicciones!$A$2:$B$44,2,FALSE)</f>
        <v>INSTITUTO PROVINCIAL DE VIVIENDA</v>
      </c>
    </row>
    <row r="11687" spans="1:4" x14ac:dyDescent="0.2">
      <c r="A11687" t="s">
        <v>22800</v>
      </c>
      <c r="B11687" t="s">
        <v>22776</v>
      </c>
      <c r="C11687" t="str">
        <f t="shared" si="182"/>
        <v>16 - INSTITUTO PROVINCIAL DE VIVIENDA</v>
      </c>
      <c r="D11687" t="str">
        <f>VLOOKUP(MID(A11687,1,2),[1]Jurisdicciones!$A$2:$B$44,2,FALSE)</f>
        <v>INSTITUTO PROVINCIAL DE VIVIENDA</v>
      </c>
    </row>
    <row r="11688" spans="1:4" x14ac:dyDescent="0.2">
      <c r="A11688" t="s">
        <v>22801</v>
      </c>
      <c r="B11688" t="s">
        <v>22802</v>
      </c>
      <c r="C11688" t="str">
        <f t="shared" si="182"/>
        <v>16 - INSTITUTO PROVINCIAL DE VIVIENDA</v>
      </c>
      <c r="D11688" t="str">
        <f>VLOOKUP(MID(A11688,1,2),[1]Jurisdicciones!$A$2:$B$44,2,FALSE)</f>
        <v>INSTITUTO PROVINCIAL DE VIVIENDA</v>
      </c>
    </row>
    <row r="11689" spans="1:4" x14ac:dyDescent="0.2">
      <c r="A11689" t="s">
        <v>22803</v>
      </c>
      <c r="B11689" t="s">
        <v>22804</v>
      </c>
      <c r="C11689" t="str">
        <f t="shared" si="182"/>
        <v>16 - INSTITUTO PROVINCIAL DE VIVIENDA</v>
      </c>
      <c r="D11689" t="str">
        <f>VLOOKUP(MID(A11689,1,2),[1]Jurisdicciones!$A$2:$B$44,2,FALSE)</f>
        <v>INSTITUTO PROVINCIAL DE VIVIENDA</v>
      </c>
    </row>
    <row r="11690" spans="1:4" x14ac:dyDescent="0.2">
      <c r="A11690" t="s">
        <v>22805</v>
      </c>
      <c r="B11690" t="s">
        <v>22806</v>
      </c>
      <c r="C11690" t="str">
        <f t="shared" si="182"/>
        <v>16 - INSTITUTO PROVINCIAL DE VIVIENDA</v>
      </c>
      <c r="D11690" t="str">
        <f>VLOOKUP(MID(A11690,1,2),[1]Jurisdicciones!$A$2:$B$44,2,FALSE)</f>
        <v>INSTITUTO PROVINCIAL DE VIVIENDA</v>
      </c>
    </row>
    <row r="11691" spans="1:4" x14ac:dyDescent="0.2">
      <c r="A11691" t="s">
        <v>22807</v>
      </c>
      <c r="B11691" t="s">
        <v>22808</v>
      </c>
      <c r="C11691" t="str">
        <f t="shared" si="182"/>
        <v>16 - INSTITUTO PROVINCIAL DE VIVIENDA</v>
      </c>
      <c r="D11691" t="str">
        <f>VLOOKUP(MID(A11691,1,2),[1]Jurisdicciones!$A$2:$B$44,2,FALSE)</f>
        <v>INSTITUTO PROVINCIAL DE VIVIENDA</v>
      </c>
    </row>
    <row r="11692" spans="1:4" x14ac:dyDescent="0.2">
      <c r="A11692" t="s">
        <v>22809</v>
      </c>
      <c r="B11692" t="s">
        <v>22740</v>
      </c>
      <c r="C11692" t="str">
        <f t="shared" si="182"/>
        <v>16 - INSTITUTO PROVINCIAL DE VIVIENDA</v>
      </c>
      <c r="D11692" t="str">
        <f>VLOOKUP(MID(A11692,1,2),[1]Jurisdicciones!$A$2:$B$44,2,FALSE)</f>
        <v>INSTITUTO PROVINCIAL DE VIVIENDA</v>
      </c>
    </row>
    <row r="11693" spans="1:4" x14ac:dyDescent="0.2">
      <c r="A11693" t="s">
        <v>22810</v>
      </c>
      <c r="B11693" t="s">
        <v>22740</v>
      </c>
      <c r="C11693" t="str">
        <f t="shared" si="182"/>
        <v>16 - INSTITUTO PROVINCIAL DE VIVIENDA</v>
      </c>
      <c r="D11693" t="str">
        <f>VLOOKUP(MID(A11693,1,2),[1]Jurisdicciones!$A$2:$B$44,2,FALSE)</f>
        <v>INSTITUTO PROVINCIAL DE VIVIENDA</v>
      </c>
    </row>
    <row r="11694" spans="1:4" x14ac:dyDescent="0.2">
      <c r="A11694" t="s">
        <v>22811</v>
      </c>
      <c r="B11694" t="s">
        <v>22742</v>
      </c>
      <c r="C11694" t="str">
        <f t="shared" si="182"/>
        <v>16 - INSTITUTO PROVINCIAL DE VIVIENDA</v>
      </c>
      <c r="D11694" t="str">
        <f>VLOOKUP(MID(A11694,1,2),[1]Jurisdicciones!$A$2:$B$44,2,FALSE)</f>
        <v>INSTITUTO PROVINCIAL DE VIVIENDA</v>
      </c>
    </row>
    <row r="11695" spans="1:4" x14ac:dyDescent="0.2">
      <c r="A11695" t="s">
        <v>22812</v>
      </c>
      <c r="B11695" t="s">
        <v>22742</v>
      </c>
      <c r="C11695" t="str">
        <f t="shared" si="182"/>
        <v>16 - INSTITUTO PROVINCIAL DE VIVIENDA</v>
      </c>
      <c r="D11695" t="str">
        <f>VLOOKUP(MID(A11695,1,2),[1]Jurisdicciones!$A$2:$B$44,2,FALSE)</f>
        <v>INSTITUTO PROVINCIAL DE VIVIENDA</v>
      </c>
    </row>
    <row r="11696" spans="1:4" x14ac:dyDescent="0.2">
      <c r="A11696" t="s">
        <v>22813</v>
      </c>
      <c r="B11696" t="s">
        <v>22744</v>
      </c>
      <c r="C11696" t="str">
        <f t="shared" si="182"/>
        <v>16 - INSTITUTO PROVINCIAL DE VIVIENDA</v>
      </c>
      <c r="D11696" t="str">
        <f>VLOOKUP(MID(A11696,1,2),[1]Jurisdicciones!$A$2:$B$44,2,FALSE)</f>
        <v>INSTITUTO PROVINCIAL DE VIVIENDA</v>
      </c>
    </row>
    <row r="11697" spans="1:4" x14ac:dyDescent="0.2">
      <c r="A11697" t="s">
        <v>22814</v>
      </c>
      <c r="B11697" t="s">
        <v>22744</v>
      </c>
      <c r="C11697" t="str">
        <f t="shared" si="182"/>
        <v>16 - INSTITUTO PROVINCIAL DE VIVIENDA</v>
      </c>
      <c r="D11697" t="str">
        <f>VLOOKUP(MID(A11697,1,2),[1]Jurisdicciones!$A$2:$B$44,2,FALSE)</f>
        <v>INSTITUTO PROVINCIAL DE VIVIENDA</v>
      </c>
    </row>
    <row r="11698" spans="1:4" x14ac:dyDescent="0.2">
      <c r="A11698" t="s">
        <v>22815</v>
      </c>
      <c r="B11698" t="s">
        <v>22746</v>
      </c>
      <c r="C11698" t="str">
        <f t="shared" si="182"/>
        <v>16 - INSTITUTO PROVINCIAL DE VIVIENDA</v>
      </c>
      <c r="D11698" t="str">
        <f>VLOOKUP(MID(A11698,1,2),[1]Jurisdicciones!$A$2:$B$44,2,FALSE)</f>
        <v>INSTITUTO PROVINCIAL DE VIVIENDA</v>
      </c>
    </row>
    <row r="11699" spans="1:4" x14ac:dyDescent="0.2">
      <c r="A11699" t="s">
        <v>22816</v>
      </c>
      <c r="B11699" t="s">
        <v>22746</v>
      </c>
      <c r="C11699" t="str">
        <f t="shared" si="182"/>
        <v>16 - INSTITUTO PROVINCIAL DE VIVIENDA</v>
      </c>
      <c r="D11699" t="str">
        <f>VLOOKUP(MID(A11699,1,2),[1]Jurisdicciones!$A$2:$B$44,2,FALSE)</f>
        <v>INSTITUTO PROVINCIAL DE VIVIENDA</v>
      </c>
    </row>
    <row r="11700" spans="1:4" x14ac:dyDescent="0.2">
      <c r="A11700" t="s">
        <v>22817</v>
      </c>
      <c r="B11700" t="s">
        <v>22748</v>
      </c>
      <c r="C11700" t="str">
        <f t="shared" si="182"/>
        <v>16 - INSTITUTO PROVINCIAL DE VIVIENDA</v>
      </c>
      <c r="D11700" t="str">
        <f>VLOOKUP(MID(A11700,1,2),[1]Jurisdicciones!$A$2:$B$44,2,FALSE)</f>
        <v>INSTITUTO PROVINCIAL DE VIVIENDA</v>
      </c>
    </row>
    <row r="11701" spans="1:4" x14ac:dyDescent="0.2">
      <c r="A11701" t="s">
        <v>22818</v>
      </c>
      <c r="B11701" t="s">
        <v>22748</v>
      </c>
      <c r="C11701" t="str">
        <f t="shared" si="182"/>
        <v>16 - INSTITUTO PROVINCIAL DE VIVIENDA</v>
      </c>
      <c r="D11701" t="str">
        <f>VLOOKUP(MID(A11701,1,2),[1]Jurisdicciones!$A$2:$B$44,2,FALSE)</f>
        <v>INSTITUTO PROVINCIAL DE VIVIENDA</v>
      </c>
    </row>
    <row r="11702" spans="1:4" x14ac:dyDescent="0.2">
      <c r="A11702" t="s">
        <v>22819</v>
      </c>
      <c r="B11702" t="s">
        <v>22750</v>
      </c>
      <c r="C11702" t="str">
        <f t="shared" si="182"/>
        <v>16 - INSTITUTO PROVINCIAL DE VIVIENDA</v>
      </c>
      <c r="D11702" t="str">
        <f>VLOOKUP(MID(A11702,1,2),[1]Jurisdicciones!$A$2:$B$44,2,FALSE)</f>
        <v>INSTITUTO PROVINCIAL DE VIVIENDA</v>
      </c>
    </row>
    <row r="11703" spans="1:4" x14ac:dyDescent="0.2">
      <c r="A11703" t="s">
        <v>22820</v>
      </c>
      <c r="B11703" t="s">
        <v>22750</v>
      </c>
      <c r="C11703" t="str">
        <f t="shared" si="182"/>
        <v>16 - INSTITUTO PROVINCIAL DE VIVIENDA</v>
      </c>
      <c r="D11703" t="str">
        <f>VLOOKUP(MID(A11703,1,2),[1]Jurisdicciones!$A$2:$B$44,2,FALSE)</f>
        <v>INSTITUTO PROVINCIAL DE VIVIENDA</v>
      </c>
    </row>
    <row r="11704" spans="1:4" x14ac:dyDescent="0.2">
      <c r="A11704" t="s">
        <v>22821</v>
      </c>
      <c r="B11704" t="s">
        <v>22752</v>
      </c>
      <c r="C11704" t="str">
        <f t="shared" si="182"/>
        <v>16 - INSTITUTO PROVINCIAL DE VIVIENDA</v>
      </c>
      <c r="D11704" t="str">
        <f>VLOOKUP(MID(A11704,1,2),[1]Jurisdicciones!$A$2:$B$44,2,FALSE)</f>
        <v>INSTITUTO PROVINCIAL DE VIVIENDA</v>
      </c>
    </row>
    <row r="11705" spans="1:4" x14ac:dyDescent="0.2">
      <c r="A11705" t="s">
        <v>22822</v>
      </c>
      <c r="B11705" t="s">
        <v>22752</v>
      </c>
      <c r="C11705" t="str">
        <f t="shared" si="182"/>
        <v>16 - INSTITUTO PROVINCIAL DE VIVIENDA</v>
      </c>
      <c r="D11705" t="str">
        <f>VLOOKUP(MID(A11705,1,2),[1]Jurisdicciones!$A$2:$B$44,2,FALSE)</f>
        <v>INSTITUTO PROVINCIAL DE VIVIENDA</v>
      </c>
    </row>
    <row r="11706" spans="1:4" x14ac:dyDescent="0.2">
      <c r="A11706" t="s">
        <v>22823</v>
      </c>
      <c r="B11706" t="s">
        <v>22754</v>
      </c>
      <c r="C11706" t="str">
        <f t="shared" si="182"/>
        <v>16 - INSTITUTO PROVINCIAL DE VIVIENDA</v>
      </c>
      <c r="D11706" t="str">
        <f>VLOOKUP(MID(A11706,1,2),[1]Jurisdicciones!$A$2:$B$44,2,FALSE)</f>
        <v>INSTITUTO PROVINCIAL DE VIVIENDA</v>
      </c>
    </row>
    <row r="11707" spans="1:4" x14ac:dyDescent="0.2">
      <c r="A11707" t="s">
        <v>22824</v>
      </c>
      <c r="B11707" t="s">
        <v>22754</v>
      </c>
      <c r="C11707" t="str">
        <f t="shared" si="182"/>
        <v>16 - INSTITUTO PROVINCIAL DE VIVIENDA</v>
      </c>
      <c r="D11707" t="str">
        <f>VLOOKUP(MID(A11707,1,2),[1]Jurisdicciones!$A$2:$B$44,2,FALSE)</f>
        <v>INSTITUTO PROVINCIAL DE VIVIENDA</v>
      </c>
    </row>
    <row r="11708" spans="1:4" x14ac:dyDescent="0.2">
      <c r="A11708" t="s">
        <v>22825</v>
      </c>
      <c r="B11708" t="s">
        <v>22756</v>
      </c>
      <c r="C11708" t="str">
        <f t="shared" si="182"/>
        <v>16 - INSTITUTO PROVINCIAL DE VIVIENDA</v>
      </c>
      <c r="D11708" t="str">
        <f>VLOOKUP(MID(A11708,1,2),[1]Jurisdicciones!$A$2:$B$44,2,FALSE)</f>
        <v>INSTITUTO PROVINCIAL DE VIVIENDA</v>
      </c>
    </row>
    <row r="11709" spans="1:4" x14ac:dyDescent="0.2">
      <c r="A11709" t="s">
        <v>22826</v>
      </c>
      <c r="B11709" t="s">
        <v>22756</v>
      </c>
      <c r="C11709" t="str">
        <f t="shared" si="182"/>
        <v>16 - INSTITUTO PROVINCIAL DE VIVIENDA</v>
      </c>
      <c r="D11709" t="str">
        <f>VLOOKUP(MID(A11709,1,2),[1]Jurisdicciones!$A$2:$B$44,2,FALSE)</f>
        <v>INSTITUTO PROVINCIAL DE VIVIENDA</v>
      </c>
    </row>
    <row r="11710" spans="1:4" x14ac:dyDescent="0.2">
      <c r="A11710" t="s">
        <v>22827</v>
      </c>
      <c r="B11710" t="s">
        <v>22758</v>
      </c>
      <c r="C11710" t="str">
        <f t="shared" si="182"/>
        <v>16 - INSTITUTO PROVINCIAL DE VIVIENDA</v>
      </c>
      <c r="D11710" t="str">
        <f>VLOOKUP(MID(A11710,1,2),[1]Jurisdicciones!$A$2:$B$44,2,FALSE)</f>
        <v>INSTITUTO PROVINCIAL DE VIVIENDA</v>
      </c>
    </row>
    <row r="11711" spans="1:4" x14ac:dyDescent="0.2">
      <c r="A11711" t="s">
        <v>22828</v>
      </c>
      <c r="B11711" t="s">
        <v>22758</v>
      </c>
      <c r="C11711" t="str">
        <f t="shared" si="182"/>
        <v>16 - INSTITUTO PROVINCIAL DE VIVIENDA</v>
      </c>
      <c r="D11711" t="str">
        <f>VLOOKUP(MID(A11711,1,2),[1]Jurisdicciones!$A$2:$B$44,2,FALSE)</f>
        <v>INSTITUTO PROVINCIAL DE VIVIENDA</v>
      </c>
    </row>
    <row r="11712" spans="1:4" x14ac:dyDescent="0.2">
      <c r="A11712" t="s">
        <v>22829</v>
      </c>
      <c r="B11712" t="s">
        <v>22760</v>
      </c>
      <c r="C11712" t="str">
        <f t="shared" si="182"/>
        <v>16 - INSTITUTO PROVINCIAL DE VIVIENDA</v>
      </c>
      <c r="D11712" t="str">
        <f>VLOOKUP(MID(A11712,1,2),[1]Jurisdicciones!$A$2:$B$44,2,FALSE)</f>
        <v>INSTITUTO PROVINCIAL DE VIVIENDA</v>
      </c>
    </row>
    <row r="11713" spans="1:4" x14ac:dyDescent="0.2">
      <c r="A11713" t="s">
        <v>22830</v>
      </c>
      <c r="B11713" t="s">
        <v>22760</v>
      </c>
      <c r="C11713" t="str">
        <f t="shared" si="182"/>
        <v>16 - INSTITUTO PROVINCIAL DE VIVIENDA</v>
      </c>
      <c r="D11713" t="str">
        <f>VLOOKUP(MID(A11713,1,2),[1]Jurisdicciones!$A$2:$B$44,2,FALSE)</f>
        <v>INSTITUTO PROVINCIAL DE VIVIENDA</v>
      </c>
    </row>
    <row r="11714" spans="1:4" x14ac:dyDescent="0.2">
      <c r="A11714" t="s">
        <v>22831</v>
      </c>
      <c r="B11714" t="s">
        <v>22762</v>
      </c>
      <c r="C11714" t="str">
        <f t="shared" si="182"/>
        <v>16 - INSTITUTO PROVINCIAL DE VIVIENDA</v>
      </c>
      <c r="D11714" t="str">
        <f>VLOOKUP(MID(A11714,1,2),[1]Jurisdicciones!$A$2:$B$44,2,FALSE)</f>
        <v>INSTITUTO PROVINCIAL DE VIVIENDA</v>
      </c>
    </row>
    <row r="11715" spans="1:4" x14ac:dyDescent="0.2">
      <c r="A11715" t="s">
        <v>22832</v>
      </c>
      <c r="B11715" t="s">
        <v>22762</v>
      </c>
      <c r="C11715" t="str">
        <f t="shared" si="182"/>
        <v>16 - INSTITUTO PROVINCIAL DE VIVIENDA</v>
      </c>
      <c r="D11715" t="str">
        <f>VLOOKUP(MID(A11715,1,2),[1]Jurisdicciones!$A$2:$B$44,2,FALSE)</f>
        <v>INSTITUTO PROVINCIAL DE VIVIENDA</v>
      </c>
    </row>
    <row r="11716" spans="1:4" x14ac:dyDescent="0.2">
      <c r="A11716" t="s">
        <v>22833</v>
      </c>
      <c r="B11716" t="s">
        <v>22764</v>
      </c>
      <c r="C11716" t="str">
        <f t="shared" ref="C11716:C11779" si="183">CONCATENATE(MID(A11716,1,2), " - ",D11716)</f>
        <v>16 - INSTITUTO PROVINCIAL DE VIVIENDA</v>
      </c>
      <c r="D11716" t="str">
        <f>VLOOKUP(MID(A11716,1,2),[1]Jurisdicciones!$A$2:$B$44,2,FALSE)</f>
        <v>INSTITUTO PROVINCIAL DE VIVIENDA</v>
      </c>
    </row>
    <row r="11717" spans="1:4" x14ac:dyDescent="0.2">
      <c r="A11717" t="s">
        <v>22834</v>
      </c>
      <c r="B11717" t="s">
        <v>22764</v>
      </c>
      <c r="C11717" t="str">
        <f t="shared" si="183"/>
        <v>16 - INSTITUTO PROVINCIAL DE VIVIENDA</v>
      </c>
      <c r="D11717" t="str">
        <f>VLOOKUP(MID(A11717,1,2),[1]Jurisdicciones!$A$2:$B$44,2,FALSE)</f>
        <v>INSTITUTO PROVINCIAL DE VIVIENDA</v>
      </c>
    </row>
    <row r="11718" spans="1:4" x14ac:dyDescent="0.2">
      <c r="A11718" t="s">
        <v>22835</v>
      </c>
      <c r="B11718" t="s">
        <v>22767</v>
      </c>
      <c r="C11718" t="str">
        <f t="shared" si="183"/>
        <v>16 - INSTITUTO PROVINCIAL DE VIVIENDA</v>
      </c>
      <c r="D11718" t="str">
        <f>VLOOKUP(MID(A11718,1,2),[1]Jurisdicciones!$A$2:$B$44,2,FALSE)</f>
        <v>INSTITUTO PROVINCIAL DE VIVIENDA</v>
      </c>
    </row>
    <row r="11719" spans="1:4" x14ac:dyDescent="0.2">
      <c r="A11719" t="s">
        <v>22836</v>
      </c>
      <c r="B11719" t="s">
        <v>22767</v>
      </c>
      <c r="C11719" t="str">
        <f t="shared" si="183"/>
        <v>16 - INSTITUTO PROVINCIAL DE VIVIENDA</v>
      </c>
      <c r="D11719" t="str">
        <f>VLOOKUP(MID(A11719,1,2),[1]Jurisdicciones!$A$2:$B$44,2,FALSE)</f>
        <v>INSTITUTO PROVINCIAL DE VIVIENDA</v>
      </c>
    </row>
    <row r="11720" spans="1:4" x14ac:dyDescent="0.2">
      <c r="A11720" t="s">
        <v>22837</v>
      </c>
      <c r="B11720" t="s">
        <v>22769</v>
      </c>
      <c r="C11720" t="str">
        <f t="shared" si="183"/>
        <v>16 - INSTITUTO PROVINCIAL DE VIVIENDA</v>
      </c>
      <c r="D11720" t="str">
        <f>VLOOKUP(MID(A11720,1,2),[1]Jurisdicciones!$A$2:$B$44,2,FALSE)</f>
        <v>INSTITUTO PROVINCIAL DE VIVIENDA</v>
      </c>
    </row>
    <row r="11721" spans="1:4" x14ac:dyDescent="0.2">
      <c r="A11721" t="s">
        <v>22838</v>
      </c>
      <c r="B11721" t="s">
        <v>22769</v>
      </c>
      <c r="C11721" t="str">
        <f t="shared" si="183"/>
        <v>16 - INSTITUTO PROVINCIAL DE VIVIENDA</v>
      </c>
      <c r="D11721" t="str">
        <f>VLOOKUP(MID(A11721,1,2),[1]Jurisdicciones!$A$2:$B$44,2,FALSE)</f>
        <v>INSTITUTO PROVINCIAL DE VIVIENDA</v>
      </c>
    </row>
    <row r="11722" spans="1:4" x14ac:dyDescent="0.2">
      <c r="A11722" t="s">
        <v>22839</v>
      </c>
      <c r="B11722" t="s">
        <v>22771</v>
      </c>
      <c r="C11722" t="str">
        <f t="shared" si="183"/>
        <v>16 - INSTITUTO PROVINCIAL DE VIVIENDA</v>
      </c>
      <c r="D11722" t="str">
        <f>VLOOKUP(MID(A11722,1,2),[1]Jurisdicciones!$A$2:$B$44,2,FALSE)</f>
        <v>INSTITUTO PROVINCIAL DE VIVIENDA</v>
      </c>
    </row>
    <row r="11723" spans="1:4" x14ac:dyDescent="0.2">
      <c r="A11723" t="s">
        <v>22840</v>
      </c>
      <c r="B11723" t="s">
        <v>22771</v>
      </c>
      <c r="C11723" t="str">
        <f t="shared" si="183"/>
        <v>16 - INSTITUTO PROVINCIAL DE VIVIENDA</v>
      </c>
      <c r="D11723" t="str">
        <f>VLOOKUP(MID(A11723,1,2),[1]Jurisdicciones!$A$2:$B$44,2,FALSE)</f>
        <v>INSTITUTO PROVINCIAL DE VIVIENDA</v>
      </c>
    </row>
    <row r="11724" spans="1:4" x14ac:dyDescent="0.2">
      <c r="A11724" t="s">
        <v>22841</v>
      </c>
      <c r="B11724" t="s">
        <v>22774</v>
      </c>
      <c r="C11724" t="str">
        <f t="shared" si="183"/>
        <v>16 - INSTITUTO PROVINCIAL DE VIVIENDA</v>
      </c>
      <c r="D11724" t="str">
        <f>VLOOKUP(MID(A11724,1,2),[1]Jurisdicciones!$A$2:$B$44,2,FALSE)</f>
        <v>INSTITUTO PROVINCIAL DE VIVIENDA</v>
      </c>
    </row>
    <row r="11725" spans="1:4" x14ac:dyDescent="0.2">
      <c r="A11725" t="s">
        <v>22842</v>
      </c>
      <c r="B11725" t="s">
        <v>22774</v>
      </c>
      <c r="C11725" t="str">
        <f t="shared" si="183"/>
        <v>16 - INSTITUTO PROVINCIAL DE VIVIENDA</v>
      </c>
      <c r="D11725" t="str">
        <f>VLOOKUP(MID(A11725,1,2),[1]Jurisdicciones!$A$2:$B$44,2,FALSE)</f>
        <v>INSTITUTO PROVINCIAL DE VIVIENDA</v>
      </c>
    </row>
    <row r="11726" spans="1:4" x14ac:dyDescent="0.2">
      <c r="A11726" t="s">
        <v>22843</v>
      </c>
      <c r="B11726" t="s">
        <v>22778</v>
      </c>
      <c r="C11726" t="str">
        <f t="shared" si="183"/>
        <v>16 - INSTITUTO PROVINCIAL DE VIVIENDA</v>
      </c>
      <c r="D11726" t="str">
        <f>VLOOKUP(MID(A11726,1,2),[1]Jurisdicciones!$A$2:$B$44,2,FALSE)</f>
        <v>INSTITUTO PROVINCIAL DE VIVIENDA</v>
      </c>
    </row>
    <row r="11727" spans="1:4" x14ac:dyDescent="0.2">
      <c r="A11727" t="s">
        <v>22844</v>
      </c>
      <c r="B11727" t="s">
        <v>22778</v>
      </c>
      <c r="C11727" t="str">
        <f t="shared" si="183"/>
        <v>16 - INSTITUTO PROVINCIAL DE VIVIENDA</v>
      </c>
      <c r="D11727" t="str">
        <f>VLOOKUP(MID(A11727,1,2),[1]Jurisdicciones!$A$2:$B$44,2,FALSE)</f>
        <v>INSTITUTO PROVINCIAL DE VIVIENDA</v>
      </c>
    </row>
    <row r="11728" spans="1:4" x14ac:dyDescent="0.2">
      <c r="A11728" t="s">
        <v>22845</v>
      </c>
      <c r="B11728" t="s">
        <v>22788</v>
      </c>
      <c r="C11728" t="str">
        <f t="shared" si="183"/>
        <v>16 - INSTITUTO PROVINCIAL DE VIVIENDA</v>
      </c>
      <c r="D11728" t="str">
        <f>VLOOKUP(MID(A11728,1,2),[1]Jurisdicciones!$A$2:$B$44,2,FALSE)</f>
        <v>INSTITUTO PROVINCIAL DE VIVIENDA</v>
      </c>
    </row>
    <row r="11729" spans="1:4" x14ac:dyDescent="0.2">
      <c r="A11729" t="s">
        <v>22846</v>
      </c>
      <c r="B11729" t="s">
        <v>22788</v>
      </c>
      <c r="C11729" t="str">
        <f t="shared" si="183"/>
        <v>16 - INSTITUTO PROVINCIAL DE VIVIENDA</v>
      </c>
      <c r="D11729" t="str">
        <f>VLOOKUP(MID(A11729,1,2),[1]Jurisdicciones!$A$2:$B$44,2,FALSE)</f>
        <v>INSTITUTO PROVINCIAL DE VIVIENDA</v>
      </c>
    </row>
    <row r="11730" spans="1:4" x14ac:dyDescent="0.2">
      <c r="A11730" t="s">
        <v>22847</v>
      </c>
      <c r="B11730" t="s">
        <v>22848</v>
      </c>
      <c r="C11730" t="str">
        <f t="shared" si="183"/>
        <v>16 - INSTITUTO PROVINCIAL DE VIVIENDA</v>
      </c>
      <c r="D11730" t="str">
        <f>VLOOKUP(MID(A11730,1,2),[1]Jurisdicciones!$A$2:$B$44,2,FALSE)</f>
        <v>INSTITUTO PROVINCIAL DE VIVIENDA</v>
      </c>
    </row>
    <row r="11731" spans="1:4" x14ac:dyDescent="0.2">
      <c r="A11731" t="s">
        <v>22849</v>
      </c>
      <c r="B11731" t="s">
        <v>22850</v>
      </c>
      <c r="C11731" t="str">
        <f t="shared" si="183"/>
        <v>16 - INSTITUTO PROVINCIAL DE VIVIENDA</v>
      </c>
      <c r="D11731" t="str">
        <f>VLOOKUP(MID(A11731,1,2),[1]Jurisdicciones!$A$2:$B$44,2,FALSE)</f>
        <v>INSTITUTO PROVINCIAL DE VIVIENDA</v>
      </c>
    </row>
    <row r="11732" spans="1:4" x14ac:dyDescent="0.2">
      <c r="A11732" t="s">
        <v>22851</v>
      </c>
      <c r="B11732" t="s">
        <v>22792</v>
      </c>
      <c r="C11732" t="str">
        <f t="shared" si="183"/>
        <v>16 - INSTITUTO PROVINCIAL DE VIVIENDA</v>
      </c>
      <c r="D11732" t="str">
        <f>VLOOKUP(MID(A11732,1,2),[1]Jurisdicciones!$A$2:$B$44,2,FALSE)</f>
        <v>INSTITUTO PROVINCIAL DE VIVIENDA</v>
      </c>
    </row>
    <row r="11733" spans="1:4" x14ac:dyDescent="0.2">
      <c r="A11733" t="s">
        <v>22852</v>
      </c>
      <c r="B11733" t="s">
        <v>22792</v>
      </c>
      <c r="C11733" t="str">
        <f t="shared" si="183"/>
        <v>16 - INSTITUTO PROVINCIAL DE VIVIENDA</v>
      </c>
      <c r="D11733" t="str">
        <f>VLOOKUP(MID(A11733,1,2),[1]Jurisdicciones!$A$2:$B$44,2,FALSE)</f>
        <v>INSTITUTO PROVINCIAL DE VIVIENDA</v>
      </c>
    </row>
    <row r="11734" spans="1:4" x14ac:dyDescent="0.2">
      <c r="A11734" t="s">
        <v>22853</v>
      </c>
      <c r="B11734" t="s">
        <v>22794</v>
      </c>
      <c r="C11734" t="str">
        <f t="shared" si="183"/>
        <v>16 - INSTITUTO PROVINCIAL DE VIVIENDA</v>
      </c>
      <c r="D11734" t="str">
        <f>VLOOKUP(MID(A11734,1,2),[1]Jurisdicciones!$A$2:$B$44,2,FALSE)</f>
        <v>INSTITUTO PROVINCIAL DE VIVIENDA</v>
      </c>
    </row>
    <row r="11735" spans="1:4" x14ac:dyDescent="0.2">
      <c r="A11735" t="s">
        <v>22854</v>
      </c>
      <c r="B11735" t="s">
        <v>22794</v>
      </c>
      <c r="C11735" t="str">
        <f t="shared" si="183"/>
        <v>16 - INSTITUTO PROVINCIAL DE VIVIENDA</v>
      </c>
      <c r="D11735" t="str">
        <f>VLOOKUP(MID(A11735,1,2),[1]Jurisdicciones!$A$2:$B$44,2,FALSE)</f>
        <v>INSTITUTO PROVINCIAL DE VIVIENDA</v>
      </c>
    </row>
    <row r="11736" spans="1:4" x14ac:dyDescent="0.2">
      <c r="A11736" t="s">
        <v>22855</v>
      </c>
      <c r="B11736" t="s">
        <v>22856</v>
      </c>
      <c r="C11736" t="str">
        <f t="shared" si="183"/>
        <v>16 - INSTITUTO PROVINCIAL DE VIVIENDA</v>
      </c>
      <c r="D11736" t="str">
        <f>VLOOKUP(MID(A11736,1,2),[1]Jurisdicciones!$A$2:$B$44,2,FALSE)</f>
        <v>INSTITUTO PROVINCIAL DE VIVIENDA</v>
      </c>
    </row>
    <row r="11737" spans="1:4" x14ac:dyDescent="0.2">
      <c r="A11737" t="s">
        <v>22857</v>
      </c>
      <c r="B11737" t="s">
        <v>22856</v>
      </c>
      <c r="C11737" t="str">
        <f t="shared" si="183"/>
        <v>16 - INSTITUTO PROVINCIAL DE VIVIENDA</v>
      </c>
      <c r="D11737" t="str">
        <f>VLOOKUP(MID(A11737,1,2),[1]Jurisdicciones!$A$2:$B$44,2,FALSE)</f>
        <v>INSTITUTO PROVINCIAL DE VIVIENDA</v>
      </c>
    </row>
    <row r="11738" spans="1:4" x14ac:dyDescent="0.2">
      <c r="A11738" t="s">
        <v>173</v>
      </c>
      <c r="B11738" t="s">
        <v>22858</v>
      </c>
      <c r="C11738" t="str">
        <f t="shared" si="183"/>
        <v>16 - INSTITUTO PROVINCIAL DE VIVIENDA</v>
      </c>
      <c r="D11738" t="str">
        <f>VLOOKUP(MID(A11738,1,2),[1]Jurisdicciones!$A$2:$B$44,2,FALSE)</f>
        <v>INSTITUTO PROVINCIAL DE VIVIENDA</v>
      </c>
    </row>
    <row r="11739" spans="1:4" x14ac:dyDescent="0.2">
      <c r="A11739" t="s">
        <v>22859</v>
      </c>
      <c r="B11739" t="s">
        <v>22858</v>
      </c>
      <c r="C11739" t="str">
        <f t="shared" si="183"/>
        <v>16 - INSTITUTO PROVINCIAL DE VIVIENDA</v>
      </c>
      <c r="D11739" t="str">
        <f>VLOOKUP(MID(A11739,1,2),[1]Jurisdicciones!$A$2:$B$44,2,FALSE)</f>
        <v>INSTITUTO PROVINCIAL DE VIVIENDA</v>
      </c>
    </row>
    <row r="11740" spans="1:4" x14ac:dyDescent="0.2">
      <c r="A11740" t="s">
        <v>22860</v>
      </c>
      <c r="B11740" t="s">
        <v>22861</v>
      </c>
      <c r="C11740" t="str">
        <f t="shared" si="183"/>
        <v>16 - INSTITUTO PROVINCIAL DE VIVIENDA</v>
      </c>
      <c r="D11740" t="str">
        <f>VLOOKUP(MID(A11740,1,2),[1]Jurisdicciones!$A$2:$B$44,2,FALSE)</f>
        <v>INSTITUTO PROVINCIAL DE VIVIENDA</v>
      </c>
    </row>
    <row r="11741" spans="1:4" x14ac:dyDescent="0.2">
      <c r="A11741" t="s">
        <v>22862</v>
      </c>
      <c r="B11741" t="s">
        <v>22863</v>
      </c>
      <c r="C11741" t="str">
        <f t="shared" si="183"/>
        <v>16 - INSTITUTO PROVINCIAL DE VIVIENDA</v>
      </c>
      <c r="D11741" t="str">
        <f>VLOOKUP(MID(A11741,1,2),[1]Jurisdicciones!$A$2:$B$44,2,FALSE)</f>
        <v>INSTITUTO PROVINCIAL DE VIVIENDA</v>
      </c>
    </row>
    <row r="11742" spans="1:4" x14ac:dyDescent="0.2">
      <c r="A11742" t="s">
        <v>22864</v>
      </c>
      <c r="B11742" t="s">
        <v>22865</v>
      </c>
      <c r="C11742" t="str">
        <f t="shared" si="183"/>
        <v>16 - INSTITUTO PROVINCIAL DE VIVIENDA</v>
      </c>
      <c r="D11742" t="str">
        <f>VLOOKUP(MID(A11742,1,2),[1]Jurisdicciones!$A$2:$B$44,2,FALSE)</f>
        <v>INSTITUTO PROVINCIAL DE VIVIENDA</v>
      </c>
    </row>
    <row r="11743" spans="1:4" x14ac:dyDescent="0.2">
      <c r="A11743" t="s">
        <v>22866</v>
      </c>
      <c r="B11743" t="s">
        <v>22867</v>
      </c>
      <c r="C11743" t="str">
        <f t="shared" si="183"/>
        <v>16 - INSTITUTO PROVINCIAL DE VIVIENDA</v>
      </c>
      <c r="D11743" t="str">
        <f>VLOOKUP(MID(A11743,1,2),[1]Jurisdicciones!$A$2:$B$44,2,FALSE)</f>
        <v>INSTITUTO PROVINCIAL DE VIVIENDA</v>
      </c>
    </row>
    <row r="11744" spans="1:4" x14ac:dyDescent="0.2">
      <c r="A11744" t="s">
        <v>22868</v>
      </c>
      <c r="B11744" t="s">
        <v>22869</v>
      </c>
      <c r="C11744" t="str">
        <f t="shared" si="183"/>
        <v>16 - INSTITUTO PROVINCIAL DE VIVIENDA</v>
      </c>
      <c r="D11744" t="str">
        <f>VLOOKUP(MID(A11744,1,2),[1]Jurisdicciones!$A$2:$B$44,2,FALSE)</f>
        <v>INSTITUTO PROVINCIAL DE VIVIENDA</v>
      </c>
    </row>
    <row r="11745" spans="1:4" x14ac:dyDescent="0.2">
      <c r="A11745" t="s">
        <v>22870</v>
      </c>
      <c r="B11745" t="s">
        <v>22871</v>
      </c>
      <c r="C11745" t="str">
        <f t="shared" si="183"/>
        <v>16 - INSTITUTO PROVINCIAL DE VIVIENDA</v>
      </c>
      <c r="D11745" t="str">
        <f>VLOOKUP(MID(A11745,1,2),[1]Jurisdicciones!$A$2:$B$44,2,FALSE)</f>
        <v>INSTITUTO PROVINCIAL DE VIVIENDA</v>
      </c>
    </row>
    <row r="11746" spans="1:4" x14ac:dyDescent="0.2">
      <c r="A11746" t="s">
        <v>22872</v>
      </c>
      <c r="B11746" t="s">
        <v>22873</v>
      </c>
      <c r="C11746" t="str">
        <f t="shared" si="183"/>
        <v>16 - INSTITUTO PROVINCIAL DE VIVIENDA</v>
      </c>
      <c r="D11746" t="str">
        <f>VLOOKUP(MID(A11746,1,2),[1]Jurisdicciones!$A$2:$B$44,2,FALSE)</f>
        <v>INSTITUTO PROVINCIAL DE VIVIENDA</v>
      </c>
    </row>
    <row r="11747" spans="1:4" x14ac:dyDescent="0.2">
      <c r="A11747" t="s">
        <v>22874</v>
      </c>
      <c r="B11747" t="s">
        <v>22875</v>
      </c>
      <c r="C11747" t="str">
        <f t="shared" si="183"/>
        <v>16 - INSTITUTO PROVINCIAL DE VIVIENDA</v>
      </c>
      <c r="D11747" t="str">
        <f>VLOOKUP(MID(A11747,1,2),[1]Jurisdicciones!$A$2:$B$44,2,FALSE)</f>
        <v>INSTITUTO PROVINCIAL DE VIVIENDA</v>
      </c>
    </row>
    <row r="11748" spans="1:4" x14ac:dyDescent="0.2">
      <c r="A11748" t="s">
        <v>22876</v>
      </c>
      <c r="B11748" t="s">
        <v>22875</v>
      </c>
      <c r="C11748" t="str">
        <f t="shared" si="183"/>
        <v>16 - INSTITUTO PROVINCIAL DE VIVIENDA</v>
      </c>
      <c r="D11748" t="str">
        <f>VLOOKUP(MID(A11748,1,2),[1]Jurisdicciones!$A$2:$B$44,2,FALSE)</f>
        <v>INSTITUTO PROVINCIAL DE VIVIENDA</v>
      </c>
    </row>
    <row r="11749" spans="1:4" x14ac:dyDescent="0.2">
      <c r="A11749" t="s">
        <v>22877</v>
      </c>
      <c r="B11749" t="s">
        <v>22878</v>
      </c>
      <c r="C11749" t="str">
        <f t="shared" si="183"/>
        <v>16 - INSTITUTO PROVINCIAL DE VIVIENDA</v>
      </c>
      <c r="D11749" t="str">
        <f>VLOOKUP(MID(A11749,1,2),[1]Jurisdicciones!$A$2:$B$44,2,FALSE)</f>
        <v>INSTITUTO PROVINCIAL DE VIVIENDA</v>
      </c>
    </row>
    <row r="11750" spans="1:4" x14ac:dyDescent="0.2">
      <c r="A11750" t="s">
        <v>22879</v>
      </c>
      <c r="B11750" t="s">
        <v>22878</v>
      </c>
      <c r="C11750" t="str">
        <f t="shared" si="183"/>
        <v>16 - INSTITUTO PROVINCIAL DE VIVIENDA</v>
      </c>
      <c r="D11750" t="str">
        <f>VLOOKUP(MID(A11750,1,2),[1]Jurisdicciones!$A$2:$B$44,2,FALSE)</f>
        <v>INSTITUTO PROVINCIAL DE VIVIENDA</v>
      </c>
    </row>
    <row r="11751" spans="1:4" x14ac:dyDescent="0.2">
      <c r="A11751" t="s">
        <v>22880</v>
      </c>
      <c r="B11751" t="s">
        <v>22881</v>
      </c>
      <c r="C11751" t="str">
        <f t="shared" si="183"/>
        <v>16 - INSTITUTO PROVINCIAL DE VIVIENDA</v>
      </c>
      <c r="D11751" t="str">
        <f>VLOOKUP(MID(A11751,1,2),[1]Jurisdicciones!$A$2:$B$44,2,FALSE)</f>
        <v>INSTITUTO PROVINCIAL DE VIVIENDA</v>
      </c>
    </row>
    <row r="11752" spans="1:4" x14ac:dyDescent="0.2">
      <c r="A11752" t="s">
        <v>22882</v>
      </c>
      <c r="B11752" t="s">
        <v>22881</v>
      </c>
      <c r="C11752" t="str">
        <f t="shared" si="183"/>
        <v>16 - INSTITUTO PROVINCIAL DE VIVIENDA</v>
      </c>
      <c r="D11752" t="str">
        <f>VLOOKUP(MID(A11752,1,2),[1]Jurisdicciones!$A$2:$B$44,2,FALSE)</f>
        <v>INSTITUTO PROVINCIAL DE VIVIENDA</v>
      </c>
    </row>
    <row r="11753" spans="1:4" x14ac:dyDescent="0.2">
      <c r="A11753" t="s">
        <v>22883</v>
      </c>
      <c r="B11753" t="s">
        <v>22884</v>
      </c>
      <c r="C11753" t="str">
        <f t="shared" si="183"/>
        <v>16 - INSTITUTO PROVINCIAL DE VIVIENDA</v>
      </c>
      <c r="D11753" t="str">
        <f>VLOOKUP(MID(A11753,1,2),[1]Jurisdicciones!$A$2:$B$44,2,FALSE)</f>
        <v>INSTITUTO PROVINCIAL DE VIVIENDA</v>
      </c>
    </row>
    <row r="11754" spans="1:4" x14ac:dyDescent="0.2">
      <c r="A11754" t="s">
        <v>22885</v>
      </c>
      <c r="B11754" t="s">
        <v>22884</v>
      </c>
      <c r="C11754" t="str">
        <f t="shared" si="183"/>
        <v>16 - INSTITUTO PROVINCIAL DE VIVIENDA</v>
      </c>
      <c r="D11754" t="str">
        <f>VLOOKUP(MID(A11754,1,2),[1]Jurisdicciones!$A$2:$B$44,2,FALSE)</f>
        <v>INSTITUTO PROVINCIAL DE VIVIENDA</v>
      </c>
    </row>
    <row r="11755" spans="1:4" x14ac:dyDescent="0.2">
      <c r="A11755" t="s">
        <v>22886</v>
      </c>
      <c r="B11755" t="s">
        <v>22887</v>
      </c>
      <c r="C11755" t="str">
        <f t="shared" si="183"/>
        <v>16 - INSTITUTO PROVINCIAL DE VIVIENDA</v>
      </c>
      <c r="D11755" t="str">
        <f>VLOOKUP(MID(A11755,1,2),[1]Jurisdicciones!$A$2:$B$44,2,FALSE)</f>
        <v>INSTITUTO PROVINCIAL DE VIVIENDA</v>
      </c>
    </row>
    <row r="11756" spans="1:4" x14ac:dyDescent="0.2">
      <c r="A11756" t="s">
        <v>22888</v>
      </c>
      <c r="B11756" t="s">
        <v>22887</v>
      </c>
      <c r="C11756" t="str">
        <f t="shared" si="183"/>
        <v>16 - INSTITUTO PROVINCIAL DE VIVIENDA</v>
      </c>
      <c r="D11756" t="str">
        <f>VLOOKUP(MID(A11756,1,2),[1]Jurisdicciones!$A$2:$B$44,2,FALSE)</f>
        <v>INSTITUTO PROVINCIAL DE VIVIENDA</v>
      </c>
    </row>
    <row r="11757" spans="1:4" x14ac:dyDescent="0.2">
      <c r="A11757" t="s">
        <v>22889</v>
      </c>
      <c r="B11757" t="s">
        <v>22890</v>
      </c>
      <c r="C11757" t="str">
        <f t="shared" si="183"/>
        <v>16 - INSTITUTO PROVINCIAL DE VIVIENDA</v>
      </c>
      <c r="D11757" t="str">
        <f>VLOOKUP(MID(A11757,1,2),[1]Jurisdicciones!$A$2:$B$44,2,FALSE)</f>
        <v>INSTITUTO PROVINCIAL DE VIVIENDA</v>
      </c>
    </row>
    <row r="11758" spans="1:4" x14ac:dyDescent="0.2">
      <c r="A11758" t="s">
        <v>22891</v>
      </c>
      <c r="B11758" t="s">
        <v>22890</v>
      </c>
      <c r="C11758" t="str">
        <f t="shared" si="183"/>
        <v>16 - INSTITUTO PROVINCIAL DE VIVIENDA</v>
      </c>
      <c r="D11758" t="str">
        <f>VLOOKUP(MID(A11758,1,2),[1]Jurisdicciones!$A$2:$B$44,2,FALSE)</f>
        <v>INSTITUTO PROVINCIAL DE VIVIENDA</v>
      </c>
    </row>
    <row r="11759" spans="1:4" x14ac:dyDescent="0.2">
      <c r="A11759" t="s">
        <v>174</v>
      </c>
      <c r="B11759" t="s">
        <v>22892</v>
      </c>
      <c r="C11759" t="str">
        <f t="shared" si="183"/>
        <v>16 - INSTITUTO PROVINCIAL DE VIVIENDA</v>
      </c>
      <c r="D11759" t="str">
        <f>VLOOKUP(MID(A11759,1,2),[1]Jurisdicciones!$A$2:$B$44,2,FALSE)</f>
        <v>INSTITUTO PROVINCIAL DE VIVIENDA</v>
      </c>
    </row>
    <row r="11760" spans="1:4" x14ac:dyDescent="0.2">
      <c r="A11760" t="s">
        <v>175</v>
      </c>
      <c r="B11760" t="s">
        <v>22892</v>
      </c>
      <c r="C11760" t="str">
        <f t="shared" si="183"/>
        <v>16 - INSTITUTO PROVINCIAL DE VIVIENDA</v>
      </c>
      <c r="D11760" t="str">
        <f>VLOOKUP(MID(A11760,1,2),[1]Jurisdicciones!$A$2:$B$44,2,FALSE)</f>
        <v>INSTITUTO PROVINCIAL DE VIVIENDA</v>
      </c>
    </row>
    <row r="11761" spans="1:4" x14ac:dyDescent="0.2">
      <c r="A11761" t="s">
        <v>22893</v>
      </c>
      <c r="B11761" t="s">
        <v>22892</v>
      </c>
      <c r="C11761" t="str">
        <f t="shared" si="183"/>
        <v>16 - INSTITUTO PROVINCIAL DE VIVIENDA</v>
      </c>
      <c r="D11761" t="str">
        <f>VLOOKUP(MID(A11761,1,2),[1]Jurisdicciones!$A$2:$B$44,2,FALSE)</f>
        <v>INSTITUTO PROVINCIAL DE VIVIENDA</v>
      </c>
    </row>
    <row r="11762" spans="1:4" x14ac:dyDescent="0.2">
      <c r="A11762" t="s">
        <v>22894</v>
      </c>
      <c r="B11762" t="s">
        <v>22892</v>
      </c>
      <c r="C11762" t="str">
        <f t="shared" si="183"/>
        <v>16 - INSTITUTO PROVINCIAL DE VIVIENDA</v>
      </c>
      <c r="D11762" t="str">
        <f>VLOOKUP(MID(A11762,1,2),[1]Jurisdicciones!$A$2:$B$44,2,FALSE)</f>
        <v>INSTITUTO PROVINCIAL DE VIVIENDA</v>
      </c>
    </row>
    <row r="11763" spans="1:4" x14ac:dyDescent="0.2">
      <c r="A11763" t="s">
        <v>2031</v>
      </c>
      <c r="B11763" t="s">
        <v>22895</v>
      </c>
      <c r="C11763" t="str">
        <f t="shared" si="183"/>
        <v>16 - INSTITUTO PROVINCIAL DE VIVIENDA</v>
      </c>
      <c r="D11763" t="str">
        <f>VLOOKUP(MID(A11763,1,2),[1]Jurisdicciones!$A$2:$B$44,2,FALSE)</f>
        <v>INSTITUTO PROVINCIAL DE VIVIENDA</v>
      </c>
    </row>
    <row r="11764" spans="1:4" x14ac:dyDescent="0.2">
      <c r="A11764" t="s">
        <v>2032</v>
      </c>
      <c r="B11764" t="s">
        <v>22895</v>
      </c>
      <c r="C11764" t="str">
        <f t="shared" si="183"/>
        <v>16 - INSTITUTO PROVINCIAL DE VIVIENDA</v>
      </c>
      <c r="D11764" t="str">
        <f>VLOOKUP(MID(A11764,1,2),[1]Jurisdicciones!$A$2:$B$44,2,FALSE)</f>
        <v>INSTITUTO PROVINCIAL DE VIVIENDA</v>
      </c>
    </row>
    <row r="11765" spans="1:4" x14ac:dyDescent="0.2">
      <c r="A11765" t="s">
        <v>22896</v>
      </c>
      <c r="B11765" t="s">
        <v>22895</v>
      </c>
      <c r="C11765" t="str">
        <f t="shared" si="183"/>
        <v>16 - INSTITUTO PROVINCIAL DE VIVIENDA</v>
      </c>
      <c r="D11765" t="str">
        <f>VLOOKUP(MID(A11765,1,2),[1]Jurisdicciones!$A$2:$B$44,2,FALSE)</f>
        <v>INSTITUTO PROVINCIAL DE VIVIENDA</v>
      </c>
    </row>
    <row r="11766" spans="1:4" x14ac:dyDescent="0.2">
      <c r="A11766" t="s">
        <v>2033</v>
      </c>
      <c r="B11766" t="s">
        <v>22897</v>
      </c>
      <c r="C11766" t="str">
        <f t="shared" si="183"/>
        <v>16 - INSTITUTO PROVINCIAL DE VIVIENDA</v>
      </c>
      <c r="D11766" t="str">
        <f>VLOOKUP(MID(A11766,1,2),[1]Jurisdicciones!$A$2:$B$44,2,FALSE)</f>
        <v>INSTITUTO PROVINCIAL DE VIVIENDA</v>
      </c>
    </row>
    <row r="11767" spans="1:4" x14ac:dyDescent="0.2">
      <c r="A11767" t="s">
        <v>2034</v>
      </c>
      <c r="B11767" t="s">
        <v>22897</v>
      </c>
      <c r="C11767" t="str">
        <f t="shared" si="183"/>
        <v>16 - INSTITUTO PROVINCIAL DE VIVIENDA</v>
      </c>
      <c r="D11767" t="str">
        <f>VLOOKUP(MID(A11767,1,2),[1]Jurisdicciones!$A$2:$B$44,2,FALSE)</f>
        <v>INSTITUTO PROVINCIAL DE VIVIENDA</v>
      </c>
    </row>
    <row r="11768" spans="1:4" x14ac:dyDescent="0.2">
      <c r="A11768" t="s">
        <v>22898</v>
      </c>
      <c r="B11768" t="s">
        <v>22899</v>
      </c>
      <c r="C11768" t="str">
        <f t="shared" si="183"/>
        <v>16 - INSTITUTO PROVINCIAL DE VIVIENDA</v>
      </c>
      <c r="D11768" t="str">
        <f>VLOOKUP(MID(A11768,1,2),[1]Jurisdicciones!$A$2:$B$44,2,FALSE)</f>
        <v>INSTITUTO PROVINCIAL DE VIVIENDA</v>
      </c>
    </row>
    <row r="11769" spans="1:4" x14ac:dyDescent="0.2">
      <c r="A11769" t="s">
        <v>22900</v>
      </c>
      <c r="B11769" t="s">
        <v>22899</v>
      </c>
      <c r="C11769" t="str">
        <f t="shared" si="183"/>
        <v>16 - INSTITUTO PROVINCIAL DE VIVIENDA</v>
      </c>
      <c r="D11769" t="str">
        <f>VLOOKUP(MID(A11769,1,2),[1]Jurisdicciones!$A$2:$B$44,2,FALSE)</f>
        <v>INSTITUTO PROVINCIAL DE VIVIENDA</v>
      </c>
    </row>
    <row r="11770" spans="1:4" x14ac:dyDescent="0.2">
      <c r="A11770" t="s">
        <v>22901</v>
      </c>
      <c r="B11770" t="s">
        <v>22902</v>
      </c>
      <c r="C11770" t="str">
        <f t="shared" si="183"/>
        <v>16 - INSTITUTO PROVINCIAL DE VIVIENDA</v>
      </c>
      <c r="D11770" t="str">
        <f>VLOOKUP(MID(A11770,1,2),[1]Jurisdicciones!$A$2:$B$44,2,FALSE)</f>
        <v>INSTITUTO PROVINCIAL DE VIVIENDA</v>
      </c>
    </row>
    <row r="11771" spans="1:4" x14ac:dyDescent="0.2">
      <c r="A11771" t="s">
        <v>22903</v>
      </c>
      <c r="B11771" t="s">
        <v>22902</v>
      </c>
      <c r="C11771" t="str">
        <f t="shared" si="183"/>
        <v>16 - INSTITUTO PROVINCIAL DE VIVIENDA</v>
      </c>
      <c r="D11771" t="str">
        <f>VLOOKUP(MID(A11771,1,2),[1]Jurisdicciones!$A$2:$B$44,2,FALSE)</f>
        <v>INSTITUTO PROVINCIAL DE VIVIENDA</v>
      </c>
    </row>
    <row r="11772" spans="1:4" x14ac:dyDescent="0.2">
      <c r="A11772" t="s">
        <v>176</v>
      </c>
      <c r="B11772" t="s">
        <v>22904</v>
      </c>
      <c r="C11772" t="str">
        <f t="shared" si="183"/>
        <v>16 - INSTITUTO PROVINCIAL DE VIVIENDA</v>
      </c>
      <c r="D11772" t="str">
        <f>VLOOKUP(MID(A11772,1,2),[1]Jurisdicciones!$A$2:$B$44,2,FALSE)</f>
        <v>INSTITUTO PROVINCIAL DE VIVIENDA</v>
      </c>
    </row>
    <row r="11773" spans="1:4" x14ac:dyDescent="0.2">
      <c r="A11773" t="s">
        <v>177</v>
      </c>
      <c r="B11773" t="s">
        <v>22904</v>
      </c>
      <c r="C11773" t="str">
        <f t="shared" si="183"/>
        <v>16 - INSTITUTO PROVINCIAL DE VIVIENDA</v>
      </c>
      <c r="D11773" t="str">
        <f>VLOOKUP(MID(A11773,1,2),[1]Jurisdicciones!$A$2:$B$44,2,FALSE)</f>
        <v>INSTITUTO PROVINCIAL DE VIVIENDA</v>
      </c>
    </row>
    <row r="11774" spans="1:4" x14ac:dyDescent="0.2">
      <c r="A11774" t="s">
        <v>22905</v>
      </c>
      <c r="B11774" t="s">
        <v>22904</v>
      </c>
      <c r="C11774" t="str">
        <f t="shared" si="183"/>
        <v>16 - INSTITUTO PROVINCIAL DE VIVIENDA</v>
      </c>
      <c r="D11774" t="str">
        <f>VLOOKUP(MID(A11774,1,2),[1]Jurisdicciones!$A$2:$B$44,2,FALSE)</f>
        <v>INSTITUTO PROVINCIAL DE VIVIENDA</v>
      </c>
    </row>
    <row r="11775" spans="1:4" x14ac:dyDescent="0.2">
      <c r="A11775" t="s">
        <v>22906</v>
      </c>
      <c r="B11775" t="s">
        <v>22904</v>
      </c>
      <c r="C11775" t="str">
        <f t="shared" si="183"/>
        <v>16 - INSTITUTO PROVINCIAL DE VIVIENDA</v>
      </c>
      <c r="D11775" t="str">
        <f>VLOOKUP(MID(A11775,1,2),[1]Jurisdicciones!$A$2:$B$44,2,FALSE)</f>
        <v>INSTITUTO PROVINCIAL DE VIVIENDA</v>
      </c>
    </row>
    <row r="11776" spans="1:4" x14ac:dyDescent="0.2">
      <c r="A11776" t="s">
        <v>178</v>
      </c>
      <c r="B11776" t="s">
        <v>22907</v>
      </c>
      <c r="C11776" t="str">
        <f t="shared" si="183"/>
        <v>16 - INSTITUTO PROVINCIAL DE VIVIENDA</v>
      </c>
      <c r="D11776" t="str">
        <f>VLOOKUP(MID(A11776,1,2),[1]Jurisdicciones!$A$2:$B$44,2,FALSE)</f>
        <v>INSTITUTO PROVINCIAL DE VIVIENDA</v>
      </c>
    </row>
    <row r="11777" spans="1:4" x14ac:dyDescent="0.2">
      <c r="A11777" t="s">
        <v>179</v>
      </c>
      <c r="B11777" t="s">
        <v>22907</v>
      </c>
      <c r="C11777" t="str">
        <f t="shared" si="183"/>
        <v>16 - INSTITUTO PROVINCIAL DE VIVIENDA</v>
      </c>
      <c r="D11777" t="str">
        <f>VLOOKUP(MID(A11777,1,2),[1]Jurisdicciones!$A$2:$B$44,2,FALSE)</f>
        <v>INSTITUTO PROVINCIAL DE VIVIENDA</v>
      </c>
    </row>
    <row r="11778" spans="1:4" x14ac:dyDescent="0.2">
      <c r="A11778" t="s">
        <v>22908</v>
      </c>
      <c r="B11778" t="s">
        <v>22907</v>
      </c>
      <c r="C11778" t="str">
        <f t="shared" si="183"/>
        <v>16 - INSTITUTO PROVINCIAL DE VIVIENDA</v>
      </c>
      <c r="D11778" t="str">
        <f>VLOOKUP(MID(A11778,1,2),[1]Jurisdicciones!$A$2:$B$44,2,FALSE)</f>
        <v>INSTITUTO PROVINCIAL DE VIVIENDA</v>
      </c>
    </row>
    <row r="11779" spans="1:4" x14ac:dyDescent="0.2">
      <c r="A11779" t="s">
        <v>180</v>
      </c>
      <c r="B11779" t="s">
        <v>22909</v>
      </c>
      <c r="C11779" t="str">
        <f t="shared" si="183"/>
        <v>16 - INSTITUTO PROVINCIAL DE VIVIENDA</v>
      </c>
      <c r="D11779" t="str">
        <f>VLOOKUP(MID(A11779,1,2),[1]Jurisdicciones!$A$2:$B$44,2,FALSE)</f>
        <v>INSTITUTO PROVINCIAL DE VIVIENDA</v>
      </c>
    </row>
    <row r="11780" spans="1:4" x14ac:dyDescent="0.2">
      <c r="A11780" t="s">
        <v>181</v>
      </c>
      <c r="B11780" t="s">
        <v>22909</v>
      </c>
      <c r="C11780" t="str">
        <f t="shared" ref="C11780:C11843" si="184">CONCATENATE(MID(A11780,1,2), " - ",D11780)</f>
        <v>16 - INSTITUTO PROVINCIAL DE VIVIENDA</v>
      </c>
      <c r="D11780" t="str">
        <f>VLOOKUP(MID(A11780,1,2),[1]Jurisdicciones!$A$2:$B$44,2,FALSE)</f>
        <v>INSTITUTO PROVINCIAL DE VIVIENDA</v>
      </c>
    </row>
    <row r="11781" spans="1:4" x14ac:dyDescent="0.2">
      <c r="A11781" t="s">
        <v>22910</v>
      </c>
      <c r="B11781" t="s">
        <v>22909</v>
      </c>
      <c r="C11781" t="str">
        <f t="shared" si="184"/>
        <v>16 - INSTITUTO PROVINCIAL DE VIVIENDA</v>
      </c>
      <c r="D11781" t="str">
        <f>VLOOKUP(MID(A11781,1,2),[1]Jurisdicciones!$A$2:$B$44,2,FALSE)</f>
        <v>INSTITUTO PROVINCIAL DE VIVIENDA</v>
      </c>
    </row>
    <row r="11782" spans="1:4" x14ac:dyDescent="0.2">
      <c r="A11782" t="s">
        <v>22911</v>
      </c>
      <c r="B11782" t="s">
        <v>22909</v>
      </c>
      <c r="C11782" t="str">
        <f t="shared" si="184"/>
        <v>16 - INSTITUTO PROVINCIAL DE VIVIENDA</v>
      </c>
      <c r="D11782" t="str">
        <f>VLOOKUP(MID(A11782,1,2),[1]Jurisdicciones!$A$2:$B$44,2,FALSE)</f>
        <v>INSTITUTO PROVINCIAL DE VIVIENDA</v>
      </c>
    </row>
    <row r="11783" spans="1:4" x14ac:dyDescent="0.2">
      <c r="A11783" t="s">
        <v>22912</v>
      </c>
      <c r="B11783" t="s">
        <v>22913</v>
      </c>
      <c r="C11783" t="str">
        <f t="shared" si="184"/>
        <v>16 - INSTITUTO PROVINCIAL DE VIVIENDA</v>
      </c>
      <c r="D11783" t="str">
        <f>VLOOKUP(MID(A11783,1,2),[1]Jurisdicciones!$A$2:$B$44,2,FALSE)</f>
        <v>INSTITUTO PROVINCIAL DE VIVIENDA</v>
      </c>
    </row>
    <row r="11784" spans="1:4" x14ac:dyDescent="0.2">
      <c r="A11784" t="s">
        <v>22914</v>
      </c>
      <c r="B11784" t="s">
        <v>22913</v>
      </c>
      <c r="C11784" t="str">
        <f t="shared" si="184"/>
        <v>16 - INSTITUTO PROVINCIAL DE VIVIENDA</v>
      </c>
      <c r="D11784" t="str">
        <f>VLOOKUP(MID(A11784,1,2),[1]Jurisdicciones!$A$2:$B$44,2,FALSE)</f>
        <v>INSTITUTO PROVINCIAL DE VIVIENDA</v>
      </c>
    </row>
    <row r="11785" spans="1:4" x14ac:dyDescent="0.2">
      <c r="A11785" t="s">
        <v>182</v>
      </c>
      <c r="B11785" t="s">
        <v>22915</v>
      </c>
      <c r="C11785" t="str">
        <f t="shared" si="184"/>
        <v>16 - INSTITUTO PROVINCIAL DE VIVIENDA</v>
      </c>
      <c r="D11785" t="str">
        <f>VLOOKUP(MID(A11785,1,2),[1]Jurisdicciones!$A$2:$B$44,2,FALSE)</f>
        <v>INSTITUTO PROVINCIAL DE VIVIENDA</v>
      </c>
    </row>
    <row r="11786" spans="1:4" x14ac:dyDescent="0.2">
      <c r="A11786" t="s">
        <v>183</v>
      </c>
      <c r="B11786" t="s">
        <v>22915</v>
      </c>
      <c r="C11786" t="str">
        <f t="shared" si="184"/>
        <v>16 - INSTITUTO PROVINCIAL DE VIVIENDA</v>
      </c>
      <c r="D11786" t="str">
        <f>VLOOKUP(MID(A11786,1,2),[1]Jurisdicciones!$A$2:$B$44,2,FALSE)</f>
        <v>INSTITUTO PROVINCIAL DE VIVIENDA</v>
      </c>
    </row>
    <row r="11787" spans="1:4" x14ac:dyDescent="0.2">
      <c r="A11787" t="s">
        <v>22916</v>
      </c>
      <c r="B11787" t="s">
        <v>22915</v>
      </c>
      <c r="C11787" t="str">
        <f t="shared" si="184"/>
        <v>16 - INSTITUTO PROVINCIAL DE VIVIENDA</v>
      </c>
      <c r="D11787" t="str">
        <f>VLOOKUP(MID(A11787,1,2),[1]Jurisdicciones!$A$2:$B$44,2,FALSE)</f>
        <v>INSTITUTO PROVINCIAL DE VIVIENDA</v>
      </c>
    </row>
    <row r="11788" spans="1:4" x14ac:dyDescent="0.2">
      <c r="A11788" t="s">
        <v>22917</v>
      </c>
      <c r="B11788" t="s">
        <v>22915</v>
      </c>
      <c r="C11788" t="str">
        <f t="shared" si="184"/>
        <v>16 - INSTITUTO PROVINCIAL DE VIVIENDA</v>
      </c>
      <c r="D11788" t="str">
        <f>VLOOKUP(MID(A11788,1,2),[1]Jurisdicciones!$A$2:$B$44,2,FALSE)</f>
        <v>INSTITUTO PROVINCIAL DE VIVIENDA</v>
      </c>
    </row>
    <row r="11789" spans="1:4" x14ac:dyDescent="0.2">
      <c r="A11789" t="s">
        <v>184</v>
      </c>
      <c r="B11789" t="s">
        <v>22918</v>
      </c>
      <c r="C11789" t="str">
        <f t="shared" si="184"/>
        <v>16 - INSTITUTO PROVINCIAL DE VIVIENDA</v>
      </c>
      <c r="D11789" t="str">
        <f>VLOOKUP(MID(A11789,1,2),[1]Jurisdicciones!$A$2:$B$44,2,FALSE)</f>
        <v>INSTITUTO PROVINCIAL DE VIVIENDA</v>
      </c>
    </row>
    <row r="11790" spans="1:4" x14ac:dyDescent="0.2">
      <c r="A11790" t="s">
        <v>185</v>
      </c>
      <c r="B11790" t="s">
        <v>22918</v>
      </c>
      <c r="C11790" t="str">
        <f t="shared" si="184"/>
        <v>16 - INSTITUTO PROVINCIAL DE VIVIENDA</v>
      </c>
      <c r="D11790" t="str">
        <f>VLOOKUP(MID(A11790,1,2),[1]Jurisdicciones!$A$2:$B$44,2,FALSE)</f>
        <v>INSTITUTO PROVINCIAL DE VIVIENDA</v>
      </c>
    </row>
    <row r="11791" spans="1:4" x14ac:dyDescent="0.2">
      <c r="A11791" t="s">
        <v>22919</v>
      </c>
      <c r="B11791" t="s">
        <v>22918</v>
      </c>
      <c r="C11791" t="str">
        <f t="shared" si="184"/>
        <v>16 - INSTITUTO PROVINCIAL DE VIVIENDA</v>
      </c>
      <c r="D11791" t="str">
        <f>VLOOKUP(MID(A11791,1,2),[1]Jurisdicciones!$A$2:$B$44,2,FALSE)</f>
        <v>INSTITUTO PROVINCIAL DE VIVIENDA</v>
      </c>
    </row>
    <row r="11792" spans="1:4" x14ac:dyDescent="0.2">
      <c r="A11792" t="s">
        <v>186</v>
      </c>
      <c r="B11792" t="s">
        <v>22920</v>
      </c>
      <c r="C11792" t="str">
        <f t="shared" si="184"/>
        <v>16 - INSTITUTO PROVINCIAL DE VIVIENDA</v>
      </c>
      <c r="D11792" t="str">
        <f>VLOOKUP(MID(A11792,1,2),[1]Jurisdicciones!$A$2:$B$44,2,FALSE)</f>
        <v>INSTITUTO PROVINCIAL DE VIVIENDA</v>
      </c>
    </row>
    <row r="11793" spans="1:4" x14ac:dyDescent="0.2">
      <c r="A11793" t="s">
        <v>187</v>
      </c>
      <c r="B11793" t="s">
        <v>22920</v>
      </c>
      <c r="C11793" t="str">
        <f t="shared" si="184"/>
        <v>16 - INSTITUTO PROVINCIAL DE VIVIENDA</v>
      </c>
      <c r="D11793" t="str">
        <f>VLOOKUP(MID(A11793,1,2),[1]Jurisdicciones!$A$2:$B$44,2,FALSE)</f>
        <v>INSTITUTO PROVINCIAL DE VIVIENDA</v>
      </c>
    </row>
    <row r="11794" spans="1:4" x14ac:dyDescent="0.2">
      <c r="A11794" t="s">
        <v>22921</v>
      </c>
      <c r="B11794" t="s">
        <v>22920</v>
      </c>
      <c r="C11794" t="str">
        <f t="shared" si="184"/>
        <v>16 - INSTITUTO PROVINCIAL DE VIVIENDA</v>
      </c>
      <c r="D11794" t="str">
        <f>VLOOKUP(MID(A11794,1,2),[1]Jurisdicciones!$A$2:$B$44,2,FALSE)</f>
        <v>INSTITUTO PROVINCIAL DE VIVIENDA</v>
      </c>
    </row>
    <row r="11795" spans="1:4" x14ac:dyDescent="0.2">
      <c r="A11795" t="s">
        <v>188</v>
      </c>
      <c r="B11795" t="s">
        <v>22922</v>
      </c>
      <c r="C11795" t="str">
        <f t="shared" si="184"/>
        <v>16 - INSTITUTO PROVINCIAL DE VIVIENDA</v>
      </c>
      <c r="D11795" t="str">
        <f>VLOOKUP(MID(A11795,1,2),[1]Jurisdicciones!$A$2:$B$44,2,FALSE)</f>
        <v>INSTITUTO PROVINCIAL DE VIVIENDA</v>
      </c>
    </row>
    <row r="11796" spans="1:4" x14ac:dyDescent="0.2">
      <c r="A11796" t="s">
        <v>189</v>
      </c>
      <c r="B11796" t="s">
        <v>22922</v>
      </c>
      <c r="C11796" t="str">
        <f t="shared" si="184"/>
        <v>16 - INSTITUTO PROVINCIAL DE VIVIENDA</v>
      </c>
      <c r="D11796" t="str">
        <f>VLOOKUP(MID(A11796,1,2),[1]Jurisdicciones!$A$2:$B$44,2,FALSE)</f>
        <v>INSTITUTO PROVINCIAL DE VIVIENDA</v>
      </c>
    </row>
    <row r="11797" spans="1:4" x14ac:dyDescent="0.2">
      <c r="A11797" t="s">
        <v>22923</v>
      </c>
      <c r="B11797" t="s">
        <v>22922</v>
      </c>
      <c r="C11797" t="str">
        <f t="shared" si="184"/>
        <v>16 - INSTITUTO PROVINCIAL DE VIVIENDA</v>
      </c>
      <c r="D11797" t="str">
        <f>VLOOKUP(MID(A11797,1,2),[1]Jurisdicciones!$A$2:$B$44,2,FALSE)</f>
        <v>INSTITUTO PROVINCIAL DE VIVIENDA</v>
      </c>
    </row>
    <row r="11798" spans="1:4" x14ac:dyDescent="0.2">
      <c r="A11798" t="s">
        <v>22924</v>
      </c>
      <c r="B11798" t="s">
        <v>22925</v>
      </c>
      <c r="C11798" t="str">
        <f t="shared" si="184"/>
        <v>16 - INSTITUTO PROVINCIAL DE VIVIENDA</v>
      </c>
      <c r="D11798" t="str">
        <f>VLOOKUP(MID(A11798,1,2),[1]Jurisdicciones!$A$2:$B$44,2,FALSE)</f>
        <v>INSTITUTO PROVINCIAL DE VIVIENDA</v>
      </c>
    </row>
    <row r="11799" spans="1:4" x14ac:dyDescent="0.2">
      <c r="A11799" t="s">
        <v>22926</v>
      </c>
      <c r="B11799" t="s">
        <v>22925</v>
      </c>
      <c r="C11799" t="str">
        <f t="shared" si="184"/>
        <v>16 - INSTITUTO PROVINCIAL DE VIVIENDA</v>
      </c>
      <c r="D11799" t="str">
        <f>VLOOKUP(MID(A11799,1,2),[1]Jurisdicciones!$A$2:$B$44,2,FALSE)</f>
        <v>INSTITUTO PROVINCIAL DE VIVIENDA</v>
      </c>
    </row>
    <row r="11800" spans="1:4" x14ac:dyDescent="0.2">
      <c r="A11800" t="s">
        <v>190</v>
      </c>
      <c r="B11800" t="s">
        <v>22927</v>
      </c>
      <c r="C11800" t="str">
        <f t="shared" si="184"/>
        <v>16 - INSTITUTO PROVINCIAL DE VIVIENDA</v>
      </c>
      <c r="D11800" t="str">
        <f>VLOOKUP(MID(A11800,1,2),[1]Jurisdicciones!$A$2:$B$44,2,FALSE)</f>
        <v>INSTITUTO PROVINCIAL DE VIVIENDA</v>
      </c>
    </row>
    <row r="11801" spans="1:4" x14ac:dyDescent="0.2">
      <c r="A11801" t="s">
        <v>191</v>
      </c>
      <c r="B11801" t="s">
        <v>22927</v>
      </c>
      <c r="C11801" t="str">
        <f t="shared" si="184"/>
        <v>16 - INSTITUTO PROVINCIAL DE VIVIENDA</v>
      </c>
      <c r="D11801" t="str">
        <f>VLOOKUP(MID(A11801,1,2),[1]Jurisdicciones!$A$2:$B$44,2,FALSE)</f>
        <v>INSTITUTO PROVINCIAL DE VIVIENDA</v>
      </c>
    </row>
    <row r="11802" spans="1:4" x14ac:dyDescent="0.2">
      <c r="A11802" t="s">
        <v>418</v>
      </c>
      <c r="B11802" t="s">
        <v>22927</v>
      </c>
      <c r="C11802" t="str">
        <f t="shared" si="184"/>
        <v>16 - INSTITUTO PROVINCIAL DE VIVIENDA</v>
      </c>
      <c r="D11802" t="str">
        <f>VLOOKUP(MID(A11802,1,2),[1]Jurisdicciones!$A$2:$B$44,2,FALSE)</f>
        <v>INSTITUTO PROVINCIAL DE VIVIENDA</v>
      </c>
    </row>
    <row r="11803" spans="1:4" x14ac:dyDescent="0.2">
      <c r="A11803" t="s">
        <v>22928</v>
      </c>
      <c r="B11803" t="s">
        <v>22927</v>
      </c>
      <c r="C11803" t="str">
        <f t="shared" si="184"/>
        <v>16 - INSTITUTO PROVINCIAL DE VIVIENDA</v>
      </c>
      <c r="D11803" t="str">
        <f>VLOOKUP(MID(A11803,1,2),[1]Jurisdicciones!$A$2:$B$44,2,FALSE)</f>
        <v>INSTITUTO PROVINCIAL DE VIVIENDA</v>
      </c>
    </row>
    <row r="11804" spans="1:4" x14ac:dyDescent="0.2">
      <c r="A11804" t="s">
        <v>192</v>
      </c>
      <c r="B11804" t="s">
        <v>22929</v>
      </c>
      <c r="C11804" t="str">
        <f t="shared" si="184"/>
        <v>16 - INSTITUTO PROVINCIAL DE VIVIENDA</v>
      </c>
      <c r="D11804" t="str">
        <f>VLOOKUP(MID(A11804,1,2),[1]Jurisdicciones!$A$2:$B$44,2,FALSE)</f>
        <v>INSTITUTO PROVINCIAL DE VIVIENDA</v>
      </c>
    </row>
    <row r="11805" spans="1:4" x14ac:dyDescent="0.2">
      <c r="A11805" t="s">
        <v>193</v>
      </c>
      <c r="B11805" t="s">
        <v>22929</v>
      </c>
      <c r="C11805" t="str">
        <f t="shared" si="184"/>
        <v>16 - INSTITUTO PROVINCIAL DE VIVIENDA</v>
      </c>
      <c r="D11805" t="str">
        <f>VLOOKUP(MID(A11805,1,2),[1]Jurisdicciones!$A$2:$B$44,2,FALSE)</f>
        <v>INSTITUTO PROVINCIAL DE VIVIENDA</v>
      </c>
    </row>
    <row r="11806" spans="1:4" x14ac:dyDescent="0.2">
      <c r="A11806" t="s">
        <v>419</v>
      </c>
      <c r="B11806" t="s">
        <v>22929</v>
      </c>
      <c r="C11806" t="str">
        <f t="shared" si="184"/>
        <v>16 - INSTITUTO PROVINCIAL DE VIVIENDA</v>
      </c>
      <c r="D11806" t="str">
        <f>VLOOKUP(MID(A11806,1,2),[1]Jurisdicciones!$A$2:$B$44,2,FALSE)</f>
        <v>INSTITUTO PROVINCIAL DE VIVIENDA</v>
      </c>
    </row>
    <row r="11807" spans="1:4" x14ac:dyDescent="0.2">
      <c r="A11807" t="s">
        <v>22930</v>
      </c>
      <c r="B11807" t="s">
        <v>22929</v>
      </c>
      <c r="C11807" t="str">
        <f t="shared" si="184"/>
        <v>16 - INSTITUTO PROVINCIAL DE VIVIENDA</v>
      </c>
      <c r="D11807" t="str">
        <f>VLOOKUP(MID(A11807,1,2),[1]Jurisdicciones!$A$2:$B$44,2,FALSE)</f>
        <v>INSTITUTO PROVINCIAL DE VIVIENDA</v>
      </c>
    </row>
    <row r="11808" spans="1:4" x14ac:dyDescent="0.2">
      <c r="A11808" t="s">
        <v>22931</v>
      </c>
      <c r="B11808" t="s">
        <v>22932</v>
      </c>
      <c r="C11808" t="str">
        <f t="shared" si="184"/>
        <v>16 - INSTITUTO PROVINCIAL DE VIVIENDA</v>
      </c>
      <c r="D11808" t="str">
        <f>VLOOKUP(MID(A11808,1,2),[1]Jurisdicciones!$A$2:$B$44,2,FALSE)</f>
        <v>INSTITUTO PROVINCIAL DE VIVIENDA</v>
      </c>
    </row>
    <row r="11809" spans="1:4" x14ac:dyDescent="0.2">
      <c r="A11809" t="s">
        <v>22933</v>
      </c>
      <c r="B11809" t="s">
        <v>22932</v>
      </c>
      <c r="C11809" t="str">
        <f t="shared" si="184"/>
        <v>16 - INSTITUTO PROVINCIAL DE VIVIENDA</v>
      </c>
      <c r="D11809" t="str">
        <f>VLOOKUP(MID(A11809,1,2),[1]Jurisdicciones!$A$2:$B$44,2,FALSE)</f>
        <v>INSTITUTO PROVINCIAL DE VIVIENDA</v>
      </c>
    </row>
    <row r="11810" spans="1:4" x14ac:dyDescent="0.2">
      <c r="A11810" t="s">
        <v>22934</v>
      </c>
      <c r="B11810" t="s">
        <v>22935</v>
      </c>
      <c r="C11810" t="str">
        <f t="shared" si="184"/>
        <v>16 - INSTITUTO PROVINCIAL DE VIVIENDA</v>
      </c>
      <c r="D11810" t="str">
        <f>VLOOKUP(MID(A11810,1,2),[1]Jurisdicciones!$A$2:$B$44,2,FALSE)</f>
        <v>INSTITUTO PROVINCIAL DE VIVIENDA</v>
      </c>
    </row>
    <row r="11811" spans="1:4" x14ac:dyDescent="0.2">
      <c r="A11811" t="s">
        <v>194</v>
      </c>
      <c r="B11811" t="s">
        <v>22935</v>
      </c>
      <c r="C11811" t="str">
        <f t="shared" si="184"/>
        <v>16 - INSTITUTO PROVINCIAL DE VIVIENDA</v>
      </c>
      <c r="D11811" t="str">
        <f>VLOOKUP(MID(A11811,1,2),[1]Jurisdicciones!$A$2:$B$44,2,FALSE)</f>
        <v>INSTITUTO PROVINCIAL DE VIVIENDA</v>
      </c>
    </row>
    <row r="11812" spans="1:4" x14ac:dyDescent="0.2">
      <c r="A11812" t="s">
        <v>22936</v>
      </c>
      <c r="B11812" t="s">
        <v>22935</v>
      </c>
      <c r="C11812" t="str">
        <f t="shared" si="184"/>
        <v>16 - INSTITUTO PROVINCIAL DE VIVIENDA</v>
      </c>
      <c r="D11812" t="str">
        <f>VLOOKUP(MID(A11812,1,2),[1]Jurisdicciones!$A$2:$B$44,2,FALSE)</f>
        <v>INSTITUTO PROVINCIAL DE VIVIENDA</v>
      </c>
    </row>
    <row r="11813" spans="1:4" x14ac:dyDescent="0.2">
      <c r="A11813" t="s">
        <v>22937</v>
      </c>
      <c r="B11813" t="s">
        <v>22935</v>
      </c>
      <c r="C11813" t="str">
        <f t="shared" si="184"/>
        <v>16 - INSTITUTO PROVINCIAL DE VIVIENDA</v>
      </c>
      <c r="D11813" t="str">
        <f>VLOOKUP(MID(A11813,1,2),[1]Jurisdicciones!$A$2:$B$44,2,FALSE)</f>
        <v>INSTITUTO PROVINCIAL DE VIVIENDA</v>
      </c>
    </row>
    <row r="11814" spans="1:4" x14ac:dyDescent="0.2">
      <c r="A11814" t="s">
        <v>22938</v>
      </c>
      <c r="B11814" t="s">
        <v>22939</v>
      </c>
      <c r="C11814" t="str">
        <f t="shared" si="184"/>
        <v>16 - INSTITUTO PROVINCIAL DE VIVIENDA</v>
      </c>
      <c r="D11814" t="str">
        <f>VLOOKUP(MID(A11814,1,2),[1]Jurisdicciones!$A$2:$B$44,2,FALSE)</f>
        <v>INSTITUTO PROVINCIAL DE VIVIENDA</v>
      </c>
    </row>
    <row r="11815" spans="1:4" x14ac:dyDescent="0.2">
      <c r="A11815" t="s">
        <v>22940</v>
      </c>
      <c r="B11815" t="s">
        <v>22941</v>
      </c>
      <c r="C11815" t="str">
        <f t="shared" si="184"/>
        <v>16 - INSTITUTO PROVINCIAL DE VIVIENDA</v>
      </c>
      <c r="D11815" t="str">
        <f>VLOOKUP(MID(A11815,1,2),[1]Jurisdicciones!$A$2:$B$44,2,FALSE)</f>
        <v>INSTITUTO PROVINCIAL DE VIVIENDA</v>
      </c>
    </row>
    <row r="11816" spans="1:4" x14ac:dyDescent="0.2">
      <c r="A11816" t="s">
        <v>22942</v>
      </c>
      <c r="B11816" t="s">
        <v>22943</v>
      </c>
      <c r="C11816" t="str">
        <f t="shared" si="184"/>
        <v>16 - INSTITUTO PROVINCIAL DE VIVIENDA</v>
      </c>
      <c r="D11816" t="str">
        <f>VLOOKUP(MID(A11816,1,2),[1]Jurisdicciones!$A$2:$B$44,2,FALSE)</f>
        <v>INSTITUTO PROVINCIAL DE VIVIENDA</v>
      </c>
    </row>
    <row r="11817" spans="1:4" x14ac:dyDescent="0.2">
      <c r="A11817" t="s">
        <v>195</v>
      </c>
      <c r="B11817" t="s">
        <v>22944</v>
      </c>
      <c r="C11817" t="str">
        <f t="shared" si="184"/>
        <v>16 - INSTITUTO PROVINCIAL DE VIVIENDA</v>
      </c>
      <c r="D11817" t="str">
        <f>VLOOKUP(MID(A11817,1,2),[1]Jurisdicciones!$A$2:$B$44,2,FALSE)</f>
        <v>INSTITUTO PROVINCIAL DE VIVIENDA</v>
      </c>
    </row>
    <row r="11818" spans="1:4" x14ac:dyDescent="0.2">
      <c r="A11818" t="s">
        <v>196</v>
      </c>
      <c r="B11818" t="s">
        <v>22944</v>
      </c>
      <c r="C11818" t="str">
        <f t="shared" si="184"/>
        <v>16 - INSTITUTO PROVINCIAL DE VIVIENDA</v>
      </c>
      <c r="D11818" t="str">
        <f>VLOOKUP(MID(A11818,1,2),[1]Jurisdicciones!$A$2:$B$44,2,FALSE)</f>
        <v>INSTITUTO PROVINCIAL DE VIVIENDA</v>
      </c>
    </row>
    <row r="11819" spans="1:4" x14ac:dyDescent="0.2">
      <c r="A11819" t="s">
        <v>22945</v>
      </c>
      <c r="B11819" t="s">
        <v>22944</v>
      </c>
      <c r="C11819" t="str">
        <f t="shared" si="184"/>
        <v>16 - INSTITUTO PROVINCIAL DE VIVIENDA</v>
      </c>
      <c r="D11819" t="str">
        <f>VLOOKUP(MID(A11819,1,2),[1]Jurisdicciones!$A$2:$B$44,2,FALSE)</f>
        <v>INSTITUTO PROVINCIAL DE VIVIENDA</v>
      </c>
    </row>
    <row r="11820" spans="1:4" x14ac:dyDescent="0.2">
      <c r="A11820" t="s">
        <v>2830</v>
      </c>
      <c r="B11820" t="s">
        <v>22946</v>
      </c>
      <c r="C11820" t="str">
        <f t="shared" si="184"/>
        <v>16 - INSTITUTO PROVINCIAL DE VIVIENDA</v>
      </c>
      <c r="D11820" t="str">
        <f>VLOOKUP(MID(A11820,1,2),[1]Jurisdicciones!$A$2:$B$44,2,FALSE)</f>
        <v>INSTITUTO PROVINCIAL DE VIVIENDA</v>
      </c>
    </row>
    <row r="11821" spans="1:4" x14ac:dyDescent="0.2">
      <c r="A11821" t="s">
        <v>2831</v>
      </c>
      <c r="B11821" t="s">
        <v>22947</v>
      </c>
      <c r="C11821" t="str">
        <f t="shared" si="184"/>
        <v>16 - INSTITUTO PROVINCIAL DE VIVIENDA</v>
      </c>
      <c r="D11821" t="str">
        <f>VLOOKUP(MID(A11821,1,2),[1]Jurisdicciones!$A$2:$B$44,2,FALSE)</f>
        <v>INSTITUTO PROVINCIAL DE VIVIENDA</v>
      </c>
    </row>
    <row r="11822" spans="1:4" x14ac:dyDescent="0.2">
      <c r="A11822" t="s">
        <v>22948</v>
      </c>
      <c r="B11822" t="s">
        <v>22949</v>
      </c>
      <c r="C11822" t="str">
        <f t="shared" si="184"/>
        <v>16 - INSTITUTO PROVINCIAL DE VIVIENDA</v>
      </c>
      <c r="D11822" t="str">
        <f>VLOOKUP(MID(A11822,1,2),[1]Jurisdicciones!$A$2:$B$44,2,FALSE)</f>
        <v>INSTITUTO PROVINCIAL DE VIVIENDA</v>
      </c>
    </row>
    <row r="11823" spans="1:4" x14ac:dyDescent="0.2">
      <c r="A11823" t="s">
        <v>22950</v>
      </c>
      <c r="B11823" t="s">
        <v>22951</v>
      </c>
      <c r="C11823" t="str">
        <f t="shared" si="184"/>
        <v>16 - INSTITUTO PROVINCIAL DE VIVIENDA</v>
      </c>
      <c r="D11823" t="str">
        <f>VLOOKUP(MID(A11823,1,2),[1]Jurisdicciones!$A$2:$B$44,2,FALSE)</f>
        <v>INSTITUTO PROVINCIAL DE VIVIENDA</v>
      </c>
    </row>
    <row r="11824" spans="1:4" x14ac:dyDescent="0.2">
      <c r="A11824" t="s">
        <v>22952</v>
      </c>
      <c r="B11824" t="s">
        <v>22953</v>
      </c>
      <c r="C11824" t="str">
        <f t="shared" si="184"/>
        <v>16 - INSTITUTO PROVINCIAL DE VIVIENDA</v>
      </c>
      <c r="D11824" t="str">
        <f>VLOOKUP(MID(A11824,1,2),[1]Jurisdicciones!$A$2:$B$44,2,FALSE)</f>
        <v>INSTITUTO PROVINCIAL DE VIVIENDA</v>
      </c>
    </row>
    <row r="11825" spans="1:4" x14ac:dyDescent="0.2">
      <c r="A11825" t="s">
        <v>22954</v>
      </c>
      <c r="B11825" t="s">
        <v>22955</v>
      </c>
      <c r="C11825" t="str">
        <f t="shared" si="184"/>
        <v>16 - INSTITUTO PROVINCIAL DE VIVIENDA</v>
      </c>
      <c r="D11825" t="str">
        <f>VLOOKUP(MID(A11825,1,2),[1]Jurisdicciones!$A$2:$B$44,2,FALSE)</f>
        <v>INSTITUTO PROVINCIAL DE VIVIENDA</v>
      </c>
    </row>
    <row r="11826" spans="1:4" x14ac:dyDescent="0.2">
      <c r="A11826" t="s">
        <v>22956</v>
      </c>
      <c r="B11826" t="s">
        <v>22957</v>
      </c>
      <c r="C11826" t="str">
        <f t="shared" si="184"/>
        <v>16 - INSTITUTO PROVINCIAL DE VIVIENDA</v>
      </c>
      <c r="D11826" t="str">
        <f>VLOOKUP(MID(A11826,1,2),[1]Jurisdicciones!$A$2:$B$44,2,FALSE)</f>
        <v>INSTITUTO PROVINCIAL DE VIVIENDA</v>
      </c>
    </row>
    <row r="11827" spans="1:4" x14ac:dyDescent="0.2">
      <c r="A11827" t="s">
        <v>22958</v>
      </c>
      <c r="B11827" t="s">
        <v>22959</v>
      </c>
      <c r="C11827" t="str">
        <f t="shared" si="184"/>
        <v>16 - INSTITUTO PROVINCIAL DE VIVIENDA</v>
      </c>
      <c r="D11827" t="str">
        <f>VLOOKUP(MID(A11827,1,2),[1]Jurisdicciones!$A$2:$B$44,2,FALSE)</f>
        <v>INSTITUTO PROVINCIAL DE VIVIENDA</v>
      </c>
    </row>
    <row r="11828" spans="1:4" x14ac:dyDescent="0.2">
      <c r="A11828" t="s">
        <v>22960</v>
      </c>
      <c r="B11828" t="s">
        <v>22961</v>
      </c>
      <c r="C11828" t="str">
        <f t="shared" si="184"/>
        <v>16 - INSTITUTO PROVINCIAL DE VIVIENDA</v>
      </c>
      <c r="D11828" t="str">
        <f>VLOOKUP(MID(A11828,1,2),[1]Jurisdicciones!$A$2:$B$44,2,FALSE)</f>
        <v>INSTITUTO PROVINCIAL DE VIVIENDA</v>
      </c>
    </row>
    <row r="11829" spans="1:4" x14ac:dyDescent="0.2">
      <c r="A11829" t="s">
        <v>22962</v>
      </c>
      <c r="B11829" t="s">
        <v>22963</v>
      </c>
      <c r="C11829" t="str">
        <f t="shared" si="184"/>
        <v>16 - INSTITUTO PROVINCIAL DE VIVIENDA</v>
      </c>
      <c r="D11829" t="str">
        <f>VLOOKUP(MID(A11829,1,2),[1]Jurisdicciones!$A$2:$B$44,2,FALSE)</f>
        <v>INSTITUTO PROVINCIAL DE VIVIENDA</v>
      </c>
    </row>
    <row r="11830" spans="1:4" x14ac:dyDescent="0.2">
      <c r="A11830" t="s">
        <v>22964</v>
      </c>
      <c r="B11830" t="s">
        <v>22965</v>
      </c>
      <c r="C11830" t="str">
        <f t="shared" si="184"/>
        <v>16 - INSTITUTO PROVINCIAL DE VIVIENDA</v>
      </c>
      <c r="D11830" t="str">
        <f>VLOOKUP(MID(A11830,1,2),[1]Jurisdicciones!$A$2:$B$44,2,FALSE)</f>
        <v>INSTITUTO PROVINCIAL DE VIVIENDA</v>
      </c>
    </row>
    <row r="11831" spans="1:4" x14ac:dyDescent="0.2">
      <c r="A11831" t="s">
        <v>22966</v>
      </c>
      <c r="B11831" t="s">
        <v>22967</v>
      </c>
      <c r="C11831" t="str">
        <f t="shared" si="184"/>
        <v>16 - INSTITUTO PROVINCIAL DE VIVIENDA</v>
      </c>
      <c r="D11831" t="str">
        <f>VLOOKUP(MID(A11831,1,2),[1]Jurisdicciones!$A$2:$B$44,2,FALSE)</f>
        <v>INSTITUTO PROVINCIAL DE VIVIENDA</v>
      </c>
    </row>
    <row r="11832" spans="1:4" x14ac:dyDescent="0.2">
      <c r="A11832" t="s">
        <v>22968</v>
      </c>
      <c r="B11832" t="s">
        <v>22969</v>
      </c>
      <c r="C11832" t="str">
        <f t="shared" si="184"/>
        <v>16 - INSTITUTO PROVINCIAL DE VIVIENDA</v>
      </c>
      <c r="D11832" t="str">
        <f>VLOOKUP(MID(A11832,1,2),[1]Jurisdicciones!$A$2:$B$44,2,FALSE)</f>
        <v>INSTITUTO PROVINCIAL DE VIVIENDA</v>
      </c>
    </row>
    <row r="11833" spans="1:4" x14ac:dyDescent="0.2">
      <c r="A11833" t="s">
        <v>22970</v>
      </c>
      <c r="B11833" t="s">
        <v>22971</v>
      </c>
      <c r="C11833" t="str">
        <f t="shared" si="184"/>
        <v>16 - INSTITUTO PROVINCIAL DE VIVIENDA</v>
      </c>
      <c r="D11833" t="str">
        <f>VLOOKUP(MID(A11833,1,2),[1]Jurisdicciones!$A$2:$B$44,2,FALSE)</f>
        <v>INSTITUTO PROVINCIAL DE VIVIENDA</v>
      </c>
    </row>
    <row r="11834" spans="1:4" x14ac:dyDescent="0.2">
      <c r="A11834" t="s">
        <v>22972</v>
      </c>
      <c r="B11834" t="s">
        <v>21909</v>
      </c>
      <c r="C11834" t="str">
        <f t="shared" si="184"/>
        <v>16 - INSTITUTO PROVINCIAL DE VIVIENDA</v>
      </c>
      <c r="D11834" t="str">
        <f>VLOOKUP(MID(A11834,1,2),[1]Jurisdicciones!$A$2:$B$44,2,FALSE)</f>
        <v>INSTITUTO PROVINCIAL DE VIVIENDA</v>
      </c>
    </row>
    <row r="11835" spans="1:4" x14ac:dyDescent="0.2">
      <c r="A11835" t="s">
        <v>197</v>
      </c>
      <c r="B11835" t="s">
        <v>22973</v>
      </c>
      <c r="C11835" t="str">
        <f t="shared" si="184"/>
        <v>16 - INSTITUTO PROVINCIAL DE VIVIENDA</v>
      </c>
      <c r="D11835" t="str">
        <f>VLOOKUP(MID(A11835,1,2),[1]Jurisdicciones!$A$2:$B$44,2,FALSE)</f>
        <v>INSTITUTO PROVINCIAL DE VIVIENDA</v>
      </c>
    </row>
    <row r="11836" spans="1:4" x14ac:dyDescent="0.2">
      <c r="A11836" t="s">
        <v>22974</v>
      </c>
      <c r="B11836" t="s">
        <v>22975</v>
      </c>
      <c r="C11836" t="str">
        <f t="shared" si="184"/>
        <v>16 - INSTITUTO PROVINCIAL DE VIVIENDA</v>
      </c>
      <c r="D11836" t="str">
        <f>VLOOKUP(MID(A11836,1,2),[1]Jurisdicciones!$A$2:$B$44,2,FALSE)</f>
        <v>INSTITUTO PROVINCIAL DE VIVIENDA</v>
      </c>
    </row>
    <row r="11837" spans="1:4" x14ac:dyDescent="0.2">
      <c r="A11837" t="s">
        <v>22976</v>
      </c>
      <c r="B11837" t="s">
        <v>22977</v>
      </c>
      <c r="C11837" t="str">
        <f t="shared" si="184"/>
        <v>16 - INSTITUTO PROVINCIAL DE VIVIENDA</v>
      </c>
      <c r="D11837" t="str">
        <f>VLOOKUP(MID(A11837,1,2),[1]Jurisdicciones!$A$2:$B$44,2,FALSE)</f>
        <v>INSTITUTO PROVINCIAL DE VIVIENDA</v>
      </c>
    </row>
    <row r="11838" spans="1:4" x14ac:dyDescent="0.2">
      <c r="A11838" t="s">
        <v>22978</v>
      </c>
      <c r="B11838" t="s">
        <v>22979</v>
      </c>
      <c r="C11838" t="str">
        <f t="shared" si="184"/>
        <v>16 - INSTITUTO PROVINCIAL DE VIVIENDA</v>
      </c>
      <c r="D11838" t="str">
        <f>VLOOKUP(MID(A11838,1,2),[1]Jurisdicciones!$A$2:$B$44,2,FALSE)</f>
        <v>INSTITUTO PROVINCIAL DE VIVIENDA</v>
      </c>
    </row>
    <row r="11839" spans="1:4" x14ac:dyDescent="0.2">
      <c r="A11839" t="s">
        <v>22980</v>
      </c>
      <c r="B11839" t="s">
        <v>22981</v>
      </c>
      <c r="C11839" t="str">
        <f t="shared" si="184"/>
        <v>16 - INSTITUTO PROVINCIAL DE VIVIENDA</v>
      </c>
      <c r="D11839" t="str">
        <f>VLOOKUP(MID(A11839,1,2),[1]Jurisdicciones!$A$2:$B$44,2,FALSE)</f>
        <v>INSTITUTO PROVINCIAL DE VIVIENDA</v>
      </c>
    </row>
    <row r="11840" spans="1:4" x14ac:dyDescent="0.2">
      <c r="A11840" t="s">
        <v>22982</v>
      </c>
      <c r="B11840" t="s">
        <v>22983</v>
      </c>
      <c r="C11840" t="str">
        <f t="shared" si="184"/>
        <v>16 - INSTITUTO PROVINCIAL DE VIVIENDA</v>
      </c>
      <c r="D11840" t="str">
        <f>VLOOKUP(MID(A11840,1,2),[1]Jurisdicciones!$A$2:$B$44,2,FALSE)</f>
        <v>INSTITUTO PROVINCIAL DE VIVIENDA</v>
      </c>
    </row>
    <row r="11841" spans="1:4" x14ac:dyDescent="0.2">
      <c r="A11841" t="s">
        <v>22984</v>
      </c>
      <c r="B11841" t="s">
        <v>22985</v>
      </c>
      <c r="C11841" t="str">
        <f t="shared" si="184"/>
        <v>16 - INSTITUTO PROVINCIAL DE VIVIENDA</v>
      </c>
      <c r="D11841" t="str">
        <f>VLOOKUP(MID(A11841,1,2),[1]Jurisdicciones!$A$2:$B$44,2,FALSE)</f>
        <v>INSTITUTO PROVINCIAL DE VIVIENDA</v>
      </c>
    </row>
    <row r="11842" spans="1:4" x14ac:dyDescent="0.2">
      <c r="A11842" t="s">
        <v>22986</v>
      </c>
      <c r="B11842" t="s">
        <v>22987</v>
      </c>
      <c r="C11842" t="str">
        <f t="shared" si="184"/>
        <v>16 - INSTITUTO PROVINCIAL DE VIVIENDA</v>
      </c>
      <c r="D11842" t="str">
        <f>VLOOKUP(MID(A11842,1,2),[1]Jurisdicciones!$A$2:$B$44,2,FALSE)</f>
        <v>INSTITUTO PROVINCIAL DE VIVIENDA</v>
      </c>
    </row>
    <row r="11843" spans="1:4" x14ac:dyDescent="0.2">
      <c r="A11843" t="s">
        <v>22988</v>
      </c>
      <c r="B11843" t="s">
        <v>22989</v>
      </c>
      <c r="C11843" t="str">
        <f t="shared" si="184"/>
        <v>16 - INSTITUTO PROVINCIAL DE VIVIENDA</v>
      </c>
      <c r="D11843" t="str">
        <f>VLOOKUP(MID(A11843,1,2),[1]Jurisdicciones!$A$2:$B$44,2,FALSE)</f>
        <v>INSTITUTO PROVINCIAL DE VIVIENDA</v>
      </c>
    </row>
    <row r="11844" spans="1:4" x14ac:dyDescent="0.2">
      <c r="A11844" t="s">
        <v>22990</v>
      </c>
      <c r="B11844" t="s">
        <v>22991</v>
      </c>
      <c r="C11844" t="str">
        <f t="shared" ref="C11844:C11907" si="185">CONCATENATE(MID(A11844,1,2), " - ",D11844)</f>
        <v>16 - INSTITUTO PROVINCIAL DE VIVIENDA</v>
      </c>
      <c r="D11844" t="str">
        <f>VLOOKUP(MID(A11844,1,2),[1]Jurisdicciones!$A$2:$B$44,2,FALSE)</f>
        <v>INSTITUTO PROVINCIAL DE VIVIENDA</v>
      </c>
    </row>
    <row r="11845" spans="1:4" x14ac:dyDescent="0.2">
      <c r="A11845" t="s">
        <v>22992</v>
      </c>
      <c r="B11845" t="s">
        <v>22993</v>
      </c>
      <c r="C11845" t="str">
        <f t="shared" si="185"/>
        <v>16 - INSTITUTO PROVINCIAL DE VIVIENDA</v>
      </c>
      <c r="D11845" t="str">
        <f>VLOOKUP(MID(A11845,1,2),[1]Jurisdicciones!$A$2:$B$44,2,FALSE)</f>
        <v>INSTITUTO PROVINCIAL DE VIVIENDA</v>
      </c>
    </row>
    <row r="11846" spans="1:4" x14ac:dyDescent="0.2">
      <c r="A11846" t="s">
        <v>22994</v>
      </c>
      <c r="B11846" t="s">
        <v>22995</v>
      </c>
      <c r="C11846" t="str">
        <f t="shared" si="185"/>
        <v>16 - INSTITUTO PROVINCIAL DE VIVIENDA</v>
      </c>
      <c r="D11846" t="str">
        <f>VLOOKUP(MID(A11846,1,2),[1]Jurisdicciones!$A$2:$B$44,2,FALSE)</f>
        <v>INSTITUTO PROVINCIAL DE VIVIENDA</v>
      </c>
    </row>
    <row r="11847" spans="1:4" x14ac:dyDescent="0.2">
      <c r="A11847" t="s">
        <v>22996</v>
      </c>
      <c r="B11847" t="s">
        <v>22997</v>
      </c>
      <c r="C11847" t="str">
        <f t="shared" si="185"/>
        <v>16 - INSTITUTO PROVINCIAL DE VIVIENDA</v>
      </c>
      <c r="D11847" t="str">
        <f>VLOOKUP(MID(A11847,1,2),[1]Jurisdicciones!$A$2:$B$44,2,FALSE)</f>
        <v>INSTITUTO PROVINCIAL DE VIVIENDA</v>
      </c>
    </row>
    <row r="11848" spans="1:4" x14ac:dyDescent="0.2">
      <c r="A11848" t="s">
        <v>22998</v>
      </c>
      <c r="B11848" t="s">
        <v>22999</v>
      </c>
      <c r="C11848" t="str">
        <f t="shared" si="185"/>
        <v>16 - INSTITUTO PROVINCIAL DE VIVIENDA</v>
      </c>
      <c r="D11848" t="str">
        <f>VLOOKUP(MID(A11848,1,2),[1]Jurisdicciones!$A$2:$B$44,2,FALSE)</f>
        <v>INSTITUTO PROVINCIAL DE VIVIENDA</v>
      </c>
    </row>
    <row r="11849" spans="1:4" x14ac:dyDescent="0.2">
      <c r="A11849" t="s">
        <v>23000</v>
      </c>
      <c r="B11849" t="s">
        <v>23001</v>
      </c>
      <c r="C11849" t="str">
        <f t="shared" si="185"/>
        <v>16 - INSTITUTO PROVINCIAL DE VIVIENDA</v>
      </c>
      <c r="D11849" t="str">
        <f>VLOOKUP(MID(A11849,1,2),[1]Jurisdicciones!$A$2:$B$44,2,FALSE)</f>
        <v>INSTITUTO PROVINCIAL DE VIVIENDA</v>
      </c>
    </row>
    <row r="11850" spans="1:4" x14ac:dyDescent="0.2">
      <c r="A11850" t="s">
        <v>23002</v>
      </c>
      <c r="B11850" t="s">
        <v>23001</v>
      </c>
      <c r="C11850" t="str">
        <f t="shared" si="185"/>
        <v>16 - INSTITUTO PROVINCIAL DE VIVIENDA</v>
      </c>
      <c r="D11850" t="str">
        <f>VLOOKUP(MID(A11850,1,2),[1]Jurisdicciones!$A$2:$B$44,2,FALSE)</f>
        <v>INSTITUTO PROVINCIAL DE VIVIENDA</v>
      </c>
    </row>
    <row r="11851" spans="1:4" x14ac:dyDescent="0.2">
      <c r="A11851" t="s">
        <v>23003</v>
      </c>
      <c r="B11851" t="s">
        <v>23004</v>
      </c>
      <c r="C11851" t="str">
        <f t="shared" si="185"/>
        <v>16 - INSTITUTO PROVINCIAL DE VIVIENDA</v>
      </c>
      <c r="D11851" t="str">
        <f>VLOOKUP(MID(A11851,1,2),[1]Jurisdicciones!$A$2:$B$44,2,FALSE)</f>
        <v>INSTITUTO PROVINCIAL DE VIVIENDA</v>
      </c>
    </row>
    <row r="11852" spans="1:4" x14ac:dyDescent="0.2">
      <c r="A11852" t="s">
        <v>23005</v>
      </c>
      <c r="B11852" t="s">
        <v>23004</v>
      </c>
      <c r="C11852" t="str">
        <f t="shared" si="185"/>
        <v>16 - INSTITUTO PROVINCIAL DE VIVIENDA</v>
      </c>
      <c r="D11852" t="str">
        <f>VLOOKUP(MID(A11852,1,2),[1]Jurisdicciones!$A$2:$B$44,2,FALSE)</f>
        <v>INSTITUTO PROVINCIAL DE VIVIENDA</v>
      </c>
    </row>
    <row r="11853" spans="1:4" x14ac:dyDescent="0.2">
      <c r="A11853" t="s">
        <v>23006</v>
      </c>
      <c r="B11853" t="s">
        <v>23007</v>
      </c>
      <c r="C11853" t="str">
        <f t="shared" si="185"/>
        <v>16 - INSTITUTO PROVINCIAL DE VIVIENDA</v>
      </c>
      <c r="D11853" t="str">
        <f>VLOOKUP(MID(A11853,1,2),[1]Jurisdicciones!$A$2:$B$44,2,FALSE)</f>
        <v>INSTITUTO PROVINCIAL DE VIVIENDA</v>
      </c>
    </row>
    <row r="11854" spans="1:4" x14ac:dyDescent="0.2">
      <c r="A11854" t="s">
        <v>198</v>
      </c>
      <c r="B11854" t="s">
        <v>23008</v>
      </c>
      <c r="C11854" t="str">
        <f t="shared" si="185"/>
        <v>16 - INSTITUTO PROVINCIAL DE VIVIENDA</v>
      </c>
      <c r="D11854" t="str">
        <f>VLOOKUP(MID(A11854,1,2),[1]Jurisdicciones!$A$2:$B$44,2,FALSE)</f>
        <v>INSTITUTO PROVINCIAL DE VIVIENDA</v>
      </c>
    </row>
    <row r="11855" spans="1:4" x14ac:dyDescent="0.2">
      <c r="A11855" t="s">
        <v>204</v>
      </c>
      <c r="B11855" t="s">
        <v>23009</v>
      </c>
      <c r="C11855" t="str">
        <f t="shared" si="185"/>
        <v>16 - INSTITUTO PROVINCIAL DE VIVIENDA</v>
      </c>
      <c r="D11855" t="str">
        <f>VLOOKUP(MID(A11855,1,2),[1]Jurisdicciones!$A$2:$B$44,2,FALSE)</f>
        <v>INSTITUTO PROVINCIAL DE VIVIENDA</v>
      </c>
    </row>
    <row r="11856" spans="1:4" x14ac:dyDescent="0.2">
      <c r="A11856" t="s">
        <v>205</v>
      </c>
      <c r="B11856" t="s">
        <v>23010</v>
      </c>
      <c r="C11856" t="str">
        <f t="shared" si="185"/>
        <v>16 - INSTITUTO PROVINCIAL DE VIVIENDA</v>
      </c>
      <c r="D11856" t="str">
        <f>VLOOKUP(MID(A11856,1,2),[1]Jurisdicciones!$A$2:$B$44,2,FALSE)</f>
        <v>INSTITUTO PROVINCIAL DE VIVIENDA</v>
      </c>
    </row>
    <row r="11857" spans="1:4" x14ac:dyDescent="0.2">
      <c r="A11857" t="s">
        <v>206</v>
      </c>
      <c r="B11857" t="s">
        <v>23011</v>
      </c>
      <c r="C11857" t="str">
        <f t="shared" si="185"/>
        <v>16 - INSTITUTO PROVINCIAL DE VIVIENDA</v>
      </c>
      <c r="D11857" t="str">
        <f>VLOOKUP(MID(A11857,1,2),[1]Jurisdicciones!$A$2:$B$44,2,FALSE)</f>
        <v>INSTITUTO PROVINCIAL DE VIVIENDA</v>
      </c>
    </row>
    <row r="11858" spans="1:4" x14ac:dyDescent="0.2">
      <c r="A11858" t="s">
        <v>207</v>
      </c>
      <c r="B11858" t="s">
        <v>23012</v>
      </c>
      <c r="C11858" t="str">
        <f t="shared" si="185"/>
        <v>16 - INSTITUTO PROVINCIAL DE VIVIENDA</v>
      </c>
      <c r="D11858" t="str">
        <f>VLOOKUP(MID(A11858,1,2),[1]Jurisdicciones!$A$2:$B$44,2,FALSE)</f>
        <v>INSTITUTO PROVINCIAL DE VIVIENDA</v>
      </c>
    </row>
    <row r="11859" spans="1:4" x14ac:dyDescent="0.2">
      <c r="A11859" t="s">
        <v>23013</v>
      </c>
      <c r="B11859" t="s">
        <v>23014</v>
      </c>
      <c r="C11859" t="str">
        <f t="shared" si="185"/>
        <v>16 - INSTITUTO PROVINCIAL DE VIVIENDA</v>
      </c>
      <c r="D11859" t="str">
        <f>VLOOKUP(MID(A11859,1,2),[1]Jurisdicciones!$A$2:$B$44,2,FALSE)</f>
        <v>INSTITUTO PROVINCIAL DE VIVIENDA</v>
      </c>
    </row>
    <row r="11860" spans="1:4" x14ac:dyDescent="0.2">
      <c r="A11860" t="s">
        <v>23015</v>
      </c>
      <c r="B11860" t="s">
        <v>23016</v>
      </c>
      <c r="C11860" t="str">
        <f t="shared" si="185"/>
        <v>16 - INSTITUTO PROVINCIAL DE VIVIENDA</v>
      </c>
      <c r="D11860" t="str">
        <f>VLOOKUP(MID(A11860,1,2),[1]Jurisdicciones!$A$2:$B$44,2,FALSE)</f>
        <v>INSTITUTO PROVINCIAL DE VIVIENDA</v>
      </c>
    </row>
    <row r="11861" spans="1:4" x14ac:dyDescent="0.2">
      <c r="A11861" t="s">
        <v>23017</v>
      </c>
      <c r="B11861" t="s">
        <v>23018</v>
      </c>
      <c r="C11861" t="str">
        <f t="shared" si="185"/>
        <v>16 - INSTITUTO PROVINCIAL DE VIVIENDA</v>
      </c>
      <c r="D11861" t="str">
        <f>VLOOKUP(MID(A11861,1,2),[1]Jurisdicciones!$A$2:$B$44,2,FALSE)</f>
        <v>INSTITUTO PROVINCIAL DE VIVIENDA</v>
      </c>
    </row>
    <row r="11862" spans="1:4" x14ac:dyDescent="0.2">
      <c r="A11862" t="s">
        <v>23019</v>
      </c>
      <c r="B11862" t="s">
        <v>23020</v>
      </c>
      <c r="C11862" t="str">
        <f t="shared" si="185"/>
        <v>16 - INSTITUTO PROVINCIAL DE VIVIENDA</v>
      </c>
      <c r="D11862" t="str">
        <f>VLOOKUP(MID(A11862,1,2),[1]Jurisdicciones!$A$2:$B$44,2,FALSE)</f>
        <v>INSTITUTO PROVINCIAL DE VIVIENDA</v>
      </c>
    </row>
    <row r="11863" spans="1:4" x14ac:dyDescent="0.2">
      <c r="A11863" t="s">
        <v>23021</v>
      </c>
      <c r="B11863" t="s">
        <v>23022</v>
      </c>
      <c r="C11863" t="str">
        <f t="shared" si="185"/>
        <v>16 - INSTITUTO PROVINCIAL DE VIVIENDA</v>
      </c>
      <c r="D11863" t="str">
        <f>VLOOKUP(MID(A11863,1,2),[1]Jurisdicciones!$A$2:$B$44,2,FALSE)</f>
        <v>INSTITUTO PROVINCIAL DE VIVIENDA</v>
      </c>
    </row>
    <row r="11864" spans="1:4" x14ac:dyDescent="0.2">
      <c r="A11864" t="s">
        <v>23023</v>
      </c>
      <c r="B11864" t="s">
        <v>23024</v>
      </c>
      <c r="C11864" t="str">
        <f t="shared" si="185"/>
        <v>16 - INSTITUTO PROVINCIAL DE VIVIENDA</v>
      </c>
      <c r="D11864" t="str">
        <f>VLOOKUP(MID(A11864,1,2),[1]Jurisdicciones!$A$2:$B$44,2,FALSE)</f>
        <v>INSTITUTO PROVINCIAL DE VIVIENDA</v>
      </c>
    </row>
    <row r="11865" spans="1:4" x14ac:dyDescent="0.2">
      <c r="A11865" t="s">
        <v>23025</v>
      </c>
      <c r="B11865" t="s">
        <v>23026</v>
      </c>
      <c r="C11865" t="str">
        <f t="shared" si="185"/>
        <v>16 - INSTITUTO PROVINCIAL DE VIVIENDA</v>
      </c>
      <c r="D11865" t="str">
        <f>VLOOKUP(MID(A11865,1,2),[1]Jurisdicciones!$A$2:$B$44,2,FALSE)</f>
        <v>INSTITUTO PROVINCIAL DE VIVIENDA</v>
      </c>
    </row>
    <row r="11866" spans="1:4" x14ac:dyDescent="0.2">
      <c r="A11866" t="s">
        <v>23027</v>
      </c>
      <c r="B11866" t="s">
        <v>23028</v>
      </c>
      <c r="C11866" t="str">
        <f t="shared" si="185"/>
        <v>16 - INSTITUTO PROVINCIAL DE VIVIENDA</v>
      </c>
      <c r="D11866" t="str">
        <f>VLOOKUP(MID(A11866,1,2),[1]Jurisdicciones!$A$2:$B$44,2,FALSE)</f>
        <v>INSTITUTO PROVINCIAL DE VIVIENDA</v>
      </c>
    </row>
    <row r="11867" spans="1:4" x14ac:dyDescent="0.2">
      <c r="A11867" t="s">
        <v>208</v>
      </c>
      <c r="B11867" t="s">
        <v>23029</v>
      </c>
      <c r="C11867" t="str">
        <f t="shared" si="185"/>
        <v>16 - INSTITUTO PROVINCIAL DE VIVIENDA</v>
      </c>
      <c r="D11867" t="str">
        <f>VLOOKUP(MID(A11867,1,2),[1]Jurisdicciones!$A$2:$B$44,2,FALSE)</f>
        <v>INSTITUTO PROVINCIAL DE VIVIENDA</v>
      </c>
    </row>
    <row r="11868" spans="1:4" x14ac:dyDescent="0.2">
      <c r="A11868" t="s">
        <v>23030</v>
      </c>
      <c r="B11868" t="s">
        <v>23031</v>
      </c>
      <c r="C11868" t="str">
        <f t="shared" si="185"/>
        <v>16 - INSTITUTO PROVINCIAL DE VIVIENDA</v>
      </c>
      <c r="D11868" t="str">
        <f>VLOOKUP(MID(A11868,1,2),[1]Jurisdicciones!$A$2:$B$44,2,FALSE)</f>
        <v>INSTITUTO PROVINCIAL DE VIVIENDA</v>
      </c>
    </row>
    <row r="11869" spans="1:4" x14ac:dyDescent="0.2">
      <c r="A11869" t="s">
        <v>23032</v>
      </c>
      <c r="B11869" t="s">
        <v>23033</v>
      </c>
      <c r="C11869" t="str">
        <f t="shared" si="185"/>
        <v>16 - INSTITUTO PROVINCIAL DE VIVIENDA</v>
      </c>
      <c r="D11869" t="str">
        <f>VLOOKUP(MID(A11869,1,2),[1]Jurisdicciones!$A$2:$B$44,2,FALSE)</f>
        <v>INSTITUTO PROVINCIAL DE VIVIENDA</v>
      </c>
    </row>
    <row r="11870" spans="1:4" x14ac:dyDescent="0.2">
      <c r="A11870" t="s">
        <v>23034</v>
      </c>
      <c r="B11870" t="s">
        <v>23035</v>
      </c>
      <c r="C11870" t="str">
        <f t="shared" si="185"/>
        <v>16 - INSTITUTO PROVINCIAL DE VIVIENDA</v>
      </c>
      <c r="D11870" t="str">
        <f>VLOOKUP(MID(A11870,1,2),[1]Jurisdicciones!$A$2:$B$44,2,FALSE)</f>
        <v>INSTITUTO PROVINCIAL DE VIVIENDA</v>
      </c>
    </row>
    <row r="11871" spans="1:4" x14ac:dyDescent="0.2">
      <c r="A11871" t="s">
        <v>23036</v>
      </c>
      <c r="B11871" t="s">
        <v>23037</v>
      </c>
      <c r="C11871" t="str">
        <f t="shared" si="185"/>
        <v>16 - INSTITUTO PROVINCIAL DE VIVIENDA</v>
      </c>
      <c r="D11871" t="str">
        <f>VLOOKUP(MID(A11871,1,2),[1]Jurisdicciones!$A$2:$B$44,2,FALSE)</f>
        <v>INSTITUTO PROVINCIAL DE VIVIENDA</v>
      </c>
    </row>
    <row r="11872" spans="1:4" x14ac:dyDescent="0.2">
      <c r="A11872" t="s">
        <v>209</v>
      </c>
      <c r="B11872" t="s">
        <v>23038</v>
      </c>
      <c r="C11872" t="str">
        <f t="shared" si="185"/>
        <v>16 - INSTITUTO PROVINCIAL DE VIVIENDA</v>
      </c>
      <c r="D11872" t="str">
        <f>VLOOKUP(MID(A11872,1,2),[1]Jurisdicciones!$A$2:$B$44,2,FALSE)</f>
        <v>INSTITUTO PROVINCIAL DE VIVIENDA</v>
      </c>
    </row>
    <row r="11873" spans="1:4" x14ac:dyDescent="0.2">
      <c r="A11873" t="s">
        <v>210</v>
      </c>
      <c r="B11873" t="s">
        <v>23039</v>
      </c>
      <c r="C11873" t="str">
        <f t="shared" si="185"/>
        <v>16 - INSTITUTO PROVINCIAL DE VIVIENDA</v>
      </c>
      <c r="D11873" t="str">
        <f>VLOOKUP(MID(A11873,1,2),[1]Jurisdicciones!$A$2:$B$44,2,FALSE)</f>
        <v>INSTITUTO PROVINCIAL DE VIVIENDA</v>
      </c>
    </row>
    <row r="11874" spans="1:4" x14ac:dyDescent="0.2">
      <c r="A11874" t="s">
        <v>23040</v>
      </c>
      <c r="B11874" t="s">
        <v>23041</v>
      </c>
      <c r="C11874" t="str">
        <f t="shared" si="185"/>
        <v>16 - INSTITUTO PROVINCIAL DE VIVIENDA</v>
      </c>
      <c r="D11874" t="str">
        <f>VLOOKUP(MID(A11874,1,2),[1]Jurisdicciones!$A$2:$B$44,2,FALSE)</f>
        <v>INSTITUTO PROVINCIAL DE VIVIENDA</v>
      </c>
    </row>
    <row r="11875" spans="1:4" x14ac:dyDescent="0.2">
      <c r="A11875" t="s">
        <v>23042</v>
      </c>
      <c r="B11875" t="s">
        <v>23043</v>
      </c>
      <c r="C11875" t="str">
        <f t="shared" si="185"/>
        <v>16 - INSTITUTO PROVINCIAL DE VIVIENDA</v>
      </c>
      <c r="D11875" t="str">
        <f>VLOOKUP(MID(A11875,1,2),[1]Jurisdicciones!$A$2:$B$44,2,FALSE)</f>
        <v>INSTITUTO PROVINCIAL DE VIVIENDA</v>
      </c>
    </row>
    <row r="11876" spans="1:4" x14ac:dyDescent="0.2">
      <c r="A11876" t="s">
        <v>23044</v>
      </c>
      <c r="B11876" t="s">
        <v>23045</v>
      </c>
      <c r="C11876" t="str">
        <f t="shared" si="185"/>
        <v>16 - INSTITUTO PROVINCIAL DE VIVIENDA</v>
      </c>
      <c r="D11876" t="str">
        <f>VLOOKUP(MID(A11876,1,2),[1]Jurisdicciones!$A$2:$B$44,2,FALSE)</f>
        <v>INSTITUTO PROVINCIAL DE VIVIENDA</v>
      </c>
    </row>
    <row r="11877" spans="1:4" x14ac:dyDescent="0.2">
      <c r="A11877" t="s">
        <v>23046</v>
      </c>
      <c r="B11877" t="s">
        <v>23047</v>
      </c>
      <c r="C11877" t="str">
        <f t="shared" si="185"/>
        <v>16 - INSTITUTO PROVINCIAL DE VIVIENDA</v>
      </c>
      <c r="D11877" t="str">
        <f>VLOOKUP(MID(A11877,1,2),[1]Jurisdicciones!$A$2:$B$44,2,FALSE)</f>
        <v>INSTITUTO PROVINCIAL DE VIVIENDA</v>
      </c>
    </row>
    <row r="11878" spans="1:4" x14ac:dyDescent="0.2">
      <c r="A11878" t="s">
        <v>23048</v>
      </c>
      <c r="B11878" t="s">
        <v>23049</v>
      </c>
      <c r="C11878" t="str">
        <f t="shared" si="185"/>
        <v>16 - INSTITUTO PROVINCIAL DE VIVIENDA</v>
      </c>
      <c r="D11878" t="str">
        <f>VLOOKUP(MID(A11878,1,2),[1]Jurisdicciones!$A$2:$B$44,2,FALSE)</f>
        <v>INSTITUTO PROVINCIAL DE VIVIENDA</v>
      </c>
    </row>
    <row r="11879" spans="1:4" x14ac:dyDescent="0.2">
      <c r="A11879" t="s">
        <v>23050</v>
      </c>
      <c r="B11879" t="s">
        <v>23051</v>
      </c>
      <c r="C11879" t="str">
        <f t="shared" si="185"/>
        <v>16 - INSTITUTO PROVINCIAL DE VIVIENDA</v>
      </c>
      <c r="D11879" t="str">
        <f>VLOOKUP(MID(A11879,1,2),[1]Jurisdicciones!$A$2:$B$44,2,FALSE)</f>
        <v>INSTITUTO PROVINCIAL DE VIVIENDA</v>
      </c>
    </row>
    <row r="11880" spans="1:4" x14ac:dyDescent="0.2">
      <c r="A11880" t="s">
        <v>23052</v>
      </c>
      <c r="B11880" t="s">
        <v>23053</v>
      </c>
      <c r="C11880" t="str">
        <f t="shared" si="185"/>
        <v>16 - INSTITUTO PROVINCIAL DE VIVIENDA</v>
      </c>
      <c r="D11880" t="str">
        <f>VLOOKUP(MID(A11880,1,2),[1]Jurisdicciones!$A$2:$B$44,2,FALSE)</f>
        <v>INSTITUTO PROVINCIAL DE VIVIENDA</v>
      </c>
    </row>
    <row r="11881" spans="1:4" x14ac:dyDescent="0.2">
      <c r="A11881" t="s">
        <v>23054</v>
      </c>
      <c r="B11881" t="s">
        <v>23055</v>
      </c>
      <c r="C11881" t="str">
        <f t="shared" si="185"/>
        <v>16 - INSTITUTO PROVINCIAL DE VIVIENDA</v>
      </c>
      <c r="D11881" t="str">
        <f>VLOOKUP(MID(A11881,1,2),[1]Jurisdicciones!$A$2:$B$44,2,FALSE)</f>
        <v>INSTITUTO PROVINCIAL DE VIVIENDA</v>
      </c>
    </row>
    <row r="11882" spans="1:4" x14ac:dyDescent="0.2">
      <c r="A11882" t="s">
        <v>23056</v>
      </c>
      <c r="B11882" t="s">
        <v>23057</v>
      </c>
      <c r="C11882" t="str">
        <f t="shared" si="185"/>
        <v>16 - INSTITUTO PROVINCIAL DE VIVIENDA</v>
      </c>
      <c r="D11882" t="str">
        <f>VLOOKUP(MID(A11882,1,2),[1]Jurisdicciones!$A$2:$B$44,2,FALSE)</f>
        <v>INSTITUTO PROVINCIAL DE VIVIENDA</v>
      </c>
    </row>
    <row r="11883" spans="1:4" x14ac:dyDescent="0.2">
      <c r="A11883" t="s">
        <v>420</v>
      </c>
      <c r="B11883" t="s">
        <v>23058</v>
      </c>
      <c r="C11883" t="str">
        <f t="shared" si="185"/>
        <v>16 - INSTITUTO PROVINCIAL DE VIVIENDA</v>
      </c>
      <c r="D11883" t="str">
        <f>VLOOKUP(MID(A11883,1,2),[1]Jurisdicciones!$A$2:$B$44,2,FALSE)</f>
        <v>INSTITUTO PROVINCIAL DE VIVIENDA</v>
      </c>
    </row>
    <row r="11884" spans="1:4" x14ac:dyDescent="0.2">
      <c r="A11884" t="s">
        <v>23059</v>
      </c>
      <c r="B11884" t="s">
        <v>23060</v>
      </c>
      <c r="C11884" t="str">
        <f t="shared" si="185"/>
        <v>16 - INSTITUTO PROVINCIAL DE VIVIENDA</v>
      </c>
      <c r="D11884" t="str">
        <f>VLOOKUP(MID(A11884,1,2),[1]Jurisdicciones!$A$2:$B$44,2,FALSE)</f>
        <v>INSTITUTO PROVINCIAL DE VIVIENDA</v>
      </c>
    </row>
    <row r="11885" spans="1:4" x14ac:dyDescent="0.2">
      <c r="A11885" t="s">
        <v>421</v>
      </c>
      <c r="B11885" t="s">
        <v>23061</v>
      </c>
      <c r="C11885" t="str">
        <f t="shared" si="185"/>
        <v>16 - INSTITUTO PROVINCIAL DE VIVIENDA</v>
      </c>
      <c r="D11885" t="str">
        <f>VLOOKUP(MID(A11885,1,2),[1]Jurisdicciones!$A$2:$B$44,2,FALSE)</f>
        <v>INSTITUTO PROVINCIAL DE VIVIENDA</v>
      </c>
    </row>
    <row r="11886" spans="1:4" x14ac:dyDescent="0.2">
      <c r="A11886" t="s">
        <v>422</v>
      </c>
      <c r="B11886" t="s">
        <v>23062</v>
      </c>
      <c r="C11886" t="str">
        <f t="shared" si="185"/>
        <v>16 - INSTITUTO PROVINCIAL DE VIVIENDA</v>
      </c>
      <c r="D11886" t="str">
        <f>VLOOKUP(MID(A11886,1,2),[1]Jurisdicciones!$A$2:$B$44,2,FALSE)</f>
        <v>INSTITUTO PROVINCIAL DE VIVIENDA</v>
      </c>
    </row>
    <row r="11887" spans="1:4" x14ac:dyDescent="0.2">
      <c r="A11887" t="s">
        <v>23063</v>
      </c>
      <c r="B11887" t="s">
        <v>23064</v>
      </c>
      <c r="C11887" t="str">
        <f t="shared" si="185"/>
        <v>16 - INSTITUTO PROVINCIAL DE VIVIENDA</v>
      </c>
      <c r="D11887" t="str">
        <f>VLOOKUP(MID(A11887,1,2),[1]Jurisdicciones!$A$2:$B$44,2,FALSE)</f>
        <v>INSTITUTO PROVINCIAL DE VIVIENDA</v>
      </c>
    </row>
    <row r="11888" spans="1:4" x14ac:dyDescent="0.2">
      <c r="A11888" t="s">
        <v>23065</v>
      </c>
      <c r="B11888" t="s">
        <v>23066</v>
      </c>
      <c r="C11888" t="str">
        <f t="shared" si="185"/>
        <v>16 - INSTITUTO PROVINCIAL DE VIVIENDA</v>
      </c>
      <c r="D11888" t="str">
        <f>VLOOKUP(MID(A11888,1,2),[1]Jurisdicciones!$A$2:$B$44,2,FALSE)</f>
        <v>INSTITUTO PROVINCIAL DE VIVIENDA</v>
      </c>
    </row>
    <row r="11889" spans="1:4" x14ac:dyDescent="0.2">
      <c r="A11889" t="s">
        <v>23067</v>
      </c>
      <c r="B11889" t="s">
        <v>23068</v>
      </c>
      <c r="C11889" t="str">
        <f t="shared" si="185"/>
        <v>16 - INSTITUTO PROVINCIAL DE VIVIENDA</v>
      </c>
      <c r="D11889" t="str">
        <f>VLOOKUP(MID(A11889,1,2),[1]Jurisdicciones!$A$2:$B$44,2,FALSE)</f>
        <v>INSTITUTO PROVINCIAL DE VIVIENDA</v>
      </c>
    </row>
    <row r="11890" spans="1:4" x14ac:dyDescent="0.2">
      <c r="A11890" t="s">
        <v>23069</v>
      </c>
      <c r="B11890" t="s">
        <v>23070</v>
      </c>
      <c r="C11890" t="str">
        <f t="shared" si="185"/>
        <v>16 - INSTITUTO PROVINCIAL DE VIVIENDA</v>
      </c>
      <c r="D11890" t="str">
        <f>VLOOKUP(MID(A11890,1,2),[1]Jurisdicciones!$A$2:$B$44,2,FALSE)</f>
        <v>INSTITUTO PROVINCIAL DE VIVIENDA</v>
      </c>
    </row>
    <row r="11891" spans="1:4" x14ac:dyDescent="0.2">
      <c r="A11891" t="s">
        <v>23071</v>
      </c>
      <c r="B11891" t="s">
        <v>23072</v>
      </c>
      <c r="C11891" t="str">
        <f t="shared" si="185"/>
        <v>16 - INSTITUTO PROVINCIAL DE VIVIENDA</v>
      </c>
      <c r="D11891" t="str">
        <f>VLOOKUP(MID(A11891,1,2),[1]Jurisdicciones!$A$2:$B$44,2,FALSE)</f>
        <v>INSTITUTO PROVINCIAL DE VIVIENDA</v>
      </c>
    </row>
    <row r="11892" spans="1:4" x14ac:dyDescent="0.2">
      <c r="A11892" t="s">
        <v>23073</v>
      </c>
      <c r="B11892" t="s">
        <v>23074</v>
      </c>
      <c r="C11892" t="str">
        <f t="shared" si="185"/>
        <v>16 - INSTITUTO PROVINCIAL DE VIVIENDA</v>
      </c>
      <c r="D11892" t="str">
        <f>VLOOKUP(MID(A11892,1,2),[1]Jurisdicciones!$A$2:$B$44,2,FALSE)</f>
        <v>INSTITUTO PROVINCIAL DE VIVIENDA</v>
      </c>
    </row>
    <row r="11893" spans="1:4" x14ac:dyDescent="0.2">
      <c r="A11893" t="s">
        <v>23075</v>
      </c>
      <c r="B11893" t="s">
        <v>23076</v>
      </c>
      <c r="C11893" t="str">
        <f t="shared" si="185"/>
        <v>16 - INSTITUTO PROVINCIAL DE VIVIENDA</v>
      </c>
      <c r="D11893" t="str">
        <f>VLOOKUP(MID(A11893,1,2),[1]Jurisdicciones!$A$2:$B$44,2,FALSE)</f>
        <v>INSTITUTO PROVINCIAL DE VIVIENDA</v>
      </c>
    </row>
    <row r="11894" spans="1:4" x14ac:dyDescent="0.2">
      <c r="A11894" t="s">
        <v>23077</v>
      </c>
      <c r="B11894" t="s">
        <v>23078</v>
      </c>
      <c r="C11894" t="str">
        <f t="shared" si="185"/>
        <v>16 - INSTITUTO PROVINCIAL DE VIVIENDA</v>
      </c>
      <c r="D11894" t="str">
        <f>VLOOKUP(MID(A11894,1,2),[1]Jurisdicciones!$A$2:$B$44,2,FALSE)</f>
        <v>INSTITUTO PROVINCIAL DE VIVIENDA</v>
      </c>
    </row>
    <row r="11895" spans="1:4" x14ac:dyDescent="0.2">
      <c r="A11895" t="s">
        <v>423</v>
      </c>
      <c r="B11895" t="s">
        <v>23079</v>
      </c>
      <c r="C11895" t="str">
        <f t="shared" si="185"/>
        <v>16 - INSTITUTO PROVINCIAL DE VIVIENDA</v>
      </c>
      <c r="D11895" t="str">
        <f>VLOOKUP(MID(A11895,1,2),[1]Jurisdicciones!$A$2:$B$44,2,FALSE)</f>
        <v>INSTITUTO PROVINCIAL DE VIVIENDA</v>
      </c>
    </row>
    <row r="11896" spans="1:4" x14ac:dyDescent="0.2">
      <c r="A11896" t="s">
        <v>23080</v>
      </c>
      <c r="B11896" t="s">
        <v>23081</v>
      </c>
      <c r="C11896" t="str">
        <f t="shared" si="185"/>
        <v>16 - INSTITUTO PROVINCIAL DE VIVIENDA</v>
      </c>
      <c r="D11896" t="str">
        <f>VLOOKUP(MID(A11896,1,2),[1]Jurisdicciones!$A$2:$B$44,2,FALSE)</f>
        <v>INSTITUTO PROVINCIAL DE VIVIENDA</v>
      </c>
    </row>
    <row r="11897" spans="1:4" x14ac:dyDescent="0.2">
      <c r="A11897" t="s">
        <v>23082</v>
      </c>
      <c r="B11897" t="s">
        <v>23083</v>
      </c>
      <c r="C11897" t="str">
        <f t="shared" si="185"/>
        <v>16 - INSTITUTO PROVINCIAL DE VIVIENDA</v>
      </c>
      <c r="D11897" t="str">
        <f>VLOOKUP(MID(A11897,1,2),[1]Jurisdicciones!$A$2:$B$44,2,FALSE)</f>
        <v>INSTITUTO PROVINCIAL DE VIVIENDA</v>
      </c>
    </row>
    <row r="11898" spans="1:4" x14ac:dyDescent="0.2">
      <c r="A11898" t="s">
        <v>23084</v>
      </c>
      <c r="B11898" t="s">
        <v>23085</v>
      </c>
      <c r="C11898" t="str">
        <f t="shared" si="185"/>
        <v>16 - INSTITUTO PROVINCIAL DE VIVIENDA</v>
      </c>
      <c r="D11898" t="str">
        <f>VLOOKUP(MID(A11898,1,2),[1]Jurisdicciones!$A$2:$B$44,2,FALSE)</f>
        <v>INSTITUTO PROVINCIAL DE VIVIENDA</v>
      </c>
    </row>
    <row r="11899" spans="1:4" x14ac:dyDescent="0.2">
      <c r="A11899" t="s">
        <v>23086</v>
      </c>
      <c r="B11899" t="s">
        <v>23087</v>
      </c>
      <c r="C11899" t="str">
        <f t="shared" si="185"/>
        <v>16 - INSTITUTO PROVINCIAL DE VIVIENDA</v>
      </c>
      <c r="D11899" t="str">
        <f>VLOOKUP(MID(A11899,1,2),[1]Jurisdicciones!$A$2:$B$44,2,FALSE)</f>
        <v>INSTITUTO PROVINCIAL DE VIVIENDA</v>
      </c>
    </row>
    <row r="11900" spans="1:4" x14ac:dyDescent="0.2">
      <c r="A11900" t="s">
        <v>23088</v>
      </c>
      <c r="B11900" t="s">
        <v>23089</v>
      </c>
      <c r="C11900" t="str">
        <f t="shared" si="185"/>
        <v>16 - INSTITUTO PROVINCIAL DE VIVIENDA</v>
      </c>
      <c r="D11900" t="str">
        <f>VLOOKUP(MID(A11900,1,2),[1]Jurisdicciones!$A$2:$B$44,2,FALSE)</f>
        <v>INSTITUTO PROVINCIAL DE VIVIENDA</v>
      </c>
    </row>
    <row r="11901" spans="1:4" x14ac:dyDescent="0.2">
      <c r="A11901" t="s">
        <v>23090</v>
      </c>
      <c r="B11901" t="s">
        <v>23091</v>
      </c>
      <c r="C11901" t="str">
        <f t="shared" si="185"/>
        <v>16 - INSTITUTO PROVINCIAL DE VIVIENDA</v>
      </c>
      <c r="D11901" t="str">
        <f>VLOOKUP(MID(A11901,1,2),[1]Jurisdicciones!$A$2:$B$44,2,FALSE)</f>
        <v>INSTITUTO PROVINCIAL DE VIVIENDA</v>
      </c>
    </row>
    <row r="11902" spans="1:4" x14ac:dyDescent="0.2">
      <c r="A11902" t="s">
        <v>23092</v>
      </c>
      <c r="B11902" t="s">
        <v>23093</v>
      </c>
      <c r="C11902" t="str">
        <f t="shared" si="185"/>
        <v>16 - INSTITUTO PROVINCIAL DE VIVIENDA</v>
      </c>
      <c r="D11902" t="str">
        <f>VLOOKUP(MID(A11902,1,2),[1]Jurisdicciones!$A$2:$B$44,2,FALSE)</f>
        <v>INSTITUTO PROVINCIAL DE VIVIENDA</v>
      </c>
    </row>
    <row r="11903" spans="1:4" x14ac:dyDescent="0.2">
      <c r="A11903" t="s">
        <v>23094</v>
      </c>
      <c r="B11903" t="s">
        <v>23095</v>
      </c>
      <c r="C11903" t="str">
        <f t="shared" si="185"/>
        <v>16 - INSTITUTO PROVINCIAL DE VIVIENDA</v>
      </c>
      <c r="D11903" t="str">
        <f>VLOOKUP(MID(A11903,1,2),[1]Jurisdicciones!$A$2:$B$44,2,FALSE)</f>
        <v>INSTITUTO PROVINCIAL DE VIVIENDA</v>
      </c>
    </row>
    <row r="11904" spans="1:4" x14ac:dyDescent="0.2">
      <c r="A11904" t="s">
        <v>424</v>
      </c>
      <c r="B11904" t="s">
        <v>23096</v>
      </c>
      <c r="C11904" t="str">
        <f t="shared" si="185"/>
        <v>16 - INSTITUTO PROVINCIAL DE VIVIENDA</v>
      </c>
      <c r="D11904" t="str">
        <f>VLOOKUP(MID(A11904,1,2),[1]Jurisdicciones!$A$2:$B$44,2,FALSE)</f>
        <v>INSTITUTO PROVINCIAL DE VIVIENDA</v>
      </c>
    </row>
    <row r="11905" spans="1:4" x14ac:dyDescent="0.2">
      <c r="A11905" t="s">
        <v>23097</v>
      </c>
      <c r="B11905" t="s">
        <v>23098</v>
      </c>
      <c r="C11905" t="str">
        <f t="shared" si="185"/>
        <v>16 - INSTITUTO PROVINCIAL DE VIVIENDA</v>
      </c>
      <c r="D11905" t="str">
        <f>VLOOKUP(MID(A11905,1,2),[1]Jurisdicciones!$A$2:$B$44,2,FALSE)</f>
        <v>INSTITUTO PROVINCIAL DE VIVIENDA</v>
      </c>
    </row>
    <row r="11906" spans="1:4" x14ac:dyDescent="0.2">
      <c r="A11906" t="s">
        <v>23099</v>
      </c>
      <c r="B11906" t="s">
        <v>23100</v>
      </c>
      <c r="C11906" t="str">
        <f t="shared" si="185"/>
        <v>16 - INSTITUTO PROVINCIAL DE VIVIENDA</v>
      </c>
      <c r="D11906" t="str">
        <f>VLOOKUP(MID(A11906,1,2),[1]Jurisdicciones!$A$2:$B$44,2,FALSE)</f>
        <v>INSTITUTO PROVINCIAL DE VIVIENDA</v>
      </c>
    </row>
    <row r="11907" spans="1:4" x14ac:dyDescent="0.2">
      <c r="A11907" t="s">
        <v>23101</v>
      </c>
      <c r="B11907" t="s">
        <v>23102</v>
      </c>
      <c r="C11907" t="str">
        <f t="shared" si="185"/>
        <v>16 - INSTITUTO PROVINCIAL DE VIVIENDA</v>
      </c>
      <c r="D11907" t="str">
        <f>VLOOKUP(MID(A11907,1,2),[1]Jurisdicciones!$A$2:$B$44,2,FALSE)</f>
        <v>INSTITUTO PROVINCIAL DE VIVIENDA</v>
      </c>
    </row>
    <row r="11908" spans="1:4" x14ac:dyDescent="0.2">
      <c r="A11908" t="s">
        <v>425</v>
      </c>
      <c r="B11908" t="s">
        <v>23103</v>
      </c>
      <c r="C11908" t="str">
        <f t="shared" ref="C11908:C11971" si="186">CONCATENATE(MID(A11908,1,2), " - ",D11908)</f>
        <v>16 - INSTITUTO PROVINCIAL DE VIVIENDA</v>
      </c>
      <c r="D11908" t="str">
        <f>VLOOKUP(MID(A11908,1,2),[1]Jurisdicciones!$A$2:$B$44,2,FALSE)</f>
        <v>INSTITUTO PROVINCIAL DE VIVIENDA</v>
      </c>
    </row>
    <row r="11909" spans="1:4" x14ac:dyDescent="0.2">
      <c r="A11909" t="s">
        <v>23104</v>
      </c>
      <c r="B11909" t="s">
        <v>23105</v>
      </c>
      <c r="C11909" t="str">
        <f t="shared" si="186"/>
        <v>16 - INSTITUTO PROVINCIAL DE VIVIENDA</v>
      </c>
      <c r="D11909" t="str">
        <f>VLOOKUP(MID(A11909,1,2),[1]Jurisdicciones!$A$2:$B$44,2,FALSE)</f>
        <v>INSTITUTO PROVINCIAL DE VIVIENDA</v>
      </c>
    </row>
    <row r="11910" spans="1:4" x14ac:dyDescent="0.2">
      <c r="A11910" t="s">
        <v>23106</v>
      </c>
      <c r="B11910" t="s">
        <v>23107</v>
      </c>
      <c r="C11910" t="str">
        <f t="shared" si="186"/>
        <v>16 - INSTITUTO PROVINCIAL DE VIVIENDA</v>
      </c>
      <c r="D11910" t="str">
        <f>VLOOKUP(MID(A11910,1,2),[1]Jurisdicciones!$A$2:$B$44,2,FALSE)</f>
        <v>INSTITUTO PROVINCIAL DE VIVIENDA</v>
      </c>
    </row>
    <row r="11911" spans="1:4" x14ac:dyDescent="0.2">
      <c r="A11911" t="s">
        <v>426</v>
      </c>
      <c r="B11911" t="s">
        <v>23108</v>
      </c>
      <c r="C11911" t="str">
        <f t="shared" si="186"/>
        <v>16 - INSTITUTO PROVINCIAL DE VIVIENDA</v>
      </c>
      <c r="D11911" t="str">
        <f>VLOOKUP(MID(A11911,1,2),[1]Jurisdicciones!$A$2:$B$44,2,FALSE)</f>
        <v>INSTITUTO PROVINCIAL DE VIVIENDA</v>
      </c>
    </row>
    <row r="11912" spans="1:4" x14ac:dyDescent="0.2">
      <c r="A11912" t="s">
        <v>23109</v>
      </c>
      <c r="B11912" t="s">
        <v>23110</v>
      </c>
      <c r="C11912" t="str">
        <f t="shared" si="186"/>
        <v>16 - INSTITUTO PROVINCIAL DE VIVIENDA</v>
      </c>
      <c r="D11912" t="str">
        <f>VLOOKUP(MID(A11912,1,2),[1]Jurisdicciones!$A$2:$B$44,2,FALSE)</f>
        <v>INSTITUTO PROVINCIAL DE VIVIENDA</v>
      </c>
    </row>
    <row r="11913" spans="1:4" x14ac:dyDescent="0.2">
      <c r="A11913" t="s">
        <v>23111</v>
      </c>
      <c r="B11913" t="s">
        <v>23112</v>
      </c>
      <c r="C11913" t="str">
        <f t="shared" si="186"/>
        <v>16 - INSTITUTO PROVINCIAL DE VIVIENDA</v>
      </c>
      <c r="D11913" t="str">
        <f>VLOOKUP(MID(A11913,1,2),[1]Jurisdicciones!$A$2:$B$44,2,FALSE)</f>
        <v>INSTITUTO PROVINCIAL DE VIVIENDA</v>
      </c>
    </row>
    <row r="11914" spans="1:4" x14ac:dyDescent="0.2">
      <c r="A11914" t="s">
        <v>23113</v>
      </c>
      <c r="B11914" t="s">
        <v>23114</v>
      </c>
      <c r="C11914" t="str">
        <f t="shared" si="186"/>
        <v>16 - INSTITUTO PROVINCIAL DE VIVIENDA</v>
      </c>
      <c r="D11914" t="str">
        <f>VLOOKUP(MID(A11914,1,2),[1]Jurisdicciones!$A$2:$B$44,2,FALSE)</f>
        <v>INSTITUTO PROVINCIAL DE VIVIENDA</v>
      </c>
    </row>
    <row r="11915" spans="1:4" x14ac:dyDescent="0.2">
      <c r="A11915" t="s">
        <v>23115</v>
      </c>
      <c r="B11915" t="s">
        <v>23116</v>
      </c>
      <c r="C11915" t="str">
        <f t="shared" si="186"/>
        <v>16 - INSTITUTO PROVINCIAL DE VIVIENDA</v>
      </c>
      <c r="D11915" t="str">
        <f>VLOOKUP(MID(A11915,1,2),[1]Jurisdicciones!$A$2:$B$44,2,FALSE)</f>
        <v>INSTITUTO PROVINCIAL DE VIVIENDA</v>
      </c>
    </row>
    <row r="11916" spans="1:4" x14ac:dyDescent="0.2">
      <c r="A11916" t="s">
        <v>23117</v>
      </c>
      <c r="B11916" t="s">
        <v>23118</v>
      </c>
      <c r="C11916" t="str">
        <f t="shared" si="186"/>
        <v>16 - INSTITUTO PROVINCIAL DE VIVIENDA</v>
      </c>
      <c r="D11916" t="str">
        <f>VLOOKUP(MID(A11916,1,2),[1]Jurisdicciones!$A$2:$B$44,2,FALSE)</f>
        <v>INSTITUTO PROVINCIAL DE VIVIENDA</v>
      </c>
    </row>
    <row r="11917" spans="1:4" x14ac:dyDescent="0.2">
      <c r="A11917" t="s">
        <v>23119</v>
      </c>
      <c r="B11917" t="s">
        <v>23120</v>
      </c>
      <c r="C11917" t="str">
        <f t="shared" si="186"/>
        <v>16 - INSTITUTO PROVINCIAL DE VIVIENDA</v>
      </c>
      <c r="D11917" t="str">
        <f>VLOOKUP(MID(A11917,1,2),[1]Jurisdicciones!$A$2:$B$44,2,FALSE)</f>
        <v>INSTITUTO PROVINCIAL DE VIVIENDA</v>
      </c>
    </row>
    <row r="11918" spans="1:4" x14ac:dyDescent="0.2">
      <c r="A11918" t="s">
        <v>23121</v>
      </c>
      <c r="B11918" t="s">
        <v>23122</v>
      </c>
      <c r="C11918" t="str">
        <f t="shared" si="186"/>
        <v>16 - INSTITUTO PROVINCIAL DE VIVIENDA</v>
      </c>
      <c r="D11918" t="str">
        <f>VLOOKUP(MID(A11918,1,2),[1]Jurisdicciones!$A$2:$B$44,2,FALSE)</f>
        <v>INSTITUTO PROVINCIAL DE VIVIENDA</v>
      </c>
    </row>
    <row r="11919" spans="1:4" x14ac:dyDescent="0.2">
      <c r="A11919" t="s">
        <v>23123</v>
      </c>
      <c r="B11919" t="s">
        <v>23124</v>
      </c>
      <c r="C11919" t="str">
        <f t="shared" si="186"/>
        <v>16 - INSTITUTO PROVINCIAL DE VIVIENDA</v>
      </c>
      <c r="D11919" t="str">
        <f>VLOOKUP(MID(A11919,1,2),[1]Jurisdicciones!$A$2:$B$44,2,FALSE)</f>
        <v>INSTITUTO PROVINCIAL DE VIVIENDA</v>
      </c>
    </row>
    <row r="11920" spans="1:4" x14ac:dyDescent="0.2">
      <c r="A11920" t="s">
        <v>23125</v>
      </c>
      <c r="B11920" t="s">
        <v>23126</v>
      </c>
      <c r="C11920" t="str">
        <f t="shared" si="186"/>
        <v>16 - INSTITUTO PROVINCIAL DE VIVIENDA</v>
      </c>
      <c r="D11920" t="str">
        <f>VLOOKUP(MID(A11920,1,2),[1]Jurisdicciones!$A$2:$B$44,2,FALSE)</f>
        <v>INSTITUTO PROVINCIAL DE VIVIENDA</v>
      </c>
    </row>
    <row r="11921" spans="1:4" x14ac:dyDescent="0.2">
      <c r="A11921" t="s">
        <v>23127</v>
      </c>
      <c r="B11921" t="s">
        <v>23128</v>
      </c>
      <c r="C11921" t="str">
        <f t="shared" si="186"/>
        <v>16 - INSTITUTO PROVINCIAL DE VIVIENDA</v>
      </c>
      <c r="D11921" t="str">
        <f>VLOOKUP(MID(A11921,1,2),[1]Jurisdicciones!$A$2:$B$44,2,FALSE)</f>
        <v>INSTITUTO PROVINCIAL DE VIVIENDA</v>
      </c>
    </row>
    <row r="11922" spans="1:4" x14ac:dyDescent="0.2">
      <c r="A11922" t="s">
        <v>23129</v>
      </c>
      <c r="B11922" t="s">
        <v>23130</v>
      </c>
      <c r="C11922" t="str">
        <f t="shared" si="186"/>
        <v>16 - INSTITUTO PROVINCIAL DE VIVIENDA</v>
      </c>
      <c r="D11922" t="str">
        <f>VLOOKUP(MID(A11922,1,2),[1]Jurisdicciones!$A$2:$B$44,2,FALSE)</f>
        <v>INSTITUTO PROVINCIAL DE VIVIENDA</v>
      </c>
    </row>
    <row r="11923" spans="1:4" x14ac:dyDescent="0.2">
      <c r="A11923" t="s">
        <v>23131</v>
      </c>
      <c r="B11923" t="s">
        <v>23132</v>
      </c>
      <c r="C11923" t="str">
        <f t="shared" si="186"/>
        <v>16 - INSTITUTO PROVINCIAL DE VIVIENDA</v>
      </c>
      <c r="D11923" t="str">
        <f>VLOOKUP(MID(A11923,1,2),[1]Jurisdicciones!$A$2:$B$44,2,FALSE)</f>
        <v>INSTITUTO PROVINCIAL DE VIVIENDA</v>
      </c>
    </row>
    <row r="11924" spans="1:4" x14ac:dyDescent="0.2">
      <c r="A11924" t="s">
        <v>23133</v>
      </c>
      <c r="B11924" t="s">
        <v>23134</v>
      </c>
      <c r="C11924" t="str">
        <f t="shared" si="186"/>
        <v>16 - INSTITUTO PROVINCIAL DE VIVIENDA</v>
      </c>
      <c r="D11924" t="str">
        <f>VLOOKUP(MID(A11924,1,2),[1]Jurisdicciones!$A$2:$B$44,2,FALSE)</f>
        <v>INSTITUTO PROVINCIAL DE VIVIENDA</v>
      </c>
    </row>
    <row r="11925" spans="1:4" x14ac:dyDescent="0.2">
      <c r="A11925" t="s">
        <v>23135</v>
      </c>
      <c r="B11925" t="s">
        <v>23136</v>
      </c>
      <c r="C11925" t="str">
        <f t="shared" si="186"/>
        <v>16 - INSTITUTO PROVINCIAL DE VIVIENDA</v>
      </c>
      <c r="D11925" t="str">
        <f>VLOOKUP(MID(A11925,1,2),[1]Jurisdicciones!$A$2:$B$44,2,FALSE)</f>
        <v>INSTITUTO PROVINCIAL DE VIVIENDA</v>
      </c>
    </row>
    <row r="11926" spans="1:4" x14ac:dyDescent="0.2">
      <c r="A11926" t="s">
        <v>23137</v>
      </c>
      <c r="B11926" t="s">
        <v>23138</v>
      </c>
      <c r="C11926" t="str">
        <f t="shared" si="186"/>
        <v>16 - INSTITUTO PROVINCIAL DE VIVIENDA</v>
      </c>
      <c r="D11926" t="str">
        <f>VLOOKUP(MID(A11926,1,2),[1]Jurisdicciones!$A$2:$B$44,2,FALSE)</f>
        <v>INSTITUTO PROVINCIAL DE VIVIENDA</v>
      </c>
    </row>
    <row r="11927" spans="1:4" x14ac:dyDescent="0.2">
      <c r="A11927" t="s">
        <v>23139</v>
      </c>
      <c r="B11927" t="s">
        <v>23140</v>
      </c>
      <c r="C11927" t="str">
        <f t="shared" si="186"/>
        <v>16 - INSTITUTO PROVINCIAL DE VIVIENDA</v>
      </c>
      <c r="D11927" t="str">
        <f>VLOOKUP(MID(A11927,1,2),[1]Jurisdicciones!$A$2:$B$44,2,FALSE)</f>
        <v>INSTITUTO PROVINCIAL DE VIVIENDA</v>
      </c>
    </row>
    <row r="11928" spans="1:4" x14ac:dyDescent="0.2">
      <c r="A11928" t="s">
        <v>23141</v>
      </c>
      <c r="B11928" t="s">
        <v>23142</v>
      </c>
      <c r="C11928" t="str">
        <f t="shared" si="186"/>
        <v>16 - INSTITUTO PROVINCIAL DE VIVIENDA</v>
      </c>
      <c r="D11928" t="str">
        <f>VLOOKUP(MID(A11928,1,2),[1]Jurisdicciones!$A$2:$B$44,2,FALSE)</f>
        <v>INSTITUTO PROVINCIAL DE VIVIENDA</v>
      </c>
    </row>
    <row r="11929" spans="1:4" x14ac:dyDescent="0.2">
      <c r="A11929" t="s">
        <v>23143</v>
      </c>
      <c r="B11929" t="s">
        <v>23144</v>
      </c>
      <c r="C11929" t="str">
        <f t="shared" si="186"/>
        <v>16 - INSTITUTO PROVINCIAL DE VIVIENDA</v>
      </c>
      <c r="D11929" t="str">
        <f>VLOOKUP(MID(A11929,1,2),[1]Jurisdicciones!$A$2:$B$44,2,FALSE)</f>
        <v>INSTITUTO PROVINCIAL DE VIVIENDA</v>
      </c>
    </row>
    <row r="11930" spans="1:4" x14ac:dyDescent="0.2">
      <c r="A11930" t="s">
        <v>23145</v>
      </c>
      <c r="B11930" t="s">
        <v>23146</v>
      </c>
      <c r="C11930" t="str">
        <f t="shared" si="186"/>
        <v>16 - INSTITUTO PROVINCIAL DE VIVIENDA</v>
      </c>
      <c r="D11930" t="str">
        <f>VLOOKUP(MID(A11930,1,2),[1]Jurisdicciones!$A$2:$B$44,2,FALSE)</f>
        <v>INSTITUTO PROVINCIAL DE VIVIENDA</v>
      </c>
    </row>
    <row r="11931" spans="1:4" x14ac:dyDescent="0.2">
      <c r="A11931" t="s">
        <v>23147</v>
      </c>
      <c r="B11931" t="s">
        <v>23148</v>
      </c>
      <c r="C11931" t="str">
        <f t="shared" si="186"/>
        <v>16 - INSTITUTO PROVINCIAL DE VIVIENDA</v>
      </c>
      <c r="D11931" t="str">
        <f>VLOOKUP(MID(A11931,1,2),[1]Jurisdicciones!$A$2:$B$44,2,FALSE)</f>
        <v>INSTITUTO PROVINCIAL DE VIVIENDA</v>
      </c>
    </row>
    <row r="11932" spans="1:4" x14ac:dyDescent="0.2">
      <c r="A11932" t="s">
        <v>23149</v>
      </c>
      <c r="B11932" t="s">
        <v>23150</v>
      </c>
      <c r="C11932" t="str">
        <f t="shared" si="186"/>
        <v>16 - INSTITUTO PROVINCIAL DE VIVIENDA</v>
      </c>
      <c r="D11932" t="str">
        <f>VLOOKUP(MID(A11932,1,2),[1]Jurisdicciones!$A$2:$B$44,2,FALSE)</f>
        <v>INSTITUTO PROVINCIAL DE VIVIENDA</v>
      </c>
    </row>
    <row r="11933" spans="1:4" x14ac:dyDescent="0.2">
      <c r="A11933" t="s">
        <v>23151</v>
      </c>
      <c r="B11933" t="s">
        <v>23152</v>
      </c>
      <c r="C11933" t="str">
        <f t="shared" si="186"/>
        <v>16 - INSTITUTO PROVINCIAL DE VIVIENDA</v>
      </c>
      <c r="D11933" t="str">
        <f>VLOOKUP(MID(A11933,1,2),[1]Jurisdicciones!$A$2:$B$44,2,FALSE)</f>
        <v>INSTITUTO PROVINCIAL DE VIVIENDA</v>
      </c>
    </row>
    <row r="11934" spans="1:4" x14ac:dyDescent="0.2">
      <c r="A11934" t="s">
        <v>23153</v>
      </c>
      <c r="B11934" t="s">
        <v>23154</v>
      </c>
      <c r="C11934" t="str">
        <f t="shared" si="186"/>
        <v>16 - INSTITUTO PROVINCIAL DE VIVIENDA</v>
      </c>
      <c r="D11934" t="str">
        <f>VLOOKUP(MID(A11934,1,2),[1]Jurisdicciones!$A$2:$B$44,2,FALSE)</f>
        <v>INSTITUTO PROVINCIAL DE VIVIENDA</v>
      </c>
    </row>
    <row r="11935" spans="1:4" x14ac:dyDescent="0.2">
      <c r="A11935" t="s">
        <v>23155</v>
      </c>
      <c r="B11935" t="s">
        <v>23156</v>
      </c>
      <c r="C11935" t="str">
        <f t="shared" si="186"/>
        <v>16 - INSTITUTO PROVINCIAL DE VIVIENDA</v>
      </c>
      <c r="D11935" t="str">
        <f>VLOOKUP(MID(A11935,1,2),[1]Jurisdicciones!$A$2:$B$44,2,FALSE)</f>
        <v>INSTITUTO PROVINCIAL DE VIVIENDA</v>
      </c>
    </row>
    <row r="11936" spans="1:4" x14ac:dyDescent="0.2">
      <c r="A11936" t="s">
        <v>23157</v>
      </c>
      <c r="B11936" t="s">
        <v>23158</v>
      </c>
      <c r="C11936" t="str">
        <f t="shared" si="186"/>
        <v>16 - INSTITUTO PROVINCIAL DE VIVIENDA</v>
      </c>
      <c r="D11936" t="str">
        <f>VLOOKUP(MID(A11936,1,2),[1]Jurisdicciones!$A$2:$B$44,2,FALSE)</f>
        <v>INSTITUTO PROVINCIAL DE VIVIENDA</v>
      </c>
    </row>
    <row r="11937" spans="1:4" x14ac:dyDescent="0.2">
      <c r="A11937" t="s">
        <v>23159</v>
      </c>
      <c r="B11937" t="s">
        <v>23160</v>
      </c>
      <c r="C11937" t="str">
        <f t="shared" si="186"/>
        <v>16 - INSTITUTO PROVINCIAL DE VIVIENDA</v>
      </c>
      <c r="D11937" t="str">
        <f>VLOOKUP(MID(A11937,1,2),[1]Jurisdicciones!$A$2:$B$44,2,FALSE)</f>
        <v>INSTITUTO PROVINCIAL DE VIVIENDA</v>
      </c>
    </row>
    <row r="11938" spans="1:4" x14ac:dyDescent="0.2">
      <c r="A11938" t="s">
        <v>23161</v>
      </c>
      <c r="B11938" t="s">
        <v>23162</v>
      </c>
      <c r="C11938" t="str">
        <f t="shared" si="186"/>
        <v>16 - INSTITUTO PROVINCIAL DE VIVIENDA</v>
      </c>
      <c r="D11938" t="str">
        <f>VLOOKUP(MID(A11938,1,2),[1]Jurisdicciones!$A$2:$B$44,2,FALSE)</f>
        <v>INSTITUTO PROVINCIAL DE VIVIENDA</v>
      </c>
    </row>
    <row r="11939" spans="1:4" x14ac:dyDescent="0.2">
      <c r="A11939" t="s">
        <v>23163</v>
      </c>
      <c r="B11939" t="s">
        <v>23164</v>
      </c>
      <c r="C11939" t="str">
        <f t="shared" si="186"/>
        <v>16 - INSTITUTO PROVINCIAL DE VIVIENDA</v>
      </c>
      <c r="D11939" t="str">
        <f>VLOOKUP(MID(A11939,1,2),[1]Jurisdicciones!$A$2:$B$44,2,FALSE)</f>
        <v>INSTITUTO PROVINCIAL DE VIVIENDA</v>
      </c>
    </row>
    <row r="11940" spans="1:4" x14ac:dyDescent="0.2">
      <c r="A11940" t="s">
        <v>23165</v>
      </c>
      <c r="B11940" t="s">
        <v>23166</v>
      </c>
      <c r="C11940" t="str">
        <f t="shared" si="186"/>
        <v>16 - INSTITUTO PROVINCIAL DE VIVIENDA</v>
      </c>
      <c r="D11940" t="str">
        <f>VLOOKUP(MID(A11940,1,2),[1]Jurisdicciones!$A$2:$B$44,2,FALSE)</f>
        <v>INSTITUTO PROVINCIAL DE VIVIENDA</v>
      </c>
    </row>
    <row r="11941" spans="1:4" x14ac:dyDescent="0.2">
      <c r="A11941" t="s">
        <v>23167</v>
      </c>
      <c r="B11941" t="s">
        <v>23168</v>
      </c>
      <c r="C11941" t="str">
        <f t="shared" si="186"/>
        <v>16 - INSTITUTO PROVINCIAL DE VIVIENDA</v>
      </c>
      <c r="D11941" t="str">
        <f>VLOOKUP(MID(A11941,1,2),[1]Jurisdicciones!$A$2:$B$44,2,FALSE)</f>
        <v>INSTITUTO PROVINCIAL DE VIVIENDA</v>
      </c>
    </row>
    <row r="11942" spans="1:4" x14ac:dyDescent="0.2">
      <c r="A11942" t="s">
        <v>23169</v>
      </c>
      <c r="B11942" t="s">
        <v>23170</v>
      </c>
      <c r="C11942" t="str">
        <f t="shared" si="186"/>
        <v>16 - INSTITUTO PROVINCIAL DE VIVIENDA</v>
      </c>
      <c r="D11942" t="str">
        <f>VLOOKUP(MID(A11942,1,2),[1]Jurisdicciones!$A$2:$B$44,2,FALSE)</f>
        <v>INSTITUTO PROVINCIAL DE VIVIENDA</v>
      </c>
    </row>
    <row r="11943" spans="1:4" x14ac:dyDescent="0.2">
      <c r="A11943" t="s">
        <v>23171</v>
      </c>
      <c r="B11943" t="s">
        <v>23172</v>
      </c>
      <c r="C11943" t="str">
        <f t="shared" si="186"/>
        <v>16 - INSTITUTO PROVINCIAL DE VIVIENDA</v>
      </c>
      <c r="D11943" t="str">
        <f>VLOOKUP(MID(A11943,1,2),[1]Jurisdicciones!$A$2:$B$44,2,FALSE)</f>
        <v>INSTITUTO PROVINCIAL DE VIVIENDA</v>
      </c>
    </row>
    <row r="11944" spans="1:4" x14ac:dyDescent="0.2">
      <c r="A11944" t="s">
        <v>23173</v>
      </c>
      <c r="B11944" t="s">
        <v>23174</v>
      </c>
      <c r="C11944" t="str">
        <f t="shared" si="186"/>
        <v>16 - INSTITUTO PROVINCIAL DE VIVIENDA</v>
      </c>
      <c r="D11944" t="str">
        <f>VLOOKUP(MID(A11944,1,2),[1]Jurisdicciones!$A$2:$B$44,2,FALSE)</f>
        <v>INSTITUTO PROVINCIAL DE VIVIENDA</v>
      </c>
    </row>
    <row r="11945" spans="1:4" x14ac:dyDescent="0.2">
      <c r="A11945" t="s">
        <v>23175</v>
      </c>
      <c r="B11945" t="s">
        <v>23176</v>
      </c>
      <c r="C11945" t="str">
        <f t="shared" si="186"/>
        <v>16 - INSTITUTO PROVINCIAL DE VIVIENDA</v>
      </c>
      <c r="D11945" t="str">
        <f>VLOOKUP(MID(A11945,1,2),[1]Jurisdicciones!$A$2:$B$44,2,FALSE)</f>
        <v>INSTITUTO PROVINCIAL DE VIVIENDA</v>
      </c>
    </row>
    <row r="11946" spans="1:4" x14ac:dyDescent="0.2">
      <c r="A11946" t="s">
        <v>427</v>
      </c>
      <c r="B11946" t="s">
        <v>23177</v>
      </c>
      <c r="C11946" t="str">
        <f t="shared" si="186"/>
        <v>16 - INSTITUTO PROVINCIAL DE VIVIENDA</v>
      </c>
      <c r="D11946" t="str">
        <f>VLOOKUP(MID(A11946,1,2),[1]Jurisdicciones!$A$2:$B$44,2,FALSE)</f>
        <v>INSTITUTO PROVINCIAL DE VIVIENDA</v>
      </c>
    </row>
    <row r="11947" spans="1:4" x14ac:dyDescent="0.2">
      <c r="A11947" t="s">
        <v>428</v>
      </c>
      <c r="B11947" t="s">
        <v>23177</v>
      </c>
      <c r="C11947" t="str">
        <f t="shared" si="186"/>
        <v>16 - INSTITUTO PROVINCIAL DE VIVIENDA</v>
      </c>
      <c r="D11947" t="str">
        <f>VLOOKUP(MID(A11947,1,2),[1]Jurisdicciones!$A$2:$B$44,2,FALSE)</f>
        <v>INSTITUTO PROVINCIAL DE VIVIENDA</v>
      </c>
    </row>
    <row r="11948" spans="1:4" x14ac:dyDescent="0.2">
      <c r="A11948" t="s">
        <v>429</v>
      </c>
      <c r="B11948" t="s">
        <v>23177</v>
      </c>
      <c r="C11948" t="str">
        <f t="shared" si="186"/>
        <v>16 - INSTITUTO PROVINCIAL DE VIVIENDA</v>
      </c>
      <c r="D11948" t="str">
        <f>VLOOKUP(MID(A11948,1,2),[1]Jurisdicciones!$A$2:$B$44,2,FALSE)</f>
        <v>INSTITUTO PROVINCIAL DE VIVIENDA</v>
      </c>
    </row>
    <row r="11949" spans="1:4" x14ac:dyDescent="0.2">
      <c r="A11949" t="s">
        <v>23178</v>
      </c>
      <c r="B11949" t="s">
        <v>23179</v>
      </c>
      <c r="C11949" t="str">
        <f t="shared" si="186"/>
        <v>16 - INSTITUTO PROVINCIAL DE VIVIENDA</v>
      </c>
      <c r="D11949" t="str">
        <f>VLOOKUP(MID(A11949,1,2),[1]Jurisdicciones!$A$2:$B$44,2,FALSE)</f>
        <v>INSTITUTO PROVINCIAL DE VIVIENDA</v>
      </c>
    </row>
    <row r="11950" spans="1:4" x14ac:dyDescent="0.2">
      <c r="A11950" t="s">
        <v>23180</v>
      </c>
      <c r="B11950" t="s">
        <v>23179</v>
      </c>
      <c r="C11950" t="str">
        <f t="shared" si="186"/>
        <v>16 - INSTITUTO PROVINCIAL DE VIVIENDA</v>
      </c>
      <c r="D11950" t="str">
        <f>VLOOKUP(MID(A11950,1,2),[1]Jurisdicciones!$A$2:$B$44,2,FALSE)</f>
        <v>INSTITUTO PROVINCIAL DE VIVIENDA</v>
      </c>
    </row>
    <row r="11951" spans="1:4" x14ac:dyDescent="0.2">
      <c r="A11951" t="s">
        <v>23181</v>
      </c>
      <c r="B11951" t="s">
        <v>23182</v>
      </c>
      <c r="C11951" t="str">
        <f t="shared" si="186"/>
        <v>16 - INSTITUTO PROVINCIAL DE VIVIENDA</v>
      </c>
      <c r="D11951" t="str">
        <f>VLOOKUP(MID(A11951,1,2),[1]Jurisdicciones!$A$2:$B$44,2,FALSE)</f>
        <v>INSTITUTO PROVINCIAL DE VIVIENDA</v>
      </c>
    </row>
    <row r="11952" spans="1:4" x14ac:dyDescent="0.2">
      <c r="A11952" t="s">
        <v>23183</v>
      </c>
      <c r="B11952" t="s">
        <v>23182</v>
      </c>
      <c r="C11952" t="str">
        <f t="shared" si="186"/>
        <v>16 - INSTITUTO PROVINCIAL DE VIVIENDA</v>
      </c>
      <c r="D11952" t="str">
        <f>VLOOKUP(MID(A11952,1,2),[1]Jurisdicciones!$A$2:$B$44,2,FALSE)</f>
        <v>INSTITUTO PROVINCIAL DE VIVIENDA</v>
      </c>
    </row>
    <row r="11953" spans="1:4" x14ac:dyDescent="0.2">
      <c r="A11953" t="s">
        <v>23184</v>
      </c>
      <c r="B11953" t="s">
        <v>23185</v>
      </c>
      <c r="C11953" t="str">
        <f t="shared" si="186"/>
        <v>16 - INSTITUTO PROVINCIAL DE VIVIENDA</v>
      </c>
      <c r="D11953" t="str">
        <f>VLOOKUP(MID(A11953,1,2),[1]Jurisdicciones!$A$2:$B$44,2,FALSE)</f>
        <v>INSTITUTO PROVINCIAL DE VIVIENDA</v>
      </c>
    </row>
    <row r="11954" spans="1:4" x14ac:dyDescent="0.2">
      <c r="A11954" t="s">
        <v>23186</v>
      </c>
      <c r="B11954" t="s">
        <v>23185</v>
      </c>
      <c r="C11954" t="str">
        <f t="shared" si="186"/>
        <v>16 - INSTITUTO PROVINCIAL DE VIVIENDA</v>
      </c>
      <c r="D11954" t="str">
        <f>VLOOKUP(MID(A11954,1,2),[1]Jurisdicciones!$A$2:$B$44,2,FALSE)</f>
        <v>INSTITUTO PROVINCIAL DE VIVIENDA</v>
      </c>
    </row>
    <row r="11955" spans="1:4" x14ac:dyDescent="0.2">
      <c r="A11955" t="s">
        <v>23187</v>
      </c>
      <c r="B11955" t="s">
        <v>23188</v>
      </c>
      <c r="C11955" t="str">
        <f t="shared" si="186"/>
        <v>16 - INSTITUTO PROVINCIAL DE VIVIENDA</v>
      </c>
      <c r="D11955" t="str">
        <f>VLOOKUP(MID(A11955,1,2),[1]Jurisdicciones!$A$2:$B$44,2,FALSE)</f>
        <v>INSTITUTO PROVINCIAL DE VIVIENDA</v>
      </c>
    </row>
    <row r="11956" spans="1:4" x14ac:dyDescent="0.2">
      <c r="A11956" t="s">
        <v>23189</v>
      </c>
      <c r="B11956" t="s">
        <v>23188</v>
      </c>
      <c r="C11956" t="str">
        <f t="shared" si="186"/>
        <v>16 - INSTITUTO PROVINCIAL DE VIVIENDA</v>
      </c>
      <c r="D11956" t="str">
        <f>VLOOKUP(MID(A11956,1,2),[1]Jurisdicciones!$A$2:$B$44,2,FALSE)</f>
        <v>INSTITUTO PROVINCIAL DE VIVIENDA</v>
      </c>
    </row>
    <row r="11957" spans="1:4" x14ac:dyDescent="0.2">
      <c r="A11957" t="s">
        <v>23190</v>
      </c>
      <c r="B11957" t="s">
        <v>23191</v>
      </c>
      <c r="C11957" t="str">
        <f t="shared" si="186"/>
        <v>16 - INSTITUTO PROVINCIAL DE VIVIENDA</v>
      </c>
      <c r="D11957" t="str">
        <f>VLOOKUP(MID(A11957,1,2),[1]Jurisdicciones!$A$2:$B$44,2,FALSE)</f>
        <v>INSTITUTO PROVINCIAL DE VIVIENDA</v>
      </c>
    </row>
    <row r="11958" spans="1:4" x14ac:dyDescent="0.2">
      <c r="A11958" t="s">
        <v>23192</v>
      </c>
      <c r="B11958" t="s">
        <v>23191</v>
      </c>
      <c r="C11958" t="str">
        <f t="shared" si="186"/>
        <v>16 - INSTITUTO PROVINCIAL DE VIVIENDA</v>
      </c>
      <c r="D11958" t="str">
        <f>VLOOKUP(MID(A11958,1,2),[1]Jurisdicciones!$A$2:$B$44,2,FALSE)</f>
        <v>INSTITUTO PROVINCIAL DE VIVIENDA</v>
      </c>
    </row>
    <row r="11959" spans="1:4" x14ac:dyDescent="0.2">
      <c r="A11959" t="s">
        <v>23193</v>
      </c>
      <c r="B11959" t="s">
        <v>23191</v>
      </c>
      <c r="C11959" t="str">
        <f t="shared" si="186"/>
        <v>16 - INSTITUTO PROVINCIAL DE VIVIENDA</v>
      </c>
      <c r="D11959" t="str">
        <f>VLOOKUP(MID(A11959,1,2),[1]Jurisdicciones!$A$2:$B$44,2,FALSE)</f>
        <v>INSTITUTO PROVINCIAL DE VIVIENDA</v>
      </c>
    </row>
    <row r="11960" spans="1:4" x14ac:dyDescent="0.2">
      <c r="A11960" t="s">
        <v>23194</v>
      </c>
      <c r="B11960" t="s">
        <v>23195</v>
      </c>
      <c r="C11960" t="str">
        <f t="shared" si="186"/>
        <v>16 - INSTITUTO PROVINCIAL DE VIVIENDA</v>
      </c>
      <c r="D11960" t="str">
        <f>VLOOKUP(MID(A11960,1,2),[1]Jurisdicciones!$A$2:$B$44,2,FALSE)</f>
        <v>INSTITUTO PROVINCIAL DE VIVIENDA</v>
      </c>
    </row>
    <row r="11961" spans="1:4" x14ac:dyDescent="0.2">
      <c r="A11961" t="s">
        <v>23196</v>
      </c>
      <c r="B11961" t="s">
        <v>23195</v>
      </c>
      <c r="C11961" t="str">
        <f t="shared" si="186"/>
        <v>16 - INSTITUTO PROVINCIAL DE VIVIENDA</v>
      </c>
      <c r="D11961" t="str">
        <f>VLOOKUP(MID(A11961,1,2),[1]Jurisdicciones!$A$2:$B$44,2,FALSE)</f>
        <v>INSTITUTO PROVINCIAL DE VIVIENDA</v>
      </c>
    </row>
    <row r="11962" spans="1:4" x14ac:dyDescent="0.2">
      <c r="A11962" t="s">
        <v>23197</v>
      </c>
      <c r="B11962" t="s">
        <v>23198</v>
      </c>
      <c r="C11962" t="str">
        <f t="shared" si="186"/>
        <v>16 - INSTITUTO PROVINCIAL DE VIVIENDA</v>
      </c>
      <c r="D11962" t="str">
        <f>VLOOKUP(MID(A11962,1,2),[1]Jurisdicciones!$A$2:$B$44,2,FALSE)</f>
        <v>INSTITUTO PROVINCIAL DE VIVIENDA</v>
      </c>
    </row>
    <row r="11963" spans="1:4" x14ac:dyDescent="0.2">
      <c r="A11963" t="s">
        <v>23199</v>
      </c>
      <c r="B11963" t="s">
        <v>23198</v>
      </c>
      <c r="C11963" t="str">
        <f t="shared" si="186"/>
        <v>16 - INSTITUTO PROVINCIAL DE VIVIENDA</v>
      </c>
      <c r="D11963" t="str">
        <f>VLOOKUP(MID(A11963,1,2),[1]Jurisdicciones!$A$2:$B$44,2,FALSE)</f>
        <v>INSTITUTO PROVINCIAL DE VIVIENDA</v>
      </c>
    </row>
    <row r="11964" spans="1:4" x14ac:dyDescent="0.2">
      <c r="A11964" t="s">
        <v>23200</v>
      </c>
      <c r="B11964" t="s">
        <v>23201</v>
      </c>
      <c r="C11964" t="str">
        <f t="shared" si="186"/>
        <v>16 - INSTITUTO PROVINCIAL DE VIVIENDA</v>
      </c>
      <c r="D11964" t="str">
        <f>VLOOKUP(MID(A11964,1,2),[1]Jurisdicciones!$A$2:$B$44,2,FALSE)</f>
        <v>INSTITUTO PROVINCIAL DE VIVIENDA</v>
      </c>
    </row>
    <row r="11965" spans="1:4" x14ac:dyDescent="0.2">
      <c r="A11965" t="s">
        <v>23202</v>
      </c>
      <c r="B11965" t="s">
        <v>23201</v>
      </c>
      <c r="C11965" t="str">
        <f t="shared" si="186"/>
        <v>16 - INSTITUTO PROVINCIAL DE VIVIENDA</v>
      </c>
      <c r="D11965" t="str">
        <f>VLOOKUP(MID(A11965,1,2),[1]Jurisdicciones!$A$2:$B$44,2,FALSE)</f>
        <v>INSTITUTO PROVINCIAL DE VIVIENDA</v>
      </c>
    </row>
    <row r="11966" spans="1:4" x14ac:dyDescent="0.2">
      <c r="A11966" t="s">
        <v>23203</v>
      </c>
      <c r="B11966" t="s">
        <v>23204</v>
      </c>
      <c r="C11966" t="str">
        <f t="shared" si="186"/>
        <v>16 - INSTITUTO PROVINCIAL DE VIVIENDA</v>
      </c>
      <c r="D11966" t="str">
        <f>VLOOKUP(MID(A11966,1,2),[1]Jurisdicciones!$A$2:$B$44,2,FALSE)</f>
        <v>INSTITUTO PROVINCIAL DE VIVIENDA</v>
      </c>
    </row>
    <row r="11967" spans="1:4" x14ac:dyDescent="0.2">
      <c r="A11967" t="s">
        <v>23205</v>
      </c>
      <c r="B11967" t="s">
        <v>23204</v>
      </c>
      <c r="C11967" t="str">
        <f t="shared" si="186"/>
        <v>16 - INSTITUTO PROVINCIAL DE VIVIENDA</v>
      </c>
      <c r="D11967" t="str">
        <f>VLOOKUP(MID(A11967,1,2),[1]Jurisdicciones!$A$2:$B$44,2,FALSE)</f>
        <v>INSTITUTO PROVINCIAL DE VIVIENDA</v>
      </c>
    </row>
    <row r="11968" spans="1:4" x14ac:dyDescent="0.2">
      <c r="A11968" t="s">
        <v>2035</v>
      </c>
      <c r="B11968" t="s">
        <v>23206</v>
      </c>
      <c r="C11968" t="str">
        <f t="shared" si="186"/>
        <v>16 - INSTITUTO PROVINCIAL DE VIVIENDA</v>
      </c>
      <c r="D11968" t="str">
        <f>VLOOKUP(MID(A11968,1,2),[1]Jurisdicciones!$A$2:$B$44,2,FALSE)</f>
        <v>INSTITUTO PROVINCIAL DE VIVIENDA</v>
      </c>
    </row>
    <row r="11969" spans="1:4" x14ac:dyDescent="0.2">
      <c r="A11969" t="s">
        <v>2832</v>
      </c>
      <c r="B11969" t="s">
        <v>23207</v>
      </c>
      <c r="C11969" t="str">
        <f t="shared" si="186"/>
        <v>16 - INSTITUTO PROVINCIAL DE VIVIENDA</v>
      </c>
      <c r="D11969" t="str">
        <f>VLOOKUP(MID(A11969,1,2),[1]Jurisdicciones!$A$2:$B$44,2,FALSE)</f>
        <v>INSTITUTO PROVINCIAL DE VIVIENDA</v>
      </c>
    </row>
    <row r="11970" spans="1:4" x14ac:dyDescent="0.2">
      <c r="A11970" t="s">
        <v>23208</v>
      </c>
      <c r="B11970" t="s">
        <v>23209</v>
      </c>
      <c r="C11970" t="str">
        <f t="shared" si="186"/>
        <v>16 - INSTITUTO PROVINCIAL DE VIVIENDA</v>
      </c>
      <c r="D11970" t="str">
        <f>VLOOKUP(MID(A11970,1,2),[1]Jurisdicciones!$A$2:$B$44,2,FALSE)</f>
        <v>INSTITUTO PROVINCIAL DE VIVIENDA</v>
      </c>
    </row>
    <row r="11971" spans="1:4" x14ac:dyDescent="0.2">
      <c r="A11971" t="s">
        <v>23210</v>
      </c>
      <c r="B11971" t="s">
        <v>23209</v>
      </c>
      <c r="C11971" t="str">
        <f t="shared" si="186"/>
        <v>16 - INSTITUTO PROVINCIAL DE VIVIENDA</v>
      </c>
      <c r="D11971" t="str">
        <f>VLOOKUP(MID(A11971,1,2),[1]Jurisdicciones!$A$2:$B$44,2,FALSE)</f>
        <v>INSTITUTO PROVINCIAL DE VIVIENDA</v>
      </c>
    </row>
    <row r="11972" spans="1:4" x14ac:dyDescent="0.2">
      <c r="A11972" t="s">
        <v>23211</v>
      </c>
      <c r="B11972" t="s">
        <v>23212</v>
      </c>
      <c r="C11972" t="str">
        <f t="shared" ref="C11972:C12035" si="187">CONCATENATE(MID(A11972,1,2), " - ",D11972)</f>
        <v>16 - INSTITUTO PROVINCIAL DE VIVIENDA</v>
      </c>
      <c r="D11972" t="str">
        <f>VLOOKUP(MID(A11972,1,2),[1]Jurisdicciones!$A$2:$B$44,2,FALSE)</f>
        <v>INSTITUTO PROVINCIAL DE VIVIENDA</v>
      </c>
    </row>
    <row r="11973" spans="1:4" x14ac:dyDescent="0.2">
      <c r="A11973" t="s">
        <v>23213</v>
      </c>
      <c r="B11973" t="s">
        <v>23212</v>
      </c>
      <c r="C11973" t="str">
        <f t="shared" si="187"/>
        <v>16 - INSTITUTO PROVINCIAL DE VIVIENDA</v>
      </c>
      <c r="D11973" t="str">
        <f>VLOOKUP(MID(A11973,1,2),[1]Jurisdicciones!$A$2:$B$44,2,FALSE)</f>
        <v>INSTITUTO PROVINCIAL DE VIVIENDA</v>
      </c>
    </row>
    <row r="11974" spans="1:4" x14ac:dyDescent="0.2">
      <c r="A11974" t="s">
        <v>23214</v>
      </c>
      <c r="B11974" t="s">
        <v>23215</v>
      </c>
      <c r="C11974" t="str">
        <f t="shared" si="187"/>
        <v>16 - INSTITUTO PROVINCIAL DE VIVIENDA</v>
      </c>
      <c r="D11974" t="str">
        <f>VLOOKUP(MID(A11974,1,2),[1]Jurisdicciones!$A$2:$B$44,2,FALSE)</f>
        <v>INSTITUTO PROVINCIAL DE VIVIENDA</v>
      </c>
    </row>
    <row r="11975" spans="1:4" x14ac:dyDescent="0.2">
      <c r="A11975" t="s">
        <v>23216</v>
      </c>
      <c r="B11975" t="s">
        <v>23215</v>
      </c>
      <c r="C11975" t="str">
        <f t="shared" si="187"/>
        <v>16 - INSTITUTO PROVINCIAL DE VIVIENDA</v>
      </c>
      <c r="D11975" t="str">
        <f>VLOOKUP(MID(A11975,1,2),[1]Jurisdicciones!$A$2:$B$44,2,FALSE)</f>
        <v>INSTITUTO PROVINCIAL DE VIVIENDA</v>
      </c>
    </row>
    <row r="11976" spans="1:4" x14ac:dyDescent="0.2">
      <c r="A11976" t="s">
        <v>23217</v>
      </c>
      <c r="B11976" t="s">
        <v>23218</v>
      </c>
      <c r="C11976" t="str">
        <f t="shared" si="187"/>
        <v>16 - INSTITUTO PROVINCIAL DE VIVIENDA</v>
      </c>
      <c r="D11976" t="str">
        <f>VLOOKUP(MID(A11976,1,2),[1]Jurisdicciones!$A$2:$B$44,2,FALSE)</f>
        <v>INSTITUTO PROVINCIAL DE VIVIENDA</v>
      </c>
    </row>
    <row r="11977" spans="1:4" x14ac:dyDescent="0.2">
      <c r="A11977" t="s">
        <v>23219</v>
      </c>
      <c r="B11977" t="s">
        <v>23218</v>
      </c>
      <c r="C11977" t="str">
        <f t="shared" si="187"/>
        <v>16 - INSTITUTO PROVINCIAL DE VIVIENDA</v>
      </c>
      <c r="D11977" t="str">
        <f>VLOOKUP(MID(A11977,1,2),[1]Jurisdicciones!$A$2:$B$44,2,FALSE)</f>
        <v>INSTITUTO PROVINCIAL DE VIVIENDA</v>
      </c>
    </row>
    <row r="11978" spans="1:4" x14ac:dyDescent="0.2">
      <c r="A11978" t="s">
        <v>23220</v>
      </c>
      <c r="B11978" t="s">
        <v>23221</v>
      </c>
      <c r="C11978" t="str">
        <f t="shared" si="187"/>
        <v>16 - INSTITUTO PROVINCIAL DE VIVIENDA</v>
      </c>
      <c r="D11978" t="str">
        <f>VLOOKUP(MID(A11978,1,2),[1]Jurisdicciones!$A$2:$B$44,2,FALSE)</f>
        <v>INSTITUTO PROVINCIAL DE VIVIENDA</v>
      </c>
    </row>
    <row r="11979" spans="1:4" x14ac:dyDescent="0.2">
      <c r="A11979" t="s">
        <v>23222</v>
      </c>
      <c r="B11979" t="s">
        <v>23221</v>
      </c>
      <c r="C11979" t="str">
        <f t="shared" si="187"/>
        <v>16 - INSTITUTO PROVINCIAL DE VIVIENDA</v>
      </c>
      <c r="D11979" t="str">
        <f>VLOOKUP(MID(A11979,1,2),[1]Jurisdicciones!$A$2:$B$44,2,FALSE)</f>
        <v>INSTITUTO PROVINCIAL DE VIVIENDA</v>
      </c>
    </row>
    <row r="11980" spans="1:4" x14ac:dyDescent="0.2">
      <c r="A11980" t="s">
        <v>23223</v>
      </c>
      <c r="B11980" t="s">
        <v>23224</v>
      </c>
      <c r="C11980" t="str">
        <f t="shared" si="187"/>
        <v>16 - INSTITUTO PROVINCIAL DE VIVIENDA</v>
      </c>
      <c r="D11980" t="str">
        <f>VLOOKUP(MID(A11980,1,2),[1]Jurisdicciones!$A$2:$B$44,2,FALSE)</f>
        <v>INSTITUTO PROVINCIAL DE VIVIENDA</v>
      </c>
    </row>
    <row r="11981" spans="1:4" x14ac:dyDescent="0.2">
      <c r="A11981" t="s">
        <v>23225</v>
      </c>
      <c r="B11981" t="s">
        <v>23224</v>
      </c>
      <c r="C11981" t="str">
        <f t="shared" si="187"/>
        <v>16 - INSTITUTO PROVINCIAL DE VIVIENDA</v>
      </c>
      <c r="D11981" t="str">
        <f>VLOOKUP(MID(A11981,1,2),[1]Jurisdicciones!$A$2:$B$44,2,FALSE)</f>
        <v>INSTITUTO PROVINCIAL DE VIVIENDA</v>
      </c>
    </row>
    <row r="11982" spans="1:4" x14ac:dyDescent="0.2">
      <c r="A11982" t="s">
        <v>23226</v>
      </c>
      <c r="B11982" t="s">
        <v>23227</v>
      </c>
      <c r="C11982" t="str">
        <f t="shared" si="187"/>
        <v>16 - INSTITUTO PROVINCIAL DE VIVIENDA</v>
      </c>
      <c r="D11982" t="str">
        <f>VLOOKUP(MID(A11982,1,2),[1]Jurisdicciones!$A$2:$B$44,2,FALSE)</f>
        <v>INSTITUTO PROVINCIAL DE VIVIENDA</v>
      </c>
    </row>
    <row r="11983" spans="1:4" x14ac:dyDescent="0.2">
      <c r="A11983" t="s">
        <v>23228</v>
      </c>
      <c r="B11983" t="s">
        <v>23227</v>
      </c>
      <c r="C11983" t="str">
        <f t="shared" si="187"/>
        <v>16 - INSTITUTO PROVINCIAL DE VIVIENDA</v>
      </c>
      <c r="D11983" t="str">
        <f>VLOOKUP(MID(A11983,1,2),[1]Jurisdicciones!$A$2:$B$44,2,FALSE)</f>
        <v>INSTITUTO PROVINCIAL DE VIVIENDA</v>
      </c>
    </row>
    <row r="11984" spans="1:4" x14ac:dyDescent="0.2">
      <c r="A11984" t="s">
        <v>23229</v>
      </c>
      <c r="B11984" t="s">
        <v>23230</v>
      </c>
      <c r="C11984" t="str">
        <f t="shared" si="187"/>
        <v>16 - INSTITUTO PROVINCIAL DE VIVIENDA</v>
      </c>
      <c r="D11984" t="str">
        <f>VLOOKUP(MID(A11984,1,2),[1]Jurisdicciones!$A$2:$B$44,2,FALSE)</f>
        <v>INSTITUTO PROVINCIAL DE VIVIENDA</v>
      </c>
    </row>
    <row r="11985" spans="1:4" x14ac:dyDescent="0.2">
      <c r="A11985" t="s">
        <v>23231</v>
      </c>
      <c r="B11985" t="s">
        <v>23230</v>
      </c>
      <c r="C11985" t="str">
        <f t="shared" si="187"/>
        <v>16 - INSTITUTO PROVINCIAL DE VIVIENDA</v>
      </c>
      <c r="D11985" t="str">
        <f>VLOOKUP(MID(A11985,1,2),[1]Jurisdicciones!$A$2:$B$44,2,FALSE)</f>
        <v>INSTITUTO PROVINCIAL DE VIVIENDA</v>
      </c>
    </row>
    <row r="11986" spans="1:4" x14ac:dyDescent="0.2">
      <c r="A11986" t="s">
        <v>23232</v>
      </c>
      <c r="B11986" t="s">
        <v>23233</v>
      </c>
      <c r="C11986" t="str">
        <f t="shared" si="187"/>
        <v>16 - INSTITUTO PROVINCIAL DE VIVIENDA</v>
      </c>
      <c r="D11986" t="str">
        <f>VLOOKUP(MID(A11986,1,2),[1]Jurisdicciones!$A$2:$B$44,2,FALSE)</f>
        <v>INSTITUTO PROVINCIAL DE VIVIENDA</v>
      </c>
    </row>
    <row r="11987" spans="1:4" x14ac:dyDescent="0.2">
      <c r="A11987" t="s">
        <v>23234</v>
      </c>
      <c r="B11987" t="s">
        <v>23233</v>
      </c>
      <c r="C11987" t="str">
        <f t="shared" si="187"/>
        <v>16 - INSTITUTO PROVINCIAL DE VIVIENDA</v>
      </c>
      <c r="D11987" t="str">
        <f>VLOOKUP(MID(A11987,1,2),[1]Jurisdicciones!$A$2:$B$44,2,FALSE)</f>
        <v>INSTITUTO PROVINCIAL DE VIVIENDA</v>
      </c>
    </row>
    <row r="11988" spans="1:4" x14ac:dyDescent="0.2">
      <c r="A11988" t="s">
        <v>23235</v>
      </c>
      <c r="B11988" t="s">
        <v>23236</v>
      </c>
      <c r="C11988" t="str">
        <f t="shared" si="187"/>
        <v>16 - INSTITUTO PROVINCIAL DE VIVIENDA</v>
      </c>
      <c r="D11988" t="str">
        <f>VLOOKUP(MID(A11988,1,2),[1]Jurisdicciones!$A$2:$B$44,2,FALSE)</f>
        <v>INSTITUTO PROVINCIAL DE VIVIENDA</v>
      </c>
    </row>
    <row r="11989" spans="1:4" x14ac:dyDescent="0.2">
      <c r="A11989" t="s">
        <v>23237</v>
      </c>
      <c r="B11989" t="s">
        <v>23236</v>
      </c>
      <c r="C11989" t="str">
        <f t="shared" si="187"/>
        <v>16 - INSTITUTO PROVINCIAL DE VIVIENDA</v>
      </c>
      <c r="D11989" t="str">
        <f>VLOOKUP(MID(A11989,1,2),[1]Jurisdicciones!$A$2:$B$44,2,FALSE)</f>
        <v>INSTITUTO PROVINCIAL DE VIVIENDA</v>
      </c>
    </row>
    <row r="11990" spans="1:4" x14ac:dyDescent="0.2">
      <c r="A11990" t="s">
        <v>23238</v>
      </c>
      <c r="B11990" t="s">
        <v>23239</v>
      </c>
      <c r="C11990" t="str">
        <f t="shared" si="187"/>
        <v>16 - INSTITUTO PROVINCIAL DE VIVIENDA</v>
      </c>
      <c r="D11990" t="str">
        <f>VLOOKUP(MID(A11990,1,2),[1]Jurisdicciones!$A$2:$B$44,2,FALSE)</f>
        <v>INSTITUTO PROVINCIAL DE VIVIENDA</v>
      </c>
    </row>
    <row r="11991" spans="1:4" x14ac:dyDescent="0.2">
      <c r="A11991" t="s">
        <v>2833</v>
      </c>
      <c r="B11991" t="s">
        <v>23240</v>
      </c>
      <c r="C11991" t="str">
        <f t="shared" si="187"/>
        <v>16 - INSTITUTO PROVINCIAL DE VIVIENDA</v>
      </c>
      <c r="D11991" t="str">
        <f>VLOOKUP(MID(A11991,1,2),[1]Jurisdicciones!$A$2:$B$44,2,FALSE)</f>
        <v>INSTITUTO PROVINCIAL DE VIVIENDA</v>
      </c>
    </row>
    <row r="11992" spans="1:4" x14ac:dyDescent="0.2">
      <c r="A11992" t="s">
        <v>2834</v>
      </c>
      <c r="B11992" t="s">
        <v>23241</v>
      </c>
      <c r="C11992" t="str">
        <f t="shared" si="187"/>
        <v>16 - INSTITUTO PROVINCIAL DE VIVIENDA</v>
      </c>
      <c r="D11992" t="str">
        <f>VLOOKUP(MID(A11992,1,2),[1]Jurisdicciones!$A$2:$B$44,2,FALSE)</f>
        <v>INSTITUTO PROVINCIAL DE VIVIENDA</v>
      </c>
    </row>
    <row r="11993" spans="1:4" x14ac:dyDescent="0.2">
      <c r="A11993" t="s">
        <v>430</v>
      </c>
      <c r="B11993" t="s">
        <v>23242</v>
      </c>
      <c r="C11993" t="str">
        <f t="shared" si="187"/>
        <v>16 - INSTITUTO PROVINCIAL DE VIVIENDA</v>
      </c>
      <c r="D11993" t="str">
        <f>VLOOKUP(MID(A11993,1,2),[1]Jurisdicciones!$A$2:$B$44,2,FALSE)</f>
        <v>INSTITUTO PROVINCIAL DE VIVIENDA</v>
      </c>
    </row>
    <row r="11994" spans="1:4" x14ac:dyDescent="0.2">
      <c r="A11994" t="s">
        <v>23243</v>
      </c>
      <c r="B11994" t="s">
        <v>23244</v>
      </c>
      <c r="C11994" t="str">
        <f t="shared" si="187"/>
        <v>16 - INSTITUTO PROVINCIAL DE VIVIENDA</v>
      </c>
      <c r="D11994" t="str">
        <f>VLOOKUP(MID(A11994,1,2),[1]Jurisdicciones!$A$2:$B$44,2,FALSE)</f>
        <v>INSTITUTO PROVINCIAL DE VIVIENDA</v>
      </c>
    </row>
    <row r="11995" spans="1:4" x14ac:dyDescent="0.2">
      <c r="A11995" t="s">
        <v>431</v>
      </c>
      <c r="B11995" t="s">
        <v>23245</v>
      </c>
      <c r="C11995" t="str">
        <f t="shared" si="187"/>
        <v>16 - INSTITUTO PROVINCIAL DE VIVIENDA</v>
      </c>
      <c r="D11995" t="str">
        <f>VLOOKUP(MID(A11995,1,2),[1]Jurisdicciones!$A$2:$B$44,2,FALSE)</f>
        <v>INSTITUTO PROVINCIAL DE VIVIENDA</v>
      </c>
    </row>
    <row r="11996" spans="1:4" x14ac:dyDescent="0.2">
      <c r="A11996" t="s">
        <v>23246</v>
      </c>
      <c r="B11996" t="s">
        <v>23247</v>
      </c>
      <c r="C11996" t="str">
        <f t="shared" si="187"/>
        <v>16 - INSTITUTO PROVINCIAL DE VIVIENDA</v>
      </c>
      <c r="D11996" t="str">
        <f>VLOOKUP(MID(A11996,1,2),[1]Jurisdicciones!$A$2:$B$44,2,FALSE)</f>
        <v>INSTITUTO PROVINCIAL DE VIVIENDA</v>
      </c>
    </row>
    <row r="11997" spans="1:4" x14ac:dyDescent="0.2">
      <c r="A11997" t="s">
        <v>23248</v>
      </c>
      <c r="B11997" t="s">
        <v>23247</v>
      </c>
      <c r="C11997" t="str">
        <f t="shared" si="187"/>
        <v>16 - INSTITUTO PROVINCIAL DE VIVIENDA</v>
      </c>
      <c r="D11997" t="str">
        <f>VLOOKUP(MID(A11997,1,2),[1]Jurisdicciones!$A$2:$B$44,2,FALSE)</f>
        <v>INSTITUTO PROVINCIAL DE VIVIENDA</v>
      </c>
    </row>
    <row r="11998" spans="1:4" x14ac:dyDescent="0.2">
      <c r="A11998" t="s">
        <v>432</v>
      </c>
      <c r="B11998" t="s">
        <v>23249</v>
      </c>
      <c r="C11998" t="str">
        <f t="shared" si="187"/>
        <v>16 - INSTITUTO PROVINCIAL DE VIVIENDA</v>
      </c>
      <c r="D11998" t="str">
        <f>VLOOKUP(MID(A11998,1,2),[1]Jurisdicciones!$A$2:$B$44,2,FALSE)</f>
        <v>INSTITUTO PROVINCIAL DE VIVIENDA</v>
      </c>
    </row>
    <row r="11999" spans="1:4" x14ac:dyDescent="0.2">
      <c r="A11999" t="s">
        <v>23250</v>
      </c>
      <c r="B11999" t="s">
        <v>23251</v>
      </c>
      <c r="C11999" t="str">
        <f t="shared" si="187"/>
        <v>16 - INSTITUTO PROVINCIAL DE VIVIENDA</v>
      </c>
      <c r="D11999" t="str">
        <f>VLOOKUP(MID(A11999,1,2),[1]Jurisdicciones!$A$2:$B$44,2,FALSE)</f>
        <v>INSTITUTO PROVINCIAL DE VIVIENDA</v>
      </c>
    </row>
    <row r="12000" spans="1:4" x14ac:dyDescent="0.2">
      <c r="A12000" t="s">
        <v>23252</v>
      </c>
      <c r="B12000" t="s">
        <v>23251</v>
      </c>
      <c r="C12000" t="str">
        <f t="shared" si="187"/>
        <v>16 - INSTITUTO PROVINCIAL DE VIVIENDA</v>
      </c>
      <c r="D12000" t="str">
        <f>VLOOKUP(MID(A12000,1,2),[1]Jurisdicciones!$A$2:$B$44,2,FALSE)</f>
        <v>INSTITUTO PROVINCIAL DE VIVIENDA</v>
      </c>
    </row>
    <row r="12001" spans="1:4" x14ac:dyDescent="0.2">
      <c r="A12001" t="s">
        <v>23253</v>
      </c>
      <c r="B12001" t="s">
        <v>23254</v>
      </c>
      <c r="C12001" t="str">
        <f t="shared" si="187"/>
        <v>16 - INSTITUTO PROVINCIAL DE VIVIENDA</v>
      </c>
      <c r="D12001" t="str">
        <f>VLOOKUP(MID(A12001,1,2),[1]Jurisdicciones!$A$2:$B$44,2,FALSE)</f>
        <v>INSTITUTO PROVINCIAL DE VIVIENDA</v>
      </c>
    </row>
    <row r="12002" spans="1:4" x14ac:dyDescent="0.2">
      <c r="A12002" t="s">
        <v>23255</v>
      </c>
      <c r="B12002" t="s">
        <v>23254</v>
      </c>
      <c r="C12002" t="str">
        <f t="shared" si="187"/>
        <v>16 - INSTITUTO PROVINCIAL DE VIVIENDA</v>
      </c>
      <c r="D12002" t="str">
        <f>VLOOKUP(MID(A12002,1,2),[1]Jurisdicciones!$A$2:$B$44,2,FALSE)</f>
        <v>INSTITUTO PROVINCIAL DE VIVIENDA</v>
      </c>
    </row>
    <row r="12003" spans="1:4" x14ac:dyDescent="0.2">
      <c r="A12003" t="s">
        <v>23256</v>
      </c>
      <c r="B12003" t="s">
        <v>23257</v>
      </c>
      <c r="C12003" t="str">
        <f t="shared" si="187"/>
        <v>16 - INSTITUTO PROVINCIAL DE VIVIENDA</v>
      </c>
      <c r="D12003" t="str">
        <f>VLOOKUP(MID(A12003,1,2),[1]Jurisdicciones!$A$2:$B$44,2,FALSE)</f>
        <v>INSTITUTO PROVINCIAL DE VIVIENDA</v>
      </c>
    </row>
    <row r="12004" spans="1:4" x14ac:dyDescent="0.2">
      <c r="A12004" t="s">
        <v>23258</v>
      </c>
      <c r="B12004" t="s">
        <v>23257</v>
      </c>
      <c r="C12004" t="str">
        <f t="shared" si="187"/>
        <v>16 - INSTITUTO PROVINCIAL DE VIVIENDA</v>
      </c>
      <c r="D12004" t="str">
        <f>VLOOKUP(MID(A12004,1,2),[1]Jurisdicciones!$A$2:$B$44,2,FALSE)</f>
        <v>INSTITUTO PROVINCIAL DE VIVIENDA</v>
      </c>
    </row>
    <row r="12005" spans="1:4" x14ac:dyDescent="0.2">
      <c r="A12005" t="s">
        <v>23259</v>
      </c>
      <c r="B12005" t="s">
        <v>23260</v>
      </c>
      <c r="C12005" t="str">
        <f t="shared" si="187"/>
        <v>16 - INSTITUTO PROVINCIAL DE VIVIENDA</v>
      </c>
      <c r="D12005" t="str">
        <f>VLOOKUP(MID(A12005,1,2),[1]Jurisdicciones!$A$2:$B$44,2,FALSE)</f>
        <v>INSTITUTO PROVINCIAL DE VIVIENDA</v>
      </c>
    </row>
    <row r="12006" spans="1:4" x14ac:dyDescent="0.2">
      <c r="A12006" t="s">
        <v>23261</v>
      </c>
      <c r="B12006" t="s">
        <v>23260</v>
      </c>
      <c r="C12006" t="str">
        <f t="shared" si="187"/>
        <v>16 - INSTITUTO PROVINCIAL DE VIVIENDA</v>
      </c>
      <c r="D12006" t="str">
        <f>VLOOKUP(MID(A12006,1,2),[1]Jurisdicciones!$A$2:$B$44,2,FALSE)</f>
        <v>INSTITUTO PROVINCIAL DE VIVIENDA</v>
      </c>
    </row>
    <row r="12007" spans="1:4" x14ac:dyDescent="0.2">
      <c r="A12007" t="s">
        <v>23262</v>
      </c>
      <c r="B12007" t="s">
        <v>23263</v>
      </c>
      <c r="C12007" t="str">
        <f t="shared" si="187"/>
        <v>16 - INSTITUTO PROVINCIAL DE VIVIENDA</v>
      </c>
      <c r="D12007" t="str">
        <f>VLOOKUP(MID(A12007,1,2),[1]Jurisdicciones!$A$2:$B$44,2,FALSE)</f>
        <v>INSTITUTO PROVINCIAL DE VIVIENDA</v>
      </c>
    </row>
    <row r="12008" spans="1:4" x14ac:dyDescent="0.2">
      <c r="A12008" t="s">
        <v>23264</v>
      </c>
      <c r="B12008" t="s">
        <v>23263</v>
      </c>
      <c r="C12008" t="str">
        <f t="shared" si="187"/>
        <v>16 - INSTITUTO PROVINCIAL DE VIVIENDA</v>
      </c>
      <c r="D12008" t="str">
        <f>VLOOKUP(MID(A12008,1,2),[1]Jurisdicciones!$A$2:$B$44,2,FALSE)</f>
        <v>INSTITUTO PROVINCIAL DE VIVIENDA</v>
      </c>
    </row>
    <row r="12009" spans="1:4" x14ac:dyDescent="0.2">
      <c r="A12009" t="s">
        <v>23265</v>
      </c>
      <c r="B12009" t="s">
        <v>23266</v>
      </c>
      <c r="C12009" t="str">
        <f t="shared" si="187"/>
        <v>16 - INSTITUTO PROVINCIAL DE VIVIENDA</v>
      </c>
      <c r="D12009" t="str">
        <f>VLOOKUP(MID(A12009,1,2),[1]Jurisdicciones!$A$2:$B$44,2,FALSE)</f>
        <v>INSTITUTO PROVINCIAL DE VIVIENDA</v>
      </c>
    </row>
    <row r="12010" spans="1:4" x14ac:dyDescent="0.2">
      <c r="A12010" t="s">
        <v>23267</v>
      </c>
      <c r="B12010" t="s">
        <v>23266</v>
      </c>
      <c r="C12010" t="str">
        <f t="shared" si="187"/>
        <v>16 - INSTITUTO PROVINCIAL DE VIVIENDA</v>
      </c>
      <c r="D12010" t="str">
        <f>VLOOKUP(MID(A12010,1,2),[1]Jurisdicciones!$A$2:$B$44,2,FALSE)</f>
        <v>INSTITUTO PROVINCIAL DE VIVIENDA</v>
      </c>
    </row>
    <row r="12011" spans="1:4" x14ac:dyDescent="0.2">
      <c r="A12011" t="s">
        <v>23268</v>
      </c>
      <c r="B12011" t="s">
        <v>23269</v>
      </c>
      <c r="C12011" t="str">
        <f t="shared" si="187"/>
        <v>16 - INSTITUTO PROVINCIAL DE VIVIENDA</v>
      </c>
      <c r="D12011" t="str">
        <f>VLOOKUP(MID(A12011,1,2),[1]Jurisdicciones!$A$2:$B$44,2,FALSE)</f>
        <v>INSTITUTO PROVINCIAL DE VIVIENDA</v>
      </c>
    </row>
    <row r="12012" spans="1:4" x14ac:dyDescent="0.2">
      <c r="A12012" t="s">
        <v>23270</v>
      </c>
      <c r="B12012" t="s">
        <v>23269</v>
      </c>
      <c r="C12012" t="str">
        <f t="shared" si="187"/>
        <v>16 - INSTITUTO PROVINCIAL DE VIVIENDA</v>
      </c>
      <c r="D12012" t="str">
        <f>VLOOKUP(MID(A12012,1,2),[1]Jurisdicciones!$A$2:$B$44,2,FALSE)</f>
        <v>INSTITUTO PROVINCIAL DE VIVIENDA</v>
      </c>
    </row>
    <row r="12013" spans="1:4" x14ac:dyDescent="0.2">
      <c r="A12013" t="s">
        <v>23271</v>
      </c>
      <c r="B12013" t="s">
        <v>23272</v>
      </c>
      <c r="C12013" t="str">
        <f t="shared" si="187"/>
        <v>16 - INSTITUTO PROVINCIAL DE VIVIENDA</v>
      </c>
      <c r="D12013" t="str">
        <f>VLOOKUP(MID(A12013,1,2),[1]Jurisdicciones!$A$2:$B$44,2,FALSE)</f>
        <v>INSTITUTO PROVINCIAL DE VIVIENDA</v>
      </c>
    </row>
    <row r="12014" spans="1:4" x14ac:dyDescent="0.2">
      <c r="A12014" t="s">
        <v>23273</v>
      </c>
      <c r="B12014" t="s">
        <v>23272</v>
      </c>
      <c r="C12014" t="str">
        <f t="shared" si="187"/>
        <v>16 - INSTITUTO PROVINCIAL DE VIVIENDA</v>
      </c>
      <c r="D12014" t="str">
        <f>VLOOKUP(MID(A12014,1,2),[1]Jurisdicciones!$A$2:$B$44,2,FALSE)</f>
        <v>INSTITUTO PROVINCIAL DE VIVIENDA</v>
      </c>
    </row>
    <row r="12015" spans="1:4" x14ac:dyDescent="0.2">
      <c r="A12015" t="s">
        <v>433</v>
      </c>
      <c r="B12015" t="s">
        <v>23274</v>
      </c>
      <c r="C12015" t="str">
        <f t="shared" si="187"/>
        <v>16 - INSTITUTO PROVINCIAL DE VIVIENDA</v>
      </c>
      <c r="D12015" t="str">
        <f>VLOOKUP(MID(A12015,1,2),[1]Jurisdicciones!$A$2:$B$44,2,FALSE)</f>
        <v>INSTITUTO PROVINCIAL DE VIVIENDA</v>
      </c>
    </row>
    <row r="12016" spans="1:4" x14ac:dyDescent="0.2">
      <c r="A12016" t="s">
        <v>23275</v>
      </c>
      <c r="B12016" t="s">
        <v>23276</v>
      </c>
      <c r="C12016" t="str">
        <f t="shared" si="187"/>
        <v>16 - INSTITUTO PROVINCIAL DE VIVIENDA</v>
      </c>
      <c r="D12016" t="str">
        <f>VLOOKUP(MID(A12016,1,2),[1]Jurisdicciones!$A$2:$B$44,2,FALSE)</f>
        <v>INSTITUTO PROVINCIAL DE VIVIENDA</v>
      </c>
    </row>
    <row r="12017" spans="1:4" x14ac:dyDescent="0.2">
      <c r="A12017" t="s">
        <v>434</v>
      </c>
      <c r="B12017" t="s">
        <v>23277</v>
      </c>
      <c r="C12017" t="str">
        <f t="shared" si="187"/>
        <v>16 - INSTITUTO PROVINCIAL DE VIVIENDA</v>
      </c>
      <c r="D12017" t="str">
        <f>VLOOKUP(MID(A12017,1,2),[1]Jurisdicciones!$A$2:$B$44,2,FALSE)</f>
        <v>INSTITUTO PROVINCIAL DE VIVIENDA</v>
      </c>
    </row>
    <row r="12018" spans="1:4" x14ac:dyDescent="0.2">
      <c r="A12018" t="s">
        <v>23278</v>
      </c>
      <c r="B12018" t="s">
        <v>23279</v>
      </c>
      <c r="C12018" t="str">
        <f t="shared" si="187"/>
        <v>16 - INSTITUTO PROVINCIAL DE VIVIENDA</v>
      </c>
      <c r="D12018" t="str">
        <f>VLOOKUP(MID(A12018,1,2),[1]Jurisdicciones!$A$2:$B$44,2,FALSE)</f>
        <v>INSTITUTO PROVINCIAL DE VIVIENDA</v>
      </c>
    </row>
    <row r="12019" spans="1:4" x14ac:dyDescent="0.2">
      <c r="A12019" t="s">
        <v>435</v>
      </c>
      <c r="B12019" t="s">
        <v>23280</v>
      </c>
      <c r="C12019" t="str">
        <f t="shared" si="187"/>
        <v>16 - INSTITUTO PROVINCIAL DE VIVIENDA</v>
      </c>
      <c r="D12019" t="str">
        <f>VLOOKUP(MID(A12019,1,2),[1]Jurisdicciones!$A$2:$B$44,2,FALSE)</f>
        <v>INSTITUTO PROVINCIAL DE VIVIENDA</v>
      </c>
    </row>
    <row r="12020" spans="1:4" x14ac:dyDescent="0.2">
      <c r="A12020" t="s">
        <v>436</v>
      </c>
      <c r="B12020" t="s">
        <v>23281</v>
      </c>
      <c r="C12020" t="str">
        <f t="shared" si="187"/>
        <v>16 - INSTITUTO PROVINCIAL DE VIVIENDA</v>
      </c>
      <c r="D12020" t="str">
        <f>VLOOKUP(MID(A12020,1,2),[1]Jurisdicciones!$A$2:$B$44,2,FALSE)</f>
        <v>INSTITUTO PROVINCIAL DE VIVIENDA</v>
      </c>
    </row>
    <row r="12021" spans="1:4" x14ac:dyDescent="0.2">
      <c r="A12021" t="s">
        <v>437</v>
      </c>
      <c r="B12021" t="s">
        <v>23282</v>
      </c>
      <c r="C12021" t="str">
        <f t="shared" si="187"/>
        <v>16 - INSTITUTO PROVINCIAL DE VIVIENDA</v>
      </c>
      <c r="D12021" t="str">
        <f>VLOOKUP(MID(A12021,1,2),[1]Jurisdicciones!$A$2:$B$44,2,FALSE)</f>
        <v>INSTITUTO PROVINCIAL DE VIVIENDA</v>
      </c>
    </row>
    <row r="12022" spans="1:4" x14ac:dyDescent="0.2">
      <c r="A12022" t="s">
        <v>438</v>
      </c>
      <c r="B12022" t="s">
        <v>23283</v>
      </c>
      <c r="C12022" t="str">
        <f t="shared" si="187"/>
        <v>16 - INSTITUTO PROVINCIAL DE VIVIENDA</v>
      </c>
      <c r="D12022" t="str">
        <f>VLOOKUP(MID(A12022,1,2),[1]Jurisdicciones!$A$2:$B$44,2,FALSE)</f>
        <v>INSTITUTO PROVINCIAL DE VIVIENDA</v>
      </c>
    </row>
    <row r="12023" spans="1:4" x14ac:dyDescent="0.2">
      <c r="A12023" t="s">
        <v>439</v>
      </c>
      <c r="B12023" t="s">
        <v>23284</v>
      </c>
      <c r="C12023" t="str">
        <f t="shared" si="187"/>
        <v>16 - INSTITUTO PROVINCIAL DE VIVIENDA</v>
      </c>
      <c r="D12023" t="str">
        <f>VLOOKUP(MID(A12023,1,2),[1]Jurisdicciones!$A$2:$B$44,2,FALSE)</f>
        <v>INSTITUTO PROVINCIAL DE VIVIENDA</v>
      </c>
    </row>
    <row r="12024" spans="1:4" x14ac:dyDescent="0.2">
      <c r="A12024" t="s">
        <v>23285</v>
      </c>
      <c r="B12024" t="s">
        <v>23286</v>
      </c>
      <c r="C12024" t="str">
        <f t="shared" si="187"/>
        <v>16 - INSTITUTO PROVINCIAL DE VIVIENDA</v>
      </c>
      <c r="D12024" t="str">
        <f>VLOOKUP(MID(A12024,1,2),[1]Jurisdicciones!$A$2:$B$44,2,FALSE)</f>
        <v>INSTITUTO PROVINCIAL DE VIVIENDA</v>
      </c>
    </row>
    <row r="12025" spans="1:4" x14ac:dyDescent="0.2">
      <c r="A12025" t="s">
        <v>23287</v>
      </c>
      <c r="B12025" t="s">
        <v>23288</v>
      </c>
      <c r="C12025" t="str">
        <f t="shared" si="187"/>
        <v>16 - INSTITUTO PROVINCIAL DE VIVIENDA</v>
      </c>
      <c r="D12025" t="str">
        <f>VLOOKUP(MID(A12025,1,2),[1]Jurisdicciones!$A$2:$B$44,2,FALSE)</f>
        <v>INSTITUTO PROVINCIAL DE VIVIENDA</v>
      </c>
    </row>
    <row r="12026" spans="1:4" x14ac:dyDescent="0.2">
      <c r="A12026" t="s">
        <v>23289</v>
      </c>
      <c r="B12026" t="s">
        <v>23290</v>
      </c>
      <c r="C12026" t="str">
        <f t="shared" si="187"/>
        <v>16 - INSTITUTO PROVINCIAL DE VIVIENDA</v>
      </c>
      <c r="D12026" t="str">
        <f>VLOOKUP(MID(A12026,1,2),[1]Jurisdicciones!$A$2:$B$44,2,FALSE)</f>
        <v>INSTITUTO PROVINCIAL DE VIVIENDA</v>
      </c>
    </row>
    <row r="12027" spans="1:4" x14ac:dyDescent="0.2">
      <c r="A12027" t="s">
        <v>23291</v>
      </c>
      <c r="B12027" t="s">
        <v>23292</v>
      </c>
      <c r="C12027" t="str">
        <f t="shared" si="187"/>
        <v>16 - INSTITUTO PROVINCIAL DE VIVIENDA</v>
      </c>
      <c r="D12027" t="str">
        <f>VLOOKUP(MID(A12027,1,2),[1]Jurisdicciones!$A$2:$B$44,2,FALSE)</f>
        <v>INSTITUTO PROVINCIAL DE VIVIENDA</v>
      </c>
    </row>
    <row r="12028" spans="1:4" x14ac:dyDescent="0.2">
      <c r="A12028" t="s">
        <v>23293</v>
      </c>
      <c r="B12028" t="s">
        <v>23294</v>
      </c>
      <c r="C12028" t="str">
        <f t="shared" si="187"/>
        <v>16 - INSTITUTO PROVINCIAL DE VIVIENDA</v>
      </c>
      <c r="D12028" t="str">
        <f>VLOOKUP(MID(A12028,1,2),[1]Jurisdicciones!$A$2:$B$44,2,FALSE)</f>
        <v>INSTITUTO PROVINCIAL DE VIVIENDA</v>
      </c>
    </row>
    <row r="12029" spans="1:4" x14ac:dyDescent="0.2">
      <c r="A12029" t="s">
        <v>23295</v>
      </c>
      <c r="B12029" t="s">
        <v>23296</v>
      </c>
      <c r="C12029" t="str">
        <f t="shared" si="187"/>
        <v>16 - INSTITUTO PROVINCIAL DE VIVIENDA</v>
      </c>
      <c r="D12029" t="str">
        <f>VLOOKUP(MID(A12029,1,2),[1]Jurisdicciones!$A$2:$B$44,2,FALSE)</f>
        <v>INSTITUTO PROVINCIAL DE VIVIENDA</v>
      </c>
    </row>
    <row r="12030" spans="1:4" x14ac:dyDescent="0.2">
      <c r="A12030" t="s">
        <v>23297</v>
      </c>
      <c r="B12030" t="s">
        <v>23298</v>
      </c>
      <c r="C12030" t="str">
        <f t="shared" si="187"/>
        <v>16 - INSTITUTO PROVINCIAL DE VIVIENDA</v>
      </c>
      <c r="D12030" t="str">
        <f>VLOOKUP(MID(A12030,1,2),[1]Jurisdicciones!$A$2:$B$44,2,FALSE)</f>
        <v>INSTITUTO PROVINCIAL DE VIVIENDA</v>
      </c>
    </row>
    <row r="12031" spans="1:4" x14ac:dyDescent="0.2">
      <c r="A12031" t="s">
        <v>440</v>
      </c>
      <c r="B12031" t="s">
        <v>23299</v>
      </c>
      <c r="C12031" t="str">
        <f t="shared" si="187"/>
        <v>16 - INSTITUTO PROVINCIAL DE VIVIENDA</v>
      </c>
      <c r="D12031" t="str">
        <f>VLOOKUP(MID(A12031,1,2),[1]Jurisdicciones!$A$2:$B$44,2,FALSE)</f>
        <v>INSTITUTO PROVINCIAL DE VIVIENDA</v>
      </c>
    </row>
    <row r="12032" spans="1:4" x14ac:dyDescent="0.2">
      <c r="A12032" t="s">
        <v>2835</v>
      </c>
      <c r="B12032" t="s">
        <v>23300</v>
      </c>
      <c r="C12032" t="str">
        <f t="shared" si="187"/>
        <v>16 - INSTITUTO PROVINCIAL DE VIVIENDA</v>
      </c>
      <c r="D12032" t="str">
        <f>VLOOKUP(MID(A12032,1,2),[1]Jurisdicciones!$A$2:$B$44,2,FALSE)</f>
        <v>INSTITUTO PROVINCIAL DE VIVIENDA</v>
      </c>
    </row>
    <row r="12033" spans="1:4" x14ac:dyDescent="0.2">
      <c r="A12033" t="s">
        <v>2836</v>
      </c>
      <c r="B12033" t="s">
        <v>23301</v>
      </c>
      <c r="C12033" t="str">
        <f t="shared" si="187"/>
        <v>16 - INSTITUTO PROVINCIAL DE VIVIENDA</v>
      </c>
      <c r="D12033" t="str">
        <f>VLOOKUP(MID(A12033,1,2),[1]Jurisdicciones!$A$2:$B$44,2,FALSE)</f>
        <v>INSTITUTO PROVINCIAL DE VIVIENDA</v>
      </c>
    </row>
    <row r="12034" spans="1:4" x14ac:dyDescent="0.2">
      <c r="A12034" t="s">
        <v>23302</v>
      </c>
      <c r="B12034" t="s">
        <v>23303</v>
      </c>
      <c r="C12034" t="str">
        <f t="shared" si="187"/>
        <v>16 - INSTITUTO PROVINCIAL DE VIVIENDA</v>
      </c>
      <c r="D12034" t="str">
        <f>VLOOKUP(MID(A12034,1,2),[1]Jurisdicciones!$A$2:$B$44,2,FALSE)</f>
        <v>INSTITUTO PROVINCIAL DE VIVIENDA</v>
      </c>
    </row>
    <row r="12035" spans="1:4" x14ac:dyDescent="0.2">
      <c r="A12035" t="s">
        <v>23304</v>
      </c>
      <c r="B12035" t="s">
        <v>23305</v>
      </c>
      <c r="C12035" t="str">
        <f t="shared" si="187"/>
        <v>16 - INSTITUTO PROVINCIAL DE VIVIENDA</v>
      </c>
      <c r="D12035" t="str">
        <f>VLOOKUP(MID(A12035,1,2),[1]Jurisdicciones!$A$2:$B$44,2,FALSE)</f>
        <v>INSTITUTO PROVINCIAL DE VIVIENDA</v>
      </c>
    </row>
    <row r="12036" spans="1:4" x14ac:dyDescent="0.2">
      <c r="A12036" t="s">
        <v>23306</v>
      </c>
      <c r="B12036" t="s">
        <v>23307</v>
      </c>
      <c r="C12036" t="str">
        <f t="shared" ref="C12036:C12099" si="188">CONCATENATE(MID(A12036,1,2), " - ",D12036)</f>
        <v>16 - INSTITUTO PROVINCIAL DE VIVIENDA</v>
      </c>
      <c r="D12036" t="str">
        <f>VLOOKUP(MID(A12036,1,2),[1]Jurisdicciones!$A$2:$B$44,2,FALSE)</f>
        <v>INSTITUTO PROVINCIAL DE VIVIENDA</v>
      </c>
    </row>
    <row r="12037" spans="1:4" x14ac:dyDescent="0.2">
      <c r="A12037" t="s">
        <v>23308</v>
      </c>
      <c r="B12037" t="s">
        <v>23309</v>
      </c>
      <c r="C12037" t="str">
        <f t="shared" si="188"/>
        <v>16 - INSTITUTO PROVINCIAL DE VIVIENDA</v>
      </c>
      <c r="D12037" t="str">
        <f>VLOOKUP(MID(A12037,1,2),[1]Jurisdicciones!$A$2:$B$44,2,FALSE)</f>
        <v>INSTITUTO PROVINCIAL DE VIVIENDA</v>
      </c>
    </row>
    <row r="12038" spans="1:4" x14ac:dyDescent="0.2">
      <c r="A12038" t="s">
        <v>23310</v>
      </c>
      <c r="B12038" t="s">
        <v>23311</v>
      </c>
      <c r="C12038" t="str">
        <f t="shared" si="188"/>
        <v>16 - INSTITUTO PROVINCIAL DE VIVIENDA</v>
      </c>
      <c r="D12038" t="str">
        <f>VLOOKUP(MID(A12038,1,2),[1]Jurisdicciones!$A$2:$B$44,2,FALSE)</f>
        <v>INSTITUTO PROVINCIAL DE VIVIENDA</v>
      </c>
    </row>
    <row r="12039" spans="1:4" x14ac:dyDescent="0.2">
      <c r="A12039" t="s">
        <v>23312</v>
      </c>
      <c r="B12039" t="s">
        <v>23313</v>
      </c>
      <c r="C12039" t="str">
        <f t="shared" si="188"/>
        <v>16 - INSTITUTO PROVINCIAL DE VIVIENDA</v>
      </c>
      <c r="D12039" t="str">
        <f>VLOOKUP(MID(A12039,1,2),[1]Jurisdicciones!$A$2:$B$44,2,FALSE)</f>
        <v>INSTITUTO PROVINCIAL DE VIVIENDA</v>
      </c>
    </row>
    <row r="12040" spans="1:4" x14ac:dyDescent="0.2">
      <c r="A12040" t="s">
        <v>23314</v>
      </c>
      <c r="B12040" t="s">
        <v>23315</v>
      </c>
      <c r="C12040" t="str">
        <f t="shared" si="188"/>
        <v>16 - INSTITUTO PROVINCIAL DE VIVIENDA</v>
      </c>
      <c r="D12040" t="str">
        <f>VLOOKUP(MID(A12040,1,2),[1]Jurisdicciones!$A$2:$B$44,2,FALSE)</f>
        <v>INSTITUTO PROVINCIAL DE VIVIENDA</v>
      </c>
    </row>
    <row r="12041" spans="1:4" x14ac:dyDescent="0.2">
      <c r="A12041" t="s">
        <v>23316</v>
      </c>
      <c r="B12041" t="s">
        <v>23317</v>
      </c>
      <c r="C12041" t="str">
        <f t="shared" si="188"/>
        <v>16 - INSTITUTO PROVINCIAL DE VIVIENDA</v>
      </c>
      <c r="D12041" t="str">
        <f>VLOOKUP(MID(A12041,1,2),[1]Jurisdicciones!$A$2:$B$44,2,FALSE)</f>
        <v>INSTITUTO PROVINCIAL DE VIVIENDA</v>
      </c>
    </row>
    <row r="12042" spans="1:4" x14ac:dyDescent="0.2">
      <c r="A12042" t="s">
        <v>23318</v>
      </c>
      <c r="B12042" t="s">
        <v>23319</v>
      </c>
      <c r="C12042" t="str">
        <f t="shared" si="188"/>
        <v>16 - INSTITUTO PROVINCIAL DE VIVIENDA</v>
      </c>
      <c r="D12042" t="str">
        <f>VLOOKUP(MID(A12042,1,2),[1]Jurisdicciones!$A$2:$B$44,2,FALSE)</f>
        <v>INSTITUTO PROVINCIAL DE VIVIENDA</v>
      </c>
    </row>
    <row r="12043" spans="1:4" x14ac:dyDescent="0.2">
      <c r="A12043" t="s">
        <v>23320</v>
      </c>
      <c r="B12043" t="s">
        <v>23321</v>
      </c>
      <c r="C12043" t="str">
        <f t="shared" si="188"/>
        <v>16 - INSTITUTO PROVINCIAL DE VIVIENDA</v>
      </c>
      <c r="D12043" t="str">
        <f>VLOOKUP(MID(A12043,1,2),[1]Jurisdicciones!$A$2:$B$44,2,FALSE)</f>
        <v>INSTITUTO PROVINCIAL DE VIVIENDA</v>
      </c>
    </row>
    <row r="12044" spans="1:4" x14ac:dyDescent="0.2">
      <c r="A12044" t="s">
        <v>23322</v>
      </c>
      <c r="B12044" t="s">
        <v>23323</v>
      </c>
      <c r="C12044" t="str">
        <f t="shared" si="188"/>
        <v>16 - INSTITUTO PROVINCIAL DE VIVIENDA</v>
      </c>
      <c r="D12044" t="str">
        <f>VLOOKUP(MID(A12044,1,2),[1]Jurisdicciones!$A$2:$B$44,2,FALSE)</f>
        <v>INSTITUTO PROVINCIAL DE VIVIENDA</v>
      </c>
    </row>
    <row r="12045" spans="1:4" x14ac:dyDescent="0.2">
      <c r="A12045" t="s">
        <v>23324</v>
      </c>
      <c r="B12045" t="s">
        <v>23325</v>
      </c>
      <c r="C12045" t="str">
        <f t="shared" si="188"/>
        <v>16 - INSTITUTO PROVINCIAL DE VIVIENDA</v>
      </c>
      <c r="D12045" t="str">
        <f>VLOOKUP(MID(A12045,1,2),[1]Jurisdicciones!$A$2:$B$44,2,FALSE)</f>
        <v>INSTITUTO PROVINCIAL DE VIVIENDA</v>
      </c>
    </row>
    <row r="12046" spans="1:4" x14ac:dyDescent="0.2">
      <c r="A12046" t="s">
        <v>23326</v>
      </c>
      <c r="B12046" t="s">
        <v>23327</v>
      </c>
      <c r="C12046" t="str">
        <f t="shared" si="188"/>
        <v>16 - INSTITUTO PROVINCIAL DE VIVIENDA</v>
      </c>
      <c r="D12046" t="str">
        <f>VLOOKUP(MID(A12046,1,2),[1]Jurisdicciones!$A$2:$B$44,2,FALSE)</f>
        <v>INSTITUTO PROVINCIAL DE VIVIENDA</v>
      </c>
    </row>
    <row r="12047" spans="1:4" x14ac:dyDescent="0.2">
      <c r="A12047" t="s">
        <v>23328</v>
      </c>
      <c r="B12047" t="s">
        <v>23329</v>
      </c>
      <c r="C12047" t="str">
        <f t="shared" si="188"/>
        <v>16 - INSTITUTO PROVINCIAL DE VIVIENDA</v>
      </c>
      <c r="D12047" t="str">
        <f>VLOOKUP(MID(A12047,1,2),[1]Jurisdicciones!$A$2:$B$44,2,FALSE)</f>
        <v>INSTITUTO PROVINCIAL DE VIVIENDA</v>
      </c>
    </row>
    <row r="12048" spans="1:4" x14ac:dyDescent="0.2">
      <c r="A12048" t="s">
        <v>23330</v>
      </c>
      <c r="B12048" t="s">
        <v>23331</v>
      </c>
      <c r="C12048" t="str">
        <f t="shared" si="188"/>
        <v>16 - INSTITUTO PROVINCIAL DE VIVIENDA</v>
      </c>
      <c r="D12048" t="str">
        <f>VLOOKUP(MID(A12048,1,2),[1]Jurisdicciones!$A$2:$B$44,2,FALSE)</f>
        <v>INSTITUTO PROVINCIAL DE VIVIENDA</v>
      </c>
    </row>
    <row r="12049" spans="1:4" x14ac:dyDescent="0.2">
      <c r="A12049" t="s">
        <v>23332</v>
      </c>
      <c r="B12049" t="s">
        <v>23333</v>
      </c>
      <c r="C12049" t="str">
        <f t="shared" si="188"/>
        <v>16 - INSTITUTO PROVINCIAL DE VIVIENDA</v>
      </c>
      <c r="D12049" t="str">
        <f>VLOOKUP(MID(A12049,1,2),[1]Jurisdicciones!$A$2:$B$44,2,FALSE)</f>
        <v>INSTITUTO PROVINCIAL DE VIVIENDA</v>
      </c>
    </row>
    <row r="12050" spans="1:4" x14ac:dyDescent="0.2">
      <c r="A12050" t="s">
        <v>23334</v>
      </c>
      <c r="B12050" t="s">
        <v>23335</v>
      </c>
      <c r="C12050" t="str">
        <f t="shared" si="188"/>
        <v>16 - INSTITUTO PROVINCIAL DE VIVIENDA</v>
      </c>
      <c r="D12050" t="str">
        <f>VLOOKUP(MID(A12050,1,2),[1]Jurisdicciones!$A$2:$B$44,2,FALSE)</f>
        <v>INSTITUTO PROVINCIAL DE VIVIENDA</v>
      </c>
    </row>
    <row r="12051" spans="1:4" x14ac:dyDescent="0.2">
      <c r="A12051" t="s">
        <v>23336</v>
      </c>
      <c r="B12051" t="s">
        <v>23337</v>
      </c>
      <c r="C12051" t="str">
        <f t="shared" si="188"/>
        <v>16 - INSTITUTO PROVINCIAL DE VIVIENDA</v>
      </c>
      <c r="D12051" t="str">
        <f>VLOOKUP(MID(A12051,1,2),[1]Jurisdicciones!$A$2:$B$44,2,FALSE)</f>
        <v>INSTITUTO PROVINCIAL DE VIVIENDA</v>
      </c>
    </row>
    <row r="12052" spans="1:4" x14ac:dyDescent="0.2">
      <c r="A12052" t="s">
        <v>23338</v>
      </c>
      <c r="B12052" t="s">
        <v>23339</v>
      </c>
      <c r="C12052" t="str">
        <f t="shared" si="188"/>
        <v>16 - INSTITUTO PROVINCIAL DE VIVIENDA</v>
      </c>
      <c r="D12052" t="str">
        <f>VLOOKUP(MID(A12052,1,2),[1]Jurisdicciones!$A$2:$B$44,2,FALSE)</f>
        <v>INSTITUTO PROVINCIAL DE VIVIENDA</v>
      </c>
    </row>
    <row r="12053" spans="1:4" x14ac:dyDescent="0.2">
      <c r="A12053" t="s">
        <v>23340</v>
      </c>
      <c r="B12053" t="s">
        <v>23341</v>
      </c>
      <c r="C12053" t="str">
        <f t="shared" si="188"/>
        <v>16 - INSTITUTO PROVINCIAL DE VIVIENDA</v>
      </c>
      <c r="D12053" t="str">
        <f>VLOOKUP(MID(A12053,1,2),[1]Jurisdicciones!$A$2:$B$44,2,FALSE)</f>
        <v>INSTITUTO PROVINCIAL DE VIVIENDA</v>
      </c>
    </row>
    <row r="12054" spans="1:4" x14ac:dyDescent="0.2">
      <c r="A12054" t="s">
        <v>23342</v>
      </c>
      <c r="B12054" t="s">
        <v>23343</v>
      </c>
      <c r="C12054" t="str">
        <f t="shared" si="188"/>
        <v>16 - INSTITUTO PROVINCIAL DE VIVIENDA</v>
      </c>
      <c r="D12054" t="str">
        <f>VLOOKUP(MID(A12054,1,2),[1]Jurisdicciones!$A$2:$B$44,2,FALSE)</f>
        <v>INSTITUTO PROVINCIAL DE VIVIENDA</v>
      </c>
    </row>
    <row r="12055" spans="1:4" x14ac:dyDescent="0.2">
      <c r="A12055" t="s">
        <v>23344</v>
      </c>
      <c r="B12055" t="s">
        <v>23345</v>
      </c>
      <c r="C12055" t="str">
        <f t="shared" si="188"/>
        <v>16 - INSTITUTO PROVINCIAL DE VIVIENDA</v>
      </c>
      <c r="D12055" t="str">
        <f>VLOOKUP(MID(A12055,1,2),[1]Jurisdicciones!$A$2:$B$44,2,FALSE)</f>
        <v>INSTITUTO PROVINCIAL DE VIVIENDA</v>
      </c>
    </row>
    <row r="12056" spans="1:4" x14ac:dyDescent="0.2">
      <c r="A12056" t="s">
        <v>23346</v>
      </c>
      <c r="B12056" t="s">
        <v>23347</v>
      </c>
      <c r="C12056" t="str">
        <f t="shared" si="188"/>
        <v>16 - INSTITUTO PROVINCIAL DE VIVIENDA</v>
      </c>
      <c r="D12056" t="str">
        <f>VLOOKUP(MID(A12056,1,2),[1]Jurisdicciones!$A$2:$B$44,2,FALSE)</f>
        <v>INSTITUTO PROVINCIAL DE VIVIENDA</v>
      </c>
    </row>
    <row r="12057" spans="1:4" x14ac:dyDescent="0.2">
      <c r="A12057" t="s">
        <v>23348</v>
      </c>
      <c r="B12057" t="s">
        <v>23349</v>
      </c>
      <c r="C12057" t="str">
        <f t="shared" si="188"/>
        <v>16 - INSTITUTO PROVINCIAL DE VIVIENDA</v>
      </c>
      <c r="D12057" t="str">
        <f>VLOOKUP(MID(A12057,1,2),[1]Jurisdicciones!$A$2:$B$44,2,FALSE)</f>
        <v>INSTITUTO PROVINCIAL DE VIVIENDA</v>
      </c>
    </row>
    <row r="12058" spans="1:4" x14ac:dyDescent="0.2">
      <c r="A12058" t="s">
        <v>23350</v>
      </c>
      <c r="B12058" t="s">
        <v>23351</v>
      </c>
      <c r="C12058" t="str">
        <f t="shared" si="188"/>
        <v>16 - INSTITUTO PROVINCIAL DE VIVIENDA</v>
      </c>
      <c r="D12058" t="str">
        <f>VLOOKUP(MID(A12058,1,2),[1]Jurisdicciones!$A$2:$B$44,2,FALSE)</f>
        <v>INSTITUTO PROVINCIAL DE VIVIENDA</v>
      </c>
    </row>
    <row r="12059" spans="1:4" x14ac:dyDescent="0.2">
      <c r="A12059" t="s">
        <v>23352</v>
      </c>
      <c r="B12059" t="s">
        <v>23353</v>
      </c>
      <c r="C12059" t="str">
        <f t="shared" si="188"/>
        <v>16 - INSTITUTO PROVINCIAL DE VIVIENDA</v>
      </c>
      <c r="D12059" t="str">
        <f>VLOOKUP(MID(A12059,1,2),[1]Jurisdicciones!$A$2:$B$44,2,FALSE)</f>
        <v>INSTITUTO PROVINCIAL DE VIVIENDA</v>
      </c>
    </row>
    <row r="12060" spans="1:4" x14ac:dyDescent="0.2">
      <c r="A12060" t="s">
        <v>23354</v>
      </c>
      <c r="B12060" t="s">
        <v>23355</v>
      </c>
      <c r="C12060" t="str">
        <f t="shared" si="188"/>
        <v>16 - INSTITUTO PROVINCIAL DE VIVIENDA</v>
      </c>
      <c r="D12060" t="str">
        <f>VLOOKUP(MID(A12060,1,2),[1]Jurisdicciones!$A$2:$B$44,2,FALSE)</f>
        <v>INSTITUTO PROVINCIAL DE VIVIENDA</v>
      </c>
    </row>
    <row r="12061" spans="1:4" x14ac:dyDescent="0.2">
      <c r="A12061" t="s">
        <v>23356</v>
      </c>
      <c r="B12061" t="s">
        <v>23357</v>
      </c>
      <c r="C12061" t="str">
        <f t="shared" si="188"/>
        <v>16 - INSTITUTO PROVINCIAL DE VIVIENDA</v>
      </c>
      <c r="D12061" t="str">
        <f>VLOOKUP(MID(A12061,1,2),[1]Jurisdicciones!$A$2:$B$44,2,FALSE)</f>
        <v>INSTITUTO PROVINCIAL DE VIVIENDA</v>
      </c>
    </row>
    <row r="12062" spans="1:4" x14ac:dyDescent="0.2">
      <c r="A12062" t="s">
        <v>23358</v>
      </c>
      <c r="B12062" t="s">
        <v>23359</v>
      </c>
      <c r="C12062" t="str">
        <f t="shared" si="188"/>
        <v>16 - INSTITUTO PROVINCIAL DE VIVIENDA</v>
      </c>
      <c r="D12062" t="str">
        <f>VLOOKUP(MID(A12062,1,2),[1]Jurisdicciones!$A$2:$B$44,2,FALSE)</f>
        <v>INSTITUTO PROVINCIAL DE VIVIENDA</v>
      </c>
    </row>
    <row r="12063" spans="1:4" x14ac:dyDescent="0.2">
      <c r="A12063" t="s">
        <v>23360</v>
      </c>
      <c r="B12063" t="s">
        <v>23361</v>
      </c>
      <c r="C12063" t="str">
        <f t="shared" si="188"/>
        <v>16 - INSTITUTO PROVINCIAL DE VIVIENDA</v>
      </c>
      <c r="D12063" t="str">
        <f>VLOOKUP(MID(A12063,1,2),[1]Jurisdicciones!$A$2:$B$44,2,FALSE)</f>
        <v>INSTITUTO PROVINCIAL DE VIVIENDA</v>
      </c>
    </row>
    <row r="12064" spans="1:4" x14ac:dyDescent="0.2">
      <c r="A12064" t="s">
        <v>2837</v>
      </c>
      <c r="B12064" t="s">
        <v>23362</v>
      </c>
      <c r="C12064" t="str">
        <f t="shared" si="188"/>
        <v>16 - INSTITUTO PROVINCIAL DE VIVIENDA</v>
      </c>
      <c r="D12064" t="str">
        <f>VLOOKUP(MID(A12064,1,2),[1]Jurisdicciones!$A$2:$B$44,2,FALSE)</f>
        <v>INSTITUTO PROVINCIAL DE VIVIENDA</v>
      </c>
    </row>
    <row r="12065" spans="1:4" x14ac:dyDescent="0.2">
      <c r="A12065" t="s">
        <v>23363</v>
      </c>
      <c r="B12065" t="s">
        <v>23364</v>
      </c>
      <c r="C12065" t="str">
        <f t="shared" si="188"/>
        <v>16 - INSTITUTO PROVINCIAL DE VIVIENDA</v>
      </c>
      <c r="D12065" t="str">
        <f>VLOOKUP(MID(A12065,1,2),[1]Jurisdicciones!$A$2:$B$44,2,FALSE)</f>
        <v>INSTITUTO PROVINCIAL DE VIVIENDA</v>
      </c>
    </row>
    <row r="12066" spans="1:4" x14ac:dyDescent="0.2">
      <c r="A12066" t="s">
        <v>23365</v>
      </c>
      <c r="B12066" t="s">
        <v>23366</v>
      </c>
      <c r="C12066" t="str">
        <f t="shared" si="188"/>
        <v>16 - INSTITUTO PROVINCIAL DE VIVIENDA</v>
      </c>
      <c r="D12066" t="str">
        <f>VLOOKUP(MID(A12066,1,2),[1]Jurisdicciones!$A$2:$B$44,2,FALSE)</f>
        <v>INSTITUTO PROVINCIAL DE VIVIENDA</v>
      </c>
    </row>
    <row r="12067" spans="1:4" x14ac:dyDescent="0.2">
      <c r="A12067" t="s">
        <v>23367</v>
      </c>
      <c r="B12067" t="s">
        <v>23368</v>
      </c>
      <c r="C12067" t="str">
        <f t="shared" si="188"/>
        <v>16 - INSTITUTO PROVINCIAL DE VIVIENDA</v>
      </c>
      <c r="D12067" t="str">
        <f>VLOOKUP(MID(A12067,1,2),[1]Jurisdicciones!$A$2:$B$44,2,FALSE)</f>
        <v>INSTITUTO PROVINCIAL DE VIVIENDA</v>
      </c>
    </row>
    <row r="12068" spans="1:4" x14ac:dyDescent="0.2">
      <c r="A12068" t="s">
        <v>23369</v>
      </c>
      <c r="B12068" t="s">
        <v>23370</v>
      </c>
      <c r="C12068" t="str">
        <f t="shared" si="188"/>
        <v>16 - INSTITUTO PROVINCIAL DE VIVIENDA</v>
      </c>
      <c r="D12068" t="str">
        <f>VLOOKUP(MID(A12068,1,2),[1]Jurisdicciones!$A$2:$B$44,2,FALSE)</f>
        <v>INSTITUTO PROVINCIAL DE VIVIENDA</v>
      </c>
    </row>
    <row r="12069" spans="1:4" x14ac:dyDescent="0.2">
      <c r="A12069" t="s">
        <v>23371</v>
      </c>
      <c r="B12069" t="s">
        <v>23372</v>
      </c>
      <c r="C12069" t="str">
        <f t="shared" si="188"/>
        <v>16 - INSTITUTO PROVINCIAL DE VIVIENDA</v>
      </c>
      <c r="D12069" t="str">
        <f>VLOOKUP(MID(A12069,1,2),[1]Jurisdicciones!$A$2:$B$44,2,FALSE)</f>
        <v>INSTITUTO PROVINCIAL DE VIVIENDA</v>
      </c>
    </row>
    <row r="12070" spans="1:4" x14ac:dyDescent="0.2">
      <c r="A12070" t="s">
        <v>23373</v>
      </c>
      <c r="B12070" t="s">
        <v>23374</v>
      </c>
      <c r="C12070" t="str">
        <f t="shared" si="188"/>
        <v>16 - INSTITUTO PROVINCIAL DE VIVIENDA</v>
      </c>
      <c r="D12070" t="str">
        <f>VLOOKUP(MID(A12070,1,2),[1]Jurisdicciones!$A$2:$B$44,2,FALSE)</f>
        <v>INSTITUTO PROVINCIAL DE VIVIENDA</v>
      </c>
    </row>
    <row r="12071" spans="1:4" x14ac:dyDescent="0.2">
      <c r="A12071" t="s">
        <v>441</v>
      </c>
      <c r="B12071" t="s">
        <v>23375</v>
      </c>
      <c r="C12071" t="str">
        <f t="shared" si="188"/>
        <v>16 - INSTITUTO PROVINCIAL DE VIVIENDA</v>
      </c>
      <c r="D12071" t="str">
        <f>VLOOKUP(MID(A12071,1,2),[1]Jurisdicciones!$A$2:$B$44,2,FALSE)</f>
        <v>INSTITUTO PROVINCIAL DE VIVIENDA</v>
      </c>
    </row>
    <row r="12072" spans="1:4" x14ac:dyDescent="0.2">
      <c r="A12072" t="s">
        <v>442</v>
      </c>
      <c r="B12072" t="s">
        <v>23376</v>
      </c>
      <c r="C12072" t="str">
        <f t="shared" si="188"/>
        <v>16 - INSTITUTO PROVINCIAL DE VIVIENDA</v>
      </c>
      <c r="D12072" t="str">
        <f>VLOOKUP(MID(A12072,1,2),[1]Jurisdicciones!$A$2:$B$44,2,FALSE)</f>
        <v>INSTITUTO PROVINCIAL DE VIVIENDA</v>
      </c>
    </row>
    <row r="12073" spans="1:4" x14ac:dyDescent="0.2">
      <c r="A12073" t="s">
        <v>23377</v>
      </c>
      <c r="B12073" t="s">
        <v>23378</v>
      </c>
      <c r="C12073" t="str">
        <f t="shared" si="188"/>
        <v>16 - INSTITUTO PROVINCIAL DE VIVIENDA</v>
      </c>
      <c r="D12073" t="str">
        <f>VLOOKUP(MID(A12073,1,2),[1]Jurisdicciones!$A$2:$B$44,2,FALSE)</f>
        <v>INSTITUTO PROVINCIAL DE VIVIENDA</v>
      </c>
    </row>
    <row r="12074" spans="1:4" x14ac:dyDescent="0.2">
      <c r="A12074" t="s">
        <v>443</v>
      </c>
      <c r="B12074" t="s">
        <v>23379</v>
      </c>
      <c r="C12074" t="str">
        <f t="shared" si="188"/>
        <v>16 - INSTITUTO PROVINCIAL DE VIVIENDA</v>
      </c>
      <c r="D12074" t="str">
        <f>VLOOKUP(MID(A12074,1,2),[1]Jurisdicciones!$A$2:$B$44,2,FALSE)</f>
        <v>INSTITUTO PROVINCIAL DE VIVIENDA</v>
      </c>
    </row>
    <row r="12075" spans="1:4" x14ac:dyDescent="0.2">
      <c r="A12075" t="s">
        <v>444</v>
      </c>
      <c r="B12075" t="s">
        <v>23380</v>
      </c>
      <c r="C12075" t="str">
        <f t="shared" si="188"/>
        <v>16 - INSTITUTO PROVINCIAL DE VIVIENDA</v>
      </c>
      <c r="D12075" t="str">
        <f>VLOOKUP(MID(A12075,1,2),[1]Jurisdicciones!$A$2:$B$44,2,FALSE)</f>
        <v>INSTITUTO PROVINCIAL DE VIVIENDA</v>
      </c>
    </row>
    <row r="12076" spans="1:4" x14ac:dyDescent="0.2">
      <c r="A12076" t="s">
        <v>445</v>
      </c>
      <c r="B12076" t="s">
        <v>23381</v>
      </c>
      <c r="C12076" t="str">
        <f t="shared" si="188"/>
        <v>16 - INSTITUTO PROVINCIAL DE VIVIENDA</v>
      </c>
      <c r="D12076" t="str">
        <f>VLOOKUP(MID(A12076,1,2),[1]Jurisdicciones!$A$2:$B$44,2,FALSE)</f>
        <v>INSTITUTO PROVINCIAL DE VIVIENDA</v>
      </c>
    </row>
    <row r="12077" spans="1:4" x14ac:dyDescent="0.2">
      <c r="A12077" t="s">
        <v>446</v>
      </c>
      <c r="B12077" t="s">
        <v>23382</v>
      </c>
      <c r="C12077" t="str">
        <f t="shared" si="188"/>
        <v>16 - INSTITUTO PROVINCIAL DE VIVIENDA</v>
      </c>
      <c r="D12077" t="str">
        <f>VLOOKUP(MID(A12077,1,2),[1]Jurisdicciones!$A$2:$B$44,2,FALSE)</f>
        <v>INSTITUTO PROVINCIAL DE VIVIENDA</v>
      </c>
    </row>
    <row r="12078" spans="1:4" x14ac:dyDescent="0.2">
      <c r="A12078" t="s">
        <v>447</v>
      </c>
      <c r="B12078" t="s">
        <v>23383</v>
      </c>
      <c r="C12078" t="str">
        <f t="shared" si="188"/>
        <v>16 - INSTITUTO PROVINCIAL DE VIVIENDA</v>
      </c>
      <c r="D12078" t="str">
        <f>VLOOKUP(MID(A12078,1,2),[1]Jurisdicciones!$A$2:$B$44,2,FALSE)</f>
        <v>INSTITUTO PROVINCIAL DE VIVIENDA</v>
      </c>
    </row>
    <row r="12079" spans="1:4" x14ac:dyDescent="0.2">
      <c r="A12079" t="s">
        <v>448</v>
      </c>
      <c r="B12079" t="s">
        <v>23384</v>
      </c>
      <c r="C12079" t="str">
        <f t="shared" si="188"/>
        <v>16 - INSTITUTO PROVINCIAL DE VIVIENDA</v>
      </c>
      <c r="D12079" t="str">
        <f>VLOOKUP(MID(A12079,1,2),[1]Jurisdicciones!$A$2:$B$44,2,FALSE)</f>
        <v>INSTITUTO PROVINCIAL DE VIVIENDA</v>
      </c>
    </row>
    <row r="12080" spans="1:4" x14ac:dyDescent="0.2">
      <c r="A12080" t="s">
        <v>23385</v>
      </c>
      <c r="B12080" t="s">
        <v>23386</v>
      </c>
      <c r="C12080" t="str">
        <f t="shared" si="188"/>
        <v>16 - INSTITUTO PROVINCIAL DE VIVIENDA</v>
      </c>
      <c r="D12080" t="str">
        <f>VLOOKUP(MID(A12080,1,2),[1]Jurisdicciones!$A$2:$B$44,2,FALSE)</f>
        <v>INSTITUTO PROVINCIAL DE VIVIENDA</v>
      </c>
    </row>
    <row r="12081" spans="1:4" x14ac:dyDescent="0.2">
      <c r="A12081" t="s">
        <v>449</v>
      </c>
      <c r="B12081" t="s">
        <v>23387</v>
      </c>
      <c r="C12081" t="str">
        <f t="shared" si="188"/>
        <v>16 - INSTITUTO PROVINCIAL DE VIVIENDA</v>
      </c>
      <c r="D12081" t="str">
        <f>VLOOKUP(MID(A12081,1,2),[1]Jurisdicciones!$A$2:$B$44,2,FALSE)</f>
        <v>INSTITUTO PROVINCIAL DE VIVIENDA</v>
      </c>
    </row>
    <row r="12082" spans="1:4" x14ac:dyDescent="0.2">
      <c r="A12082" t="s">
        <v>23388</v>
      </c>
      <c r="B12082" t="s">
        <v>23389</v>
      </c>
      <c r="C12082" t="str">
        <f t="shared" si="188"/>
        <v>16 - INSTITUTO PROVINCIAL DE VIVIENDA</v>
      </c>
      <c r="D12082" t="str">
        <f>VLOOKUP(MID(A12082,1,2),[1]Jurisdicciones!$A$2:$B$44,2,FALSE)</f>
        <v>INSTITUTO PROVINCIAL DE VIVIENDA</v>
      </c>
    </row>
    <row r="12083" spans="1:4" x14ac:dyDescent="0.2">
      <c r="A12083" t="s">
        <v>450</v>
      </c>
      <c r="B12083" t="s">
        <v>23390</v>
      </c>
      <c r="C12083" t="str">
        <f t="shared" si="188"/>
        <v>16 - INSTITUTO PROVINCIAL DE VIVIENDA</v>
      </c>
      <c r="D12083" t="str">
        <f>VLOOKUP(MID(A12083,1,2),[1]Jurisdicciones!$A$2:$B$44,2,FALSE)</f>
        <v>INSTITUTO PROVINCIAL DE VIVIENDA</v>
      </c>
    </row>
    <row r="12084" spans="1:4" x14ac:dyDescent="0.2">
      <c r="A12084" t="s">
        <v>451</v>
      </c>
      <c r="B12084" t="s">
        <v>23391</v>
      </c>
      <c r="C12084" t="str">
        <f t="shared" si="188"/>
        <v>16 - INSTITUTO PROVINCIAL DE VIVIENDA</v>
      </c>
      <c r="D12084" t="str">
        <f>VLOOKUP(MID(A12084,1,2),[1]Jurisdicciones!$A$2:$B$44,2,FALSE)</f>
        <v>INSTITUTO PROVINCIAL DE VIVIENDA</v>
      </c>
    </row>
    <row r="12085" spans="1:4" x14ac:dyDescent="0.2">
      <c r="A12085" t="s">
        <v>23392</v>
      </c>
      <c r="B12085" t="s">
        <v>23393</v>
      </c>
      <c r="C12085" t="str">
        <f t="shared" si="188"/>
        <v>16 - INSTITUTO PROVINCIAL DE VIVIENDA</v>
      </c>
      <c r="D12085" t="str">
        <f>VLOOKUP(MID(A12085,1,2),[1]Jurisdicciones!$A$2:$B$44,2,FALSE)</f>
        <v>INSTITUTO PROVINCIAL DE VIVIENDA</v>
      </c>
    </row>
    <row r="12086" spans="1:4" x14ac:dyDescent="0.2">
      <c r="A12086" t="s">
        <v>452</v>
      </c>
      <c r="B12086" t="s">
        <v>23394</v>
      </c>
      <c r="C12086" t="str">
        <f t="shared" si="188"/>
        <v>16 - INSTITUTO PROVINCIAL DE VIVIENDA</v>
      </c>
      <c r="D12086" t="str">
        <f>VLOOKUP(MID(A12086,1,2),[1]Jurisdicciones!$A$2:$B$44,2,FALSE)</f>
        <v>INSTITUTO PROVINCIAL DE VIVIENDA</v>
      </c>
    </row>
    <row r="12087" spans="1:4" x14ac:dyDescent="0.2">
      <c r="A12087" t="s">
        <v>453</v>
      </c>
      <c r="B12087" t="s">
        <v>23395</v>
      </c>
      <c r="C12087" t="str">
        <f t="shared" si="188"/>
        <v>16 - INSTITUTO PROVINCIAL DE VIVIENDA</v>
      </c>
      <c r="D12087" t="str">
        <f>VLOOKUP(MID(A12087,1,2),[1]Jurisdicciones!$A$2:$B$44,2,FALSE)</f>
        <v>INSTITUTO PROVINCIAL DE VIVIENDA</v>
      </c>
    </row>
    <row r="12088" spans="1:4" x14ac:dyDescent="0.2">
      <c r="A12088" t="s">
        <v>454</v>
      </c>
      <c r="B12088" t="s">
        <v>3056</v>
      </c>
      <c r="C12088" t="str">
        <f t="shared" si="188"/>
        <v>16 - INSTITUTO PROVINCIAL DE VIVIENDA</v>
      </c>
      <c r="D12088" t="str">
        <f>VLOOKUP(MID(A12088,1,2),[1]Jurisdicciones!$A$2:$B$44,2,FALSE)</f>
        <v>INSTITUTO PROVINCIAL DE VIVIENDA</v>
      </c>
    </row>
    <row r="12089" spans="1:4" x14ac:dyDescent="0.2">
      <c r="A12089" t="s">
        <v>455</v>
      </c>
      <c r="B12089" t="s">
        <v>3056</v>
      </c>
      <c r="C12089" t="str">
        <f t="shared" si="188"/>
        <v>16 - INSTITUTO PROVINCIAL DE VIVIENDA</v>
      </c>
      <c r="D12089" t="str">
        <f>VLOOKUP(MID(A12089,1,2),[1]Jurisdicciones!$A$2:$B$44,2,FALSE)</f>
        <v>INSTITUTO PROVINCIAL DE VIVIENDA</v>
      </c>
    </row>
    <row r="12090" spans="1:4" x14ac:dyDescent="0.2">
      <c r="A12090" t="s">
        <v>456</v>
      </c>
      <c r="B12090" t="s">
        <v>23396</v>
      </c>
      <c r="C12090" t="str">
        <f t="shared" si="188"/>
        <v>16 - INSTITUTO PROVINCIAL DE VIVIENDA</v>
      </c>
      <c r="D12090" t="str">
        <f>VLOOKUP(MID(A12090,1,2),[1]Jurisdicciones!$A$2:$B$44,2,FALSE)</f>
        <v>INSTITUTO PROVINCIAL DE VIVIENDA</v>
      </c>
    </row>
    <row r="12091" spans="1:4" x14ac:dyDescent="0.2">
      <c r="A12091" t="s">
        <v>457</v>
      </c>
      <c r="B12091" t="s">
        <v>23397</v>
      </c>
      <c r="C12091" t="str">
        <f t="shared" si="188"/>
        <v>16 - INSTITUTO PROVINCIAL DE VIVIENDA</v>
      </c>
      <c r="D12091" t="str">
        <f>VLOOKUP(MID(A12091,1,2),[1]Jurisdicciones!$A$2:$B$44,2,FALSE)</f>
        <v>INSTITUTO PROVINCIAL DE VIVIENDA</v>
      </c>
    </row>
    <row r="12092" spans="1:4" x14ac:dyDescent="0.2">
      <c r="A12092" t="s">
        <v>23398</v>
      </c>
      <c r="B12092" t="s">
        <v>23399</v>
      </c>
      <c r="C12092" t="str">
        <f t="shared" si="188"/>
        <v>16 - INSTITUTO PROVINCIAL DE VIVIENDA</v>
      </c>
      <c r="D12092" t="str">
        <f>VLOOKUP(MID(A12092,1,2),[1]Jurisdicciones!$A$2:$B$44,2,FALSE)</f>
        <v>INSTITUTO PROVINCIAL DE VIVIENDA</v>
      </c>
    </row>
    <row r="12093" spans="1:4" x14ac:dyDescent="0.2">
      <c r="A12093" t="s">
        <v>458</v>
      </c>
      <c r="B12093" t="s">
        <v>23400</v>
      </c>
      <c r="C12093" t="str">
        <f t="shared" si="188"/>
        <v>16 - INSTITUTO PROVINCIAL DE VIVIENDA</v>
      </c>
      <c r="D12093" t="str">
        <f>VLOOKUP(MID(A12093,1,2),[1]Jurisdicciones!$A$2:$B$44,2,FALSE)</f>
        <v>INSTITUTO PROVINCIAL DE VIVIENDA</v>
      </c>
    </row>
    <row r="12094" spans="1:4" x14ac:dyDescent="0.2">
      <c r="A12094" t="s">
        <v>459</v>
      </c>
      <c r="B12094" t="s">
        <v>23401</v>
      </c>
      <c r="C12094" t="str">
        <f t="shared" si="188"/>
        <v>16 - INSTITUTO PROVINCIAL DE VIVIENDA</v>
      </c>
      <c r="D12094" t="str">
        <f>VLOOKUP(MID(A12094,1,2),[1]Jurisdicciones!$A$2:$B$44,2,FALSE)</f>
        <v>INSTITUTO PROVINCIAL DE VIVIENDA</v>
      </c>
    </row>
    <row r="12095" spans="1:4" x14ac:dyDescent="0.2">
      <c r="A12095" t="s">
        <v>23402</v>
      </c>
      <c r="B12095" t="s">
        <v>23403</v>
      </c>
      <c r="C12095" t="str">
        <f t="shared" si="188"/>
        <v>16 - INSTITUTO PROVINCIAL DE VIVIENDA</v>
      </c>
      <c r="D12095" t="str">
        <f>VLOOKUP(MID(A12095,1,2),[1]Jurisdicciones!$A$2:$B$44,2,FALSE)</f>
        <v>INSTITUTO PROVINCIAL DE VIVIENDA</v>
      </c>
    </row>
    <row r="12096" spans="1:4" x14ac:dyDescent="0.2">
      <c r="A12096" t="s">
        <v>23404</v>
      </c>
      <c r="B12096" t="s">
        <v>23405</v>
      </c>
      <c r="C12096" t="str">
        <f t="shared" si="188"/>
        <v>16 - INSTITUTO PROVINCIAL DE VIVIENDA</v>
      </c>
      <c r="D12096" t="str">
        <f>VLOOKUP(MID(A12096,1,2),[1]Jurisdicciones!$A$2:$B$44,2,FALSE)</f>
        <v>INSTITUTO PROVINCIAL DE VIVIENDA</v>
      </c>
    </row>
    <row r="12097" spans="1:4" x14ac:dyDescent="0.2">
      <c r="A12097" t="s">
        <v>23406</v>
      </c>
      <c r="B12097" t="s">
        <v>23407</v>
      </c>
      <c r="C12097" t="str">
        <f t="shared" si="188"/>
        <v>16 - INSTITUTO PROVINCIAL DE VIVIENDA</v>
      </c>
      <c r="D12097" t="str">
        <f>VLOOKUP(MID(A12097,1,2),[1]Jurisdicciones!$A$2:$B$44,2,FALSE)</f>
        <v>INSTITUTO PROVINCIAL DE VIVIENDA</v>
      </c>
    </row>
    <row r="12098" spans="1:4" x14ac:dyDescent="0.2">
      <c r="A12098" t="s">
        <v>23408</v>
      </c>
      <c r="B12098" t="s">
        <v>23409</v>
      </c>
      <c r="C12098" t="str">
        <f t="shared" si="188"/>
        <v>16 - INSTITUTO PROVINCIAL DE VIVIENDA</v>
      </c>
      <c r="D12098" t="str">
        <f>VLOOKUP(MID(A12098,1,2),[1]Jurisdicciones!$A$2:$B$44,2,FALSE)</f>
        <v>INSTITUTO PROVINCIAL DE VIVIENDA</v>
      </c>
    </row>
    <row r="12099" spans="1:4" x14ac:dyDescent="0.2">
      <c r="A12099" t="s">
        <v>23410</v>
      </c>
      <c r="B12099" t="s">
        <v>23411</v>
      </c>
      <c r="C12099" t="str">
        <f t="shared" si="188"/>
        <v>16 - INSTITUTO PROVINCIAL DE VIVIENDA</v>
      </c>
      <c r="D12099" t="str">
        <f>VLOOKUP(MID(A12099,1,2),[1]Jurisdicciones!$A$2:$B$44,2,FALSE)</f>
        <v>INSTITUTO PROVINCIAL DE VIVIENDA</v>
      </c>
    </row>
    <row r="12100" spans="1:4" x14ac:dyDescent="0.2">
      <c r="A12100" t="s">
        <v>23412</v>
      </c>
      <c r="B12100" t="s">
        <v>23413</v>
      </c>
      <c r="C12100" t="str">
        <f t="shared" ref="C12100:C12163" si="189">CONCATENATE(MID(A12100,1,2), " - ",D12100)</f>
        <v>16 - INSTITUTO PROVINCIAL DE VIVIENDA</v>
      </c>
      <c r="D12100" t="str">
        <f>VLOOKUP(MID(A12100,1,2),[1]Jurisdicciones!$A$2:$B$44,2,FALSE)</f>
        <v>INSTITUTO PROVINCIAL DE VIVIENDA</v>
      </c>
    </row>
    <row r="12101" spans="1:4" x14ac:dyDescent="0.2">
      <c r="A12101" t="s">
        <v>23414</v>
      </c>
      <c r="B12101" t="s">
        <v>23415</v>
      </c>
      <c r="C12101" t="str">
        <f t="shared" si="189"/>
        <v>16 - INSTITUTO PROVINCIAL DE VIVIENDA</v>
      </c>
      <c r="D12101" t="str">
        <f>VLOOKUP(MID(A12101,1,2),[1]Jurisdicciones!$A$2:$B$44,2,FALSE)</f>
        <v>INSTITUTO PROVINCIAL DE VIVIENDA</v>
      </c>
    </row>
    <row r="12102" spans="1:4" x14ac:dyDescent="0.2">
      <c r="A12102" t="s">
        <v>23416</v>
      </c>
      <c r="B12102" t="s">
        <v>23417</v>
      </c>
      <c r="C12102" t="str">
        <f t="shared" si="189"/>
        <v>16 - INSTITUTO PROVINCIAL DE VIVIENDA</v>
      </c>
      <c r="D12102" t="str">
        <f>VLOOKUP(MID(A12102,1,2),[1]Jurisdicciones!$A$2:$B$44,2,FALSE)</f>
        <v>INSTITUTO PROVINCIAL DE VIVIENDA</v>
      </c>
    </row>
    <row r="12103" spans="1:4" x14ac:dyDescent="0.2">
      <c r="A12103" t="s">
        <v>23418</v>
      </c>
      <c r="B12103" t="s">
        <v>23419</v>
      </c>
      <c r="C12103" t="str">
        <f t="shared" si="189"/>
        <v>16 - INSTITUTO PROVINCIAL DE VIVIENDA</v>
      </c>
      <c r="D12103" t="str">
        <f>VLOOKUP(MID(A12103,1,2),[1]Jurisdicciones!$A$2:$B$44,2,FALSE)</f>
        <v>INSTITUTO PROVINCIAL DE VIVIENDA</v>
      </c>
    </row>
    <row r="12104" spans="1:4" x14ac:dyDescent="0.2">
      <c r="A12104" t="s">
        <v>23420</v>
      </c>
      <c r="B12104" t="s">
        <v>23421</v>
      </c>
      <c r="C12104" t="str">
        <f t="shared" si="189"/>
        <v>16 - INSTITUTO PROVINCIAL DE VIVIENDA</v>
      </c>
      <c r="D12104" t="str">
        <f>VLOOKUP(MID(A12104,1,2),[1]Jurisdicciones!$A$2:$B$44,2,FALSE)</f>
        <v>INSTITUTO PROVINCIAL DE VIVIENDA</v>
      </c>
    </row>
    <row r="12105" spans="1:4" x14ac:dyDescent="0.2">
      <c r="A12105" t="s">
        <v>23422</v>
      </c>
      <c r="B12105" t="s">
        <v>23423</v>
      </c>
      <c r="C12105" t="str">
        <f t="shared" si="189"/>
        <v>16 - INSTITUTO PROVINCIAL DE VIVIENDA</v>
      </c>
      <c r="D12105" t="str">
        <f>VLOOKUP(MID(A12105,1,2),[1]Jurisdicciones!$A$2:$B$44,2,FALSE)</f>
        <v>INSTITUTO PROVINCIAL DE VIVIENDA</v>
      </c>
    </row>
    <row r="12106" spans="1:4" x14ac:dyDescent="0.2">
      <c r="A12106" t="s">
        <v>23424</v>
      </c>
      <c r="B12106" t="s">
        <v>23425</v>
      </c>
      <c r="C12106" t="str">
        <f t="shared" si="189"/>
        <v>16 - INSTITUTO PROVINCIAL DE VIVIENDA</v>
      </c>
      <c r="D12106" t="str">
        <f>VLOOKUP(MID(A12106,1,2),[1]Jurisdicciones!$A$2:$B$44,2,FALSE)</f>
        <v>INSTITUTO PROVINCIAL DE VIVIENDA</v>
      </c>
    </row>
    <row r="12107" spans="1:4" x14ac:dyDescent="0.2">
      <c r="A12107" t="s">
        <v>23426</v>
      </c>
      <c r="B12107" t="s">
        <v>23427</v>
      </c>
      <c r="C12107" t="str">
        <f t="shared" si="189"/>
        <v>16 - INSTITUTO PROVINCIAL DE VIVIENDA</v>
      </c>
      <c r="D12107" t="str">
        <f>VLOOKUP(MID(A12107,1,2),[1]Jurisdicciones!$A$2:$B$44,2,FALSE)</f>
        <v>INSTITUTO PROVINCIAL DE VIVIENDA</v>
      </c>
    </row>
    <row r="12108" spans="1:4" x14ac:dyDescent="0.2">
      <c r="A12108" t="s">
        <v>23428</v>
      </c>
      <c r="B12108" t="s">
        <v>23429</v>
      </c>
      <c r="C12108" t="str">
        <f t="shared" si="189"/>
        <v>16 - INSTITUTO PROVINCIAL DE VIVIENDA</v>
      </c>
      <c r="D12108" t="str">
        <f>VLOOKUP(MID(A12108,1,2),[1]Jurisdicciones!$A$2:$B$44,2,FALSE)</f>
        <v>INSTITUTO PROVINCIAL DE VIVIENDA</v>
      </c>
    </row>
    <row r="12109" spans="1:4" x14ac:dyDescent="0.2">
      <c r="A12109" t="s">
        <v>23430</v>
      </c>
      <c r="B12109" t="s">
        <v>23431</v>
      </c>
      <c r="C12109" t="str">
        <f t="shared" si="189"/>
        <v>16 - INSTITUTO PROVINCIAL DE VIVIENDA</v>
      </c>
      <c r="D12109" t="str">
        <f>VLOOKUP(MID(A12109,1,2),[1]Jurisdicciones!$A$2:$B$44,2,FALSE)</f>
        <v>INSTITUTO PROVINCIAL DE VIVIENDA</v>
      </c>
    </row>
    <row r="12110" spans="1:4" x14ac:dyDescent="0.2">
      <c r="A12110" t="s">
        <v>23432</v>
      </c>
      <c r="B12110" t="s">
        <v>23433</v>
      </c>
      <c r="C12110" t="str">
        <f t="shared" si="189"/>
        <v>16 - INSTITUTO PROVINCIAL DE VIVIENDA</v>
      </c>
      <c r="D12110" t="str">
        <f>VLOOKUP(MID(A12110,1,2),[1]Jurisdicciones!$A$2:$B$44,2,FALSE)</f>
        <v>INSTITUTO PROVINCIAL DE VIVIENDA</v>
      </c>
    </row>
    <row r="12111" spans="1:4" x14ac:dyDescent="0.2">
      <c r="A12111" t="s">
        <v>23434</v>
      </c>
      <c r="B12111" t="s">
        <v>23433</v>
      </c>
      <c r="C12111" t="str">
        <f t="shared" si="189"/>
        <v>16 - INSTITUTO PROVINCIAL DE VIVIENDA</v>
      </c>
      <c r="D12111" t="str">
        <f>VLOOKUP(MID(A12111,1,2),[1]Jurisdicciones!$A$2:$B$44,2,FALSE)</f>
        <v>INSTITUTO PROVINCIAL DE VIVIENDA</v>
      </c>
    </row>
    <row r="12112" spans="1:4" x14ac:dyDescent="0.2">
      <c r="A12112" t="s">
        <v>23435</v>
      </c>
      <c r="B12112" t="s">
        <v>23436</v>
      </c>
      <c r="C12112" t="str">
        <f t="shared" si="189"/>
        <v>16 - INSTITUTO PROVINCIAL DE VIVIENDA</v>
      </c>
      <c r="D12112" t="str">
        <f>VLOOKUP(MID(A12112,1,2),[1]Jurisdicciones!$A$2:$B$44,2,FALSE)</f>
        <v>INSTITUTO PROVINCIAL DE VIVIENDA</v>
      </c>
    </row>
    <row r="12113" spans="1:4" x14ac:dyDescent="0.2">
      <c r="A12113" t="s">
        <v>23437</v>
      </c>
      <c r="B12113" t="s">
        <v>23438</v>
      </c>
      <c r="C12113" t="str">
        <f t="shared" si="189"/>
        <v>16 - INSTITUTO PROVINCIAL DE VIVIENDA</v>
      </c>
      <c r="D12113" t="str">
        <f>VLOOKUP(MID(A12113,1,2),[1]Jurisdicciones!$A$2:$B$44,2,FALSE)</f>
        <v>INSTITUTO PROVINCIAL DE VIVIENDA</v>
      </c>
    </row>
    <row r="12114" spans="1:4" x14ac:dyDescent="0.2">
      <c r="A12114" t="s">
        <v>23439</v>
      </c>
      <c r="B12114" t="s">
        <v>23440</v>
      </c>
      <c r="C12114" t="str">
        <f t="shared" si="189"/>
        <v>16 - INSTITUTO PROVINCIAL DE VIVIENDA</v>
      </c>
      <c r="D12114" t="str">
        <f>VLOOKUP(MID(A12114,1,2),[1]Jurisdicciones!$A$2:$B$44,2,FALSE)</f>
        <v>INSTITUTO PROVINCIAL DE VIVIENDA</v>
      </c>
    </row>
    <row r="12115" spans="1:4" x14ac:dyDescent="0.2">
      <c r="A12115" t="s">
        <v>23441</v>
      </c>
      <c r="B12115" t="s">
        <v>23442</v>
      </c>
      <c r="C12115" t="str">
        <f t="shared" si="189"/>
        <v>16 - INSTITUTO PROVINCIAL DE VIVIENDA</v>
      </c>
      <c r="D12115" t="str">
        <f>VLOOKUP(MID(A12115,1,2),[1]Jurisdicciones!$A$2:$B$44,2,FALSE)</f>
        <v>INSTITUTO PROVINCIAL DE VIVIENDA</v>
      </c>
    </row>
    <row r="12116" spans="1:4" x14ac:dyDescent="0.2">
      <c r="A12116" t="s">
        <v>23443</v>
      </c>
      <c r="B12116" t="s">
        <v>23444</v>
      </c>
      <c r="C12116" t="str">
        <f t="shared" si="189"/>
        <v>16 - INSTITUTO PROVINCIAL DE VIVIENDA</v>
      </c>
      <c r="D12116" t="str">
        <f>VLOOKUP(MID(A12116,1,2),[1]Jurisdicciones!$A$2:$B$44,2,FALSE)</f>
        <v>INSTITUTO PROVINCIAL DE VIVIENDA</v>
      </c>
    </row>
    <row r="12117" spans="1:4" x14ac:dyDescent="0.2">
      <c r="A12117" t="s">
        <v>23445</v>
      </c>
      <c r="B12117" t="s">
        <v>23446</v>
      </c>
      <c r="C12117" t="str">
        <f t="shared" si="189"/>
        <v>16 - INSTITUTO PROVINCIAL DE VIVIENDA</v>
      </c>
      <c r="D12117" t="str">
        <f>VLOOKUP(MID(A12117,1,2),[1]Jurisdicciones!$A$2:$B$44,2,FALSE)</f>
        <v>INSTITUTO PROVINCIAL DE VIVIENDA</v>
      </c>
    </row>
    <row r="12118" spans="1:4" x14ac:dyDescent="0.2">
      <c r="A12118" t="s">
        <v>23447</v>
      </c>
      <c r="B12118" t="s">
        <v>23448</v>
      </c>
      <c r="C12118" t="str">
        <f t="shared" si="189"/>
        <v>16 - INSTITUTO PROVINCIAL DE VIVIENDA</v>
      </c>
      <c r="D12118" t="str">
        <f>VLOOKUP(MID(A12118,1,2),[1]Jurisdicciones!$A$2:$B$44,2,FALSE)</f>
        <v>INSTITUTO PROVINCIAL DE VIVIENDA</v>
      </c>
    </row>
    <row r="12119" spans="1:4" x14ac:dyDescent="0.2">
      <c r="A12119" t="s">
        <v>23449</v>
      </c>
      <c r="B12119" t="s">
        <v>23450</v>
      </c>
      <c r="C12119" t="str">
        <f t="shared" si="189"/>
        <v>16 - INSTITUTO PROVINCIAL DE VIVIENDA</v>
      </c>
      <c r="D12119" t="str">
        <f>VLOOKUP(MID(A12119,1,2),[1]Jurisdicciones!$A$2:$B$44,2,FALSE)</f>
        <v>INSTITUTO PROVINCIAL DE VIVIENDA</v>
      </c>
    </row>
    <row r="12120" spans="1:4" x14ac:dyDescent="0.2">
      <c r="A12120" t="s">
        <v>23451</v>
      </c>
      <c r="B12120" t="s">
        <v>23452</v>
      </c>
      <c r="C12120" t="str">
        <f t="shared" si="189"/>
        <v>16 - INSTITUTO PROVINCIAL DE VIVIENDA</v>
      </c>
      <c r="D12120" t="str">
        <f>VLOOKUP(MID(A12120,1,2),[1]Jurisdicciones!$A$2:$B$44,2,FALSE)</f>
        <v>INSTITUTO PROVINCIAL DE VIVIENDA</v>
      </c>
    </row>
    <row r="12121" spans="1:4" x14ac:dyDescent="0.2">
      <c r="A12121" t="s">
        <v>23453</v>
      </c>
      <c r="B12121" t="s">
        <v>23454</v>
      </c>
      <c r="C12121" t="str">
        <f t="shared" si="189"/>
        <v>16 - INSTITUTO PROVINCIAL DE VIVIENDA</v>
      </c>
      <c r="D12121" t="str">
        <f>VLOOKUP(MID(A12121,1,2),[1]Jurisdicciones!$A$2:$B$44,2,FALSE)</f>
        <v>INSTITUTO PROVINCIAL DE VIVIENDA</v>
      </c>
    </row>
    <row r="12122" spans="1:4" x14ac:dyDescent="0.2">
      <c r="A12122" t="s">
        <v>23455</v>
      </c>
      <c r="B12122" t="s">
        <v>23456</v>
      </c>
      <c r="C12122" t="str">
        <f t="shared" si="189"/>
        <v>16 - INSTITUTO PROVINCIAL DE VIVIENDA</v>
      </c>
      <c r="D12122" t="str">
        <f>VLOOKUP(MID(A12122,1,2),[1]Jurisdicciones!$A$2:$B$44,2,FALSE)</f>
        <v>INSTITUTO PROVINCIAL DE VIVIENDA</v>
      </c>
    </row>
    <row r="12123" spans="1:4" x14ac:dyDescent="0.2">
      <c r="A12123" t="s">
        <v>23457</v>
      </c>
      <c r="B12123" t="s">
        <v>23458</v>
      </c>
      <c r="C12123" t="str">
        <f t="shared" si="189"/>
        <v>16 - INSTITUTO PROVINCIAL DE VIVIENDA</v>
      </c>
      <c r="D12123" t="str">
        <f>VLOOKUP(MID(A12123,1,2),[1]Jurisdicciones!$A$2:$B$44,2,FALSE)</f>
        <v>INSTITUTO PROVINCIAL DE VIVIENDA</v>
      </c>
    </row>
    <row r="12124" spans="1:4" x14ac:dyDescent="0.2">
      <c r="A12124" t="s">
        <v>23459</v>
      </c>
      <c r="B12124" t="s">
        <v>23460</v>
      </c>
      <c r="C12124" t="str">
        <f t="shared" si="189"/>
        <v>16 - INSTITUTO PROVINCIAL DE VIVIENDA</v>
      </c>
      <c r="D12124" t="str">
        <f>VLOOKUP(MID(A12124,1,2),[1]Jurisdicciones!$A$2:$B$44,2,FALSE)</f>
        <v>INSTITUTO PROVINCIAL DE VIVIENDA</v>
      </c>
    </row>
    <row r="12125" spans="1:4" x14ac:dyDescent="0.2">
      <c r="A12125" t="s">
        <v>23461</v>
      </c>
      <c r="B12125" t="s">
        <v>23462</v>
      </c>
      <c r="C12125" t="str">
        <f t="shared" si="189"/>
        <v>16 - INSTITUTO PROVINCIAL DE VIVIENDA</v>
      </c>
      <c r="D12125" t="str">
        <f>VLOOKUP(MID(A12125,1,2),[1]Jurisdicciones!$A$2:$B$44,2,FALSE)</f>
        <v>INSTITUTO PROVINCIAL DE VIVIENDA</v>
      </c>
    </row>
    <row r="12126" spans="1:4" x14ac:dyDescent="0.2">
      <c r="A12126" t="s">
        <v>23463</v>
      </c>
      <c r="B12126" t="s">
        <v>23464</v>
      </c>
      <c r="C12126" t="str">
        <f t="shared" si="189"/>
        <v>16 - INSTITUTO PROVINCIAL DE VIVIENDA</v>
      </c>
      <c r="D12126" t="str">
        <f>VLOOKUP(MID(A12126,1,2),[1]Jurisdicciones!$A$2:$B$44,2,FALSE)</f>
        <v>INSTITUTO PROVINCIAL DE VIVIENDA</v>
      </c>
    </row>
    <row r="12127" spans="1:4" x14ac:dyDescent="0.2">
      <c r="A12127" t="s">
        <v>23465</v>
      </c>
      <c r="B12127" t="s">
        <v>23466</v>
      </c>
      <c r="C12127" t="str">
        <f t="shared" si="189"/>
        <v>16 - INSTITUTO PROVINCIAL DE VIVIENDA</v>
      </c>
      <c r="D12127" t="str">
        <f>VLOOKUP(MID(A12127,1,2),[1]Jurisdicciones!$A$2:$B$44,2,FALSE)</f>
        <v>INSTITUTO PROVINCIAL DE VIVIENDA</v>
      </c>
    </row>
    <row r="12128" spans="1:4" x14ac:dyDescent="0.2">
      <c r="A12128" t="s">
        <v>23467</v>
      </c>
      <c r="B12128" t="s">
        <v>23468</v>
      </c>
      <c r="C12128" t="str">
        <f t="shared" si="189"/>
        <v>16 - INSTITUTO PROVINCIAL DE VIVIENDA</v>
      </c>
      <c r="D12128" t="str">
        <f>VLOOKUP(MID(A12128,1,2),[1]Jurisdicciones!$A$2:$B$44,2,FALSE)</f>
        <v>INSTITUTO PROVINCIAL DE VIVIENDA</v>
      </c>
    </row>
    <row r="12129" spans="1:4" x14ac:dyDescent="0.2">
      <c r="A12129" t="s">
        <v>23469</v>
      </c>
      <c r="B12129" t="s">
        <v>23470</v>
      </c>
      <c r="C12129" t="str">
        <f t="shared" si="189"/>
        <v>16 - INSTITUTO PROVINCIAL DE VIVIENDA</v>
      </c>
      <c r="D12129" t="str">
        <f>VLOOKUP(MID(A12129,1,2),[1]Jurisdicciones!$A$2:$B$44,2,FALSE)</f>
        <v>INSTITUTO PROVINCIAL DE VIVIENDA</v>
      </c>
    </row>
    <row r="12130" spans="1:4" x14ac:dyDescent="0.2">
      <c r="A12130" t="s">
        <v>23471</v>
      </c>
      <c r="B12130" t="s">
        <v>23472</v>
      </c>
      <c r="C12130" t="str">
        <f t="shared" si="189"/>
        <v>16 - INSTITUTO PROVINCIAL DE VIVIENDA</v>
      </c>
      <c r="D12130" t="str">
        <f>VLOOKUP(MID(A12130,1,2),[1]Jurisdicciones!$A$2:$B$44,2,FALSE)</f>
        <v>INSTITUTO PROVINCIAL DE VIVIENDA</v>
      </c>
    </row>
    <row r="12131" spans="1:4" x14ac:dyDescent="0.2">
      <c r="A12131" t="s">
        <v>23473</v>
      </c>
      <c r="B12131" t="s">
        <v>23474</v>
      </c>
      <c r="C12131" t="str">
        <f t="shared" si="189"/>
        <v>16 - INSTITUTO PROVINCIAL DE VIVIENDA</v>
      </c>
      <c r="D12131" t="str">
        <f>VLOOKUP(MID(A12131,1,2),[1]Jurisdicciones!$A$2:$B$44,2,FALSE)</f>
        <v>INSTITUTO PROVINCIAL DE VIVIENDA</v>
      </c>
    </row>
    <row r="12132" spans="1:4" x14ac:dyDescent="0.2">
      <c r="A12132" t="s">
        <v>2838</v>
      </c>
      <c r="B12132" t="s">
        <v>23475</v>
      </c>
      <c r="C12132" t="str">
        <f t="shared" si="189"/>
        <v>16 - INSTITUTO PROVINCIAL DE VIVIENDA</v>
      </c>
      <c r="D12132" t="str">
        <f>VLOOKUP(MID(A12132,1,2),[1]Jurisdicciones!$A$2:$B$44,2,FALSE)</f>
        <v>INSTITUTO PROVINCIAL DE VIVIENDA</v>
      </c>
    </row>
    <row r="12133" spans="1:4" x14ac:dyDescent="0.2">
      <c r="A12133" t="s">
        <v>2839</v>
      </c>
      <c r="B12133" t="s">
        <v>23476</v>
      </c>
      <c r="C12133" t="str">
        <f t="shared" si="189"/>
        <v>16 - INSTITUTO PROVINCIAL DE VIVIENDA</v>
      </c>
      <c r="D12133" t="str">
        <f>VLOOKUP(MID(A12133,1,2),[1]Jurisdicciones!$A$2:$B$44,2,FALSE)</f>
        <v>INSTITUTO PROVINCIAL DE VIVIENDA</v>
      </c>
    </row>
    <row r="12134" spans="1:4" x14ac:dyDescent="0.2">
      <c r="A12134" t="s">
        <v>23477</v>
      </c>
      <c r="B12134" t="s">
        <v>23478</v>
      </c>
      <c r="C12134" t="str">
        <f t="shared" si="189"/>
        <v>16 - INSTITUTO PROVINCIAL DE VIVIENDA</v>
      </c>
      <c r="D12134" t="str">
        <f>VLOOKUP(MID(A12134,1,2),[1]Jurisdicciones!$A$2:$B$44,2,FALSE)</f>
        <v>INSTITUTO PROVINCIAL DE VIVIENDA</v>
      </c>
    </row>
    <row r="12135" spans="1:4" x14ac:dyDescent="0.2">
      <c r="A12135" t="s">
        <v>2840</v>
      </c>
      <c r="B12135" t="s">
        <v>23479</v>
      </c>
      <c r="C12135" t="str">
        <f t="shared" si="189"/>
        <v>16 - INSTITUTO PROVINCIAL DE VIVIENDA</v>
      </c>
      <c r="D12135" t="str">
        <f>VLOOKUP(MID(A12135,1,2),[1]Jurisdicciones!$A$2:$B$44,2,FALSE)</f>
        <v>INSTITUTO PROVINCIAL DE VIVIENDA</v>
      </c>
    </row>
    <row r="12136" spans="1:4" x14ac:dyDescent="0.2">
      <c r="A12136" t="s">
        <v>2036</v>
      </c>
      <c r="B12136" t="s">
        <v>23479</v>
      </c>
      <c r="C12136" t="str">
        <f t="shared" si="189"/>
        <v>16 - INSTITUTO PROVINCIAL DE VIVIENDA</v>
      </c>
      <c r="D12136" t="str">
        <f>VLOOKUP(MID(A12136,1,2),[1]Jurisdicciones!$A$2:$B$44,2,FALSE)</f>
        <v>INSTITUTO PROVINCIAL DE VIVIENDA</v>
      </c>
    </row>
    <row r="12137" spans="1:4" x14ac:dyDescent="0.2">
      <c r="A12137" t="s">
        <v>23480</v>
      </c>
      <c r="B12137" t="s">
        <v>23481</v>
      </c>
      <c r="C12137" t="str">
        <f t="shared" si="189"/>
        <v>16 - INSTITUTO PROVINCIAL DE VIVIENDA</v>
      </c>
      <c r="D12137" t="str">
        <f>VLOOKUP(MID(A12137,1,2),[1]Jurisdicciones!$A$2:$B$44,2,FALSE)</f>
        <v>INSTITUTO PROVINCIAL DE VIVIENDA</v>
      </c>
    </row>
    <row r="12138" spans="1:4" x14ac:dyDescent="0.2">
      <c r="A12138" t="s">
        <v>23482</v>
      </c>
      <c r="B12138" t="s">
        <v>23483</v>
      </c>
      <c r="C12138" t="str">
        <f t="shared" si="189"/>
        <v>16 - INSTITUTO PROVINCIAL DE VIVIENDA</v>
      </c>
      <c r="D12138" t="str">
        <f>VLOOKUP(MID(A12138,1,2),[1]Jurisdicciones!$A$2:$B$44,2,FALSE)</f>
        <v>INSTITUTO PROVINCIAL DE VIVIENDA</v>
      </c>
    </row>
    <row r="12139" spans="1:4" x14ac:dyDescent="0.2">
      <c r="A12139" t="s">
        <v>23484</v>
      </c>
      <c r="B12139" t="s">
        <v>23485</v>
      </c>
      <c r="C12139" t="str">
        <f t="shared" si="189"/>
        <v>16 - INSTITUTO PROVINCIAL DE VIVIENDA</v>
      </c>
      <c r="D12139" t="str">
        <f>VLOOKUP(MID(A12139,1,2),[1]Jurisdicciones!$A$2:$B$44,2,FALSE)</f>
        <v>INSTITUTO PROVINCIAL DE VIVIENDA</v>
      </c>
    </row>
    <row r="12140" spans="1:4" x14ac:dyDescent="0.2">
      <c r="A12140" t="s">
        <v>23486</v>
      </c>
      <c r="B12140" t="s">
        <v>23487</v>
      </c>
      <c r="C12140" t="str">
        <f t="shared" si="189"/>
        <v>16 - INSTITUTO PROVINCIAL DE VIVIENDA</v>
      </c>
      <c r="D12140" t="str">
        <f>VLOOKUP(MID(A12140,1,2),[1]Jurisdicciones!$A$2:$B$44,2,FALSE)</f>
        <v>INSTITUTO PROVINCIAL DE VIVIENDA</v>
      </c>
    </row>
    <row r="12141" spans="1:4" x14ac:dyDescent="0.2">
      <c r="A12141" t="s">
        <v>23488</v>
      </c>
      <c r="B12141" t="s">
        <v>23489</v>
      </c>
      <c r="C12141" t="str">
        <f t="shared" si="189"/>
        <v>16 - INSTITUTO PROVINCIAL DE VIVIENDA</v>
      </c>
      <c r="D12141" t="str">
        <f>VLOOKUP(MID(A12141,1,2),[1]Jurisdicciones!$A$2:$B$44,2,FALSE)</f>
        <v>INSTITUTO PROVINCIAL DE VIVIENDA</v>
      </c>
    </row>
    <row r="12142" spans="1:4" x14ac:dyDescent="0.2">
      <c r="A12142" t="s">
        <v>23490</v>
      </c>
      <c r="B12142" t="s">
        <v>23491</v>
      </c>
      <c r="C12142" t="str">
        <f t="shared" si="189"/>
        <v>16 - INSTITUTO PROVINCIAL DE VIVIENDA</v>
      </c>
      <c r="D12142" t="str">
        <f>VLOOKUP(MID(A12142,1,2),[1]Jurisdicciones!$A$2:$B$44,2,FALSE)</f>
        <v>INSTITUTO PROVINCIAL DE VIVIENDA</v>
      </c>
    </row>
    <row r="12143" spans="1:4" x14ac:dyDescent="0.2">
      <c r="A12143" t="s">
        <v>2841</v>
      </c>
      <c r="B12143" t="s">
        <v>23492</v>
      </c>
      <c r="C12143" t="str">
        <f t="shared" si="189"/>
        <v>16 - INSTITUTO PROVINCIAL DE VIVIENDA</v>
      </c>
      <c r="D12143" t="str">
        <f>VLOOKUP(MID(A12143,1,2),[1]Jurisdicciones!$A$2:$B$44,2,FALSE)</f>
        <v>INSTITUTO PROVINCIAL DE VIVIENDA</v>
      </c>
    </row>
    <row r="12144" spans="1:4" x14ac:dyDescent="0.2">
      <c r="A12144" t="s">
        <v>2842</v>
      </c>
      <c r="B12144" t="s">
        <v>23493</v>
      </c>
      <c r="C12144" t="str">
        <f t="shared" si="189"/>
        <v>16 - INSTITUTO PROVINCIAL DE VIVIENDA</v>
      </c>
      <c r="D12144" t="str">
        <f>VLOOKUP(MID(A12144,1,2),[1]Jurisdicciones!$A$2:$B$44,2,FALSE)</f>
        <v>INSTITUTO PROVINCIAL DE VIVIENDA</v>
      </c>
    </row>
    <row r="12145" spans="1:4" x14ac:dyDescent="0.2">
      <c r="A12145" t="s">
        <v>23494</v>
      </c>
      <c r="B12145" t="s">
        <v>23495</v>
      </c>
      <c r="C12145" t="str">
        <f t="shared" si="189"/>
        <v>16 - INSTITUTO PROVINCIAL DE VIVIENDA</v>
      </c>
      <c r="D12145" t="str">
        <f>VLOOKUP(MID(A12145,1,2),[1]Jurisdicciones!$A$2:$B$44,2,FALSE)</f>
        <v>INSTITUTO PROVINCIAL DE VIVIENDA</v>
      </c>
    </row>
    <row r="12146" spans="1:4" x14ac:dyDescent="0.2">
      <c r="A12146" t="s">
        <v>23496</v>
      </c>
      <c r="B12146" t="s">
        <v>23497</v>
      </c>
      <c r="C12146" t="str">
        <f t="shared" si="189"/>
        <v>16 - INSTITUTO PROVINCIAL DE VIVIENDA</v>
      </c>
      <c r="D12146" t="str">
        <f>VLOOKUP(MID(A12146,1,2),[1]Jurisdicciones!$A$2:$B$44,2,FALSE)</f>
        <v>INSTITUTO PROVINCIAL DE VIVIENDA</v>
      </c>
    </row>
    <row r="12147" spans="1:4" x14ac:dyDescent="0.2">
      <c r="A12147" t="s">
        <v>23498</v>
      </c>
      <c r="B12147" t="s">
        <v>23499</v>
      </c>
      <c r="C12147" t="str">
        <f t="shared" si="189"/>
        <v>16 - INSTITUTO PROVINCIAL DE VIVIENDA</v>
      </c>
      <c r="D12147" t="str">
        <f>VLOOKUP(MID(A12147,1,2),[1]Jurisdicciones!$A$2:$B$44,2,FALSE)</f>
        <v>INSTITUTO PROVINCIAL DE VIVIENDA</v>
      </c>
    </row>
    <row r="12148" spans="1:4" x14ac:dyDescent="0.2">
      <c r="A12148" t="s">
        <v>23500</v>
      </c>
      <c r="B12148" t="s">
        <v>23501</v>
      </c>
      <c r="C12148" t="str">
        <f t="shared" si="189"/>
        <v>16 - INSTITUTO PROVINCIAL DE VIVIENDA</v>
      </c>
      <c r="D12148" t="str">
        <f>VLOOKUP(MID(A12148,1,2),[1]Jurisdicciones!$A$2:$B$44,2,FALSE)</f>
        <v>INSTITUTO PROVINCIAL DE VIVIENDA</v>
      </c>
    </row>
    <row r="12149" spans="1:4" x14ac:dyDescent="0.2">
      <c r="A12149" t="s">
        <v>23502</v>
      </c>
      <c r="B12149" t="s">
        <v>23503</v>
      </c>
      <c r="C12149" t="str">
        <f t="shared" si="189"/>
        <v>16 - INSTITUTO PROVINCIAL DE VIVIENDA</v>
      </c>
      <c r="D12149" t="str">
        <f>VLOOKUP(MID(A12149,1,2),[1]Jurisdicciones!$A$2:$B$44,2,FALSE)</f>
        <v>INSTITUTO PROVINCIAL DE VIVIENDA</v>
      </c>
    </row>
    <row r="12150" spans="1:4" x14ac:dyDescent="0.2">
      <c r="A12150" t="s">
        <v>23504</v>
      </c>
      <c r="B12150" t="s">
        <v>23505</v>
      </c>
      <c r="C12150" t="str">
        <f t="shared" si="189"/>
        <v>16 - INSTITUTO PROVINCIAL DE VIVIENDA</v>
      </c>
      <c r="D12150" t="str">
        <f>VLOOKUP(MID(A12150,1,2),[1]Jurisdicciones!$A$2:$B$44,2,FALSE)</f>
        <v>INSTITUTO PROVINCIAL DE VIVIENDA</v>
      </c>
    </row>
    <row r="12151" spans="1:4" x14ac:dyDescent="0.2">
      <c r="A12151" t="s">
        <v>23506</v>
      </c>
      <c r="B12151" t="s">
        <v>23507</v>
      </c>
      <c r="C12151" t="str">
        <f t="shared" si="189"/>
        <v>16 - INSTITUTO PROVINCIAL DE VIVIENDA</v>
      </c>
      <c r="D12151" t="str">
        <f>VLOOKUP(MID(A12151,1,2),[1]Jurisdicciones!$A$2:$B$44,2,FALSE)</f>
        <v>INSTITUTO PROVINCIAL DE VIVIENDA</v>
      </c>
    </row>
    <row r="12152" spans="1:4" x14ac:dyDescent="0.2">
      <c r="A12152" t="s">
        <v>23508</v>
      </c>
      <c r="B12152" t="s">
        <v>23509</v>
      </c>
      <c r="C12152" t="str">
        <f t="shared" si="189"/>
        <v>16 - INSTITUTO PROVINCIAL DE VIVIENDA</v>
      </c>
      <c r="D12152" t="str">
        <f>VLOOKUP(MID(A12152,1,2),[1]Jurisdicciones!$A$2:$B$44,2,FALSE)</f>
        <v>INSTITUTO PROVINCIAL DE VIVIENDA</v>
      </c>
    </row>
    <row r="12153" spans="1:4" x14ac:dyDescent="0.2">
      <c r="A12153" t="s">
        <v>23510</v>
      </c>
      <c r="B12153" t="s">
        <v>23511</v>
      </c>
      <c r="C12153" t="str">
        <f t="shared" si="189"/>
        <v>16 - INSTITUTO PROVINCIAL DE VIVIENDA</v>
      </c>
      <c r="D12153" t="str">
        <f>VLOOKUP(MID(A12153,1,2),[1]Jurisdicciones!$A$2:$B$44,2,FALSE)</f>
        <v>INSTITUTO PROVINCIAL DE VIVIENDA</v>
      </c>
    </row>
    <row r="12154" spans="1:4" x14ac:dyDescent="0.2">
      <c r="A12154" t="s">
        <v>2037</v>
      </c>
      <c r="B12154" t="s">
        <v>23512</v>
      </c>
      <c r="C12154" t="str">
        <f t="shared" si="189"/>
        <v>16 - INSTITUTO PROVINCIAL DE VIVIENDA</v>
      </c>
      <c r="D12154" t="str">
        <f>VLOOKUP(MID(A12154,1,2),[1]Jurisdicciones!$A$2:$B$44,2,FALSE)</f>
        <v>INSTITUTO PROVINCIAL DE VIVIENDA</v>
      </c>
    </row>
    <row r="12155" spans="1:4" x14ac:dyDescent="0.2">
      <c r="A12155" t="s">
        <v>2038</v>
      </c>
      <c r="B12155" t="s">
        <v>23513</v>
      </c>
      <c r="C12155" t="str">
        <f t="shared" si="189"/>
        <v>16 - INSTITUTO PROVINCIAL DE VIVIENDA</v>
      </c>
      <c r="D12155" t="str">
        <f>VLOOKUP(MID(A12155,1,2),[1]Jurisdicciones!$A$2:$B$44,2,FALSE)</f>
        <v>INSTITUTO PROVINCIAL DE VIVIENDA</v>
      </c>
    </row>
    <row r="12156" spans="1:4" x14ac:dyDescent="0.2">
      <c r="A12156" t="s">
        <v>23514</v>
      </c>
      <c r="B12156" t="s">
        <v>23515</v>
      </c>
      <c r="C12156" t="str">
        <f t="shared" si="189"/>
        <v>16 - INSTITUTO PROVINCIAL DE VIVIENDA</v>
      </c>
      <c r="D12156" t="str">
        <f>VLOOKUP(MID(A12156,1,2),[1]Jurisdicciones!$A$2:$B$44,2,FALSE)</f>
        <v>INSTITUTO PROVINCIAL DE VIVIENDA</v>
      </c>
    </row>
    <row r="12157" spans="1:4" x14ac:dyDescent="0.2">
      <c r="A12157" t="s">
        <v>23516</v>
      </c>
      <c r="B12157" t="s">
        <v>23517</v>
      </c>
      <c r="C12157" t="str">
        <f t="shared" si="189"/>
        <v>16 - INSTITUTO PROVINCIAL DE VIVIENDA</v>
      </c>
      <c r="D12157" t="str">
        <f>VLOOKUP(MID(A12157,1,2),[1]Jurisdicciones!$A$2:$B$44,2,FALSE)</f>
        <v>INSTITUTO PROVINCIAL DE VIVIENDA</v>
      </c>
    </row>
    <row r="12158" spans="1:4" x14ac:dyDescent="0.2">
      <c r="A12158" t="s">
        <v>23518</v>
      </c>
      <c r="B12158" t="s">
        <v>23519</v>
      </c>
      <c r="C12158" t="str">
        <f t="shared" si="189"/>
        <v>16 - INSTITUTO PROVINCIAL DE VIVIENDA</v>
      </c>
      <c r="D12158" t="str">
        <f>VLOOKUP(MID(A12158,1,2),[1]Jurisdicciones!$A$2:$B$44,2,FALSE)</f>
        <v>INSTITUTO PROVINCIAL DE VIVIENDA</v>
      </c>
    </row>
    <row r="12159" spans="1:4" x14ac:dyDescent="0.2">
      <c r="A12159" t="s">
        <v>2843</v>
      </c>
      <c r="B12159" t="s">
        <v>23520</v>
      </c>
      <c r="C12159" t="str">
        <f t="shared" si="189"/>
        <v>16 - INSTITUTO PROVINCIAL DE VIVIENDA</v>
      </c>
      <c r="D12159" t="str">
        <f>VLOOKUP(MID(A12159,1,2),[1]Jurisdicciones!$A$2:$B$44,2,FALSE)</f>
        <v>INSTITUTO PROVINCIAL DE VIVIENDA</v>
      </c>
    </row>
    <row r="12160" spans="1:4" x14ac:dyDescent="0.2">
      <c r="A12160" t="s">
        <v>2039</v>
      </c>
      <c r="B12160" t="s">
        <v>23521</v>
      </c>
      <c r="C12160" t="str">
        <f t="shared" si="189"/>
        <v>16 - INSTITUTO PROVINCIAL DE VIVIENDA</v>
      </c>
      <c r="D12160" t="str">
        <f>VLOOKUP(MID(A12160,1,2),[1]Jurisdicciones!$A$2:$B$44,2,FALSE)</f>
        <v>INSTITUTO PROVINCIAL DE VIVIENDA</v>
      </c>
    </row>
    <row r="12161" spans="1:4" x14ac:dyDescent="0.2">
      <c r="A12161" t="s">
        <v>23522</v>
      </c>
      <c r="B12161" t="s">
        <v>23523</v>
      </c>
      <c r="C12161" t="str">
        <f t="shared" si="189"/>
        <v>16 - INSTITUTO PROVINCIAL DE VIVIENDA</v>
      </c>
      <c r="D12161" t="str">
        <f>VLOOKUP(MID(A12161,1,2),[1]Jurisdicciones!$A$2:$B$44,2,FALSE)</f>
        <v>INSTITUTO PROVINCIAL DE VIVIENDA</v>
      </c>
    </row>
    <row r="12162" spans="1:4" x14ac:dyDescent="0.2">
      <c r="A12162" t="s">
        <v>23524</v>
      </c>
      <c r="B12162" t="s">
        <v>23525</v>
      </c>
      <c r="C12162" t="str">
        <f t="shared" si="189"/>
        <v>16 - INSTITUTO PROVINCIAL DE VIVIENDA</v>
      </c>
      <c r="D12162" t="str">
        <f>VLOOKUP(MID(A12162,1,2),[1]Jurisdicciones!$A$2:$B$44,2,FALSE)</f>
        <v>INSTITUTO PROVINCIAL DE VIVIENDA</v>
      </c>
    </row>
    <row r="12163" spans="1:4" x14ac:dyDescent="0.2">
      <c r="A12163" t="s">
        <v>23526</v>
      </c>
      <c r="B12163" t="s">
        <v>23527</v>
      </c>
      <c r="C12163" t="str">
        <f t="shared" si="189"/>
        <v>16 - INSTITUTO PROVINCIAL DE VIVIENDA</v>
      </c>
      <c r="D12163" t="str">
        <f>VLOOKUP(MID(A12163,1,2),[1]Jurisdicciones!$A$2:$B$44,2,FALSE)</f>
        <v>INSTITUTO PROVINCIAL DE VIVIENDA</v>
      </c>
    </row>
    <row r="12164" spans="1:4" x14ac:dyDescent="0.2">
      <c r="A12164" t="s">
        <v>23528</v>
      </c>
      <c r="B12164" t="s">
        <v>23529</v>
      </c>
      <c r="C12164" t="str">
        <f t="shared" ref="C12164:C12227" si="190">CONCATENATE(MID(A12164,1,2), " - ",D12164)</f>
        <v>16 - INSTITUTO PROVINCIAL DE VIVIENDA</v>
      </c>
      <c r="D12164" t="str">
        <f>VLOOKUP(MID(A12164,1,2),[1]Jurisdicciones!$A$2:$B$44,2,FALSE)</f>
        <v>INSTITUTO PROVINCIAL DE VIVIENDA</v>
      </c>
    </row>
    <row r="12165" spans="1:4" x14ac:dyDescent="0.2">
      <c r="A12165" t="s">
        <v>23530</v>
      </c>
      <c r="B12165" t="s">
        <v>23531</v>
      </c>
      <c r="C12165" t="str">
        <f t="shared" si="190"/>
        <v>16 - INSTITUTO PROVINCIAL DE VIVIENDA</v>
      </c>
      <c r="D12165" t="str">
        <f>VLOOKUP(MID(A12165,1,2),[1]Jurisdicciones!$A$2:$B$44,2,FALSE)</f>
        <v>INSTITUTO PROVINCIAL DE VIVIENDA</v>
      </c>
    </row>
    <row r="12166" spans="1:4" x14ac:dyDescent="0.2">
      <c r="A12166" t="s">
        <v>2040</v>
      </c>
      <c r="B12166" t="s">
        <v>23532</v>
      </c>
      <c r="C12166" t="str">
        <f t="shared" si="190"/>
        <v>16 - INSTITUTO PROVINCIAL DE VIVIENDA</v>
      </c>
      <c r="D12166" t="str">
        <f>VLOOKUP(MID(A12166,1,2),[1]Jurisdicciones!$A$2:$B$44,2,FALSE)</f>
        <v>INSTITUTO PROVINCIAL DE VIVIENDA</v>
      </c>
    </row>
    <row r="12167" spans="1:4" x14ac:dyDescent="0.2">
      <c r="A12167" t="s">
        <v>23533</v>
      </c>
      <c r="B12167" t="s">
        <v>23534</v>
      </c>
      <c r="C12167" t="str">
        <f t="shared" si="190"/>
        <v>16 - INSTITUTO PROVINCIAL DE VIVIENDA</v>
      </c>
      <c r="D12167" t="str">
        <f>VLOOKUP(MID(A12167,1,2),[1]Jurisdicciones!$A$2:$B$44,2,FALSE)</f>
        <v>INSTITUTO PROVINCIAL DE VIVIENDA</v>
      </c>
    </row>
    <row r="12168" spans="1:4" x14ac:dyDescent="0.2">
      <c r="A12168" t="s">
        <v>23535</v>
      </c>
      <c r="B12168" t="s">
        <v>23534</v>
      </c>
      <c r="C12168" t="str">
        <f t="shared" si="190"/>
        <v>16 - INSTITUTO PROVINCIAL DE VIVIENDA</v>
      </c>
      <c r="D12168" t="str">
        <f>VLOOKUP(MID(A12168,1,2),[1]Jurisdicciones!$A$2:$B$44,2,FALSE)</f>
        <v>INSTITUTO PROVINCIAL DE VIVIENDA</v>
      </c>
    </row>
    <row r="12169" spans="1:4" x14ac:dyDescent="0.2">
      <c r="A12169" t="s">
        <v>23536</v>
      </c>
      <c r="B12169" t="s">
        <v>23537</v>
      </c>
      <c r="C12169" t="str">
        <f t="shared" si="190"/>
        <v>16 - INSTITUTO PROVINCIAL DE VIVIENDA</v>
      </c>
      <c r="D12169" t="str">
        <f>VLOOKUP(MID(A12169,1,2),[1]Jurisdicciones!$A$2:$B$44,2,FALSE)</f>
        <v>INSTITUTO PROVINCIAL DE VIVIENDA</v>
      </c>
    </row>
    <row r="12170" spans="1:4" x14ac:dyDescent="0.2">
      <c r="A12170" t="s">
        <v>23538</v>
      </c>
      <c r="B12170" t="s">
        <v>23539</v>
      </c>
      <c r="C12170" t="str">
        <f t="shared" si="190"/>
        <v>16 - INSTITUTO PROVINCIAL DE VIVIENDA</v>
      </c>
      <c r="D12170" t="str">
        <f>VLOOKUP(MID(A12170,1,2),[1]Jurisdicciones!$A$2:$B$44,2,FALSE)</f>
        <v>INSTITUTO PROVINCIAL DE VIVIENDA</v>
      </c>
    </row>
    <row r="12171" spans="1:4" x14ac:dyDescent="0.2">
      <c r="A12171" t="s">
        <v>23540</v>
      </c>
      <c r="B12171" t="s">
        <v>23541</v>
      </c>
      <c r="C12171" t="str">
        <f t="shared" si="190"/>
        <v>16 - INSTITUTO PROVINCIAL DE VIVIENDA</v>
      </c>
      <c r="D12171" t="str">
        <f>VLOOKUP(MID(A12171,1,2),[1]Jurisdicciones!$A$2:$B$44,2,FALSE)</f>
        <v>INSTITUTO PROVINCIAL DE VIVIENDA</v>
      </c>
    </row>
    <row r="12172" spans="1:4" x14ac:dyDescent="0.2">
      <c r="A12172" t="s">
        <v>2041</v>
      </c>
      <c r="B12172" t="s">
        <v>23541</v>
      </c>
      <c r="C12172" t="str">
        <f t="shared" si="190"/>
        <v>16 - INSTITUTO PROVINCIAL DE VIVIENDA</v>
      </c>
      <c r="D12172" t="str">
        <f>VLOOKUP(MID(A12172,1,2),[1]Jurisdicciones!$A$2:$B$44,2,FALSE)</f>
        <v>INSTITUTO PROVINCIAL DE VIVIENDA</v>
      </c>
    </row>
    <row r="12173" spans="1:4" x14ac:dyDescent="0.2">
      <c r="A12173" t="s">
        <v>2844</v>
      </c>
      <c r="B12173" t="s">
        <v>23542</v>
      </c>
      <c r="C12173" t="str">
        <f t="shared" si="190"/>
        <v>16 - INSTITUTO PROVINCIAL DE VIVIENDA</v>
      </c>
      <c r="D12173" t="str">
        <f>VLOOKUP(MID(A12173,1,2),[1]Jurisdicciones!$A$2:$B$44,2,FALSE)</f>
        <v>INSTITUTO PROVINCIAL DE VIVIENDA</v>
      </c>
    </row>
    <row r="12174" spans="1:4" x14ac:dyDescent="0.2">
      <c r="A12174" t="s">
        <v>2845</v>
      </c>
      <c r="B12174" t="s">
        <v>23542</v>
      </c>
      <c r="C12174" t="str">
        <f t="shared" si="190"/>
        <v>16 - INSTITUTO PROVINCIAL DE VIVIENDA</v>
      </c>
      <c r="D12174" t="str">
        <f>VLOOKUP(MID(A12174,1,2),[1]Jurisdicciones!$A$2:$B$44,2,FALSE)</f>
        <v>INSTITUTO PROVINCIAL DE VIVIENDA</v>
      </c>
    </row>
    <row r="12175" spans="1:4" x14ac:dyDescent="0.2">
      <c r="A12175" t="s">
        <v>23543</v>
      </c>
      <c r="B12175" t="s">
        <v>23544</v>
      </c>
      <c r="C12175" t="str">
        <f t="shared" si="190"/>
        <v>16 - INSTITUTO PROVINCIAL DE VIVIENDA</v>
      </c>
      <c r="D12175" t="str">
        <f>VLOOKUP(MID(A12175,1,2),[1]Jurisdicciones!$A$2:$B$44,2,FALSE)</f>
        <v>INSTITUTO PROVINCIAL DE VIVIENDA</v>
      </c>
    </row>
    <row r="12176" spans="1:4" x14ac:dyDescent="0.2">
      <c r="A12176" t="s">
        <v>2042</v>
      </c>
      <c r="B12176" t="s">
        <v>23544</v>
      </c>
      <c r="C12176" t="str">
        <f t="shared" si="190"/>
        <v>16 - INSTITUTO PROVINCIAL DE VIVIENDA</v>
      </c>
      <c r="D12176" t="str">
        <f>VLOOKUP(MID(A12176,1,2),[1]Jurisdicciones!$A$2:$B$44,2,FALSE)</f>
        <v>INSTITUTO PROVINCIAL DE VIVIENDA</v>
      </c>
    </row>
    <row r="12177" spans="1:4" x14ac:dyDescent="0.2">
      <c r="A12177" t="s">
        <v>2846</v>
      </c>
      <c r="B12177" t="s">
        <v>23545</v>
      </c>
      <c r="C12177" t="str">
        <f t="shared" si="190"/>
        <v>16 - INSTITUTO PROVINCIAL DE VIVIENDA</v>
      </c>
      <c r="D12177" t="str">
        <f>VLOOKUP(MID(A12177,1,2),[1]Jurisdicciones!$A$2:$B$44,2,FALSE)</f>
        <v>INSTITUTO PROVINCIAL DE VIVIENDA</v>
      </c>
    </row>
    <row r="12178" spans="1:4" x14ac:dyDescent="0.2">
      <c r="A12178" t="s">
        <v>2847</v>
      </c>
      <c r="B12178" t="s">
        <v>23545</v>
      </c>
      <c r="C12178" t="str">
        <f t="shared" si="190"/>
        <v>16 - INSTITUTO PROVINCIAL DE VIVIENDA</v>
      </c>
      <c r="D12178" t="str">
        <f>VLOOKUP(MID(A12178,1,2),[1]Jurisdicciones!$A$2:$B$44,2,FALSE)</f>
        <v>INSTITUTO PROVINCIAL DE VIVIENDA</v>
      </c>
    </row>
    <row r="12179" spans="1:4" x14ac:dyDescent="0.2">
      <c r="A12179" t="s">
        <v>23546</v>
      </c>
      <c r="B12179" t="s">
        <v>23547</v>
      </c>
      <c r="C12179" t="str">
        <f t="shared" si="190"/>
        <v>16 - INSTITUTO PROVINCIAL DE VIVIENDA</v>
      </c>
      <c r="D12179" t="str">
        <f>VLOOKUP(MID(A12179,1,2),[1]Jurisdicciones!$A$2:$B$44,2,FALSE)</f>
        <v>INSTITUTO PROVINCIAL DE VIVIENDA</v>
      </c>
    </row>
    <row r="12180" spans="1:4" x14ac:dyDescent="0.2">
      <c r="A12180" t="s">
        <v>2043</v>
      </c>
      <c r="B12180" t="s">
        <v>23547</v>
      </c>
      <c r="C12180" t="str">
        <f t="shared" si="190"/>
        <v>16 - INSTITUTO PROVINCIAL DE VIVIENDA</v>
      </c>
      <c r="D12180" t="str">
        <f>VLOOKUP(MID(A12180,1,2),[1]Jurisdicciones!$A$2:$B$44,2,FALSE)</f>
        <v>INSTITUTO PROVINCIAL DE VIVIENDA</v>
      </c>
    </row>
    <row r="12181" spans="1:4" x14ac:dyDescent="0.2">
      <c r="A12181" t="s">
        <v>2848</v>
      </c>
      <c r="B12181" t="s">
        <v>23548</v>
      </c>
      <c r="C12181" t="str">
        <f t="shared" si="190"/>
        <v>16 - INSTITUTO PROVINCIAL DE VIVIENDA</v>
      </c>
      <c r="D12181" t="str">
        <f>VLOOKUP(MID(A12181,1,2),[1]Jurisdicciones!$A$2:$B$44,2,FALSE)</f>
        <v>INSTITUTO PROVINCIAL DE VIVIENDA</v>
      </c>
    </row>
    <row r="12182" spans="1:4" x14ac:dyDescent="0.2">
      <c r="A12182" t="s">
        <v>2849</v>
      </c>
      <c r="B12182" t="s">
        <v>23548</v>
      </c>
      <c r="C12182" t="str">
        <f t="shared" si="190"/>
        <v>16 - INSTITUTO PROVINCIAL DE VIVIENDA</v>
      </c>
      <c r="D12182" t="str">
        <f>VLOOKUP(MID(A12182,1,2),[1]Jurisdicciones!$A$2:$B$44,2,FALSE)</f>
        <v>INSTITUTO PROVINCIAL DE VIVIENDA</v>
      </c>
    </row>
    <row r="12183" spans="1:4" x14ac:dyDescent="0.2">
      <c r="A12183" t="s">
        <v>23549</v>
      </c>
      <c r="B12183" t="s">
        <v>23550</v>
      </c>
      <c r="C12183" t="str">
        <f t="shared" si="190"/>
        <v>16 - INSTITUTO PROVINCIAL DE VIVIENDA</v>
      </c>
      <c r="D12183" t="str">
        <f>VLOOKUP(MID(A12183,1,2),[1]Jurisdicciones!$A$2:$B$44,2,FALSE)</f>
        <v>INSTITUTO PROVINCIAL DE VIVIENDA</v>
      </c>
    </row>
    <row r="12184" spans="1:4" x14ac:dyDescent="0.2">
      <c r="A12184" t="s">
        <v>2044</v>
      </c>
      <c r="B12184" t="s">
        <v>23550</v>
      </c>
      <c r="C12184" t="str">
        <f t="shared" si="190"/>
        <v>16 - INSTITUTO PROVINCIAL DE VIVIENDA</v>
      </c>
      <c r="D12184" t="str">
        <f>VLOOKUP(MID(A12184,1,2),[1]Jurisdicciones!$A$2:$B$44,2,FALSE)</f>
        <v>INSTITUTO PROVINCIAL DE VIVIENDA</v>
      </c>
    </row>
    <row r="12185" spans="1:4" x14ac:dyDescent="0.2">
      <c r="A12185" t="s">
        <v>2850</v>
      </c>
      <c r="B12185" t="s">
        <v>23551</v>
      </c>
      <c r="C12185" t="str">
        <f t="shared" si="190"/>
        <v>16 - INSTITUTO PROVINCIAL DE VIVIENDA</v>
      </c>
      <c r="D12185" t="str">
        <f>VLOOKUP(MID(A12185,1,2),[1]Jurisdicciones!$A$2:$B$44,2,FALSE)</f>
        <v>INSTITUTO PROVINCIAL DE VIVIENDA</v>
      </c>
    </row>
    <row r="12186" spans="1:4" x14ac:dyDescent="0.2">
      <c r="A12186" t="s">
        <v>2851</v>
      </c>
      <c r="B12186" t="s">
        <v>23551</v>
      </c>
      <c r="C12186" t="str">
        <f t="shared" si="190"/>
        <v>16 - INSTITUTO PROVINCIAL DE VIVIENDA</v>
      </c>
      <c r="D12186" t="str">
        <f>VLOOKUP(MID(A12186,1,2),[1]Jurisdicciones!$A$2:$B$44,2,FALSE)</f>
        <v>INSTITUTO PROVINCIAL DE VIVIENDA</v>
      </c>
    </row>
    <row r="12187" spans="1:4" x14ac:dyDescent="0.2">
      <c r="A12187" t="s">
        <v>23552</v>
      </c>
      <c r="B12187" t="s">
        <v>23553</v>
      </c>
      <c r="C12187" t="str">
        <f t="shared" si="190"/>
        <v>16 - INSTITUTO PROVINCIAL DE VIVIENDA</v>
      </c>
      <c r="D12187" t="str">
        <f>VLOOKUP(MID(A12187,1,2),[1]Jurisdicciones!$A$2:$B$44,2,FALSE)</f>
        <v>INSTITUTO PROVINCIAL DE VIVIENDA</v>
      </c>
    </row>
    <row r="12188" spans="1:4" x14ac:dyDescent="0.2">
      <c r="A12188" t="s">
        <v>2045</v>
      </c>
      <c r="B12188" t="s">
        <v>23553</v>
      </c>
      <c r="C12188" t="str">
        <f t="shared" si="190"/>
        <v>16 - INSTITUTO PROVINCIAL DE VIVIENDA</v>
      </c>
      <c r="D12188" t="str">
        <f>VLOOKUP(MID(A12188,1,2),[1]Jurisdicciones!$A$2:$B$44,2,FALSE)</f>
        <v>INSTITUTO PROVINCIAL DE VIVIENDA</v>
      </c>
    </row>
    <row r="12189" spans="1:4" x14ac:dyDescent="0.2">
      <c r="A12189" t="s">
        <v>2852</v>
      </c>
      <c r="B12189" t="s">
        <v>23554</v>
      </c>
      <c r="C12189" t="str">
        <f t="shared" si="190"/>
        <v>16 - INSTITUTO PROVINCIAL DE VIVIENDA</v>
      </c>
      <c r="D12189" t="str">
        <f>VLOOKUP(MID(A12189,1,2),[1]Jurisdicciones!$A$2:$B$44,2,FALSE)</f>
        <v>INSTITUTO PROVINCIAL DE VIVIENDA</v>
      </c>
    </row>
    <row r="12190" spans="1:4" x14ac:dyDescent="0.2">
      <c r="A12190" t="s">
        <v>2853</v>
      </c>
      <c r="B12190" t="s">
        <v>23554</v>
      </c>
      <c r="C12190" t="str">
        <f t="shared" si="190"/>
        <v>16 - INSTITUTO PROVINCIAL DE VIVIENDA</v>
      </c>
      <c r="D12190" t="str">
        <f>VLOOKUP(MID(A12190,1,2),[1]Jurisdicciones!$A$2:$B$44,2,FALSE)</f>
        <v>INSTITUTO PROVINCIAL DE VIVIENDA</v>
      </c>
    </row>
    <row r="12191" spans="1:4" x14ac:dyDescent="0.2">
      <c r="A12191" t="s">
        <v>23555</v>
      </c>
      <c r="B12191" t="s">
        <v>23556</v>
      </c>
      <c r="C12191" t="str">
        <f t="shared" si="190"/>
        <v>16 - INSTITUTO PROVINCIAL DE VIVIENDA</v>
      </c>
      <c r="D12191" t="str">
        <f>VLOOKUP(MID(A12191,1,2),[1]Jurisdicciones!$A$2:$B$44,2,FALSE)</f>
        <v>INSTITUTO PROVINCIAL DE VIVIENDA</v>
      </c>
    </row>
    <row r="12192" spans="1:4" x14ac:dyDescent="0.2">
      <c r="A12192" t="s">
        <v>2046</v>
      </c>
      <c r="B12192" t="s">
        <v>23556</v>
      </c>
      <c r="C12192" t="str">
        <f t="shared" si="190"/>
        <v>16 - INSTITUTO PROVINCIAL DE VIVIENDA</v>
      </c>
      <c r="D12192" t="str">
        <f>VLOOKUP(MID(A12192,1,2),[1]Jurisdicciones!$A$2:$B$44,2,FALSE)</f>
        <v>INSTITUTO PROVINCIAL DE VIVIENDA</v>
      </c>
    </row>
    <row r="12193" spans="1:4" x14ac:dyDescent="0.2">
      <c r="A12193" t="s">
        <v>2854</v>
      </c>
      <c r="B12193" t="s">
        <v>23557</v>
      </c>
      <c r="C12193" t="str">
        <f t="shared" si="190"/>
        <v>16 - INSTITUTO PROVINCIAL DE VIVIENDA</v>
      </c>
      <c r="D12193" t="str">
        <f>VLOOKUP(MID(A12193,1,2),[1]Jurisdicciones!$A$2:$B$44,2,FALSE)</f>
        <v>INSTITUTO PROVINCIAL DE VIVIENDA</v>
      </c>
    </row>
    <row r="12194" spans="1:4" x14ac:dyDescent="0.2">
      <c r="A12194" t="s">
        <v>2855</v>
      </c>
      <c r="B12194" t="s">
        <v>23557</v>
      </c>
      <c r="C12194" t="str">
        <f t="shared" si="190"/>
        <v>16 - INSTITUTO PROVINCIAL DE VIVIENDA</v>
      </c>
      <c r="D12194" t="str">
        <f>VLOOKUP(MID(A12194,1,2),[1]Jurisdicciones!$A$2:$B$44,2,FALSE)</f>
        <v>INSTITUTO PROVINCIAL DE VIVIENDA</v>
      </c>
    </row>
    <row r="12195" spans="1:4" x14ac:dyDescent="0.2">
      <c r="A12195" t="s">
        <v>23558</v>
      </c>
      <c r="B12195" t="s">
        <v>23559</v>
      </c>
      <c r="C12195" t="str">
        <f t="shared" si="190"/>
        <v>16 - INSTITUTO PROVINCIAL DE VIVIENDA</v>
      </c>
      <c r="D12195" t="str">
        <f>VLOOKUP(MID(A12195,1,2),[1]Jurisdicciones!$A$2:$B$44,2,FALSE)</f>
        <v>INSTITUTO PROVINCIAL DE VIVIENDA</v>
      </c>
    </row>
    <row r="12196" spans="1:4" x14ac:dyDescent="0.2">
      <c r="A12196" t="s">
        <v>2047</v>
      </c>
      <c r="B12196" t="s">
        <v>23559</v>
      </c>
      <c r="C12196" t="str">
        <f t="shared" si="190"/>
        <v>16 - INSTITUTO PROVINCIAL DE VIVIENDA</v>
      </c>
      <c r="D12196" t="str">
        <f>VLOOKUP(MID(A12196,1,2),[1]Jurisdicciones!$A$2:$B$44,2,FALSE)</f>
        <v>INSTITUTO PROVINCIAL DE VIVIENDA</v>
      </c>
    </row>
    <row r="12197" spans="1:4" x14ac:dyDescent="0.2">
      <c r="A12197" t="s">
        <v>2856</v>
      </c>
      <c r="B12197" t="s">
        <v>23560</v>
      </c>
      <c r="C12197" t="str">
        <f t="shared" si="190"/>
        <v>16 - INSTITUTO PROVINCIAL DE VIVIENDA</v>
      </c>
      <c r="D12197" t="str">
        <f>VLOOKUP(MID(A12197,1,2),[1]Jurisdicciones!$A$2:$B$44,2,FALSE)</f>
        <v>INSTITUTO PROVINCIAL DE VIVIENDA</v>
      </c>
    </row>
    <row r="12198" spans="1:4" x14ac:dyDescent="0.2">
      <c r="A12198" t="s">
        <v>2857</v>
      </c>
      <c r="B12198" t="s">
        <v>23560</v>
      </c>
      <c r="C12198" t="str">
        <f t="shared" si="190"/>
        <v>16 - INSTITUTO PROVINCIAL DE VIVIENDA</v>
      </c>
      <c r="D12198" t="str">
        <f>VLOOKUP(MID(A12198,1,2),[1]Jurisdicciones!$A$2:$B$44,2,FALSE)</f>
        <v>INSTITUTO PROVINCIAL DE VIVIENDA</v>
      </c>
    </row>
    <row r="12199" spans="1:4" x14ac:dyDescent="0.2">
      <c r="A12199" t="s">
        <v>23561</v>
      </c>
      <c r="B12199" t="s">
        <v>23562</v>
      </c>
      <c r="C12199" t="str">
        <f t="shared" si="190"/>
        <v>16 - INSTITUTO PROVINCIAL DE VIVIENDA</v>
      </c>
      <c r="D12199" t="str">
        <f>VLOOKUP(MID(A12199,1,2),[1]Jurisdicciones!$A$2:$B$44,2,FALSE)</f>
        <v>INSTITUTO PROVINCIAL DE VIVIENDA</v>
      </c>
    </row>
    <row r="12200" spans="1:4" x14ac:dyDescent="0.2">
      <c r="A12200" t="s">
        <v>2048</v>
      </c>
      <c r="B12200" t="s">
        <v>23562</v>
      </c>
      <c r="C12200" t="str">
        <f t="shared" si="190"/>
        <v>16 - INSTITUTO PROVINCIAL DE VIVIENDA</v>
      </c>
      <c r="D12200" t="str">
        <f>VLOOKUP(MID(A12200,1,2),[1]Jurisdicciones!$A$2:$B$44,2,FALSE)</f>
        <v>INSTITUTO PROVINCIAL DE VIVIENDA</v>
      </c>
    </row>
    <row r="12201" spans="1:4" x14ac:dyDescent="0.2">
      <c r="A12201" t="s">
        <v>2858</v>
      </c>
      <c r="B12201" t="s">
        <v>23563</v>
      </c>
      <c r="C12201" t="str">
        <f t="shared" si="190"/>
        <v>16 - INSTITUTO PROVINCIAL DE VIVIENDA</v>
      </c>
      <c r="D12201" t="str">
        <f>VLOOKUP(MID(A12201,1,2),[1]Jurisdicciones!$A$2:$B$44,2,FALSE)</f>
        <v>INSTITUTO PROVINCIAL DE VIVIENDA</v>
      </c>
    </row>
    <row r="12202" spans="1:4" x14ac:dyDescent="0.2">
      <c r="A12202" t="s">
        <v>2859</v>
      </c>
      <c r="B12202" t="s">
        <v>23563</v>
      </c>
      <c r="C12202" t="str">
        <f t="shared" si="190"/>
        <v>16 - INSTITUTO PROVINCIAL DE VIVIENDA</v>
      </c>
      <c r="D12202" t="str">
        <f>VLOOKUP(MID(A12202,1,2),[1]Jurisdicciones!$A$2:$B$44,2,FALSE)</f>
        <v>INSTITUTO PROVINCIAL DE VIVIENDA</v>
      </c>
    </row>
    <row r="12203" spans="1:4" x14ac:dyDescent="0.2">
      <c r="A12203" t="s">
        <v>23564</v>
      </c>
      <c r="B12203" t="s">
        <v>23565</v>
      </c>
      <c r="C12203" t="str">
        <f t="shared" si="190"/>
        <v>16 - INSTITUTO PROVINCIAL DE VIVIENDA</v>
      </c>
      <c r="D12203" t="str">
        <f>VLOOKUP(MID(A12203,1,2),[1]Jurisdicciones!$A$2:$B$44,2,FALSE)</f>
        <v>INSTITUTO PROVINCIAL DE VIVIENDA</v>
      </c>
    </row>
    <row r="12204" spans="1:4" x14ac:dyDescent="0.2">
      <c r="A12204" t="s">
        <v>2049</v>
      </c>
      <c r="B12204" t="s">
        <v>23565</v>
      </c>
      <c r="C12204" t="str">
        <f t="shared" si="190"/>
        <v>16 - INSTITUTO PROVINCIAL DE VIVIENDA</v>
      </c>
      <c r="D12204" t="str">
        <f>VLOOKUP(MID(A12204,1,2),[1]Jurisdicciones!$A$2:$B$44,2,FALSE)</f>
        <v>INSTITUTO PROVINCIAL DE VIVIENDA</v>
      </c>
    </row>
    <row r="12205" spans="1:4" x14ac:dyDescent="0.2">
      <c r="A12205" t="s">
        <v>2860</v>
      </c>
      <c r="B12205" t="s">
        <v>23566</v>
      </c>
      <c r="C12205" t="str">
        <f t="shared" si="190"/>
        <v>16 - INSTITUTO PROVINCIAL DE VIVIENDA</v>
      </c>
      <c r="D12205" t="str">
        <f>VLOOKUP(MID(A12205,1,2),[1]Jurisdicciones!$A$2:$B$44,2,FALSE)</f>
        <v>INSTITUTO PROVINCIAL DE VIVIENDA</v>
      </c>
    </row>
    <row r="12206" spans="1:4" x14ac:dyDescent="0.2">
      <c r="A12206" t="s">
        <v>2861</v>
      </c>
      <c r="B12206" t="s">
        <v>23566</v>
      </c>
      <c r="C12206" t="str">
        <f t="shared" si="190"/>
        <v>16 - INSTITUTO PROVINCIAL DE VIVIENDA</v>
      </c>
      <c r="D12206" t="str">
        <f>VLOOKUP(MID(A12206,1,2),[1]Jurisdicciones!$A$2:$B$44,2,FALSE)</f>
        <v>INSTITUTO PROVINCIAL DE VIVIENDA</v>
      </c>
    </row>
    <row r="12207" spans="1:4" x14ac:dyDescent="0.2">
      <c r="A12207" t="s">
        <v>23567</v>
      </c>
      <c r="B12207" t="s">
        <v>23568</v>
      </c>
      <c r="C12207" t="str">
        <f t="shared" si="190"/>
        <v>16 - INSTITUTO PROVINCIAL DE VIVIENDA</v>
      </c>
      <c r="D12207" t="str">
        <f>VLOOKUP(MID(A12207,1,2),[1]Jurisdicciones!$A$2:$B$44,2,FALSE)</f>
        <v>INSTITUTO PROVINCIAL DE VIVIENDA</v>
      </c>
    </row>
    <row r="12208" spans="1:4" x14ac:dyDescent="0.2">
      <c r="A12208" t="s">
        <v>2050</v>
      </c>
      <c r="B12208" t="s">
        <v>23568</v>
      </c>
      <c r="C12208" t="str">
        <f t="shared" si="190"/>
        <v>16 - INSTITUTO PROVINCIAL DE VIVIENDA</v>
      </c>
      <c r="D12208" t="str">
        <f>VLOOKUP(MID(A12208,1,2),[1]Jurisdicciones!$A$2:$B$44,2,FALSE)</f>
        <v>INSTITUTO PROVINCIAL DE VIVIENDA</v>
      </c>
    </row>
    <row r="12209" spans="1:4" x14ac:dyDescent="0.2">
      <c r="A12209" t="s">
        <v>2862</v>
      </c>
      <c r="B12209" t="s">
        <v>23569</v>
      </c>
      <c r="C12209" t="str">
        <f t="shared" si="190"/>
        <v>16 - INSTITUTO PROVINCIAL DE VIVIENDA</v>
      </c>
      <c r="D12209" t="str">
        <f>VLOOKUP(MID(A12209,1,2),[1]Jurisdicciones!$A$2:$B$44,2,FALSE)</f>
        <v>INSTITUTO PROVINCIAL DE VIVIENDA</v>
      </c>
    </row>
    <row r="12210" spans="1:4" x14ac:dyDescent="0.2">
      <c r="A12210" t="s">
        <v>2863</v>
      </c>
      <c r="B12210" t="s">
        <v>23569</v>
      </c>
      <c r="C12210" t="str">
        <f t="shared" si="190"/>
        <v>16 - INSTITUTO PROVINCIAL DE VIVIENDA</v>
      </c>
      <c r="D12210" t="str">
        <f>VLOOKUP(MID(A12210,1,2),[1]Jurisdicciones!$A$2:$B$44,2,FALSE)</f>
        <v>INSTITUTO PROVINCIAL DE VIVIENDA</v>
      </c>
    </row>
    <row r="12211" spans="1:4" x14ac:dyDescent="0.2">
      <c r="A12211" t="s">
        <v>23570</v>
      </c>
      <c r="B12211" t="s">
        <v>23571</v>
      </c>
      <c r="C12211" t="str">
        <f t="shared" si="190"/>
        <v>16 - INSTITUTO PROVINCIAL DE VIVIENDA</v>
      </c>
      <c r="D12211" t="str">
        <f>VLOOKUP(MID(A12211,1,2),[1]Jurisdicciones!$A$2:$B$44,2,FALSE)</f>
        <v>INSTITUTO PROVINCIAL DE VIVIENDA</v>
      </c>
    </row>
    <row r="12212" spans="1:4" x14ac:dyDescent="0.2">
      <c r="A12212" t="s">
        <v>2051</v>
      </c>
      <c r="B12212" t="s">
        <v>23571</v>
      </c>
      <c r="C12212" t="str">
        <f t="shared" si="190"/>
        <v>16 - INSTITUTO PROVINCIAL DE VIVIENDA</v>
      </c>
      <c r="D12212" t="str">
        <f>VLOOKUP(MID(A12212,1,2),[1]Jurisdicciones!$A$2:$B$44,2,FALSE)</f>
        <v>INSTITUTO PROVINCIAL DE VIVIENDA</v>
      </c>
    </row>
    <row r="12213" spans="1:4" x14ac:dyDescent="0.2">
      <c r="A12213" t="s">
        <v>2864</v>
      </c>
      <c r="B12213" t="s">
        <v>23572</v>
      </c>
      <c r="C12213" t="str">
        <f t="shared" si="190"/>
        <v>16 - INSTITUTO PROVINCIAL DE VIVIENDA</v>
      </c>
      <c r="D12213" t="str">
        <f>VLOOKUP(MID(A12213,1,2),[1]Jurisdicciones!$A$2:$B$44,2,FALSE)</f>
        <v>INSTITUTO PROVINCIAL DE VIVIENDA</v>
      </c>
    </row>
    <row r="12214" spans="1:4" x14ac:dyDescent="0.2">
      <c r="A12214" t="s">
        <v>2865</v>
      </c>
      <c r="B12214" t="s">
        <v>23573</v>
      </c>
      <c r="C12214" t="str">
        <f t="shared" si="190"/>
        <v>16 - INSTITUTO PROVINCIAL DE VIVIENDA</v>
      </c>
      <c r="D12214" t="str">
        <f>VLOOKUP(MID(A12214,1,2),[1]Jurisdicciones!$A$2:$B$44,2,FALSE)</f>
        <v>INSTITUTO PROVINCIAL DE VIVIENDA</v>
      </c>
    </row>
    <row r="12215" spans="1:4" x14ac:dyDescent="0.2">
      <c r="A12215" t="s">
        <v>23574</v>
      </c>
      <c r="B12215" t="s">
        <v>23575</v>
      </c>
      <c r="C12215" t="str">
        <f t="shared" si="190"/>
        <v>16 - INSTITUTO PROVINCIAL DE VIVIENDA</v>
      </c>
      <c r="D12215" t="str">
        <f>VLOOKUP(MID(A12215,1,2),[1]Jurisdicciones!$A$2:$B$44,2,FALSE)</f>
        <v>INSTITUTO PROVINCIAL DE VIVIENDA</v>
      </c>
    </row>
    <row r="12216" spans="1:4" x14ac:dyDescent="0.2">
      <c r="A12216" t="s">
        <v>2052</v>
      </c>
      <c r="B12216" t="s">
        <v>23575</v>
      </c>
      <c r="C12216" t="str">
        <f t="shared" si="190"/>
        <v>16 - INSTITUTO PROVINCIAL DE VIVIENDA</v>
      </c>
      <c r="D12216" t="str">
        <f>VLOOKUP(MID(A12216,1,2),[1]Jurisdicciones!$A$2:$B$44,2,FALSE)</f>
        <v>INSTITUTO PROVINCIAL DE VIVIENDA</v>
      </c>
    </row>
    <row r="12217" spans="1:4" x14ac:dyDescent="0.2">
      <c r="A12217" t="s">
        <v>2866</v>
      </c>
      <c r="B12217" t="s">
        <v>23576</v>
      </c>
      <c r="C12217" t="str">
        <f t="shared" si="190"/>
        <v>16 - INSTITUTO PROVINCIAL DE VIVIENDA</v>
      </c>
      <c r="D12217" t="str">
        <f>VLOOKUP(MID(A12217,1,2),[1]Jurisdicciones!$A$2:$B$44,2,FALSE)</f>
        <v>INSTITUTO PROVINCIAL DE VIVIENDA</v>
      </c>
    </row>
    <row r="12218" spans="1:4" x14ac:dyDescent="0.2">
      <c r="A12218" t="s">
        <v>2867</v>
      </c>
      <c r="B12218" t="s">
        <v>23576</v>
      </c>
      <c r="C12218" t="str">
        <f t="shared" si="190"/>
        <v>16 - INSTITUTO PROVINCIAL DE VIVIENDA</v>
      </c>
      <c r="D12218" t="str">
        <f>VLOOKUP(MID(A12218,1,2),[1]Jurisdicciones!$A$2:$B$44,2,FALSE)</f>
        <v>INSTITUTO PROVINCIAL DE VIVIENDA</v>
      </c>
    </row>
    <row r="12219" spans="1:4" x14ac:dyDescent="0.2">
      <c r="A12219" t="s">
        <v>23577</v>
      </c>
      <c r="B12219" t="s">
        <v>23578</v>
      </c>
      <c r="C12219" t="str">
        <f t="shared" si="190"/>
        <v>16 - INSTITUTO PROVINCIAL DE VIVIENDA</v>
      </c>
      <c r="D12219" t="str">
        <f>VLOOKUP(MID(A12219,1,2),[1]Jurisdicciones!$A$2:$B$44,2,FALSE)</f>
        <v>INSTITUTO PROVINCIAL DE VIVIENDA</v>
      </c>
    </row>
    <row r="12220" spans="1:4" x14ac:dyDescent="0.2">
      <c r="A12220" t="s">
        <v>2053</v>
      </c>
      <c r="B12220" t="s">
        <v>23578</v>
      </c>
      <c r="C12220" t="str">
        <f t="shared" si="190"/>
        <v>16 - INSTITUTO PROVINCIAL DE VIVIENDA</v>
      </c>
      <c r="D12220" t="str">
        <f>VLOOKUP(MID(A12220,1,2),[1]Jurisdicciones!$A$2:$B$44,2,FALSE)</f>
        <v>INSTITUTO PROVINCIAL DE VIVIENDA</v>
      </c>
    </row>
    <row r="12221" spans="1:4" x14ac:dyDescent="0.2">
      <c r="A12221" t="s">
        <v>2868</v>
      </c>
      <c r="B12221" t="s">
        <v>23579</v>
      </c>
      <c r="C12221" t="str">
        <f t="shared" si="190"/>
        <v>16 - INSTITUTO PROVINCIAL DE VIVIENDA</v>
      </c>
      <c r="D12221" t="str">
        <f>VLOOKUP(MID(A12221,1,2),[1]Jurisdicciones!$A$2:$B$44,2,FALSE)</f>
        <v>INSTITUTO PROVINCIAL DE VIVIENDA</v>
      </c>
    </row>
    <row r="12222" spans="1:4" x14ac:dyDescent="0.2">
      <c r="A12222" t="s">
        <v>2869</v>
      </c>
      <c r="B12222" t="s">
        <v>23579</v>
      </c>
      <c r="C12222" t="str">
        <f t="shared" si="190"/>
        <v>16 - INSTITUTO PROVINCIAL DE VIVIENDA</v>
      </c>
      <c r="D12222" t="str">
        <f>VLOOKUP(MID(A12222,1,2),[1]Jurisdicciones!$A$2:$B$44,2,FALSE)</f>
        <v>INSTITUTO PROVINCIAL DE VIVIENDA</v>
      </c>
    </row>
    <row r="12223" spans="1:4" x14ac:dyDescent="0.2">
      <c r="A12223" t="s">
        <v>23580</v>
      </c>
      <c r="B12223" t="s">
        <v>23581</v>
      </c>
      <c r="C12223" t="str">
        <f t="shared" si="190"/>
        <v>16 - INSTITUTO PROVINCIAL DE VIVIENDA</v>
      </c>
      <c r="D12223" t="str">
        <f>VLOOKUP(MID(A12223,1,2),[1]Jurisdicciones!$A$2:$B$44,2,FALSE)</f>
        <v>INSTITUTO PROVINCIAL DE VIVIENDA</v>
      </c>
    </row>
    <row r="12224" spans="1:4" x14ac:dyDescent="0.2">
      <c r="A12224" t="s">
        <v>2054</v>
      </c>
      <c r="B12224" t="s">
        <v>23581</v>
      </c>
      <c r="C12224" t="str">
        <f t="shared" si="190"/>
        <v>16 - INSTITUTO PROVINCIAL DE VIVIENDA</v>
      </c>
      <c r="D12224" t="str">
        <f>VLOOKUP(MID(A12224,1,2),[1]Jurisdicciones!$A$2:$B$44,2,FALSE)</f>
        <v>INSTITUTO PROVINCIAL DE VIVIENDA</v>
      </c>
    </row>
    <row r="12225" spans="1:4" x14ac:dyDescent="0.2">
      <c r="A12225" t="s">
        <v>2870</v>
      </c>
      <c r="B12225" t="s">
        <v>23582</v>
      </c>
      <c r="C12225" t="str">
        <f t="shared" si="190"/>
        <v>16 - INSTITUTO PROVINCIAL DE VIVIENDA</v>
      </c>
      <c r="D12225" t="str">
        <f>VLOOKUP(MID(A12225,1,2),[1]Jurisdicciones!$A$2:$B$44,2,FALSE)</f>
        <v>INSTITUTO PROVINCIAL DE VIVIENDA</v>
      </c>
    </row>
    <row r="12226" spans="1:4" x14ac:dyDescent="0.2">
      <c r="A12226" t="s">
        <v>2871</v>
      </c>
      <c r="B12226" t="s">
        <v>23582</v>
      </c>
      <c r="C12226" t="str">
        <f t="shared" si="190"/>
        <v>16 - INSTITUTO PROVINCIAL DE VIVIENDA</v>
      </c>
      <c r="D12226" t="str">
        <f>VLOOKUP(MID(A12226,1,2),[1]Jurisdicciones!$A$2:$B$44,2,FALSE)</f>
        <v>INSTITUTO PROVINCIAL DE VIVIENDA</v>
      </c>
    </row>
    <row r="12227" spans="1:4" x14ac:dyDescent="0.2">
      <c r="A12227" t="s">
        <v>23583</v>
      </c>
      <c r="B12227" t="s">
        <v>23584</v>
      </c>
      <c r="C12227" t="str">
        <f t="shared" si="190"/>
        <v>16 - INSTITUTO PROVINCIAL DE VIVIENDA</v>
      </c>
      <c r="D12227" t="str">
        <f>VLOOKUP(MID(A12227,1,2),[1]Jurisdicciones!$A$2:$B$44,2,FALSE)</f>
        <v>INSTITUTO PROVINCIAL DE VIVIENDA</v>
      </c>
    </row>
    <row r="12228" spans="1:4" x14ac:dyDescent="0.2">
      <c r="A12228" t="s">
        <v>2055</v>
      </c>
      <c r="B12228" t="s">
        <v>23584</v>
      </c>
      <c r="C12228" t="str">
        <f t="shared" ref="C12228:C12291" si="191">CONCATENATE(MID(A12228,1,2), " - ",D12228)</f>
        <v>16 - INSTITUTO PROVINCIAL DE VIVIENDA</v>
      </c>
      <c r="D12228" t="str">
        <f>VLOOKUP(MID(A12228,1,2),[1]Jurisdicciones!$A$2:$B$44,2,FALSE)</f>
        <v>INSTITUTO PROVINCIAL DE VIVIENDA</v>
      </c>
    </row>
    <row r="12229" spans="1:4" x14ac:dyDescent="0.2">
      <c r="A12229" t="s">
        <v>2872</v>
      </c>
      <c r="B12229" t="s">
        <v>23585</v>
      </c>
      <c r="C12229" t="str">
        <f t="shared" si="191"/>
        <v>16 - INSTITUTO PROVINCIAL DE VIVIENDA</v>
      </c>
      <c r="D12229" t="str">
        <f>VLOOKUP(MID(A12229,1,2),[1]Jurisdicciones!$A$2:$B$44,2,FALSE)</f>
        <v>INSTITUTO PROVINCIAL DE VIVIENDA</v>
      </c>
    </row>
    <row r="12230" spans="1:4" x14ac:dyDescent="0.2">
      <c r="A12230" t="s">
        <v>2873</v>
      </c>
      <c r="B12230" t="s">
        <v>23586</v>
      </c>
      <c r="C12230" t="str">
        <f t="shared" si="191"/>
        <v>16 - INSTITUTO PROVINCIAL DE VIVIENDA</v>
      </c>
      <c r="D12230" t="str">
        <f>VLOOKUP(MID(A12230,1,2),[1]Jurisdicciones!$A$2:$B$44,2,FALSE)</f>
        <v>INSTITUTO PROVINCIAL DE VIVIENDA</v>
      </c>
    </row>
    <row r="12231" spans="1:4" x14ac:dyDescent="0.2">
      <c r="A12231" t="s">
        <v>23587</v>
      </c>
      <c r="B12231" t="s">
        <v>23588</v>
      </c>
      <c r="C12231" t="str">
        <f t="shared" si="191"/>
        <v>16 - INSTITUTO PROVINCIAL DE VIVIENDA</v>
      </c>
      <c r="D12231" t="str">
        <f>VLOOKUP(MID(A12231,1,2),[1]Jurisdicciones!$A$2:$B$44,2,FALSE)</f>
        <v>INSTITUTO PROVINCIAL DE VIVIENDA</v>
      </c>
    </row>
    <row r="12232" spans="1:4" x14ac:dyDescent="0.2">
      <c r="A12232" t="s">
        <v>2056</v>
      </c>
      <c r="B12232" t="s">
        <v>23588</v>
      </c>
      <c r="C12232" t="str">
        <f t="shared" si="191"/>
        <v>16 - INSTITUTO PROVINCIAL DE VIVIENDA</v>
      </c>
      <c r="D12232" t="str">
        <f>VLOOKUP(MID(A12232,1,2),[1]Jurisdicciones!$A$2:$B$44,2,FALSE)</f>
        <v>INSTITUTO PROVINCIAL DE VIVIENDA</v>
      </c>
    </row>
    <row r="12233" spans="1:4" x14ac:dyDescent="0.2">
      <c r="A12233" t="s">
        <v>23589</v>
      </c>
      <c r="B12233" t="s">
        <v>23588</v>
      </c>
      <c r="C12233" t="str">
        <f t="shared" si="191"/>
        <v>16 - INSTITUTO PROVINCIAL DE VIVIENDA</v>
      </c>
      <c r="D12233" t="str">
        <f>VLOOKUP(MID(A12233,1,2),[1]Jurisdicciones!$A$2:$B$44,2,FALSE)</f>
        <v>INSTITUTO PROVINCIAL DE VIVIENDA</v>
      </c>
    </row>
    <row r="12234" spans="1:4" x14ac:dyDescent="0.2">
      <c r="A12234" t="s">
        <v>23590</v>
      </c>
      <c r="B12234" t="s">
        <v>23591</v>
      </c>
      <c r="C12234" t="str">
        <f t="shared" si="191"/>
        <v>16 - INSTITUTO PROVINCIAL DE VIVIENDA</v>
      </c>
      <c r="D12234" t="str">
        <f>VLOOKUP(MID(A12234,1,2),[1]Jurisdicciones!$A$2:$B$44,2,FALSE)</f>
        <v>INSTITUTO PROVINCIAL DE VIVIENDA</v>
      </c>
    </row>
    <row r="12235" spans="1:4" x14ac:dyDescent="0.2">
      <c r="A12235" t="s">
        <v>2057</v>
      </c>
      <c r="B12235" t="s">
        <v>23591</v>
      </c>
      <c r="C12235" t="str">
        <f t="shared" si="191"/>
        <v>16 - INSTITUTO PROVINCIAL DE VIVIENDA</v>
      </c>
      <c r="D12235" t="str">
        <f>VLOOKUP(MID(A12235,1,2),[1]Jurisdicciones!$A$2:$B$44,2,FALSE)</f>
        <v>INSTITUTO PROVINCIAL DE VIVIENDA</v>
      </c>
    </row>
    <row r="12236" spans="1:4" x14ac:dyDescent="0.2">
      <c r="A12236" t="s">
        <v>23592</v>
      </c>
      <c r="B12236" t="s">
        <v>23591</v>
      </c>
      <c r="C12236" t="str">
        <f t="shared" si="191"/>
        <v>16 - INSTITUTO PROVINCIAL DE VIVIENDA</v>
      </c>
      <c r="D12236" t="str">
        <f>VLOOKUP(MID(A12236,1,2),[1]Jurisdicciones!$A$2:$B$44,2,FALSE)</f>
        <v>INSTITUTO PROVINCIAL DE VIVIENDA</v>
      </c>
    </row>
    <row r="12237" spans="1:4" x14ac:dyDescent="0.2">
      <c r="A12237" t="s">
        <v>23593</v>
      </c>
      <c r="B12237" t="s">
        <v>23594</v>
      </c>
      <c r="C12237" t="str">
        <f t="shared" si="191"/>
        <v>16 - INSTITUTO PROVINCIAL DE VIVIENDA</v>
      </c>
      <c r="D12237" t="str">
        <f>VLOOKUP(MID(A12237,1,2),[1]Jurisdicciones!$A$2:$B$44,2,FALSE)</f>
        <v>INSTITUTO PROVINCIAL DE VIVIENDA</v>
      </c>
    </row>
    <row r="12238" spans="1:4" x14ac:dyDescent="0.2">
      <c r="A12238" t="s">
        <v>2058</v>
      </c>
      <c r="B12238" t="s">
        <v>23594</v>
      </c>
      <c r="C12238" t="str">
        <f t="shared" si="191"/>
        <v>16 - INSTITUTO PROVINCIAL DE VIVIENDA</v>
      </c>
      <c r="D12238" t="str">
        <f>VLOOKUP(MID(A12238,1,2),[1]Jurisdicciones!$A$2:$B$44,2,FALSE)</f>
        <v>INSTITUTO PROVINCIAL DE VIVIENDA</v>
      </c>
    </row>
    <row r="12239" spans="1:4" x14ac:dyDescent="0.2">
      <c r="A12239" t="s">
        <v>23595</v>
      </c>
      <c r="B12239" t="s">
        <v>23596</v>
      </c>
      <c r="C12239" t="str">
        <f t="shared" si="191"/>
        <v>16 - INSTITUTO PROVINCIAL DE VIVIENDA</v>
      </c>
      <c r="D12239" t="str">
        <f>VLOOKUP(MID(A12239,1,2),[1]Jurisdicciones!$A$2:$B$44,2,FALSE)</f>
        <v>INSTITUTO PROVINCIAL DE VIVIENDA</v>
      </c>
    </row>
    <row r="12240" spans="1:4" x14ac:dyDescent="0.2">
      <c r="A12240" t="s">
        <v>2059</v>
      </c>
      <c r="B12240" t="s">
        <v>23596</v>
      </c>
      <c r="C12240" t="str">
        <f t="shared" si="191"/>
        <v>16 - INSTITUTO PROVINCIAL DE VIVIENDA</v>
      </c>
      <c r="D12240" t="str">
        <f>VLOOKUP(MID(A12240,1,2),[1]Jurisdicciones!$A$2:$B$44,2,FALSE)</f>
        <v>INSTITUTO PROVINCIAL DE VIVIENDA</v>
      </c>
    </row>
    <row r="12241" spans="1:4" x14ac:dyDescent="0.2">
      <c r="A12241" t="s">
        <v>23597</v>
      </c>
      <c r="B12241" t="s">
        <v>23596</v>
      </c>
      <c r="C12241" t="str">
        <f t="shared" si="191"/>
        <v>16 - INSTITUTO PROVINCIAL DE VIVIENDA</v>
      </c>
      <c r="D12241" t="str">
        <f>VLOOKUP(MID(A12241,1,2),[1]Jurisdicciones!$A$2:$B$44,2,FALSE)</f>
        <v>INSTITUTO PROVINCIAL DE VIVIENDA</v>
      </c>
    </row>
    <row r="12242" spans="1:4" x14ac:dyDescent="0.2">
      <c r="A12242" t="s">
        <v>23598</v>
      </c>
      <c r="B12242" t="s">
        <v>23599</v>
      </c>
      <c r="C12242" t="str">
        <f t="shared" si="191"/>
        <v>16 - INSTITUTO PROVINCIAL DE VIVIENDA</v>
      </c>
      <c r="D12242" t="str">
        <f>VLOOKUP(MID(A12242,1,2),[1]Jurisdicciones!$A$2:$B$44,2,FALSE)</f>
        <v>INSTITUTO PROVINCIAL DE VIVIENDA</v>
      </c>
    </row>
    <row r="12243" spans="1:4" x14ac:dyDescent="0.2">
      <c r="A12243" t="s">
        <v>2060</v>
      </c>
      <c r="B12243" t="s">
        <v>23599</v>
      </c>
      <c r="C12243" t="str">
        <f t="shared" si="191"/>
        <v>16 - INSTITUTO PROVINCIAL DE VIVIENDA</v>
      </c>
      <c r="D12243" t="str">
        <f>VLOOKUP(MID(A12243,1,2),[1]Jurisdicciones!$A$2:$B$44,2,FALSE)</f>
        <v>INSTITUTO PROVINCIAL DE VIVIENDA</v>
      </c>
    </row>
    <row r="12244" spans="1:4" x14ac:dyDescent="0.2">
      <c r="A12244" t="s">
        <v>23600</v>
      </c>
      <c r="B12244" t="s">
        <v>23601</v>
      </c>
      <c r="C12244" t="str">
        <f t="shared" si="191"/>
        <v>16 - INSTITUTO PROVINCIAL DE VIVIENDA</v>
      </c>
      <c r="D12244" t="str">
        <f>VLOOKUP(MID(A12244,1,2),[1]Jurisdicciones!$A$2:$B$44,2,FALSE)</f>
        <v>INSTITUTO PROVINCIAL DE VIVIENDA</v>
      </c>
    </row>
    <row r="12245" spans="1:4" x14ac:dyDescent="0.2">
      <c r="A12245" t="s">
        <v>2061</v>
      </c>
      <c r="B12245" t="s">
        <v>23601</v>
      </c>
      <c r="C12245" t="str">
        <f t="shared" si="191"/>
        <v>16 - INSTITUTO PROVINCIAL DE VIVIENDA</v>
      </c>
      <c r="D12245" t="str">
        <f>VLOOKUP(MID(A12245,1,2),[1]Jurisdicciones!$A$2:$B$44,2,FALSE)</f>
        <v>INSTITUTO PROVINCIAL DE VIVIENDA</v>
      </c>
    </row>
    <row r="12246" spans="1:4" x14ac:dyDescent="0.2">
      <c r="A12246" t="s">
        <v>2874</v>
      </c>
      <c r="B12246" t="s">
        <v>23602</v>
      </c>
      <c r="C12246" t="str">
        <f t="shared" si="191"/>
        <v>16 - INSTITUTO PROVINCIAL DE VIVIENDA</v>
      </c>
      <c r="D12246" t="str">
        <f>VLOOKUP(MID(A12246,1,2),[1]Jurisdicciones!$A$2:$B$44,2,FALSE)</f>
        <v>INSTITUTO PROVINCIAL DE VIVIENDA</v>
      </c>
    </row>
    <row r="12247" spans="1:4" x14ac:dyDescent="0.2">
      <c r="A12247" t="s">
        <v>2875</v>
      </c>
      <c r="B12247" t="s">
        <v>23602</v>
      </c>
      <c r="C12247" t="str">
        <f t="shared" si="191"/>
        <v>16 - INSTITUTO PROVINCIAL DE VIVIENDA</v>
      </c>
      <c r="D12247" t="str">
        <f>VLOOKUP(MID(A12247,1,2),[1]Jurisdicciones!$A$2:$B$44,2,FALSE)</f>
        <v>INSTITUTO PROVINCIAL DE VIVIENDA</v>
      </c>
    </row>
    <row r="12248" spans="1:4" x14ac:dyDescent="0.2">
      <c r="A12248" t="s">
        <v>23603</v>
      </c>
      <c r="B12248" t="s">
        <v>23604</v>
      </c>
      <c r="C12248" t="str">
        <f t="shared" si="191"/>
        <v>16 - INSTITUTO PROVINCIAL DE VIVIENDA</v>
      </c>
      <c r="D12248" t="str">
        <f>VLOOKUP(MID(A12248,1,2),[1]Jurisdicciones!$A$2:$B$44,2,FALSE)</f>
        <v>INSTITUTO PROVINCIAL DE VIVIENDA</v>
      </c>
    </row>
    <row r="12249" spans="1:4" x14ac:dyDescent="0.2">
      <c r="A12249" t="s">
        <v>2876</v>
      </c>
      <c r="B12249" t="s">
        <v>23604</v>
      </c>
      <c r="C12249" t="str">
        <f t="shared" si="191"/>
        <v>16 - INSTITUTO PROVINCIAL DE VIVIENDA</v>
      </c>
      <c r="D12249" t="str">
        <f>VLOOKUP(MID(A12249,1,2),[1]Jurisdicciones!$A$2:$B$44,2,FALSE)</f>
        <v>INSTITUTO PROVINCIAL DE VIVIENDA</v>
      </c>
    </row>
    <row r="12250" spans="1:4" x14ac:dyDescent="0.2">
      <c r="A12250" t="s">
        <v>2877</v>
      </c>
      <c r="B12250" t="s">
        <v>23605</v>
      </c>
      <c r="C12250" t="str">
        <f t="shared" si="191"/>
        <v>16 - INSTITUTO PROVINCIAL DE VIVIENDA</v>
      </c>
      <c r="D12250" t="str">
        <f>VLOOKUP(MID(A12250,1,2),[1]Jurisdicciones!$A$2:$B$44,2,FALSE)</f>
        <v>INSTITUTO PROVINCIAL DE VIVIENDA</v>
      </c>
    </row>
    <row r="12251" spans="1:4" x14ac:dyDescent="0.2">
      <c r="A12251" t="s">
        <v>2878</v>
      </c>
      <c r="B12251" t="s">
        <v>23605</v>
      </c>
      <c r="C12251" t="str">
        <f t="shared" si="191"/>
        <v>16 - INSTITUTO PROVINCIAL DE VIVIENDA</v>
      </c>
      <c r="D12251" t="str">
        <f>VLOOKUP(MID(A12251,1,2),[1]Jurisdicciones!$A$2:$B$44,2,FALSE)</f>
        <v>INSTITUTO PROVINCIAL DE VIVIENDA</v>
      </c>
    </row>
    <row r="12252" spans="1:4" x14ac:dyDescent="0.2">
      <c r="A12252" t="s">
        <v>23606</v>
      </c>
      <c r="B12252" t="s">
        <v>23607</v>
      </c>
      <c r="C12252" t="str">
        <f t="shared" si="191"/>
        <v>16 - INSTITUTO PROVINCIAL DE VIVIENDA</v>
      </c>
      <c r="D12252" t="str">
        <f>VLOOKUP(MID(A12252,1,2),[1]Jurisdicciones!$A$2:$B$44,2,FALSE)</f>
        <v>INSTITUTO PROVINCIAL DE VIVIENDA</v>
      </c>
    </row>
    <row r="12253" spans="1:4" x14ac:dyDescent="0.2">
      <c r="A12253" t="s">
        <v>2062</v>
      </c>
      <c r="B12253" t="s">
        <v>23607</v>
      </c>
      <c r="C12253" t="str">
        <f t="shared" si="191"/>
        <v>16 - INSTITUTO PROVINCIAL DE VIVIENDA</v>
      </c>
      <c r="D12253" t="str">
        <f>VLOOKUP(MID(A12253,1,2),[1]Jurisdicciones!$A$2:$B$44,2,FALSE)</f>
        <v>INSTITUTO PROVINCIAL DE VIVIENDA</v>
      </c>
    </row>
    <row r="12254" spans="1:4" x14ac:dyDescent="0.2">
      <c r="A12254" t="s">
        <v>23608</v>
      </c>
      <c r="B12254" t="s">
        <v>23609</v>
      </c>
      <c r="C12254" t="str">
        <f t="shared" si="191"/>
        <v>16 - INSTITUTO PROVINCIAL DE VIVIENDA</v>
      </c>
      <c r="D12254" t="str">
        <f>VLOOKUP(MID(A12254,1,2),[1]Jurisdicciones!$A$2:$B$44,2,FALSE)</f>
        <v>INSTITUTO PROVINCIAL DE VIVIENDA</v>
      </c>
    </row>
    <row r="12255" spans="1:4" x14ac:dyDescent="0.2">
      <c r="A12255" t="s">
        <v>23610</v>
      </c>
      <c r="B12255" t="s">
        <v>23609</v>
      </c>
      <c r="C12255" t="str">
        <f t="shared" si="191"/>
        <v>16 - INSTITUTO PROVINCIAL DE VIVIENDA</v>
      </c>
      <c r="D12255" t="str">
        <f>VLOOKUP(MID(A12255,1,2),[1]Jurisdicciones!$A$2:$B$44,2,FALSE)</f>
        <v>INSTITUTO PROVINCIAL DE VIVIENDA</v>
      </c>
    </row>
    <row r="12256" spans="1:4" x14ac:dyDescent="0.2">
      <c r="A12256" t="s">
        <v>23611</v>
      </c>
      <c r="B12256" t="s">
        <v>23612</v>
      </c>
      <c r="C12256" t="str">
        <f t="shared" si="191"/>
        <v>16 - INSTITUTO PROVINCIAL DE VIVIENDA</v>
      </c>
      <c r="D12256" t="str">
        <f>VLOOKUP(MID(A12256,1,2),[1]Jurisdicciones!$A$2:$B$44,2,FALSE)</f>
        <v>INSTITUTO PROVINCIAL DE VIVIENDA</v>
      </c>
    </row>
    <row r="12257" spans="1:4" x14ac:dyDescent="0.2">
      <c r="A12257" t="s">
        <v>2063</v>
      </c>
      <c r="B12257" t="s">
        <v>23612</v>
      </c>
      <c r="C12257" t="str">
        <f t="shared" si="191"/>
        <v>16 - INSTITUTO PROVINCIAL DE VIVIENDA</v>
      </c>
      <c r="D12257" t="str">
        <f>VLOOKUP(MID(A12257,1,2),[1]Jurisdicciones!$A$2:$B$44,2,FALSE)</f>
        <v>INSTITUTO PROVINCIAL DE VIVIENDA</v>
      </c>
    </row>
    <row r="12258" spans="1:4" x14ac:dyDescent="0.2">
      <c r="A12258" t="s">
        <v>23613</v>
      </c>
      <c r="B12258" t="s">
        <v>23614</v>
      </c>
      <c r="C12258" t="str">
        <f t="shared" si="191"/>
        <v>16 - INSTITUTO PROVINCIAL DE VIVIENDA</v>
      </c>
      <c r="D12258" t="str">
        <f>VLOOKUP(MID(A12258,1,2),[1]Jurisdicciones!$A$2:$B$44,2,FALSE)</f>
        <v>INSTITUTO PROVINCIAL DE VIVIENDA</v>
      </c>
    </row>
    <row r="12259" spans="1:4" x14ac:dyDescent="0.2">
      <c r="A12259" t="s">
        <v>2064</v>
      </c>
      <c r="B12259" t="s">
        <v>23614</v>
      </c>
      <c r="C12259" t="str">
        <f t="shared" si="191"/>
        <v>16 - INSTITUTO PROVINCIAL DE VIVIENDA</v>
      </c>
      <c r="D12259" t="str">
        <f>VLOOKUP(MID(A12259,1,2),[1]Jurisdicciones!$A$2:$B$44,2,FALSE)</f>
        <v>INSTITUTO PROVINCIAL DE VIVIENDA</v>
      </c>
    </row>
    <row r="12260" spans="1:4" x14ac:dyDescent="0.2">
      <c r="A12260" t="s">
        <v>23615</v>
      </c>
      <c r="B12260" t="s">
        <v>23616</v>
      </c>
      <c r="C12260" t="str">
        <f t="shared" si="191"/>
        <v>16 - INSTITUTO PROVINCIAL DE VIVIENDA</v>
      </c>
      <c r="D12260" t="str">
        <f>VLOOKUP(MID(A12260,1,2),[1]Jurisdicciones!$A$2:$B$44,2,FALSE)</f>
        <v>INSTITUTO PROVINCIAL DE VIVIENDA</v>
      </c>
    </row>
    <row r="12261" spans="1:4" x14ac:dyDescent="0.2">
      <c r="A12261" t="s">
        <v>2065</v>
      </c>
      <c r="B12261" t="s">
        <v>23616</v>
      </c>
      <c r="C12261" t="str">
        <f t="shared" si="191"/>
        <v>16 - INSTITUTO PROVINCIAL DE VIVIENDA</v>
      </c>
      <c r="D12261" t="str">
        <f>VLOOKUP(MID(A12261,1,2),[1]Jurisdicciones!$A$2:$B$44,2,FALSE)</f>
        <v>INSTITUTO PROVINCIAL DE VIVIENDA</v>
      </c>
    </row>
    <row r="12262" spans="1:4" x14ac:dyDescent="0.2">
      <c r="A12262" t="s">
        <v>2879</v>
      </c>
      <c r="B12262" t="s">
        <v>23617</v>
      </c>
      <c r="C12262" t="str">
        <f t="shared" si="191"/>
        <v>16 - INSTITUTO PROVINCIAL DE VIVIENDA</v>
      </c>
      <c r="D12262" t="str">
        <f>VLOOKUP(MID(A12262,1,2),[1]Jurisdicciones!$A$2:$B$44,2,FALSE)</f>
        <v>INSTITUTO PROVINCIAL DE VIVIENDA</v>
      </c>
    </row>
    <row r="12263" spans="1:4" x14ac:dyDescent="0.2">
      <c r="A12263" t="s">
        <v>23618</v>
      </c>
      <c r="B12263" t="s">
        <v>23617</v>
      </c>
      <c r="C12263" t="str">
        <f t="shared" si="191"/>
        <v>16 - INSTITUTO PROVINCIAL DE VIVIENDA</v>
      </c>
      <c r="D12263" t="str">
        <f>VLOOKUP(MID(A12263,1,2),[1]Jurisdicciones!$A$2:$B$44,2,FALSE)</f>
        <v>INSTITUTO PROVINCIAL DE VIVIENDA</v>
      </c>
    </row>
    <row r="12264" spans="1:4" x14ac:dyDescent="0.2">
      <c r="A12264" t="s">
        <v>23619</v>
      </c>
      <c r="B12264" t="s">
        <v>23620</v>
      </c>
      <c r="C12264" t="str">
        <f t="shared" si="191"/>
        <v>16 - INSTITUTO PROVINCIAL DE VIVIENDA</v>
      </c>
      <c r="D12264" t="str">
        <f>VLOOKUP(MID(A12264,1,2),[1]Jurisdicciones!$A$2:$B$44,2,FALSE)</f>
        <v>INSTITUTO PROVINCIAL DE VIVIENDA</v>
      </c>
    </row>
    <row r="12265" spans="1:4" x14ac:dyDescent="0.2">
      <c r="A12265" t="s">
        <v>2066</v>
      </c>
      <c r="B12265" t="s">
        <v>23620</v>
      </c>
      <c r="C12265" t="str">
        <f t="shared" si="191"/>
        <v>16 - INSTITUTO PROVINCIAL DE VIVIENDA</v>
      </c>
      <c r="D12265" t="str">
        <f>VLOOKUP(MID(A12265,1,2),[1]Jurisdicciones!$A$2:$B$44,2,FALSE)</f>
        <v>INSTITUTO PROVINCIAL DE VIVIENDA</v>
      </c>
    </row>
    <row r="12266" spans="1:4" x14ac:dyDescent="0.2">
      <c r="A12266" t="s">
        <v>2880</v>
      </c>
      <c r="B12266" t="s">
        <v>23621</v>
      </c>
      <c r="C12266" t="str">
        <f t="shared" si="191"/>
        <v>16 - INSTITUTO PROVINCIAL DE VIVIENDA</v>
      </c>
      <c r="D12266" t="str">
        <f>VLOOKUP(MID(A12266,1,2),[1]Jurisdicciones!$A$2:$B$44,2,FALSE)</f>
        <v>INSTITUTO PROVINCIAL DE VIVIENDA</v>
      </c>
    </row>
    <row r="12267" spans="1:4" x14ac:dyDescent="0.2">
      <c r="A12267" t="s">
        <v>23622</v>
      </c>
      <c r="B12267" t="s">
        <v>23621</v>
      </c>
      <c r="C12267" t="str">
        <f t="shared" si="191"/>
        <v>16 - INSTITUTO PROVINCIAL DE VIVIENDA</v>
      </c>
      <c r="D12267" t="str">
        <f>VLOOKUP(MID(A12267,1,2),[1]Jurisdicciones!$A$2:$B$44,2,FALSE)</f>
        <v>INSTITUTO PROVINCIAL DE VIVIENDA</v>
      </c>
    </row>
    <row r="12268" spans="1:4" x14ac:dyDescent="0.2">
      <c r="A12268" t="s">
        <v>23623</v>
      </c>
      <c r="B12268" t="s">
        <v>23624</v>
      </c>
      <c r="C12268" t="str">
        <f t="shared" si="191"/>
        <v>16 - INSTITUTO PROVINCIAL DE VIVIENDA</v>
      </c>
      <c r="D12268" t="str">
        <f>VLOOKUP(MID(A12268,1,2),[1]Jurisdicciones!$A$2:$B$44,2,FALSE)</f>
        <v>INSTITUTO PROVINCIAL DE VIVIENDA</v>
      </c>
    </row>
    <row r="12269" spans="1:4" x14ac:dyDescent="0.2">
      <c r="A12269" t="s">
        <v>2067</v>
      </c>
      <c r="B12269" t="s">
        <v>23625</v>
      </c>
      <c r="C12269" t="str">
        <f t="shared" si="191"/>
        <v>16 - INSTITUTO PROVINCIAL DE VIVIENDA</v>
      </c>
      <c r="D12269" t="str">
        <f>VLOOKUP(MID(A12269,1,2),[1]Jurisdicciones!$A$2:$B$44,2,FALSE)</f>
        <v>INSTITUTO PROVINCIAL DE VIVIENDA</v>
      </c>
    </row>
    <row r="12270" spans="1:4" x14ac:dyDescent="0.2">
      <c r="A12270" t="s">
        <v>23626</v>
      </c>
      <c r="B12270" t="s">
        <v>23625</v>
      </c>
      <c r="C12270" t="str">
        <f t="shared" si="191"/>
        <v>16 - INSTITUTO PROVINCIAL DE VIVIENDA</v>
      </c>
      <c r="D12270" t="str">
        <f>VLOOKUP(MID(A12270,1,2),[1]Jurisdicciones!$A$2:$B$44,2,FALSE)</f>
        <v>INSTITUTO PROVINCIAL DE VIVIENDA</v>
      </c>
    </row>
    <row r="12271" spans="1:4" x14ac:dyDescent="0.2">
      <c r="A12271" t="s">
        <v>23627</v>
      </c>
      <c r="B12271" t="s">
        <v>23628</v>
      </c>
      <c r="C12271" t="str">
        <f t="shared" si="191"/>
        <v>16 - INSTITUTO PROVINCIAL DE VIVIENDA</v>
      </c>
      <c r="D12271" t="str">
        <f>VLOOKUP(MID(A12271,1,2),[1]Jurisdicciones!$A$2:$B$44,2,FALSE)</f>
        <v>INSTITUTO PROVINCIAL DE VIVIENDA</v>
      </c>
    </row>
    <row r="12272" spans="1:4" x14ac:dyDescent="0.2">
      <c r="A12272" t="s">
        <v>23629</v>
      </c>
      <c r="B12272" t="s">
        <v>23630</v>
      </c>
      <c r="C12272" t="str">
        <f t="shared" si="191"/>
        <v>16 - INSTITUTO PROVINCIAL DE VIVIENDA</v>
      </c>
      <c r="D12272" t="str">
        <f>VLOOKUP(MID(A12272,1,2),[1]Jurisdicciones!$A$2:$B$44,2,FALSE)</f>
        <v>INSTITUTO PROVINCIAL DE VIVIENDA</v>
      </c>
    </row>
    <row r="12273" spans="1:4" x14ac:dyDescent="0.2">
      <c r="A12273" t="s">
        <v>2068</v>
      </c>
      <c r="B12273" t="s">
        <v>23630</v>
      </c>
      <c r="C12273" t="str">
        <f t="shared" si="191"/>
        <v>16 - INSTITUTO PROVINCIAL DE VIVIENDA</v>
      </c>
      <c r="D12273" t="str">
        <f>VLOOKUP(MID(A12273,1,2),[1]Jurisdicciones!$A$2:$B$44,2,FALSE)</f>
        <v>INSTITUTO PROVINCIAL DE VIVIENDA</v>
      </c>
    </row>
    <row r="12274" spans="1:4" x14ac:dyDescent="0.2">
      <c r="A12274" t="s">
        <v>23631</v>
      </c>
      <c r="B12274" t="s">
        <v>23630</v>
      </c>
      <c r="C12274" t="str">
        <f t="shared" si="191"/>
        <v>16 - INSTITUTO PROVINCIAL DE VIVIENDA</v>
      </c>
      <c r="D12274" t="str">
        <f>VLOOKUP(MID(A12274,1,2),[1]Jurisdicciones!$A$2:$B$44,2,FALSE)</f>
        <v>INSTITUTO PROVINCIAL DE VIVIENDA</v>
      </c>
    </row>
    <row r="12275" spans="1:4" x14ac:dyDescent="0.2">
      <c r="A12275" t="s">
        <v>23632</v>
      </c>
      <c r="B12275" t="s">
        <v>23633</v>
      </c>
      <c r="C12275" t="str">
        <f t="shared" si="191"/>
        <v>16 - INSTITUTO PROVINCIAL DE VIVIENDA</v>
      </c>
      <c r="D12275" t="str">
        <f>VLOOKUP(MID(A12275,1,2),[1]Jurisdicciones!$A$2:$B$44,2,FALSE)</f>
        <v>INSTITUTO PROVINCIAL DE VIVIENDA</v>
      </c>
    </row>
    <row r="12276" spans="1:4" x14ac:dyDescent="0.2">
      <c r="A12276" t="s">
        <v>2069</v>
      </c>
      <c r="B12276" t="s">
        <v>23633</v>
      </c>
      <c r="C12276" t="str">
        <f t="shared" si="191"/>
        <v>16 - INSTITUTO PROVINCIAL DE VIVIENDA</v>
      </c>
      <c r="D12276" t="str">
        <f>VLOOKUP(MID(A12276,1,2),[1]Jurisdicciones!$A$2:$B$44,2,FALSE)</f>
        <v>INSTITUTO PROVINCIAL DE VIVIENDA</v>
      </c>
    </row>
    <row r="12277" spans="1:4" x14ac:dyDescent="0.2">
      <c r="A12277" t="s">
        <v>2881</v>
      </c>
      <c r="B12277" t="s">
        <v>23634</v>
      </c>
      <c r="C12277" t="str">
        <f t="shared" si="191"/>
        <v>16 - INSTITUTO PROVINCIAL DE VIVIENDA</v>
      </c>
      <c r="D12277" t="str">
        <f>VLOOKUP(MID(A12277,1,2),[1]Jurisdicciones!$A$2:$B$44,2,FALSE)</f>
        <v>INSTITUTO PROVINCIAL DE VIVIENDA</v>
      </c>
    </row>
    <row r="12278" spans="1:4" x14ac:dyDescent="0.2">
      <c r="A12278" t="s">
        <v>2882</v>
      </c>
      <c r="B12278" t="s">
        <v>23634</v>
      </c>
      <c r="C12278" t="str">
        <f t="shared" si="191"/>
        <v>16 - INSTITUTO PROVINCIAL DE VIVIENDA</v>
      </c>
      <c r="D12278" t="str">
        <f>VLOOKUP(MID(A12278,1,2),[1]Jurisdicciones!$A$2:$B$44,2,FALSE)</f>
        <v>INSTITUTO PROVINCIAL DE VIVIENDA</v>
      </c>
    </row>
    <row r="12279" spans="1:4" x14ac:dyDescent="0.2">
      <c r="A12279" t="s">
        <v>23635</v>
      </c>
      <c r="B12279" t="s">
        <v>23636</v>
      </c>
      <c r="C12279" t="str">
        <f t="shared" si="191"/>
        <v>16 - INSTITUTO PROVINCIAL DE VIVIENDA</v>
      </c>
      <c r="D12279" t="str">
        <f>VLOOKUP(MID(A12279,1,2),[1]Jurisdicciones!$A$2:$B$44,2,FALSE)</f>
        <v>INSTITUTO PROVINCIAL DE VIVIENDA</v>
      </c>
    </row>
    <row r="12280" spans="1:4" x14ac:dyDescent="0.2">
      <c r="A12280" t="s">
        <v>2070</v>
      </c>
      <c r="B12280" t="s">
        <v>23636</v>
      </c>
      <c r="C12280" t="str">
        <f t="shared" si="191"/>
        <v>16 - INSTITUTO PROVINCIAL DE VIVIENDA</v>
      </c>
      <c r="D12280" t="str">
        <f>VLOOKUP(MID(A12280,1,2),[1]Jurisdicciones!$A$2:$B$44,2,FALSE)</f>
        <v>INSTITUTO PROVINCIAL DE VIVIENDA</v>
      </c>
    </row>
    <row r="12281" spans="1:4" x14ac:dyDescent="0.2">
      <c r="A12281" t="s">
        <v>23637</v>
      </c>
      <c r="B12281" t="s">
        <v>23638</v>
      </c>
      <c r="C12281" t="str">
        <f t="shared" si="191"/>
        <v>16 - INSTITUTO PROVINCIAL DE VIVIENDA</v>
      </c>
      <c r="D12281" t="str">
        <f>VLOOKUP(MID(A12281,1,2),[1]Jurisdicciones!$A$2:$B$44,2,FALSE)</f>
        <v>INSTITUTO PROVINCIAL DE VIVIENDA</v>
      </c>
    </row>
    <row r="12282" spans="1:4" x14ac:dyDescent="0.2">
      <c r="A12282" t="s">
        <v>2071</v>
      </c>
      <c r="B12282" t="s">
        <v>23639</v>
      </c>
      <c r="C12282" t="str">
        <f t="shared" si="191"/>
        <v>16 - INSTITUTO PROVINCIAL DE VIVIENDA</v>
      </c>
      <c r="D12282" t="str">
        <f>VLOOKUP(MID(A12282,1,2),[1]Jurisdicciones!$A$2:$B$44,2,FALSE)</f>
        <v>INSTITUTO PROVINCIAL DE VIVIENDA</v>
      </c>
    </row>
    <row r="12283" spans="1:4" x14ac:dyDescent="0.2">
      <c r="A12283" t="s">
        <v>23640</v>
      </c>
      <c r="B12283" t="s">
        <v>23641</v>
      </c>
      <c r="C12283" t="str">
        <f t="shared" si="191"/>
        <v>16 - INSTITUTO PROVINCIAL DE VIVIENDA</v>
      </c>
      <c r="D12283" t="str">
        <f>VLOOKUP(MID(A12283,1,2),[1]Jurisdicciones!$A$2:$B$44,2,FALSE)</f>
        <v>INSTITUTO PROVINCIAL DE VIVIENDA</v>
      </c>
    </row>
    <row r="12284" spans="1:4" x14ac:dyDescent="0.2">
      <c r="A12284" t="s">
        <v>23642</v>
      </c>
      <c r="B12284" t="s">
        <v>23643</v>
      </c>
      <c r="C12284" t="str">
        <f t="shared" si="191"/>
        <v>16 - INSTITUTO PROVINCIAL DE VIVIENDA</v>
      </c>
      <c r="D12284" t="str">
        <f>VLOOKUP(MID(A12284,1,2),[1]Jurisdicciones!$A$2:$B$44,2,FALSE)</f>
        <v>INSTITUTO PROVINCIAL DE VIVIENDA</v>
      </c>
    </row>
    <row r="12285" spans="1:4" x14ac:dyDescent="0.2">
      <c r="A12285" t="s">
        <v>23644</v>
      </c>
      <c r="B12285" t="s">
        <v>23645</v>
      </c>
      <c r="C12285" t="str">
        <f t="shared" si="191"/>
        <v>16 - INSTITUTO PROVINCIAL DE VIVIENDA</v>
      </c>
      <c r="D12285" t="str">
        <f>VLOOKUP(MID(A12285,1,2),[1]Jurisdicciones!$A$2:$B$44,2,FALSE)</f>
        <v>INSTITUTO PROVINCIAL DE VIVIENDA</v>
      </c>
    </row>
    <row r="12286" spans="1:4" x14ac:dyDescent="0.2">
      <c r="A12286" t="s">
        <v>23646</v>
      </c>
      <c r="B12286" t="s">
        <v>23647</v>
      </c>
      <c r="C12286" t="str">
        <f t="shared" si="191"/>
        <v>16 - INSTITUTO PROVINCIAL DE VIVIENDA</v>
      </c>
      <c r="D12286" t="str">
        <f>VLOOKUP(MID(A12286,1,2),[1]Jurisdicciones!$A$2:$B$44,2,FALSE)</f>
        <v>INSTITUTO PROVINCIAL DE VIVIENDA</v>
      </c>
    </row>
    <row r="12287" spans="1:4" x14ac:dyDescent="0.2">
      <c r="A12287" t="s">
        <v>23648</v>
      </c>
      <c r="B12287" t="s">
        <v>23647</v>
      </c>
      <c r="C12287" t="str">
        <f t="shared" si="191"/>
        <v>16 - INSTITUTO PROVINCIAL DE VIVIENDA</v>
      </c>
      <c r="D12287" t="str">
        <f>VLOOKUP(MID(A12287,1,2),[1]Jurisdicciones!$A$2:$B$44,2,FALSE)</f>
        <v>INSTITUTO PROVINCIAL DE VIVIENDA</v>
      </c>
    </row>
    <row r="12288" spans="1:4" x14ac:dyDescent="0.2">
      <c r="A12288" t="s">
        <v>23649</v>
      </c>
      <c r="B12288" t="s">
        <v>23650</v>
      </c>
      <c r="C12288" t="str">
        <f t="shared" si="191"/>
        <v>16 - INSTITUTO PROVINCIAL DE VIVIENDA</v>
      </c>
      <c r="D12288" t="str">
        <f>VLOOKUP(MID(A12288,1,2),[1]Jurisdicciones!$A$2:$B$44,2,FALSE)</f>
        <v>INSTITUTO PROVINCIAL DE VIVIENDA</v>
      </c>
    </row>
    <row r="12289" spans="1:4" x14ac:dyDescent="0.2">
      <c r="A12289" t="s">
        <v>23651</v>
      </c>
      <c r="B12289" t="s">
        <v>23652</v>
      </c>
      <c r="C12289" t="str">
        <f t="shared" si="191"/>
        <v>16 - INSTITUTO PROVINCIAL DE VIVIENDA</v>
      </c>
      <c r="D12289" t="str">
        <f>VLOOKUP(MID(A12289,1,2),[1]Jurisdicciones!$A$2:$B$44,2,FALSE)</f>
        <v>INSTITUTO PROVINCIAL DE VIVIENDA</v>
      </c>
    </row>
    <row r="12290" spans="1:4" x14ac:dyDescent="0.2">
      <c r="A12290" t="s">
        <v>23653</v>
      </c>
      <c r="B12290" t="s">
        <v>23654</v>
      </c>
      <c r="C12290" t="str">
        <f t="shared" si="191"/>
        <v>16 - INSTITUTO PROVINCIAL DE VIVIENDA</v>
      </c>
      <c r="D12290" t="str">
        <f>VLOOKUP(MID(A12290,1,2),[1]Jurisdicciones!$A$2:$B$44,2,FALSE)</f>
        <v>INSTITUTO PROVINCIAL DE VIVIENDA</v>
      </c>
    </row>
    <row r="12291" spans="1:4" x14ac:dyDescent="0.2">
      <c r="A12291" t="s">
        <v>23655</v>
      </c>
      <c r="B12291" t="s">
        <v>23656</v>
      </c>
      <c r="C12291" t="str">
        <f t="shared" si="191"/>
        <v>16 - INSTITUTO PROVINCIAL DE VIVIENDA</v>
      </c>
      <c r="D12291" t="str">
        <f>VLOOKUP(MID(A12291,1,2),[1]Jurisdicciones!$A$2:$B$44,2,FALSE)</f>
        <v>INSTITUTO PROVINCIAL DE VIVIENDA</v>
      </c>
    </row>
    <row r="12292" spans="1:4" x14ac:dyDescent="0.2">
      <c r="A12292" t="s">
        <v>23657</v>
      </c>
      <c r="B12292" t="s">
        <v>23658</v>
      </c>
      <c r="C12292" t="str">
        <f t="shared" ref="C12292:C12355" si="192">CONCATENATE(MID(A12292,1,2), " - ",D12292)</f>
        <v>16 - INSTITUTO PROVINCIAL DE VIVIENDA</v>
      </c>
      <c r="D12292" t="str">
        <f>VLOOKUP(MID(A12292,1,2),[1]Jurisdicciones!$A$2:$B$44,2,FALSE)</f>
        <v>INSTITUTO PROVINCIAL DE VIVIENDA</v>
      </c>
    </row>
    <row r="12293" spans="1:4" x14ac:dyDescent="0.2">
      <c r="A12293" t="s">
        <v>23659</v>
      </c>
      <c r="B12293" t="s">
        <v>23660</v>
      </c>
      <c r="C12293" t="str">
        <f t="shared" si="192"/>
        <v>16 - INSTITUTO PROVINCIAL DE VIVIENDA</v>
      </c>
      <c r="D12293" t="str">
        <f>VLOOKUP(MID(A12293,1,2),[1]Jurisdicciones!$A$2:$B$44,2,FALSE)</f>
        <v>INSTITUTO PROVINCIAL DE VIVIENDA</v>
      </c>
    </row>
    <row r="12294" spans="1:4" x14ac:dyDescent="0.2">
      <c r="A12294" t="s">
        <v>23661</v>
      </c>
      <c r="B12294" t="s">
        <v>23662</v>
      </c>
      <c r="C12294" t="str">
        <f t="shared" si="192"/>
        <v>16 - INSTITUTO PROVINCIAL DE VIVIENDA</v>
      </c>
      <c r="D12294" t="str">
        <f>VLOOKUP(MID(A12294,1,2),[1]Jurisdicciones!$A$2:$B$44,2,FALSE)</f>
        <v>INSTITUTO PROVINCIAL DE VIVIENDA</v>
      </c>
    </row>
    <row r="12295" spans="1:4" x14ac:dyDescent="0.2">
      <c r="A12295" t="s">
        <v>23663</v>
      </c>
      <c r="B12295" t="s">
        <v>23664</v>
      </c>
      <c r="C12295" t="str">
        <f t="shared" si="192"/>
        <v>16 - INSTITUTO PROVINCIAL DE VIVIENDA</v>
      </c>
      <c r="D12295" t="str">
        <f>VLOOKUP(MID(A12295,1,2),[1]Jurisdicciones!$A$2:$B$44,2,FALSE)</f>
        <v>INSTITUTO PROVINCIAL DE VIVIENDA</v>
      </c>
    </row>
    <row r="12296" spans="1:4" x14ac:dyDescent="0.2">
      <c r="A12296" t="s">
        <v>23665</v>
      </c>
      <c r="B12296" t="s">
        <v>23666</v>
      </c>
      <c r="C12296" t="str">
        <f t="shared" si="192"/>
        <v>16 - INSTITUTO PROVINCIAL DE VIVIENDA</v>
      </c>
      <c r="D12296" t="str">
        <f>VLOOKUP(MID(A12296,1,2),[1]Jurisdicciones!$A$2:$B$44,2,FALSE)</f>
        <v>INSTITUTO PROVINCIAL DE VIVIENDA</v>
      </c>
    </row>
    <row r="12297" spans="1:4" x14ac:dyDescent="0.2">
      <c r="A12297" t="s">
        <v>23667</v>
      </c>
      <c r="B12297" t="s">
        <v>23668</v>
      </c>
      <c r="C12297" t="str">
        <f t="shared" si="192"/>
        <v>16 - INSTITUTO PROVINCIAL DE VIVIENDA</v>
      </c>
      <c r="D12297" t="str">
        <f>VLOOKUP(MID(A12297,1,2),[1]Jurisdicciones!$A$2:$B$44,2,FALSE)</f>
        <v>INSTITUTO PROVINCIAL DE VIVIENDA</v>
      </c>
    </row>
    <row r="12298" spans="1:4" x14ac:dyDescent="0.2">
      <c r="A12298" t="s">
        <v>23669</v>
      </c>
      <c r="B12298" t="s">
        <v>23670</v>
      </c>
      <c r="C12298" t="str">
        <f t="shared" si="192"/>
        <v>16 - INSTITUTO PROVINCIAL DE VIVIENDA</v>
      </c>
      <c r="D12298" t="str">
        <f>VLOOKUP(MID(A12298,1,2),[1]Jurisdicciones!$A$2:$B$44,2,FALSE)</f>
        <v>INSTITUTO PROVINCIAL DE VIVIENDA</v>
      </c>
    </row>
    <row r="12299" spans="1:4" x14ac:dyDescent="0.2">
      <c r="A12299" t="s">
        <v>23671</v>
      </c>
      <c r="B12299" t="s">
        <v>23672</v>
      </c>
      <c r="C12299" t="str">
        <f t="shared" si="192"/>
        <v>16 - INSTITUTO PROVINCIAL DE VIVIENDA</v>
      </c>
      <c r="D12299" t="str">
        <f>VLOOKUP(MID(A12299,1,2),[1]Jurisdicciones!$A$2:$B$44,2,FALSE)</f>
        <v>INSTITUTO PROVINCIAL DE VIVIENDA</v>
      </c>
    </row>
    <row r="12300" spans="1:4" x14ac:dyDescent="0.2">
      <c r="A12300" t="s">
        <v>23673</v>
      </c>
      <c r="B12300" t="s">
        <v>23674</v>
      </c>
      <c r="C12300" t="str">
        <f t="shared" si="192"/>
        <v>16 - INSTITUTO PROVINCIAL DE VIVIENDA</v>
      </c>
      <c r="D12300" t="str">
        <f>VLOOKUP(MID(A12300,1,2),[1]Jurisdicciones!$A$2:$B$44,2,FALSE)</f>
        <v>INSTITUTO PROVINCIAL DE VIVIENDA</v>
      </c>
    </row>
    <row r="12301" spans="1:4" x14ac:dyDescent="0.2">
      <c r="A12301" t="s">
        <v>2072</v>
      </c>
      <c r="B12301" t="s">
        <v>23675</v>
      </c>
      <c r="C12301" t="str">
        <f t="shared" si="192"/>
        <v>16 - INSTITUTO PROVINCIAL DE VIVIENDA</v>
      </c>
      <c r="D12301" t="str">
        <f>VLOOKUP(MID(A12301,1,2),[1]Jurisdicciones!$A$2:$B$44,2,FALSE)</f>
        <v>INSTITUTO PROVINCIAL DE VIVIENDA</v>
      </c>
    </row>
    <row r="12302" spans="1:4" x14ac:dyDescent="0.2">
      <c r="A12302" t="s">
        <v>23676</v>
      </c>
      <c r="B12302" t="s">
        <v>23675</v>
      </c>
      <c r="C12302" t="str">
        <f t="shared" si="192"/>
        <v>16 - INSTITUTO PROVINCIAL DE VIVIENDA</v>
      </c>
      <c r="D12302" t="str">
        <f>VLOOKUP(MID(A12302,1,2),[1]Jurisdicciones!$A$2:$B$44,2,FALSE)</f>
        <v>INSTITUTO PROVINCIAL DE VIVIENDA</v>
      </c>
    </row>
    <row r="12303" spans="1:4" x14ac:dyDescent="0.2">
      <c r="A12303" t="s">
        <v>23677</v>
      </c>
      <c r="B12303" t="s">
        <v>23678</v>
      </c>
      <c r="C12303" t="str">
        <f t="shared" si="192"/>
        <v>16 - INSTITUTO PROVINCIAL DE VIVIENDA</v>
      </c>
      <c r="D12303" t="str">
        <f>VLOOKUP(MID(A12303,1,2),[1]Jurisdicciones!$A$2:$B$44,2,FALSE)</f>
        <v>INSTITUTO PROVINCIAL DE VIVIENDA</v>
      </c>
    </row>
    <row r="12304" spans="1:4" x14ac:dyDescent="0.2">
      <c r="A12304" t="s">
        <v>2073</v>
      </c>
      <c r="B12304" t="s">
        <v>23679</v>
      </c>
      <c r="C12304" t="str">
        <f t="shared" si="192"/>
        <v>16 - INSTITUTO PROVINCIAL DE VIVIENDA</v>
      </c>
      <c r="D12304" t="str">
        <f>VLOOKUP(MID(A12304,1,2),[1]Jurisdicciones!$A$2:$B$44,2,FALSE)</f>
        <v>INSTITUTO PROVINCIAL DE VIVIENDA</v>
      </c>
    </row>
    <row r="12305" spans="1:4" x14ac:dyDescent="0.2">
      <c r="A12305" t="s">
        <v>2883</v>
      </c>
      <c r="B12305" t="s">
        <v>23679</v>
      </c>
      <c r="C12305" t="str">
        <f t="shared" si="192"/>
        <v>16 - INSTITUTO PROVINCIAL DE VIVIENDA</v>
      </c>
      <c r="D12305" t="str">
        <f>VLOOKUP(MID(A12305,1,2),[1]Jurisdicciones!$A$2:$B$44,2,FALSE)</f>
        <v>INSTITUTO PROVINCIAL DE VIVIENDA</v>
      </c>
    </row>
    <row r="12306" spans="1:4" x14ac:dyDescent="0.2">
      <c r="A12306" t="s">
        <v>23680</v>
      </c>
      <c r="B12306" t="s">
        <v>23681</v>
      </c>
      <c r="C12306" t="str">
        <f t="shared" si="192"/>
        <v>16 - INSTITUTO PROVINCIAL DE VIVIENDA</v>
      </c>
      <c r="D12306" t="str">
        <f>VLOOKUP(MID(A12306,1,2),[1]Jurisdicciones!$A$2:$B$44,2,FALSE)</f>
        <v>INSTITUTO PROVINCIAL DE VIVIENDA</v>
      </c>
    </row>
    <row r="12307" spans="1:4" x14ac:dyDescent="0.2">
      <c r="A12307" t="s">
        <v>23682</v>
      </c>
      <c r="B12307" t="s">
        <v>23683</v>
      </c>
      <c r="C12307" t="str">
        <f t="shared" si="192"/>
        <v>16 - INSTITUTO PROVINCIAL DE VIVIENDA</v>
      </c>
      <c r="D12307" t="str">
        <f>VLOOKUP(MID(A12307,1,2),[1]Jurisdicciones!$A$2:$B$44,2,FALSE)</f>
        <v>INSTITUTO PROVINCIAL DE VIVIENDA</v>
      </c>
    </row>
    <row r="12308" spans="1:4" x14ac:dyDescent="0.2">
      <c r="A12308" t="s">
        <v>23684</v>
      </c>
      <c r="B12308" t="s">
        <v>23685</v>
      </c>
      <c r="C12308" t="str">
        <f t="shared" si="192"/>
        <v>16 - INSTITUTO PROVINCIAL DE VIVIENDA</v>
      </c>
      <c r="D12308" t="str">
        <f>VLOOKUP(MID(A12308,1,2),[1]Jurisdicciones!$A$2:$B$44,2,FALSE)</f>
        <v>INSTITUTO PROVINCIAL DE VIVIENDA</v>
      </c>
    </row>
    <row r="12309" spans="1:4" x14ac:dyDescent="0.2">
      <c r="A12309" t="s">
        <v>23686</v>
      </c>
      <c r="B12309" t="s">
        <v>23687</v>
      </c>
      <c r="C12309" t="str">
        <f t="shared" si="192"/>
        <v>16 - INSTITUTO PROVINCIAL DE VIVIENDA</v>
      </c>
      <c r="D12309" t="str">
        <f>VLOOKUP(MID(A12309,1,2),[1]Jurisdicciones!$A$2:$B$44,2,FALSE)</f>
        <v>INSTITUTO PROVINCIAL DE VIVIENDA</v>
      </c>
    </row>
    <row r="12310" spans="1:4" x14ac:dyDescent="0.2">
      <c r="A12310" t="s">
        <v>23688</v>
      </c>
      <c r="B12310" t="s">
        <v>23687</v>
      </c>
      <c r="C12310" t="str">
        <f t="shared" si="192"/>
        <v>16 - INSTITUTO PROVINCIAL DE VIVIENDA</v>
      </c>
      <c r="D12310" t="str">
        <f>VLOOKUP(MID(A12310,1,2),[1]Jurisdicciones!$A$2:$B$44,2,FALSE)</f>
        <v>INSTITUTO PROVINCIAL DE VIVIENDA</v>
      </c>
    </row>
    <row r="12311" spans="1:4" x14ac:dyDescent="0.2">
      <c r="A12311" t="s">
        <v>23689</v>
      </c>
      <c r="B12311" t="s">
        <v>23690</v>
      </c>
      <c r="C12311" t="str">
        <f t="shared" si="192"/>
        <v>16 - INSTITUTO PROVINCIAL DE VIVIENDA</v>
      </c>
      <c r="D12311" t="str">
        <f>VLOOKUP(MID(A12311,1,2),[1]Jurisdicciones!$A$2:$B$44,2,FALSE)</f>
        <v>INSTITUTO PROVINCIAL DE VIVIENDA</v>
      </c>
    </row>
    <row r="12312" spans="1:4" x14ac:dyDescent="0.2">
      <c r="A12312" t="s">
        <v>23691</v>
      </c>
      <c r="B12312" t="s">
        <v>23692</v>
      </c>
      <c r="C12312" t="str">
        <f t="shared" si="192"/>
        <v>16 - INSTITUTO PROVINCIAL DE VIVIENDA</v>
      </c>
      <c r="D12312" t="str">
        <f>VLOOKUP(MID(A12312,1,2),[1]Jurisdicciones!$A$2:$B$44,2,FALSE)</f>
        <v>INSTITUTO PROVINCIAL DE VIVIENDA</v>
      </c>
    </row>
    <row r="12313" spans="1:4" x14ac:dyDescent="0.2">
      <c r="A12313" t="s">
        <v>23693</v>
      </c>
      <c r="B12313" t="s">
        <v>23692</v>
      </c>
      <c r="C12313" t="str">
        <f t="shared" si="192"/>
        <v>16 - INSTITUTO PROVINCIAL DE VIVIENDA</v>
      </c>
      <c r="D12313" t="str">
        <f>VLOOKUP(MID(A12313,1,2),[1]Jurisdicciones!$A$2:$B$44,2,FALSE)</f>
        <v>INSTITUTO PROVINCIAL DE VIVIENDA</v>
      </c>
    </row>
    <row r="12314" spans="1:4" x14ac:dyDescent="0.2">
      <c r="A12314" t="s">
        <v>2074</v>
      </c>
      <c r="B12314" t="s">
        <v>23694</v>
      </c>
      <c r="C12314" t="str">
        <f t="shared" si="192"/>
        <v>16 - INSTITUTO PROVINCIAL DE VIVIENDA</v>
      </c>
      <c r="D12314" t="str">
        <f>VLOOKUP(MID(A12314,1,2),[1]Jurisdicciones!$A$2:$B$44,2,FALSE)</f>
        <v>INSTITUTO PROVINCIAL DE VIVIENDA</v>
      </c>
    </row>
    <row r="12315" spans="1:4" x14ac:dyDescent="0.2">
      <c r="A12315" t="s">
        <v>23695</v>
      </c>
      <c r="B12315" t="s">
        <v>23696</v>
      </c>
      <c r="C12315" t="str">
        <f t="shared" si="192"/>
        <v>16 - INSTITUTO PROVINCIAL DE VIVIENDA</v>
      </c>
      <c r="D12315" t="str">
        <f>VLOOKUP(MID(A12315,1,2),[1]Jurisdicciones!$A$2:$B$44,2,FALSE)</f>
        <v>INSTITUTO PROVINCIAL DE VIVIENDA</v>
      </c>
    </row>
    <row r="12316" spans="1:4" x14ac:dyDescent="0.2">
      <c r="A12316" t="s">
        <v>23697</v>
      </c>
      <c r="B12316" t="s">
        <v>23698</v>
      </c>
      <c r="C12316" t="str">
        <f t="shared" si="192"/>
        <v>16 - INSTITUTO PROVINCIAL DE VIVIENDA</v>
      </c>
      <c r="D12316" t="str">
        <f>VLOOKUP(MID(A12316,1,2),[1]Jurisdicciones!$A$2:$B$44,2,FALSE)</f>
        <v>INSTITUTO PROVINCIAL DE VIVIENDA</v>
      </c>
    </row>
    <row r="12317" spans="1:4" x14ac:dyDescent="0.2">
      <c r="A12317" t="s">
        <v>23699</v>
      </c>
      <c r="B12317" t="s">
        <v>23700</v>
      </c>
      <c r="C12317" t="str">
        <f t="shared" si="192"/>
        <v>16 - INSTITUTO PROVINCIAL DE VIVIENDA</v>
      </c>
      <c r="D12317" t="str">
        <f>VLOOKUP(MID(A12317,1,2),[1]Jurisdicciones!$A$2:$B$44,2,FALSE)</f>
        <v>INSTITUTO PROVINCIAL DE VIVIENDA</v>
      </c>
    </row>
    <row r="12318" spans="1:4" x14ac:dyDescent="0.2">
      <c r="A12318" t="s">
        <v>2075</v>
      </c>
      <c r="B12318" t="s">
        <v>23701</v>
      </c>
      <c r="C12318" t="str">
        <f t="shared" si="192"/>
        <v>16 - INSTITUTO PROVINCIAL DE VIVIENDA</v>
      </c>
      <c r="D12318" t="str">
        <f>VLOOKUP(MID(A12318,1,2),[1]Jurisdicciones!$A$2:$B$44,2,FALSE)</f>
        <v>INSTITUTO PROVINCIAL DE VIVIENDA</v>
      </c>
    </row>
    <row r="12319" spans="1:4" x14ac:dyDescent="0.2">
      <c r="A12319" t="s">
        <v>23702</v>
      </c>
      <c r="B12319" t="s">
        <v>23703</v>
      </c>
      <c r="C12319" t="str">
        <f t="shared" si="192"/>
        <v>16 - INSTITUTO PROVINCIAL DE VIVIENDA</v>
      </c>
      <c r="D12319" t="str">
        <f>VLOOKUP(MID(A12319,1,2),[1]Jurisdicciones!$A$2:$B$44,2,FALSE)</f>
        <v>INSTITUTO PROVINCIAL DE VIVIENDA</v>
      </c>
    </row>
    <row r="12320" spans="1:4" x14ac:dyDescent="0.2">
      <c r="A12320" t="s">
        <v>23704</v>
      </c>
      <c r="B12320" t="s">
        <v>23705</v>
      </c>
      <c r="C12320" t="str">
        <f t="shared" si="192"/>
        <v>16 - INSTITUTO PROVINCIAL DE VIVIENDA</v>
      </c>
      <c r="D12320" t="str">
        <f>VLOOKUP(MID(A12320,1,2),[1]Jurisdicciones!$A$2:$B$44,2,FALSE)</f>
        <v>INSTITUTO PROVINCIAL DE VIVIENDA</v>
      </c>
    </row>
    <row r="12321" spans="1:4" x14ac:dyDescent="0.2">
      <c r="A12321" t="s">
        <v>2076</v>
      </c>
      <c r="B12321" t="s">
        <v>23706</v>
      </c>
      <c r="C12321" t="str">
        <f t="shared" si="192"/>
        <v>16 - INSTITUTO PROVINCIAL DE VIVIENDA</v>
      </c>
      <c r="D12321" t="str">
        <f>VLOOKUP(MID(A12321,1,2),[1]Jurisdicciones!$A$2:$B$44,2,FALSE)</f>
        <v>INSTITUTO PROVINCIAL DE VIVIENDA</v>
      </c>
    </row>
    <row r="12322" spans="1:4" x14ac:dyDescent="0.2">
      <c r="A12322" t="s">
        <v>2077</v>
      </c>
      <c r="B12322" t="s">
        <v>23707</v>
      </c>
      <c r="C12322" t="str">
        <f t="shared" si="192"/>
        <v>16 - INSTITUTO PROVINCIAL DE VIVIENDA</v>
      </c>
      <c r="D12322" t="str">
        <f>VLOOKUP(MID(A12322,1,2),[1]Jurisdicciones!$A$2:$B$44,2,FALSE)</f>
        <v>INSTITUTO PROVINCIAL DE VIVIENDA</v>
      </c>
    </row>
    <row r="12323" spans="1:4" x14ac:dyDescent="0.2">
      <c r="A12323" t="s">
        <v>2078</v>
      </c>
      <c r="B12323" t="s">
        <v>23708</v>
      </c>
      <c r="C12323" t="str">
        <f t="shared" si="192"/>
        <v>16 - INSTITUTO PROVINCIAL DE VIVIENDA</v>
      </c>
      <c r="D12323" t="str">
        <f>VLOOKUP(MID(A12323,1,2),[1]Jurisdicciones!$A$2:$B$44,2,FALSE)</f>
        <v>INSTITUTO PROVINCIAL DE VIVIENDA</v>
      </c>
    </row>
    <row r="12324" spans="1:4" x14ac:dyDescent="0.2">
      <c r="A12324" t="s">
        <v>2079</v>
      </c>
      <c r="B12324" t="s">
        <v>23709</v>
      </c>
      <c r="C12324" t="str">
        <f t="shared" si="192"/>
        <v>16 - INSTITUTO PROVINCIAL DE VIVIENDA</v>
      </c>
      <c r="D12324" t="str">
        <f>VLOOKUP(MID(A12324,1,2),[1]Jurisdicciones!$A$2:$B$44,2,FALSE)</f>
        <v>INSTITUTO PROVINCIAL DE VIVIENDA</v>
      </c>
    </row>
    <row r="12325" spans="1:4" x14ac:dyDescent="0.2">
      <c r="A12325" t="s">
        <v>2080</v>
      </c>
      <c r="B12325" t="s">
        <v>23710</v>
      </c>
      <c r="C12325" t="str">
        <f t="shared" si="192"/>
        <v>16 - INSTITUTO PROVINCIAL DE VIVIENDA</v>
      </c>
      <c r="D12325" t="str">
        <f>VLOOKUP(MID(A12325,1,2),[1]Jurisdicciones!$A$2:$B$44,2,FALSE)</f>
        <v>INSTITUTO PROVINCIAL DE VIVIENDA</v>
      </c>
    </row>
    <row r="12326" spans="1:4" x14ac:dyDescent="0.2">
      <c r="A12326" t="s">
        <v>23711</v>
      </c>
      <c r="B12326" t="s">
        <v>23710</v>
      </c>
      <c r="C12326" t="str">
        <f t="shared" si="192"/>
        <v>16 - INSTITUTO PROVINCIAL DE VIVIENDA</v>
      </c>
      <c r="D12326" t="str">
        <f>VLOOKUP(MID(A12326,1,2),[1]Jurisdicciones!$A$2:$B$44,2,FALSE)</f>
        <v>INSTITUTO PROVINCIAL DE VIVIENDA</v>
      </c>
    </row>
    <row r="12327" spans="1:4" x14ac:dyDescent="0.2">
      <c r="A12327" t="s">
        <v>23712</v>
      </c>
      <c r="B12327" t="s">
        <v>23713</v>
      </c>
      <c r="C12327" t="str">
        <f t="shared" si="192"/>
        <v>16 - INSTITUTO PROVINCIAL DE VIVIENDA</v>
      </c>
      <c r="D12327" t="str">
        <f>VLOOKUP(MID(A12327,1,2),[1]Jurisdicciones!$A$2:$B$44,2,FALSE)</f>
        <v>INSTITUTO PROVINCIAL DE VIVIENDA</v>
      </c>
    </row>
    <row r="12328" spans="1:4" x14ac:dyDescent="0.2">
      <c r="A12328" t="s">
        <v>2081</v>
      </c>
      <c r="B12328" t="s">
        <v>23714</v>
      </c>
      <c r="C12328" t="str">
        <f t="shared" si="192"/>
        <v>16 - INSTITUTO PROVINCIAL DE VIVIENDA</v>
      </c>
      <c r="D12328" t="str">
        <f>VLOOKUP(MID(A12328,1,2),[1]Jurisdicciones!$A$2:$B$44,2,FALSE)</f>
        <v>INSTITUTO PROVINCIAL DE VIVIENDA</v>
      </c>
    </row>
    <row r="12329" spans="1:4" x14ac:dyDescent="0.2">
      <c r="A12329" t="s">
        <v>2082</v>
      </c>
      <c r="B12329" t="s">
        <v>23715</v>
      </c>
      <c r="C12329" t="str">
        <f t="shared" si="192"/>
        <v>16 - INSTITUTO PROVINCIAL DE VIVIENDA</v>
      </c>
      <c r="D12329" t="str">
        <f>VLOOKUP(MID(A12329,1,2),[1]Jurisdicciones!$A$2:$B$44,2,FALSE)</f>
        <v>INSTITUTO PROVINCIAL DE VIVIENDA</v>
      </c>
    </row>
    <row r="12330" spans="1:4" x14ac:dyDescent="0.2">
      <c r="A12330" t="s">
        <v>2083</v>
      </c>
      <c r="B12330" t="s">
        <v>23716</v>
      </c>
      <c r="C12330" t="str">
        <f t="shared" si="192"/>
        <v>16 - INSTITUTO PROVINCIAL DE VIVIENDA</v>
      </c>
      <c r="D12330" t="str">
        <f>VLOOKUP(MID(A12330,1,2),[1]Jurisdicciones!$A$2:$B$44,2,FALSE)</f>
        <v>INSTITUTO PROVINCIAL DE VIVIENDA</v>
      </c>
    </row>
    <row r="12331" spans="1:4" x14ac:dyDescent="0.2">
      <c r="A12331" t="s">
        <v>2084</v>
      </c>
      <c r="B12331" t="s">
        <v>23716</v>
      </c>
      <c r="C12331" t="str">
        <f t="shared" si="192"/>
        <v>16 - INSTITUTO PROVINCIAL DE VIVIENDA</v>
      </c>
      <c r="D12331" t="str">
        <f>VLOOKUP(MID(A12331,1,2),[1]Jurisdicciones!$A$2:$B$44,2,FALSE)</f>
        <v>INSTITUTO PROVINCIAL DE VIVIENDA</v>
      </c>
    </row>
    <row r="12332" spans="1:4" x14ac:dyDescent="0.2">
      <c r="A12332" t="s">
        <v>2085</v>
      </c>
      <c r="B12332" t="s">
        <v>23717</v>
      </c>
      <c r="C12332" t="str">
        <f t="shared" si="192"/>
        <v>16 - INSTITUTO PROVINCIAL DE VIVIENDA</v>
      </c>
      <c r="D12332" t="str">
        <f>VLOOKUP(MID(A12332,1,2),[1]Jurisdicciones!$A$2:$B$44,2,FALSE)</f>
        <v>INSTITUTO PROVINCIAL DE VIVIENDA</v>
      </c>
    </row>
    <row r="12333" spans="1:4" x14ac:dyDescent="0.2">
      <c r="A12333" t="s">
        <v>2086</v>
      </c>
      <c r="B12333" t="s">
        <v>23718</v>
      </c>
      <c r="C12333" t="str">
        <f t="shared" si="192"/>
        <v>16 - INSTITUTO PROVINCIAL DE VIVIENDA</v>
      </c>
      <c r="D12333" t="str">
        <f>VLOOKUP(MID(A12333,1,2),[1]Jurisdicciones!$A$2:$B$44,2,FALSE)</f>
        <v>INSTITUTO PROVINCIAL DE VIVIENDA</v>
      </c>
    </row>
    <row r="12334" spans="1:4" x14ac:dyDescent="0.2">
      <c r="A12334" t="s">
        <v>2087</v>
      </c>
      <c r="B12334" t="s">
        <v>23719</v>
      </c>
      <c r="C12334" t="str">
        <f t="shared" si="192"/>
        <v>16 - INSTITUTO PROVINCIAL DE VIVIENDA</v>
      </c>
      <c r="D12334" t="str">
        <f>VLOOKUP(MID(A12334,1,2),[1]Jurisdicciones!$A$2:$B$44,2,FALSE)</f>
        <v>INSTITUTO PROVINCIAL DE VIVIENDA</v>
      </c>
    </row>
    <row r="12335" spans="1:4" x14ac:dyDescent="0.2">
      <c r="A12335" t="s">
        <v>2088</v>
      </c>
      <c r="B12335" t="s">
        <v>23720</v>
      </c>
      <c r="C12335" t="str">
        <f t="shared" si="192"/>
        <v>16 - INSTITUTO PROVINCIAL DE VIVIENDA</v>
      </c>
      <c r="D12335" t="str">
        <f>VLOOKUP(MID(A12335,1,2),[1]Jurisdicciones!$A$2:$B$44,2,FALSE)</f>
        <v>INSTITUTO PROVINCIAL DE VIVIENDA</v>
      </c>
    </row>
    <row r="12336" spans="1:4" x14ac:dyDescent="0.2">
      <c r="A12336" t="s">
        <v>2089</v>
      </c>
      <c r="B12336" t="s">
        <v>23721</v>
      </c>
      <c r="C12336" t="str">
        <f t="shared" si="192"/>
        <v>16 - INSTITUTO PROVINCIAL DE VIVIENDA</v>
      </c>
      <c r="D12336" t="str">
        <f>VLOOKUP(MID(A12336,1,2),[1]Jurisdicciones!$A$2:$B$44,2,FALSE)</f>
        <v>INSTITUTO PROVINCIAL DE VIVIENDA</v>
      </c>
    </row>
    <row r="12337" spans="1:4" x14ac:dyDescent="0.2">
      <c r="A12337" t="s">
        <v>2884</v>
      </c>
      <c r="B12337" t="s">
        <v>23722</v>
      </c>
      <c r="C12337" t="str">
        <f t="shared" si="192"/>
        <v>16 - INSTITUTO PROVINCIAL DE VIVIENDA</v>
      </c>
      <c r="D12337" t="str">
        <f>VLOOKUP(MID(A12337,1,2),[1]Jurisdicciones!$A$2:$B$44,2,FALSE)</f>
        <v>INSTITUTO PROVINCIAL DE VIVIENDA</v>
      </c>
    </row>
    <row r="12338" spans="1:4" x14ac:dyDescent="0.2">
      <c r="A12338" t="s">
        <v>23723</v>
      </c>
      <c r="B12338" t="s">
        <v>23722</v>
      </c>
      <c r="C12338" t="str">
        <f t="shared" si="192"/>
        <v>16 - INSTITUTO PROVINCIAL DE VIVIENDA</v>
      </c>
      <c r="D12338" t="str">
        <f>VLOOKUP(MID(A12338,1,2),[1]Jurisdicciones!$A$2:$B$44,2,FALSE)</f>
        <v>INSTITUTO PROVINCIAL DE VIVIENDA</v>
      </c>
    </row>
    <row r="12339" spans="1:4" x14ac:dyDescent="0.2">
      <c r="A12339" t="s">
        <v>2090</v>
      </c>
      <c r="B12339" t="s">
        <v>23724</v>
      </c>
      <c r="C12339" t="str">
        <f t="shared" si="192"/>
        <v>16 - INSTITUTO PROVINCIAL DE VIVIENDA</v>
      </c>
      <c r="D12339" t="str">
        <f>VLOOKUP(MID(A12339,1,2),[1]Jurisdicciones!$A$2:$B$44,2,FALSE)</f>
        <v>INSTITUTO PROVINCIAL DE VIVIENDA</v>
      </c>
    </row>
    <row r="12340" spans="1:4" x14ac:dyDescent="0.2">
      <c r="A12340" t="s">
        <v>2091</v>
      </c>
      <c r="B12340" t="s">
        <v>23725</v>
      </c>
      <c r="C12340" t="str">
        <f t="shared" si="192"/>
        <v>16 - INSTITUTO PROVINCIAL DE VIVIENDA</v>
      </c>
      <c r="D12340" t="str">
        <f>VLOOKUP(MID(A12340,1,2),[1]Jurisdicciones!$A$2:$B$44,2,FALSE)</f>
        <v>INSTITUTO PROVINCIAL DE VIVIENDA</v>
      </c>
    </row>
    <row r="12341" spans="1:4" x14ac:dyDescent="0.2">
      <c r="A12341" t="s">
        <v>23726</v>
      </c>
      <c r="B12341" t="s">
        <v>23725</v>
      </c>
      <c r="C12341" t="str">
        <f t="shared" si="192"/>
        <v>16 - INSTITUTO PROVINCIAL DE VIVIENDA</v>
      </c>
      <c r="D12341" t="str">
        <f>VLOOKUP(MID(A12341,1,2),[1]Jurisdicciones!$A$2:$B$44,2,FALSE)</f>
        <v>INSTITUTO PROVINCIAL DE VIVIENDA</v>
      </c>
    </row>
    <row r="12342" spans="1:4" x14ac:dyDescent="0.2">
      <c r="A12342" t="s">
        <v>2092</v>
      </c>
      <c r="B12342" t="s">
        <v>23727</v>
      </c>
      <c r="C12342" t="str">
        <f t="shared" si="192"/>
        <v>16 - INSTITUTO PROVINCIAL DE VIVIENDA</v>
      </c>
      <c r="D12342" t="str">
        <f>VLOOKUP(MID(A12342,1,2),[1]Jurisdicciones!$A$2:$B$44,2,FALSE)</f>
        <v>INSTITUTO PROVINCIAL DE VIVIENDA</v>
      </c>
    </row>
    <row r="12343" spans="1:4" x14ac:dyDescent="0.2">
      <c r="A12343" t="s">
        <v>2093</v>
      </c>
      <c r="B12343" t="s">
        <v>23728</v>
      </c>
      <c r="C12343" t="str">
        <f t="shared" si="192"/>
        <v>16 - INSTITUTO PROVINCIAL DE VIVIENDA</v>
      </c>
      <c r="D12343" t="str">
        <f>VLOOKUP(MID(A12343,1,2),[1]Jurisdicciones!$A$2:$B$44,2,FALSE)</f>
        <v>INSTITUTO PROVINCIAL DE VIVIENDA</v>
      </c>
    </row>
    <row r="12344" spans="1:4" x14ac:dyDescent="0.2">
      <c r="A12344" t="s">
        <v>23729</v>
      </c>
      <c r="B12344" t="s">
        <v>23730</v>
      </c>
      <c r="C12344" t="str">
        <f t="shared" si="192"/>
        <v>16 - INSTITUTO PROVINCIAL DE VIVIENDA</v>
      </c>
      <c r="D12344" t="str">
        <f>VLOOKUP(MID(A12344,1,2),[1]Jurisdicciones!$A$2:$B$44,2,FALSE)</f>
        <v>INSTITUTO PROVINCIAL DE VIVIENDA</v>
      </c>
    </row>
    <row r="12345" spans="1:4" x14ac:dyDescent="0.2">
      <c r="A12345" t="s">
        <v>23731</v>
      </c>
      <c r="B12345" t="s">
        <v>23732</v>
      </c>
      <c r="C12345" t="str">
        <f t="shared" si="192"/>
        <v>16 - INSTITUTO PROVINCIAL DE VIVIENDA</v>
      </c>
      <c r="D12345" t="str">
        <f>VLOOKUP(MID(A12345,1,2),[1]Jurisdicciones!$A$2:$B$44,2,FALSE)</f>
        <v>INSTITUTO PROVINCIAL DE VIVIENDA</v>
      </c>
    </row>
    <row r="12346" spans="1:4" x14ac:dyDescent="0.2">
      <c r="A12346" t="s">
        <v>23733</v>
      </c>
      <c r="B12346" t="s">
        <v>23732</v>
      </c>
      <c r="C12346" t="str">
        <f t="shared" si="192"/>
        <v>16 - INSTITUTO PROVINCIAL DE VIVIENDA</v>
      </c>
      <c r="D12346" t="str">
        <f>VLOOKUP(MID(A12346,1,2),[1]Jurisdicciones!$A$2:$B$44,2,FALSE)</f>
        <v>INSTITUTO PROVINCIAL DE VIVIENDA</v>
      </c>
    </row>
    <row r="12347" spans="1:4" x14ac:dyDescent="0.2">
      <c r="A12347" t="s">
        <v>2094</v>
      </c>
      <c r="B12347" t="s">
        <v>23734</v>
      </c>
      <c r="C12347" t="str">
        <f t="shared" si="192"/>
        <v>16 - INSTITUTO PROVINCIAL DE VIVIENDA</v>
      </c>
      <c r="D12347" t="str">
        <f>VLOOKUP(MID(A12347,1,2),[1]Jurisdicciones!$A$2:$B$44,2,FALSE)</f>
        <v>INSTITUTO PROVINCIAL DE VIVIENDA</v>
      </c>
    </row>
    <row r="12348" spans="1:4" x14ac:dyDescent="0.2">
      <c r="A12348" t="s">
        <v>2095</v>
      </c>
      <c r="B12348" t="s">
        <v>23735</v>
      </c>
      <c r="C12348" t="str">
        <f t="shared" si="192"/>
        <v>16 - INSTITUTO PROVINCIAL DE VIVIENDA</v>
      </c>
      <c r="D12348" t="str">
        <f>VLOOKUP(MID(A12348,1,2),[1]Jurisdicciones!$A$2:$B$44,2,FALSE)</f>
        <v>INSTITUTO PROVINCIAL DE VIVIENDA</v>
      </c>
    </row>
    <row r="12349" spans="1:4" x14ac:dyDescent="0.2">
      <c r="A12349" t="s">
        <v>2096</v>
      </c>
      <c r="B12349" t="s">
        <v>23736</v>
      </c>
      <c r="C12349" t="str">
        <f t="shared" si="192"/>
        <v>16 - INSTITUTO PROVINCIAL DE VIVIENDA</v>
      </c>
      <c r="D12349" t="str">
        <f>VLOOKUP(MID(A12349,1,2),[1]Jurisdicciones!$A$2:$B$44,2,FALSE)</f>
        <v>INSTITUTO PROVINCIAL DE VIVIENDA</v>
      </c>
    </row>
    <row r="12350" spans="1:4" x14ac:dyDescent="0.2">
      <c r="A12350" t="s">
        <v>23737</v>
      </c>
      <c r="B12350" t="s">
        <v>23738</v>
      </c>
      <c r="C12350" t="str">
        <f t="shared" si="192"/>
        <v>16 - INSTITUTO PROVINCIAL DE VIVIENDA</v>
      </c>
      <c r="D12350" t="str">
        <f>VLOOKUP(MID(A12350,1,2),[1]Jurisdicciones!$A$2:$B$44,2,FALSE)</f>
        <v>INSTITUTO PROVINCIAL DE VIVIENDA</v>
      </c>
    </row>
    <row r="12351" spans="1:4" x14ac:dyDescent="0.2">
      <c r="A12351" t="s">
        <v>2097</v>
      </c>
      <c r="B12351" t="s">
        <v>23739</v>
      </c>
      <c r="C12351" t="str">
        <f t="shared" si="192"/>
        <v>16 - INSTITUTO PROVINCIAL DE VIVIENDA</v>
      </c>
      <c r="D12351" t="str">
        <f>VLOOKUP(MID(A12351,1,2),[1]Jurisdicciones!$A$2:$B$44,2,FALSE)</f>
        <v>INSTITUTO PROVINCIAL DE VIVIENDA</v>
      </c>
    </row>
    <row r="12352" spans="1:4" x14ac:dyDescent="0.2">
      <c r="A12352" t="s">
        <v>2098</v>
      </c>
      <c r="B12352" t="s">
        <v>23740</v>
      </c>
      <c r="C12352" t="str">
        <f t="shared" si="192"/>
        <v>16 - INSTITUTO PROVINCIAL DE VIVIENDA</v>
      </c>
      <c r="D12352" t="str">
        <f>VLOOKUP(MID(A12352,1,2),[1]Jurisdicciones!$A$2:$B$44,2,FALSE)</f>
        <v>INSTITUTO PROVINCIAL DE VIVIENDA</v>
      </c>
    </row>
    <row r="12353" spans="1:4" x14ac:dyDescent="0.2">
      <c r="A12353" t="s">
        <v>2885</v>
      </c>
      <c r="B12353" t="s">
        <v>23741</v>
      </c>
      <c r="C12353" t="str">
        <f t="shared" si="192"/>
        <v>16 - INSTITUTO PROVINCIAL DE VIVIENDA</v>
      </c>
      <c r="D12353" t="str">
        <f>VLOOKUP(MID(A12353,1,2),[1]Jurisdicciones!$A$2:$B$44,2,FALSE)</f>
        <v>INSTITUTO PROVINCIAL DE VIVIENDA</v>
      </c>
    </row>
    <row r="12354" spans="1:4" x14ac:dyDescent="0.2">
      <c r="A12354" t="s">
        <v>2886</v>
      </c>
      <c r="B12354" t="s">
        <v>23742</v>
      </c>
      <c r="C12354" t="str">
        <f t="shared" si="192"/>
        <v>16 - INSTITUTO PROVINCIAL DE VIVIENDA</v>
      </c>
      <c r="D12354" t="str">
        <f>VLOOKUP(MID(A12354,1,2),[1]Jurisdicciones!$A$2:$B$44,2,FALSE)</f>
        <v>INSTITUTO PROVINCIAL DE VIVIENDA</v>
      </c>
    </row>
    <row r="12355" spans="1:4" x14ac:dyDescent="0.2">
      <c r="A12355" t="s">
        <v>23743</v>
      </c>
      <c r="B12355" t="s">
        <v>23742</v>
      </c>
      <c r="C12355" t="str">
        <f t="shared" si="192"/>
        <v>16 - INSTITUTO PROVINCIAL DE VIVIENDA</v>
      </c>
      <c r="D12355" t="str">
        <f>VLOOKUP(MID(A12355,1,2),[1]Jurisdicciones!$A$2:$B$44,2,FALSE)</f>
        <v>INSTITUTO PROVINCIAL DE VIVIENDA</v>
      </c>
    </row>
    <row r="12356" spans="1:4" x14ac:dyDescent="0.2">
      <c r="A12356" t="s">
        <v>2099</v>
      </c>
      <c r="B12356" t="s">
        <v>23744</v>
      </c>
      <c r="C12356" t="str">
        <f t="shared" ref="C12356:C12419" si="193">CONCATENATE(MID(A12356,1,2), " - ",D12356)</f>
        <v>16 - INSTITUTO PROVINCIAL DE VIVIENDA</v>
      </c>
      <c r="D12356" t="str">
        <f>VLOOKUP(MID(A12356,1,2),[1]Jurisdicciones!$A$2:$B$44,2,FALSE)</f>
        <v>INSTITUTO PROVINCIAL DE VIVIENDA</v>
      </c>
    </row>
    <row r="12357" spans="1:4" x14ac:dyDescent="0.2">
      <c r="A12357" t="s">
        <v>2100</v>
      </c>
      <c r="B12357" t="s">
        <v>23745</v>
      </c>
      <c r="C12357" t="str">
        <f t="shared" si="193"/>
        <v>16 - INSTITUTO PROVINCIAL DE VIVIENDA</v>
      </c>
      <c r="D12357" t="str">
        <f>VLOOKUP(MID(A12357,1,2),[1]Jurisdicciones!$A$2:$B$44,2,FALSE)</f>
        <v>INSTITUTO PROVINCIAL DE VIVIENDA</v>
      </c>
    </row>
    <row r="12358" spans="1:4" x14ac:dyDescent="0.2">
      <c r="A12358" t="s">
        <v>2101</v>
      </c>
      <c r="B12358" t="s">
        <v>23746</v>
      </c>
      <c r="C12358" t="str">
        <f t="shared" si="193"/>
        <v>16 - INSTITUTO PROVINCIAL DE VIVIENDA</v>
      </c>
      <c r="D12358" t="str">
        <f>VLOOKUP(MID(A12358,1,2),[1]Jurisdicciones!$A$2:$B$44,2,FALSE)</f>
        <v>INSTITUTO PROVINCIAL DE VIVIENDA</v>
      </c>
    </row>
    <row r="12359" spans="1:4" x14ac:dyDescent="0.2">
      <c r="A12359" t="s">
        <v>2887</v>
      </c>
      <c r="B12359" t="s">
        <v>23747</v>
      </c>
      <c r="C12359" t="str">
        <f t="shared" si="193"/>
        <v>16 - INSTITUTO PROVINCIAL DE VIVIENDA</v>
      </c>
      <c r="D12359" t="str">
        <f>VLOOKUP(MID(A12359,1,2),[1]Jurisdicciones!$A$2:$B$44,2,FALSE)</f>
        <v>INSTITUTO PROVINCIAL DE VIVIENDA</v>
      </c>
    </row>
    <row r="12360" spans="1:4" x14ac:dyDescent="0.2">
      <c r="A12360" t="s">
        <v>23748</v>
      </c>
      <c r="B12360" t="s">
        <v>23747</v>
      </c>
      <c r="C12360" t="str">
        <f t="shared" si="193"/>
        <v>16 - INSTITUTO PROVINCIAL DE VIVIENDA</v>
      </c>
      <c r="D12360" t="str">
        <f>VLOOKUP(MID(A12360,1,2),[1]Jurisdicciones!$A$2:$B$44,2,FALSE)</f>
        <v>INSTITUTO PROVINCIAL DE VIVIENDA</v>
      </c>
    </row>
    <row r="12361" spans="1:4" x14ac:dyDescent="0.2">
      <c r="A12361" t="s">
        <v>2102</v>
      </c>
      <c r="B12361" t="s">
        <v>23749</v>
      </c>
      <c r="C12361" t="str">
        <f t="shared" si="193"/>
        <v>16 - INSTITUTO PROVINCIAL DE VIVIENDA</v>
      </c>
      <c r="D12361" t="str">
        <f>VLOOKUP(MID(A12361,1,2),[1]Jurisdicciones!$A$2:$B$44,2,FALSE)</f>
        <v>INSTITUTO PROVINCIAL DE VIVIENDA</v>
      </c>
    </row>
    <row r="12362" spans="1:4" x14ac:dyDescent="0.2">
      <c r="A12362" t="s">
        <v>2103</v>
      </c>
      <c r="B12362" t="s">
        <v>23750</v>
      </c>
      <c r="C12362" t="str">
        <f t="shared" si="193"/>
        <v>16 - INSTITUTO PROVINCIAL DE VIVIENDA</v>
      </c>
      <c r="D12362" t="str">
        <f>VLOOKUP(MID(A12362,1,2),[1]Jurisdicciones!$A$2:$B$44,2,FALSE)</f>
        <v>INSTITUTO PROVINCIAL DE VIVIENDA</v>
      </c>
    </row>
    <row r="12363" spans="1:4" x14ac:dyDescent="0.2">
      <c r="A12363" t="s">
        <v>2104</v>
      </c>
      <c r="B12363" t="s">
        <v>23751</v>
      </c>
      <c r="C12363" t="str">
        <f t="shared" si="193"/>
        <v>16 - INSTITUTO PROVINCIAL DE VIVIENDA</v>
      </c>
      <c r="D12363" t="str">
        <f>VLOOKUP(MID(A12363,1,2),[1]Jurisdicciones!$A$2:$B$44,2,FALSE)</f>
        <v>INSTITUTO PROVINCIAL DE VIVIENDA</v>
      </c>
    </row>
    <row r="12364" spans="1:4" x14ac:dyDescent="0.2">
      <c r="A12364" t="s">
        <v>2105</v>
      </c>
      <c r="B12364" t="s">
        <v>23752</v>
      </c>
      <c r="C12364" t="str">
        <f t="shared" si="193"/>
        <v>16 - INSTITUTO PROVINCIAL DE VIVIENDA</v>
      </c>
      <c r="D12364" t="str">
        <f>VLOOKUP(MID(A12364,1,2),[1]Jurisdicciones!$A$2:$B$44,2,FALSE)</f>
        <v>INSTITUTO PROVINCIAL DE VIVIENDA</v>
      </c>
    </row>
    <row r="12365" spans="1:4" x14ac:dyDescent="0.2">
      <c r="A12365" t="s">
        <v>23753</v>
      </c>
      <c r="B12365" t="s">
        <v>23754</v>
      </c>
      <c r="C12365" t="str">
        <f t="shared" si="193"/>
        <v>16 - INSTITUTO PROVINCIAL DE VIVIENDA</v>
      </c>
      <c r="D12365" t="str">
        <f>VLOOKUP(MID(A12365,1,2),[1]Jurisdicciones!$A$2:$B$44,2,FALSE)</f>
        <v>INSTITUTO PROVINCIAL DE VIVIENDA</v>
      </c>
    </row>
    <row r="12366" spans="1:4" x14ac:dyDescent="0.2">
      <c r="A12366" t="s">
        <v>2106</v>
      </c>
      <c r="B12366" t="s">
        <v>23755</v>
      </c>
      <c r="C12366" t="str">
        <f t="shared" si="193"/>
        <v>16 - INSTITUTO PROVINCIAL DE VIVIENDA</v>
      </c>
      <c r="D12366" t="str">
        <f>VLOOKUP(MID(A12366,1,2),[1]Jurisdicciones!$A$2:$B$44,2,FALSE)</f>
        <v>INSTITUTO PROVINCIAL DE VIVIENDA</v>
      </c>
    </row>
    <row r="12367" spans="1:4" x14ac:dyDescent="0.2">
      <c r="A12367" t="s">
        <v>2107</v>
      </c>
      <c r="B12367" t="s">
        <v>23756</v>
      </c>
      <c r="C12367" t="str">
        <f t="shared" si="193"/>
        <v>16 - INSTITUTO PROVINCIAL DE VIVIENDA</v>
      </c>
      <c r="D12367" t="str">
        <f>VLOOKUP(MID(A12367,1,2),[1]Jurisdicciones!$A$2:$B$44,2,FALSE)</f>
        <v>INSTITUTO PROVINCIAL DE VIVIENDA</v>
      </c>
    </row>
    <row r="12368" spans="1:4" x14ac:dyDescent="0.2">
      <c r="A12368" t="s">
        <v>2108</v>
      </c>
      <c r="B12368" t="s">
        <v>23757</v>
      </c>
      <c r="C12368" t="str">
        <f t="shared" si="193"/>
        <v>16 - INSTITUTO PROVINCIAL DE VIVIENDA</v>
      </c>
      <c r="D12368" t="str">
        <f>VLOOKUP(MID(A12368,1,2),[1]Jurisdicciones!$A$2:$B$44,2,FALSE)</f>
        <v>INSTITUTO PROVINCIAL DE VIVIENDA</v>
      </c>
    </row>
    <row r="12369" spans="1:4" x14ac:dyDescent="0.2">
      <c r="A12369" t="s">
        <v>23758</v>
      </c>
      <c r="B12369" t="s">
        <v>23759</v>
      </c>
      <c r="C12369" t="str">
        <f t="shared" si="193"/>
        <v>16 - INSTITUTO PROVINCIAL DE VIVIENDA</v>
      </c>
      <c r="D12369" t="str">
        <f>VLOOKUP(MID(A12369,1,2),[1]Jurisdicciones!$A$2:$B$44,2,FALSE)</f>
        <v>INSTITUTO PROVINCIAL DE VIVIENDA</v>
      </c>
    </row>
    <row r="12370" spans="1:4" x14ac:dyDescent="0.2">
      <c r="A12370" t="s">
        <v>2109</v>
      </c>
      <c r="B12370" t="s">
        <v>23760</v>
      </c>
      <c r="C12370" t="str">
        <f t="shared" si="193"/>
        <v>16 - INSTITUTO PROVINCIAL DE VIVIENDA</v>
      </c>
      <c r="D12370" t="str">
        <f>VLOOKUP(MID(A12370,1,2),[1]Jurisdicciones!$A$2:$B$44,2,FALSE)</f>
        <v>INSTITUTO PROVINCIAL DE VIVIENDA</v>
      </c>
    </row>
    <row r="12371" spans="1:4" x14ac:dyDescent="0.2">
      <c r="A12371" t="s">
        <v>2110</v>
      </c>
      <c r="B12371" t="s">
        <v>23761</v>
      </c>
      <c r="C12371" t="str">
        <f t="shared" si="193"/>
        <v>16 - INSTITUTO PROVINCIAL DE VIVIENDA</v>
      </c>
      <c r="D12371" t="str">
        <f>VLOOKUP(MID(A12371,1,2),[1]Jurisdicciones!$A$2:$B$44,2,FALSE)</f>
        <v>INSTITUTO PROVINCIAL DE VIVIENDA</v>
      </c>
    </row>
    <row r="12372" spans="1:4" x14ac:dyDescent="0.2">
      <c r="A12372" t="s">
        <v>2111</v>
      </c>
      <c r="B12372" t="s">
        <v>23762</v>
      </c>
      <c r="C12372" t="str">
        <f t="shared" si="193"/>
        <v>16 - INSTITUTO PROVINCIAL DE VIVIENDA</v>
      </c>
      <c r="D12372" t="str">
        <f>VLOOKUP(MID(A12372,1,2),[1]Jurisdicciones!$A$2:$B$44,2,FALSE)</f>
        <v>INSTITUTO PROVINCIAL DE VIVIENDA</v>
      </c>
    </row>
    <row r="12373" spans="1:4" x14ac:dyDescent="0.2">
      <c r="A12373" t="s">
        <v>2112</v>
      </c>
      <c r="B12373" t="s">
        <v>23763</v>
      </c>
      <c r="C12373" t="str">
        <f t="shared" si="193"/>
        <v>16 - INSTITUTO PROVINCIAL DE VIVIENDA</v>
      </c>
      <c r="D12373" t="str">
        <f>VLOOKUP(MID(A12373,1,2),[1]Jurisdicciones!$A$2:$B$44,2,FALSE)</f>
        <v>INSTITUTO PROVINCIAL DE VIVIENDA</v>
      </c>
    </row>
    <row r="12374" spans="1:4" x14ac:dyDescent="0.2">
      <c r="A12374" t="s">
        <v>2113</v>
      </c>
      <c r="B12374" t="s">
        <v>23764</v>
      </c>
      <c r="C12374" t="str">
        <f t="shared" si="193"/>
        <v>16 - INSTITUTO PROVINCIAL DE VIVIENDA</v>
      </c>
      <c r="D12374" t="str">
        <f>VLOOKUP(MID(A12374,1,2),[1]Jurisdicciones!$A$2:$B$44,2,FALSE)</f>
        <v>INSTITUTO PROVINCIAL DE VIVIENDA</v>
      </c>
    </row>
    <row r="12375" spans="1:4" x14ac:dyDescent="0.2">
      <c r="A12375" t="s">
        <v>2114</v>
      </c>
      <c r="B12375" t="s">
        <v>23765</v>
      </c>
      <c r="C12375" t="str">
        <f t="shared" si="193"/>
        <v>16 - INSTITUTO PROVINCIAL DE VIVIENDA</v>
      </c>
      <c r="D12375" t="str">
        <f>VLOOKUP(MID(A12375,1,2),[1]Jurisdicciones!$A$2:$B$44,2,FALSE)</f>
        <v>INSTITUTO PROVINCIAL DE VIVIENDA</v>
      </c>
    </row>
    <row r="12376" spans="1:4" x14ac:dyDescent="0.2">
      <c r="A12376" t="s">
        <v>2115</v>
      </c>
      <c r="B12376" t="s">
        <v>23766</v>
      </c>
      <c r="C12376" t="str">
        <f t="shared" si="193"/>
        <v>16 - INSTITUTO PROVINCIAL DE VIVIENDA</v>
      </c>
      <c r="D12376" t="str">
        <f>VLOOKUP(MID(A12376,1,2),[1]Jurisdicciones!$A$2:$B$44,2,FALSE)</f>
        <v>INSTITUTO PROVINCIAL DE VIVIENDA</v>
      </c>
    </row>
    <row r="12377" spans="1:4" x14ac:dyDescent="0.2">
      <c r="A12377" t="s">
        <v>2116</v>
      </c>
      <c r="B12377" t="s">
        <v>23767</v>
      </c>
      <c r="C12377" t="str">
        <f t="shared" si="193"/>
        <v>16 - INSTITUTO PROVINCIAL DE VIVIENDA</v>
      </c>
      <c r="D12377" t="str">
        <f>VLOOKUP(MID(A12377,1,2),[1]Jurisdicciones!$A$2:$B$44,2,FALSE)</f>
        <v>INSTITUTO PROVINCIAL DE VIVIENDA</v>
      </c>
    </row>
    <row r="12378" spans="1:4" x14ac:dyDescent="0.2">
      <c r="A12378" t="s">
        <v>2117</v>
      </c>
      <c r="B12378" t="s">
        <v>23768</v>
      </c>
      <c r="C12378" t="str">
        <f t="shared" si="193"/>
        <v>16 - INSTITUTO PROVINCIAL DE VIVIENDA</v>
      </c>
      <c r="D12378" t="str">
        <f>VLOOKUP(MID(A12378,1,2),[1]Jurisdicciones!$A$2:$B$44,2,FALSE)</f>
        <v>INSTITUTO PROVINCIAL DE VIVIENDA</v>
      </c>
    </row>
    <row r="12379" spans="1:4" x14ac:dyDescent="0.2">
      <c r="A12379" t="s">
        <v>23769</v>
      </c>
      <c r="B12379" t="s">
        <v>23770</v>
      </c>
      <c r="C12379" t="str">
        <f t="shared" si="193"/>
        <v>16 - INSTITUTO PROVINCIAL DE VIVIENDA</v>
      </c>
      <c r="D12379" t="str">
        <f>VLOOKUP(MID(A12379,1,2),[1]Jurisdicciones!$A$2:$B$44,2,FALSE)</f>
        <v>INSTITUTO PROVINCIAL DE VIVIENDA</v>
      </c>
    </row>
    <row r="12380" spans="1:4" x14ac:dyDescent="0.2">
      <c r="A12380" t="s">
        <v>2118</v>
      </c>
      <c r="B12380" t="s">
        <v>23771</v>
      </c>
      <c r="C12380" t="str">
        <f t="shared" si="193"/>
        <v>16 - INSTITUTO PROVINCIAL DE VIVIENDA</v>
      </c>
      <c r="D12380" t="str">
        <f>VLOOKUP(MID(A12380,1,2),[1]Jurisdicciones!$A$2:$B$44,2,FALSE)</f>
        <v>INSTITUTO PROVINCIAL DE VIVIENDA</v>
      </c>
    </row>
    <row r="12381" spans="1:4" x14ac:dyDescent="0.2">
      <c r="A12381" t="s">
        <v>23772</v>
      </c>
      <c r="B12381" t="s">
        <v>23773</v>
      </c>
      <c r="C12381" t="str">
        <f t="shared" si="193"/>
        <v>16 - INSTITUTO PROVINCIAL DE VIVIENDA</v>
      </c>
      <c r="D12381" t="str">
        <f>VLOOKUP(MID(A12381,1,2),[1]Jurisdicciones!$A$2:$B$44,2,FALSE)</f>
        <v>INSTITUTO PROVINCIAL DE VIVIENDA</v>
      </c>
    </row>
    <row r="12382" spans="1:4" x14ac:dyDescent="0.2">
      <c r="A12382" t="s">
        <v>23774</v>
      </c>
      <c r="B12382" t="s">
        <v>23775</v>
      </c>
      <c r="C12382" t="str">
        <f t="shared" si="193"/>
        <v>16 - INSTITUTO PROVINCIAL DE VIVIENDA</v>
      </c>
      <c r="D12382" t="str">
        <f>VLOOKUP(MID(A12382,1,2),[1]Jurisdicciones!$A$2:$B$44,2,FALSE)</f>
        <v>INSTITUTO PROVINCIAL DE VIVIENDA</v>
      </c>
    </row>
    <row r="12383" spans="1:4" x14ac:dyDescent="0.2">
      <c r="A12383" t="s">
        <v>23776</v>
      </c>
      <c r="B12383" t="s">
        <v>23777</v>
      </c>
      <c r="C12383" t="str">
        <f t="shared" si="193"/>
        <v>16 - INSTITUTO PROVINCIAL DE VIVIENDA</v>
      </c>
      <c r="D12383" t="str">
        <f>VLOOKUP(MID(A12383,1,2),[1]Jurisdicciones!$A$2:$B$44,2,FALSE)</f>
        <v>INSTITUTO PROVINCIAL DE VIVIENDA</v>
      </c>
    </row>
    <row r="12384" spans="1:4" x14ac:dyDescent="0.2">
      <c r="A12384" t="s">
        <v>23778</v>
      </c>
      <c r="B12384" t="s">
        <v>23779</v>
      </c>
      <c r="C12384" t="str">
        <f t="shared" si="193"/>
        <v>16 - INSTITUTO PROVINCIAL DE VIVIENDA</v>
      </c>
      <c r="D12384" t="str">
        <f>VLOOKUP(MID(A12384,1,2),[1]Jurisdicciones!$A$2:$B$44,2,FALSE)</f>
        <v>INSTITUTO PROVINCIAL DE VIVIENDA</v>
      </c>
    </row>
    <row r="12385" spans="1:4" x14ac:dyDescent="0.2">
      <c r="A12385" t="s">
        <v>23780</v>
      </c>
      <c r="B12385" t="s">
        <v>23781</v>
      </c>
      <c r="C12385" t="str">
        <f t="shared" si="193"/>
        <v>16 - INSTITUTO PROVINCIAL DE VIVIENDA</v>
      </c>
      <c r="D12385" t="str">
        <f>VLOOKUP(MID(A12385,1,2),[1]Jurisdicciones!$A$2:$B$44,2,FALSE)</f>
        <v>INSTITUTO PROVINCIAL DE VIVIENDA</v>
      </c>
    </row>
    <row r="12386" spans="1:4" x14ac:dyDescent="0.2">
      <c r="A12386" t="s">
        <v>23782</v>
      </c>
      <c r="B12386" t="s">
        <v>23783</v>
      </c>
      <c r="C12386" t="str">
        <f t="shared" si="193"/>
        <v>16 - INSTITUTO PROVINCIAL DE VIVIENDA</v>
      </c>
      <c r="D12386" t="str">
        <f>VLOOKUP(MID(A12386,1,2),[1]Jurisdicciones!$A$2:$B$44,2,FALSE)</f>
        <v>INSTITUTO PROVINCIAL DE VIVIENDA</v>
      </c>
    </row>
    <row r="12387" spans="1:4" x14ac:dyDescent="0.2">
      <c r="A12387" t="s">
        <v>23784</v>
      </c>
      <c r="B12387" t="s">
        <v>23785</v>
      </c>
      <c r="C12387" t="str">
        <f t="shared" si="193"/>
        <v>16 - INSTITUTO PROVINCIAL DE VIVIENDA</v>
      </c>
      <c r="D12387" t="str">
        <f>VLOOKUP(MID(A12387,1,2),[1]Jurisdicciones!$A$2:$B$44,2,FALSE)</f>
        <v>INSTITUTO PROVINCIAL DE VIVIENDA</v>
      </c>
    </row>
    <row r="12388" spans="1:4" x14ac:dyDescent="0.2">
      <c r="A12388" t="s">
        <v>2119</v>
      </c>
      <c r="B12388" t="s">
        <v>23786</v>
      </c>
      <c r="C12388" t="str">
        <f t="shared" si="193"/>
        <v>16 - INSTITUTO PROVINCIAL DE VIVIENDA</v>
      </c>
      <c r="D12388" t="str">
        <f>VLOOKUP(MID(A12388,1,2),[1]Jurisdicciones!$A$2:$B$44,2,FALSE)</f>
        <v>INSTITUTO PROVINCIAL DE VIVIENDA</v>
      </c>
    </row>
    <row r="12389" spans="1:4" x14ac:dyDescent="0.2">
      <c r="A12389" t="s">
        <v>23787</v>
      </c>
      <c r="B12389" t="s">
        <v>23788</v>
      </c>
      <c r="C12389" t="str">
        <f t="shared" si="193"/>
        <v>16 - INSTITUTO PROVINCIAL DE VIVIENDA</v>
      </c>
      <c r="D12389" t="str">
        <f>VLOOKUP(MID(A12389,1,2),[1]Jurisdicciones!$A$2:$B$44,2,FALSE)</f>
        <v>INSTITUTO PROVINCIAL DE VIVIENDA</v>
      </c>
    </row>
    <row r="12390" spans="1:4" x14ac:dyDescent="0.2">
      <c r="A12390" t="s">
        <v>2888</v>
      </c>
      <c r="B12390" t="s">
        <v>23788</v>
      </c>
      <c r="C12390" t="str">
        <f t="shared" si="193"/>
        <v>16 - INSTITUTO PROVINCIAL DE VIVIENDA</v>
      </c>
      <c r="D12390" t="str">
        <f>VLOOKUP(MID(A12390,1,2),[1]Jurisdicciones!$A$2:$B$44,2,FALSE)</f>
        <v>INSTITUTO PROVINCIAL DE VIVIENDA</v>
      </c>
    </row>
    <row r="12391" spans="1:4" x14ac:dyDescent="0.2">
      <c r="A12391" t="s">
        <v>23789</v>
      </c>
      <c r="B12391" t="s">
        <v>23788</v>
      </c>
      <c r="C12391" t="str">
        <f t="shared" si="193"/>
        <v>16 - INSTITUTO PROVINCIAL DE VIVIENDA</v>
      </c>
      <c r="D12391" t="str">
        <f>VLOOKUP(MID(A12391,1,2),[1]Jurisdicciones!$A$2:$B$44,2,FALSE)</f>
        <v>INSTITUTO PROVINCIAL DE VIVIENDA</v>
      </c>
    </row>
    <row r="12392" spans="1:4" x14ac:dyDescent="0.2">
      <c r="A12392" t="s">
        <v>2120</v>
      </c>
      <c r="B12392" t="s">
        <v>23790</v>
      </c>
      <c r="C12392" t="str">
        <f t="shared" si="193"/>
        <v>16 - INSTITUTO PROVINCIAL DE VIVIENDA</v>
      </c>
      <c r="D12392" t="str">
        <f>VLOOKUP(MID(A12392,1,2),[1]Jurisdicciones!$A$2:$B$44,2,FALSE)</f>
        <v>INSTITUTO PROVINCIAL DE VIVIENDA</v>
      </c>
    </row>
    <row r="12393" spans="1:4" x14ac:dyDescent="0.2">
      <c r="A12393" t="s">
        <v>2121</v>
      </c>
      <c r="B12393" t="s">
        <v>23791</v>
      </c>
      <c r="C12393" t="str">
        <f t="shared" si="193"/>
        <v>16 - INSTITUTO PROVINCIAL DE VIVIENDA</v>
      </c>
      <c r="D12393" t="str">
        <f>VLOOKUP(MID(A12393,1,2),[1]Jurisdicciones!$A$2:$B$44,2,FALSE)</f>
        <v>INSTITUTO PROVINCIAL DE VIVIENDA</v>
      </c>
    </row>
    <row r="12394" spans="1:4" x14ac:dyDescent="0.2">
      <c r="A12394" t="s">
        <v>2122</v>
      </c>
      <c r="B12394" t="s">
        <v>23792</v>
      </c>
      <c r="C12394" t="str">
        <f t="shared" si="193"/>
        <v>16 - INSTITUTO PROVINCIAL DE VIVIENDA</v>
      </c>
      <c r="D12394" t="str">
        <f>VLOOKUP(MID(A12394,1,2),[1]Jurisdicciones!$A$2:$B$44,2,FALSE)</f>
        <v>INSTITUTO PROVINCIAL DE VIVIENDA</v>
      </c>
    </row>
    <row r="12395" spans="1:4" x14ac:dyDescent="0.2">
      <c r="A12395" t="s">
        <v>2123</v>
      </c>
      <c r="B12395" t="s">
        <v>23793</v>
      </c>
      <c r="C12395" t="str">
        <f t="shared" si="193"/>
        <v>16 - INSTITUTO PROVINCIAL DE VIVIENDA</v>
      </c>
      <c r="D12395" t="str">
        <f>VLOOKUP(MID(A12395,1,2),[1]Jurisdicciones!$A$2:$B$44,2,FALSE)</f>
        <v>INSTITUTO PROVINCIAL DE VIVIENDA</v>
      </c>
    </row>
    <row r="12396" spans="1:4" x14ac:dyDescent="0.2">
      <c r="A12396" t="s">
        <v>2124</v>
      </c>
      <c r="B12396" t="s">
        <v>23794</v>
      </c>
      <c r="C12396" t="str">
        <f t="shared" si="193"/>
        <v>16 - INSTITUTO PROVINCIAL DE VIVIENDA</v>
      </c>
      <c r="D12396" t="str">
        <f>VLOOKUP(MID(A12396,1,2),[1]Jurisdicciones!$A$2:$B$44,2,FALSE)</f>
        <v>INSTITUTO PROVINCIAL DE VIVIENDA</v>
      </c>
    </row>
    <row r="12397" spans="1:4" x14ac:dyDescent="0.2">
      <c r="A12397" t="s">
        <v>23795</v>
      </c>
      <c r="B12397" t="s">
        <v>23796</v>
      </c>
      <c r="C12397" t="str">
        <f t="shared" si="193"/>
        <v>16 - INSTITUTO PROVINCIAL DE VIVIENDA</v>
      </c>
      <c r="D12397" t="str">
        <f>VLOOKUP(MID(A12397,1,2),[1]Jurisdicciones!$A$2:$B$44,2,FALSE)</f>
        <v>INSTITUTO PROVINCIAL DE VIVIENDA</v>
      </c>
    </row>
    <row r="12398" spans="1:4" x14ac:dyDescent="0.2">
      <c r="A12398" t="s">
        <v>23797</v>
      </c>
      <c r="B12398" t="s">
        <v>23796</v>
      </c>
      <c r="C12398" t="str">
        <f t="shared" si="193"/>
        <v>16 - INSTITUTO PROVINCIAL DE VIVIENDA</v>
      </c>
      <c r="D12398" t="str">
        <f>VLOOKUP(MID(A12398,1,2),[1]Jurisdicciones!$A$2:$B$44,2,FALSE)</f>
        <v>INSTITUTO PROVINCIAL DE VIVIENDA</v>
      </c>
    </row>
    <row r="12399" spans="1:4" x14ac:dyDescent="0.2">
      <c r="A12399" t="s">
        <v>2125</v>
      </c>
      <c r="B12399" t="s">
        <v>23798</v>
      </c>
      <c r="C12399" t="str">
        <f t="shared" si="193"/>
        <v>16 - INSTITUTO PROVINCIAL DE VIVIENDA</v>
      </c>
      <c r="D12399" t="str">
        <f>VLOOKUP(MID(A12399,1,2),[1]Jurisdicciones!$A$2:$B$44,2,FALSE)</f>
        <v>INSTITUTO PROVINCIAL DE VIVIENDA</v>
      </c>
    </row>
    <row r="12400" spans="1:4" x14ac:dyDescent="0.2">
      <c r="A12400" t="s">
        <v>2126</v>
      </c>
      <c r="B12400" t="s">
        <v>23799</v>
      </c>
      <c r="C12400" t="str">
        <f t="shared" si="193"/>
        <v>16 - INSTITUTO PROVINCIAL DE VIVIENDA</v>
      </c>
      <c r="D12400" t="str">
        <f>VLOOKUP(MID(A12400,1,2),[1]Jurisdicciones!$A$2:$B$44,2,FALSE)</f>
        <v>INSTITUTO PROVINCIAL DE VIVIENDA</v>
      </c>
    </row>
    <row r="12401" spans="1:4" x14ac:dyDescent="0.2">
      <c r="A12401" t="s">
        <v>2127</v>
      </c>
      <c r="B12401" t="s">
        <v>23800</v>
      </c>
      <c r="C12401" t="str">
        <f t="shared" si="193"/>
        <v>16 - INSTITUTO PROVINCIAL DE VIVIENDA</v>
      </c>
      <c r="D12401" t="str">
        <f>VLOOKUP(MID(A12401,1,2),[1]Jurisdicciones!$A$2:$B$44,2,FALSE)</f>
        <v>INSTITUTO PROVINCIAL DE VIVIENDA</v>
      </c>
    </row>
    <row r="12402" spans="1:4" x14ac:dyDescent="0.2">
      <c r="A12402" t="s">
        <v>2128</v>
      </c>
      <c r="B12402" t="s">
        <v>23801</v>
      </c>
      <c r="C12402" t="str">
        <f t="shared" si="193"/>
        <v>16 - INSTITUTO PROVINCIAL DE VIVIENDA</v>
      </c>
      <c r="D12402" t="str">
        <f>VLOOKUP(MID(A12402,1,2),[1]Jurisdicciones!$A$2:$B$44,2,FALSE)</f>
        <v>INSTITUTO PROVINCIAL DE VIVIENDA</v>
      </c>
    </row>
    <row r="12403" spans="1:4" x14ac:dyDescent="0.2">
      <c r="A12403" t="s">
        <v>2129</v>
      </c>
      <c r="B12403" t="s">
        <v>23802</v>
      </c>
      <c r="C12403" t="str">
        <f t="shared" si="193"/>
        <v>16 - INSTITUTO PROVINCIAL DE VIVIENDA</v>
      </c>
      <c r="D12403" t="str">
        <f>VLOOKUP(MID(A12403,1,2),[1]Jurisdicciones!$A$2:$B$44,2,FALSE)</f>
        <v>INSTITUTO PROVINCIAL DE VIVIENDA</v>
      </c>
    </row>
    <row r="12404" spans="1:4" x14ac:dyDescent="0.2">
      <c r="A12404" t="s">
        <v>2130</v>
      </c>
      <c r="B12404" t="s">
        <v>23803</v>
      </c>
      <c r="C12404" t="str">
        <f t="shared" si="193"/>
        <v>16 - INSTITUTO PROVINCIAL DE VIVIENDA</v>
      </c>
      <c r="D12404" t="str">
        <f>VLOOKUP(MID(A12404,1,2),[1]Jurisdicciones!$A$2:$B$44,2,FALSE)</f>
        <v>INSTITUTO PROVINCIAL DE VIVIENDA</v>
      </c>
    </row>
    <row r="12405" spans="1:4" x14ac:dyDescent="0.2">
      <c r="A12405" t="s">
        <v>2131</v>
      </c>
      <c r="B12405" t="s">
        <v>23804</v>
      </c>
      <c r="C12405" t="str">
        <f t="shared" si="193"/>
        <v>16 - INSTITUTO PROVINCIAL DE VIVIENDA</v>
      </c>
      <c r="D12405" t="str">
        <f>VLOOKUP(MID(A12405,1,2),[1]Jurisdicciones!$A$2:$B$44,2,FALSE)</f>
        <v>INSTITUTO PROVINCIAL DE VIVIENDA</v>
      </c>
    </row>
    <row r="12406" spans="1:4" x14ac:dyDescent="0.2">
      <c r="A12406" t="s">
        <v>23805</v>
      </c>
      <c r="B12406" t="s">
        <v>23806</v>
      </c>
      <c r="C12406" t="str">
        <f t="shared" si="193"/>
        <v>16 - INSTITUTO PROVINCIAL DE VIVIENDA</v>
      </c>
      <c r="D12406" t="str">
        <f>VLOOKUP(MID(A12406,1,2),[1]Jurisdicciones!$A$2:$B$44,2,FALSE)</f>
        <v>INSTITUTO PROVINCIAL DE VIVIENDA</v>
      </c>
    </row>
    <row r="12407" spans="1:4" x14ac:dyDescent="0.2">
      <c r="A12407" t="s">
        <v>23807</v>
      </c>
      <c r="B12407" t="s">
        <v>23806</v>
      </c>
      <c r="C12407" t="str">
        <f t="shared" si="193"/>
        <v>16 - INSTITUTO PROVINCIAL DE VIVIENDA</v>
      </c>
      <c r="D12407" t="str">
        <f>VLOOKUP(MID(A12407,1,2),[1]Jurisdicciones!$A$2:$B$44,2,FALSE)</f>
        <v>INSTITUTO PROVINCIAL DE VIVIENDA</v>
      </c>
    </row>
    <row r="12408" spans="1:4" x14ac:dyDescent="0.2">
      <c r="A12408" t="s">
        <v>23808</v>
      </c>
      <c r="B12408" t="s">
        <v>23809</v>
      </c>
      <c r="C12408" t="str">
        <f t="shared" si="193"/>
        <v>16 - INSTITUTO PROVINCIAL DE VIVIENDA</v>
      </c>
      <c r="D12408" t="str">
        <f>VLOOKUP(MID(A12408,1,2),[1]Jurisdicciones!$A$2:$B$44,2,FALSE)</f>
        <v>INSTITUTO PROVINCIAL DE VIVIENDA</v>
      </c>
    </row>
    <row r="12409" spans="1:4" x14ac:dyDescent="0.2">
      <c r="A12409" t="s">
        <v>23810</v>
      </c>
      <c r="B12409" t="s">
        <v>23811</v>
      </c>
      <c r="C12409" t="str">
        <f t="shared" si="193"/>
        <v>16 - INSTITUTO PROVINCIAL DE VIVIENDA</v>
      </c>
      <c r="D12409" t="str">
        <f>VLOOKUP(MID(A12409,1,2),[1]Jurisdicciones!$A$2:$B$44,2,FALSE)</f>
        <v>INSTITUTO PROVINCIAL DE VIVIENDA</v>
      </c>
    </row>
    <row r="12410" spans="1:4" x14ac:dyDescent="0.2">
      <c r="A12410" t="s">
        <v>2889</v>
      </c>
      <c r="B12410" t="s">
        <v>23812</v>
      </c>
      <c r="C12410" t="str">
        <f t="shared" si="193"/>
        <v>16 - INSTITUTO PROVINCIAL DE VIVIENDA</v>
      </c>
      <c r="D12410" t="str">
        <f>VLOOKUP(MID(A12410,1,2),[1]Jurisdicciones!$A$2:$B$44,2,FALSE)</f>
        <v>INSTITUTO PROVINCIAL DE VIVIENDA</v>
      </c>
    </row>
    <row r="12411" spans="1:4" x14ac:dyDescent="0.2">
      <c r="A12411" t="s">
        <v>2890</v>
      </c>
      <c r="B12411" t="s">
        <v>23813</v>
      </c>
      <c r="C12411" t="str">
        <f t="shared" si="193"/>
        <v>16 - INSTITUTO PROVINCIAL DE VIVIENDA</v>
      </c>
      <c r="D12411" t="str">
        <f>VLOOKUP(MID(A12411,1,2),[1]Jurisdicciones!$A$2:$B$44,2,FALSE)</f>
        <v>INSTITUTO PROVINCIAL DE VIVIENDA</v>
      </c>
    </row>
    <row r="12412" spans="1:4" x14ac:dyDescent="0.2">
      <c r="A12412" t="s">
        <v>23814</v>
      </c>
      <c r="B12412" t="s">
        <v>23815</v>
      </c>
      <c r="C12412" t="str">
        <f t="shared" si="193"/>
        <v>16 - INSTITUTO PROVINCIAL DE VIVIENDA</v>
      </c>
      <c r="D12412" t="str">
        <f>VLOOKUP(MID(A12412,1,2),[1]Jurisdicciones!$A$2:$B$44,2,FALSE)</f>
        <v>INSTITUTO PROVINCIAL DE VIVIENDA</v>
      </c>
    </row>
    <row r="12413" spans="1:4" x14ac:dyDescent="0.2">
      <c r="A12413" t="s">
        <v>23816</v>
      </c>
      <c r="B12413" t="s">
        <v>23817</v>
      </c>
      <c r="C12413" t="str">
        <f t="shared" si="193"/>
        <v>16 - INSTITUTO PROVINCIAL DE VIVIENDA</v>
      </c>
      <c r="D12413" t="str">
        <f>VLOOKUP(MID(A12413,1,2),[1]Jurisdicciones!$A$2:$B$44,2,FALSE)</f>
        <v>INSTITUTO PROVINCIAL DE VIVIENDA</v>
      </c>
    </row>
    <row r="12414" spans="1:4" x14ac:dyDescent="0.2">
      <c r="A12414" t="s">
        <v>23818</v>
      </c>
      <c r="B12414" t="s">
        <v>23819</v>
      </c>
      <c r="C12414" t="str">
        <f t="shared" si="193"/>
        <v>16 - INSTITUTO PROVINCIAL DE VIVIENDA</v>
      </c>
      <c r="D12414" t="str">
        <f>VLOOKUP(MID(A12414,1,2),[1]Jurisdicciones!$A$2:$B$44,2,FALSE)</f>
        <v>INSTITUTO PROVINCIAL DE VIVIENDA</v>
      </c>
    </row>
    <row r="12415" spans="1:4" x14ac:dyDescent="0.2">
      <c r="A12415" t="s">
        <v>23820</v>
      </c>
      <c r="B12415" t="s">
        <v>23821</v>
      </c>
      <c r="C12415" t="str">
        <f t="shared" si="193"/>
        <v>16 - INSTITUTO PROVINCIAL DE VIVIENDA</v>
      </c>
      <c r="D12415" t="str">
        <f>VLOOKUP(MID(A12415,1,2),[1]Jurisdicciones!$A$2:$B$44,2,FALSE)</f>
        <v>INSTITUTO PROVINCIAL DE VIVIENDA</v>
      </c>
    </row>
    <row r="12416" spans="1:4" x14ac:dyDescent="0.2">
      <c r="A12416" t="s">
        <v>23822</v>
      </c>
      <c r="B12416" t="s">
        <v>23823</v>
      </c>
      <c r="C12416" t="str">
        <f t="shared" si="193"/>
        <v>16 - INSTITUTO PROVINCIAL DE VIVIENDA</v>
      </c>
      <c r="D12416" t="str">
        <f>VLOOKUP(MID(A12416,1,2),[1]Jurisdicciones!$A$2:$B$44,2,FALSE)</f>
        <v>INSTITUTO PROVINCIAL DE VIVIENDA</v>
      </c>
    </row>
    <row r="12417" spans="1:4" x14ac:dyDescent="0.2">
      <c r="A12417" t="s">
        <v>23824</v>
      </c>
      <c r="B12417" t="s">
        <v>23825</v>
      </c>
      <c r="C12417" t="str">
        <f t="shared" si="193"/>
        <v>16 - INSTITUTO PROVINCIAL DE VIVIENDA</v>
      </c>
      <c r="D12417" t="str">
        <f>VLOOKUP(MID(A12417,1,2),[1]Jurisdicciones!$A$2:$B$44,2,FALSE)</f>
        <v>INSTITUTO PROVINCIAL DE VIVIENDA</v>
      </c>
    </row>
    <row r="12418" spans="1:4" x14ac:dyDescent="0.2">
      <c r="A12418" t="s">
        <v>23826</v>
      </c>
      <c r="B12418" t="s">
        <v>23825</v>
      </c>
      <c r="C12418" t="str">
        <f t="shared" si="193"/>
        <v>16 - INSTITUTO PROVINCIAL DE VIVIENDA</v>
      </c>
      <c r="D12418" t="str">
        <f>VLOOKUP(MID(A12418,1,2),[1]Jurisdicciones!$A$2:$B$44,2,FALSE)</f>
        <v>INSTITUTO PROVINCIAL DE VIVIENDA</v>
      </c>
    </row>
    <row r="12419" spans="1:4" x14ac:dyDescent="0.2">
      <c r="A12419" t="s">
        <v>23827</v>
      </c>
      <c r="B12419" t="s">
        <v>23828</v>
      </c>
      <c r="C12419" t="str">
        <f t="shared" si="193"/>
        <v>16 - INSTITUTO PROVINCIAL DE VIVIENDA</v>
      </c>
      <c r="D12419" t="str">
        <f>VLOOKUP(MID(A12419,1,2),[1]Jurisdicciones!$A$2:$B$44,2,FALSE)</f>
        <v>INSTITUTO PROVINCIAL DE VIVIENDA</v>
      </c>
    </row>
    <row r="12420" spans="1:4" x14ac:dyDescent="0.2">
      <c r="A12420" t="s">
        <v>23829</v>
      </c>
      <c r="B12420" t="s">
        <v>23828</v>
      </c>
      <c r="C12420" t="str">
        <f t="shared" ref="C12420:C12483" si="194">CONCATENATE(MID(A12420,1,2), " - ",D12420)</f>
        <v>16 - INSTITUTO PROVINCIAL DE VIVIENDA</v>
      </c>
      <c r="D12420" t="str">
        <f>VLOOKUP(MID(A12420,1,2),[1]Jurisdicciones!$A$2:$B$44,2,FALSE)</f>
        <v>INSTITUTO PROVINCIAL DE VIVIENDA</v>
      </c>
    </row>
    <row r="12421" spans="1:4" x14ac:dyDescent="0.2">
      <c r="A12421" t="s">
        <v>23830</v>
      </c>
      <c r="B12421" t="s">
        <v>23831</v>
      </c>
      <c r="C12421" t="str">
        <f t="shared" si="194"/>
        <v>16 - INSTITUTO PROVINCIAL DE VIVIENDA</v>
      </c>
      <c r="D12421" t="str">
        <f>VLOOKUP(MID(A12421,1,2),[1]Jurisdicciones!$A$2:$B$44,2,FALSE)</f>
        <v>INSTITUTO PROVINCIAL DE VIVIENDA</v>
      </c>
    </row>
    <row r="12422" spans="1:4" x14ac:dyDescent="0.2">
      <c r="A12422" t="s">
        <v>23832</v>
      </c>
      <c r="B12422" t="s">
        <v>23831</v>
      </c>
      <c r="C12422" t="str">
        <f t="shared" si="194"/>
        <v>16 - INSTITUTO PROVINCIAL DE VIVIENDA</v>
      </c>
      <c r="D12422" t="str">
        <f>VLOOKUP(MID(A12422,1,2),[1]Jurisdicciones!$A$2:$B$44,2,FALSE)</f>
        <v>INSTITUTO PROVINCIAL DE VIVIENDA</v>
      </c>
    </row>
    <row r="12423" spans="1:4" x14ac:dyDescent="0.2">
      <c r="A12423" t="s">
        <v>23833</v>
      </c>
      <c r="B12423" t="s">
        <v>23834</v>
      </c>
      <c r="C12423" t="str">
        <f t="shared" si="194"/>
        <v>16 - INSTITUTO PROVINCIAL DE VIVIENDA</v>
      </c>
      <c r="D12423" t="str">
        <f>VLOOKUP(MID(A12423,1,2),[1]Jurisdicciones!$A$2:$B$44,2,FALSE)</f>
        <v>INSTITUTO PROVINCIAL DE VIVIENDA</v>
      </c>
    </row>
    <row r="12424" spans="1:4" x14ac:dyDescent="0.2">
      <c r="A12424" t="s">
        <v>23835</v>
      </c>
      <c r="B12424" t="s">
        <v>23834</v>
      </c>
      <c r="C12424" t="str">
        <f t="shared" si="194"/>
        <v>16 - INSTITUTO PROVINCIAL DE VIVIENDA</v>
      </c>
      <c r="D12424" t="str">
        <f>VLOOKUP(MID(A12424,1,2),[1]Jurisdicciones!$A$2:$B$44,2,FALSE)</f>
        <v>INSTITUTO PROVINCIAL DE VIVIENDA</v>
      </c>
    </row>
    <row r="12425" spans="1:4" x14ac:dyDescent="0.2">
      <c r="A12425" t="s">
        <v>23836</v>
      </c>
      <c r="B12425" t="s">
        <v>23837</v>
      </c>
      <c r="C12425" t="str">
        <f t="shared" si="194"/>
        <v>16 - INSTITUTO PROVINCIAL DE VIVIENDA</v>
      </c>
      <c r="D12425" t="str">
        <f>VLOOKUP(MID(A12425,1,2),[1]Jurisdicciones!$A$2:$B$44,2,FALSE)</f>
        <v>INSTITUTO PROVINCIAL DE VIVIENDA</v>
      </c>
    </row>
    <row r="12426" spans="1:4" x14ac:dyDescent="0.2">
      <c r="A12426" t="s">
        <v>23838</v>
      </c>
      <c r="B12426" t="s">
        <v>23837</v>
      </c>
      <c r="C12426" t="str">
        <f t="shared" si="194"/>
        <v>16 - INSTITUTO PROVINCIAL DE VIVIENDA</v>
      </c>
      <c r="D12426" t="str">
        <f>VLOOKUP(MID(A12426,1,2),[1]Jurisdicciones!$A$2:$B$44,2,FALSE)</f>
        <v>INSTITUTO PROVINCIAL DE VIVIENDA</v>
      </c>
    </row>
    <row r="12427" spans="1:4" x14ac:dyDescent="0.2">
      <c r="A12427" t="s">
        <v>2891</v>
      </c>
      <c r="B12427" t="s">
        <v>23839</v>
      </c>
      <c r="C12427" t="str">
        <f t="shared" si="194"/>
        <v>16 - INSTITUTO PROVINCIAL DE VIVIENDA</v>
      </c>
      <c r="D12427" t="str">
        <f>VLOOKUP(MID(A12427,1,2),[1]Jurisdicciones!$A$2:$B$44,2,FALSE)</f>
        <v>INSTITUTO PROVINCIAL DE VIVIENDA</v>
      </c>
    </row>
    <row r="12428" spans="1:4" x14ac:dyDescent="0.2">
      <c r="A12428" t="s">
        <v>2892</v>
      </c>
      <c r="B12428" t="s">
        <v>23840</v>
      </c>
      <c r="C12428" t="str">
        <f t="shared" si="194"/>
        <v>16 - INSTITUTO PROVINCIAL DE VIVIENDA</v>
      </c>
      <c r="D12428" t="str">
        <f>VLOOKUP(MID(A12428,1,2),[1]Jurisdicciones!$A$2:$B$44,2,FALSE)</f>
        <v>INSTITUTO PROVINCIAL DE VIVIENDA</v>
      </c>
    </row>
    <row r="12429" spans="1:4" x14ac:dyDescent="0.2">
      <c r="A12429" t="s">
        <v>2893</v>
      </c>
      <c r="B12429" t="s">
        <v>23841</v>
      </c>
      <c r="C12429" t="str">
        <f t="shared" si="194"/>
        <v>16 - INSTITUTO PROVINCIAL DE VIVIENDA</v>
      </c>
      <c r="D12429" t="str">
        <f>VLOOKUP(MID(A12429,1,2),[1]Jurisdicciones!$A$2:$B$44,2,FALSE)</f>
        <v>INSTITUTO PROVINCIAL DE VIVIENDA</v>
      </c>
    </row>
    <row r="12430" spans="1:4" x14ac:dyDescent="0.2">
      <c r="A12430" t="s">
        <v>2894</v>
      </c>
      <c r="B12430" t="s">
        <v>23842</v>
      </c>
      <c r="C12430" t="str">
        <f t="shared" si="194"/>
        <v>16 - INSTITUTO PROVINCIAL DE VIVIENDA</v>
      </c>
      <c r="D12430" t="str">
        <f>VLOOKUP(MID(A12430,1,2),[1]Jurisdicciones!$A$2:$B$44,2,FALSE)</f>
        <v>INSTITUTO PROVINCIAL DE VIVIENDA</v>
      </c>
    </row>
    <row r="12431" spans="1:4" x14ac:dyDescent="0.2">
      <c r="A12431" t="s">
        <v>2895</v>
      </c>
      <c r="B12431" t="s">
        <v>23843</v>
      </c>
      <c r="C12431" t="str">
        <f t="shared" si="194"/>
        <v>16 - INSTITUTO PROVINCIAL DE VIVIENDA</v>
      </c>
      <c r="D12431" t="str">
        <f>VLOOKUP(MID(A12431,1,2),[1]Jurisdicciones!$A$2:$B$44,2,FALSE)</f>
        <v>INSTITUTO PROVINCIAL DE VIVIENDA</v>
      </c>
    </row>
    <row r="12432" spans="1:4" x14ac:dyDescent="0.2">
      <c r="A12432" t="s">
        <v>2896</v>
      </c>
      <c r="B12432" t="s">
        <v>23844</v>
      </c>
      <c r="C12432" t="str">
        <f t="shared" si="194"/>
        <v>16 - INSTITUTO PROVINCIAL DE VIVIENDA</v>
      </c>
      <c r="D12432" t="str">
        <f>VLOOKUP(MID(A12432,1,2),[1]Jurisdicciones!$A$2:$B$44,2,FALSE)</f>
        <v>INSTITUTO PROVINCIAL DE VIVIENDA</v>
      </c>
    </row>
    <row r="12433" spans="1:4" x14ac:dyDescent="0.2">
      <c r="A12433" t="s">
        <v>2897</v>
      </c>
      <c r="B12433" t="s">
        <v>23845</v>
      </c>
      <c r="C12433" t="str">
        <f t="shared" si="194"/>
        <v>16 - INSTITUTO PROVINCIAL DE VIVIENDA</v>
      </c>
      <c r="D12433" t="str">
        <f>VLOOKUP(MID(A12433,1,2),[1]Jurisdicciones!$A$2:$B$44,2,FALSE)</f>
        <v>INSTITUTO PROVINCIAL DE VIVIENDA</v>
      </c>
    </row>
    <row r="12434" spans="1:4" x14ac:dyDescent="0.2">
      <c r="A12434" t="s">
        <v>2898</v>
      </c>
      <c r="B12434" t="s">
        <v>23846</v>
      </c>
      <c r="C12434" t="str">
        <f t="shared" si="194"/>
        <v>16 - INSTITUTO PROVINCIAL DE VIVIENDA</v>
      </c>
      <c r="D12434" t="str">
        <f>VLOOKUP(MID(A12434,1,2),[1]Jurisdicciones!$A$2:$B$44,2,FALSE)</f>
        <v>INSTITUTO PROVINCIAL DE VIVIENDA</v>
      </c>
    </row>
    <row r="12435" spans="1:4" x14ac:dyDescent="0.2">
      <c r="A12435" t="s">
        <v>2899</v>
      </c>
      <c r="B12435" t="s">
        <v>23847</v>
      </c>
      <c r="C12435" t="str">
        <f t="shared" si="194"/>
        <v>16 - INSTITUTO PROVINCIAL DE VIVIENDA</v>
      </c>
      <c r="D12435" t="str">
        <f>VLOOKUP(MID(A12435,1,2),[1]Jurisdicciones!$A$2:$B$44,2,FALSE)</f>
        <v>INSTITUTO PROVINCIAL DE VIVIENDA</v>
      </c>
    </row>
    <row r="12436" spans="1:4" x14ac:dyDescent="0.2">
      <c r="A12436" t="s">
        <v>2900</v>
      </c>
      <c r="B12436" t="s">
        <v>23848</v>
      </c>
      <c r="C12436" t="str">
        <f t="shared" si="194"/>
        <v>16 - INSTITUTO PROVINCIAL DE VIVIENDA</v>
      </c>
      <c r="D12436" t="str">
        <f>VLOOKUP(MID(A12436,1,2),[1]Jurisdicciones!$A$2:$B$44,2,FALSE)</f>
        <v>INSTITUTO PROVINCIAL DE VIVIENDA</v>
      </c>
    </row>
    <row r="12437" spans="1:4" x14ac:dyDescent="0.2">
      <c r="A12437" t="s">
        <v>2901</v>
      </c>
      <c r="B12437" t="s">
        <v>23849</v>
      </c>
      <c r="C12437" t="str">
        <f t="shared" si="194"/>
        <v>16 - INSTITUTO PROVINCIAL DE VIVIENDA</v>
      </c>
      <c r="D12437" t="str">
        <f>VLOOKUP(MID(A12437,1,2),[1]Jurisdicciones!$A$2:$B$44,2,FALSE)</f>
        <v>INSTITUTO PROVINCIAL DE VIVIENDA</v>
      </c>
    </row>
    <row r="12438" spans="1:4" x14ac:dyDescent="0.2">
      <c r="A12438" t="s">
        <v>2902</v>
      </c>
      <c r="B12438" t="s">
        <v>23850</v>
      </c>
      <c r="C12438" t="str">
        <f t="shared" si="194"/>
        <v>16 - INSTITUTO PROVINCIAL DE VIVIENDA</v>
      </c>
      <c r="D12438" t="str">
        <f>VLOOKUP(MID(A12438,1,2),[1]Jurisdicciones!$A$2:$B$44,2,FALSE)</f>
        <v>INSTITUTO PROVINCIAL DE VIVIENDA</v>
      </c>
    </row>
    <row r="12439" spans="1:4" x14ac:dyDescent="0.2">
      <c r="A12439" t="s">
        <v>2903</v>
      </c>
      <c r="B12439" t="s">
        <v>23851</v>
      </c>
      <c r="C12439" t="str">
        <f t="shared" si="194"/>
        <v>16 - INSTITUTO PROVINCIAL DE VIVIENDA</v>
      </c>
      <c r="D12439" t="str">
        <f>VLOOKUP(MID(A12439,1,2),[1]Jurisdicciones!$A$2:$B$44,2,FALSE)</f>
        <v>INSTITUTO PROVINCIAL DE VIVIENDA</v>
      </c>
    </row>
    <row r="12440" spans="1:4" x14ac:dyDescent="0.2">
      <c r="A12440" t="s">
        <v>2904</v>
      </c>
      <c r="B12440" t="s">
        <v>23852</v>
      </c>
      <c r="C12440" t="str">
        <f t="shared" si="194"/>
        <v>16 - INSTITUTO PROVINCIAL DE VIVIENDA</v>
      </c>
      <c r="D12440" t="str">
        <f>VLOOKUP(MID(A12440,1,2),[1]Jurisdicciones!$A$2:$B$44,2,FALSE)</f>
        <v>INSTITUTO PROVINCIAL DE VIVIENDA</v>
      </c>
    </row>
    <row r="12441" spans="1:4" x14ac:dyDescent="0.2">
      <c r="A12441" t="s">
        <v>2905</v>
      </c>
      <c r="B12441" t="s">
        <v>23853</v>
      </c>
      <c r="C12441" t="str">
        <f t="shared" si="194"/>
        <v>16 - INSTITUTO PROVINCIAL DE VIVIENDA</v>
      </c>
      <c r="D12441" t="str">
        <f>VLOOKUP(MID(A12441,1,2),[1]Jurisdicciones!$A$2:$B$44,2,FALSE)</f>
        <v>INSTITUTO PROVINCIAL DE VIVIENDA</v>
      </c>
    </row>
    <row r="12442" spans="1:4" x14ac:dyDescent="0.2">
      <c r="A12442" t="s">
        <v>2906</v>
      </c>
      <c r="B12442" t="s">
        <v>23854</v>
      </c>
      <c r="C12442" t="str">
        <f t="shared" si="194"/>
        <v>16 - INSTITUTO PROVINCIAL DE VIVIENDA</v>
      </c>
      <c r="D12442" t="str">
        <f>VLOOKUP(MID(A12442,1,2),[1]Jurisdicciones!$A$2:$B$44,2,FALSE)</f>
        <v>INSTITUTO PROVINCIAL DE VIVIENDA</v>
      </c>
    </row>
    <row r="12443" spans="1:4" x14ac:dyDescent="0.2">
      <c r="A12443" t="s">
        <v>2907</v>
      </c>
      <c r="B12443" t="s">
        <v>23855</v>
      </c>
      <c r="C12443" t="str">
        <f t="shared" si="194"/>
        <v>16 - INSTITUTO PROVINCIAL DE VIVIENDA</v>
      </c>
      <c r="D12443" t="str">
        <f>VLOOKUP(MID(A12443,1,2),[1]Jurisdicciones!$A$2:$B$44,2,FALSE)</f>
        <v>INSTITUTO PROVINCIAL DE VIVIENDA</v>
      </c>
    </row>
    <row r="12444" spans="1:4" x14ac:dyDescent="0.2">
      <c r="A12444" t="s">
        <v>2908</v>
      </c>
      <c r="B12444" t="s">
        <v>23856</v>
      </c>
      <c r="C12444" t="str">
        <f t="shared" si="194"/>
        <v>16 - INSTITUTO PROVINCIAL DE VIVIENDA</v>
      </c>
      <c r="D12444" t="str">
        <f>VLOOKUP(MID(A12444,1,2),[1]Jurisdicciones!$A$2:$B$44,2,FALSE)</f>
        <v>INSTITUTO PROVINCIAL DE VIVIENDA</v>
      </c>
    </row>
    <row r="12445" spans="1:4" x14ac:dyDescent="0.2">
      <c r="A12445" t="s">
        <v>2909</v>
      </c>
      <c r="B12445" t="s">
        <v>23857</v>
      </c>
      <c r="C12445" t="str">
        <f t="shared" si="194"/>
        <v>16 - INSTITUTO PROVINCIAL DE VIVIENDA</v>
      </c>
      <c r="D12445" t="str">
        <f>VLOOKUP(MID(A12445,1,2),[1]Jurisdicciones!$A$2:$B$44,2,FALSE)</f>
        <v>INSTITUTO PROVINCIAL DE VIVIENDA</v>
      </c>
    </row>
    <row r="12446" spans="1:4" x14ac:dyDescent="0.2">
      <c r="A12446" t="s">
        <v>2910</v>
      </c>
      <c r="B12446" t="s">
        <v>23858</v>
      </c>
      <c r="C12446" t="str">
        <f t="shared" si="194"/>
        <v>16 - INSTITUTO PROVINCIAL DE VIVIENDA</v>
      </c>
      <c r="D12446" t="str">
        <f>VLOOKUP(MID(A12446,1,2),[1]Jurisdicciones!$A$2:$B$44,2,FALSE)</f>
        <v>INSTITUTO PROVINCIAL DE VIVIENDA</v>
      </c>
    </row>
    <row r="12447" spans="1:4" x14ac:dyDescent="0.2">
      <c r="A12447" t="s">
        <v>2911</v>
      </c>
      <c r="B12447" t="s">
        <v>23859</v>
      </c>
      <c r="C12447" t="str">
        <f t="shared" si="194"/>
        <v>16 - INSTITUTO PROVINCIAL DE VIVIENDA</v>
      </c>
      <c r="D12447" t="str">
        <f>VLOOKUP(MID(A12447,1,2),[1]Jurisdicciones!$A$2:$B$44,2,FALSE)</f>
        <v>INSTITUTO PROVINCIAL DE VIVIENDA</v>
      </c>
    </row>
    <row r="12448" spans="1:4" x14ac:dyDescent="0.2">
      <c r="A12448" t="s">
        <v>2912</v>
      </c>
      <c r="B12448" t="s">
        <v>23860</v>
      </c>
      <c r="C12448" t="str">
        <f t="shared" si="194"/>
        <v>16 - INSTITUTO PROVINCIAL DE VIVIENDA</v>
      </c>
      <c r="D12448" t="str">
        <f>VLOOKUP(MID(A12448,1,2),[1]Jurisdicciones!$A$2:$B$44,2,FALSE)</f>
        <v>INSTITUTO PROVINCIAL DE VIVIENDA</v>
      </c>
    </row>
    <row r="12449" spans="1:4" x14ac:dyDescent="0.2">
      <c r="A12449" t="s">
        <v>2913</v>
      </c>
      <c r="B12449" t="s">
        <v>23861</v>
      </c>
      <c r="C12449" t="str">
        <f t="shared" si="194"/>
        <v>16 - INSTITUTO PROVINCIAL DE VIVIENDA</v>
      </c>
      <c r="D12449" t="str">
        <f>VLOOKUP(MID(A12449,1,2),[1]Jurisdicciones!$A$2:$B$44,2,FALSE)</f>
        <v>INSTITUTO PROVINCIAL DE VIVIENDA</v>
      </c>
    </row>
    <row r="12450" spans="1:4" x14ac:dyDescent="0.2">
      <c r="A12450" t="s">
        <v>2914</v>
      </c>
      <c r="B12450" t="s">
        <v>23862</v>
      </c>
      <c r="C12450" t="str">
        <f t="shared" si="194"/>
        <v>16 - INSTITUTO PROVINCIAL DE VIVIENDA</v>
      </c>
      <c r="D12450" t="str">
        <f>VLOOKUP(MID(A12450,1,2),[1]Jurisdicciones!$A$2:$B$44,2,FALSE)</f>
        <v>INSTITUTO PROVINCIAL DE VIVIENDA</v>
      </c>
    </row>
    <row r="12451" spans="1:4" x14ac:dyDescent="0.2">
      <c r="A12451" t="s">
        <v>2915</v>
      </c>
      <c r="B12451" t="s">
        <v>23863</v>
      </c>
      <c r="C12451" t="str">
        <f t="shared" si="194"/>
        <v>16 - INSTITUTO PROVINCIAL DE VIVIENDA</v>
      </c>
      <c r="D12451" t="str">
        <f>VLOOKUP(MID(A12451,1,2),[1]Jurisdicciones!$A$2:$B$44,2,FALSE)</f>
        <v>INSTITUTO PROVINCIAL DE VIVIENDA</v>
      </c>
    </row>
    <row r="12452" spans="1:4" x14ac:dyDescent="0.2">
      <c r="A12452" t="s">
        <v>2916</v>
      </c>
      <c r="B12452" t="s">
        <v>23864</v>
      </c>
      <c r="C12452" t="str">
        <f t="shared" si="194"/>
        <v>16 - INSTITUTO PROVINCIAL DE VIVIENDA</v>
      </c>
      <c r="D12452" t="str">
        <f>VLOOKUP(MID(A12452,1,2),[1]Jurisdicciones!$A$2:$B$44,2,FALSE)</f>
        <v>INSTITUTO PROVINCIAL DE VIVIENDA</v>
      </c>
    </row>
    <row r="12453" spans="1:4" x14ac:dyDescent="0.2">
      <c r="A12453" t="s">
        <v>2917</v>
      </c>
      <c r="B12453" t="s">
        <v>23865</v>
      </c>
      <c r="C12453" t="str">
        <f t="shared" si="194"/>
        <v>16 - INSTITUTO PROVINCIAL DE VIVIENDA</v>
      </c>
      <c r="D12453" t="str">
        <f>VLOOKUP(MID(A12453,1,2),[1]Jurisdicciones!$A$2:$B$44,2,FALSE)</f>
        <v>INSTITUTO PROVINCIAL DE VIVIENDA</v>
      </c>
    </row>
    <row r="12454" spans="1:4" x14ac:dyDescent="0.2">
      <c r="A12454" t="s">
        <v>2918</v>
      </c>
      <c r="B12454" t="s">
        <v>23866</v>
      </c>
      <c r="C12454" t="str">
        <f t="shared" si="194"/>
        <v>16 - INSTITUTO PROVINCIAL DE VIVIENDA</v>
      </c>
      <c r="D12454" t="str">
        <f>VLOOKUP(MID(A12454,1,2),[1]Jurisdicciones!$A$2:$B$44,2,FALSE)</f>
        <v>INSTITUTO PROVINCIAL DE VIVIENDA</v>
      </c>
    </row>
    <row r="12455" spans="1:4" x14ac:dyDescent="0.2">
      <c r="A12455" t="s">
        <v>2919</v>
      </c>
      <c r="B12455" t="s">
        <v>23867</v>
      </c>
      <c r="C12455" t="str">
        <f t="shared" si="194"/>
        <v>16 - INSTITUTO PROVINCIAL DE VIVIENDA</v>
      </c>
      <c r="D12455" t="str">
        <f>VLOOKUP(MID(A12455,1,2),[1]Jurisdicciones!$A$2:$B$44,2,FALSE)</f>
        <v>INSTITUTO PROVINCIAL DE VIVIENDA</v>
      </c>
    </row>
    <row r="12456" spans="1:4" x14ac:dyDescent="0.2">
      <c r="A12456" t="s">
        <v>2920</v>
      </c>
      <c r="B12456" t="s">
        <v>23868</v>
      </c>
      <c r="C12456" t="str">
        <f t="shared" si="194"/>
        <v>16 - INSTITUTO PROVINCIAL DE VIVIENDA</v>
      </c>
      <c r="D12456" t="str">
        <f>VLOOKUP(MID(A12456,1,2),[1]Jurisdicciones!$A$2:$B$44,2,FALSE)</f>
        <v>INSTITUTO PROVINCIAL DE VIVIENDA</v>
      </c>
    </row>
    <row r="12457" spans="1:4" x14ac:dyDescent="0.2">
      <c r="A12457" t="s">
        <v>2921</v>
      </c>
      <c r="B12457" t="s">
        <v>23869</v>
      </c>
      <c r="C12457" t="str">
        <f t="shared" si="194"/>
        <v>16 - INSTITUTO PROVINCIAL DE VIVIENDA</v>
      </c>
      <c r="D12457" t="str">
        <f>VLOOKUP(MID(A12457,1,2),[1]Jurisdicciones!$A$2:$B$44,2,FALSE)</f>
        <v>INSTITUTO PROVINCIAL DE VIVIENDA</v>
      </c>
    </row>
    <row r="12458" spans="1:4" x14ac:dyDescent="0.2">
      <c r="A12458" t="s">
        <v>2922</v>
      </c>
      <c r="B12458" t="s">
        <v>23870</v>
      </c>
      <c r="C12458" t="str">
        <f t="shared" si="194"/>
        <v>16 - INSTITUTO PROVINCIAL DE VIVIENDA</v>
      </c>
      <c r="D12458" t="str">
        <f>VLOOKUP(MID(A12458,1,2),[1]Jurisdicciones!$A$2:$B$44,2,FALSE)</f>
        <v>INSTITUTO PROVINCIAL DE VIVIENDA</v>
      </c>
    </row>
    <row r="12459" spans="1:4" x14ac:dyDescent="0.2">
      <c r="A12459" t="s">
        <v>2923</v>
      </c>
      <c r="B12459" t="s">
        <v>23871</v>
      </c>
      <c r="C12459" t="str">
        <f t="shared" si="194"/>
        <v>16 - INSTITUTO PROVINCIAL DE VIVIENDA</v>
      </c>
      <c r="D12459" t="str">
        <f>VLOOKUP(MID(A12459,1,2),[1]Jurisdicciones!$A$2:$B$44,2,FALSE)</f>
        <v>INSTITUTO PROVINCIAL DE VIVIENDA</v>
      </c>
    </row>
    <row r="12460" spans="1:4" x14ac:dyDescent="0.2">
      <c r="A12460" t="s">
        <v>23872</v>
      </c>
      <c r="B12460" t="s">
        <v>23873</v>
      </c>
      <c r="C12460" t="str">
        <f t="shared" si="194"/>
        <v>16 - INSTITUTO PROVINCIAL DE VIVIENDA</v>
      </c>
      <c r="D12460" t="str">
        <f>VLOOKUP(MID(A12460,1,2),[1]Jurisdicciones!$A$2:$B$44,2,FALSE)</f>
        <v>INSTITUTO PROVINCIAL DE VIVIENDA</v>
      </c>
    </row>
    <row r="12461" spans="1:4" x14ac:dyDescent="0.2">
      <c r="A12461" t="s">
        <v>2924</v>
      </c>
      <c r="B12461" t="s">
        <v>23874</v>
      </c>
      <c r="C12461" t="str">
        <f t="shared" si="194"/>
        <v>16 - INSTITUTO PROVINCIAL DE VIVIENDA</v>
      </c>
      <c r="D12461" t="str">
        <f>VLOOKUP(MID(A12461,1,2),[1]Jurisdicciones!$A$2:$B$44,2,FALSE)</f>
        <v>INSTITUTO PROVINCIAL DE VIVIENDA</v>
      </c>
    </row>
    <row r="12462" spans="1:4" x14ac:dyDescent="0.2">
      <c r="A12462" t="s">
        <v>2925</v>
      </c>
      <c r="B12462" t="s">
        <v>23875</v>
      </c>
      <c r="C12462" t="str">
        <f t="shared" si="194"/>
        <v>16 - INSTITUTO PROVINCIAL DE VIVIENDA</v>
      </c>
      <c r="D12462" t="str">
        <f>VLOOKUP(MID(A12462,1,2),[1]Jurisdicciones!$A$2:$B$44,2,FALSE)</f>
        <v>INSTITUTO PROVINCIAL DE VIVIENDA</v>
      </c>
    </row>
    <row r="12463" spans="1:4" x14ac:dyDescent="0.2">
      <c r="A12463" t="s">
        <v>2926</v>
      </c>
      <c r="B12463" t="s">
        <v>23876</v>
      </c>
      <c r="C12463" t="str">
        <f t="shared" si="194"/>
        <v>16 - INSTITUTO PROVINCIAL DE VIVIENDA</v>
      </c>
      <c r="D12463" t="str">
        <f>VLOOKUP(MID(A12463,1,2),[1]Jurisdicciones!$A$2:$B$44,2,FALSE)</f>
        <v>INSTITUTO PROVINCIAL DE VIVIENDA</v>
      </c>
    </row>
    <row r="12464" spans="1:4" x14ac:dyDescent="0.2">
      <c r="A12464" t="s">
        <v>2927</v>
      </c>
      <c r="B12464" t="s">
        <v>23877</v>
      </c>
      <c r="C12464" t="str">
        <f t="shared" si="194"/>
        <v>16 - INSTITUTO PROVINCIAL DE VIVIENDA</v>
      </c>
      <c r="D12464" t="str">
        <f>VLOOKUP(MID(A12464,1,2),[1]Jurisdicciones!$A$2:$B$44,2,FALSE)</f>
        <v>INSTITUTO PROVINCIAL DE VIVIENDA</v>
      </c>
    </row>
    <row r="12465" spans="1:4" x14ac:dyDescent="0.2">
      <c r="A12465" t="s">
        <v>2928</v>
      </c>
      <c r="B12465" t="s">
        <v>23878</v>
      </c>
      <c r="C12465" t="str">
        <f t="shared" si="194"/>
        <v>16 - INSTITUTO PROVINCIAL DE VIVIENDA</v>
      </c>
      <c r="D12465" t="str">
        <f>VLOOKUP(MID(A12465,1,2),[1]Jurisdicciones!$A$2:$B$44,2,FALSE)</f>
        <v>INSTITUTO PROVINCIAL DE VIVIENDA</v>
      </c>
    </row>
    <row r="12466" spans="1:4" x14ac:dyDescent="0.2">
      <c r="A12466" t="s">
        <v>2929</v>
      </c>
      <c r="B12466" t="s">
        <v>23879</v>
      </c>
      <c r="C12466" t="str">
        <f t="shared" si="194"/>
        <v>16 - INSTITUTO PROVINCIAL DE VIVIENDA</v>
      </c>
      <c r="D12466" t="str">
        <f>VLOOKUP(MID(A12466,1,2),[1]Jurisdicciones!$A$2:$B$44,2,FALSE)</f>
        <v>INSTITUTO PROVINCIAL DE VIVIENDA</v>
      </c>
    </row>
    <row r="12467" spans="1:4" x14ac:dyDescent="0.2">
      <c r="A12467" t="s">
        <v>2930</v>
      </c>
      <c r="B12467" t="s">
        <v>23880</v>
      </c>
      <c r="C12467" t="str">
        <f t="shared" si="194"/>
        <v>16 - INSTITUTO PROVINCIAL DE VIVIENDA</v>
      </c>
      <c r="D12467" t="str">
        <f>VLOOKUP(MID(A12467,1,2),[1]Jurisdicciones!$A$2:$B$44,2,FALSE)</f>
        <v>INSTITUTO PROVINCIAL DE VIVIENDA</v>
      </c>
    </row>
    <row r="12468" spans="1:4" x14ac:dyDescent="0.2">
      <c r="A12468" t="s">
        <v>2931</v>
      </c>
      <c r="B12468" t="s">
        <v>23881</v>
      </c>
      <c r="C12468" t="str">
        <f t="shared" si="194"/>
        <v>16 - INSTITUTO PROVINCIAL DE VIVIENDA</v>
      </c>
      <c r="D12468" t="str">
        <f>VLOOKUP(MID(A12468,1,2),[1]Jurisdicciones!$A$2:$B$44,2,FALSE)</f>
        <v>INSTITUTO PROVINCIAL DE VIVIENDA</v>
      </c>
    </row>
    <row r="12469" spans="1:4" x14ac:dyDescent="0.2">
      <c r="A12469" t="s">
        <v>2932</v>
      </c>
      <c r="B12469" t="s">
        <v>23882</v>
      </c>
      <c r="C12469" t="str">
        <f t="shared" si="194"/>
        <v>16 - INSTITUTO PROVINCIAL DE VIVIENDA</v>
      </c>
      <c r="D12469" t="str">
        <f>VLOOKUP(MID(A12469,1,2),[1]Jurisdicciones!$A$2:$B$44,2,FALSE)</f>
        <v>INSTITUTO PROVINCIAL DE VIVIENDA</v>
      </c>
    </row>
    <row r="12470" spans="1:4" x14ac:dyDescent="0.2">
      <c r="A12470" t="s">
        <v>2933</v>
      </c>
      <c r="B12470" t="s">
        <v>23883</v>
      </c>
      <c r="C12470" t="str">
        <f t="shared" si="194"/>
        <v>16 - INSTITUTO PROVINCIAL DE VIVIENDA</v>
      </c>
      <c r="D12470" t="str">
        <f>VLOOKUP(MID(A12470,1,2),[1]Jurisdicciones!$A$2:$B$44,2,FALSE)</f>
        <v>INSTITUTO PROVINCIAL DE VIVIENDA</v>
      </c>
    </row>
    <row r="12471" spans="1:4" x14ac:dyDescent="0.2">
      <c r="A12471" t="s">
        <v>2934</v>
      </c>
      <c r="B12471" t="s">
        <v>23884</v>
      </c>
      <c r="C12471" t="str">
        <f t="shared" si="194"/>
        <v>16 - INSTITUTO PROVINCIAL DE VIVIENDA</v>
      </c>
      <c r="D12471" t="str">
        <f>VLOOKUP(MID(A12471,1,2),[1]Jurisdicciones!$A$2:$B$44,2,FALSE)</f>
        <v>INSTITUTO PROVINCIAL DE VIVIENDA</v>
      </c>
    </row>
    <row r="12472" spans="1:4" x14ac:dyDescent="0.2">
      <c r="A12472" t="s">
        <v>2935</v>
      </c>
      <c r="B12472" t="s">
        <v>23885</v>
      </c>
      <c r="C12472" t="str">
        <f t="shared" si="194"/>
        <v>16 - INSTITUTO PROVINCIAL DE VIVIENDA</v>
      </c>
      <c r="D12472" t="str">
        <f>VLOOKUP(MID(A12472,1,2),[1]Jurisdicciones!$A$2:$B$44,2,FALSE)</f>
        <v>INSTITUTO PROVINCIAL DE VIVIENDA</v>
      </c>
    </row>
    <row r="12473" spans="1:4" x14ac:dyDescent="0.2">
      <c r="A12473" t="s">
        <v>2936</v>
      </c>
      <c r="B12473" t="s">
        <v>23886</v>
      </c>
      <c r="C12473" t="str">
        <f t="shared" si="194"/>
        <v>16 - INSTITUTO PROVINCIAL DE VIVIENDA</v>
      </c>
      <c r="D12473" t="str">
        <f>VLOOKUP(MID(A12473,1,2),[1]Jurisdicciones!$A$2:$B$44,2,FALSE)</f>
        <v>INSTITUTO PROVINCIAL DE VIVIENDA</v>
      </c>
    </row>
    <row r="12474" spans="1:4" x14ac:dyDescent="0.2">
      <c r="A12474" t="s">
        <v>2937</v>
      </c>
      <c r="B12474" t="s">
        <v>23887</v>
      </c>
      <c r="C12474" t="str">
        <f t="shared" si="194"/>
        <v>16 - INSTITUTO PROVINCIAL DE VIVIENDA</v>
      </c>
      <c r="D12474" t="str">
        <f>VLOOKUP(MID(A12474,1,2),[1]Jurisdicciones!$A$2:$B$44,2,FALSE)</f>
        <v>INSTITUTO PROVINCIAL DE VIVIENDA</v>
      </c>
    </row>
    <row r="12475" spans="1:4" x14ac:dyDescent="0.2">
      <c r="A12475" t="s">
        <v>2938</v>
      </c>
      <c r="B12475" t="s">
        <v>23888</v>
      </c>
      <c r="C12475" t="str">
        <f t="shared" si="194"/>
        <v>16 - INSTITUTO PROVINCIAL DE VIVIENDA</v>
      </c>
      <c r="D12475" t="str">
        <f>VLOOKUP(MID(A12475,1,2),[1]Jurisdicciones!$A$2:$B$44,2,FALSE)</f>
        <v>INSTITUTO PROVINCIAL DE VIVIENDA</v>
      </c>
    </row>
    <row r="12476" spans="1:4" x14ac:dyDescent="0.2">
      <c r="A12476" t="s">
        <v>2939</v>
      </c>
      <c r="B12476" t="s">
        <v>23889</v>
      </c>
      <c r="C12476" t="str">
        <f t="shared" si="194"/>
        <v>16 - INSTITUTO PROVINCIAL DE VIVIENDA</v>
      </c>
      <c r="D12476" t="str">
        <f>VLOOKUP(MID(A12476,1,2),[1]Jurisdicciones!$A$2:$B$44,2,FALSE)</f>
        <v>INSTITUTO PROVINCIAL DE VIVIENDA</v>
      </c>
    </row>
    <row r="12477" spans="1:4" x14ac:dyDescent="0.2">
      <c r="A12477" t="s">
        <v>2940</v>
      </c>
      <c r="B12477" t="s">
        <v>23890</v>
      </c>
      <c r="C12477" t="str">
        <f t="shared" si="194"/>
        <v>16 - INSTITUTO PROVINCIAL DE VIVIENDA</v>
      </c>
      <c r="D12477" t="str">
        <f>VLOOKUP(MID(A12477,1,2),[1]Jurisdicciones!$A$2:$B$44,2,FALSE)</f>
        <v>INSTITUTO PROVINCIAL DE VIVIENDA</v>
      </c>
    </row>
    <row r="12478" spans="1:4" x14ac:dyDescent="0.2">
      <c r="A12478" t="s">
        <v>2941</v>
      </c>
      <c r="B12478" t="s">
        <v>23891</v>
      </c>
      <c r="C12478" t="str">
        <f t="shared" si="194"/>
        <v>16 - INSTITUTO PROVINCIAL DE VIVIENDA</v>
      </c>
      <c r="D12478" t="str">
        <f>VLOOKUP(MID(A12478,1,2),[1]Jurisdicciones!$A$2:$B$44,2,FALSE)</f>
        <v>INSTITUTO PROVINCIAL DE VIVIENDA</v>
      </c>
    </row>
    <row r="12479" spans="1:4" x14ac:dyDescent="0.2">
      <c r="A12479" t="s">
        <v>23892</v>
      </c>
      <c r="B12479" t="s">
        <v>23891</v>
      </c>
      <c r="C12479" t="str">
        <f t="shared" si="194"/>
        <v>16 - INSTITUTO PROVINCIAL DE VIVIENDA</v>
      </c>
      <c r="D12479" t="str">
        <f>VLOOKUP(MID(A12479,1,2),[1]Jurisdicciones!$A$2:$B$44,2,FALSE)</f>
        <v>INSTITUTO PROVINCIAL DE VIVIENDA</v>
      </c>
    </row>
    <row r="12480" spans="1:4" x14ac:dyDescent="0.2">
      <c r="A12480" t="s">
        <v>23893</v>
      </c>
      <c r="B12480" t="s">
        <v>23894</v>
      </c>
      <c r="C12480" t="str">
        <f t="shared" si="194"/>
        <v>16 - INSTITUTO PROVINCIAL DE VIVIENDA</v>
      </c>
      <c r="D12480" t="str">
        <f>VLOOKUP(MID(A12480,1,2),[1]Jurisdicciones!$A$2:$B$44,2,FALSE)</f>
        <v>INSTITUTO PROVINCIAL DE VIVIENDA</v>
      </c>
    </row>
    <row r="12481" spans="1:4" x14ac:dyDescent="0.2">
      <c r="A12481" t="s">
        <v>23895</v>
      </c>
      <c r="B12481" t="s">
        <v>23896</v>
      </c>
      <c r="C12481" t="str">
        <f t="shared" si="194"/>
        <v>16 - INSTITUTO PROVINCIAL DE VIVIENDA</v>
      </c>
      <c r="D12481" t="str">
        <f>VLOOKUP(MID(A12481,1,2),[1]Jurisdicciones!$A$2:$B$44,2,FALSE)</f>
        <v>INSTITUTO PROVINCIAL DE VIVIENDA</v>
      </c>
    </row>
    <row r="12482" spans="1:4" x14ac:dyDescent="0.2">
      <c r="A12482" t="s">
        <v>23897</v>
      </c>
      <c r="B12482" t="s">
        <v>23898</v>
      </c>
      <c r="C12482" t="str">
        <f t="shared" si="194"/>
        <v>16 - INSTITUTO PROVINCIAL DE VIVIENDA</v>
      </c>
      <c r="D12482" t="str">
        <f>VLOOKUP(MID(A12482,1,2),[1]Jurisdicciones!$A$2:$B$44,2,FALSE)</f>
        <v>INSTITUTO PROVINCIAL DE VIVIENDA</v>
      </c>
    </row>
    <row r="12483" spans="1:4" x14ac:dyDescent="0.2">
      <c r="A12483" t="s">
        <v>23899</v>
      </c>
      <c r="B12483" t="s">
        <v>23900</v>
      </c>
      <c r="C12483" t="str">
        <f t="shared" si="194"/>
        <v>16 - INSTITUTO PROVINCIAL DE VIVIENDA</v>
      </c>
      <c r="D12483" t="str">
        <f>VLOOKUP(MID(A12483,1,2),[1]Jurisdicciones!$A$2:$B$44,2,FALSE)</f>
        <v>INSTITUTO PROVINCIAL DE VIVIENDA</v>
      </c>
    </row>
    <row r="12484" spans="1:4" x14ac:dyDescent="0.2">
      <c r="A12484" t="s">
        <v>23901</v>
      </c>
      <c r="B12484" t="s">
        <v>23902</v>
      </c>
      <c r="C12484" t="str">
        <f t="shared" ref="C12484:C12547" si="195">CONCATENATE(MID(A12484,1,2), " - ",D12484)</f>
        <v>16 - INSTITUTO PROVINCIAL DE VIVIENDA</v>
      </c>
      <c r="D12484" t="str">
        <f>VLOOKUP(MID(A12484,1,2),[1]Jurisdicciones!$A$2:$B$44,2,FALSE)</f>
        <v>INSTITUTO PROVINCIAL DE VIVIENDA</v>
      </c>
    </row>
    <row r="12485" spans="1:4" x14ac:dyDescent="0.2">
      <c r="A12485" t="s">
        <v>23903</v>
      </c>
      <c r="B12485" t="s">
        <v>23904</v>
      </c>
      <c r="C12485" t="str">
        <f t="shared" si="195"/>
        <v>16 - INSTITUTO PROVINCIAL DE VIVIENDA</v>
      </c>
      <c r="D12485" t="str">
        <f>VLOOKUP(MID(A12485,1,2),[1]Jurisdicciones!$A$2:$B$44,2,FALSE)</f>
        <v>INSTITUTO PROVINCIAL DE VIVIENDA</v>
      </c>
    </row>
    <row r="12486" spans="1:4" x14ac:dyDescent="0.2">
      <c r="A12486" t="s">
        <v>23905</v>
      </c>
      <c r="B12486" t="s">
        <v>23906</v>
      </c>
      <c r="C12486" t="str">
        <f t="shared" si="195"/>
        <v>16 - INSTITUTO PROVINCIAL DE VIVIENDA</v>
      </c>
      <c r="D12486" t="str">
        <f>VLOOKUP(MID(A12486,1,2),[1]Jurisdicciones!$A$2:$B$44,2,FALSE)</f>
        <v>INSTITUTO PROVINCIAL DE VIVIENDA</v>
      </c>
    </row>
    <row r="12487" spans="1:4" x14ac:dyDescent="0.2">
      <c r="A12487" t="s">
        <v>23907</v>
      </c>
      <c r="B12487" t="s">
        <v>23908</v>
      </c>
      <c r="C12487" t="str">
        <f t="shared" si="195"/>
        <v>16 - INSTITUTO PROVINCIAL DE VIVIENDA</v>
      </c>
      <c r="D12487" t="str">
        <f>VLOOKUP(MID(A12487,1,2),[1]Jurisdicciones!$A$2:$B$44,2,FALSE)</f>
        <v>INSTITUTO PROVINCIAL DE VIVIENDA</v>
      </c>
    </row>
    <row r="12488" spans="1:4" x14ac:dyDescent="0.2">
      <c r="A12488" t="s">
        <v>23909</v>
      </c>
      <c r="B12488" t="s">
        <v>23910</v>
      </c>
      <c r="C12488" t="str">
        <f t="shared" si="195"/>
        <v>16 - INSTITUTO PROVINCIAL DE VIVIENDA</v>
      </c>
      <c r="D12488" t="str">
        <f>VLOOKUP(MID(A12488,1,2),[1]Jurisdicciones!$A$2:$B$44,2,FALSE)</f>
        <v>INSTITUTO PROVINCIAL DE VIVIENDA</v>
      </c>
    </row>
    <row r="12489" spans="1:4" x14ac:dyDescent="0.2">
      <c r="A12489" t="s">
        <v>23911</v>
      </c>
      <c r="B12489" t="s">
        <v>23912</v>
      </c>
      <c r="C12489" t="str">
        <f t="shared" si="195"/>
        <v>16 - INSTITUTO PROVINCIAL DE VIVIENDA</v>
      </c>
      <c r="D12489" t="str">
        <f>VLOOKUP(MID(A12489,1,2),[1]Jurisdicciones!$A$2:$B$44,2,FALSE)</f>
        <v>INSTITUTO PROVINCIAL DE VIVIENDA</v>
      </c>
    </row>
    <row r="12490" spans="1:4" x14ac:dyDescent="0.2">
      <c r="A12490" t="s">
        <v>23913</v>
      </c>
      <c r="B12490" t="s">
        <v>23914</v>
      </c>
      <c r="C12490" t="str">
        <f t="shared" si="195"/>
        <v>16 - INSTITUTO PROVINCIAL DE VIVIENDA</v>
      </c>
      <c r="D12490" t="str">
        <f>VLOOKUP(MID(A12490,1,2),[1]Jurisdicciones!$A$2:$B$44,2,FALSE)</f>
        <v>INSTITUTO PROVINCIAL DE VIVIENDA</v>
      </c>
    </row>
    <row r="12491" spans="1:4" x14ac:dyDescent="0.2">
      <c r="A12491" t="s">
        <v>23915</v>
      </c>
      <c r="B12491" t="s">
        <v>23916</v>
      </c>
      <c r="C12491" t="str">
        <f t="shared" si="195"/>
        <v>16 - INSTITUTO PROVINCIAL DE VIVIENDA</v>
      </c>
      <c r="D12491" t="str">
        <f>VLOOKUP(MID(A12491,1,2),[1]Jurisdicciones!$A$2:$B$44,2,FALSE)</f>
        <v>INSTITUTO PROVINCIAL DE VIVIENDA</v>
      </c>
    </row>
    <row r="12492" spans="1:4" x14ac:dyDescent="0.2">
      <c r="A12492" t="s">
        <v>23917</v>
      </c>
      <c r="B12492" t="s">
        <v>23918</v>
      </c>
      <c r="C12492" t="str">
        <f t="shared" si="195"/>
        <v>16 - INSTITUTO PROVINCIAL DE VIVIENDA</v>
      </c>
      <c r="D12492" t="str">
        <f>VLOOKUP(MID(A12492,1,2),[1]Jurisdicciones!$A$2:$B$44,2,FALSE)</f>
        <v>INSTITUTO PROVINCIAL DE VIVIENDA</v>
      </c>
    </row>
    <row r="12493" spans="1:4" x14ac:dyDescent="0.2">
      <c r="A12493" t="s">
        <v>23919</v>
      </c>
      <c r="B12493" t="s">
        <v>23920</v>
      </c>
      <c r="C12493" t="str">
        <f t="shared" si="195"/>
        <v>16 - INSTITUTO PROVINCIAL DE VIVIENDA</v>
      </c>
      <c r="D12493" t="str">
        <f>VLOOKUP(MID(A12493,1,2),[1]Jurisdicciones!$A$2:$B$44,2,FALSE)</f>
        <v>INSTITUTO PROVINCIAL DE VIVIENDA</v>
      </c>
    </row>
    <row r="12494" spans="1:4" x14ac:dyDescent="0.2">
      <c r="A12494" t="s">
        <v>23921</v>
      </c>
      <c r="B12494" t="s">
        <v>23922</v>
      </c>
      <c r="C12494" t="str">
        <f t="shared" si="195"/>
        <v>16 - INSTITUTO PROVINCIAL DE VIVIENDA</v>
      </c>
      <c r="D12494" t="str">
        <f>VLOOKUP(MID(A12494,1,2),[1]Jurisdicciones!$A$2:$B$44,2,FALSE)</f>
        <v>INSTITUTO PROVINCIAL DE VIVIENDA</v>
      </c>
    </row>
    <row r="12495" spans="1:4" x14ac:dyDescent="0.2">
      <c r="A12495" t="s">
        <v>23923</v>
      </c>
      <c r="B12495" t="s">
        <v>23924</v>
      </c>
      <c r="C12495" t="str">
        <f t="shared" si="195"/>
        <v>16 - INSTITUTO PROVINCIAL DE VIVIENDA</v>
      </c>
      <c r="D12495" t="str">
        <f>VLOOKUP(MID(A12495,1,2),[1]Jurisdicciones!$A$2:$B$44,2,FALSE)</f>
        <v>INSTITUTO PROVINCIAL DE VIVIENDA</v>
      </c>
    </row>
    <row r="12496" spans="1:4" x14ac:dyDescent="0.2">
      <c r="A12496" t="s">
        <v>23925</v>
      </c>
      <c r="B12496" t="s">
        <v>23926</v>
      </c>
      <c r="C12496" t="str">
        <f t="shared" si="195"/>
        <v>16 - INSTITUTO PROVINCIAL DE VIVIENDA</v>
      </c>
      <c r="D12496" t="str">
        <f>VLOOKUP(MID(A12496,1,2),[1]Jurisdicciones!$A$2:$B$44,2,FALSE)</f>
        <v>INSTITUTO PROVINCIAL DE VIVIENDA</v>
      </c>
    </row>
    <row r="12497" spans="1:4" x14ac:dyDescent="0.2">
      <c r="A12497" t="s">
        <v>23927</v>
      </c>
      <c r="B12497" t="s">
        <v>23928</v>
      </c>
      <c r="C12497" t="str">
        <f t="shared" si="195"/>
        <v>16 - INSTITUTO PROVINCIAL DE VIVIENDA</v>
      </c>
      <c r="D12497" t="str">
        <f>VLOOKUP(MID(A12497,1,2),[1]Jurisdicciones!$A$2:$B$44,2,FALSE)</f>
        <v>INSTITUTO PROVINCIAL DE VIVIENDA</v>
      </c>
    </row>
    <row r="12498" spans="1:4" x14ac:dyDescent="0.2">
      <c r="A12498" t="s">
        <v>23929</v>
      </c>
      <c r="B12498" t="s">
        <v>23930</v>
      </c>
      <c r="C12498" t="str">
        <f t="shared" si="195"/>
        <v>16 - INSTITUTO PROVINCIAL DE VIVIENDA</v>
      </c>
      <c r="D12498" t="str">
        <f>VLOOKUP(MID(A12498,1,2),[1]Jurisdicciones!$A$2:$B$44,2,FALSE)</f>
        <v>INSTITUTO PROVINCIAL DE VIVIENDA</v>
      </c>
    </row>
    <row r="12499" spans="1:4" x14ac:dyDescent="0.2">
      <c r="A12499" t="s">
        <v>23931</v>
      </c>
      <c r="B12499" t="s">
        <v>23932</v>
      </c>
      <c r="C12499" t="str">
        <f t="shared" si="195"/>
        <v>16 - INSTITUTO PROVINCIAL DE VIVIENDA</v>
      </c>
      <c r="D12499" t="str">
        <f>VLOOKUP(MID(A12499,1,2),[1]Jurisdicciones!$A$2:$B$44,2,FALSE)</f>
        <v>INSTITUTO PROVINCIAL DE VIVIENDA</v>
      </c>
    </row>
    <row r="12500" spans="1:4" x14ac:dyDescent="0.2">
      <c r="A12500" t="s">
        <v>23933</v>
      </c>
      <c r="B12500" t="s">
        <v>23934</v>
      </c>
      <c r="C12500" t="str">
        <f t="shared" si="195"/>
        <v>16 - INSTITUTO PROVINCIAL DE VIVIENDA</v>
      </c>
      <c r="D12500" t="str">
        <f>VLOOKUP(MID(A12500,1,2),[1]Jurisdicciones!$A$2:$B$44,2,FALSE)</f>
        <v>INSTITUTO PROVINCIAL DE VIVIENDA</v>
      </c>
    </row>
    <row r="12501" spans="1:4" x14ac:dyDescent="0.2">
      <c r="A12501" t="s">
        <v>23935</v>
      </c>
      <c r="B12501" t="s">
        <v>23936</v>
      </c>
      <c r="C12501" t="str">
        <f t="shared" si="195"/>
        <v>16 - INSTITUTO PROVINCIAL DE VIVIENDA</v>
      </c>
      <c r="D12501" t="str">
        <f>VLOOKUP(MID(A12501,1,2),[1]Jurisdicciones!$A$2:$B$44,2,FALSE)</f>
        <v>INSTITUTO PROVINCIAL DE VIVIENDA</v>
      </c>
    </row>
    <row r="12502" spans="1:4" x14ac:dyDescent="0.2">
      <c r="A12502" t="s">
        <v>23937</v>
      </c>
      <c r="B12502" t="s">
        <v>23938</v>
      </c>
      <c r="C12502" t="str">
        <f t="shared" si="195"/>
        <v>16 - INSTITUTO PROVINCIAL DE VIVIENDA</v>
      </c>
      <c r="D12502" t="str">
        <f>VLOOKUP(MID(A12502,1,2),[1]Jurisdicciones!$A$2:$B$44,2,FALSE)</f>
        <v>INSTITUTO PROVINCIAL DE VIVIENDA</v>
      </c>
    </row>
    <row r="12503" spans="1:4" x14ac:dyDescent="0.2">
      <c r="A12503" t="s">
        <v>23939</v>
      </c>
      <c r="B12503" t="s">
        <v>23940</v>
      </c>
      <c r="C12503" t="str">
        <f t="shared" si="195"/>
        <v>16 - INSTITUTO PROVINCIAL DE VIVIENDA</v>
      </c>
      <c r="D12503" t="str">
        <f>VLOOKUP(MID(A12503,1,2),[1]Jurisdicciones!$A$2:$B$44,2,FALSE)</f>
        <v>INSTITUTO PROVINCIAL DE VIVIENDA</v>
      </c>
    </row>
    <row r="12504" spans="1:4" x14ac:dyDescent="0.2">
      <c r="A12504" t="s">
        <v>23941</v>
      </c>
      <c r="B12504" t="s">
        <v>23942</v>
      </c>
      <c r="C12504" t="str">
        <f t="shared" si="195"/>
        <v>16 - INSTITUTO PROVINCIAL DE VIVIENDA</v>
      </c>
      <c r="D12504" t="str">
        <f>VLOOKUP(MID(A12504,1,2),[1]Jurisdicciones!$A$2:$B$44,2,FALSE)</f>
        <v>INSTITUTO PROVINCIAL DE VIVIENDA</v>
      </c>
    </row>
    <row r="12505" spans="1:4" x14ac:dyDescent="0.2">
      <c r="A12505" t="s">
        <v>23943</v>
      </c>
      <c r="B12505" t="s">
        <v>23944</v>
      </c>
      <c r="C12505" t="str">
        <f t="shared" si="195"/>
        <v>16 - INSTITUTO PROVINCIAL DE VIVIENDA</v>
      </c>
      <c r="D12505" t="str">
        <f>VLOOKUP(MID(A12505,1,2),[1]Jurisdicciones!$A$2:$B$44,2,FALSE)</f>
        <v>INSTITUTO PROVINCIAL DE VIVIENDA</v>
      </c>
    </row>
    <row r="12506" spans="1:4" x14ac:dyDescent="0.2">
      <c r="A12506" t="s">
        <v>23945</v>
      </c>
      <c r="B12506" t="s">
        <v>23946</v>
      </c>
      <c r="C12506" t="str">
        <f t="shared" si="195"/>
        <v>16 - INSTITUTO PROVINCIAL DE VIVIENDA</v>
      </c>
      <c r="D12506" t="str">
        <f>VLOOKUP(MID(A12506,1,2),[1]Jurisdicciones!$A$2:$B$44,2,FALSE)</f>
        <v>INSTITUTO PROVINCIAL DE VIVIENDA</v>
      </c>
    </row>
    <row r="12507" spans="1:4" x14ac:dyDescent="0.2">
      <c r="A12507" t="s">
        <v>23947</v>
      </c>
      <c r="B12507" t="s">
        <v>23948</v>
      </c>
      <c r="C12507" t="str">
        <f t="shared" si="195"/>
        <v>16 - INSTITUTO PROVINCIAL DE VIVIENDA</v>
      </c>
      <c r="D12507" t="str">
        <f>VLOOKUP(MID(A12507,1,2),[1]Jurisdicciones!$A$2:$B$44,2,FALSE)</f>
        <v>INSTITUTO PROVINCIAL DE VIVIENDA</v>
      </c>
    </row>
    <row r="12508" spans="1:4" x14ac:dyDescent="0.2">
      <c r="A12508" t="s">
        <v>23949</v>
      </c>
      <c r="B12508" t="s">
        <v>23950</v>
      </c>
      <c r="C12508" t="str">
        <f t="shared" si="195"/>
        <v>16 - INSTITUTO PROVINCIAL DE VIVIENDA</v>
      </c>
      <c r="D12508" t="str">
        <f>VLOOKUP(MID(A12508,1,2),[1]Jurisdicciones!$A$2:$B$44,2,FALSE)</f>
        <v>INSTITUTO PROVINCIAL DE VIVIENDA</v>
      </c>
    </row>
    <row r="12509" spans="1:4" x14ac:dyDescent="0.2">
      <c r="A12509" t="s">
        <v>23951</v>
      </c>
      <c r="B12509" t="s">
        <v>23952</v>
      </c>
      <c r="C12509" t="str">
        <f t="shared" si="195"/>
        <v>16 - INSTITUTO PROVINCIAL DE VIVIENDA</v>
      </c>
      <c r="D12509" t="str">
        <f>VLOOKUP(MID(A12509,1,2),[1]Jurisdicciones!$A$2:$B$44,2,FALSE)</f>
        <v>INSTITUTO PROVINCIAL DE VIVIENDA</v>
      </c>
    </row>
    <row r="12510" spans="1:4" x14ac:dyDescent="0.2">
      <c r="A12510" t="s">
        <v>23953</v>
      </c>
      <c r="B12510" t="s">
        <v>23954</v>
      </c>
      <c r="C12510" t="str">
        <f t="shared" si="195"/>
        <v>16 - INSTITUTO PROVINCIAL DE VIVIENDA</v>
      </c>
      <c r="D12510" t="str">
        <f>VLOOKUP(MID(A12510,1,2),[1]Jurisdicciones!$A$2:$B$44,2,FALSE)</f>
        <v>INSTITUTO PROVINCIAL DE VIVIENDA</v>
      </c>
    </row>
    <row r="12511" spans="1:4" x14ac:dyDescent="0.2">
      <c r="A12511" t="s">
        <v>23955</v>
      </c>
      <c r="B12511" t="s">
        <v>23956</v>
      </c>
      <c r="C12511" t="str">
        <f t="shared" si="195"/>
        <v>16 - INSTITUTO PROVINCIAL DE VIVIENDA</v>
      </c>
      <c r="D12511" t="str">
        <f>VLOOKUP(MID(A12511,1,2),[1]Jurisdicciones!$A$2:$B$44,2,FALSE)</f>
        <v>INSTITUTO PROVINCIAL DE VIVIENDA</v>
      </c>
    </row>
    <row r="12512" spans="1:4" x14ac:dyDescent="0.2">
      <c r="A12512" t="s">
        <v>23957</v>
      </c>
      <c r="B12512" t="s">
        <v>23958</v>
      </c>
      <c r="C12512" t="str">
        <f t="shared" si="195"/>
        <v>16 - INSTITUTO PROVINCIAL DE VIVIENDA</v>
      </c>
      <c r="D12512" t="str">
        <f>VLOOKUP(MID(A12512,1,2),[1]Jurisdicciones!$A$2:$B$44,2,FALSE)</f>
        <v>INSTITUTO PROVINCIAL DE VIVIENDA</v>
      </c>
    </row>
    <row r="12513" spans="1:4" x14ac:dyDescent="0.2">
      <c r="A12513" t="s">
        <v>23959</v>
      </c>
      <c r="B12513" t="s">
        <v>23960</v>
      </c>
      <c r="C12513" t="str">
        <f t="shared" si="195"/>
        <v>16 - INSTITUTO PROVINCIAL DE VIVIENDA</v>
      </c>
      <c r="D12513" t="str">
        <f>VLOOKUP(MID(A12513,1,2),[1]Jurisdicciones!$A$2:$B$44,2,FALSE)</f>
        <v>INSTITUTO PROVINCIAL DE VIVIENDA</v>
      </c>
    </row>
    <row r="12514" spans="1:4" x14ac:dyDescent="0.2">
      <c r="A12514" t="s">
        <v>23961</v>
      </c>
      <c r="B12514" t="s">
        <v>23962</v>
      </c>
      <c r="C12514" t="str">
        <f t="shared" si="195"/>
        <v>16 - INSTITUTO PROVINCIAL DE VIVIENDA</v>
      </c>
      <c r="D12514" t="str">
        <f>VLOOKUP(MID(A12514,1,2),[1]Jurisdicciones!$A$2:$B$44,2,FALSE)</f>
        <v>INSTITUTO PROVINCIAL DE VIVIENDA</v>
      </c>
    </row>
    <row r="12515" spans="1:4" x14ac:dyDescent="0.2">
      <c r="A12515" t="s">
        <v>23963</v>
      </c>
      <c r="B12515" t="s">
        <v>23964</v>
      </c>
      <c r="C12515" t="str">
        <f t="shared" si="195"/>
        <v>16 - INSTITUTO PROVINCIAL DE VIVIENDA</v>
      </c>
      <c r="D12515" t="str">
        <f>VLOOKUP(MID(A12515,1,2),[1]Jurisdicciones!$A$2:$B$44,2,FALSE)</f>
        <v>INSTITUTO PROVINCIAL DE VIVIENDA</v>
      </c>
    </row>
    <row r="12516" spans="1:4" x14ac:dyDescent="0.2">
      <c r="A12516" t="s">
        <v>23965</v>
      </c>
      <c r="B12516" t="s">
        <v>23966</v>
      </c>
      <c r="C12516" t="str">
        <f t="shared" si="195"/>
        <v>16 - INSTITUTO PROVINCIAL DE VIVIENDA</v>
      </c>
      <c r="D12516" t="str">
        <f>VLOOKUP(MID(A12516,1,2),[1]Jurisdicciones!$A$2:$B$44,2,FALSE)</f>
        <v>INSTITUTO PROVINCIAL DE VIVIENDA</v>
      </c>
    </row>
    <row r="12517" spans="1:4" x14ac:dyDescent="0.2">
      <c r="A12517" t="s">
        <v>23967</v>
      </c>
      <c r="B12517" t="s">
        <v>23968</v>
      </c>
      <c r="C12517" t="str">
        <f t="shared" si="195"/>
        <v>16 - INSTITUTO PROVINCIAL DE VIVIENDA</v>
      </c>
      <c r="D12517" t="str">
        <f>VLOOKUP(MID(A12517,1,2),[1]Jurisdicciones!$A$2:$B$44,2,FALSE)</f>
        <v>INSTITUTO PROVINCIAL DE VIVIENDA</v>
      </c>
    </row>
    <row r="12518" spans="1:4" x14ac:dyDescent="0.2">
      <c r="A12518" t="s">
        <v>460</v>
      </c>
      <c r="B12518" t="s">
        <v>23969</v>
      </c>
      <c r="C12518" t="str">
        <f t="shared" si="195"/>
        <v>16 - INSTITUTO PROVINCIAL DE VIVIENDA</v>
      </c>
      <c r="D12518" t="str">
        <f>VLOOKUP(MID(A12518,1,2),[1]Jurisdicciones!$A$2:$B$44,2,FALSE)</f>
        <v>INSTITUTO PROVINCIAL DE VIVIENDA</v>
      </c>
    </row>
    <row r="12519" spans="1:4" x14ac:dyDescent="0.2">
      <c r="A12519" t="s">
        <v>23970</v>
      </c>
      <c r="B12519" t="s">
        <v>23971</v>
      </c>
      <c r="C12519" t="str">
        <f t="shared" si="195"/>
        <v>16 - INSTITUTO PROVINCIAL DE VIVIENDA</v>
      </c>
      <c r="D12519" t="str">
        <f>VLOOKUP(MID(A12519,1,2),[1]Jurisdicciones!$A$2:$B$44,2,FALSE)</f>
        <v>INSTITUTO PROVINCIAL DE VIVIENDA</v>
      </c>
    </row>
    <row r="12520" spans="1:4" x14ac:dyDescent="0.2">
      <c r="A12520" t="s">
        <v>23972</v>
      </c>
      <c r="B12520" t="s">
        <v>23973</v>
      </c>
      <c r="C12520" t="str">
        <f t="shared" si="195"/>
        <v>16 - INSTITUTO PROVINCIAL DE VIVIENDA</v>
      </c>
      <c r="D12520" t="str">
        <f>VLOOKUP(MID(A12520,1,2),[1]Jurisdicciones!$A$2:$B$44,2,FALSE)</f>
        <v>INSTITUTO PROVINCIAL DE VIVIENDA</v>
      </c>
    </row>
    <row r="12521" spans="1:4" x14ac:dyDescent="0.2">
      <c r="A12521" t="s">
        <v>23974</v>
      </c>
      <c r="B12521" t="s">
        <v>23975</v>
      </c>
      <c r="C12521" t="str">
        <f t="shared" si="195"/>
        <v>16 - INSTITUTO PROVINCIAL DE VIVIENDA</v>
      </c>
      <c r="D12521" t="str">
        <f>VLOOKUP(MID(A12521,1,2),[1]Jurisdicciones!$A$2:$B$44,2,FALSE)</f>
        <v>INSTITUTO PROVINCIAL DE VIVIENDA</v>
      </c>
    </row>
    <row r="12522" spans="1:4" x14ac:dyDescent="0.2">
      <c r="A12522" t="s">
        <v>23976</v>
      </c>
      <c r="B12522" t="s">
        <v>23977</v>
      </c>
      <c r="C12522" t="str">
        <f t="shared" si="195"/>
        <v>16 - INSTITUTO PROVINCIAL DE VIVIENDA</v>
      </c>
      <c r="D12522" t="str">
        <f>VLOOKUP(MID(A12522,1,2),[1]Jurisdicciones!$A$2:$B$44,2,FALSE)</f>
        <v>INSTITUTO PROVINCIAL DE VIVIENDA</v>
      </c>
    </row>
    <row r="12523" spans="1:4" x14ac:dyDescent="0.2">
      <c r="A12523" t="s">
        <v>23978</v>
      </c>
      <c r="B12523" t="s">
        <v>23979</v>
      </c>
      <c r="C12523" t="str">
        <f t="shared" si="195"/>
        <v>16 - INSTITUTO PROVINCIAL DE VIVIENDA</v>
      </c>
      <c r="D12523" t="str">
        <f>VLOOKUP(MID(A12523,1,2),[1]Jurisdicciones!$A$2:$B$44,2,FALSE)</f>
        <v>INSTITUTO PROVINCIAL DE VIVIENDA</v>
      </c>
    </row>
    <row r="12524" spans="1:4" x14ac:dyDescent="0.2">
      <c r="A12524" t="s">
        <v>51</v>
      </c>
      <c r="B12524" t="s">
        <v>23980</v>
      </c>
      <c r="C12524" t="str">
        <f t="shared" si="195"/>
        <v>16 - INSTITUTO PROVINCIAL DE VIVIENDA</v>
      </c>
      <c r="D12524" t="str">
        <f>VLOOKUP(MID(A12524,1,2),[1]Jurisdicciones!$A$2:$B$44,2,FALSE)</f>
        <v>INSTITUTO PROVINCIAL DE VIVIENDA</v>
      </c>
    </row>
    <row r="12525" spans="1:4" x14ac:dyDescent="0.2">
      <c r="A12525" t="s">
        <v>23981</v>
      </c>
      <c r="B12525" t="s">
        <v>23982</v>
      </c>
      <c r="C12525" t="str">
        <f t="shared" si="195"/>
        <v>16 - INSTITUTO PROVINCIAL DE VIVIENDA</v>
      </c>
      <c r="D12525" t="str">
        <f>VLOOKUP(MID(A12525,1,2),[1]Jurisdicciones!$A$2:$B$44,2,FALSE)</f>
        <v>INSTITUTO PROVINCIAL DE VIVIENDA</v>
      </c>
    </row>
    <row r="12526" spans="1:4" x14ac:dyDescent="0.2">
      <c r="A12526" t="s">
        <v>23983</v>
      </c>
      <c r="B12526" t="s">
        <v>23984</v>
      </c>
      <c r="C12526" t="str">
        <f t="shared" si="195"/>
        <v>16 - INSTITUTO PROVINCIAL DE VIVIENDA</v>
      </c>
      <c r="D12526" t="str">
        <f>VLOOKUP(MID(A12526,1,2),[1]Jurisdicciones!$A$2:$B$44,2,FALSE)</f>
        <v>INSTITUTO PROVINCIAL DE VIVIENDA</v>
      </c>
    </row>
    <row r="12527" spans="1:4" x14ac:dyDescent="0.2">
      <c r="A12527" t="s">
        <v>23985</v>
      </c>
      <c r="B12527" t="s">
        <v>23986</v>
      </c>
      <c r="C12527" t="str">
        <f t="shared" si="195"/>
        <v>16 - INSTITUTO PROVINCIAL DE VIVIENDA</v>
      </c>
      <c r="D12527" t="str">
        <f>VLOOKUP(MID(A12527,1,2),[1]Jurisdicciones!$A$2:$B$44,2,FALSE)</f>
        <v>INSTITUTO PROVINCIAL DE VIVIENDA</v>
      </c>
    </row>
    <row r="12528" spans="1:4" x14ac:dyDescent="0.2">
      <c r="A12528" t="s">
        <v>23987</v>
      </c>
      <c r="B12528" t="s">
        <v>23988</v>
      </c>
      <c r="C12528" t="str">
        <f t="shared" si="195"/>
        <v>16 - INSTITUTO PROVINCIAL DE VIVIENDA</v>
      </c>
      <c r="D12528" t="str">
        <f>VLOOKUP(MID(A12528,1,2),[1]Jurisdicciones!$A$2:$B$44,2,FALSE)</f>
        <v>INSTITUTO PROVINCIAL DE VIVIENDA</v>
      </c>
    </row>
    <row r="12529" spans="1:4" x14ac:dyDescent="0.2">
      <c r="A12529" t="s">
        <v>23989</v>
      </c>
      <c r="B12529" t="s">
        <v>23990</v>
      </c>
      <c r="C12529" t="str">
        <f t="shared" si="195"/>
        <v>16 - INSTITUTO PROVINCIAL DE VIVIENDA</v>
      </c>
      <c r="D12529" t="str">
        <f>VLOOKUP(MID(A12529,1,2),[1]Jurisdicciones!$A$2:$B$44,2,FALSE)</f>
        <v>INSTITUTO PROVINCIAL DE VIVIENDA</v>
      </c>
    </row>
    <row r="12530" spans="1:4" x14ac:dyDescent="0.2">
      <c r="A12530" t="s">
        <v>23991</v>
      </c>
      <c r="B12530" t="s">
        <v>23992</v>
      </c>
      <c r="C12530" t="str">
        <f t="shared" si="195"/>
        <v>16 - INSTITUTO PROVINCIAL DE VIVIENDA</v>
      </c>
      <c r="D12530" t="str">
        <f>VLOOKUP(MID(A12530,1,2),[1]Jurisdicciones!$A$2:$B$44,2,FALSE)</f>
        <v>INSTITUTO PROVINCIAL DE VIVIENDA</v>
      </c>
    </row>
    <row r="12531" spans="1:4" x14ac:dyDescent="0.2">
      <c r="A12531" t="s">
        <v>23993</v>
      </c>
      <c r="B12531" t="s">
        <v>23994</v>
      </c>
      <c r="C12531" t="str">
        <f t="shared" si="195"/>
        <v>16 - INSTITUTO PROVINCIAL DE VIVIENDA</v>
      </c>
      <c r="D12531" t="str">
        <f>VLOOKUP(MID(A12531,1,2),[1]Jurisdicciones!$A$2:$B$44,2,FALSE)</f>
        <v>INSTITUTO PROVINCIAL DE VIVIENDA</v>
      </c>
    </row>
    <row r="12532" spans="1:4" x14ac:dyDescent="0.2">
      <c r="A12532" t="s">
        <v>23995</v>
      </c>
      <c r="B12532" t="s">
        <v>23996</v>
      </c>
      <c r="C12532" t="str">
        <f t="shared" si="195"/>
        <v>16 - INSTITUTO PROVINCIAL DE VIVIENDA</v>
      </c>
      <c r="D12532" t="str">
        <f>VLOOKUP(MID(A12532,1,2),[1]Jurisdicciones!$A$2:$B$44,2,FALSE)</f>
        <v>INSTITUTO PROVINCIAL DE VIVIENDA</v>
      </c>
    </row>
    <row r="12533" spans="1:4" x14ac:dyDescent="0.2">
      <c r="A12533" t="s">
        <v>23997</v>
      </c>
      <c r="B12533" t="s">
        <v>23998</v>
      </c>
      <c r="C12533" t="str">
        <f t="shared" si="195"/>
        <v>16 - INSTITUTO PROVINCIAL DE VIVIENDA</v>
      </c>
      <c r="D12533" t="str">
        <f>VLOOKUP(MID(A12533,1,2),[1]Jurisdicciones!$A$2:$B$44,2,FALSE)</f>
        <v>INSTITUTO PROVINCIAL DE VIVIENDA</v>
      </c>
    </row>
    <row r="12534" spans="1:4" x14ac:dyDescent="0.2">
      <c r="A12534" t="s">
        <v>23999</v>
      </c>
      <c r="B12534" t="s">
        <v>24000</v>
      </c>
      <c r="C12534" t="str">
        <f t="shared" si="195"/>
        <v>16 - INSTITUTO PROVINCIAL DE VIVIENDA</v>
      </c>
      <c r="D12534" t="str">
        <f>VLOOKUP(MID(A12534,1,2),[1]Jurisdicciones!$A$2:$B$44,2,FALSE)</f>
        <v>INSTITUTO PROVINCIAL DE VIVIENDA</v>
      </c>
    </row>
    <row r="12535" spans="1:4" x14ac:dyDescent="0.2">
      <c r="A12535" t="s">
        <v>24001</v>
      </c>
      <c r="B12535" t="s">
        <v>24002</v>
      </c>
      <c r="C12535" t="str">
        <f t="shared" si="195"/>
        <v>16 - INSTITUTO PROVINCIAL DE VIVIENDA</v>
      </c>
      <c r="D12535" t="str">
        <f>VLOOKUP(MID(A12535,1,2),[1]Jurisdicciones!$A$2:$B$44,2,FALSE)</f>
        <v>INSTITUTO PROVINCIAL DE VIVIENDA</v>
      </c>
    </row>
    <row r="12536" spans="1:4" x14ac:dyDescent="0.2">
      <c r="A12536" t="s">
        <v>24003</v>
      </c>
      <c r="B12536" t="s">
        <v>24004</v>
      </c>
      <c r="C12536" t="str">
        <f t="shared" si="195"/>
        <v>16 - INSTITUTO PROVINCIAL DE VIVIENDA</v>
      </c>
      <c r="D12536" t="str">
        <f>VLOOKUP(MID(A12536,1,2),[1]Jurisdicciones!$A$2:$B$44,2,FALSE)</f>
        <v>INSTITUTO PROVINCIAL DE VIVIENDA</v>
      </c>
    </row>
    <row r="12537" spans="1:4" x14ac:dyDescent="0.2">
      <c r="A12537" t="s">
        <v>24005</v>
      </c>
      <c r="B12537" t="s">
        <v>24006</v>
      </c>
      <c r="C12537" t="str">
        <f t="shared" si="195"/>
        <v>16 - INSTITUTO PROVINCIAL DE VIVIENDA</v>
      </c>
      <c r="D12537" t="str">
        <f>VLOOKUP(MID(A12537,1,2),[1]Jurisdicciones!$A$2:$B$44,2,FALSE)</f>
        <v>INSTITUTO PROVINCIAL DE VIVIENDA</v>
      </c>
    </row>
    <row r="12538" spans="1:4" x14ac:dyDescent="0.2">
      <c r="A12538" t="s">
        <v>24007</v>
      </c>
      <c r="B12538" t="s">
        <v>24008</v>
      </c>
      <c r="C12538" t="str">
        <f t="shared" si="195"/>
        <v>16 - INSTITUTO PROVINCIAL DE VIVIENDA</v>
      </c>
      <c r="D12538" t="str">
        <f>VLOOKUP(MID(A12538,1,2),[1]Jurisdicciones!$A$2:$B$44,2,FALSE)</f>
        <v>INSTITUTO PROVINCIAL DE VIVIENDA</v>
      </c>
    </row>
    <row r="12539" spans="1:4" x14ac:dyDescent="0.2">
      <c r="A12539" t="s">
        <v>24009</v>
      </c>
      <c r="B12539" t="s">
        <v>24010</v>
      </c>
      <c r="C12539" t="str">
        <f t="shared" si="195"/>
        <v>16 - INSTITUTO PROVINCIAL DE VIVIENDA</v>
      </c>
      <c r="D12539" t="str">
        <f>VLOOKUP(MID(A12539,1,2),[1]Jurisdicciones!$A$2:$B$44,2,FALSE)</f>
        <v>INSTITUTO PROVINCIAL DE VIVIENDA</v>
      </c>
    </row>
    <row r="12540" spans="1:4" x14ac:dyDescent="0.2">
      <c r="A12540" t="s">
        <v>24011</v>
      </c>
      <c r="B12540" t="s">
        <v>24012</v>
      </c>
      <c r="C12540" t="str">
        <f t="shared" si="195"/>
        <v>16 - INSTITUTO PROVINCIAL DE VIVIENDA</v>
      </c>
      <c r="D12540" t="str">
        <f>VLOOKUP(MID(A12540,1,2),[1]Jurisdicciones!$A$2:$B$44,2,FALSE)</f>
        <v>INSTITUTO PROVINCIAL DE VIVIENDA</v>
      </c>
    </row>
    <row r="12541" spans="1:4" x14ac:dyDescent="0.2">
      <c r="A12541" t="s">
        <v>24013</v>
      </c>
      <c r="B12541" t="s">
        <v>24014</v>
      </c>
      <c r="C12541" t="str">
        <f t="shared" si="195"/>
        <v>16 - INSTITUTO PROVINCIAL DE VIVIENDA</v>
      </c>
      <c r="D12541" t="str">
        <f>VLOOKUP(MID(A12541,1,2),[1]Jurisdicciones!$A$2:$B$44,2,FALSE)</f>
        <v>INSTITUTO PROVINCIAL DE VIVIENDA</v>
      </c>
    </row>
    <row r="12542" spans="1:4" x14ac:dyDescent="0.2">
      <c r="A12542" t="s">
        <v>24015</v>
      </c>
      <c r="B12542" t="s">
        <v>24016</v>
      </c>
      <c r="C12542" t="str">
        <f t="shared" si="195"/>
        <v>16 - INSTITUTO PROVINCIAL DE VIVIENDA</v>
      </c>
      <c r="D12542" t="str">
        <f>VLOOKUP(MID(A12542,1,2),[1]Jurisdicciones!$A$2:$B$44,2,FALSE)</f>
        <v>INSTITUTO PROVINCIAL DE VIVIENDA</v>
      </c>
    </row>
    <row r="12543" spans="1:4" x14ac:dyDescent="0.2">
      <c r="A12543" t="s">
        <v>24017</v>
      </c>
      <c r="B12543" t="s">
        <v>24018</v>
      </c>
      <c r="C12543" t="str">
        <f t="shared" si="195"/>
        <v>16 - INSTITUTO PROVINCIAL DE VIVIENDA</v>
      </c>
      <c r="D12543" t="str">
        <f>VLOOKUP(MID(A12543,1,2),[1]Jurisdicciones!$A$2:$B$44,2,FALSE)</f>
        <v>INSTITUTO PROVINCIAL DE VIVIENDA</v>
      </c>
    </row>
    <row r="12544" spans="1:4" x14ac:dyDescent="0.2">
      <c r="A12544" t="s">
        <v>24019</v>
      </c>
      <c r="B12544" t="s">
        <v>24020</v>
      </c>
      <c r="C12544" t="str">
        <f t="shared" si="195"/>
        <v>16 - INSTITUTO PROVINCIAL DE VIVIENDA</v>
      </c>
      <c r="D12544" t="str">
        <f>VLOOKUP(MID(A12544,1,2),[1]Jurisdicciones!$A$2:$B$44,2,FALSE)</f>
        <v>INSTITUTO PROVINCIAL DE VIVIENDA</v>
      </c>
    </row>
    <row r="12545" spans="1:4" x14ac:dyDescent="0.2">
      <c r="A12545" t="s">
        <v>24021</v>
      </c>
      <c r="B12545" t="s">
        <v>24022</v>
      </c>
      <c r="C12545" t="str">
        <f t="shared" si="195"/>
        <v>16 - INSTITUTO PROVINCIAL DE VIVIENDA</v>
      </c>
      <c r="D12545" t="str">
        <f>VLOOKUP(MID(A12545,1,2),[1]Jurisdicciones!$A$2:$B$44,2,FALSE)</f>
        <v>INSTITUTO PROVINCIAL DE VIVIENDA</v>
      </c>
    </row>
    <row r="12546" spans="1:4" x14ac:dyDescent="0.2">
      <c r="A12546" t="s">
        <v>24023</v>
      </c>
      <c r="B12546" t="s">
        <v>24024</v>
      </c>
      <c r="C12546" t="str">
        <f t="shared" si="195"/>
        <v>16 - INSTITUTO PROVINCIAL DE VIVIENDA</v>
      </c>
      <c r="D12546" t="str">
        <f>VLOOKUP(MID(A12546,1,2),[1]Jurisdicciones!$A$2:$B$44,2,FALSE)</f>
        <v>INSTITUTO PROVINCIAL DE VIVIENDA</v>
      </c>
    </row>
    <row r="12547" spans="1:4" x14ac:dyDescent="0.2">
      <c r="A12547" t="s">
        <v>24025</v>
      </c>
      <c r="B12547" t="s">
        <v>24026</v>
      </c>
      <c r="C12547" t="str">
        <f t="shared" si="195"/>
        <v>16 - INSTITUTO PROVINCIAL DE VIVIENDA</v>
      </c>
      <c r="D12547" t="str">
        <f>VLOOKUP(MID(A12547,1,2),[1]Jurisdicciones!$A$2:$B$44,2,FALSE)</f>
        <v>INSTITUTO PROVINCIAL DE VIVIENDA</v>
      </c>
    </row>
    <row r="12548" spans="1:4" x14ac:dyDescent="0.2">
      <c r="A12548" t="s">
        <v>24027</v>
      </c>
      <c r="B12548" t="s">
        <v>24028</v>
      </c>
      <c r="C12548" t="str">
        <f t="shared" ref="C12548:C12611" si="196">CONCATENATE(MID(A12548,1,2), " - ",D12548)</f>
        <v>16 - INSTITUTO PROVINCIAL DE VIVIENDA</v>
      </c>
      <c r="D12548" t="str">
        <f>VLOOKUP(MID(A12548,1,2),[1]Jurisdicciones!$A$2:$B$44,2,FALSE)</f>
        <v>INSTITUTO PROVINCIAL DE VIVIENDA</v>
      </c>
    </row>
    <row r="12549" spans="1:4" x14ac:dyDescent="0.2">
      <c r="A12549" t="s">
        <v>24029</v>
      </c>
      <c r="B12549" t="s">
        <v>24030</v>
      </c>
      <c r="C12549" t="str">
        <f t="shared" si="196"/>
        <v>16 - INSTITUTO PROVINCIAL DE VIVIENDA</v>
      </c>
      <c r="D12549" t="str">
        <f>VLOOKUP(MID(A12549,1,2),[1]Jurisdicciones!$A$2:$B$44,2,FALSE)</f>
        <v>INSTITUTO PROVINCIAL DE VIVIENDA</v>
      </c>
    </row>
    <row r="12550" spans="1:4" x14ac:dyDescent="0.2">
      <c r="A12550" t="s">
        <v>24031</v>
      </c>
      <c r="B12550" t="s">
        <v>24032</v>
      </c>
      <c r="C12550" t="str">
        <f t="shared" si="196"/>
        <v>16 - INSTITUTO PROVINCIAL DE VIVIENDA</v>
      </c>
      <c r="D12550" t="str">
        <f>VLOOKUP(MID(A12550,1,2),[1]Jurisdicciones!$A$2:$B$44,2,FALSE)</f>
        <v>INSTITUTO PROVINCIAL DE VIVIENDA</v>
      </c>
    </row>
    <row r="12551" spans="1:4" x14ac:dyDescent="0.2">
      <c r="A12551" t="s">
        <v>24033</v>
      </c>
      <c r="B12551" t="s">
        <v>24034</v>
      </c>
      <c r="C12551" t="str">
        <f t="shared" si="196"/>
        <v>16 - INSTITUTO PROVINCIAL DE VIVIENDA</v>
      </c>
      <c r="D12551" t="str">
        <f>VLOOKUP(MID(A12551,1,2),[1]Jurisdicciones!$A$2:$B$44,2,FALSE)</f>
        <v>INSTITUTO PROVINCIAL DE VIVIENDA</v>
      </c>
    </row>
    <row r="12552" spans="1:4" x14ac:dyDescent="0.2">
      <c r="A12552" t="s">
        <v>24035</v>
      </c>
      <c r="B12552" t="s">
        <v>24036</v>
      </c>
      <c r="C12552" t="str">
        <f t="shared" si="196"/>
        <v>16 - INSTITUTO PROVINCIAL DE VIVIENDA</v>
      </c>
      <c r="D12552" t="str">
        <f>VLOOKUP(MID(A12552,1,2),[1]Jurisdicciones!$A$2:$B$44,2,FALSE)</f>
        <v>INSTITUTO PROVINCIAL DE VIVIENDA</v>
      </c>
    </row>
    <row r="12553" spans="1:4" x14ac:dyDescent="0.2">
      <c r="A12553" t="s">
        <v>24037</v>
      </c>
      <c r="B12553" t="s">
        <v>24038</v>
      </c>
      <c r="C12553" t="str">
        <f t="shared" si="196"/>
        <v>16 - INSTITUTO PROVINCIAL DE VIVIENDA</v>
      </c>
      <c r="D12553" t="str">
        <f>VLOOKUP(MID(A12553,1,2),[1]Jurisdicciones!$A$2:$B$44,2,FALSE)</f>
        <v>INSTITUTO PROVINCIAL DE VIVIENDA</v>
      </c>
    </row>
    <row r="12554" spans="1:4" x14ac:dyDescent="0.2">
      <c r="A12554" t="s">
        <v>24039</v>
      </c>
      <c r="B12554" t="s">
        <v>24040</v>
      </c>
      <c r="C12554" t="str">
        <f t="shared" si="196"/>
        <v>16 - INSTITUTO PROVINCIAL DE VIVIENDA</v>
      </c>
      <c r="D12554" t="str">
        <f>VLOOKUP(MID(A12554,1,2),[1]Jurisdicciones!$A$2:$B$44,2,FALSE)</f>
        <v>INSTITUTO PROVINCIAL DE VIVIENDA</v>
      </c>
    </row>
    <row r="12555" spans="1:4" x14ac:dyDescent="0.2">
      <c r="A12555" t="s">
        <v>24041</v>
      </c>
      <c r="B12555" t="s">
        <v>24042</v>
      </c>
      <c r="C12555" t="str">
        <f t="shared" si="196"/>
        <v>16 - INSTITUTO PROVINCIAL DE VIVIENDA</v>
      </c>
      <c r="D12555" t="str">
        <f>VLOOKUP(MID(A12555,1,2),[1]Jurisdicciones!$A$2:$B$44,2,FALSE)</f>
        <v>INSTITUTO PROVINCIAL DE VIVIENDA</v>
      </c>
    </row>
    <row r="12556" spans="1:4" x14ac:dyDescent="0.2">
      <c r="A12556" t="s">
        <v>24043</v>
      </c>
      <c r="B12556" t="s">
        <v>24044</v>
      </c>
      <c r="C12556" t="str">
        <f t="shared" si="196"/>
        <v>16 - INSTITUTO PROVINCIAL DE VIVIENDA</v>
      </c>
      <c r="D12556" t="str">
        <f>VLOOKUP(MID(A12556,1,2),[1]Jurisdicciones!$A$2:$B$44,2,FALSE)</f>
        <v>INSTITUTO PROVINCIAL DE VIVIENDA</v>
      </c>
    </row>
    <row r="12557" spans="1:4" x14ac:dyDescent="0.2">
      <c r="A12557" t="s">
        <v>24045</v>
      </c>
      <c r="B12557" t="s">
        <v>24046</v>
      </c>
      <c r="C12557" t="str">
        <f t="shared" si="196"/>
        <v>16 - INSTITUTO PROVINCIAL DE VIVIENDA</v>
      </c>
      <c r="D12557" t="str">
        <f>VLOOKUP(MID(A12557,1,2),[1]Jurisdicciones!$A$2:$B$44,2,FALSE)</f>
        <v>INSTITUTO PROVINCIAL DE VIVIENDA</v>
      </c>
    </row>
    <row r="12558" spans="1:4" x14ac:dyDescent="0.2">
      <c r="A12558" t="s">
        <v>24047</v>
      </c>
      <c r="B12558" t="s">
        <v>24048</v>
      </c>
      <c r="C12558" t="str">
        <f t="shared" si="196"/>
        <v>16 - INSTITUTO PROVINCIAL DE VIVIENDA</v>
      </c>
      <c r="D12558" t="str">
        <f>VLOOKUP(MID(A12558,1,2),[1]Jurisdicciones!$A$2:$B$44,2,FALSE)</f>
        <v>INSTITUTO PROVINCIAL DE VIVIENDA</v>
      </c>
    </row>
    <row r="12559" spans="1:4" x14ac:dyDescent="0.2">
      <c r="A12559" t="s">
        <v>24049</v>
      </c>
      <c r="B12559" t="s">
        <v>24050</v>
      </c>
      <c r="C12559" t="str">
        <f t="shared" si="196"/>
        <v>16 - INSTITUTO PROVINCIAL DE VIVIENDA</v>
      </c>
      <c r="D12559" t="str">
        <f>VLOOKUP(MID(A12559,1,2),[1]Jurisdicciones!$A$2:$B$44,2,FALSE)</f>
        <v>INSTITUTO PROVINCIAL DE VIVIENDA</v>
      </c>
    </row>
    <row r="12560" spans="1:4" x14ac:dyDescent="0.2">
      <c r="A12560" t="s">
        <v>24051</v>
      </c>
      <c r="B12560" t="s">
        <v>24052</v>
      </c>
      <c r="C12560" t="str">
        <f t="shared" si="196"/>
        <v>16 - INSTITUTO PROVINCIAL DE VIVIENDA</v>
      </c>
      <c r="D12560" t="str">
        <f>VLOOKUP(MID(A12560,1,2),[1]Jurisdicciones!$A$2:$B$44,2,FALSE)</f>
        <v>INSTITUTO PROVINCIAL DE VIVIENDA</v>
      </c>
    </row>
    <row r="12561" spans="1:4" x14ac:dyDescent="0.2">
      <c r="A12561" t="s">
        <v>24053</v>
      </c>
      <c r="B12561" t="s">
        <v>24054</v>
      </c>
      <c r="C12561" t="str">
        <f t="shared" si="196"/>
        <v>16 - INSTITUTO PROVINCIAL DE VIVIENDA</v>
      </c>
      <c r="D12561" t="str">
        <f>VLOOKUP(MID(A12561,1,2),[1]Jurisdicciones!$A$2:$B$44,2,FALSE)</f>
        <v>INSTITUTO PROVINCIAL DE VIVIENDA</v>
      </c>
    </row>
    <row r="12562" spans="1:4" x14ac:dyDescent="0.2">
      <c r="A12562" t="s">
        <v>24055</v>
      </c>
      <c r="B12562" t="s">
        <v>24056</v>
      </c>
      <c r="C12562" t="str">
        <f t="shared" si="196"/>
        <v>16 - INSTITUTO PROVINCIAL DE VIVIENDA</v>
      </c>
      <c r="D12562" t="str">
        <f>VLOOKUP(MID(A12562,1,2),[1]Jurisdicciones!$A$2:$B$44,2,FALSE)</f>
        <v>INSTITUTO PROVINCIAL DE VIVIENDA</v>
      </c>
    </row>
    <row r="12563" spans="1:4" x14ac:dyDescent="0.2">
      <c r="A12563" t="s">
        <v>24057</v>
      </c>
      <c r="B12563" t="s">
        <v>24058</v>
      </c>
      <c r="C12563" t="str">
        <f t="shared" si="196"/>
        <v>16 - INSTITUTO PROVINCIAL DE VIVIENDA</v>
      </c>
      <c r="D12563" t="str">
        <f>VLOOKUP(MID(A12563,1,2),[1]Jurisdicciones!$A$2:$B$44,2,FALSE)</f>
        <v>INSTITUTO PROVINCIAL DE VIVIENDA</v>
      </c>
    </row>
    <row r="12564" spans="1:4" x14ac:dyDescent="0.2">
      <c r="A12564" t="s">
        <v>24059</v>
      </c>
      <c r="B12564" t="s">
        <v>24060</v>
      </c>
      <c r="C12564" t="str">
        <f t="shared" si="196"/>
        <v>16 - INSTITUTO PROVINCIAL DE VIVIENDA</v>
      </c>
      <c r="D12564" t="str">
        <f>VLOOKUP(MID(A12564,1,2),[1]Jurisdicciones!$A$2:$B$44,2,FALSE)</f>
        <v>INSTITUTO PROVINCIAL DE VIVIENDA</v>
      </c>
    </row>
    <row r="12565" spans="1:4" x14ac:dyDescent="0.2">
      <c r="A12565" t="s">
        <v>24061</v>
      </c>
      <c r="B12565" t="s">
        <v>24062</v>
      </c>
      <c r="C12565" t="str">
        <f t="shared" si="196"/>
        <v>16 - INSTITUTO PROVINCIAL DE VIVIENDA</v>
      </c>
      <c r="D12565" t="str">
        <f>VLOOKUP(MID(A12565,1,2),[1]Jurisdicciones!$A$2:$B$44,2,FALSE)</f>
        <v>INSTITUTO PROVINCIAL DE VIVIENDA</v>
      </c>
    </row>
    <row r="12566" spans="1:4" x14ac:dyDescent="0.2">
      <c r="A12566" t="s">
        <v>24063</v>
      </c>
      <c r="B12566" t="s">
        <v>24064</v>
      </c>
      <c r="C12566" t="str">
        <f t="shared" si="196"/>
        <v>16 - INSTITUTO PROVINCIAL DE VIVIENDA</v>
      </c>
      <c r="D12566" t="str">
        <f>VLOOKUP(MID(A12566,1,2),[1]Jurisdicciones!$A$2:$B$44,2,FALSE)</f>
        <v>INSTITUTO PROVINCIAL DE VIVIENDA</v>
      </c>
    </row>
    <row r="12567" spans="1:4" x14ac:dyDescent="0.2">
      <c r="A12567" t="s">
        <v>24065</v>
      </c>
      <c r="B12567" t="s">
        <v>24066</v>
      </c>
      <c r="C12567" t="str">
        <f t="shared" si="196"/>
        <v>16 - INSTITUTO PROVINCIAL DE VIVIENDA</v>
      </c>
      <c r="D12567" t="str">
        <f>VLOOKUP(MID(A12567,1,2),[1]Jurisdicciones!$A$2:$B$44,2,FALSE)</f>
        <v>INSTITUTO PROVINCIAL DE VIVIENDA</v>
      </c>
    </row>
    <row r="12568" spans="1:4" x14ac:dyDescent="0.2">
      <c r="A12568" t="s">
        <v>24067</v>
      </c>
      <c r="B12568" t="s">
        <v>24068</v>
      </c>
      <c r="C12568" t="str">
        <f t="shared" si="196"/>
        <v>16 - INSTITUTO PROVINCIAL DE VIVIENDA</v>
      </c>
      <c r="D12568" t="str">
        <f>VLOOKUP(MID(A12568,1,2),[1]Jurisdicciones!$A$2:$B$44,2,FALSE)</f>
        <v>INSTITUTO PROVINCIAL DE VIVIENDA</v>
      </c>
    </row>
    <row r="12569" spans="1:4" x14ac:dyDescent="0.2">
      <c r="A12569" t="s">
        <v>24069</v>
      </c>
      <c r="B12569" t="s">
        <v>24070</v>
      </c>
      <c r="C12569" t="str">
        <f t="shared" si="196"/>
        <v>16 - INSTITUTO PROVINCIAL DE VIVIENDA</v>
      </c>
      <c r="D12569" t="str">
        <f>VLOOKUP(MID(A12569,1,2),[1]Jurisdicciones!$A$2:$B$44,2,FALSE)</f>
        <v>INSTITUTO PROVINCIAL DE VIVIENDA</v>
      </c>
    </row>
    <row r="12570" spans="1:4" x14ac:dyDescent="0.2">
      <c r="A12570" t="s">
        <v>24071</v>
      </c>
      <c r="B12570" t="s">
        <v>24072</v>
      </c>
      <c r="C12570" t="str">
        <f t="shared" si="196"/>
        <v>16 - INSTITUTO PROVINCIAL DE VIVIENDA</v>
      </c>
      <c r="D12570" t="str">
        <f>VLOOKUP(MID(A12570,1,2),[1]Jurisdicciones!$A$2:$B$44,2,FALSE)</f>
        <v>INSTITUTO PROVINCIAL DE VIVIENDA</v>
      </c>
    </row>
    <row r="12571" spans="1:4" x14ac:dyDescent="0.2">
      <c r="A12571" t="s">
        <v>24073</v>
      </c>
      <c r="B12571" t="s">
        <v>24074</v>
      </c>
      <c r="C12571" t="str">
        <f t="shared" si="196"/>
        <v>16 - INSTITUTO PROVINCIAL DE VIVIENDA</v>
      </c>
      <c r="D12571" t="str">
        <f>VLOOKUP(MID(A12571,1,2),[1]Jurisdicciones!$A$2:$B$44,2,FALSE)</f>
        <v>INSTITUTO PROVINCIAL DE VIVIENDA</v>
      </c>
    </row>
    <row r="12572" spans="1:4" x14ac:dyDescent="0.2">
      <c r="A12572" t="s">
        <v>24075</v>
      </c>
      <c r="B12572" t="s">
        <v>24076</v>
      </c>
      <c r="C12572" t="str">
        <f t="shared" si="196"/>
        <v>16 - INSTITUTO PROVINCIAL DE VIVIENDA</v>
      </c>
      <c r="D12572" t="str">
        <f>VLOOKUP(MID(A12572,1,2),[1]Jurisdicciones!$A$2:$B$44,2,FALSE)</f>
        <v>INSTITUTO PROVINCIAL DE VIVIENDA</v>
      </c>
    </row>
    <row r="12573" spans="1:4" x14ac:dyDescent="0.2">
      <c r="A12573" t="s">
        <v>24077</v>
      </c>
      <c r="B12573" t="s">
        <v>24078</v>
      </c>
      <c r="C12573" t="str">
        <f t="shared" si="196"/>
        <v>16 - INSTITUTO PROVINCIAL DE VIVIENDA</v>
      </c>
      <c r="D12573" t="str">
        <f>VLOOKUP(MID(A12573,1,2),[1]Jurisdicciones!$A$2:$B$44,2,FALSE)</f>
        <v>INSTITUTO PROVINCIAL DE VIVIENDA</v>
      </c>
    </row>
    <row r="12574" spans="1:4" x14ac:dyDescent="0.2">
      <c r="A12574" t="s">
        <v>24079</v>
      </c>
      <c r="B12574" t="s">
        <v>24080</v>
      </c>
      <c r="C12574" t="str">
        <f t="shared" si="196"/>
        <v>16 - INSTITUTO PROVINCIAL DE VIVIENDA</v>
      </c>
      <c r="D12574" t="str">
        <f>VLOOKUP(MID(A12574,1,2),[1]Jurisdicciones!$A$2:$B$44,2,FALSE)</f>
        <v>INSTITUTO PROVINCIAL DE VIVIENDA</v>
      </c>
    </row>
    <row r="12575" spans="1:4" x14ac:dyDescent="0.2">
      <c r="A12575" t="s">
        <v>24081</v>
      </c>
      <c r="B12575" t="s">
        <v>24082</v>
      </c>
      <c r="C12575" t="str">
        <f t="shared" si="196"/>
        <v>16 - INSTITUTO PROVINCIAL DE VIVIENDA</v>
      </c>
      <c r="D12575" t="str">
        <f>VLOOKUP(MID(A12575,1,2),[1]Jurisdicciones!$A$2:$B$44,2,FALSE)</f>
        <v>INSTITUTO PROVINCIAL DE VIVIENDA</v>
      </c>
    </row>
    <row r="12576" spans="1:4" x14ac:dyDescent="0.2">
      <c r="A12576" t="s">
        <v>24083</v>
      </c>
      <c r="B12576" t="s">
        <v>24084</v>
      </c>
      <c r="C12576" t="str">
        <f t="shared" si="196"/>
        <v>16 - INSTITUTO PROVINCIAL DE VIVIENDA</v>
      </c>
      <c r="D12576" t="str">
        <f>VLOOKUP(MID(A12576,1,2),[1]Jurisdicciones!$A$2:$B$44,2,FALSE)</f>
        <v>INSTITUTO PROVINCIAL DE VIVIENDA</v>
      </c>
    </row>
    <row r="12577" spans="1:4" x14ac:dyDescent="0.2">
      <c r="A12577" t="s">
        <v>24085</v>
      </c>
      <c r="B12577" t="s">
        <v>24086</v>
      </c>
      <c r="C12577" t="str">
        <f t="shared" si="196"/>
        <v>16 - INSTITUTO PROVINCIAL DE VIVIENDA</v>
      </c>
      <c r="D12577" t="str">
        <f>VLOOKUP(MID(A12577,1,2),[1]Jurisdicciones!$A$2:$B$44,2,FALSE)</f>
        <v>INSTITUTO PROVINCIAL DE VIVIENDA</v>
      </c>
    </row>
    <row r="12578" spans="1:4" x14ac:dyDescent="0.2">
      <c r="A12578" t="s">
        <v>24087</v>
      </c>
      <c r="B12578" t="s">
        <v>24088</v>
      </c>
      <c r="C12578" t="str">
        <f t="shared" si="196"/>
        <v>16 - INSTITUTO PROVINCIAL DE VIVIENDA</v>
      </c>
      <c r="D12578" t="str">
        <f>VLOOKUP(MID(A12578,1,2),[1]Jurisdicciones!$A$2:$B$44,2,FALSE)</f>
        <v>INSTITUTO PROVINCIAL DE VIVIENDA</v>
      </c>
    </row>
    <row r="12579" spans="1:4" x14ac:dyDescent="0.2">
      <c r="A12579" t="s">
        <v>24089</v>
      </c>
      <c r="B12579" t="s">
        <v>24090</v>
      </c>
      <c r="C12579" t="str">
        <f t="shared" si="196"/>
        <v>16 - INSTITUTO PROVINCIAL DE VIVIENDA</v>
      </c>
      <c r="D12579" t="str">
        <f>VLOOKUP(MID(A12579,1,2),[1]Jurisdicciones!$A$2:$B$44,2,FALSE)</f>
        <v>INSTITUTO PROVINCIAL DE VIVIENDA</v>
      </c>
    </row>
    <row r="12580" spans="1:4" x14ac:dyDescent="0.2">
      <c r="A12580" t="s">
        <v>24091</v>
      </c>
      <c r="B12580" t="s">
        <v>24092</v>
      </c>
      <c r="C12580" t="str">
        <f t="shared" si="196"/>
        <v>16 - INSTITUTO PROVINCIAL DE VIVIENDA</v>
      </c>
      <c r="D12580" t="str">
        <f>VLOOKUP(MID(A12580,1,2),[1]Jurisdicciones!$A$2:$B$44,2,FALSE)</f>
        <v>INSTITUTO PROVINCIAL DE VIVIENDA</v>
      </c>
    </row>
    <row r="12581" spans="1:4" x14ac:dyDescent="0.2">
      <c r="A12581" t="s">
        <v>24093</v>
      </c>
      <c r="B12581" t="s">
        <v>24094</v>
      </c>
      <c r="C12581" t="str">
        <f t="shared" si="196"/>
        <v>16 - INSTITUTO PROVINCIAL DE VIVIENDA</v>
      </c>
      <c r="D12581" t="str">
        <f>VLOOKUP(MID(A12581,1,2),[1]Jurisdicciones!$A$2:$B$44,2,FALSE)</f>
        <v>INSTITUTO PROVINCIAL DE VIVIENDA</v>
      </c>
    </row>
    <row r="12582" spans="1:4" x14ac:dyDescent="0.2">
      <c r="A12582" t="s">
        <v>24095</v>
      </c>
      <c r="B12582" t="s">
        <v>24096</v>
      </c>
      <c r="C12582" t="str">
        <f t="shared" si="196"/>
        <v>16 - INSTITUTO PROVINCIAL DE VIVIENDA</v>
      </c>
      <c r="D12582" t="str">
        <f>VLOOKUP(MID(A12582,1,2),[1]Jurisdicciones!$A$2:$B$44,2,FALSE)</f>
        <v>INSTITUTO PROVINCIAL DE VIVIENDA</v>
      </c>
    </row>
    <row r="12583" spans="1:4" x14ac:dyDescent="0.2">
      <c r="A12583" t="s">
        <v>24097</v>
      </c>
      <c r="B12583" t="s">
        <v>24098</v>
      </c>
      <c r="C12583" t="str">
        <f t="shared" si="196"/>
        <v>16 - INSTITUTO PROVINCIAL DE VIVIENDA</v>
      </c>
      <c r="D12583" t="str">
        <f>VLOOKUP(MID(A12583,1,2),[1]Jurisdicciones!$A$2:$B$44,2,FALSE)</f>
        <v>INSTITUTO PROVINCIAL DE VIVIENDA</v>
      </c>
    </row>
    <row r="12584" spans="1:4" x14ac:dyDescent="0.2">
      <c r="A12584" t="s">
        <v>24099</v>
      </c>
      <c r="B12584" t="s">
        <v>24100</v>
      </c>
      <c r="C12584" t="str">
        <f t="shared" si="196"/>
        <v>16 - INSTITUTO PROVINCIAL DE VIVIENDA</v>
      </c>
      <c r="D12584" t="str">
        <f>VLOOKUP(MID(A12584,1,2),[1]Jurisdicciones!$A$2:$B$44,2,FALSE)</f>
        <v>INSTITUTO PROVINCIAL DE VIVIENDA</v>
      </c>
    </row>
    <row r="12585" spans="1:4" x14ac:dyDescent="0.2">
      <c r="A12585" t="s">
        <v>24101</v>
      </c>
      <c r="B12585" t="s">
        <v>24102</v>
      </c>
      <c r="C12585" t="str">
        <f t="shared" si="196"/>
        <v>16 - INSTITUTO PROVINCIAL DE VIVIENDA</v>
      </c>
      <c r="D12585" t="str">
        <f>VLOOKUP(MID(A12585,1,2),[1]Jurisdicciones!$A$2:$B$44,2,FALSE)</f>
        <v>INSTITUTO PROVINCIAL DE VIVIENDA</v>
      </c>
    </row>
    <row r="12586" spans="1:4" x14ac:dyDescent="0.2">
      <c r="A12586" t="s">
        <v>24103</v>
      </c>
      <c r="B12586" t="s">
        <v>24104</v>
      </c>
      <c r="C12586" t="str">
        <f t="shared" si="196"/>
        <v>16 - INSTITUTO PROVINCIAL DE VIVIENDA</v>
      </c>
      <c r="D12586" t="str">
        <f>VLOOKUP(MID(A12586,1,2),[1]Jurisdicciones!$A$2:$B$44,2,FALSE)</f>
        <v>INSTITUTO PROVINCIAL DE VIVIENDA</v>
      </c>
    </row>
    <row r="12587" spans="1:4" x14ac:dyDescent="0.2">
      <c r="A12587" t="s">
        <v>24105</v>
      </c>
      <c r="B12587" t="s">
        <v>24106</v>
      </c>
      <c r="C12587" t="str">
        <f t="shared" si="196"/>
        <v>16 - INSTITUTO PROVINCIAL DE VIVIENDA</v>
      </c>
      <c r="D12587" t="str">
        <f>VLOOKUP(MID(A12587,1,2),[1]Jurisdicciones!$A$2:$B$44,2,FALSE)</f>
        <v>INSTITUTO PROVINCIAL DE VIVIENDA</v>
      </c>
    </row>
    <row r="12588" spans="1:4" x14ac:dyDescent="0.2">
      <c r="A12588" t="s">
        <v>24107</v>
      </c>
      <c r="B12588" t="s">
        <v>24108</v>
      </c>
      <c r="C12588" t="str">
        <f t="shared" si="196"/>
        <v>16 - INSTITUTO PROVINCIAL DE VIVIENDA</v>
      </c>
      <c r="D12588" t="str">
        <f>VLOOKUP(MID(A12588,1,2),[1]Jurisdicciones!$A$2:$B$44,2,FALSE)</f>
        <v>INSTITUTO PROVINCIAL DE VIVIENDA</v>
      </c>
    </row>
    <row r="12589" spans="1:4" x14ac:dyDescent="0.2">
      <c r="A12589" t="s">
        <v>24109</v>
      </c>
      <c r="B12589" t="s">
        <v>24110</v>
      </c>
      <c r="C12589" t="str">
        <f t="shared" si="196"/>
        <v>16 - INSTITUTO PROVINCIAL DE VIVIENDA</v>
      </c>
      <c r="D12589" t="str">
        <f>VLOOKUP(MID(A12589,1,2),[1]Jurisdicciones!$A$2:$B$44,2,FALSE)</f>
        <v>INSTITUTO PROVINCIAL DE VIVIENDA</v>
      </c>
    </row>
    <row r="12590" spans="1:4" x14ac:dyDescent="0.2">
      <c r="A12590" t="s">
        <v>24111</v>
      </c>
      <c r="B12590" t="s">
        <v>24112</v>
      </c>
      <c r="C12590" t="str">
        <f t="shared" si="196"/>
        <v>16 - INSTITUTO PROVINCIAL DE VIVIENDA</v>
      </c>
      <c r="D12590" t="str">
        <f>VLOOKUP(MID(A12590,1,2),[1]Jurisdicciones!$A$2:$B$44,2,FALSE)</f>
        <v>INSTITUTO PROVINCIAL DE VIVIENDA</v>
      </c>
    </row>
    <row r="12591" spans="1:4" x14ac:dyDescent="0.2">
      <c r="A12591" t="s">
        <v>24113</v>
      </c>
      <c r="B12591" t="s">
        <v>24114</v>
      </c>
      <c r="C12591" t="str">
        <f t="shared" si="196"/>
        <v>16 - INSTITUTO PROVINCIAL DE VIVIENDA</v>
      </c>
      <c r="D12591" t="str">
        <f>VLOOKUP(MID(A12591,1,2),[1]Jurisdicciones!$A$2:$B$44,2,FALSE)</f>
        <v>INSTITUTO PROVINCIAL DE VIVIENDA</v>
      </c>
    </row>
    <row r="12592" spans="1:4" x14ac:dyDescent="0.2">
      <c r="A12592" t="s">
        <v>24115</v>
      </c>
      <c r="B12592" t="s">
        <v>24116</v>
      </c>
      <c r="C12592" t="str">
        <f t="shared" si="196"/>
        <v>16 - INSTITUTO PROVINCIAL DE VIVIENDA</v>
      </c>
      <c r="D12592" t="str">
        <f>VLOOKUP(MID(A12592,1,2),[1]Jurisdicciones!$A$2:$B$44,2,FALSE)</f>
        <v>INSTITUTO PROVINCIAL DE VIVIENDA</v>
      </c>
    </row>
    <row r="12593" spans="1:4" x14ac:dyDescent="0.2">
      <c r="A12593" t="s">
        <v>24117</v>
      </c>
      <c r="B12593" t="s">
        <v>24118</v>
      </c>
      <c r="C12593" t="str">
        <f t="shared" si="196"/>
        <v>16 - INSTITUTO PROVINCIAL DE VIVIENDA</v>
      </c>
      <c r="D12593" t="str">
        <f>VLOOKUP(MID(A12593,1,2),[1]Jurisdicciones!$A$2:$B$44,2,FALSE)</f>
        <v>INSTITUTO PROVINCIAL DE VIVIENDA</v>
      </c>
    </row>
    <row r="12594" spans="1:4" x14ac:dyDescent="0.2">
      <c r="A12594" t="s">
        <v>24119</v>
      </c>
      <c r="B12594" t="s">
        <v>24118</v>
      </c>
      <c r="C12594" t="str">
        <f t="shared" si="196"/>
        <v>16 - INSTITUTO PROVINCIAL DE VIVIENDA</v>
      </c>
      <c r="D12594" t="str">
        <f>VLOOKUP(MID(A12594,1,2),[1]Jurisdicciones!$A$2:$B$44,2,FALSE)</f>
        <v>INSTITUTO PROVINCIAL DE VIVIENDA</v>
      </c>
    </row>
    <row r="12595" spans="1:4" x14ac:dyDescent="0.2">
      <c r="A12595" t="s">
        <v>24120</v>
      </c>
      <c r="B12595" t="s">
        <v>24121</v>
      </c>
      <c r="C12595" t="str">
        <f t="shared" si="196"/>
        <v>16 - INSTITUTO PROVINCIAL DE VIVIENDA</v>
      </c>
      <c r="D12595" t="str">
        <f>VLOOKUP(MID(A12595,1,2),[1]Jurisdicciones!$A$2:$B$44,2,FALSE)</f>
        <v>INSTITUTO PROVINCIAL DE VIVIENDA</v>
      </c>
    </row>
    <row r="12596" spans="1:4" x14ac:dyDescent="0.2">
      <c r="A12596" t="s">
        <v>5</v>
      </c>
      <c r="B12596" t="s">
        <v>24122</v>
      </c>
      <c r="C12596" t="str">
        <f t="shared" si="196"/>
        <v>16 - INSTITUTO PROVINCIAL DE VIVIENDA</v>
      </c>
      <c r="D12596" t="str">
        <f>VLOOKUP(MID(A12596,1,2),[1]Jurisdicciones!$A$2:$B$44,2,FALSE)</f>
        <v>INSTITUTO PROVINCIAL DE VIVIENDA</v>
      </c>
    </row>
    <row r="12597" spans="1:4" x14ac:dyDescent="0.2">
      <c r="A12597" t="s">
        <v>24123</v>
      </c>
      <c r="B12597" t="s">
        <v>24122</v>
      </c>
      <c r="C12597" t="str">
        <f t="shared" si="196"/>
        <v>16 - INSTITUTO PROVINCIAL DE VIVIENDA</v>
      </c>
      <c r="D12597" t="str">
        <f>VLOOKUP(MID(A12597,1,2),[1]Jurisdicciones!$A$2:$B$44,2,FALSE)</f>
        <v>INSTITUTO PROVINCIAL DE VIVIENDA</v>
      </c>
    </row>
    <row r="12598" spans="1:4" x14ac:dyDescent="0.2">
      <c r="A12598" t="s">
        <v>24124</v>
      </c>
      <c r="B12598" t="s">
        <v>24125</v>
      </c>
      <c r="C12598" t="str">
        <f t="shared" si="196"/>
        <v>16 - INSTITUTO PROVINCIAL DE VIVIENDA</v>
      </c>
      <c r="D12598" t="str">
        <f>VLOOKUP(MID(A12598,1,2),[1]Jurisdicciones!$A$2:$B$44,2,FALSE)</f>
        <v>INSTITUTO PROVINCIAL DE VIVIENDA</v>
      </c>
    </row>
    <row r="12599" spans="1:4" x14ac:dyDescent="0.2">
      <c r="A12599" t="s">
        <v>24126</v>
      </c>
      <c r="B12599" t="s">
        <v>24127</v>
      </c>
      <c r="C12599" t="str">
        <f t="shared" si="196"/>
        <v>16 - INSTITUTO PROVINCIAL DE VIVIENDA</v>
      </c>
      <c r="D12599" t="str">
        <f>VLOOKUP(MID(A12599,1,2),[1]Jurisdicciones!$A$2:$B$44,2,FALSE)</f>
        <v>INSTITUTO PROVINCIAL DE VIVIENDA</v>
      </c>
    </row>
    <row r="12600" spans="1:4" x14ac:dyDescent="0.2">
      <c r="A12600" t="s">
        <v>24128</v>
      </c>
      <c r="B12600" t="s">
        <v>24129</v>
      </c>
      <c r="C12600" t="str">
        <f t="shared" si="196"/>
        <v>16 - INSTITUTO PROVINCIAL DE VIVIENDA</v>
      </c>
      <c r="D12600" t="str">
        <f>VLOOKUP(MID(A12600,1,2),[1]Jurisdicciones!$A$2:$B$44,2,FALSE)</f>
        <v>INSTITUTO PROVINCIAL DE VIVIENDA</v>
      </c>
    </row>
    <row r="12601" spans="1:4" x14ac:dyDescent="0.2">
      <c r="A12601" t="s">
        <v>24130</v>
      </c>
      <c r="B12601" t="s">
        <v>24131</v>
      </c>
      <c r="C12601" t="str">
        <f t="shared" si="196"/>
        <v>16 - INSTITUTO PROVINCIAL DE VIVIENDA</v>
      </c>
      <c r="D12601" t="str">
        <f>VLOOKUP(MID(A12601,1,2),[1]Jurisdicciones!$A$2:$B$44,2,FALSE)</f>
        <v>INSTITUTO PROVINCIAL DE VIVIENDA</v>
      </c>
    </row>
    <row r="12602" spans="1:4" x14ac:dyDescent="0.2">
      <c r="A12602" t="s">
        <v>24132</v>
      </c>
      <c r="B12602" t="s">
        <v>24131</v>
      </c>
      <c r="C12602" t="str">
        <f t="shared" si="196"/>
        <v>16 - INSTITUTO PROVINCIAL DE VIVIENDA</v>
      </c>
      <c r="D12602" t="str">
        <f>VLOOKUP(MID(A12602,1,2),[1]Jurisdicciones!$A$2:$B$44,2,FALSE)</f>
        <v>INSTITUTO PROVINCIAL DE VIVIENDA</v>
      </c>
    </row>
    <row r="12603" spans="1:4" x14ac:dyDescent="0.2">
      <c r="A12603" t="s">
        <v>24133</v>
      </c>
      <c r="B12603" t="s">
        <v>24134</v>
      </c>
      <c r="C12603" t="str">
        <f t="shared" si="196"/>
        <v>16 - INSTITUTO PROVINCIAL DE VIVIENDA</v>
      </c>
      <c r="D12603" t="str">
        <f>VLOOKUP(MID(A12603,1,2),[1]Jurisdicciones!$A$2:$B$44,2,FALSE)</f>
        <v>INSTITUTO PROVINCIAL DE VIVIENDA</v>
      </c>
    </row>
    <row r="12604" spans="1:4" x14ac:dyDescent="0.2">
      <c r="A12604" t="s">
        <v>24135</v>
      </c>
      <c r="B12604" t="s">
        <v>24136</v>
      </c>
      <c r="C12604" t="str">
        <f t="shared" si="196"/>
        <v>16 - INSTITUTO PROVINCIAL DE VIVIENDA</v>
      </c>
      <c r="D12604" t="str">
        <f>VLOOKUP(MID(A12604,1,2),[1]Jurisdicciones!$A$2:$B$44,2,FALSE)</f>
        <v>INSTITUTO PROVINCIAL DE VIVIENDA</v>
      </c>
    </row>
    <row r="12605" spans="1:4" x14ac:dyDescent="0.2">
      <c r="A12605" t="s">
        <v>24137</v>
      </c>
      <c r="B12605" t="s">
        <v>24138</v>
      </c>
      <c r="C12605" t="str">
        <f t="shared" si="196"/>
        <v>16 - INSTITUTO PROVINCIAL DE VIVIENDA</v>
      </c>
      <c r="D12605" t="str">
        <f>VLOOKUP(MID(A12605,1,2),[1]Jurisdicciones!$A$2:$B$44,2,FALSE)</f>
        <v>INSTITUTO PROVINCIAL DE VIVIENDA</v>
      </c>
    </row>
    <row r="12606" spans="1:4" x14ac:dyDescent="0.2">
      <c r="A12606" t="s">
        <v>24139</v>
      </c>
      <c r="B12606" t="s">
        <v>24140</v>
      </c>
      <c r="C12606" t="str">
        <f t="shared" si="196"/>
        <v>16 - INSTITUTO PROVINCIAL DE VIVIENDA</v>
      </c>
      <c r="D12606" t="str">
        <f>VLOOKUP(MID(A12606,1,2),[1]Jurisdicciones!$A$2:$B$44,2,FALSE)</f>
        <v>INSTITUTO PROVINCIAL DE VIVIENDA</v>
      </c>
    </row>
    <row r="12607" spans="1:4" x14ac:dyDescent="0.2">
      <c r="A12607" t="s">
        <v>24141</v>
      </c>
      <c r="B12607" t="s">
        <v>24142</v>
      </c>
      <c r="C12607" t="str">
        <f t="shared" si="196"/>
        <v>16 - INSTITUTO PROVINCIAL DE VIVIENDA</v>
      </c>
      <c r="D12607" t="str">
        <f>VLOOKUP(MID(A12607,1,2),[1]Jurisdicciones!$A$2:$B$44,2,FALSE)</f>
        <v>INSTITUTO PROVINCIAL DE VIVIENDA</v>
      </c>
    </row>
    <row r="12608" spans="1:4" x14ac:dyDescent="0.2">
      <c r="A12608" t="s">
        <v>24143</v>
      </c>
      <c r="B12608" t="s">
        <v>24142</v>
      </c>
      <c r="C12608" t="str">
        <f t="shared" si="196"/>
        <v>16 - INSTITUTO PROVINCIAL DE VIVIENDA</v>
      </c>
      <c r="D12608" t="str">
        <f>VLOOKUP(MID(A12608,1,2),[1]Jurisdicciones!$A$2:$B$44,2,FALSE)</f>
        <v>INSTITUTO PROVINCIAL DE VIVIENDA</v>
      </c>
    </row>
    <row r="12609" spans="1:4" x14ac:dyDescent="0.2">
      <c r="A12609" t="s">
        <v>6</v>
      </c>
      <c r="B12609" t="s">
        <v>24144</v>
      </c>
      <c r="C12609" t="str">
        <f t="shared" si="196"/>
        <v>16 - INSTITUTO PROVINCIAL DE VIVIENDA</v>
      </c>
      <c r="D12609" t="str">
        <f>VLOOKUP(MID(A12609,1,2),[1]Jurisdicciones!$A$2:$B$44,2,FALSE)</f>
        <v>INSTITUTO PROVINCIAL DE VIVIENDA</v>
      </c>
    </row>
    <row r="12610" spans="1:4" x14ac:dyDescent="0.2">
      <c r="A12610" t="s">
        <v>24145</v>
      </c>
      <c r="B12610" t="s">
        <v>24144</v>
      </c>
      <c r="C12610" t="str">
        <f t="shared" si="196"/>
        <v>16 - INSTITUTO PROVINCIAL DE VIVIENDA</v>
      </c>
      <c r="D12610" t="str">
        <f>VLOOKUP(MID(A12610,1,2),[1]Jurisdicciones!$A$2:$B$44,2,FALSE)</f>
        <v>INSTITUTO PROVINCIAL DE VIVIENDA</v>
      </c>
    </row>
    <row r="12611" spans="1:4" x14ac:dyDescent="0.2">
      <c r="A12611" t="s">
        <v>24146</v>
      </c>
      <c r="B12611" t="s">
        <v>24147</v>
      </c>
      <c r="C12611" t="str">
        <f t="shared" si="196"/>
        <v>16 - INSTITUTO PROVINCIAL DE VIVIENDA</v>
      </c>
      <c r="D12611" t="str">
        <f>VLOOKUP(MID(A12611,1,2),[1]Jurisdicciones!$A$2:$B$44,2,FALSE)</f>
        <v>INSTITUTO PROVINCIAL DE VIVIENDA</v>
      </c>
    </row>
    <row r="12612" spans="1:4" x14ac:dyDescent="0.2">
      <c r="A12612" t="s">
        <v>24148</v>
      </c>
      <c r="B12612" t="s">
        <v>24149</v>
      </c>
      <c r="C12612" t="str">
        <f t="shared" ref="C12612:C12675" si="197">CONCATENATE(MID(A12612,1,2), " - ",D12612)</f>
        <v>16 - INSTITUTO PROVINCIAL DE VIVIENDA</v>
      </c>
      <c r="D12612" t="str">
        <f>VLOOKUP(MID(A12612,1,2),[1]Jurisdicciones!$A$2:$B$44,2,FALSE)</f>
        <v>INSTITUTO PROVINCIAL DE VIVIENDA</v>
      </c>
    </row>
    <row r="12613" spans="1:4" x14ac:dyDescent="0.2">
      <c r="A12613" t="s">
        <v>24150</v>
      </c>
      <c r="B12613" t="s">
        <v>24151</v>
      </c>
      <c r="C12613" t="str">
        <f t="shared" si="197"/>
        <v>16 - INSTITUTO PROVINCIAL DE VIVIENDA</v>
      </c>
      <c r="D12613" t="str">
        <f>VLOOKUP(MID(A12613,1,2),[1]Jurisdicciones!$A$2:$B$44,2,FALSE)</f>
        <v>INSTITUTO PROVINCIAL DE VIVIENDA</v>
      </c>
    </row>
    <row r="12614" spans="1:4" x14ac:dyDescent="0.2">
      <c r="A12614" t="s">
        <v>24152</v>
      </c>
      <c r="B12614" t="s">
        <v>24153</v>
      </c>
      <c r="C12614" t="str">
        <f t="shared" si="197"/>
        <v>16 - INSTITUTO PROVINCIAL DE VIVIENDA</v>
      </c>
      <c r="D12614" t="str">
        <f>VLOOKUP(MID(A12614,1,2),[1]Jurisdicciones!$A$2:$B$44,2,FALSE)</f>
        <v>INSTITUTO PROVINCIAL DE VIVIENDA</v>
      </c>
    </row>
    <row r="12615" spans="1:4" x14ac:dyDescent="0.2">
      <c r="A12615" t="s">
        <v>24154</v>
      </c>
      <c r="B12615" t="s">
        <v>24155</v>
      </c>
      <c r="C12615" t="str">
        <f t="shared" si="197"/>
        <v>16 - INSTITUTO PROVINCIAL DE VIVIENDA</v>
      </c>
      <c r="D12615" t="str">
        <f>VLOOKUP(MID(A12615,1,2),[1]Jurisdicciones!$A$2:$B$44,2,FALSE)</f>
        <v>INSTITUTO PROVINCIAL DE VIVIENDA</v>
      </c>
    </row>
    <row r="12616" spans="1:4" x14ac:dyDescent="0.2">
      <c r="A12616" t="s">
        <v>24156</v>
      </c>
      <c r="B12616" t="s">
        <v>24157</v>
      </c>
      <c r="C12616" t="str">
        <f t="shared" si="197"/>
        <v>16 - INSTITUTO PROVINCIAL DE VIVIENDA</v>
      </c>
      <c r="D12616" t="str">
        <f>VLOOKUP(MID(A12616,1,2),[1]Jurisdicciones!$A$2:$B$44,2,FALSE)</f>
        <v>INSTITUTO PROVINCIAL DE VIVIENDA</v>
      </c>
    </row>
    <row r="12617" spans="1:4" x14ac:dyDescent="0.2">
      <c r="A12617" t="s">
        <v>24158</v>
      </c>
      <c r="B12617" t="s">
        <v>24159</v>
      </c>
      <c r="C12617" t="str">
        <f t="shared" si="197"/>
        <v>16 - INSTITUTO PROVINCIAL DE VIVIENDA</v>
      </c>
      <c r="D12617" t="str">
        <f>VLOOKUP(MID(A12617,1,2),[1]Jurisdicciones!$A$2:$B$44,2,FALSE)</f>
        <v>INSTITUTO PROVINCIAL DE VIVIENDA</v>
      </c>
    </row>
    <row r="12618" spans="1:4" x14ac:dyDescent="0.2">
      <c r="A12618" t="s">
        <v>24160</v>
      </c>
      <c r="B12618" t="s">
        <v>24161</v>
      </c>
      <c r="C12618" t="str">
        <f t="shared" si="197"/>
        <v>16 - INSTITUTO PROVINCIAL DE VIVIENDA</v>
      </c>
      <c r="D12618" t="str">
        <f>VLOOKUP(MID(A12618,1,2),[1]Jurisdicciones!$A$2:$B$44,2,FALSE)</f>
        <v>INSTITUTO PROVINCIAL DE VIVIENDA</v>
      </c>
    </row>
    <row r="12619" spans="1:4" x14ac:dyDescent="0.2">
      <c r="A12619" t="s">
        <v>24162</v>
      </c>
      <c r="B12619" t="s">
        <v>24163</v>
      </c>
      <c r="C12619" t="str">
        <f t="shared" si="197"/>
        <v>16 - INSTITUTO PROVINCIAL DE VIVIENDA</v>
      </c>
      <c r="D12619" t="str">
        <f>VLOOKUP(MID(A12619,1,2),[1]Jurisdicciones!$A$2:$B$44,2,FALSE)</f>
        <v>INSTITUTO PROVINCIAL DE VIVIENDA</v>
      </c>
    </row>
    <row r="12620" spans="1:4" x14ac:dyDescent="0.2">
      <c r="A12620" t="s">
        <v>24164</v>
      </c>
      <c r="B12620" t="s">
        <v>24165</v>
      </c>
      <c r="C12620" t="str">
        <f t="shared" si="197"/>
        <v>16 - INSTITUTO PROVINCIAL DE VIVIENDA</v>
      </c>
      <c r="D12620" t="str">
        <f>VLOOKUP(MID(A12620,1,2),[1]Jurisdicciones!$A$2:$B$44,2,FALSE)</f>
        <v>INSTITUTO PROVINCIAL DE VIVIENDA</v>
      </c>
    </row>
    <row r="12621" spans="1:4" x14ac:dyDescent="0.2">
      <c r="A12621" t="s">
        <v>24166</v>
      </c>
      <c r="B12621" t="s">
        <v>24167</v>
      </c>
      <c r="C12621" t="str">
        <f t="shared" si="197"/>
        <v>16 - INSTITUTO PROVINCIAL DE VIVIENDA</v>
      </c>
      <c r="D12621" t="str">
        <f>VLOOKUP(MID(A12621,1,2),[1]Jurisdicciones!$A$2:$B$44,2,FALSE)</f>
        <v>INSTITUTO PROVINCIAL DE VIVIENDA</v>
      </c>
    </row>
    <row r="12622" spans="1:4" x14ac:dyDescent="0.2">
      <c r="A12622" t="s">
        <v>24168</v>
      </c>
      <c r="B12622" t="s">
        <v>24169</v>
      </c>
      <c r="C12622" t="str">
        <f t="shared" si="197"/>
        <v>16 - INSTITUTO PROVINCIAL DE VIVIENDA</v>
      </c>
      <c r="D12622" t="str">
        <f>VLOOKUP(MID(A12622,1,2),[1]Jurisdicciones!$A$2:$B$44,2,FALSE)</f>
        <v>INSTITUTO PROVINCIAL DE VIVIENDA</v>
      </c>
    </row>
    <row r="12623" spans="1:4" x14ac:dyDescent="0.2">
      <c r="A12623" t="s">
        <v>24170</v>
      </c>
      <c r="B12623" t="s">
        <v>22089</v>
      </c>
      <c r="C12623" t="str">
        <f t="shared" si="197"/>
        <v>16 - INSTITUTO PROVINCIAL DE VIVIENDA</v>
      </c>
      <c r="D12623" t="str">
        <f>VLOOKUP(MID(A12623,1,2),[1]Jurisdicciones!$A$2:$B$44,2,FALSE)</f>
        <v>INSTITUTO PROVINCIAL DE VIVIENDA</v>
      </c>
    </row>
    <row r="12624" spans="1:4" x14ac:dyDescent="0.2">
      <c r="A12624" t="s">
        <v>24171</v>
      </c>
      <c r="B12624" t="s">
        <v>24172</v>
      </c>
      <c r="C12624" t="str">
        <f t="shared" si="197"/>
        <v>16 - INSTITUTO PROVINCIAL DE VIVIENDA</v>
      </c>
      <c r="D12624" t="str">
        <f>VLOOKUP(MID(A12624,1,2),[1]Jurisdicciones!$A$2:$B$44,2,FALSE)</f>
        <v>INSTITUTO PROVINCIAL DE VIVIENDA</v>
      </c>
    </row>
    <row r="12625" spans="1:4" x14ac:dyDescent="0.2">
      <c r="A12625" t="s">
        <v>24173</v>
      </c>
      <c r="B12625" t="s">
        <v>24174</v>
      </c>
      <c r="C12625" t="str">
        <f t="shared" si="197"/>
        <v>16 - INSTITUTO PROVINCIAL DE VIVIENDA</v>
      </c>
      <c r="D12625" t="str">
        <f>VLOOKUP(MID(A12625,1,2),[1]Jurisdicciones!$A$2:$B$44,2,FALSE)</f>
        <v>INSTITUTO PROVINCIAL DE VIVIENDA</v>
      </c>
    </row>
    <row r="12626" spans="1:4" x14ac:dyDescent="0.2">
      <c r="A12626" t="s">
        <v>24175</v>
      </c>
      <c r="B12626" t="s">
        <v>24176</v>
      </c>
      <c r="C12626" t="str">
        <f t="shared" si="197"/>
        <v>16 - INSTITUTO PROVINCIAL DE VIVIENDA</v>
      </c>
      <c r="D12626" t="str">
        <f>VLOOKUP(MID(A12626,1,2),[1]Jurisdicciones!$A$2:$B$44,2,FALSE)</f>
        <v>INSTITUTO PROVINCIAL DE VIVIENDA</v>
      </c>
    </row>
    <row r="12627" spans="1:4" x14ac:dyDescent="0.2">
      <c r="A12627" t="s">
        <v>24177</v>
      </c>
      <c r="B12627" t="s">
        <v>24178</v>
      </c>
      <c r="C12627" t="str">
        <f t="shared" si="197"/>
        <v>16 - INSTITUTO PROVINCIAL DE VIVIENDA</v>
      </c>
      <c r="D12627" t="str">
        <f>VLOOKUP(MID(A12627,1,2),[1]Jurisdicciones!$A$2:$B$44,2,FALSE)</f>
        <v>INSTITUTO PROVINCIAL DE VIVIENDA</v>
      </c>
    </row>
    <row r="12628" spans="1:4" x14ac:dyDescent="0.2">
      <c r="A12628" t="s">
        <v>24179</v>
      </c>
      <c r="B12628" t="s">
        <v>24180</v>
      </c>
      <c r="C12628" t="str">
        <f t="shared" si="197"/>
        <v>16 - INSTITUTO PROVINCIAL DE VIVIENDA</v>
      </c>
      <c r="D12628" t="str">
        <f>VLOOKUP(MID(A12628,1,2),[1]Jurisdicciones!$A$2:$B$44,2,FALSE)</f>
        <v>INSTITUTO PROVINCIAL DE VIVIENDA</v>
      </c>
    </row>
    <row r="12629" spans="1:4" x14ac:dyDescent="0.2">
      <c r="A12629" t="s">
        <v>24181</v>
      </c>
      <c r="B12629" t="s">
        <v>24182</v>
      </c>
      <c r="C12629" t="str">
        <f t="shared" si="197"/>
        <v>16 - INSTITUTO PROVINCIAL DE VIVIENDA</v>
      </c>
      <c r="D12629" t="str">
        <f>VLOOKUP(MID(A12629,1,2),[1]Jurisdicciones!$A$2:$B$44,2,FALSE)</f>
        <v>INSTITUTO PROVINCIAL DE VIVIENDA</v>
      </c>
    </row>
    <row r="12630" spans="1:4" x14ac:dyDescent="0.2">
      <c r="A12630" t="s">
        <v>24183</v>
      </c>
      <c r="B12630" t="s">
        <v>24184</v>
      </c>
      <c r="C12630" t="str">
        <f t="shared" si="197"/>
        <v>16 - INSTITUTO PROVINCIAL DE VIVIENDA</v>
      </c>
      <c r="D12630" t="str">
        <f>VLOOKUP(MID(A12630,1,2),[1]Jurisdicciones!$A$2:$B$44,2,FALSE)</f>
        <v>INSTITUTO PROVINCIAL DE VIVIENDA</v>
      </c>
    </row>
    <row r="12631" spans="1:4" x14ac:dyDescent="0.2">
      <c r="A12631" t="s">
        <v>24185</v>
      </c>
      <c r="B12631" t="s">
        <v>24186</v>
      </c>
      <c r="C12631" t="str">
        <f t="shared" si="197"/>
        <v>16 - INSTITUTO PROVINCIAL DE VIVIENDA</v>
      </c>
      <c r="D12631" t="str">
        <f>VLOOKUP(MID(A12631,1,2),[1]Jurisdicciones!$A$2:$B$44,2,FALSE)</f>
        <v>INSTITUTO PROVINCIAL DE VIVIENDA</v>
      </c>
    </row>
    <row r="12632" spans="1:4" x14ac:dyDescent="0.2">
      <c r="A12632" t="s">
        <v>24187</v>
      </c>
      <c r="B12632" t="s">
        <v>24186</v>
      </c>
      <c r="C12632" t="str">
        <f t="shared" si="197"/>
        <v>16 - INSTITUTO PROVINCIAL DE VIVIENDA</v>
      </c>
      <c r="D12632" t="str">
        <f>VLOOKUP(MID(A12632,1,2),[1]Jurisdicciones!$A$2:$B$44,2,FALSE)</f>
        <v>INSTITUTO PROVINCIAL DE VIVIENDA</v>
      </c>
    </row>
    <row r="12633" spans="1:4" x14ac:dyDescent="0.2">
      <c r="A12633" t="s">
        <v>24188</v>
      </c>
      <c r="B12633" t="s">
        <v>24121</v>
      </c>
      <c r="C12633" t="str">
        <f t="shared" si="197"/>
        <v>16 - INSTITUTO PROVINCIAL DE VIVIENDA</v>
      </c>
      <c r="D12633" t="str">
        <f>VLOOKUP(MID(A12633,1,2),[1]Jurisdicciones!$A$2:$B$44,2,FALSE)</f>
        <v>INSTITUTO PROVINCIAL DE VIVIENDA</v>
      </c>
    </row>
    <row r="12634" spans="1:4" x14ac:dyDescent="0.2">
      <c r="A12634" t="s">
        <v>24189</v>
      </c>
      <c r="B12634" t="s">
        <v>24122</v>
      </c>
      <c r="C12634" t="str">
        <f t="shared" si="197"/>
        <v>16 - INSTITUTO PROVINCIAL DE VIVIENDA</v>
      </c>
      <c r="D12634" t="str">
        <f>VLOOKUP(MID(A12634,1,2),[1]Jurisdicciones!$A$2:$B$44,2,FALSE)</f>
        <v>INSTITUTO PROVINCIAL DE VIVIENDA</v>
      </c>
    </row>
    <row r="12635" spans="1:4" x14ac:dyDescent="0.2">
      <c r="A12635" t="s">
        <v>24190</v>
      </c>
      <c r="B12635" t="s">
        <v>24129</v>
      </c>
      <c r="C12635" t="str">
        <f t="shared" si="197"/>
        <v>16 - INSTITUTO PROVINCIAL DE VIVIENDA</v>
      </c>
      <c r="D12635" t="str">
        <f>VLOOKUP(MID(A12635,1,2),[1]Jurisdicciones!$A$2:$B$44,2,FALSE)</f>
        <v>INSTITUTO PROVINCIAL DE VIVIENDA</v>
      </c>
    </row>
    <row r="12636" spans="1:4" x14ac:dyDescent="0.2">
      <c r="A12636" t="s">
        <v>24191</v>
      </c>
      <c r="B12636" t="s">
        <v>24192</v>
      </c>
      <c r="C12636" t="str">
        <f t="shared" si="197"/>
        <v>16 - INSTITUTO PROVINCIAL DE VIVIENDA</v>
      </c>
      <c r="D12636" t="str">
        <f>VLOOKUP(MID(A12636,1,2),[1]Jurisdicciones!$A$2:$B$44,2,FALSE)</f>
        <v>INSTITUTO PROVINCIAL DE VIVIENDA</v>
      </c>
    </row>
    <row r="12637" spans="1:4" x14ac:dyDescent="0.2">
      <c r="A12637" t="s">
        <v>7</v>
      </c>
      <c r="B12637" t="s">
        <v>24159</v>
      </c>
      <c r="C12637" t="str">
        <f t="shared" si="197"/>
        <v>16 - INSTITUTO PROVINCIAL DE VIVIENDA</v>
      </c>
      <c r="D12637" t="str">
        <f>VLOOKUP(MID(A12637,1,2),[1]Jurisdicciones!$A$2:$B$44,2,FALSE)</f>
        <v>INSTITUTO PROVINCIAL DE VIVIENDA</v>
      </c>
    </row>
    <row r="12638" spans="1:4" x14ac:dyDescent="0.2">
      <c r="A12638" t="s">
        <v>24193</v>
      </c>
      <c r="B12638" t="s">
        <v>24159</v>
      </c>
      <c r="C12638" t="str">
        <f t="shared" si="197"/>
        <v>16 - INSTITUTO PROVINCIAL DE VIVIENDA</v>
      </c>
      <c r="D12638" t="str">
        <f>VLOOKUP(MID(A12638,1,2),[1]Jurisdicciones!$A$2:$B$44,2,FALSE)</f>
        <v>INSTITUTO PROVINCIAL DE VIVIENDA</v>
      </c>
    </row>
    <row r="12639" spans="1:4" x14ac:dyDescent="0.2">
      <c r="A12639" t="s">
        <v>24194</v>
      </c>
      <c r="B12639" t="s">
        <v>24163</v>
      </c>
      <c r="C12639" t="str">
        <f t="shared" si="197"/>
        <v>16 - INSTITUTO PROVINCIAL DE VIVIENDA</v>
      </c>
      <c r="D12639" t="str">
        <f>VLOOKUP(MID(A12639,1,2),[1]Jurisdicciones!$A$2:$B$44,2,FALSE)</f>
        <v>INSTITUTO PROVINCIAL DE VIVIENDA</v>
      </c>
    </row>
    <row r="12640" spans="1:4" x14ac:dyDescent="0.2">
      <c r="A12640" t="s">
        <v>24195</v>
      </c>
      <c r="B12640" t="s">
        <v>22089</v>
      </c>
      <c r="C12640" t="str">
        <f t="shared" si="197"/>
        <v>16 - INSTITUTO PROVINCIAL DE VIVIENDA</v>
      </c>
      <c r="D12640" t="str">
        <f>VLOOKUP(MID(A12640,1,2),[1]Jurisdicciones!$A$2:$B$44,2,FALSE)</f>
        <v>INSTITUTO PROVINCIAL DE VIVIENDA</v>
      </c>
    </row>
    <row r="12641" spans="1:4" x14ac:dyDescent="0.2">
      <c r="A12641" t="s">
        <v>24196</v>
      </c>
      <c r="B12641" t="s">
        <v>24197</v>
      </c>
      <c r="C12641" t="str">
        <f t="shared" si="197"/>
        <v>16 - INSTITUTO PROVINCIAL DE VIVIENDA</v>
      </c>
      <c r="D12641" t="str">
        <f>VLOOKUP(MID(A12641,1,2),[1]Jurisdicciones!$A$2:$B$44,2,FALSE)</f>
        <v>INSTITUTO PROVINCIAL DE VIVIENDA</v>
      </c>
    </row>
    <row r="12642" spans="1:4" x14ac:dyDescent="0.2">
      <c r="A12642" t="s">
        <v>24198</v>
      </c>
      <c r="B12642" t="s">
        <v>24199</v>
      </c>
      <c r="C12642" t="str">
        <f t="shared" si="197"/>
        <v>16 - INSTITUTO PROVINCIAL DE VIVIENDA</v>
      </c>
      <c r="D12642" t="str">
        <f>VLOOKUP(MID(A12642,1,2),[1]Jurisdicciones!$A$2:$B$44,2,FALSE)</f>
        <v>INSTITUTO PROVINCIAL DE VIVIENDA</v>
      </c>
    </row>
    <row r="12643" spans="1:4" x14ac:dyDescent="0.2">
      <c r="A12643" t="s">
        <v>24200</v>
      </c>
      <c r="B12643" t="s">
        <v>24201</v>
      </c>
      <c r="C12643" t="str">
        <f t="shared" si="197"/>
        <v>16 - INSTITUTO PROVINCIAL DE VIVIENDA</v>
      </c>
      <c r="D12643" t="str">
        <f>VLOOKUP(MID(A12643,1,2),[1]Jurisdicciones!$A$2:$B$44,2,FALSE)</f>
        <v>INSTITUTO PROVINCIAL DE VIVIENDA</v>
      </c>
    </row>
    <row r="12644" spans="1:4" x14ac:dyDescent="0.2">
      <c r="A12644" t="s">
        <v>24202</v>
      </c>
      <c r="B12644" t="s">
        <v>24203</v>
      </c>
      <c r="C12644" t="str">
        <f t="shared" si="197"/>
        <v>16 - INSTITUTO PROVINCIAL DE VIVIENDA</v>
      </c>
      <c r="D12644" t="str">
        <f>VLOOKUP(MID(A12644,1,2),[1]Jurisdicciones!$A$2:$B$44,2,FALSE)</f>
        <v>INSTITUTO PROVINCIAL DE VIVIENDA</v>
      </c>
    </row>
    <row r="12645" spans="1:4" x14ac:dyDescent="0.2">
      <c r="A12645" t="s">
        <v>24204</v>
      </c>
      <c r="B12645" t="s">
        <v>24205</v>
      </c>
      <c r="C12645" t="str">
        <f t="shared" si="197"/>
        <v>16 - INSTITUTO PROVINCIAL DE VIVIENDA</v>
      </c>
      <c r="D12645" t="str">
        <f>VLOOKUP(MID(A12645,1,2),[1]Jurisdicciones!$A$2:$B$44,2,FALSE)</f>
        <v>INSTITUTO PROVINCIAL DE VIVIENDA</v>
      </c>
    </row>
    <row r="12646" spans="1:4" x14ac:dyDescent="0.2">
      <c r="A12646" t="s">
        <v>24206</v>
      </c>
      <c r="B12646" t="s">
        <v>24207</v>
      </c>
      <c r="C12646" t="str">
        <f t="shared" si="197"/>
        <v>16 - INSTITUTO PROVINCIAL DE VIVIENDA</v>
      </c>
      <c r="D12646" t="str">
        <f>VLOOKUP(MID(A12646,1,2),[1]Jurisdicciones!$A$2:$B$44,2,FALSE)</f>
        <v>INSTITUTO PROVINCIAL DE VIVIENDA</v>
      </c>
    </row>
    <row r="12647" spans="1:4" x14ac:dyDescent="0.2">
      <c r="A12647" t="s">
        <v>24208</v>
      </c>
      <c r="B12647" t="s">
        <v>24209</v>
      </c>
      <c r="C12647" t="str">
        <f t="shared" si="197"/>
        <v>16 - INSTITUTO PROVINCIAL DE VIVIENDA</v>
      </c>
      <c r="D12647" t="str">
        <f>VLOOKUP(MID(A12647,1,2),[1]Jurisdicciones!$A$2:$B$44,2,FALSE)</f>
        <v>INSTITUTO PROVINCIAL DE VIVIENDA</v>
      </c>
    </row>
    <row r="12648" spans="1:4" x14ac:dyDescent="0.2">
      <c r="A12648" t="s">
        <v>24210</v>
      </c>
      <c r="B12648" t="s">
        <v>24211</v>
      </c>
      <c r="C12648" t="str">
        <f t="shared" si="197"/>
        <v>16 - INSTITUTO PROVINCIAL DE VIVIENDA</v>
      </c>
      <c r="D12648" t="str">
        <f>VLOOKUP(MID(A12648,1,2),[1]Jurisdicciones!$A$2:$B$44,2,FALSE)</f>
        <v>INSTITUTO PROVINCIAL DE VIVIENDA</v>
      </c>
    </row>
    <row r="12649" spans="1:4" x14ac:dyDescent="0.2">
      <c r="A12649" t="s">
        <v>24212</v>
      </c>
      <c r="B12649" t="s">
        <v>24213</v>
      </c>
      <c r="C12649" t="str">
        <f t="shared" si="197"/>
        <v>16 - INSTITUTO PROVINCIAL DE VIVIENDA</v>
      </c>
      <c r="D12649" t="str">
        <f>VLOOKUP(MID(A12649,1,2),[1]Jurisdicciones!$A$2:$B$44,2,FALSE)</f>
        <v>INSTITUTO PROVINCIAL DE VIVIENDA</v>
      </c>
    </row>
    <row r="12650" spans="1:4" x14ac:dyDescent="0.2">
      <c r="A12650" t="s">
        <v>24214</v>
      </c>
      <c r="B12650" t="s">
        <v>24215</v>
      </c>
      <c r="C12650" t="str">
        <f t="shared" si="197"/>
        <v>16 - INSTITUTO PROVINCIAL DE VIVIENDA</v>
      </c>
      <c r="D12650" t="str">
        <f>VLOOKUP(MID(A12650,1,2),[1]Jurisdicciones!$A$2:$B$44,2,FALSE)</f>
        <v>INSTITUTO PROVINCIAL DE VIVIENDA</v>
      </c>
    </row>
    <row r="12651" spans="1:4" x14ac:dyDescent="0.2">
      <c r="A12651" t="s">
        <v>24216</v>
      </c>
      <c r="B12651" t="s">
        <v>24217</v>
      </c>
      <c r="C12651" t="str">
        <f t="shared" si="197"/>
        <v>16 - INSTITUTO PROVINCIAL DE VIVIENDA</v>
      </c>
      <c r="D12651" t="str">
        <f>VLOOKUP(MID(A12651,1,2),[1]Jurisdicciones!$A$2:$B$44,2,FALSE)</f>
        <v>INSTITUTO PROVINCIAL DE VIVIENDA</v>
      </c>
    </row>
    <row r="12652" spans="1:4" x14ac:dyDescent="0.2">
      <c r="A12652" t="s">
        <v>24218</v>
      </c>
      <c r="B12652" t="s">
        <v>24219</v>
      </c>
      <c r="C12652" t="str">
        <f t="shared" si="197"/>
        <v>16 - INSTITUTO PROVINCIAL DE VIVIENDA</v>
      </c>
      <c r="D12652" t="str">
        <f>VLOOKUP(MID(A12652,1,2),[1]Jurisdicciones!$A$2:$B$44,2,FALSE)</f>
        <v>INSTITUTO PROVINCIAL DE VIVIENDA</v>
      </c>
    </row>
    <row r="12653" spans="1:4" x14ac:dyDescent="0.2">
      <c r="A12653" t="s">
        <v>24220</v>
      </c>
      <c r="B12653" t="s">
        <v>24221</v>
      </c>
      <c r="C12653" t="str">
        <f t="shared" si="197"/>
        <v>16 - INSTITUTO PROVINCIAL DE VIVIENDA</v>
      </c>
      <c r="D12653" t="str">
        <f>VLOOKUP(MID(A12653,1,2),[1]Jurisdicciones!$A$2:$B$44,2,FALSE)</f>
        <v>INSTITUTO PROVINCIAL DE VIVIENDA</v>
      </c>
    </row>
    <row r="12654" spans="1:4" x14ac:dyDescent="0.2">
      <c r="A12654" t="s">
        <v>24222</v>
      </c>
      <c r="B12654" t="s">
        <v>24223</v>
      </c>
      <c r="C12654" t="str">
        <f t="shared" si="197"/>
        <v>16 - INSTITUTO PROVINCIAL DE VIVIENDA</v>
      </c>
      <c r="D12654" t="str">
        <f>VLOOKUP(MID(A12654,1,2),[1]Jurisdicciones!$A$2:$B$44,2,FALSE)</f>
        <v>INSTITUTO PROVINCIAL DE VIVIENDA</v>
      </c>
    </row>
    <row r="12655" spans="1:4" x14ac:dyDescent="0.2">
      <c r="A12655" t="s">
        <v>24224</v>
      </c>
      <c r="B12655" t="s">
        <v>24225</v>
      </c>
      <c r="C12655" t="str">
        <f t="shared" si="197"/>
        <v>16 - INSTITUTO PROVINCIAL DE VIVIENDA</v>
      </c>
      <c r="D12655" t="str">
        <f>VLOOKUP(MID(A12655,1,2),[1]Jurisdicciones!$A$2:$B$44,2,FALSE)</f>
        <v>INSTITUTO PROVINCIAL DE VIVIENDA</v>
      </c>
    </row>
    <row r="12656" spans="1:4" x14ac:dyDescent="0.2">
      <c r="A12656" t="s">
        <v>24226</v>
      </c>
      <c r="B12656" t="s">
        <v>24227</v>
      </c>
      <c r="C12656" t="str">
        <f t="shared" si="197"/>
        <v>16 - INSTITUTO PROVINCIAL DE VIVIENDA</v>
      </c>
      <c r="D12656" t="str">
        <f>VLOOKUP(MID(A12656,1,2),[1]Jurisdicciones!$A$2:$B$44,2,FALSE)</f>
        <v>INSTITUTO PROVINCIAL DE VIVIENDA</v>
      </c>
    </row>
    <row r="12657" spans="1:4" x14ac:dyDescent="0.2">
      <c r="A12657" t="s">
        <v>24228</v>
      </c>
      <c r="B12657" t="s">
        <v>24229</v>
      </c>
      <c r="C12657" t="str">
        <f t="shared" si="197"/>
        <v>16 - INSTITUTO PROVINCIAL DE VIVIENDA</v>
      </c>
      <c r="D12657" t="str">
        <f>VLOOKUP(MID(A12657,1,2),[1]Jurisdicciones!$A$2:$B$44,2,FALSE)</f>
        <v>INSTITUTO PROVINCIAL DE VIVIENDA</v>
      </c>
    </row>
    <row r="12658" spans="1:4" x14ac:dyDescent="0.2">
      <c r="A12658" t="s">
        <v>24230</v>
      </c>
      <c r="B12658" t="s">
        <v>24231</v>
      </c>
      <c r="C12658" t="str">
        <f t="shared" si="197"/>
        <v>16 - INSTITUTO PROVINCIAL DE VIVIENDA</v>
      </c>
      <c r="D12658" t="str">
        <f>VLOOKUP(MID(A12658,1,2),[1]Jurisdicciones!$A$2:$B$44,2,FALSE)</f>
        <v>INSTITUTO PROVINCIAL DE VIVIENDA</v>
      </c>
    </row>
    <row r="12659" spans="1:4" x14ac:dyDescent="0.2">
      <c r="A12659" t="s">
        <v>24232</v>
      </c>
      <c r="B12659" t="s">
        <v>24233</v>
      </c>
      <c r="C12659" t="str">
        <f t="shared" si="197"/>
        <v>16 - INSTITUTO PROVINCIAL DE VIVIENDA</v>
      </c>
      <c r="D12659" t="str">
        <f>VLOOKUP(MID(A12659,1,2),[1]Jurisdicciones!$A$2:$B$44,2,FALSE)</f>
        <v>INSTITUTO PROVINCIAL DE VIVIENDA</v>
      </c>
    </row>
    <row r="12660" spans="1:4" x14ac:dyDescent="0.2">
      <c r="A12660" t="s">
        <v>24234</v>
      </c>
      <c r="B12660" t="s">
        <v>24235</v>
      </c>
      <c r="C12660" t="str">
        <f t="shared" si="197"/>
        <v>16 - INSTITUTO PROVINCIAL DE VIVIENDA</v>
      </c>
      <c r="D12660" t="str">
        <f>VLOOKUP(MID(A12660,1,2),[1]Jurisdicciones!$A$2:$B$44,2,FALSE)</f>
        <v>INSTITUTO PROVINCIAL DE VIVIENDA</v>
      </c>
    </row>
    <row r="12661" spans="1:4" x14ac:dyDescent="0.2">
      <c r="A12661" t="s">
        <v>24236</v>
      </c>
      <c r="B12661" t="s">
        <v>24237</v>
      </c>
      <c r="C12661" t="str">
        <f t="shared" si="197"/>
        <v>16 - INSTITUTO PROVINCIAL DE VIVIENDA</v>
      </c>
      <c r="D12661" t="str">
        <f>VLOOKUP(MID(A12661,1,2),[1]Jurisdicciones!$A$2:$B$44,2,FALSE)</f>
        <v>INSTITUTO PROVINCIAL DE VIVIENDA</v>
      </c>
    </row>
    <row r="12662" spans="1:4" x14ac:dyDescent="0.2">
      <c r="A12662" t="s">
        <v>24238</v>
      </c>
      <c r="B12662" t="s">
        <v>24239</v>
      </c>
      <c r="C12662" t="str">
        <f t="shared" si="197"/>
        <v>16 - INSTITUTO PROVINCIAL DE VIVIENDA</v>
      </c>
      <c r="D12662" t="str">
        <f>VLOOKUP(MID(A12662,1,2),[1]Jurisdicciones!$A$2:$B$44,2,FALSE)</f>
        <v>INSTITUTO PROVINCIAL DE VIVIENDA</v>
      </c>
    </row>
    <row r="12663" spans="1:4" x14ac:dyDescent="0.2">
      <c r="A12663" t="s">
        <v>24240</v>
      </c>
      <c r="B12663" t="s">
        <v>24241</v>
      </c>
      <c r="C12663" t="str">
        <f t="shared" si="197"/>
        <v>16 - INSTITUTO PROVINCIAL DE VIVIENDA</v>
      </c>
      <c r="D12663" t="str">
        <f>VLOOKUP(MID(A12663,1,2),[1]Jurisdicciones!$A$2:$B$44,2,FALSE)</f>
        <v>INSTITUTO PROVINCIAL DE VIVIENDA</v>
      </c>
    </row>
    <row r="12664" spans="1:4" x14ac:dyDescent="0.2">
      <c r="A12664" t="s">
        <v>24242</v>
      </c>
      <c r="B12664" t="s">
        <v>24243</v>
      </c>
      <c r="C12664" t="str">
        <f t="shared" si="197"/>
        <v>16 - INSTITUTO PROVINCIAL DE VIVIENDA</v>
      </c>
      <c r="D12664" t="str">
        <f>VLOOKUP(MID(A12664,1,2),[1]Jurisdicciones!$A$2:$B$44,2,FALSE)</f>
        <v>INSTITUTO PROVINCIAL DE VIVIENDA</v>
      </c>
    </row>
    <row r="12665" spans="1:4" x14ac:dyDescent="0.2">
      <c r="A12665" t="s">
        <v>24244</v>
      </c>
      <c r="B12665" t="s">
        <v>24245</v>
      </c>
      <c r="C12665" t="str">
        <f t="shared" si="197"/>
        <v>16 - INSTITUTO PROVINCIAL DE VIVIENDA</v>
      </c>
      <c r="D12665" t="str">
        <f>VLOOKUP(MID(A12665,1,2),[1]Jurisdicciones!$A$2:$B$44,2,FALSE)</f>
        <v>INSTITUTO PROVINCIAL DE VIVIENDA</v>
      </c>
    </row>
    <row r="12666" spans="1:4" x14ac:dyDescent="0.2">
      <c r="A12666" t="s">
        <v>24246</v>
      </c>
      <c r="B12666" t="s">
        <v>24247</v>
      </c>
      <c r="C12666" t="str">
        <f t="shared" si="197"/>
        <v>16 - INSTITUTO PROVINCIAL DE VIVIENDA</v>
      </c>
      <c r="D12666" t="str">
        <f>VLOOKUP(MID(A12666,1,2),[1]Jurisdicciones!$A$2:$B$44,2,FALSE)</f>
        <v>INSTITUTO PROVINCIAL DE VIVIENDA</v>
      </c>
    </row>
    <row r="12667" spans="1:4" x14ac:dyDescent="0.2">
      <c r="A12667" t="s">
        <v>24248</v>
      </c>
      <c r="B12667" t="s">
        <v>24249</v>
      </c>
      <c r="C12667" t="str">
        <f t="shared" si="197"/>
        <v>16 - INSTITUTO PROVINCIAL DE VIVIENDA</v>
      </c>
      <c r="D12667" t="str">
        <f>VLOOKUP(MID(A12667,1,2),[1]Jurisdicciones!$A$2:$B$44,2,FALSE)</f>
        <v>INSTITUTO PROVINCIAL DE VIVIENDA</v>
      </c>
    </row>
    <row r="12668" spans="1:4" x14ac:dyDescent="0.2">
      <c r="A12668" t="s">
        <v>24250</v>
      </c>
      <c r="B12668" t="s">
        <v>24251</v>
      </c>
      <c r="C12668" t="str">
        <f t="shared" si="197"/>
        <v>16 - INSTITUTO PROVINCIAL DE VIVIENDA</v>
      </c>
      <c r="D12668" t="str">
        <f>VLOOKUP(MID(A12668,1,2),[1]Jurisdicciones!$A$2:$B$44,2,FALSE)</f>
        <v>INSTITUTO PROVINCIAL DE VIVIENDA</v>
      </c>
    </row>
    <row r="12669" spans="1:4" x14ac:dyDescent="0.2">
      <c r="A12669" t="s">
        <v>24252</v>
      </c>
      <c r="B12669" t="s">
        <v>24253</v>
      </c>
      <c r="C12669" t="str">
        <f t="shared" si="197"/>
        <v>16 - INSTITUTO PROVINCIAL DE VIVIENDA</v>
      </c>
      <c r="D12669" t="str">
        <f>VLOOKUP(MID(A12669,1,2),[1]Jurisdicciones!$A$2:$B$44,2,FALSE)</f>
        <v>INSTITUTO PROVINCIAL DE VIVIENDA</v>
      </c>
    </row>
    <row r="12670" spans="1:4" x14ac:dyDescent="0.2">
      <c r="A12670" t="s">
        <v>24254</v>
      </c>
      <c r="B12670" t="s">
        <v>24255</v>
      </c>
      <c r="C12670" t="str">
        <f t="shared" si="197"/>
        <v>16 - INSTITUTO PROVINCIAL DE VIVIENDA</v>
      </c>
      <c r="D12670" t="str">
        <f>VLOOKUP(MID(A12670,1,2),[1]Jurisdicciones!$A$2:$B$44,2,FALSE)</f>
        <v>INSTITUTO PROVINCIAL DE VIVIENDA</v>
      </c>
    </row>
    <row r="12671" spans="1:4" x14ac:dyDescent="0.2">
      <c r="A12671" t="s">
        <v>24256</v>
      </c>
      <c r="B12671" t="s">
        <v>24257</v>
      </c>
      <c r="C12671" t="str">
        <f t="shared" si="197"/>
        <v>16 - INSTITUTO PROVINCIAL DE VIVIENDA</v>
      </c>
      <c r="D12671" t="str">
        <f>VLOOKUP(MID(A12671,1,2),[1]Jurisdicciones!$A$2:$B$44,2,FALSE)</f>
        <v>INSTITUTO PROVINCIAL DE VIVIENDA</v>
      </c>
    </row>
    <row r="12672" spans="1:4" x14ac:dyDescent="0.2">
      <c r="A12672" t="s">
        <v>24258</v>
      </c>
      <c r="B12672" t="s">
        <v>24259</v>
      </c>
      <c r="C12672" t="str">
        <f t="shared" si="197"/>
        <v>16 - INSTITUTO PROVINCIAL DE VIVIENDA</v>
      </c>
      <c r="D12672" t="str">
        <f>VLOOKUP(MID(A12672,1,2),[1]Jurisdicciones!$A$2:$B$44,2,FALSE)</f>
        <v>INSTITUTO PROVINCIAL DE VIVIENDA</v>
      </c>
    </row>
    <row r="12673" spans="1:4" x14ac:dyDescent="0.2">
      <c r="A12673" t="s">
        <v>24260</v>
      </c>
      <c r="B12673" t="s">
        <v>24261</v>
      </c>
      <c r="C12673" t="str">
        <f t="shared" si="197"/>
        <v>16 - INSTITUTO PROVINCIAL DE VIVIENDA</v>
      </c>
      <c r="D12673" t="str">
        <f>VLOOKUP(MID(A12673,1,2),[1]Jurisdicciones!$A$2:$B$44,2,FALSE)</f>
        <v>INSTITUTO PROVINCIAL DE VIVIENDA</v>
      </c>
    </row>
    <row r="12674" spans="1:4" x14ac:dyDescent="0.2">
      <c r="A12674" t="s">
        <v>24262</v>
      </c>
      <c r="B12674" t="s">
        <v>24263</v>
      </c>
      <c r="C12674" t="str">
        <f t="shared" si="197"/>
        <v>16 - INSTITUTO PROVINCIAL DE VIVIENDA</v>
      </c>
      <c r="D12674" t="str">
        <f>VLOOKUP(MID(A12674,1,2),[1]Jurisdicciones!$A$2:$B$44,2,FALSE)</f>
        <v>INSTITUTO PROVINCIAL DE VIVIENDA</v>
      </c>
    </row>
    <row r="12675" spans="1:4" x14ac:dyDescent="0.2">
      <c r="A12675" t="s">
        <v>24264</v>
      </c>
      <c r="B12675" t="s">
        <v>24265</v>
      </c>
      <c r="C12675" t="str">
        <f t="shared" si="197"/>
        <v>16 - INSTITUTO PROVINCIAL DE VIVIENDA</v>
      </c>
      <c r="D12675" t="str">
        <f>VLOOKUP(MID(A12675,1,2),[1]Jurisdicciones!$A$2:$B$44,2,FALSE)</f>
        <v>INSTITUTO PROVINCIAL DE VIVIENDA</v>
      </c>
    </row>
    <row r="12676" spans="1:4" x14ac:dyDescent="0.2">
      <c r="A12676" t="s">
        <v>24266</v>
      </c>
      <c r="B12676" t="s">
        <v>24267</v>
      </c>
      <c r="C12676" t="str">
        <f t="shared" ref="C12676:C12739" si="198">CONCATENATE(MID(A12676,1,2), " - ",D12676)</f>
        <v>16 - INSTITUTO PROVINCIAL DE VIVIENDA</v>
      </c>
      <c r="D12676" t="str">
        <f>VLOOKUP(MID(A12676,1,2),[1]Jurisdicciones!$A$2:$B$44,2,FALSE)</f>
        <v>INSTITUTO PROVINCIAL DE VIVIENDA</v>
      </c>
    </row>
    <row r="12677" spans="1:4" x14ac:dyDescent="0.2">
      <c r="A12677" t="s">
        <v>24268</v>
      </c>
      <c r="B12677" t="s">
        <v>24269</v>
      </c>
      <c r="C12677" t="str">
        <f t="shared" si="198"/>
        <v>16 - INSTITUTO PROVINCIAL DE VIVIENDA</v>
      </c>
      <c r="D12677" t="str">
        <f>VLOOKUP(MID(A12677,1,2),[1]Jurisdicciones!$A$2:$B$44,2,FALSE)</f>
        <v>INSTITUTO PROVINCIAL DE VIVIENDA</v>
      </c>
    </row>
    <row r="12678" spans="1:4" x14ac:dyDescent="0.2">
      <c r="A12678" t="s">
        <v>24270</v>
      </c>
      <c r="B12678" t="s">
        <v>24271</v>
      </c>
      <c r="C12678" t="str">
        <f t="shared" si="198"/>
        <v>16 - INSTITUTO PROVINCIAL DE VIVIENDA</v>
      </c>
      <c r="D12678" t="str">
        <f>VLOOKUP(MID(A12678,1,2),[1]Jurisdicciones!$A$2:$B$44,2,FALSE)</f>
        <v>INSTITUTO PROVINCIAL DE VIVIENDA</v>
      </c>
    </row>
    <row r="12679" spans="1:4" x14ac:dyDescent="0.2">
      <c r="A12679" t="s">
        <v>24272</v>
      </c>
      <c r="B12679" t="s">
        <v>24182</v>
      </c>
      <c r="C12679" t="str">
        <f t="shared" si="198"/>
        <v>16 - INSTITUTO PROVINCIAL DE VIVIENDA</v>
      </c>
      <c r="D12679" t="str">
        <f>VLOOKUP(MID(A12679,1,2),[1]Jurisdicciones!$A$2:$B$44,2,FALSE)</f>
        <v>INSTITUTO PROVINCIAL DE VIVIENDA</v>
      </c>
    </row>
    <row r="12680" spans="1:4" x14ac:dyDescent="0.2">
      <c r="A12680" t="s">
        <v>24273</v>
      </c>
      <c r="B12680" t="s">
        <v>24274</v>
      </c>
      <c r="C12680" t="str">
        <f t="shared" si="198"/>
        <v>16 - INSTITUTO PROVINCIAL DE VIVIENDA</v>
      </c>
      <c r="D12680" t="str">
        <f>VLOOKUP(MID(A12680,1,2),[1]Jurisdicciones!$A$2:$B$44,2,FALSE)</f>
        <v>INSTITUTO PROVINCIAL DE VIVIENDA</v>
      </c>
    </row>
    <row r="12681" spans="1:4" x14ac:dyDescent="0.2">
      <c r="A12681" t="s">
        <v>24275</v>
      </c>
      <c r="B12681" t="s">
        <v>24276</v>
      </c>
      <c r="C12681" t="str">
        <f t="shared" si="198"/>
        <v>16 - INSTITUTO PROVINCIAL DE VIVIENDA</v>
      </c>
      <c r="D12681" t="str">
        <f>VLOOKUP(MID(A12681,1,2),[1]Jurisdicciones!$A$2:$B$44,2,FALSE)</f>
        <v>INSTITUTO PROVINCIAL DE VIVIENDA</v>
      </c>
    </row>
    <row r="12682" spans="1:4" x14ac:dyDescent="0.2">
      <c r="A12682" t="s">
        <v>24277</v>
      </c>
      <c r="B12682" t="s">
        <v>24278</v>
      </c>
      <c r="C12682" t="str">
        <f t="shared" si="198"/>
        <v>16 - INSTITUTO PROVINCIAL DE VIVIENDA</v>
      </c>
      <c r="D12682" t="str">
        <f>VLOOKUP(MID(A12682,1,2),[1]Jurisdicciones!$A$2:$B$44,2,FALSE)</f>
        <v>INSTITUTO PROVINCIAL DE VIVIENDA</v>
      </c>
    </row>
    <row r="12683" spans="1:4" x14ac:dyDescent="0.2">
      <c r="A12683" t="s">
        <v>24279</v>
      </c>
      <c r="B12683" t="s">
        <v>24280</v>
      </c>
      <c r="C12683" t="str">
        <f t="shared" si="198"/>
        <v>16 - INSTITUTO PROVINCIAL DE VIVIENDA</v>
      </c>
      <c r="D12683" t="str">
        <f>VLOOKUP(MID(A12683,1,2),[1]Jurisdicciones!$A$2:$B$44,2,FALSE)</f>
        <v>INSTITUTO PROVINCIAL DE VIVIENDA</v>
      </c>
    </row>
    <row r="12684" spans="1:4" x14ac:dyDescent="0.2">
      <c r="A12684" t="s">
        <v>24281</v>
      </c>
      <c r="B12684" t="s">
        <v>24282</v>
      </c>
      <c r="C12684" t="str">
        <f t="shared" si="198"/>
        <v>16 - INSTITUTO PROVINCIAL DE VIVIENDA</v>
      </c>
      <c r="D12684" t="str">
        <f>VLOOKUP(MID(A12684,1,2),[1]Jurisdicciones!$A$2:$B$44,2,FALSE)</f>
        <v>INSTITUTO PROVINCIAL DE VIVIENDA</v>
      </c>
    </row>
    <row r="12685" spans="1:4" x14ac:dyDescent="0.2">
      <c r="A12685" t="s">
        <v>24283</v>
      </c>
      <c r="B12685" t="s">
        <v>24284</v>
      </c>
      <c r="C12685" t="str">
        <f t="shared" si="198"/>
        <v>16 - INSTITUTO PROVINCIAL DE VIVIENDA</v>
      </c>
      <c r="D12685" t="str">
        <f>VLOOKUP(MID(A12685,1,2),[1]Jurisdicciones!$A$2:$B$44,2,FALSE)</f>
        <v>INSTITUTO PROVINCIAL DE VIVIENDA</v>
      </c>
    </row>
    <row r="12686" spans="1:4" x14ac:dyDescent="0.2">
      <c r="A12686" t="s">
        <v>24285</v>
      </c>
      <c r="B12686" t="s">
        <v>24286</v>
      </c>
      <c r="C12686" t="str">
        <f t="shared" si="198"/>
        <v>16 - INSTITUTO PROVINCIAL DE VIVIENDA</v>
      </c>
      <c r="D12686" t="str">
        <f>VLOOKUP(MID(A12686,1,2),[1]Jurisdicciones!$A$2:$B$44,2,FALSE)</f>
        <v>INSTITUTO PROVINCIAL DE VIVIENDA</v>
      </c>
    </row>
    <row r="12687" spans="1:4" x14ac:dyDescent="0.2">
      <c r="A12687" t="s">
        <v>24287</v>
      </c>
      <c r="B12687" t="s">
        <v>24288</v>
      </c>
      <c r="C12687" t="str">
        <f t="shared" si="198"/>
        <v>16 - INSTITUTO PROVINCIAL DE VIVIENDA</v>
      </c>
      <c r="D12687" t="str">
        <f>VLOOKUP(MID(A12687,1,2),[1]Jurisdicciones!$A$2:$B$44,2,FALSE)</f>
        <v>INSTITUTO PROVINCIAL DE VIVIENDA</v>
      </c>
    </row>
    <row r="12688" spans="1:4" x14ac:dyDescent="0.2">
      <c r="A12688" t="s">
        <v>24289</v>
      </c>
      <c r="B12688" t="s">
        <v>24290</v>
      </c>
      <c r="C12688" t="str">
        <f t="shared" si="198"/>
        <v>16 - INSTITUTO PROVINCIAL DE VIVIENDA</v>
      </c>
      <c r="D12688" t="str">
        <f>VLOOKUP(MID(A12688,1,2),[1]Jurisdicciones!$A$2:$B$44,2,FALSE)</f>
        <v>INSTITUTO PROVINCIAL DE VIVIENDA</v>
      </c>
    </row>
    <row r="12689" spans="1:4" x14ac:dyDescent="0.2">
      <c r="A12689" t="s">
        <v>24291</v>
      </c>
      <c r="B12689" t="s">
        <v>24292</v>
      </c>
      <c r="C12689" t="str">
        <f t="shared" si="198"/>
        <v>16 - INSTITUTO PROVINCIAL DE VIVIENDA</v>
      </c>
      <c r="D12689" t="str">
        <f>VLOOKUP(MID(A12689,1,2),[1]Jurisdicciones!$A$2:$B$44,2,FALSE)</f>
        <v>INSTITUTO PROVINCIAL DE VIVIENDA</v>
      </c>
    </row>
    <row r="12690" spans="1:4" x14ac:dyDescent="0.2">
      <c r="A12690" t="s">
        <v>24293</v>
      </c>
      <c r="B12690" t="s">
        <v>24294</v>
      </c>
      <c r="C12690" t="str">
        <f t="shared" si="198"/>
        <v>16 - INSTITUTO PROVINCIAL DE VIVIENDA</v>
      </c>
      <c r="D12690" t="str">
        <f>VLOOKUP(MID(A12690,1,2),[1]Jurisdicciones!$A$2:$B$44,2,FALSE)</f>
        <v>INSTITUTO PROVINCIAL DE VIVIENDA</v>
      </c>
    </row>
    <row r="12691" spans="1:4" x14ac:dyDescent="0.2">
      <c r="A12691" t="s">
        <v>24295</v>
      </c>
      <c r="B12691" t="s">
        <v>24296</v>
      </c>
      <c r="C12691" t="str">
        <f t="shared" si="198"/>
        <v>16 - INSTITUTO PROVINCIAL DE VIVIENDA</v>
      </c>
      <c r="D12691" t="str">
        <f>VLOOKUP(MID(A12691,1,2),[1]Jurisdicciones!$A$2:$B$44,2,FALSE)</f>
        <v>INSTITUTO PROVINCIAL DE VIVIENDA</v>
      </c>
    </row>
    <row r="12692" spans="1:4" x14ac:dyDescent="0.2">
      <c r="A12692" t="s">
        <v>24297</v>
      </c>
      <c r="B12692" t="s">
        <v>24298</v>
      </c>
      <c r="C12692" t="str">
        <f t="shared" si="198"/>
        <v>16 - INSTITUTO PROVINCIAL DE VIVIENDA</v>
      </c>
      <c r="D12692" t="str">
        <f>VLOOKUP(MID(A12692,1,2),[1]Jurisdicciones!$A$2:$B$44,2,FALSE)</f>
        <v>INSTITUTO PROVINCIAL DE VIVIENDA</v>
      </c>
    </row>
    <row r="12693" spans="1:4" x14ac:dyDescent="0.2">
      <c r="A12693" t="s">
        <v>24299</v>
      </c>
      <c r="B12693" t="s">
        <v>24300</v>
      </c>
      <c r="C12693" t="str">
        <f t="shared" si="198"/>
        <v>16 - INSTITUTO PROVINCIAL DE VIVIENDA</v>
      </c>
      <c r="D12693" t="str">
        <f>VLOOKUP(MID(A12693,1,2),[1]Jurisdicciones!$A$2:$B$44,2,FALSE)</f>
        <v>INSTITUTO PROVINCIAL DE VIVIENDA</v>
      </c>
    </row>
    <row r="12694" spans="1:4" x14ac:dyDescent="0.2">
      <c r="A12694" t="s">
        <v>147</v>
      </c>
      <c r="B12694" t="s">
        <v>24301</v>
      </c>
      <c r="C12694" t="str">
        <f t="shared" si="198"/>
        <v>16 - INSTITUTO PROVINCIAL DE VIVIENDA</v>
      </c>
      <c r="D12694" t="str">
        <f>VLOOKUP(MID(A12694,1,2),[1]Jurisdicciones!$A$2:$B$44,2,FALSE)</f>
        <v>INSTITUTO PROVINCIAL DE VIVIENDA</v>
      </c>
    </row>
    <row r="12695" spans="1:4" x14ac:dyDescent="0.2">
      <c r="A12695" t="s">
        <v>461</v>
      </c>
      <c r="B12695" t="s">
        <v>24302</v>
      </c>
      <c r="C12695" t="str">
        <f t="shared" si="198"/>
        <v>16 - INSTITUTO PROVINCIAL DE VIVIENDA</v>
      </c>
      <c r="D12695" t="str">
        <f>VLOOKUP(MID(A12695,1,2),[1]Jurisdicciones!$A$2:$B$44,2,FALSE)</f>
        <v>INSTITUTO PROVINCIAL DE VIVIENDA</v>
      </c>
    </row>
    <row r="12696" spans="1:4" x14ac:dyDescent="0.2">
      <c r="A12696" t="s">
        <v>24303</v>
      </c>
      <c r="B12696" t="s">
        <v>24304</v>
      </c>
      <c r="C12696" t="str">
        <f t="shared" si="198"/>
        <v>16 - INSTITUTO PROVINCIAL DE VIVIENDA</v>
      </c>
      <c r="D12696" t="str">
        <f>VLOOKUP(MID(A12696,1,2),[1]Jurisdicciones!$A$2:$B$44,2,FALSE)</f>
        <v>INSTITUTO PROVINCIAL DE VIVIENDA</v>
      </c>
    </row>
    <row r="12697" spans="1:4" x14ac:dyDescent="0.2">
      <c r="A12697" t="s">
        <v>24305</v>
      </c>
      <c r="B12697" t="s">
        <v>24306</v>
      </c>
      <c r="C12697" t="str">
        <f t="shared" si="198"/>
        <v>16 - INSTITUTO PROVINCIAL DE VIVIENDA</v>
      </c>
      <c r="D12697" t="str">
        <f>VLOOKUP(MID(A12697,1,2),[1]Jurisdicciones!$A$2:$B$44,2,FALSE)</f>
        <v>INSTITUTO PROVINCIAL DE VIVIENDA</v>
      </c>
    </row>
    <row r="12698" spans="1:4" x14ac:dyDescent="0.2">
      <c r="A12698" t="s">
        <v>24307</v>
      </c>
      <c r="B12698" t="s">
        <v>24308</v>
      </c>
      <c r="C12698" t="str">
        <f t="shared" si="198"/>
        <v>16 - INSTITUTO PROVINCIAL DE VIVIENDA</v>
      </c>
      <c r="D12698" t="str">
        <f>VLOOKUP(MID(A12698,1,2),[1]Jurisdicciones!$A$2:$B$44,2,FALSE)</f>
        <v>INSTITUTO PROVINCIAL DE VIVIENDA</v>
      </c>
    </row>
    <row r="12699" spans="1:4" x14ac:dyDescent="0.2">
      <c r="A12699" t="s">
        <v>24309</v>
      </c>
      <c r="B12699" t="s">
        <v>24310</v>
      </c>
      <c r="C12699" t="str">
        <f t="shared" si="198"/>
        <v>16 - INSTITUTO PROVINCIAL DE VIVIENDA</v>
      </c>
      <c r="D12699" t="str">
        <f>VLOOKUP(MID(A12699,1,2),[1]Jurisdicciones!$A$2:$B$44,2,FALSE)</f>
        <v>INSTITUTO PROVINCIAL DE VIVIENDA</v>
      </c>
    </row>
    <row r="12700" spans="1:4" x14ac:dyDescent="0.2">
      <c r="A12700" t="s">
        <v>24311</v>
      </c>
      <c r="B12700" t="s">
        <v>24312</v>
      </c>
      <c r="C12700" t="str">
        <f t="shared" si="198"/>
        <v>16 - INSTITUTO PROVINCIAL DE VIVIENDA</v>
      </c>
      <c r="D12700" t="str">
        <f>VLOOKUP(MID(A12700,1,2),[1]Jurisdicciones!$A$2:$B$44,2,FALSE)</f>
        <v>INSTITUTO PROVINCIAL DE VIVIENDA</v>
      </c>
    </row>
    <row r="12701" spans="1:4" x14ac:dyDescent="0.2">
      <c r="A12701" t="s">
        <v>24313</v>
      </c>
      <c r="B12701" t="s">
        <v>24314</v>
      </c>
      <c r="C12701" t="str">
        <f t="shared" si="198"/>
        <v>16 - INSTITUTO PROVINCIAL DE VIVIENDA</v>
      </c>
      <c r="D12701" t="str">
        <f>VLOOKUP(MID(A12701,1,2),[1]Jurisdicciones!$A$2:$B$44,2,FALSE)</f>
        <v>INSTITUTO PROVINCIAL DE VIVIENDA</v>
      </c>
    </row>
    <row r="12702" spans="1:4" x14ac:dyDescent="0.2">
      <c r="A12702" t="s">
        <v>24315</v>
      </c>
      <c r="B12702" t="s">
        <v>24316</v>
      </c>
      <c r="C12702" t="str">
        <f t="shared" si="198"/>
        <v>16 - INSTITUTO PROVINCIAL DE VIVIENDA</v>
      </c>
      <c r="D12702" t="str">
        <f>VLOOKUP(MID(A12702,1,2),[1]Jurisdicciones!$A$2:$B$44,2,FALSE)</f>
        <v>INSTITUTO PROVINCIAL DE VIVIENDA</v>
      </c>
    </row>
    <row r="12703" spans="1:4" x14ac:dyDescent="0.2">
      <c r="A12703" t="s">
        <v>24317</v>
      </c>
      <c r="B12703" t="s">
        <v>24318</v>
      </c>
      <c r="C12703" t="str">
        <f t="shared" si="198"/>
        <v>16 - INSTITUTO PROVINCIAL DE VIVIENDA</v>
      </c>
      <c r="D12703" t="str">
        <f>VLOOKUP(MID(A12703,1,2),[1]Jurisdicciones!$A$2:$B$44,2,FALSE)</f>
        <v>INSTITUTO PROVINCIAL DE VIVIENDA</v>
      </c>
    </row>
    <row r="12704" spans="1:4" x14ac:dyDescent="0.2">
      <c r="A12704" t="s">
        <v>24319</v>
      </c>
      <c r="B12704" t="s">
        <v>24320</v>
      </c>
      <c r="C12704" t="str">
        <f t="shared" si="198"/>
        <v>16 - INSTITUTO PROVINCIAL DE VIVIENDA</v>
      </c>
      <c r="D12704" t="str">
        <f>VLOOKUP(MID(A12704,1,2),[1]Jurisdicciones!$A$2:$B$44,2,FALSE)</f>
        <v>INSTITUTO PROVINCIAL DE VIVIENDA</v>
      </c>
    </row>
    <row r="12705" spans="1:4" x14ac:dyDescent="0.2">
      <c r="A12705" t="s">
        <v>24321</v>
      </c>
      <c r="B12705" t="s">
        <v>24322</v>
      </c>
      <c r="C12705" t="str">
        <f t="shared" si="198"/>
        <v>16 - INSTITUTO PROVINCIAL DE VIVIENDA</v>
      </c>
      <c r="D12705" t="str">
        <f>VLOOKUP(MID(A12705,1,2),[1]Jurisdicciones!$A$2:$B$44,2,FALSE)</f>
        <v>INSTITUTO PROVINCIAL DE VIVIENDA</v>
      </c>
    </row>
    <row r="12706" spans="1:4" x14ac:dyDescent="0.2">
      <c r="A12706" t="s">
        <v>462</v>
      </c>
      <c r="B12706" t="s">
        <v>24323</v>
      </c>
      <c r="C12706" t="str">
        <f t="shared" si="198"/>
        <v>16 - INSTITUTO PROVINCIAL DE VIVIENDA</v>
      </c>
      <c r="D12706" t="str">
        <f>VLOOKUP(MID(A12706,1,2),[1]Jurisdicciones!$A$2:$B$44,2,FALSE)</f>
        <v>INSTITUTO PROVINCIAL DE VIVIENDA</v>
      </c>
    </row>
    <row r="12707" spans="1:4" x14ac:dyDescent="0.2">
      <c r="A12707" t="s">
        <v>24324</v>
      </c>
      <c r="B12707" t="s">
        <v>24325</v>
      </c>
      <c r="C12707" t="str">
        <f t="shared" si="198"/>
        <v>16 - INSTITUTO PROVINCIAL DE VIVIENDA</v>
      </c>
      <c r="D12707" t="str">
        <f>VLOOKUP(MID(A12707,1,2),[1]Jurisdicciones!$A$2:$B$44,2,FALSE)</f>
        <v>INSTITUTO PROVINCIAL DE VIVIENDA</v>
      </c>
    </row>
    <row r="12708" spans="1:4" x14ac:dyDescent="0.2">
      <c r="A12708" t="s">
        <v>24326</v>
      </c>
      <c r="B12708" t="s">
        <v>24327</v>
      </c>
      <c r="C12708" t="str">
        <f t="shared" si="198"/>
        <v>16 - INSTITUTO PROVINCIAL DE VIVIENDA</v>
      </c>
      <c r="D12708" t="str">
        <f>VLOOKUP(MID(A12708,1,2),[1]Jurisdicciones!$A$2:$B$44,2,FALSE)</f>
        <v>INSTITUTO PROVINCIAL DE VIVIENDA</v>
      </c>
    </row>
    <row r="12709" spans="1:4" x14ac:dyDescent="0.2">
      <c r="A12709" t="s">
        <v>24328</v>
      </c>
      <c r="B12709" t="s">
        <v>24329</v>
      </c>
      <c r="C12709" t="str">
        <f t="shared" si="198"/>
        <v>16 - INSTITUTO PROVINCIAL DE VIVIENDA</v>
      </c>
      <c r="D12709" t="str">
        <f>VLOOKUP(MID(A12709,1,2),[1]Jurisdicciones!$A$2:$B$44,2,FALSE)</f>
        <v>INSTITUTO PROVINCIAL DE VIVIENDA</v>
      </c>
    </row>
    <row r="12710" spans="1:4" x14ac:dyDescent="0.2">
      <c r="A12710" t="s">
        <v>24330</v>
      </c>
      <c r="B12710" t="s">
        <v>24331</v>
      </c>
      <c r="C12710" t="str">
        <f t="shared" si="198"/>
        <v>16 - INSTITUTO PROVINCIAL DE VIVIENDA</v>
      </c>
      <c r="D12710" t="str">
        <f>VLOOKUP(MID(A12710,1,2),[1]Jurisdicciones!$A$2:$B$44,2,FALSE)</f>
        <v>INSTITUTO PROVINCIAL DE VIVIENDA</v>
      </c>
    </row>
    <row r="12711" spans="1:4" x14ac:dyDescent="0.2">
      <c r="A12711" t="s">
        <v>24332</v>
      </c>
      <c r="B12711" t="s">
        <v>24333</v>
      </c>
      <c r="C12711" t="str">
        <f t="shared" si="198"/>
        <v>16 - INSTITUTO PROVINCIAL DE VIVIENDA</v>
      </c>
      <c r="D12711" t="str">
        <f>VLOOKUP(MID(A12711,1,2),[1]Jurisdicciones!$A$2:$B$44,2,FALSE)</f>
        <v>INSTITUTO PROVINCIAL DE VIVIENDA</v>
      </c>
    </row>
    <row r="12712" spans="1:4" x14ac:dyDescent="0.2">
      <c r="A12712" t="s">
        <v>148</v>
      </c>
      <c r="B12712" t="s">
        <v>24334</v>
      </c>
      <c r="C12712" t="str">
        <f t="shared" si="198"/>
        <v>16 - INSTITUTO PROVINCIAL DE VIVIENDA</v>
      </c>
      <c r="D12712" t="str">
        <f>VLOOKUP(MID(A12712,1,2),[1]Jurisdicciones!$A$2:$B$44,2,FALSE)</f>
        <v>INSTITUTO PROVINCIAL DE VIVIENDA</v>
      </c>
    </row>
    <row r="12713" spans="1:4" x14ac:dyDescent="0.2">
      <c r="A12713" t="s">
        <v>24335</v>
      </c>
      <c r="B12713" t="s">
        <v>24336</v>
      </c>
      <c r="C12713" t="str">
        <f t="shared" si="198"/>
        <v>16 - INSTITUTO PROVINCIAL DE VIVIENDA</v>
      </c>
      <c r="D12713" t="str">
        <f>VLOOKUP(MID(A12713,1,2),[1]Jurisdicciones!$A$2:$B$44,2,FALSE)</f>
        <v>INSTITUTO PROVINCIAL DE VIVIENDA</v>
      </c>
    </row>
    <row r="12714" spans="1:4" x14ac:dyDescent="0.2">
      <c r="A12714" t="s">
        <v>24337</v>
      </c>
      <c r="B12714" t="s">
        <v>24338</v>
      </c>
      <c r="C12714" t="str">
        <f t="shared" si="198"/>
        <v>16 - INSTITUTO PROVINCIAL DE VIVIENDA</v>
      </c>
      <c r="D12714" t="str">
        <f>VLOOKUP(MID(A12714,1,2),[1]Jurisdicciones!$A$2:$B$44,2,FALSE)</f>
        <v>INSTITUTO PROVINCIAL DE VIVIENDA</v>
      </c>
    </row>
    <row r="12715" spans="1:4" x14ac:dyDescent="0.2">
      <c r="A12715" t="s">
        <v>24339</v>
      </c>
      <c r="B12715" t="s">
        <v>24340</v>
      </c>
      <c r="C12715" t="str">
        <f t="shared" si="198"/>
        <v>16 - INSTITUTO PROVINCIAL DE VIVIENDA</v>
      </c>
      <c r="D12715" t="str">
        <f>VLOOKUP(MID(A12715,1,2),[1]Jurisdicciones!$A$2:$B$44,2,FALSE)</f>
        <v>INSTITUTO PROVINCIAL DE VIVIENDA</v>
      </c>
    </row>
    <row r="12716" spans="1:4" x14ac:dyDescent="0.2">
      <c r="A12716" t="s">
        <v>24341</v>
      </c>
      <c r="B12716" t="s">
        <v>24342</v>
      </c>
      <c r="C12716" t="str">
        <f t="shared" si="198"/>
        <v>16 - INSTITUTO PROVINCIAL DE VIVIENDA</v>
      </c>
      <c r="D12716" t="str">
        <f>VLOOKUP(MID(A12716,1,2),[1]Jurisdicciones!$A$2:$B$44,2,FALSE)</f>
        <v>INSTITUTO PROVINCIAL DE VIVIENDA</v>
      </c>
    </row>
    <row r="12717" spans="1:4" x14ac:dyDescent="0.2">
      <c r="A12717" t="s">
        <v>24343</v>
      </c>
      <c r="B12717" t="s">
        <v>24344</v>
      </c>
      <c r="C12717" t="str">
        <f t="shared" si="198"/>
        <v>16 - INSTITUTO PROVINCIAL DE VIVIENDA</v>
      </c>
      <c r="D12717" t="str">
        <f>VLOOKUP(MID(A12717,1,2),[1]Jurisdicciones!$A$2:$B$44,2,FALSE)</f>
        <v>INSTITUTO PROVINCIAL DE VIVIENDA</v>
      </c>
    </row>
    <row r="12718" spans="1:4" x14ac:dyDescent="0.2">
      <c r="A12718" t="s">
        <v>24345</v>
      </c>
      <c r="B12718" t="s">
        <v>24346</v>
      </c>
      <c r="C12718" t="str">
        <f t="shared" si="198"/>
        <v>16 - INSTITUTO PROVINCIAL DE VIVIENDA</v>
      </c>
      <c r="D12718" t="str">
        <f>VLOOKUP(MID(A12718,1,2),[1]Jurisdicciones!$A$2:$B$44,2,FALSE)</f>
        <v>INSTITUTO PROVINCIAL DE VIVIENDA</v>
      </c>
    </row>
    <row r="12719" spans="1:4" x14ac:dyDescent="0.2">
      <c r="A12719" t="s">
        <v>24347</v>
      </c>
      <c r="B12719" t="s">
        <v>24348</v>
      </c>
      <c r="C12719" t="str">
        <f t="shared" si="198"/>
        <v>16 - INSTITUTO PROVINCIAL DE VIVIENDA</v>
      </c>
      <c r="D12719" t="str">
        <f>VLOOKUP(MID(A12719,1,2),[1]Jurisdicciones!$A$2:$B$44,2,FALSE)</f>
        <v>INSTITUTO PROVINCIAL DE VIVIENDA</v>
      </c>
    </row>
    <row r="12720" spans="1:4" x14ac:dyDescent="0.2">
      <c r="A12720" t="s">
        <v>24349</v>
      </c>
      <c r="B12720" t="s">
        <v>24350</v>
      </c>
      <c r="C12720" t="str">
        <f t="shared" si="198"/>
        <v>16 - INSTITUTO PROVINCIAL DE VIVIENDA</v>
      </c>
      <c r="D12720" t="str">
        <f>VLOOKUP(MID(A12720,1,2),[1]Jurisdicciones!$A$2:$B$44,2,FALSE)</f>
        <v>INSTITUTO PROVINCIAL DE VIVIENDA</v>
      </c>
    </row>
    <row r="12721" spans="1:4" x14ac:dyDescent="0.2">
      <c r="A12721" t="s">
        <v>24351</v>
      </c>
      <c r="B12721" t="s">
        <v>24352</v>
      </c>
      <c r="C12721" t="str">
        <f t="shared" si="198"/>
        <v>16 - INSTITUTO PROVINCIAL DE VIVIENDA</v>
      </c>
      <c r="D12721" t="str">
        <f>VLOOKUP(MID(A12721,1,2),[1]Jurisdicciones!$A$2:$B$44,2,FALSE)</f>
        <v>INSTITUTO PROVINCIAL DE VIVIENDA</v>
      </c>
    </row>
    <row r="12722" spans="1:4" x14ac:dyDescent="0.2">
      <c r="A12722" t="s">
        <v>24353</v>
      </c>
      <c r="B12722" t="s">
        <v>24354</v>
      </c>
      <c r="C12722" t="str">
        <f t="shared" si="198"/>
        <v>16 - INSTITUTO PROVINCIAL DE VIVIENDA</v>
      </c>
      <c r="D12722" t="str">
        <f>VLOOKUP(MID(A12722,1,2),[1]Jurisdicciones!$A$2:$B$44,2,FALSE)</f>
        <v>INSTITUTO PROVINCIAL DE VIVIENDA</v>
      </c>
    </row>
    <row r="12723" spans="1:4" x14ac:dyDescent="0.2">
      <c r="A12723" t="s">
        <v>24355</v>
      </c>
      <c r="B12723" t="s">
        <v>24356</v>
      </c>
      <c r="C12723" t="str">
        <f t="shared" si="198"/>
        <v>16 - INSTITUTO PROVINCIAL DE VIVIENDA</v>
      </c>
      <c r="D12723" t="str">
        <f>VLOOKUP(MID(A12723,1,2),[1]Jurisdicciones!$A$2:$B$44,2,FALSE)</f>
        <v>INSTITUTO PROVINCIAL DE VIVIENDA</v>
      </c>
    </row>
    <row r="12724" spans="1:4" x14ac:dyDescent="0.2">
      <c r="A12724" t="s">
        <v>24357</v>
      </c>
      <c r="B12724" t="s">
        <v>24358</v>
      </c>
      <c r="C12724" t="str">
        <f t="shared" si="198"/>
        <v>16 - INSTITUTO PROVINCIAL DE VIVIENDA</v>
      </c>
      <c r="D12724" t="str">
        <f>VLOOKUP(MID(A12724,1,2),[1]Jurisdicciones!$A$2:$B$44,2,FALSE)</f>
        <v>INSTITUTO PROVINCIAL DE VIVIENDA</v>
      </c>
    </row>
    <row r="12725" spans="1:4" x14ac:dyDescent="0.2">
      <c r="A12725" t="s">
        <v>463</v>
      </c>
      <c r="B12725" t="s">
        <v>24359</v>
      </c>
      <c r="C12725" t="str">
        <f t="shared" si="198"/>
        <v>16 - INSTITUTO PROVINCIAL DE VIVIENDA</v>
      </c>
      <c r="D12725" t="str">
        <f>VLOOKUP(MID(A12725,1,2),[1]Jurisdicciones!$A$2:$B$44,2,FALSE)</f>
        <v>INSTITUTO PROVINCIAL DE VIVIENDA</v>
      </c>
    </row>
    <row r="12726" spans="1:4" x14ac:dyDescent="0.2">
      <c r="A12726" t="s">
        <v>24360</v>
      </c>
      <c r="B12726" t="s">
        <v>24361</v>
      </c>
      <c r="C12726" t="str">
        <f t="shared" si="198"/>
        <v>16 - INSTITUTO PROVINCIAL DE VIVIENDA</v>
      </c>
      <c r="D12726" t="str">
        <f>VLOOKUP(MID(A12726,1,2),[1]Jurisdicciones!$A$2:$B$44,2,FALSE)</f>
        <v>INSTITUTO PROVINCIAL DE VIVIENDA</v>
      </c>
    </row>
    <row r="12727" spans="1:4" x14ac:dyDescent="0.2">
      <c r="A12727" t="s">
        <v>24362</v>
      </c>
      <c r="B12727" t="s">
        <v>24363</v>
      </c>
      <c r="C12727" t="str">
        <f t="shared" si="198"/>
        <v>16 - INSTITUTO PROVINCIAL DE VIVIENDA</v>
      </c>
      <c r="D12727" t="str">
        <f>VLOOKUP(MID(A12727,1,2),[1]Jurisdicciones!$A$2:$B$44,2,FALSE)</f>
        <v>INSTITUTO PROVINCIAL DE VIVIENDA</v>
      </c>
    </row>
    <row r="12728" spans="1:4" x14ac:dyDescent="0.2">
      <c r="A12728" t="s">
        <v>24364</v>
      </c>
      <c r="B12728" t="s">
        <v>24363</v>
      </c>
      <c r="C12728" t="str">
        <f t="shared" si="198"/>
        <v>16 - INSTITUTO PROVINCIAL DE VIVIENDA</v>
      </c>
      <c r="D12728" t="str">
        <f>VLOOKUP(MID(A12728,1,2),[1]Jurisdicciones!$A$2:$B$44,2,FALSE)</f>
        <v>INSTITUTO PROVINCIAL DE VIVIENDA</v>
      </c>
    </row>
    <row r="12729" spans="1:4" x14ac:dyDescent="0.2">
      <c r="A12729" t="s">
        <v>24365</v>
      </c>
      <c r="B12729" t="s">
        <v>24366</v>
      </c>
      <c r="C12729" t="str">
        <f t="shared" si="198"/>
        <v>16 - INSTITUTO PROVINCIAL DE VIVIENDA</v>
      </c>
      <c r="D12729" t="str">
        <f>VLOOKUP(MID(A12729,1,2),[1]Jurisdicciones!$A$2:$B$44,2,FALSE)</f>
        <v>INSTITUTO PROVINCIAL DE VIVIENDA</v>
      </c>
    </row>
    <row r="12730" spans="1:4" x14ac:dyDescent="0.2">
      <c r="A12730" t="s">
        <v>24367</v>
      </c>
      <c r="B12730" t="s">
        <v>24368</v>
      </c>
      <c r="C12730" t="str">
        <f t="shared" si="198"/>
        <v>16 - INSTITUTO PROVINCIAL DE VIVIENDA</v>
      </c>
      <c r="D12730" t="str">
        <f>VLOOKUP(MID(A12730,1,2),[1]Jurisdicciones!$A$2:$B$44,2,FALSE)</f>
        <v>INSTITUTO PROVINCIAL DE VIVIENDA</v>
      </c>
    </row>
    <row r="12731" spans="1:4" x14ac:dyDescent="0.2">
      <c r="A12731" t="s">
        <v>24369</v>
      </c>
      <c r="B12731" t="s">
        <v>24370</v>
      </c>
      <c r="C12731" t="str">
        <f t="shared" si="198"/>
        <v>16 - INSTITUTO PROVINCIAL DE VIVIENDA</v>
      </c>
      <c r="D12731" t="str">
        <f>VLOOKUP(MID(A12731,1,2),[1]Jurisdicciones!$A$2:$B$44,2,FALSE)</f>
        <v>INSTITUTO PROVINCIAL DE VIVIENDA</v>
      </c>
    </row>
    <row r="12732" spans="1:4" x14ac:dyDescent="0.2">
      <c r="A12732" t="s">
        <v>24371</v>
      </c>
      <c r="B12732" t="s">
        <v>24372</v>
      </c>
      <c r="C12732" t="str">
        <f t="shared" si="198"/>
        <v>16 - INSTITUTO PROVINCIAL DE VIVIENDA</v>
      </c>
      <c r="D12732" t="str">
        <f>VLOOKUP(MID(A12732,1,2),[1]Jurisdicciones!$A$2:$B$44,2,FALSE)</f>
        <v>INSTITUTO PROVINCIAL DE VIVIENDA</v>
      </c>
    </row>
    <row r="12733" spans="1:4" x14ac:dyDescent="0.2">
      <c r="A12733" t="s">
        <v>24373</v>
      </c>
      <c r="B12733" t="s">
        <v>24374</v>
      </c>
      <c r="C12733" t="str">
        <f t="shared" si="198"/>
        <v>16 - INSTITUTO PROVINCIAL DE VIVIENDA</v>
      </c>
      <c r="D12733" t="str">
        <f>VLOOKUP(MID(A12733,1,2),[1]Jurisdicciones!$A$2:$B$44,2,FALSE)</f>
        <v>INSTITUTO PROVINCIAL DE VIVIENDA</v>
      </c>
    </row>
    <row r="12734" spans="1:4" x14ac:dyDescent="0.2">
      <c r="A12734" t="s">
        <v>24375</v>
      </c>
      <c r="B12734" t="s">
        <v>24374</v>
      </c>
      <c r="C12734" t="str">
        <f t="shared" si="198"/>
        <v>16 - INSTITUTO PROVINCIAL DE VIVIENDA</v>
      </c>
      <c r="D12734" t="str">
        <f>VLOOKUP(MID(A12734,1,2),[1]Jurisdicciones!$A$2:$B$44,2,FALSE)</f>
        <v>INSTITUTO PROVINCIAL DE VIVIENDA</v>
      </c>
    </row>
    <row r="12735" spans="1:4" x14ac:dyDescent="0.2">
      <c r="A12735" t="s">
        <v>24376</v>
      </c>
      <c r="B12735" t="s">
        <v>24377</v>
      </c>
      <c r="C12735" t="str">
        <f t="shared" si="198"/>
        <v>16 - INSTITUTO PROVINCIAL DE VIVIENDA</v>
      </c>
      <c r="D12735" t="str">
        <f>VLOOKUP(MID(A12735,1,2),[1]Jurisdicciones!$A$2:$B$44,2,FALSE)</f>
        <v>INSTITUTO PROVINCIAL DE VIVIENDA</v>
      </c>
    </row>
    <row r="12736" spans="1:4" x14ac:dyDescent="0.2">
      <c r="A12736" t="s">
        <v>24378</v>
      </c>
      <c r="B12736" t="s">
        <v>24379</v>
      </c>
      <c r="C12736" t="str">
        <f t="shared" si="198"/>
        <v>16 - INSTITUTO PROVINCIAL DE VIVIENDA</v>
      </c>
      <c r="D12736" t="str">
        <f>VLOOKUP(MID(A12736,1,2),[1]Jurisdicciones!$A$2:$B$44,2,FALSE)</f>
        <v>INSTITUTO PROVINCIAL DE VIVIENDA</v>
      </c>
    </row>
    <row r="12737" spans="1:4" x14ac:dyDescent="0.2">
      <c r="A12737" t="s">
        <v>24380</v>
      </c>
      <c r="B12737" t="s">
        <v>24381</v>
      </c>
      <c r="C12737" t="str">
        <f t="shared" si="198"/>
        <v>16 - INSTITUTO PROVINCIAL DE VIVIENDA</v>
      </c>
      <c r="D12737" t="str">
        <f>VLOOKUP(MID(A12737,1,2),[1]Jurisdicciones!$A$2:$B$44,2,FALSE)</f>
        <v>INSTITUTO PROVINCIAL DE VIVIENDA</v>
      </c>
    </row>
    <row r="12738" spans="1:4" x14ac:dyDescent="0.2">
      <c r="A12738" t="s">
        <v>24382</v>
      </c>
      <c r="B12738" t="s">
        <v>24383</v>
      </c>
      <c r="C12738" t="str">
        <f t="shared" si="198"/>
        <v>16 - INSTITUTO PROVINCIAL DE VIVIENDA</v>
      </c>
      <c r="D12738" t="str">
        <f>VLOOKUP(MID(A12738,1,2),[1]Jurisdicciones!$A$2:$B$44,2,FALSE)</f>
        <v>INSTITUTO PROVINCIAL DE VIVIENDA</v>
      </c>
    </row>
    <row r="12739" spans="1:4" x14ac:dyDescent="0.2">
      <c r="A12739" t="s">
        <v>24384</v>
      </c>
      <c r="B12739" t="s">
        <v>24385</v>
      </c>
      <c r="C12739" t="str">
        <f t="shared" si="198"/>
        <v>16 - INSTITUTO PROVINCIAL DE VIVIENDA</v>
      </c>
      <c r="D12739" t="str">
        <f>VLOOKUP(MID(A12739,1,2),[1]Jurisdicciones!$A$2:$B$44,2,FALSE)</f>
        <v>INSTITUTO PROVINCIAL DE VIVIENDA</v>
      </c>
    </row>
    <row r="12740" spans="1:4" x14ac:dyDescent="0.2">
      <c r="A12740" t="s">
        <v>24386</v>
      </c>
      <c r="B12740" t="s">
        <v>24385</v>
      </c>
      <c r="C12740" t="str">
        <f t="shared" ref="C12740:C12803" si="199">CONCATENATE(MID(A12740,1,2), " - ",D12740)</f>
        <v>16 - INSTITUTO PROVINCIAL DE VIVIENDA</v>
      </c>
      <c r="D12740" t="str">
        <f>VLOOKUP(MID(A12740,1,2),[1]Jurisdicciones!$A$2:$B$44,2,FALSE)</f>
        <v>INSTITUTO PROVINCIAL DE VIVIENDA</v>
      </c>
    </row>
    <row r="12741" spans="1:4" x14ac:dyDescent="0.2">
      <c r="A12741" t="s">
        <v>149</v>
      </c>
      <c r="B12741" t="s">
        <v>24387</v>
      </c>
      <c r="C12741" t="str">
        <f t="shared" si="199"/>
        <v>16 - INSTITUTO PROVINCIAL DE VIVIENDA</v>
      </c>
      <c r="D12741" t="str">
        <f>VLOOKUP(MID(A12741,1,2),[1]Jurisdicciones!$A$2:$B$44,2,FALSE)</f>
        <v>INSTITUTO PROVINCIAL DE VIVIENDA</v>
      </c>
    </row>
    <row r="12742" spans="1:4" x14ac:dyDescent="0.2">
      <c r="A12742" t="s">
        <v>24388</v>
      </c>
      <c r="B12742" t="s">
        <v>24389</v>
      </c>
      <c r="C12742" t="str">
        <f t="shared" si="199"/>
        <v>16 - INSTITUTO PROVINCIAL DE VIVIENDA</v>
      </c>
      <c r="D12742" t="str">
        <f>VLOOKUP(MID(A12742,1,2),[1]Jurisdicciones!$A$2:$B$44,2,FALSE)</f>
        <v>INSTITUTO PROVINCIAL DE VIVIENDA</v>
      </c>
    </row>
    <row r="12743" spans="1:4" x14ac:dyDescent="0.2">
      <c r="A12743" t="s">
        <v>24390</v>
      </c>
      <c r="B12743" t="s">
        <v>24391</v>
      </c>
      <c r="C12743" t="str">
        <f t="shared" si="199"/>
        <v>16 - INSTITUTO PROVINCIAL DE VIVIENDA</v>
      </c>
      <c r="D12743" t="str">
        <f>VLOOKUP(MID(A12743,1,2),[1]Jurisdicciones!$A$2:$B$44,2,FALSE)</f>
        <v>INSTITUTO PROVINCIAL DE VIVIENDA</v>
      </c>
    </row>
    <row r="12744" spans="1:4" x14ac:dyDescent="0.2">
      <c r="A12744" t="s">
        <v>24392</v>
      </c>
      <c r="B12744" t="s">
        <v>24393</v>
      </c>
      <c r="C12744" t="str">
        <f t="shared" si="199"/>
        <v>16 - INSTITUTO PROVINCIAL DE VIVIENDA</v>
      </c>
      <c r="D12744" t="str">
        <f>VLOOKUP(MID(A12744,1,2),[1]Jurisdicciones!$A$2:$B$44,2,FALSE)</f>
        <v>INSTITUTO PROVINCIAL DE VIVIENDA</v>
      </c>
    </row>
    <row r="12745" spans="1:4" x14ac:dyDescent="0.2">
      <c r="A12745" t="s">
        <v>24394</v>
      </c>
      <c r="B12745" t="s">
        <v>24395</v>
      </c>
      <c r="C12745" t="str">
        <f t="shared" si="199"/>
        <v>16 - INSTITUTO PROVINCIAL DE VIVIENDA</v>
      </c>
      <c r="D12745" t="str">
        <f>VLOOKUP(MID(A12745,1,2),[1]Jurisdicciones!$A$2:$B$44,2,FALSE)</f>
        <v>INSTITUTO PROVINCIAL DE VIVIENDA</v>
      </c>
    </row>
    <row r="12746" spans="1:4" x14ac:dyDescent="0.2">
      <c r="A12746" t="s">
        <v>24396</v>
      </c>
      <c r="B12746" t="s">
        <v>24397</v>
      </c>
      <c r="C12746" t="str">
        <f t="shared" si="199"/>
        <v>16 - INSTITUTO PROVINCIAL DE VIVIENDA</v>
      </c>
      <c r="D12746" t="str">
        <f>VLOOKUP(MID(A12746,1,2),[1]Jurisdicciones!$A$2:$B$44,2,FALSE)</f>
        <v>INSTITUTO PROVINCIAL DE VIVIENDA</v>
      </c>
    </row>
    <row r="12747" spans="1:4" x14ac:dyDescent="0.2">
      <c r="A12747" t="s">
        <v>24398</v>
      </c>
      <c r="B12747" t="s">
        <v>24399</v>
      </c>
      <c r="C12747" t="str">
        <f t="shared" si="199"/>
        <v>16 - INSTITUTO PROVINCIAL DE VIVIENDA</v>
      </c>
      <c r="D12747" t="str">
        <f>VLOOKUP(MID(A12747,1,2),[1]Jurisdicciones!$A$2:$B$44,2,FALSE)</f>
        <v>INSTITUTO PROVINCIAL DE VIVIENDA</v>
      </c>
    </row>
    <row r="12748" spans="1:4" x14ac:dyDescent="0.2">
      <c r="A12748" t="s">
        <v>150</v>
      </c>
      <c r="B12748" t="s">
        <v>24400</v>
      </c>
      <c r="C12748" t="str">
        <f t="shared" si="199"/>
        <v>16 - INSTITUTO PROVINCIAL DE VIVIENDA</v>
      </c>
      <c r="D12748" t="str">
        <f>VLOOKUP(MID(A12748,1,2),[1]Jurisdicciones!$A$2:$B$44,2,FALSE)</f>
        <v>INSTITUTO PROVINCIAL DE VIVIENDA</v>
      </c>
    </row>
    <row r="12749" spans="1:4" x14ac:dyDescent="0.2">
      <c r="A12749" t="s">
        <v>24401</v>
      </c>
      <c r="B12749" t="s">
        <v>24402</v>
      </c>
      <c r="C12749" t="str">
        <f t="shared" si="199"/>
        <v>16 - INSTITUTO PROVINCIAL DE VIVIENDA</v>
      </c>
      <c r="D12749" t="str">
        <f>VLOOKUP(MID(A12749,1,2),[1]Jurisdicciones!$A$2:$B$44,2,FALSE)</f>
        <v>INSTITUTO PROVINCIAL DE VIVIENDA</v>
      </c>
    </row>
    <row r="12750" spans="1:4" x14ac:dyDescent="0.2">
      <c r="A12750" t="s">
        <v>24403</v>
      </c>
      <c r="B12750" t="s">
        <v>24404</v>
      </c>
      <c r="C12750" t="str">
        <f t="shared" si="199"/>
        <v>16 - INSTITUTO PROVINCIAL DE VIVIENDA</v>
      </c>
      <c r="D12750" t="str">
        <f>VLOOKUP(MID(A12750,1,2),[1]Jurisdicciones!$A$2:$B$44,2,FALSE)</f>
        <v>INSTITUTO PROVINCIAL DE VIVIENDA</v>
      </c>
    </row>
    <row r="12751" spans="1:4" x14ac:dyDescent="0.2">
      <c r="A12751" t="s">
        <v>151</v>
      </c>
      <c r="B12751" t="s">
        <v>24405</v>
      </c>
      <c r="C12751" t="str">
        <f t="shared" si="199"/>
        <v>16 - INSTITUTO PROVINCIAL DE VIVIENDA</v>
      </c>
      <c r="D12751" t="str">
        <f>VLOOKUP(MID(A12751,1,2),[1]Jurisdicciones!$A$2:$B$44,2,FALSE)</f>
        <v>INSTITUTO PROVINCIAL DE VIVIENDA</v>
      </c>
    </row>
    <row r="12752" spans="1:4" x14ac:dyDescent="0.2">
      <c r="A12752" t="s">
        <v>24406</v>
      </c>
      <c r="B12752" t="s">
        <v>24407</v>
      </c>
      <c r="C12752" t="str">
        <f t="shared" si="199"/>
        <v>16 - INSTITUTO PROVINCIAL DE VIVIENDA</v>
      </c>
      <c r="D12752" t="str">
        <f>VLOOKUP(MID(A12752,1,2),[1]Jurisdicciones!$A$2:$B$44,2,FALSE)</f>
        <v>INSTITUTO PROVINCIAL DE VIVIENDA</v>
      </c>
    </row>
    <row r="12753" spans="1:4" x14ac:dyDescent="0.2">
      <c r="A12753" t="s">
        <v>24408</v>
      </c>
      <c r="B12753" t="s">
        <v>24409</v>
      </c>
      <c r="C12753" t="str">
        <f t="shared" si="199"/>
        <v>16 - INSTITUTO PROVINCIAL DE VIVIENDA</v>
      </c>
      <c r="D12753" t="str">
        <f>VLOOKUP(MID(A12753,1,2),[1]Jurisdicciones!$A$2:$B$44,2,FALSE)</f>
        <v>INSTITUTO PROVINCIAL DE VIVIENDA</v>
      </c>
    </row>
    <row r="12754" spans="1:4" x14ac:dyDescent="0.2">
      <c r="A12754" t="s">
        <v>24410</v>
      </c>
      <c r="B12754" t="s">
        <v>24411</v>
      </c>
      <c r="C12754" t="str">
        <f t="shared" si="199"/>
        <v>16 - INSTITUTO PROVINCIAL DE VIVIENDA</v>
      </c>
      <c r="D12754" t="str">
        <f>VLOOKUP(MID(A12754,1,2),[1]Jurisdicciones!$A$2:$B$44,2,FALSE)</f>
        <v>INSTITUTO PROVINCIAL DE VIVIENDA</v>
      </c>
    </row>
    <row r="12755" spans="1:4" x14ac:dyDescent="0.2">
      <c r="A12755" t="s">
        <v>2942</v>
      </c>
      <c r="B12755" t="s">
        <v>24412</v>
      </c>
      <c r="C12755" t="str">
        <f t="shared" si="199"/>
        <v>16 - INSTITUTO PROVINCIAL DE VIVIENDA</v>
      </c>
      <c r="D12755" t="str">
        <f>VLOOKUP(MID(A12755,1,2),[1]Jurisdicciones!$A$2:$B$44,2,FALSE)</f>
        <v>INSTITUTO PROVINCIAL DE VIVIENDA</v>
      </c>
    </row>
    <row r="12756" spans="1:4" x14ac:dyDescent="0.2">
      <c r="A12756" t="s">
        <v>152</v>
      </c>
      <c r="B12756" t="s">
        <v>24413</v>
      </c>
      <c r="C12756" t="str">
        <f t="shared" si="199"/>
        <v>16 - INSTITUTO PROVINCIAL DE VIVIENDA</v>
      </c>
      <c r="D12756" t="str">
        <f>VLOOKUP(MID(A12756,1,2),[1]Jurisdicciones!$A$2:$B$44,2,FALSE)</f>
        <v>INSTITUTO PROVINCIAL DE VIVIENDA</v>
      </c>
    </row>
    <row r="12757" spans="1:4" x14ac:dyDescent="0.2">
      <c r="A12757" t="s">
        <v>24414</v>
      </c>
      <c r="B12757" t="s">
        <v>24415</v>
      </c>
      <c r="C12757" t="str">
        <f t="shared" si="199"/>
        <v>16 - INSTITUTO PROVINCIAL DE VIVIENDA</v>
      </c>
      <c r="D12757" t="str">
        <f>VLOOKUP(MID(A12757,1,2),[1]Jurisdicciones!$A$2:$B$44,2,FALSE)</f>
        <v>INSTITUTO PROVINCIAL DE VIVIENDA</v>
      </c>
    </row>
    <row r="12758" spans="1:4" x14ac:dyDescent="0.2">
      <c r="A12758" t="s">
        <v>24416</v>
      </c>
      <c r="B12758" t="s">
        <v>24417</v>
      </c>
      <c r="C12758" t="str">
        <f t="shared" si="199"/>
        <v>16 - INSTITUTO PROVINCIAL DE VIVIENDA</v>
      </c>
      <c r="D12758" t="str">
        <f>VLOOKUP(MID(A12758,1,2),[1]Jurisdicciones!$A$2:$B$44,2,FALSE)</f>
        <v>INSTITUTO PROVINCIAL DE VIVIENDA</v>
      </c>
    </row>
    <row r="12759" spans="1:4" x14ac:dyDescent="0.2">
      <c r="A12759" t="s">
        <v>24418</v>
      </c>
      <c r="B12759" t="s">
        <v>24419</v>
      </c>
      <c r="C12759" t="str">
        <f t="shared" si="199"/>
        <v>16 - INSTITUTO PROVINCIAL DE VIVIENDA</v>
      </c>
      <c r="D12759" t="str">
        <f>VLOOKUP(MID(A12759,1,2),[1]Jurisdicciones!$A$2:$B$44,2,FALSE)</f>
        <v>INSTITUTO PROVINCIAL DE VIVIENDA</v>
      </c>
    </row>
    <row r="12760" spans="1:4" x14ac:dyDescent="0.2">
      <c r="A12760" t="s">
        <v>24420</v>
      </c>
      <c r="B12760" t="s">
        <v>24421</v>
      </c>
      <c r="C12760" t="str">
        <f t="shared" si="199"/>
        <v>16 - INSTITUTO PROVINCIAL DE VIVIENDA</v>
      </c>
      <c r="D12760" t="str">
        <f>VLOOKUP(MID(A12760,1,2),[1]Jurisdicciones!$A$2:$B$44,2,FALSE)</f>
        <v>INSTITUTO PROVINCIAL DE VIVIENDA</v>
      </c>
    </row>
    <row r="12761" spans="1:4" x14ac:dyDescent="0.2">
      <c r="A12761" t="s">
        <v>24422</v>
      </c>
      <c r="B12761" t="s">
        <v>24423</v>
      </c>
      <c r="C12761" t="str">
        <f t="shared" si="199"/>
        <v>16 - INSTITUTO PROVINCIAL DE VIVIENDA</v>
      </c>
      <c r="D12761" t="str">
        <f>VLOOKUP(MID(A12761,1,2),[1]Jurisdicciones!$A$2:$B$44,2,FALSE)</f>
        <v>INSTITUTO PROVINCIAL DE VIVIENDA</v>
      </c>
    </row>
    <row r="12762" spans="1:4" x14ac:dyDescent="0.2">
      <c r="A12762" t="s">
        <v>24424</v>
      </c>
      <c r="B12762" t="s">
        <v>24425</v>
      </c>
      <c r="C12762" t="str">
        <f t="shared" si="199"/>
        <v>16 - INSTITUTO PROVINCIAL DE VIVIENDA</v>
      </c>
      <c r="D12762" t="str">
        <f>VLOOKUP(MID(A12762,1,2),[1]Jurisdicciones!$A$2:$B$44,2,FALSE)</f>
        <v>INSTITUTO PROVINCIAL DE VIVIENDA</v>
      </c>
    </row>
    <row r="12763" spans="1:4" x14ac:dyDescent="0.2">
      <c r="A12763" t="s">
        <v>24426</v>
      </c>
      <c r="B12763" t="s">
        <v>24427</v>
      </c>
      <c r="C12763" t="str">
        <f t="shared" si="199"/>
        <v>16 - INSTITUTO PROVINCIAL DE VIVIENDA</v>
      </c>
      <c r="D12763" t="str">
        <f>VLOOKUP(MID(A12763,1,2),[1]Jurisdicciones!$A$2:$B$44,2,FALSE)</f>
        <v>INSTITUTO PROVINCIAL DE VIVIENDA</v>
      </c>
    </row>
    <row r="12764" spans="1:4" x14ac:dyDescent="0.2">
      <c r="A12764" t="s">
        <v>464</v>
      </c>
      <c r="B12764" t="s">
        <v>24428</v>
      </c>
      <c r="C12764" t="str">
        <f t="shared" si="199"/>
        <v>16 - INSTITUTO PROVINCIAL DE VIVIENDA</v>
      </c>
      <c r="D12764" t="str">
        <f>VLOOKUP(MID(A12764,1,2),[1]Jurisdicciones!$A$2:$B$44,2,FALSE)</f>
        <v>INSTITUTO PROVINCIAL DE VIVIENDA</v>
      </c>
    </row>
    <row r="12765" spans="1:4" x14ac:dyDescent="0.2">
      <c r="A12765" t="s">
        <v>24429</v>
      </c>
      <c r="B12765" t="s">
        <v>24430</v>
      </c>
      <c r="C12765" t="str">
        <f t="shared" si="199"/>
        <v>16 - INSTITUTO PROVINCIAL DE VIVIENDA</v>
      </c>
      <c r="D12765" t="str">
        <f>VLOOKUP(MID(A12765,1,2),[1]Jurisdicciones!$A$2:$B$44,2,FALSE)</f>
        <v>INSTITUTO PROVINCIAL DE VIVIENDA</v>
      </c>
    </row>
    <row r="12766" spans="1:4" x14ac:dyDescent="0.2">
      <c r="A12766" t="s">
        <v>153</v>
      </c>
      <c r="B12766" t="s">
        <v>24431</v>
      </c>
      <c r="C12766" t="str">
        <f t="shared" si="199"/>
        <v>16 - INSTITUTO PROVINCIAL DE VIVIENDA</v>
      </c>
      <c r="D12766" t="str">
        <f>VLOOKUP(MID(A12766,1,2),[1]Jurisdicciones!$A$2:$B$44,2,FALSE)</f>
        <v>INSTITUTO PROVINCIAL DE VIVIENDA</v>
      </c>
    </row>
    <row r="12767" spans="1:4" x14ac:dyDescent="0.2">
      <c r="A12767" t="s">
        <v>24432</v>
      </c>
      <c r="B12767" t="s">
        <v>24433</v>
      </c>
      <c r="C12767" t="str">
        <f t="shared" si="199"/>
        <v>16 - INSTITUTO PROVINCIAL DE VIVIENDA</v>
      </c>
      <c r="D12767" t="str">
        <f>VLOOKUP(MID(A12767,1,2),[1]Jurisdicciones!$A$2:$B$44,2,FALSE)</f>
        <v>INSTITUTO PROVINCIAL DE VIVIENDA</v>
      </c>
    </row>
    <row r="12768" spans="1:4" x14ac:dyDescent="0.2">
      <c r="A12768" t="s">
        <v>2132</v>
      </c>
      <c r="B12768" t="s">
        <v>24434</v>
      </c>
      <c r="C12768" t="str">
        <f t="shared" si="199"/>
        <v>16 - INSTITUTO PROVINCIAL DE VIVIENDA</v>
      </c>
      <c r="D12768" t="str">
        <f>VLOOKUP(MID(A12768,1,2),[1]Jurisdicciones!$A$2:$B$44,2,FALSE)</f>
        <v>INSTITUTO PROVINCIAL DE VIVIENDA</v>
      </c>
    </row>
    <row r="12769" spans="1:4" x14ac:dyDescent="0.2">
      <c r="A12769" t="s">
        <v>24435</v>
      </c>
      <c r="B12769" t="s">
        <v>24436</v>
      </c>
      <c r="C12769" t="str">
        <f t="shared" si="199"/>
        <v>16 - INSTITUTO PROVINCIAL DE VIVIENDA</v>
      </c>
      <c r="D12769" t="str">
        <f>VLOOKUP(MID(A12769,1,2),[1]Jurisdicciones!$A$2:$B$44,2,FALSE)</f>
        <v>INSTITUTO PROVINCIAL DE VIVIENDA</v>
      </c>
    </row>
    <row r="12770" spans="1:4" x14ac:dyDescent="0.2">
      <c r="A12770" t="s">
        <v>154</v>
      </c>
      <c r="B12770" t="s">
        <v>24437</v>
      </c>
      <c r="C12770" t="str">
        <f t="shared" si="199"/>
        <v>16 - INSTITUTO PROVINCIAL DE VIVIENDA</v>
      </c>
      <c r="D12770" t="str">
        <f>VLOOKUP(MID(A12770,1,2),[1]Jurisdicciones!$A$2:$B$44,2,FALSE)</f>
        <v>INSTITUTO PROVINCIAL DE VIVIENDA</v>
      </c>
    </row>
    <row r="12771" spans="1:4" x14ac:dyDescent="0.2">
      <c r="A12771" t="s">
        <v>24438</v>
      </c>
      <c r="B12771" t="s">
        <v>24439</v>
      </c>
      <c r="C12771" t="str">
        <f t="shared" si="199"/>
        <v>16 - INSTITUTO PROVINCIAL DE VIVIENDA</v>
      </c>
      <c r="D12771" t="str">
        <f>VLOOKUP(MID(A12771,1,2),[1]Jurisdicciones!$A$2:$B$44,2,FALSE)</f>
        <v>INSTITUTO PROVINCIAL DE VIVIENDA</v>
      </c>
    </row>
    <row r="12772" spans="1:4" x14ac:dyDescent="0.2">
      <c r="A12772" t="s">
        <v>24440</v>
      </c>
      <c r="B12772" t="s">
        <v>24441</v>
      </c>
      <c r="C12772" t="str">
        <f t="shared" si="199"/>
        <v>16 - INSTITUTO PROVINCIAL DE VIVIENDA</v>
      </c>
      <c r="D12772" t="str">
        <f>VLOOKUP(MID(A12772,1,2),[1]Jurisdicciones!$A$2:$B$44,2,FALSE)</f>
        <v>INSTITUTO PROVINCIAL DE VIVIENDA</v>
      </c>
    </row>
    <row r="12773" spans="1:4" x14ac:dyDescent="0.2">
      <c r="A12773" t="s">
        <v>465</v>
      </c>
      <c r="B12773" t="s">
        <v>24442</v>
      </c>
      <c r="C12773" t="str">
        <f t="shared" si="199"/>
        <v>16 - INSTITUTO PROVINCIAL DE VIVIENDA</v>
      </c>
      <c r="D12773" t="str">
        <f>VLOOKUP(MID(A12773,1,2),[1]Jurisdicciones!$A$2:$B$44,2,FALSE)</f>
        <v>INSTITUTO PROVINCIAL DE VIVIENDA</v>
      </c>
    </row>
    <row r="12774" spans="1:4" x14ac:dyDescent="0.2">
      <c r="A12774" t="s">
        <v>24443</v>
      </c>
      <c r="B12774" t="s">
        <v>24444</v>
      </c>
      <c r="C12774" t="str">
        <f t="shared" si="199"/>
        <v>16 - INSTITUTO PROVINCIAL DE VIVIENDA</v>
      </c>
      <c r="D12774" t="str">
        <f>VLOOKUP(MID(A12774,1,2),[1]Jurisdicciones!$A$2:$B$44,2,FALSE)</f>
        <v>INSTITUTO PROVINCIAL DE VIVIENDA</v>
      </c>
    </row>
    <row r="12775" spans="1:4" x14ac:dyDescent="0.2">
      <c r="A12775" t="s">
        <v>24445</v>
      </c>
      <c r="B12775" t="s">
        <v>24446</v>
      </c>
      <c r="C12775" t="str">
        <f t="shared" si="199"/>
        <v>16 - INSTITUTO PROVINCIAL DE VIVIENDA</v>
      </c>
      <c r="D12775" t="str">
        <f>VLOOKUP(MID(A12775,1,2),[1]Jurisdicciones!$A$2:$B$44,2,FALSE)</f>
        <v>INSTITUTO PROVINCIAL DE VIVIENDA</v>
      </c>
    </row>
    <row r="12776" spans="1:4" x14ac:dyDescent="0.2">
      <c r="A12776" t="s">
        <v>24447</v>
      </c>
      <c r="B12776" t="s">
        <v>24448</v>
      </c>
      <c r="C12776" t="str">
        <f t="shared" si="199"/>
        <v>16 - INSTITUTO PROVINCIAL DE VIVIENDA</v>
      </c>
      <c r="D12776" t="str">
        <f>VLOOKUP(MID(A12776,1,2),[1]Jurisdicciones!$A$2:$B$44,2,FALSE)</f>
        <v>INSTITUTO PROVINCIAL DE VIVIENDA</v>
      </c>
    </row>
    <row r="12777" spans="1:4" x14ac:dyDescent="0.2">
      <c r="A12777" t="s">
        <v>24449</v>
      </c>
      <c r="B12777" t="s">
        <v>24450</v>
      </c>
      <c r="C12777" t="str">
        <f t="shared" si="199"/>
        <v>16 - INSTITUTO PROVINCIAL DE VIVIENDA</v>
      </c>
      <c r="D12777" t="str">
        <f>VLOOKUP(MID(A12777,1,2),[1]Jurisdicciones!$A$2:$B$44,2,FALSE)</f>
        <v>INSTITUTO PROVINCIAL DE VIVIENDA</v>
      </c>
    </row>
    <row r="12778" spans="1:4" x14ac:dyDescent="0.2">
      <c r="A12778" t="s">
        <v>24451</v>
      </c>
      <c r="B12778" t="s">
        <v>24452</v>
      </c>
      <c r="C12778" t="str">
        <f t="shared" si="199"/>
        <v>16 - INSTITUTO PROVINCIAL DE VIVIENDA</v>
      </c>
      <c r="D12778" t="str">
        <f>VLOOKUP(MID(A12778,1,2),[1]Jurisdicciones!$A$2:$B$44,2,FALSE)</f>
        <v>INSTITUTO PROVINCIAL DE VIVIENDA</v>
      </c>
    </row>
    <row r="12779" spans="1:4" x14ac:dyDescent="0.2">
      <c r="A12779" t="s">
        <v>24453</v>
      </c>
      <c r="B12779" t="s">
        <v>24454</v>
      </c>
      <c r="C12779" t="str">
        <f t="shared" si="199"/>
        <v>16 - INSTITUTO PROVINCIAL DE VIVIENDA</v>
      </c>
      <c r="D12779" t="str">
        <f>VLOOKUP(MID(A12779,1,2),[1]Jurisdicciones!$A$2:$B$44,2,FALSE)</f>
        <v>INSTITUTO PROVINCIAL DE VIVIENDA</v>
      </c>
    </row>
    <row r="12780" spans="1:4" x14ac:dyDescent="0.2">
      <c r="A12780" t="s">
        <v>24455</v>
      </c>
      <c r="B12780" t="s">
        <v>24456</v>
      </c>
      <c r="C12780" t="str">
        <f t="shared" si="199"/>
        <v>16 - INSTITUTO PROVINCIAL DE VIVIENDA</v>
      </c>
      <c r="D12780" t="str">
        <f>VLOOKUP(MID(A12780,1,2),[1]Jurisdicciones!$A$2:$B$44,2,FALSE)</f>
        <v>INSTITUTO PROVINCIAL DE VIVIENDA</v>
      </c>
    </row>
    <row r="12781" spans="1:4" x14ac:dyDescent="0.2">
      <c r="A12781" t="s">
        <v>24457</v>
      </c>
      <c r="B12781" t="s">
        <v>24458</v>
      </c>
      <c r="C12781" t="str">
        <f t="shared" si="199"/>
        <v>16 - INSTITUTO PROVINCIAL DE VIVIENDA</v>
      </c>
      <c r="D12781" t="str">
        <f>VLOOKUP(MID(A12781,1,2),[1]Jurisdicciones!$A$2:$B$44,2,FALSE)</f>
        <v>INSTITUTO PROVINCIAL DE VIVIENDA</v>
      </c>
    </row>
    <row r="12782" spans="1:4" x14ac:dyDescent="0.2">
      <c r="A12782" t="s">
        <v>155</v>
      </c>
      <c r="B12782" t="s">
        <v>24459</v>
      </c>
      <c r="C12782" t="str">
        <f t="shared" si="199"/>
        <v>16 - INSTITUTO PROVINCIAL DE VIVIENDA</v>
      </c>
      <c r="D12782" t="str">
        <f>VLOOKUP(MID(A12782,1,2),[1]Jurisdicciones!$A$2:$B$44,2,FALSE)</f>
        <v>INSTITUTO PROVINCIAL DE VIVIENDA</v>
      </c>
    </row>
    <row r="12783" spans="1:4" x14ac:dyDescent="0.2">
      <c r="A12783" t="s">
        <v>156</v>
      </c>
      <c r="B12783" t="s">
        <v>24460</v>
      </c>
      <c r="C12783" t="str">
        <f t="shared" si="199"/>
        <v>16 - INSTITUTO PROVINCIAL DE VIVIENDA</v>
      </c>
      <c r="D12783" t="str">
        <f>VLOOKUP(MID(A12783,1,2),[1]Jurisdicciones!$A$2:$B$44,2,FALSE)</f>
        <v>INSTITUTO PROVINCIAL DE VIVIENDA</v>
      </c>
    </row>
    <row r="12784" spans="1:4" x14ac:dyDescent="0.2">
      <c r="A12784" t="s">
        <v>24461</v>
      </c>
      <c r="B12784" t="s">
        <v>24460</v>
      </c>
      <c r="C12784" t="str">
        <f t="shared" si="199"/>
        <v>16 - INSTITUTO PROVINCIAL DE VIVIENDA</v>
      </c>
      <c r="D12784" t="str">
        <f>VLOOKUP(MID(A12784,1,2),[1]Jurisdicciones!$A$2:$B$44,2,FALSE)</f>
        <v>INSTITUTO PROVINCIAL DE VIVIENDA</v>
      </c>
    </row>
    <row r="12785" spans="1:4" x14ac:dyDescent="0.2">
      <c r="A12785" t="s">
        <v>24462</v>
      </c>
      <c r="B12785" t="s">
        <v>24463</v>
      </c>
      <c r="C12785" t="str">
        <f t="shared" si="199"/>
        <v>16 - INSTITUTO PROVINCIAL DE VIVIENDA</v>
      </c>
      <c r="D12785" t="str">
        <f>VLOOKUP(MID(A12785,1,2),[1]Jurisdicciones!$A$2:$B$44,2,FALSE)</f>
        <v>INSTITUTO PROVINCIAL DE VIVIENDA</v>
      </c>
    </row>
    <row r="12786" spans="1:4" x14ac:dyDescent="0.2">
      <c r="A12786" t="s">
        <v>24464</v>
      </c>
      <c r="B12786" t="s">
        <v>24465</v>
      </c>
      <c r="C12786" t="str">
        <f t="shared" si="199"/>
        <v>16 - INSTITUTO PROVINCIAL DE VIVIENDA</v>
      </c>
      <c r="D12786" t="str">
        <f>VLOOKUP(MID(A12786,1,2),[1]Jurisdicciones!$A$2:$B$44,2,FALSE)</f>
        <v>INSTITUTO PROVINCIAL DE VIVIENDA</v>
      </c>
    </row>
    <row r="12787" spans="1:4" x14ac:dyDescent="0.2">
      <c r="A12787" t="s">
        <v>24466</v>
      </c>
      <c r="B12787" t="s">
        <v>24467</v>
      </c>
      <c r="C12787" t="str">
        <f t="shared" si="199"/>
        <v>16 - INSTITUTO PROVINCIAL DE VIVIENDA</v>
      </c>
      <c r="D12787" t="str">
        <f>VLOOKUP(MID(A12787,1,2),[1]Jurisdicciones!$A$2:$B$44,2,FALSE)</f>
        <v>INSTITUTO PROVINCIAL DE VIVIENDA</v>
      </c>
    </row>
    <row r="12788" spans="1:4" x14ac:dyDescent="0.2">
      <c r="A12788" t="s">
        <v>157</v>
      </c>
      <c r="B12788" t="s">
        <v>24468</v>
      </c>
      <c r="C12788" t="str">
        <f t="shared" si="199"/>
        <v>16 - INSTITUTO PROVINCIAL DE VIVIENDA</v>
      </c>
      <c r="D12788" t="str">
        <f>VLOOKUP(MID(A12788,1,2),[1]Jurisdicciones!$A$2:$B$44,2,FALSE)</f>
        <v>INSTITUTO PROVINCIAL DE VIVIENDA</v>
      </c>
    </row>
    <row r="12789" spans="1:4" x14ac:dyDescent="0.2">
      <c r="A12789" t="s">
        <v>24469</v>
      </c>
      <c r="B12789" t="s">
        <v>24470</v>
      </c>
      <c r="C12789" t="str">
        <f t="shared" si="199"/>
        <v>16 - INSTITUTO PROVINCIAL DE VIVIENDA</v>
      </c>
      <c r="D12789" t="str">
        <f>VLOOKUP(MID(A12789,1,2),[1]Jurisdicciones!$A$2:$B$44,2,FALSE)</f>
        <v>INSTITUTO PROVINCIAL DE VIVIENDA</v>
      </c>
    </row>
    <row r="12790" spans="1:4" x14ac:dyDescent="0.2">
      <c r="A12790" t="s">
        <v>24471</v>
      </c>
      <c r="B12790" t="s">
        <v>24472</v>
      </c>
      <c r="C12790" t="str">
        <f t="shared" si="199"/>
        <v>16 - INSTITUTO PROVINCIAL DE VIVIENDA</v>
      </c>
      <c r="D12790" t="str">
        <f>VLOOKUP(MID(A12790,1,2),[1]Jurisdicciones!$A$2:$B$44,2,FALSE)</f>
        <v>INSTITUTO PROVINCIAL DE VIVIENDA</v>
      </c>
    </row>
    <row r="12791" spans="1:4" x14ac:dyDescent="0.2">
      <c r="A12791" t="s">
        <v>24473</v>
      </c>
      <c r="B12791" t="s">
        <v>24474</v>
      </c>
      <c r="C12791" t="str">
        <f t="shared" si="199"/>
        <v>16 - INSTITUTO PROVINCIAL DE VIVIENDA</v>
      </c>
      <c r="D12791" t="str">
        <f>VLOOKUP(MID(A12791,1,2),[1]Jurisdicciones!$A$2:$B$44,2,FALSE)</f>
        <v>INSTITUTO PROVINCIAL DE VIVIENDA</v>
      </c>
    </row>
    <row r="12792" spans="1:4" x14ac:dyDescent="0.2">
      <c r="A12792" t="s">
        <v>24475</v>
      </c>
      <c r="B12792" t="s">
        <v>24476</v>
      </c>
      <c r="C12792" t="str">
        <f t="shared" si="199"/>
        <v>16 - INSTITUTO PROVINCIAL DE VIVIENDA</v>
      </c>
      <c r="D12792" t="str">
        <f>VLOOKUP(MID(A12792,1,2),[1]Jurisdicciones!$A$2:$B$44,2,FALSE)</f>
        <v>INSTITUTO PROVINCIAL DE VIVIENDA</v>
      </c>
    </row>
    <row r="12793" spans="1:4" x14ac:dyDescent="0.2">
      <c r="A12793" t="s">
        <v>158</v>
      </c>
      <c r="B12793" t="s">
        <v>24477</v>
      </c>
      <c r="C12793" t="str">
        <f t="shared" si="199"/>
        <v>16 - INSTITUTO PROVINCIAL DE VIVIENDA</v>
      </c>
      <c r="D12793" t="str">
        <f>VLOOKUP(MID(A12793,1,2),[1]Jurisdicciones!$A$2:$B$44,2,FALSE)</f>
        <v>INSTITUTO PROVINCIAL DE VIVIENDA</v>
      </c>
    </row>
    <row r="12794" spans="1:4" x14ac:dyDescent="0.2">
      <c r="A12794" t="s">
        <v>24478</v>
      </c>
      <c r="B12794" t="s">
        <v>24477</v>
      </c>
      <c r="C12794" t="str">
        <f t="shared" si="199"/>
        <v>16 - INSTITUTO PROVINCIAL DE VIVIENDA</v>
      </c>
      <c r="D12794" t="str">
        <f>VLOOKUP(MID(A12794,1,2),[1]Jurisdicciones!$A$2:$B$44,2,FALSE)</f>
        <v>INSTITUTO PROVINCIAL DE VIVIENDA</v>
      </c>
    </row>
    <row r="12795" spans="1:4" x14ac:dyDescent="0.2">
      <c r="A12795" t="s">
        <v>24479</v>
      </c>
      <c r="B12795" t="s">
        <v>24480</v>
      </c>
      <c r="C12795" t="str">
        <f t="shared" si="199"/>
        <v>16 - INSTITUTO PROVINCIAL DE VIVIENDA</v>
      </c>
      <c r="D12795" t="str">
        <f>VLOOKUP(MID(A12795,1,2),[1]Jurisdicciones!$A$2:$B$44,2,FALSE)</f>
        <v>INSTITUTO PROVINCIAL DE VIVIENDA</v>
      </c>
    </row>
    <row r="12796" spans="1:4" x14ac:dyDescent="0.2">
      <c r="A12796" t="s">
        <v>24481</v>
      </c>
      <c r="B12796" t="s">
        <v>24140</v>
      </c>
      <c r="C12796" t="str">
        <f t="shared" si="199"/>
        <v>16 - INSTITUTO PROVINCIAL DE VIVIENDA</v>
      </c>
      <c r="D12796" t="str">
        <f>VLOOKUP(MID(A12796,1,2),[1]Jurisdicciones!$A$2:$B$44,2,FALSE)</f>
        <v>INSTITUTO PROVINCIAL DE VIVIENDA</v>
      </c>
    </row>
    <row r="12797" spans="1:4" x14ac:dyDescent="0.2">
      <c r="A12797" t="s">
        <v>24482</v>
      </c>
      <c r="B12797" t="s">
        <v>24483</v>
      </c>
      <c r="C12797" t="str">
        <f t="shared" si="199"/>
        <v>16 - INSTITUTO PROVINCIAL DE VIVIENDA</v>
      </c>
      <c r="D12797" t="str">
        <f>VLOOKUP(MID(A12797,1,2),[1]Jurisdicciones!$A$2:$B$44,2,FALSE)</f>
        <v>INSTITUTO PROVINCIAL DE VIVIENDA</v>
      </c>
    </row>
    <row r="12798" spans="1:4" x14ac:dyDescent="0.2">
      <c r="A12798" t="s">
        <v>159</v>
      </c>
      <c r="B12798" t="s">
        <v>24484</v>
      </c>
      <c r="C12798" t="str">
        <f t="shared" si="199"/>
        <v>16 - INSTITUTO PROVINCIAL DE VIVIENDA</v>
      </c>
      <c r="D12798" t="str">
        <f>VLOOKUP(MID(A12798,1,2),[1]Jurisdicciones!$A$2:$B$44,2,FALSE)</f>
        <v>INSTITUTO PROVINCIAL DE VIVIENDA</v>
      </c>
    </row>
    <row r="12799" spans="1:4" x14ac:dyDescent="0.2">
      <c r="A12799" t="s">
        <v>24485</v>
      </c>
      <c r="B12799" t="s">
        <v>24484</v>
      </c>
      <c r="C12799" t="str">
        <f t="shared" si="199"/>
        <v>16 - INSTITUTO PROVINCIAL DE VIVIENDA</v>
      </c>
      <c r="D12799" t="str">
        <f>VLOOKUP(MID(A12799,1,2),[1]Jurisdicciones!$A$2:$B$44,2,FALSE)</f>
        <v>INSTITUTO PROVINCIAL DE VIVIENDA</v>
      </c>
    </row>
    <row r="12800" spans="1:4" x14ac:dyDescent="0.2">
      <c r="A12800" t="s">
        <v>24486</v>
      </c>
      <c r="B12800" t="s">
        <v>24487</v>
      </c>
      <c r="C12800" t="str">
        <f t="shared" si="199"/>
        <v>16 - INSTITUTO PROVINCIAL DE VIVIENDA</v>
      </c>
      <c r="D12800" t="str">
        <f>VLOOKUP(MID(A12800,1,2),[1]Jurisdicciones!$A$2:$B$44,2,FALSE)</f>
        <v>INSTITUTO PROVINCIAL DE VIVIENDA</v>
      </c>
    </row>
    <row r="12801" spans="1:4" x14ac:dyDescent="0.2">
      <c r="A12801" t="s">
        <v>24488</v>
      </c>
      <c r="B12801" t="s">
        <v>24489</v>
      </c>
      <c r="C12801" t="str">
        <f t="shared" si="199"/>
        <v>16 - INSTITUTO PROVINCIAL DE VIVIENDA</v>
      </c>
      <c r="D12801" t="str">
        <f>VLOOKUP(MID(A12801,1,2),[1]Jurisdicciones!$A$2:$B$44,2,FALSE)</f>
        <v>INSTITUTO PROVINCIAL DE VIVIENDA</v>
      </c>
    </row>
    <row r="12802" spans="1:4" x14ac:dyDescent="0.2">
      <c r="A12802" t="s">
        <v>24490</v>
      </c>
      <c r="B12802" t="s">
        <v>24491</v>
      </c>
      <c r="C12802" t="str">
        <f t="shared" si="199"/>
        <v>16 - INSTITUTO PROVINCIAL DE VIVIENDA</v>
      </c>
      <c r="D12802" t="str">
        <f>VLOOKUP(MID(A12802,1,2),[1]Jurisdicciones!$A$2:$B$44,2,FALSE)</f>
        <v>INSTITUTO PROVINCIAL DE VIVIENDA</v>
      </c>
    </row>
    <row r="12803" spans="1:4" x14ac:dyDescent="0.2">
      <c r="A12803" t="s">
        <v>24492</v>
      </c>
      <c r="B12803" t="s">
        <v>24493</v>
      </c>
      <c r="C12803" t="str">
        <f t="shared" si="199"/>
        <v>16 - INSTITUTO PROVINCIAL DE VIVIENDA</v>
      </c>
      <c r="D12803" t="str">
        <f>VLOOKUP(MID(A12803,1,2),[1]Jurisdicciones!$A$2:$B$44,2,FALSE)</f>
        <v>INSTITUTO PROVINCIAL DE VIVIENDA</v>
      </c>
    </row>
    <row r="12804" spans="1:4" x14ac:dyDescent="0.2">
      <c r="A12804" t="s">
        <v>24494</v>
      </c>
      <c r="B12804" t="s">
        <v>24495</v>
      </c>
      <c r="C12804" t="str">
        <f t="shared" ref="C12804:C12867" si="200">CONCATENATE(MID(A12804,1,2), " - ",D12804)</f>
        <v>16 - INSTITUTO PROVINCIAL DE VIVIENDA</v>
      </c>
      <c r="D12804" t="str">
        <f>VLOOKUP(MID(A12804,1,2),[1]Jurisdicciones!$A$2:$B$44,2,FALSE)</f>
        <v>INSTITUTO PROVINCIAL DE VIVIENDA</v>
      </c>
    </row>
    <row r="12805" spans="1:4" x14ac:dyDescent="0.2">
      <c r="A12805" t="s">
        <v>160</v>
      </c>
      <c r="B12805" t="s">
        <v>24496</v>
      </c>
      <c r="C12805" t="str">
        <f t="shared" si="200"/>
        <v>16 - INSTITUTO PROVINCIAL DE VIVIENDA</v>
      </c>
      <c r="D12805" t="str">
        <f>VLOOKUP(MID(A12805,1,2),[1]Jurisdicciones!$A$2:$B$44,2,FALSE)</f>
        <v>INSTITUTO PROVINCIAL DE VIVIENDA</v>
      </c>
    </row>
    <row r="12806" spans="1:4" x14ac:dyDescent="0.2">
      <c r="A12806" t="s">
        <v>24497</v>
      </c>
      <c r="B12806" t="s">
        <v>24496</v>
      </c>
      <c r="C12806" t="str">
        <f t="shared" si="200"/>
        <v>16 - INSTITUTO PROVINCIAL DE VIVIENDA</v>
      </c>
      <c r="D12806" t="str">
        <f>VLOOKUP(MID(A12806,1,2),[1]Jurisdicciones!$A$2:$B$44,2,FALSE)</f>
        <v>INSTITUTO PROVINCIAL DE VIVIENDA</v>
      </c>
    </row>
    <row r="12807" spans="1:4" x14ac:dyDescent="0.2">
      <c r="A12807" t="s">
        <v>24498</v>
      </c>
      <c r="B12807" t="s">
        <v>24499</v>
      </c>
      <c r="C12807" t="str">
        <f t="shared" si="200"/>
        <v>16 - INSTITUTO PROVINCIAL DE VIVIENDA</v>
      </c>
      <c r="D12807" t="str">
        <f>VLOOKUP(MID(A12807,1,2),[1]Jurisdicciones!$A$2:$B$44,2,FALSE)</f>
        <v>INSTITUTO PROVINCIAL DE VIVIENDA</v>
      </c>
    </row>
    <row r="12808" spans="1:4" x14ac:dyDescent="0.2">
      <c r="A12808" t="s">
        <v>24500</v>
      </c>
      <c r="B12808" t="s">
        <v>24501</v>
      </c>
      <c r="C12808" t="str">
        <f t="shared" si="200"/>
        <v>16 - INSTITUTO PROVINCIAL DE VIVIENDA</v>
      </c>
      <c r="D12808" t="str">
        <f>VLOOKUP(MID(A12808,1,2),[1]Jurisdicciones!$A$2:$B$44,2,FALSE)</f>
        <v>INSTITUTO PROVINCIAL DE VIVIENDA</v>
      </c>
    </row>
    <row r="12809" spans="1:4" x14ac:dyDescent="0.2">
      <c r="A12809" t="s">
        <v>24502</v>
      </c>
      <c r="B12809" t="s">
        <v>24501</v>
      </c>
      <c r="C12809" t="str">
        <f t="shared" si="200"/>
        <v>16 - INSTITUTO PROVINCIAL DE VIVIENDA</v>
      </c>
      <c r="D12809" t="str">
        <f>VLOOKUP(MID(A12809,1,2),[1]Jurisdicciones!$A$2:$B$44,2,FALSE)</f>
        <v>INSTITUTO PROVINCIAL DE VIVIENDA</v>
      </c>
    </row>
    <row r="12810" spans="1:4" x14ac:dyDescent="0.2">
      <c r="A12810" t="s">
        <v>24503</v>
      </c>
      <c r="B12810" t="s">
        <v>24504</v>
      </c>
      <c r="C12810" t="str">
        <f t="shared" si="200"/>
        <v>16 - INSTITUTO PROVINCIAL DE VIVIENDA</v>
      </c>
      <c r="D12810" t="str">
        <f>VLOOKUP(MID(A12810,1,2),[1]Jurisdicciones!$A$2:$B$44,2,FALSE)</f>
        <v>INSTITUTO PROVINCIAL DE VIVIENDA</v>
      </c>
    </row>
    <row r="12811" spans="1:4" x14ac:dyDescent="0.2">
      <c r="A12811" t="s">
        <v>24505</v>
      </c>
      <c r="B12811" t="s">
        <v>24389</v>
      </c>
      <c r="C12811" t="str">
        <f t="shared" si="200"/>
        <v>16 - INSTITUTO PROVINCIAL DE VIVIENDA</v>
      </c>
      <c r="D12811" t="str">
        <f>VLOOKUP(MID(A12811,1,2),[1]Jurisdicciones!$A$2:$B$44,2,FALSE)</f>
        <v>INSTITUTO PROVINCIAL DE VIVIENDA</v>
      </c>
    </row>
    <row r="12812" spans="1:4" x14ac:dyDescent="0.2">
      <c r="A12812" t="s">
        <v>24506</v>
      </c>
      <c r="B12812" t="s">
        <v>24507</v>
      </c>
      <c r="C12812" t="str">
        <f t="shared" si="200"/>
        <v>16 - INSTITUTO PROVINCIAL DE VIVIENDA</v>
      </c>
      <c r="D12812" t="str">
        <f>VLOOKUP(MID(A12812,1,2),[1]Jurisdicciones!$A$2:$B$44,2,FALSE)</f>
        <v>INSTITUTO PROVINCIAL DE VIVIENDA</v>
      </c>
    </row>
    <row r="12813" spans="1:4" x14ac:dyDescent="0.2">
      <c r="A12813" t="s">
        <v>24508</v>
      </c>
      <c r="B12813" t="s">
        <v>24509</v>
      </c>
      <c r="C12813" t="str">
        <f t="shared" si="200"/>
        <v>16 - INSTITUTO PROVINCIAL DE VIVIENDA</v>
      </c>
      <c r="D12813" t="str">
        <f>VLOOKUP(MID(A12813,1,2),[1]Jurisdicciones!$A$2:$B$44,2,FALSE)</f>
        <v>INSTITUTO PROVINCIAL DE VIVIENDA</v>
      </c>
    </row>
    <row r="12814" spans="1:4" x14ac:dyDescent="0.2">
      <c r="A12814" t="s">
        <v>24510</v>
      </c>
      <c r="B12814" t="s">
        <v>24511</v>
      </c>
      <c r="C12814" t="str">
        <f t="shared" si="200"/>
        <v>16 - INSTITUTO PROVINCIAL DE VIVIENDA</v>
      </c>
      <c r="D12814" t="str">
        <f>VLOOKUP(MID(A12814,1,2),[1]Jurisdicciones!$A$2:$B$44,2,FALSE)</f>
        <v>INSTITUTO PROVINCIAL DE VIVIENDA</v>
      </c>
    </row>
    <row r="12815" spans="1:4" x14ac:dyDescent="0.2">
      <c r="A12815" t="s">
        <v>24512</v>
      </c>
      <c r="B12815" t="s">
        <v>24511</v>
      </c>
      <c r="C12815" t="str">
        <f t="shared" si="200"/>
        <v>16 - INSTITUTO PROVINCIAL DE VIVIENDA</v>
      </c>
      <c r="D12815" t="str">
        <f>VLOOKUP(MID(A12815,1,2),[1]Jurisdicciones!$A$2:$B$44,2,FALSE)</f>
        <v>INSTITUTO PROVINCIAL DE VIVIENDA</v>
      </c>
    </row>
    <row r="12816" spans="1:4" x14ac:dyDescent="0.2">
      <c r="A12816" t="s">
        <v>161</v>
      </c>
      <c r="B12816" t="s">
        <v>24513</v>
      </c>
      <c r="C12816" t="str">
        <f t="shared" si="200"/>
        <v>16 - INSTITUTO PROVINCIAL DE VIVIENDA</v>
      </c>
      <c r="D12816" t="str">
        <f>VLOOKUP(MID(A12816,1,2),[1]Jurisdicciones!$A$2:$B$44,2,FALSE)</f>
        <v>INSTITUTO PROVINCIAL DE VIVIENDA</v>
      </c>
    </row>
    <row r="12817" spans="1:4" x14ac:dyDescent="0.2">
      <c r="A12817" t="s">
        <v>24514</v>
      </c>
      <c r="B12817" t="s">
        <v>24513</v>
      </c>
      <c r="C12817" t="str">
        <f t="shared" si="200"/>
        <v>16 - INSTITUTO PROVINCIAL DE VIVIENDA</v>
      </c>
      <c r="D12817" t="str">
        <f>VLOOKUP(MID(A12817,1,2),[1]Jurisdicciones!$A$2:$B$44,2,FALSE)</f>
        <v>INSTITUTO PROVINCIAL DE VIVIENDA</v>
      </c>
    </row>
    <row r="12818" spans="1:4" x14ac:dyDescent="0.2">
      <c r="A12818" t="s">
        <v>24515</v>
      </c>
      <c r="B12818" t="s">
        <v>24516</v>
      </c>
      <c r="C12818" t="str">
        <f t="shared" si="200"/>
        <v>16 - INSTITUTO PROVINCIAL DE VIVIENDA</v>
      </c>
      <c r="D12818" t="str">
        <f>VLOOKUP(MID(A12818,1,2),[1]Jurisdicciones!$A$2:$B$44,2,FALSE)</f>
        <v>INSTITUTO PROVINCIAL DE VIVIENDA</v>
      </c>
    </row>
    <row r="12819" spans="1:4" x14ac:dyDescent="0.2">
      <c r="A12819" t="s">
        <v>24517</v>
      </c>
      <c r="B12819" t="s">
        <v>24518</v>
      </c>
      <c r="C12819" t="str">
        <f t="shared" si="200"/>
        <v>16 - INSTITUTO PROVINCIAL DE VIVIENDA</v>
      </c>
      <c r="D12819" t="str">
        <f>VLOOKUP(MID(A12819,1,2),[1]Jurisdicciones!$A$2:$B$44,2,FALSE)</f>
        <v>INSTITUTO PROVINCIAL DE VIVIENDA</v>
      </c>
    </row>
    <row r="12820" spans="1:4" x14ac:dyDescent="0.2">
      <c r="A12820" t="s">
        <v>24519</v>
      </c>
      <c r="B12820" t="s">
        <v>24520</v>
      </c>
      <c r="C12820" t="str">
        <f t="shared" si="200"/>
        <v>16 - INSTITUTO PROVINCIAL DE VIVIENDA</v>
      </c>
      <c r="D12820" t="str">
        <f>VLOOKUP(MID(A12820,1,2),[1]Jurisdicciones!$A$2:$B$44,2,FALSE)</f>
        <v>INSTITUTO PROVINCIAL DE VIVIENDA</v>
      </c>
    </row>
    <row r="12821" spans="1:4" x14ac:dyDescent="0.2">
      <c r="A12821" t="s">
        <v>24521</v>
      </c>
      <c r="B12821" t="s">
        <v>24520</v>
      </c>
      <c r="C12821" t="str">
        <f t="shared" si="200"/>
        <v>16 - INSTITUTO PROVINCIAL DE VIVIENDA</v>
      </c>
      <c r="D12821" t="str">
        <f>VLOOKUP(MID(A12821,1,2),[1]Jurisdicciones!$A$2:$B$44,2,FALSE)</f>
        <v>INSTITUTO PROVINCIAL DE VIVIENDA</v>
      </c>
    </row>
    <row r="12822" spans="1:4" x14ac:dyDescent="0.2">
      <c r="A12822" t="s">
        <v>24522</v>
      </c>
      <c r="B12822" t="s">
        <v>24523</v>
      </c>
      <c r="C12822" t="str">
        <f t="shared" si="200"/>
        <v>16 - INSTITUTO PROVINCIAL DE VIVIENDA</v>
      </c>
      <c r="D12822" t="str">
        <f>VLOOKUP(MID(A12822,1,2),[1]Jurisdicciones!$A$2:$B$44,2,FALSE)</f>
        <v>INSTITUTO PROVINCIAL DE VIVIENDA</v>
      </c>
    </row>
    <row r="12823" spans="1:4" x14ac:dyDescent="0.2">
      <c r="A12823" t="s">
        <v>24524</v>
      </c>
      <c r="B12823" t="s">
        <v>24523</v>
      </c>
      <c r="C12823" t="str">
        <f t="shared" si="200"/>
        <v>16 - INSTITUTO PROVINCIAL DE VIVIENDA</v>
      </c>
      <c r="D12823" t="str">
        <f>VLOOKUP(MID(A12823,1,2),[1]Jurisdicciones!$A$2:$B$44,2,FALSE)</f>
        <v>INSTITUTO PROVINCIAL DE VIVIENDA</v>
      </c>
    </row>
    <row r="12824" spans="1:4" x14ac:dyDescent="0.2">
      <c r="A12824" t="s">
        <v>162</v>
      </c>
      <c r="B12824" t="s">
        <v>24525</v>
      </c>
      <c r="C12824" t="str">
        <f t="shared" si="200"/>
        <v>16 - INSTITUTO PROVINCIAL DE VIVIENDA</v>
      </c>
      <c r="D12824" t="str">
        <f>VLOOKUP(MID(A12824,1,2),[1]Jurisdicciones!$A$2:$B$44,2,FALSE)</f>
        <v>INSTITUTO PROVINCIAL DE VIVIENDA</v>
      </c>
    </row>
    <row r="12825" spans="1:4" x14ac:dyDescent="0.2">
      <c r="A12825" t="s">
        <v>24526</v>
      </c>
      <c r="B12825" t="s">
        <v>24527</v>
      </c>
      <c r="C12825" t="str">
        <f t="shared" si="200"/>
        <v>16 - INSTITUTO PROVINCIAL DE VIVIENDA</v>
      </c>
      <c r="D12825" t="str">
        <f>VLOOKUP(MID(A12825,1,2),[1]Jurisdicciones!$A$2:$B$44,2,FALSE)</f>
        <v>INSTITUTO PROVINCIAL DE VIVIENDA</v>
      </c>
    </row>
    <row r="12826" spans="1:4" x14ac:dyDescent="0.2">
      <c r="A12826" t="s">
        <v>24528</v>
      </c>
      <c r="B12826" t="s">
        <v>24529</v>
      </c>
      <c r="C12826" t="str">
        <f t="shared" si="200"/>
        <v>16 - INSTITUTO PROVINCIAL DE VIVIENDA</v>
      </c>
      <c r="D12826" t="str">
        <f>VLOOKUP(MID(A12826,1,2),[1]Jurisdicciones!$A$2:$B$44,2,FALSE)</f>
        <v>INSTITUTO PROVINCIAL DE VIVIENDA</v>
      </c>
    </row>
    <row r="12827" spans="1:4" x14ac:dyDescent="0.2">
      <c r="A12827" t="s">
        <v>24530</v>
      </c>
      <c r="B12827" t="s">
        <v>24531</v>
      </c>
      <c r="C12827" t="str">
        <f t="shared" si="200"/>
        <v>16 - INSTITUTO PROVINCIAL DE VIVIENDA</v>
      </c>
      <c r="D12827" t="str">
        <f>VLOOKUP(MID(A12827,1,2),[1]Jurisdicciones!$A$2:$B$44,2,FALSE)</f>
        <v>INSTITUTO PROVINCIAL DE VIVIENDA</v>
      </c>
    </row>
    <row r="12828" spans="1:4" x14ac:dyDescent="0.2">
      <c r="A12828" t="s">
        <v>24532</v>
      </c>
      <c r="B12828" t="s">
        <v>24533</v>
      </c>
      <c r="C12828" t="str">
        <f t="shared" si="200"/>
        <v>16 - INSTITUTO PROVINCIAL DE VIVIENDA</v>
      </c>
      <c r="D12828" t="str">
        <f>VLOOKUP(MID(A12828,1,2),[1]Jurisdicciones!$A$2:$B$44,2,FALSE)</f>
        <v>INSTITUTO PROVINCIAL DE VIVIENDA</v>
      </c>
    </row>
    <row r="12829" spans="1:4" x14ac:dyDescent="0.2">
      <c r="A12829" t="s">
        <v>24534</v>
      </c>
      <c r="B12829" t="s">
        <v>24535</v>
      </c>
      <c r="C12829" t="str">
        <f t="shared" si="200"/>
        <v>16 - INSTITUTO PROVINCIAL DE VIVIENDA</v>
      </c>
      <c r="D12829" t="str">
        <f>VLOOKUP(MID(A12829,1,2),[1]Jurisdicciones!$A$2:$B$44,2,FALSE)</f>
        <v>INSTITUTO PROVINCIAL DE VIVIENDA</v>
      </c>
    </row>
    <row r="12830" spans="1:4" x14ac:dyDescent="0.2">
      <c r="A12830" t="s">
        <v>24536</v>
      </c>
      <c r="B12830" t="s">
        <v>24537</v>
      </c>
      <c r="C12830" t="str">
        <f t="shared" si="200"/>
        <v>16 - INSTITUTO PROVINCIAL DE VIVIENDA</v>
      </c>
      <c r="D12830" t="str">
        <f>VLOOKUP(MID(A12830,1,2),[1]Jurisdicciones!$A$2:$B$44,2,FALSE)</f>
        <v>INSTITUTO PROVINCIAL DE VIVIENDA</v>
      </c>
    </row>
    <row r="12831" spans="1:4" x14ac:dyDescent="0.2">
      <c r="A12831" t="s">
        <v>24538</v>
      </c>
      <c r="B12831" t="s">
        <v>24539</v>
      </c>
      <c r="C12831" t="str">
        <f t="shared" si="200"/>
        <v>16 - INSTITUTO PROVINCIAL DE VIVIENDA</v>
      </c>
      <c r="D12831" t="str">
        <f>VLOOKUP(MID(A12831,1,2),[1]Jurisdicciones!$A$2:$B$44,2,FALSE)</f>
        <v>INSTITUTO PROVINCIAL DE VIVIENDA</v>
      </c>
    </row>
    <row r="12832" spans="1:4" x14ac:dyDescent="0.2">
      <c r="A12832" t="s">
        <v>24540</v>
      </c>
      <c r="B12832" t="s">
        <v>24541</v>
      </c>
      <c r="C12832" t="str">
        <f t="shared" si="200"/>
        <v>16 - INSTITUTO PROVINCIAL DE VIVIENDA</v>
      </c>
      <c r="D12832" t="str">
        <f>VLOOKUP(MID(A12832,1,2),[1]Jurisdicciones!$A$2:$B$44,2,FALSE)</f>
        <v>INSTITUTO PROVINCIAL DE VIVIENDA</v>
      </c>
    </row>
    <row r="12833" spans="1:4" x14ac:dyDescent="0.2">
      <c r="A12833" t="s">
        <v>24542</v>
      </c>
      <c r="B12833" t="s">
        <v>24543</v>
      </c>
      <c r="C12833" t="str">
        <f t="shared" si="200"/>
        <v>16 - INSTITUTO PROVINCIAL DE VIVIENDA</v>
      </c>
      <c r="D12833" t="str">
        <f>VLOOKUP(MID(A12833,1,2),[1]Jurisdicciones!$A$2:$B$44,2,FALSE)</f>
        <v>INSTITUTO PROVINCIAL DE VIVIENDA</v>
      </c>
    </row>
    <row r="12834" spans="1:4" x14ac:dyDescent="0.2">
      <c r="A12834" t="s">
        <v>24544</v>
      </c>
      <c r="B12834" t="s">
        <v>24545</v>
      </c>
      <c r="C12834" t="str">
        <f t="shared" si="200"/>
        <v>16 - INSTITUTO PROVINCIAL DE VIVIENDA</v>
      </c>
      <c r="D12834" t="str">
        <f>VLOOKUP(MID(A12834,1,2),[1]Jurisdicciones!$A$2:$B$44,2,FALSE)</f>
        <v>INSTITUTO PROVINCIAL DE VIVIENDA</v>
      </c>
    </row>
    <row r="12835" spans="1:4" x14ac:dyDescent="0.2">
      <c r="A12835" t="s">
        <v>24546</v>
      </c>
      <c r="B12835" t="s">
        <v>24547</v>
      </c>
      <c r="C12835" t="str">
        <f t="shared" si="200"/>
        <v>16 - INSTITUTO PROVINCIAL DE VIVIENDA</v>
      </c>
      <c r="D12835" t="str">
        <f>VLOOKUP(MID(A12835,1,2),[1]Jurisdicciones!$A$2:$B$44,2,FALSE)</f>
        <v>INSTITUTO PROVINCIAL DE VIVIENDA</v>
      </c>
    </row>
    <row r="12836" spans="1:4" x14ac:dyDescent="0.2">
      <c r="A12836" t="s">
        <v>24548</v>
      </c>
      <c r="B12836" t="s">
        <v>24549</v>
      </c>
      <c r="C12836" t="str">
        <f t="shared" si="200"/>
        <v>16 - INSTITUTO PROVINCIAL DE VIVIENDA</v>
      </c>
      <c r="D12836" t="str">
        <f>VLOOKUP(MID(A12836,1,2),[1]Jurisdicciones!$A$2:$B$44,2,FALSE)</f>
        <v>INSTITUTO PROVINCIAL DE VIVIENDA</v>
      </c>
    </row>
    <row r="12837" spans="1:4" x14ac:dyDescent="0.2">
      <c r="A12837" t="s">
        <v>24550</v>
      </c>
      <c r="B12837" t="s">
        <v>24551</v>
      </c>
      <c r="C12837" t="str">
        <f t="shared" si="200"/>
        <v>16 - INSTITUTO PROVINCIAL DE VIVIENDA</v>
      </c>
      <c r="D12837" t="str">
        <f>VLOOKUP(MID(A12837,1,2),[1]Jurisdicciones!$A$2:$B$44,2,FALSE)</f>
        <v>INSTITUTO PROVINCIAL DE VIVIENDA</v>
      </c>
    </row>
    <row r="12838" spans="1:4" x14ac:dyDescent="0.2">
      <c r="A12838" t="s">
        <v>24552</v>
      </c>
      <c r="B12838" t="s">
        <v>24553</v>
      </c>
      <c r="C12838" t="str">
        <f t="shared" si="200"/>
        <v>16 - INSTITUTO PROVINCIAL DE VIVIENDA</v>
      </c>
      <c r="D12838" t="str">
        <f>VLOOKUP(MID(A12838,1,2),[1]Jurisdicciones!$A$2:$B$44,2,FALSE)</f>
        <v>INSTITUTO PROVINCIAL DE VIVIENDA</v>
      </c>
    </row>
    <row r="12839" spans="1:4" x14ac:dyDescent="0.2">
      <c r="A12839" t="s">
        <v>24554</v>
      </c>
      <c r="B12839" t="s">
        <v>24555</v>
      </c>
      <c r="C12839" t="str">
        <f t="shared" si="200"/>
        <v>16 - INSTITUTO PROVINCIAL DE VIVIENDA</v>
      </c>
      <c r="D12839" t="str">
        <f>VLOOKUP(MID(A12839,1,2),[1]Jurisdicciones!$A$2:$B$44,2,FALSE)</f>
        <v>INSTITUTO PROVINCIAL DE VIVIENDA</v>
      </c>
    </row>
    <row r="12840" spans="1:4" x14ac:dyDescent="0.2">
      <c r="A12840" t="s">
        <v>24556</v>
      </c>
      <c r="B12840" t="s">
        <v>24557</v>
      </c>
      <c r="C12840" t="str">
        <f t="shared" si="200"/>
        <v>16 - INSTITUTO PROVINCIAL DE VIVIENDA</v>
      </c>
      <c r="D12840" t="str">
        <f>VLOOKUP(MID(A12840,1,2),[1]Jurisdicciones!$A$2:$B$44,2,FALSE)</f>
        <v>INSTITUTO PROVINCIAL DE VIVIENDA</v>
      </c>
    </row>
    <row r="12841" spans="1:4" x14ac:dyDescent="0.2">
      <c r="A12841" t="s">
        <v>24558</v>
      </c>
      <c r="B12841" t="s">
        <v>24559</v>
      </c>
      <c r="C12841" t="str">
        <f t="shared" si="200"/>
        <v>16 - INSTITUTO PROVINCIAL DE VIVIENDA</v>
      </c>
      <c r="D12841" t="str">
        <f>VLOOKUP(MID(A12841,1,2),[1]Jurisdicciones!$A$2:$B$44,2,FALSE)</f>
        <v>INSTITUTO PROVINCIAL DE VIVIENDA</v>
      </c>
    </row>
    <row r="12842" spans="1:4" x14ac:dyDescent="0.2">
      <c r="A12842" t="s">
        <v>24560</v>
      </c>
      <c r="B12842" t="s">
        <v>24561</v>
      </c>
      <c r="C12842" t="str">
        <f t="shared" si="200"/>
        <v>16 - INSTITUTO PROVINCIAL DE VIVIENDA</v>
      </c>
      <c r="D12842" t="str">
        <f>VLOOKUP(MID(A12842,1,2),[1]Jurisdicciones!$A$2:$B$44,2,FALSE)</f>
        <v>INSTITUTO PROVINCIAL DE VIVIENDA</v>
      </c>
    </row>
    <row r="12843" spans="1:4" x14ac:dyDescent="0.2">
      <c r="A12843" t="s">
        <v>24562</v>
      </c>
      <c r="B12843" t="s">
        <v>24563</v>
      </c>
      <c r="C12843" t="str">
        <f t="shared" si="200"/>
        <v>16 - INSTITUTO PROVINCIAL DE VIVIENDA</v>
      </c>
      <c r="D12843" t="str">
        <f>VLOOKUP(MID(A12843,1,2),[1]Jurisdicciones!$A$2:$B$44,2,FALSE)</f>
        <v>INSTITUTO PROVINCIAL DE VIVIENDA</v>
      </c>
    </row>
    <row r="12844" spans="1:4" x14ac:dyDescent="0.2">
      <c r="A12844" t="s">
        <v>24564</v>
      </c>
      <c r="B12844" t="s">
        <v>24565</v>
      </c>
      <c r="C12844" t="str">
        <f t="shared" si="200"/>
        <v>16 - INSTITUTO PROVINCIAL DE VIVIENDA</v>
      </c>
      <c r="D12844" t="str">
        <f>VLOOKUP(MID(A12844,1,2),[1]Jurisdicciones!$A$2:$B$44,2,FALSE)</f>
        <v>INSTITUTO PROVINCIAL DE VIVIENDA</v>
      </c>
    </row>
    <row r="12845" spans="1:4" x14ac:dyDescent="0.2">
      <c r="A12845" t="s">
        <v>24566</v>
      </c>
      <c r="B12845" t="s">
        <v>24567</v>
      </c>
      <c r="C12845" t="str">
        <f t="shared" si="200"/>
        <v>16 - INSTITUTO PROVINCIAL DE VIVIENDA</v>
      </c>
      <c r="D12845" t="str">
        <f>VLOOKUP(MID(A12845,1,2),[1]Jurisdicciones!$A$2:$B$44,2,FALSE)</f>
        <v>INSTITUTO PROVINCIAL DE VIVIENDA</v>
      </c>
    </row>
    <row r="12846" spans="1:4" x14ac:dyDescent="0.2">
      <c r="A12846" t="s">
        <v>24568</v>
      </c>
      <c r="B12846" t="s">
        <v>24569</v>
      </c>
      <c r="C12846" t="str">
        <f t="shared" si="200"/>
        <v>16 - INSTITUTO PROVINCIAL DE VIVIENDA</v>
      </c>
      <c r="D12846" t="str">
        <f>VLOOKUP(MID(A12846,1,2),[1]Jurisdicciones!$A$2:$B$44,2,FALSE)</f>
        <v>INSTITUTO PROVINCIAL DE VIVIENDA</v>
      </c>
    </row>
    <row r="12847" spans="1:4" x14ac:dyDescent="0.2">
      <c r="A12847" t="s">
        <v>24570</v>
      </c>
      <c r="B12847" t="s">
        <v>24571</v>
      </c>
      <c r="C12847" t="str">
        <f t="shared" si="200"/>
        <v>16 - INSTITUTO PROVINCIAL DE VIVIENDA</v>
      </c>
      <c r="D12847" t="str">
        <f>VLOOKUP(MID(A12847,1,2),[1]Jurisdicciones!$A$2:$B$44,2,FALSE)</f>
        <v>INSTITUTO PROVINCIAL DE VIVIENDA</v>
      </c>
    </row>
    <row r="12848" spans="1:4" x14ac:dyDescent="0.2">
      <c r="A12848" t="s">
        <v>24572</v>
      </c>
      <c r="B12848" t="s">
        <v>24573</v>
      </c>
      <c r="C12848" t="str">
        <f t="shared" si="200"/>
        <v>16 - INSTITUTO PROVINCIAL DE VIVIENDA</v>
      </c>
      <c r="D12848" t="str">
        <f>VLOOKUP(MID(A12848,1,2),[1]Jurisdicciones!$A$2:$B$44,2,FALSE)</f>
        <v>INSTITUTO PROVINCIAL DE VIVIENDA</v>
      </c>
    </row>
    <row r="12849" spans="1:4" x14ac:dyDescent="0.2">
      <c r="A12849" t="s">
        <v>24574</v>
      </c>
      <c r="B12849" t="s">
        <v>24575</v>
      </c>
      <c r="C12849" t="str">
        <f t="shared" si="200"/>
        <v>16 - INSTITUTO PROVINCIAL DE VIVIENDA</v>
      </c>
      <c r="D12849" t="str">
        <f>VLOOKUP(MID(A12849,1,2),[1]Jurisdicciones!$A$2:$B$44,2,FALSE)</f>
        <v>INSTITUTO PROVINCIAL DE VIVIENDA</v>
      </c>
    </row>
    <row r="12850" spans="1:4" x14ac:dyDescent="0.2">
      <c r="A12850" t="s">
        <v>24576</v>
      </c>
      <c r="B12850" t="s">
        <v>24577</v>
      </c>
      <c r="C12850" t="str">
        <f t="shared" si="200"/>
        <v>16 - INSTITUTO PROVINCIAL DE VIVIENDA</v>
      </c>
      <c r="D12850" t="str">
        <f>VLOOKUP(MID(A12850,1,2),[1]Jurisdicciones!$A$2:$B$44,2,FALSE)</f>
        <v>INSTITUTO PROVINCIAL DE VIVIENDA</v>
      </c>
    </row>
    <row r="12851" spans="1:4" x14ac:dyDescent="0.2">
      <c r="A12851" t="s">
        <v>199</v>
      </c>
      <c r="B12851" t="s">
        <v>24578</v>
      </c>
      <c r="C12851" t="str">
        <f t="shared" si="200"/>
        <v>16 - INSTITUTO PROVINCIAL DE VIVIENDA</v>
      </c>
      <c r="D12851" t="str">
        <f>VLOOKUP(MID(A12851,1,2),[1]Jurisdicciones!$A$2:$B$44,2,FALSE)</f>
        <v>INSTITUTO PROVINCIAL DE VIVIENDA</v>
      </c>
    </row>
    <row r="12852" spans="1:4" x14ac:dyDescent="0.2">
      <c r="A12852" t="s">
        <v>24579</v>
      </c>
      <c r="B12852" t="s">
        <v>24580</v>
      </c>
      <c r="C12852" t="str">
        <f t="shared" si="200"/>
        <v>16 - INSTITUTO PROVINCIAL DE VIVIENDA</v>
      </c>
      <c r="D12852" t="str">
        <f>VLOOKUP(MID(A12852,1,2),[1]Jurisdicciones!$A$2:$B$44,2,FALSE)</f>
        <v>INSTITUTO PROVINCIAL DE VIVIENDA</v>
      </c>
    </row>
    <row r="12853" spans="1:4" x14ac:dyDescent="0.2">
      <c r="A12853" t="s">
        <v>24581</v>
      </c>
      <c r="B12853" t="s">
        <v>24582</v>
      </c>
      <c r="C12853" t="str">
        <f t="shared" si="200"/>
        <v>16 - INSTITUTO PROVINCIAL DE VIVIENDA</v>
      </c>
      <c r="D12853" t="str">
        <f>VLOOKUP(MID(A12853,1,2),[1]Jurisdicciones!$A$2:$B$44,2,FALSE)</f>
        <v>INSTITUTO PROVINCIAL DE VIVIENDA</v>
      </c>
    </row>
    <row r="12854" spans="1:4" x14ac:dyDescent="0.2">
      <c r="A12854" t="s">
        <v>24583</v>
      </c>
      <c r="B12854" t="s">
        <v>24584</v>
      </c>
      <c r="C12854" t="str">
        <f t="shared" si="200"/>
        <v>16 - INSTITUTO PROVINCIAL DE VIVIENDA</v>
      </c>
      <c r="D12854" t="str">
        <f>VLOOKUP(MID(A12854,1,2),[1]Jurisdicciones!$A$2:$B$44,2,FALSE)</f>
        <v>INSTITUTO PROVINCIAL DE VIVIENDA</v>
      </c>
    </row>
    <row r="12855" spans="1:4" x14ac:dyDescent="0.2">
      <c r="A12855" t="s">
        <v>24585</v>
      </c>
      <c r="B12855" t="s">
        <v>24586</v>
      </c>
      <c r="C12855" t="str">
        <f t="shared" si="200"/>
        <v>16 - INSTITUTO PROVINCIAL DE VIVIENDA</v>
      </c>
      <c r="D12855" t="str">
        <f>VLOOKUP(MID(A12855,1,2),[1]Jurisdicciones!$A$2:$B$44,2,FALSE)</f>
        <v>INSTITUTO PROVINCIAL DE VIVIENDA</v>
      </c>
    </row>
    <row r="12856" spans="1:4" x14ac:dyDescent="0.2">
      <c r="A12856" t="s">
        <v>24587</v>
      </c>
      <c r="B12856" t="s">
        <v>24588</v>
      </c>
      <c r="C12856" t="str">
        <f t="shared" si="200"/>
        <v>16 - INSTITUTO PROVINCIAL DE VIVIENDA</v>
      </c>
      <c r="D12856" t="str">
        <f>VLOOKUP(MID(A12856,1,2),[1]Jurisdicciones!$A$2:$B$44,2,FALSE)</f>
        <v>INSTITUTO PROVINCIAL DE VIVIENDA</v>
      </c>
    </row>
    <row r="12857" spans="1:4" x14ac:dyDescent="0.2">
      <c r="A12857" t="s">
        <v>24589</v>
      </c>
      <c r="B12857" t="s">
        <v>24590</v>
      </c>
      <c r="C12857" t="str">
        <f t="shared" si="200"/>
        <v>16 - INSTITUTO PROVINCIAL DE VIVIENDA</v>
      </c>
      <c r="D12857" t="str">
        <f>VLOOKUP(MID(A12857,1,2),[1]Jurisdicciones!$A$2:$B$44,2,FALSE)</f>
        <v>INSTITUTO PROVINCIAL DE VIVIENDA</v>
      </c>
    </row>
    <row r="12858" spans="1:4" x14ac:dyDescent="0.2">
      <c r="A12858" t="s">
        <v>24591</v>
      </c>
      <c r="B12858" t="s">
        <v>24592</v>
      </c>
      <c r="C12858" t="str">
        <f t="shared" si="200"/>
        <v>16 - INSTITUTO PROVINCIAL DE VIVIENDA</v>
      </c>
      <c r="D12858" t="str">
        <f>VLOOKUP(MID(A12858,1,2),[1]Jurisdicciones!$A$2:$B$44,2,FALSE)</f>
        <v>INSTITUTO PROVINCIAL DE VIVIENDA</v>
      </c>
    </row>
    <row r="12859" spans="1:4" x14ac:dyDescent="0.2">
      <c r="A12859" t="s">
        <v>24593</v>
      </c>
      <c r="B12859" t="s">
        <v>24594</v>
      </c>
      <c r="C12859" t="str">
        <f t="shared" si="200"/>
        <v>16 - INSTITUTO PROVINCIAL DE VIVIENDA</v>
      </c>
      <c r="D12859" t="str">
        <f>VLOOKUP(MID(A12859,1,2),[1]Jurisdicciones!$A$2:$B$44,2,FALSE)</f>
        <v>INSTITUTO PROVINCIAL DE VIVIENDA</v>
      </c>
    </row>
    <row r="12860" spans="1:4" x14ac:dyDescent="0.2">
      <c r="A12860" t="s">
        <v>24595</v>
      </c>
      <c r="B12860" t="s">
        <v>24596</v>
      </c>
      <c r="C12860" t="str">
        <f t="shared" si="200"/>
        <v>16 - INSTITUTO PROVINCIAL DE VIVIENDA</v>
      </c>
      <c r="D12860" t="str">
        <f>VLOOKUP(MID(A12860,1,2),[1]Jurisdicciones!$A$2:$B$44,2,FALSE)</f>
        <v>INSTITUTO PROVINCIAL DE VIVIENDA</v>
      </c>
    </row>
    <row r="12861" spans="1:4" x14ac:dyDescent="0.2">
      <c r="A12861" t="s">
        <v>24597</v>
      </c>
      <c r="B12861" t="s">
        <v>24598</v>
      </c>
      <c r="C12861" t="str">
        <f t="shared" si="200"/>
        <v>16 - INSTITUTO PROVINCIAL DE VIVIENDA</v>
      </c>
      <c r="D12861" t="str">
        <f>VLOOKUP(MID(A12861,1,2),[1]Jurisdicciones!$A$2:$B$44,2,FALSE)</f>
        <v>INSTITUTO PROVINCIAL DE VIVIENDA</v>
      </c>
    </row>
    <row r="12862" spans="1:4" x14ac:dyDescent="0.2">
      <c r="A12862" t="s">
        <v>24599</v>
      </c>
      <c r="B12862" t="s">
        <v>24600</v>
      </c>
      <c r="C12862" t="str">
        <f t="shared" si="200"/>
        <v>16 - INSTITUTO PROVINCIAL DE VIVIENDA</v>
      </c>
      <c r="D12862" t="str">
        <f>VLOOKUP(MID(A12862,1,2),[1]Jurisdicciones!$A$2:$B$44,2,FALSE)</f>
        <v>INSTITUTO PROVINCIAL DE VIVIENDA</v>
      </c>
    </row>
    <row r="12863" spans="1:4" x14ac:dyDescent="0.2">
      <c r="A12863" t="s">
        <v>24601</v>
      </c>
      <c r="B12863" t="s">
        <v>24602</v>
      </c>
      <c r="C12863" t="str">
        <f t="shared" si="200"/>
        <v>16 - INSTITUTO PROVINCIAL DE VIVIENDA</v>
      </c>
      <c r="D12863" t="str">
        <f>VLOOKUP(MID(A12863,1,2),[1]Jurisdicciones!$A$2:$B$44,2,FALSE)</f>
        <v>INSTITUTO PROVINCIAL DE VIVIENDA</v>
      </c>
    </row>
    <row r="12864" spans="1:4" x14ac:dyDescent="0.2">
      <c r="A12864" t="s">
        <v>24603</v>
      </c>
      <c r="B12864" t="s">
        <v>24604</v>
      </c>
      <c r="C12864" t="str">
        <f t="shared" si="200"/>
        <v>16 - INSTITUTO PROVINCIAL DE VIVIENDA</v>
      </c>
      <c r="D12864" t="str">
        <f>VLOOKUP(MID(A12864,1,2),[1]Jurisdicciones!$A$2:$B$44,2,FALSE)</f>
        <v>INSTITUTO PROVINCIAL DE VIVIENDA</v>
      </c>
    </row>
    <row r="12865" spans="1:4" x14ac:dyDescent="0.2">
      <c r="A12865" t="s">
        <v>211</v>
      </c>
      <c r="B12865" t="s">
        <v>24605</v>
      </c>
      <c r="C12865" t="str">
        <f t="shared" si="200"/>
        <v>16 - INSTITUTO PROVINCIAL DE VIVIENDA</v>
      </c>
      <c r="D12865" t="str">
        <f>VLOOKUP(MID(A12865,1,2),[1]Jurisdicciones!$A$2:$B$44,2,FALSE)</f>
        <v>INSTITUTO PROVINCIAL DE VIVIENDA</v>
      </c>
    </row>
    <row r="12866" spans="1:4" x14ac:dyDescent="0.2">
      <c r="A12866" t="s">
        <v>24606</v>
      </c>
      <c r="B12866" t="s">
        <v>24607</v>
      </c>
      <c r="C12866" t="str">
        <f t="shared" si="200"/>
        <v>16 - INSTITUTO PROVINCIAL DE VIVIENDA</v>
      </c>
      <c r="D12866" t="str">
        <f>VLOOKUP(MID(A12866,1,2),[1]Jurisdicciones!$A$2:$B$44,2,FALSE)</f>
        <v>INSTITUTO PROVINCIAL DE VIVIENDA</v>
      </c>
    </row>
    <row r="12867" spans="1:4" x14ac:dyDescent="0.2">
      <c r="A12867" t="s">
        <v>24608</v>
      </c>
      <c r="B12867" t="s">
        <v>24609</v>
      </c>
      <c r="C12867" t="str">
        <f t="shared" si="200"/>
        <v>16 - INSTITUTO PROVINCIAL DE VIVIENDA</v>
      </c>
      <c r="D12867" t="str">
        <f>VLOOKUP(MID(A12867,1,2),[1]Jurisdicciones!$A$2:$B$44,2,FALSE)</f>
        <v>INSTITUTO PROVINCIAL DE VIVIENDA</v>
      </c>
    </row>
    <row r="12868" spans="1:4" x14ac:dyDescent="0.2">
      <c r="A12868" t="s">
        <v>24610</v>
      </c>
      <c r="B12868" t="s">
        <v>24611</v>
      </c>
      <c r="C12868" t="str">
        <f t="shared" ref="C12868:C12931" si="201">CONCATENATE(MID(A12868,1,2), " - ",D12868)</f>
        <v>16 - INSTITUTO PROVINCIAL DE VIVIENDA</v>
      </c>
      <c r="D12868" t="str">
        <f>VLOOKUP(MID(A12868,1,2),[1]Jurisdicciones!$A$2:$B$44,2,FALSE)</f>
        <v>INSTITUTO PROVINCIAL DE VIVIENDA</v>
      </c>
    </row>
    <row r="12869" spans="1:4" x14ac:dyDescent="0.2">
      <c r="A12869" t="s">
        <v>24612</v>
      </c>
      <c r="B12869" t="s">
        <v>24613</v>
      </c>
      <c r="C12869" t="str">
        <f t="shared" si="201"/>
        <v>16 - INSTITUTO PROVINCIAL DE VIVIENDA</v>
      </c>
      <c r="D12869" t="str">
        <f>VLOOKUP(MID(A12869,1,2),[1]Jurisdicciones!$A$2:$B$44,2,FALSE)</f>
        <v>INSTITUTO PROVINCIAL DE VIVIENDA</v>
      </c>
    </row>
    <row r="12870" spans="1:4" x14ac:dyDescent="0.2">
      <c r="A12870" t="s">
        <v>24614</v>
      </c>
      <c r="B12870" t="s">
        <v>24615</v>
      </c>
      <c r="C12870" t="str">
        <f t="shared" si="201"/>
        <v>16 - INSTITUTO PROVINCIAL DE VIVIENDA</v>
      </c>
      <c r="D12870" t="str">
        <f>VLOOKUP(MID(A12870,1,2),[1]Jurisdicciones!$A$2:$B$44,2,FALSE)</f>
        <v>INSTITUTO PROVINCIAL DE VIVIENDA</v>
      </c>
    </row>
    <row r="12871" spans="1:4" x14ac:dyDescent="0.2">
      <c r="A12871" t="s">
        <v>24616</v>
      </c>
      <c r="B12871" t="s">
        <v>24617</v>
      </c>
      <c r="C12871" t="str">
        <f t="shared" si="201"/>
        <v>16 - INSTITUTO PROVINCIAL DE VIVIENDA</v>
      </c>
      <c r="D12871" t="str">
        <f>VLOOKUP(MID(A12871,1,2),[1]Jurisdicciones!$A$2:$B$44,2,FALSE)</f>
        <v>INSTITUTO PROVINCIAL DE VIVIENDA</v>
      </c>
    </row>
    <row r="12872" spans="1:4" x14ac:dyDescent="0.2">
      <c r="A12872" t="s">
        <v>24618</v>
      </c>
      <c r="B12872" t="s">
        <v>24619</v>
      </c>
      <c r="C12872" t="str">
        <f t="shared" si="201"/>
        <v>16 - INSTITUTO PROVINCIAL DE VIVIENDA</v>
      </c>
      <c r="D12872" t="str">
        <f>VLOOKUP(MID(A12872,1,2),[1]Jurisdicciones!$A$2:$B$44,2,FALSE)</f>
        <v>INSTITUTO PROVINCIAL DE VIVIENDA</v>
      </c>
    </row>
    <row r="12873" spans="1:4" x14ac:dyDescent="0.2">
      <c r="A12873" t="s">
        <v>24620</v>
      </c>
      <c r="B12873" t="s">
        <v>24621</v>
      </c>
      <c r="C12873" t="str">
        <f t="shared" si="201"/>
        <v>16 - INSTITUTO PROVINCIAL DE VIVIENDA</v>
      </c>
      <c r="D12873" t="str">
        <f>VLOOKUP(MID(A12873,1,2),[1]Jurisdicciones!$A$2:$B$44,2,FALSE)</f>
        <v>INSTITUTO PROVINCIAL DE VIVIENDA</v>
      </c>
    </row>
    <row r="12874" spans="1:4" x14ac:dyDescent="0.2">
      <c r="A12874" t="s">
        <v>24622</v>
      </c>
      <c r="B12874" t="s">
        <v>24623</v>
      </c>
      <c r="C12874" t="str">
        <f t="shared" si="201"/>
        <v>16 - INSTITUTO PROVINCIAL DE VIVIENDA</v>
      </c>
      <c r="D12874" t="str">
        <f>VLOOKUP(MID(A12874,1,2),[1]Jurisdicciones!$A$2:$B$44,2,FALSE)</f>
        <v>INSTITUTO PROVINCIAL DE VIVIENDA</v>
      </c>
    </row>
    <row r="12875" spans="1:4" x14ac:dyDescent="0.2">
      <c r="A12875" t="s">
        <v>24624</v>
      </c>
      <c r="B12875" t="s">
        <v>24625</v>
      </c>
      <c r="C12875" t="str">
        <f t="shared" si="201"/>
        <v>16 - INSTITUTO PROVINCIAL DE VIVIENDA</v>
      </c>
      <c r="D12875" t="str">
        <f>VLOOKUP(MID(A12875,1,2),[1]Jurisdicciones!$A$2:$B$44,2,FALSE)</f>
        <v>INSTITUTO PROVINCIAL DE VIVIENDA</v>
      </c>
    </row>
    <row r="12876" spans="1:4" x14ac:dyDescent="0.2">
      <c r="A12876" t="s">
        <v>24626</v>
      </c>
      <c r="B12876" t="s">
        <v>24627</v>
      </c>
      <c r="C12876" t="str">
        <f t="shared" si="201"/>
        <v>16 - INSTITUTO PROVINCIAL DE VIVIENDA</v>
      </c>
      <c r="D12876" t="str">
        <f>VLOOKUP(MID(A12876,1,2),[1]Jurisdicciones!$A$2:$B$44,2,FALSE)</f>
        <v>INSTITUTO PROVINCIAL DE VIVIENDA</v>
      </c>
    </row>
    <row r="12877" spans="1:4" x14ac:dyDescent="0.2">
      <c r="A12877" t="s">
        <v>24628</v>
      </c>
      <c r="B12877" t="s">
        <v>24629</v>
      </c>
      <c r="C12877" t="str">
        <f t="shared" si="201"/>
        <v>16 - INSTITUTO PROVINCIAL DE VIVIENDA</v>
      </c>
      <c r="D12877" t="str">
        <f>VLOOKUP(MID(A12877,1,2),[1]Jurisdicciones!$A$2:$B$44,2,FALSE)</f>
        <v>INSTITUTO PROVINCIAL DE VIVIENDA</v>
      </c>
    </row>
    <row r="12878" spans="1:4" x14ac:dyDescent="0.2">
      <c r="A12878" t="s">
        <v>24630</v>
      </c>
      <c r="B12878" t="s">
        <v>24631</v>
      </c>
      <c r="C12878" t="str">
        <f t="shared" si="201"/>
        <v>16 - INSTITUTO PROVINCIAL DE VIVIENDA</v>
      </c>
      <c r="D12878" t="str">
        <f>VLOOKUP(MID(A12878,1,2),[1]Jurisdicciones!$A$2:$B$44,2,FALSE)</f>
        <v>INSTITUTO PROVINCIAL DE VIVIENDA</v>
      </c>
    </row>
    <row r="12879" spans="1:4" x14ac:dyDescent="0.2">
      <c r="A12879" t="s">
        <v>24632</v>
      </c>
      <c r="B12879" t="s">
        <v>24633</v>
      </c>
      <c r="C12879" t="str">
        <f t="shared" si="201"/>
        <v>16 - INSTITUTO PROVINCIAL DE VIVIENDA</v>
      </c>
      <c r="D12879" t="str">
        <f>VLOOKUP(MID(A12879,1,2),[1]Jurisdicciones!$A$2:$B$44,2,FALSE)</f>
        <v>INSTITUTO PROVINCIAL DE VIVIENDA</v>
      </c>
    </row>
    <row r="12880" spans="1:4" x14ac:dyDescent="0.2">
      <c r="A12880" t="s">
        <v>24634</v>
      </c>
      <c r="B12880" t="s">
        <v>24635</v>
      </c>
      <c r="C12880" t="str">
        <f t="shared" si="201"/>
        <v>16 - INSTITUTO PROVINCIAL DE VIVIENDA</v>
      </c>
      <c r="D12880" t="str">
        <f>VLOOKUP(MID(A12880,1,2),[1]Jurisdicciones!$A$2:$B$44,2,FALSE)</f>
        <v>INSTITUTO PROVINCIAL DE VIVIENDA</v>
      </c>
    </row>
    <row r="12881" spans="1:4" x14ac:dyDescent="0.2">
      <c r="A12881" t="s">
        <v>24636</v>
      </c>
      <c r="B12881" t="s">
        <v>24637</v>
      </c>
      <c r="C12881" t="str">
        <f t="shared" si="201"/>
        <v>16 - INSTITUTO PROVINCIAL DE VIVIENDA</v>
      </c>
      <c r="D12881" t="str">
        <f>VLOOKUP(MID(A12881,1,2),[1]Jurisdicciones!$A$2:$B$44,2,FALSE)</f>
        <v>INSTITUTO PROVINCIAL DE VIVIENDA</v>
      </c>
    </row>
    <row r="12882" spans="1:4" x14ac:dyDescent="0.2">
      <c r="A12882" t="s">
        <v>24638</v>
      </c>
      <c r="B12882" t="s">
        <v>24639</v>
      </c>
      <c r="C12882" t="str">
        <f t="shared" si="201"/>
        <v>16 - INSTITUTO PROVINCIAL DE VIVIENDA</v>
      </c>
      <c r="D12882" t="str">
        <f>VLOOKUP(MID(A12882,1,2),[1]Jurisdicciones!$A$2:$B$44,2,FALSE)</f>
        <v>INSTITUTO PROVINCIAL DE VIVIENDA</v>
      </c>
    </row>
    <row r="12883" spans="1:4" x14ac:dyDescent="0.2">
      <c r="A12883" t="s">
        <v>24640</v>
      </c>
      <c r="B12883" t="s">
        <v>24641</v>
      </c>
      <c r="C12883" t="str">
        <f t="shared" si="201"/>
        <v>16 - INSTITUTO PROVINCIAL DE VIVIENDA</v>
      </c>
      <c r="D12883" t="str">
        <f>VLOOKUP(MID(A12883,1,2),[1]Jurisdicciones!$A$2:$B$44,2,FALSE)</f>
        <v>INSTITUTO PROVINCIAL DE VIVIENDA</v>
      </c>
    </row>
    <row r="12884" spans="1:4" x14ac:dyDescent="0.2">
      <c r="A12884" t="s">
        <v>24642</v>
      </c>
      <c r="B12884" t="s">
        <v>24643</v>
      </c>
      <c r="C12884" t="str">
        <f t="shared" si="201"/>
        <v>16 - INSTITUTO PROVINCIAL DE VIVIENDA</v>
      </c>
      <c r="D12884" t="str">
        <f>VLOOKUP(MID(A12884,1,2),[1]Jurisdicciones!$A$2:$B$44,2,FALSE)</f>
        <v>INSTITUTO PROVINCIAL DE VIVIENDA</v>
      </c>
    </row>
    <row r="12885" spans="1:4" x14ac:dyDescent="0.2">
      <c r="A12885" t="s">
        <v>24644</v>
      </c>
      <c r="B12885" t="s">
        <v>24645</v>
      </c>
      <c r="C12885" t="str">
        <f t="shared" si="201"/>
        <v>16 - INSTITUTO PROVINCIAL DE VIVIENDA</v>
      </c>
      <c r="D12885" t="str">
        <f>VLOOKUP(MID(A12885,1,2),[1]Jurisdicciones!$A$2:$B$44,2,FALSE)</f>
        <v>INSTITUTO PROVINCIAL DE VIVIENDA</v>
      </c>
    </row>
    <row r="12886" spans="1:4" x14ac:dyDescent="0.2">
      <c r="A12886" t="s">
        <v>2943</v>
      </c>
      <c r="B12886" t="s">
        <v>24646</v>
      </c>
      <c r="C12886" t="str">
        <f t="shared" si="201"/>
        <v>16 - INSTITUTO PROVINCIAL DE VIVIENDA</v>
      </c>
      <c r="D12886" t="str">
        <f>VLOOKUP(MID(A12886,1,2),[1]Jurisdicciones!$A$2:$B$44,2,FALSE)</f>
        <v>INSTITUTO PROVINCIAL DE VIVIENDA</v>
      </c>
    </row>
    <row r="12887" spans="1:4" x14ac:dyDescent="0.2">
      <c r="A12887" t="s">
        <v>2944</v>
      </c>
      <c r="B12887" t="s">
        <v>24647</v>
      </c>
      <c r="C12887" t="str">
        <f t="shared" si="201"/>
        <v>16 - INSTITUTO PROVINCIAL DE VIVIENDA</v>
      </c>
      <c r="D12887" t="str">
        <f>VLOOKUP(MID(A12887,1,2),[1]Jurisdicciones!$A$2:$B$44,2,FALSE)</f>
        <v>INSTITUTO PROVINCIAL DE VIVIENDA</v>
      </c>
    </row>
    <row r="12888" spans="1:4" x14ac:dyDescent="0.2">
      <c r="A12888" t="s">
        <v>200</v>
      </c>
      <c r="B12888" t="s">
        <v>24648</v>
      </c>
      <c r="C12888" t="str">
        <f t="shared" si="201"/>
        <v>16 - INSTITUTO PROVINCIAL DE VIVIENDA</v>
      </c>
      <c r="D12888" t="str">
        <f>VLOOKUP(MID(A12888,1,2),[1]Jurisdicciones!$A$2:$B$44,2,FALSE)</f>
        <v>INSTITUTO PROVINCIAL DE VIVIENDA</v>
      </c>
    </row>
    <row r="12889" spans="1:4" x14ac:dyDescent="0.2">
      <c r="A12889" t="s">
        <v>24649</v>
      </c>
      <c r="B12889" t="s">
        <v>24650</v>
      </c>
      <c r="C12889" t="str">
        <f t="shared" si="201"/>
        <v>16 - INSTITUTO PROVINCIAL DE VIVIENDA</v>
      </c>
      <c r="D12889" t="str">
        <f>VLOOKUP(MID(A12889,1,2),[1]Jurisdicciones!$A$2:$B$44,2,FALSE)</f>
        <v>INSTITUTO PROVINCIAL DE VIVIENDA</v>
      </c>
    </row>
    <row r="12890" spans="1:4" x14ac:dyDescent="0.2">
      <c r="A12890" t="s">
        <v>212</v>
      </c>
      <c r="B12890" t="s">
        <v>24651</v>
      </c>
      <c r="C12890" t="str">
        <f t="shared" si="201"/>
        <v>16 - INSTITUTO PROVINCIAL DE VIVIENDA</v>
      </c>
      <c r="D12890" t="str">
        <f>VLOOKUP(MID(A12890,1,2),[1]Jurisdicciones!$A$2:$B$44,2,FALSE)</f>
        <v>INSTITUTO PROVINCIAL DE VIVIENDA</v>
      </c>
    </row>
    <row r="12891" spans="1:4" x14ac:dyDescent="0.2">
      <c r="A12891" t="s">
        <v>24652</v>
      </c>
      <c r="B12891" t="s">
        <v>24653</v>
      </c>
      <c r="C12891" t="str">
        <f t="shared" si="201"/>
        <v>16 - INSTITUTO PROVINCIAL DE VIVIENDA</v>
      </c>
      <c r="D12891" t="str">
        <f>VLOOKUP(MID(A12891,1,2),[1]Jurisdicciones!$A$2:$B$44,2,FALSE)</f>
        <v>INSTITUTO PROVINCIAL DE VIVIENDA</v>
      </c>
    </row>
    <row r="12892" spans="1:4" x14ac:dyDescent="0.2">
      <c r="A12892" t="s">
        <v>24654</v>
      </c>
      <c r="B12892" t="s">
        <v>24655</v>
      </c>
      <c r="C12892" t="str">
        <f t="shared" si="201"/>
        <v>16 - INSTITUTO PROVINCIAL DE VIVIENDA</v>
      </c>
      <c r="D12892" t="str">
        <f>VLOOKUP(MID(A12892,1,2),[1]Jurisdicciones!$A$2:$B$44,2,FALSE)</f>
        <v>INSTITUTO PROVINCIAL DE VIVIENDA</v>
      </c>
    </row>
    <row r="12893" spans="1:4" x14ac:dyDescent="0.2">
      <c r="A12893" t="s">
        <v>24656</v>
      </c>
      <c r="B12893" t="s">
        <v>24657</v>
      </c>
      <c r="C12893" t="str">
        <f t="shared" si="201"/>
        <v>16 - INSTITUTO PROVINCIAL DE VIVIENDA</v>
      </c>
      <c r="D12893" t="str">
        <f>VLOOKUP(MID(A12893,1,2),[1]Jurisdicciones!$A$2:$B$44,2,FALSE)</f>
        <v>INSTITUTO PROVINCIAL DE VIVIENDA</v>
      </c>
    </row>
    <row r="12894" spans="1:4" x14ac:dyDescent="0.2">
      <c r="A12894" t="s">
        <v>24658</v>
      </c>
      <c r="B12894" t="s">
        <v>24659</v>
      </c>
      <c r="C12894" t="str">
        <f t="shared" si="201"/>
        <v>16 - INSTITUTO PROVINCIAL DE VIVIENDA</v>
      </c>
      <c r="D12894" t="str">
        <f>VLOOKUP(MID(A12894,1,2),[1]Jurisdicciones!$A$2:$B$44,2,FALSE)</f>
        <v>INSTITUTO PROVINCIAL DE VIVIENDA</v>
      </c>
    </row>
    <row r="12895" spans="1:4" x14ac:dyDescent="0.2">
      <c r="A12895" t="s">
        <v>24660</v>
      </c>
      <c r="B12895" t="s">
        <v>24661</v>
      </c>
      <c r="C12895" t="str">
        <f t="shared" si="201"/>
        <v>16 - INSTITUTO PROVINCIAL DE VIVIENDA</v>
      </c>
      <c r="D12895" t="str">
        <f>VLOOKUP(MID(A12895,1,2),[1]Jurisdicciones!$A$2:$B$44,2,FALSE)</f>
        <v>INSTITUTO PROVINCIAL DE VIVIENDA</v>
      </c>
    </row>
    <row r="12896" spans="1:4" x14ac:dyDescent="0.2">
      <c r="A12896" t="s">
        <v>24662</v>
      </c>
      <c r="B12896" t="s">
        <v>24663</v>
      </c>
      <c r="C12896" t="str">
        <f t="shared" si="201"/>
        <v>16 - INSTITUTO PROVINCIAL DE VIVIENDA</v>
      </c>
      <c r="D12896" t="str">
        <f>VLOOKUP(MID(A12896,1,2),[1]Jurisdicciones!$A$2:$B$44,2,FALSE)</f>
        <v>INSTITUTO PROVINCIAL DE VIVIENDA</v>
      </c>
    </row>
    <row r="12897" spans="1:4" x14ac:dyDescent="0.2">
      <c r="A12897" t="s">
        <v>24664</v>
      </c>
      <c r="B12897" t="s">
        <v>24665</v>
      </c>
      <c r="C12897" t="str">
        <f t="shared" si="201"/>
        <v>16 - INSTITUTO PROVINCIAL DE VIVIENDA</v>
      </c>
      <c r="D12897" t="str">
        <f>VLOOKUP(MID(A12897,1,2),[1]Jurisdicciones!$A$2:$B$44,2,FALSE)</f>
        <v>INSTITUTO PROVINCIAL DE VIVIENDA</v>
      </c>
    </row>
    <row r="12898" spans="1:4" x14ac:dyDescent="0.2">
      <c r="A12898" t="s">
        <v>24666</v>
      </c>
      <c r="B12898" t="s">
        <v>24667</v>
      </c>
      <c r="C12898" t="str">
        <f t="shared" si="201"/>
        <v>16 - INSTITUTO PROVINCIAL DE VIVIENDA</v>
      </c>
      <c r="D12898" t="str">
        <f>VLOOKUP(MID(A12898,1,2),[1]Jurisdicciones!$A$2:$B$44,2,FALSE)</f>
        <v>INSTITUTO PROVINCIAL DE VIVIENDA</v>
      </c>
    </row>
    <row r="12899" spans="1:4" x14ac:dyDescent="0.2">
      <c r="A12899" t="s">
        <v>24668</v>
      </c>
      <c r="B12899" t="s">
        <v>24669</v>
      </c>
      <c r="C12899" t="str">
        <f t="shared" si="201"/>
        <v>16 - INSTITUTO PROVINCIAL DE VIVIENDA</v>
      </c>
      <c r="D12899" t="str">
        <f>VLOOKUP(MID(A12899,1,2),[1]Jurisdicciones!$A$2:$B$44,2,FALSE)</f>
        <v>INSTITUTO PROVINCIAL DE VIVIENDA</v>
      </c>
    </row>
    <row r="12900" spans="1:4" x14ac:dyDescent="0.2">
      <c r="A12900" t="s">
        <v>213</v>
      </c>
      <c r="B12900" t="s">
        <v>24670</v>
      </c>
      <c r="C12900" t="str">
        <f t="shared" si="201"/>
        <v>16 - INSTITUTO PROVINCIAL DE VIVIENDA</v>
      </c>
      <c r="D12900" t="str">
        <f>VLOOKUP(MID(A12900,1,2),[1]Jurisdicciones!$A$2:$B$44,2,FALSE)</f>
        <v>INSTITUTO PROVINCIAL DE VIVIENDA</v>
      </c>
    </row>
    <row r="12901" spans="1:4" x14ac:dyDescent="0.2">
      <c r="A12901" t="s">
        <v>24671</v>
      </c>
      <c r="B12901" t="s">
        <v>24672</v>
      </c>
      <c r="C12901" t="str">
        <f t="shared" si="201"/>
        <v>16 - INSTITUTO PROVINCIAL DE VIVIENDA</v>
      </c>
      <c r="D12901" t="str">
        <f>VLOOKUP(MID(A12901,1,2),[1]Jurisdicciones!$A$2:$B$44,2,FALSE)</f>
        <v>INSTITUTO PROVINCIAL DE VIVIENDA</v>
      </c>
    </row>
    <row r="12902" spans="1:4" x14ac:dyDescent="0.2">
      <c r="A12902" t="s">
        <v>24673</v>
      </c>
      <c r="B12902" t="s">
        <v>24674</v>
      </c>
      <c r="C12902" t="str">
        <f t="shared" si="201"/>
        <v>16 - INSTITUTO PROVINCIAL DE VIVIENDA</v>
      </c>
      <c r="D12902" t="str">
        <f>VLOOKUP(MID(A12902,1,2),[1]Jurisdicciones!$A$2:$B$44,2,FALSE)</f>
        <v>INSTITUTO PROVINCIAL DE VIVIENDA</v>
      </c>
    </row>
    <row r="12903" spans="1:4" x14ac:dyDescent="0.2">
      <c r="A12903" t="s">
        <v>214</v>
      </c>
      <c r="B12903" t="s">
        <v>24675</v>
      </c>
      <c r="C12903" t="str">
        <f t="shared" si="201"/>
        <v>16 - INSTITUTO PROVINCIAL DE VIVIENDA</v>
      </c>
      <c r="D12903" t="str">
        <f>VLOOKUP(MID(A12903,1,2),[1]Jurisdicciones!$A$2:$B$44,2,FALSE)</f>
        <v>INSTITUTO PROVINCIAL DE VIVIENDA</v>
      </c>
    </row>
    <row r="12904" spans="1:4" x14ac:dyDescent="0.2">
      <c r="A12904" t="s">
        <v>215</v>
      </c>
      <c r="B12904" t="s">
        <v>24676</v>
      </c>
      <c r="C12904" t="str">
        <f t="shared" si="201"/>
        <v>16 - INSTITUTO PROVINCIAL DE VIVIENDA</v>
      </c>
      <c r="D12904" t="str">
        <f>VLOOKUP(MID(A12904,1,2),[1]Jurisdicciones!$A$2:$B$44,2,FALSE)</f>
        <v>INSTITUTO PROVINCIAL DE VIVIENDA</v>
      </c>
    </row>
    <row r="12905" spans="1:4" x14ac:dyDescent="0.2">
      <c r="A12905" t="s">
        <v>216</v>
      </c>
      <c r="B12905" t="s">
        <v>24677</v>
      </c>
      <c r="C12905" t="str">
        <f t="shared" si="201"/>
        <v>16 - INSTITUTO PROVINCIAL DE VIVIENDA</v>
      </c>
      <c r="D12905" t="str">
        <f>VLOOKUP(MID(A12905,1,2),[1]Jurisdicciones!$A$2:$B$44,2,FALSE)</f>
        <v>INSTITUTO PROVINCIAL DE VIVIENDA</v>
      </c>
    </row>
    <row r="12906" spans="1:4" x14ac:dyDescent="0.2">
      <c r="A12906" t="s">
        <v>24678</v>
      </c>
      <c r="B12906" t="s">
        <v>24679</v>
      </c>
      <c r="C12906" t="str">
        <f t="shared" si="201"/>
        <v>16 - INSTITUTO PROVINCIAL DE VIVIENDA</v>
      </c>
      <c r="D12906" t="str">
        <f>VLOOKUP(MID(A12906,1,2),[1]Jurisdicciones!$A$2:$B$44,2,FALSE)</f>
        <v>INSTITUTO PROVINCIAL DE VIVIENDA</v>
      </c>
    </row>
    <row r="12907" spans="1:4" x14ac:dyDescent="0.2">
      <c r="A12907" t="s">
        <v>217</v>
      </c>
      <c r="B12907" t="s">
        <v>24680</v>
      </c>
      <c r="C12907" t="str">
        <f t="shared" si="201"/>
        <v>16 - INSTITUTO PROVINCIAL DE VIVIENDA</v>
      </c>
      <c r="D12907" t="str">
        <f>VLOOKUP(MID(A12907,1,2),[1]Jurisdicciones!$A$2:$B$44,2,FALSE)</f>
        <v>INSTITUTO PROVINCIAL DE VIVIENDA</v>
      </c>
    </row>
    <row r="12908" spans="1:4" x14ac:dyDescent="0.2">
      <c r="A12908" t="s">
        <v>24681</v>
      </c>
      <c r="B12908" t="s">
        <v>24682</v>
      </c>
      <c r="C12908" t="str">
        <f t="shared" si="201"/>
        <v>16 - INSTITUTO PROVINCIAL DE VIVIENDA</v>
      </c>
      <c r="D12908" t="str">
        <f>VLOOKUP(MID(A12908,1,2),[1]Jurisdicciones!$A$2:$B$44,2,FALSE)</f>
        <v>INSTITUTO PROVINCIAL DE VIVIENDA</v>
      </c>
    </row>
    <row r="12909" spans="1:4" x14ac:dyDescent="0.2">
      <c r="A12909" t="s">
        <v>24683</v>
      </c>
      <c r="B12909" t="s">
        <v>24684</v>
      </c>
      <c r="C12909" t="str">
        <f t="shared" si="201"/>
        <v>16 - INSTITUTO PROVINCIAL DE VIVIENDA</v>
      </c>
      <c r="D12909" t="str">
        <f>VLOOKUP(MID(A12909,1,2),[1]Jurisdicciones!$A$2:$B$44,2,FALSE)</f>
        <v>INSTITUTO PROVINCIAL DE VIVIENDA</v>
      </c>
    </row>
    <row r="12910" spans="1:4" x14ac:dyDescent="0.2">
      <c r="A12910" t="s">
        <v>24685</v>
      </c>
      <c r="B12910" t="s">
        <v>24686</v>
      </c>
      <c r="C12910" t="str">
        <f t="shared" si="201"/>
        <v>16 - INSTITUTO PROVINCIAL DE VIVIENDA</v>
      </c>
      <c r="D12910" t="str">
        <f>VLOOKUP(MID(A12910,1,2),[1]Jurisdicciones!$A$2:$B$44,2,FALSE)</f>
        <v>INSTITUTO PROVINCIAL DE VIVIENDA</v>
      </c>
    </row>
    <row r="12911" spans="1:4" x14ac:dyDescent="0.2">
      <c r="A12911" t="s">
        <v>218</v>
      </c>
      <c r="B12911" t="s">
        <v>24687</v>
      </c>
      <c r="C12911" t="str">
        <f t="shared" si="201"/>
        <v>16 - INSTITUTO PROVINCIAL DE VIVIENDA</v>
      </c>
      <c r="D12911" t="str">
        <f>VLOOKUP(MID(A12911,1,2),[1]Jurisdicciones!$A$2:$B$44,2,FALSE)</f>
        <v>INSTITUTO PROVINCIAL DE VIVIENDA</v>
      </c>
    </row>
    <row r="12912" spans="1:4" x14ac:dyDescent="0.2">
      <c r="A12912" t="s">
        <v>24688</v>
      </c>
      <c r="B12912" t="s">
        <v>24689</v>
      </c>
      <c r="C12912" t="str">
        <f t="shared" si="201"/>
        <v>16 - INSTITUTO PROVINCIAL DE VIVIENDA</v>
      </c>
      <c r="D12912" t="str">
        <f>VLOOKUP(MID(A12912,1,2),[1]Jurisdicciones!$A$2:$B$44,2,FALSE)</f>
        <v>INSTITUTO PROVINCIAL DE VIVIENDA</v>
      </c>
    </row>
    <row r="12913" spans="1:4" x14ac:dyDescent="0.2">
      <c r="A12913" t="s">
        <v>466</v>
      </c>
      <c r="B12913" t="s">
        <v>24690</v>
      </c>
      <c r="C12913" t="str">
        <f t="shared" si="201"/>
        <v>16 - INSTITUTO PROVINCIAL DE VIVIENDA</v>
      </c>
      <c r="D12913" t="str">
        <f>VLOOKUP(MID(A12913,1,2),[1]Jurisdicciones!$A$2:$B$44,2,FALSE)</f>
        <v>INSTITUTO PROVINCIAL DE VIVIENDA</v>
      </c>
    </row>
    <row r="12914" spans="1:4" x14ac:dyDescent="0.2">
      <c r="A12914" t="s">
        <v>24691</v>
      </c>
      <c r="B12914" t="s">
        <v>24692</v>
      </c>
      <c r="C12914" t="str">
        <f t="shared" si="201"/>
        <v>16 - INSTITUTO PROVINCIAL DE VIVIENDA</v>
      </c>
      <c r="D12914" t="str">
        <f>VLOOKUP(MID(A12914,1,2),[1]Jurisdicciones!$A$2:$B$44,2,FALSE)</f>
        <v>INSTITUTO PROVINCIAL DE VIVIENDA</v>
      </c>
    </row>
    <row r="12915" spans="1:4" x14ac:dyDescent="0.2">
      <c r="A12915" t="s">
        <v>24693</v>
      </c>
      <c r="B12915" t="s">
        <v>24694</v>
      </c>
      <c r="C12915" t="str">
        <f t="shared" si="201"/>
        <v>16 - INSTITUTO PROVINCIAL DE VIVIENDA</v>
      </c>
      <c r="D12915" t="str">
        <f>VLOOKUP(MID(A12915,1,2),[1]Jurisdicciones!$A$2:$B$44,2,FALSE)</f>
        <v>INSTITUTO PROVINCIAL DE VIVIENDA</v>
      </c>
    </row>
    <row r="12916" spans="1:4" x14ac:dyDescent="0.2">
      <c r="A12916" t="s">
        <v>24695</v>
      </c>
      <c r="B12916" t="s">
        <v>24696</v>
      </c>
      <c r="C12916" t="str">
        <f t="shared" si="201"/>
        <v>16 - INSTITUTO PROVINCIAL DE VIVIENDA</v>
      </c>
      <c r="D12916" t="str">
        <f>VLOOKUP(MID(A12916,1,2),[1]Jurisdicciones!$A$2:$B$44,2,FALSE)</f>
        <v>INSTITUTO PROVINCIAL DE VIVIENDA</v>
      </c>
    </row>
    <row r="12917" spans="1:4" x14ac:dyDescent="0.2">
      <c r="A12917" t="s">
        <v>24697</v>
      </c>
      <c r="B12917" t="s">
        <v>24698</v>
      </c>
      <c r="C12917" t="str">
        <f t="shared" si="201"/>
        <v>16 - INSTITUTO PROVINCIAL DE VIVIENDA</v>
      </c>
      <c r="D12917" t="str">
        <f>VLOOKUP(MID(A12917,1,2),[1]Jurisdicciones!$A$2:$B$44,2,FALSE)</f>
        <v>INSTITUTO PROVINCIAL DE VIVIENDA</v>
      </c>
    </row>
    <row r="12918" spans="1:4" x14ac:dyDescent="0.2">
      <c r="A12918" t="s">
        <v>24699</v>
      </c>
      <c r="B12918" t="s">
        <v>24700</v>
      </c>
      <c r="C12918" t="str">
        <f t="shared" si="201"/>
        <v>16 - INSTITUTO PROVINCIAL DE VIVIENDA</v>
      </c>
      <c r="D12918" t="str">
        <f>VLOOKUP(MID(A12918,1,2),[1]Jurisdicciones!$A$2:$B$44,2,FALSE)</f>
        <v>INSTITUTO PROVINCIAL DE VIVIENDA</v>
      </c>
    </row>
    <row r="12919" spans="1:4" x14ac:dyDescent="0.2">
      <c r="A12919" t="s">
        <v>24701</v>
      </c>
      <c r="B12919" t="s">
        <v>24702</v>
      </c>
      <c r="C12919" t="str">
        <f t="shared" si="201"/>
        <v>16 - INSTITUTO PROVINCIAL DE VIVIENDA</v>
      </c>
      <c r="D12919" t="str">
        <f>VLOOKUP(MID(A12919,1,2),[1]Jurisdicciones!$A$2:$B$44,2,FALSE)</f>
        <v>INSTITUTO PROVINCIAL DE VIVIENDA</v>
      </c>
    </row>
    <row r="12920" spans="1:4" x14ac:dyDescent="0.2">
      <c r="A12920" t="s">
        <v>467</v>
      </c>
      <c r="B12920" t="s">
        <v>24703</v>
      </c>
      <c r="C12920" t="str">
        <f t="shared" si="201"/>
        <v>16 - INSTITUTO PROVINCIAL DE VIVIENDA</v>
      </c>
      <c r="D12920" t="str">
        <f>VLOOKUP(MID(A12920,1,2),[1]Jurisdicciones!$A$2:$B$44,2,FALSE)</f>
        <v>INSTITUTO PROVINCIAL DE VIVIENDA</v>
      </c>
    </row>
    <row r="12921" spans="1:4" x14ac:dyDescent="0.2">
      <c r="A12921" t="s">
        <v>24704</v>
      </c>
      <c r="B12921" t="s">
        <v>24705</v>
      </c>
      <c r="C12921" t="str">
        <f t="shared" si="201"/>
        <v>16 - INSTITUTO PROVINCIAL DE VIVIENDA</v>
      </c>
      <c r="D12921" t="str">
        <f>VLOOKUP(MID(A12921,1,2),[1]Jurisdicciones!$A$2:$B$44,2,FALSE)</f>
        <v>INSTITUTO PROVINCIAL DE VIVIENDA</v>
      </c>
    </row>
    <row r="12922" spans="1:4" x14ac:dyDescent="0.2">
      <c r="A12922" t="s">
        <v>24706</v>
      </c>
      <c r="B12922" t="s">
        <v>24707</v>
      </c>
      <c r="C12922" t="str">
        <f t="shared" si="201"/>
        <v>16 - INSTITUTO PROVINCIAL DE VIVIENDA</v>
      </c>
      <c r="D12922" t="str">
        <f>VLOOKUP(MID(A12922,1,2),[1]Jurisdicciones!$A$2:$B$44,2,FALSE)</f>
        <v>INSTITUTO PROVINCIAL DE VIVIENDA</v>
      </c>
    </row>
    <row r="12923" spans="1:4" x14ac:dyDescent="0.2">
      <c r="A12923" t="s">
        <v>24708</v>
      </c>
      <c r="B12923" t="s">
        <v>24709</v>
      </c>
      <c r="C12923" t="str">
        <f t="shared" si="201"/>
        <v>16 - INSTITUTO PROVINCIAL DE VIVIENDA</v>
      </c>
      <c r="D12923" t="str">
        <f>VLOOKUP(MID(A12923,1,2),[1]Jurisdicciones!$A$2:$B$44,2,FALSE)</f>
        <v>INSTITUTO PROVINCIAL DE VIVIENDA</v>
      </c>
    </row>
    <row r="12924" spans="1:4" x14ac:dyDescent="0.2">
      <c r="A12924" t="s">
        <v>24710</v>
      </c>
      <c r="B12924" t="s">
        <v>24711</v>
      </c>
      <c r="C12924" t="str">
        <f t="shared" si="201"/>
        <v>16 - INSTITUTO PROVINCIAL DE VIVIENDA</v>
      </c>
      <c r="D12924" t="str">
        <f>VLOOKUP(MID(A12924,1,2),[1]Jurisdicciones!$A$2:$B$44,2,FALSE)</f>
        <v>INSTITUTO PROVINCIAL DE VIVIENDA</v>
      </c>
    </row>
    <row r="12925" spans="1:4" x14ac:dyDescent="0.2">
      <c r="A12925" t="s">
        <v>24712</v>
      </c>
      <c r="B12925" t="s">
        <v>24713</v>
      </c>
      <c r="C12925" t="str">
        <f t="shared" si="201"/>
        <v>16 - INSTITUTO PROVINCIAL DE VIVIENDA</v>
      </c>
      <c r="D12925" t="str">
        <f>VLOOKUP(MID(A12925,1,2),[1]Jurisdicciones!$A$2:$B$44,2,FALSE)</f>
        <v>INSTITUTO PROVINCIAL DE VIVIENDA</v>
      </c>
    </row>
    <row r="12926" spans="1:4" x14ac:dyDescent="0.2">
      <c r="A12926" t="s">
        <v>24714</v>
      </c>
      <c r="B12926" t="s">
        <v>24715</v>
      </c>
      <c r="C12926" t="str">
        <f t="shared" si="201"/>
        <v>16 - INSTITUTO PROVINCIAL DE VIVIENDA</v>
      </c>
      <c r="D12926" t="str">
        <f>VLOOKUP(MID(A12926,1,2),[1]Jurisdicciones!$A$2:$B$44,2,FALSE)</f>
        <v>INSTITUTO PROVINCIAL DE VIVIENDA</v>
      </c>
    </row>
    <row r="12927" spans="1:4" x14ac:dyDescent="0.2">
      <c r="A12927" t="s">
        <v>24716</v>
      </c>
      <c r="B12927" t="s">
        <v>24717</v>
      </c>
      <c r="C12927" t="str">
        <f t="shared" si="201"/>
        <v>16 - INSTITUTO PROVINCIAL DE VIVIENDA</v>
      </c>
      <c r="D12927" t="str">
        <f>VLOOKUP(MID(A12927,1,2),[1]Jurisdicciones!$A$2:$B$44,2,FALSE)</f>
        <v>INSTITUTO PROVINCIAL DE VIVIENDA</v>
      </c>
    </row>
    <row r="12928" spans="1:4" x14ac:dyDescent="0.2">
      <c r="A12928" t="s">
        <v>24718</v>
      </c>
      <c r="B12928" t="s">
        <v>24719</v>
      </c>
      <c r="C12928" t="str">
        <f t="shared" si="201"/>
        <v>16 - INSTITUTO PROVINCIAL DE VIVIENDA</v>
      </c>
      <c r="D12928" t="str">
        <f>VLOOKUP(MID(A12928,1,2),[1]Jurisdicciones!$A$2:$B$44,2,FALSE)</f>
        <v>INSTITUTO PROVINCIAL DE VIVIENDA</v>
      </c>
    </row>
    <row r="12929" spans="1:4" x14ac:dyDescent="0.2">
      <c r="A12929" t="s">
        <v>468</v>
      </c>
      <c r="B12929" t="s">
        <v>24720</v>
      </c>
      <c r="C12929" t="str">
        <f t="shared" si="201"/>
        <v>16 - INSTITUTO PROVINCIAL DE VIVIENDA</v>
      </c>
      <c r="D12929" t="str">
        <f>VLOOKUP(MID(A12929,1,2),[1]Jurisdicciones!$A$2:$B$44,2,FALSE)</f>
        <v>INSTITUTO PROVINCIAL DE VIVIENDA</v>
      </c>
    </row>
    <row r="12930" spans="1:4" x14ac:dyDescent="0.2">
      <c r="A12930" t="s">
        <v>24721</v>
      </c>
      <c r="B12930" t="s">
        <v>24722</v>
      </c>
      <c r="C12930" t="str">
        <f t="shared" si="201"/>
        <v>16 - INSTITUTO PROVINCIAL DE VIVIENDA</v>
      </c>
      <c r="D12930" t="str">
        <f>VLOOKUP(MID(A12930,1,2),[1]Jurisdicciones!$A$2:$B$44,2,FALSE)</f>
        <v>INSTITUTO PROVINCIAL DE VIVIENDA</v>
      </c>
    </row>
    <row r="12931" spans="1:4" x14ac:dyDescent="0.2">
      <c r="A12931" t="s">
        <v>24723</v>
      </c>
      <c r="B12931" t="s">
        <v>24724</v>
      </c>
      <c r="C12931" t="str">
        <f t="shared" si="201"/>
        <v>16 - INSTITUTO PROVINCIAL DE VIVIENDA</v>
      </c>
      <c r="D12931" t="str">
        <f>VLOOKUP(MID(A12931,1,2),[1]Jurisdicciones!$A$2:$B$44,2,FALSE)</f>
        <v>INSTITUTO PROVINCIAL DE VIVIENDA</v>
      </c>
    </row>
    <row r="12932" spans="1:4" x14ac:dyDescent="0.2">
      <c r="A12932" t="s">
        <v>24725</v>
      </c>
      <c r="B12932" t="s">
        <v>24724</v>
      </c>
      <c r="C12932" t="str">
        <f t="shared" ref="C12932:C12995" si="202">CONCATENATE(MID(A12932,1,2), " - ",D12932)</f>
        <v>16 - INSTITUTO PROVINCIAL DE VIVIENDA</v>
      </c>
      <c r="D12932" t="str">
        <f>VLOOKUP(MID(A12932,1,2),[1]Jurisdicciones!$A$2:$B$44,2,FALSE)</f>
        <v>INSTITUTO PROVINCIAL DE VIVIENDA</v>
      </c>
    </row>
    <row r="12933" spans="1:4" x14ac:dyDescent="0.2">
      <c r="A12933" t="s">
        <v>24726</v>
      </c>
      <c r="B12933" t="s">
        <v>24727</v>
      </c>
      <c r="C12933" t="str">
        <f t="shared" si="202"/>
        <v>16 - INSTITUTO PROVINCIAL DE VIVIENDA</v>
      </c>
      <c r="D12933" t="str">
        <f>VLOOKUP(MID(A12933,1,2),[1]Jurisdicciones!$A$2:$B$44,2,FALSE)</f>
        <v>INSTITUTO PROVINCIAL DE VIVIENDA</v>
      </c>
    </row>
    <row r="12934" spans="1:4" x14ac:dyDescent="0.2">
      <c r="A12934" t="s">
        <v>2133</v>
      </c>
      <c r="B12934" t="s">
        <v>24728</v>
      </c>
      <c r="C12934" t="str">
        <f t="shared" si="202"/>
        <v>16 - INSTITUTO PROVINCIAL DE VIVIENDA</v>
      </c>
      <c r="D12934" t="str">
        <f>VLOOKUP(MID(A12934,1,2),[1]Jurisdicciones!$A$2:$B$44,2,FALSE)</f>
        <v>INSTITUTO PROVINCIAL DE VIVIENDA</v>
      </c>
    </row>
    <row r="12935" spans="1:4" x14ac:dyDescent="0.2">
      <c r="A12935" t="s">
        <v>24729</v>
      </c>
      <c r="B12935" t="s">
        <v>24730</v>
      </c>
      <c r="C12935" t="str">
        <f t="shared" si="202"/>
        <v>16 - INSTITUTO PROVINCIAL DE VIVIENDA</v>
      </c>
      <c r="D12935" t="str">
        <f>VLOOKUP(MID(A12935,1,2),[1]Jurisdicciones!$A$2:$B$44,2,FALSE)</f>
        <v>INSTITUTO PROVINCIAL DE VIVIENDA</v>
      </c>
    </row>
    <row r="12936" spans="1:4" x14ac:dyDescent="0.2">
      <c r="A12936" t="s">
        <v>2945</v>
      </c>
      <c r="B12936" t="s">
        <v>24731</v>
      </c>
      <c r="C12936" t="str">
        <f t="shared" si="202"/>
        <v>16 - INSTITUTO PROVINCIAL DE VIVIENDA</v>
      </c>
      <c r="D12936" t="str">
        <f>VLOOKUP(MID(A12936,1,2),[1]Jurisdicciones!$A$2:$B$44,2,FALSE)</f>
        <v>INSTITUTO PROVINCIAL DE VIVIENDA</v>
      </c>
    </row>
    <row r="12937" spans="1:4" x14ac:dyDescent="0.2">
      <c r="A12937" t="s">
        <v>24732</v>
      </c>
      <c r="B12937" t="s">
        <v>24733</v>
      </c>
      <c r="C12937" t="str">
        <f t="shared" si="202"/>
        <v>16 - INSTITUTO PROVINCIAL DE VIVIENDA</v>
      </c>
      <c r="D12937" t="str">
        <f>VLOOKUP(MID(A12937,1,2),[1]Jurisdicciones!$A$2:$B$44,2,FALSE)</f>
        <v>INSTITUTO PROVINCIAL DE VIVIENDA</v>
      </c>
    </row>
    <row r="12938" spans="1:4" x14ac:dyDescent="0.2">
      <c r="A12938" t="s">
        <v>24734</v>
      </c>
      <c r="B12938" t="s">
        <v>24735</v>
      </c>
      <c r="C12938" t="str">
        <f t="shared" si="202"/>
        <v>16 - INSTITUTO PROVINCIAL DE VIVIENDA</v>
      </c>
      <c r="D12938" t="str">
        <f>VLOOKUP(MID(A12938,1,2),[1]Jurisdicciones!$A$2:$B$44,2,FALSE)</f>
        <v>INSTITUTO PROVINCIAL DE VIVIENDA</v>
      </c>
    </row>
    <row r="12939" spans="1:4" x14ac:dyDescent="0.2">
      <c r="A12939" t="s">
        <v>24736</v>
      </c>
      <c r="B12939" t="s">
        <v>24737</v>
      </c>
      <c r="C12939" t="str">
        <f t="shared" si="202"/>
        <v>16 - INSTITUTO PROVINCIAL DE VIVIENDA</v>
      </c>
      <c r="D12939" t="str">
        <f>VLOOKUP(MID(A12939,1,2),[1]Jurisdicciones!$A$2:$B$44,2,FALSE)</f>
        <v>INSTITUTO PROVINCIAL DE VIVIENDA</v>
      </c>
    </row>
    <row r="12940" spans="1:4" x14ac:dyDescent="0.2">
      <c r="A12940" t="s">
        <v>24738</v>
      </c>
      <c r="B12940" t="s">
        <v>24739</v>
      </c>
      <c r="C12940" t="str">
        <f t="shared" si="202"/>
        <v>16 - INSTITUTO PROVINCIAL DE VIVIENDA</v>
      </c>
      <c r="D12940" t="str">
        <f>VLOOKUP(MID(A12940,1,2),[1]Jurisdicciones!$A$2:$B$44,2,FALSE)</f>
        <v>INSTITUTO PROVINCIAL DE VIVIENDA</v>
      </c>
    </row>
    <row r="12941" spans="1:4" x14ac:dyDescent="0.2">
      <c r="A12941" t="s">
        <v>2946</v>
      </c>
      <c r="B12941" t="s">
        <v>24740</v>
      </c>
      <c r="C12941" t="str">
        <f t="shared" si="202"/>
        <v>16 - INSTITUTO PROVINCIAL DE VIVIENDA</v>
      </c>
      <c r="D12941" t="str">
        <f>VLOOKUP(MID(A12941,1,2),[1]Jurisdicciones!$A$2:$B$44,2,FALSE)</f>
        <v>INSTITUTO PROVINCIAL DE VIVIENDA</v>
      </c>
    </row>
    <row r="12942" spans="1:4" x14ac:dyDescent="0.2">
      <c r="A12942" t="s">
        <v>24741</v>
      </c>
      <c r="B12942" t="s">
        <v>24742</v>
      </c>
      <c r="C12942" t="str">
        <f t="shared" si="202"/>
        <v>16 - INSTITUTO PROVINCIAL DE VIVIENDA</v>
      </c>
      <c r="D12942" t="str">
        <f>VLOOKUP(MID(A12942,1,2),[1]Jurisdicciones!$A$2:$B$44,2,FALSE)</f>
        <v>INSTITUTO PROVINCIAL DE VIVIENDA</v>
      </c>
    </row>
    <row r="12943" spans="1:4" x14ac:dyDescent="0.2">
      <c r="A12943" t="s">
        <v>24743</v>
      </c>
      <c r="B12943" t="s">
        <v>24744</v>
      </c>
      <c r="C12943" t="str">
        <f t="shared" si="202"/>
        <v>16 - INSTITUTO PROVINCIAL DE VIVIENDA</v>
      </c>
      <c r="D12943" t="str">
        <f>VLOOKUP(MID(A12943,1,2),[1]Jurisdicciones!$A$2:$B$44,2,FALSE)</f>
        <v>INSTITUTO PROVINCIAL DE VIVIENDA</v>
      </c>
    </row>
    <row r="12944" spans="1:4" x14ac:dyDescent="0.2">
      <c r="A12944" t="s">
        <v>24745</v>
      </c>
      <c r="B12944" t="s">
        <v>24746</v>
      </c>
      <c r="C12944" t="str">
        <f t="shared" si="202"/>
        <v>16 - INSTITUTO PROVINCIAL DE VIVIENDA</v>
      </c>
      <c r="D12944" t="str">
        <f>VLOOKUP(MID(A12944,1,2),[1]Jurisdicciones!$A$2:$B$44,2,FALSE)</f>
        <v>INSTITUTO PROVINCIAL DE VIVIENDA</v>
      </c>
    </row>
    <row r="12945" spans="1:4" x14ac:dyDescent="0.2">
      <c r="A12945" t="s">
        <v>24747</v>
      </c>
      <c r="B12945" t="s">
        <v>24748</v>
      </c>
      <c r="C12945" t="str">
        <f t="shared" si="202"/>
        <v>16 - INSTITUTO PROVINCIAL DE VIVIENDA</v>
      </c>
      <c r="D12945" t="str">
        <f>VLOOKUP(MID(A12945,1,2),[1]Jurisdicciones!$A$2:$B$44,2,FALSE)</f>
        <v>INSTITUTO PROVINCIAL DE VIVIENDA</v>
      </c>
    </row>
    <row r="12946" spans="1:4" x14ac:dyDescent="0.2">
      <c r="A12946" t="s">
        <v>24749</v>
      </c>
      <c r="B12946" t="s">
        <v>24750</v>
      </c>
      <c r="C12946" t="str">
        <f t="shared" si="202"/>
        <v>16 - INSTITUTO PROVINCIAL DE VIVIENDA</v>
      </c>
      <c r="D12946" t="str">
        <f>VLOOKUP(MID(A12946,1,2),[1]Jurisdicciones!$A$2:$B$44,2,FALSE)</f>
        <v>INSTITUTO PROVINCIAL DE VIVIENDA</v>
      </c>
    </row>
    <row r="12947" spans="1:4" x14ac:dyDescent="0.2">
      <c r="A12947" t="s">
        <v>469</v>
      </c>
      <c r="B12947" t="s">
        <v>24751</v>
      </c>
      <c r="C12947" t="str">
        <f t="shared" si="202"/>
        <v>16 - INSTITUTO PROVINCIAL DE VIVIENDA</v>
      </c>
      <c r="D12947" t="str">
        <f>VLOOKUP(MID(A12947,1,2),[1]Jurisdicciones!$A$2:$B$44,2,FALSE)</f>
        <v>INSTITUTO PROVINCIAL DE VIVIENDA</v>
      </c>
    </row>
    <row r="12948" spans="1:4" x14ac:dyDescent="0.2">
      <c r="A12948" t="s">
        <v>470</v>
      </c>
      <c r="B12948" t="s">
        <v>24752</v>
      </c>
      <c r="C12948" t="str">
        <f t="shared" si="202"/>
        <v>16 - INSTITUTO PROVINCIAL DE VIVIENDA</v>
      </c>
      <c r="D12948" t="str">
        <f>VLOOKUP(MID(A12948,1,2),[1]Jurisdicciones!$A$2:$B$44,2,FALSE)</f>
        <v>INSTITUTO PROVINCIAL DE VIVIENDA</v>
      </c>
    </row>
    <row r="12949" spans="1:4" x14ac:dyDescent="0.2">
      <c r="A12949" t="s">
        <v>471</v>
      </c>
      <c r="B12949" t="s">
        <v>24753</v>
      </c>
      <c r="C12949" t="str">
        <f t="shared" si="202"/>
        <v>16 - INSTITUTO PROVINCIAL DE VIVIENDA</v>
      </c>
      <c r="D12949" t="str">
        <f>VLOOKUP(MID(A12949,1,2),[1]Jurisdicciones!$A$2:$B$44,2,FALSE)</f>
        <v>INSTITUTO PROVINCIAL DE VIVIENDA</v>
      </c>
    </row>
    <row r="12950" spans="1:4" x14ac:dyDescent="0.2">
      <c r="A12950" t="s">
        <v>472</v>
      </c>
      <c r="B12950" t="s">
        <v>24754</v>
      </c>
      <c r="C12950" t="str">
        <f t="shared" si="202"/>
        <v>16 - INSTITUTO PROVINCIAL DE VIVIENDA</v>
      </c>
      <c r="D12950" t="str">
        <f>VLOOKUP(MID(A12950,1,2),[1]Jurisdicciones!$A$2:$B$44,2,FALSE)</f>
        <v>INSTITUTO PROVINCIAL DE VIVIENDA</v>
      </c>
    </row>
    <row r="12951" spans="1:4" x14ac:dyDescent="0.2">
      <c r="A12951" t="s">
        <v>473</v>
      </c>
      <c r="B12951" t="s">
        <v>24755</v>
      </c>
      <c r="C12951" t="str">
        <f t="shared" si="202"/>
        <v>16 - INSTITUTO PROVINCIAL DE VIVIENDA</v>
      </c>
      <c r="D12951" t="str">
        <f>VLOOKUP(MID(A12951,1,2),[1]Jurisdicciones!$A$2:$B$44,2,FALSE)</f>
        <v>INSTITUTO PROVINCIAL DE VIVIENDA</v>
      </c>
    </row>
    <row r="12952" spans="1:4" x14ac:dyDescent="0.2">
      <c r="A12952" t="s">
        <v>24756</v>
      </c>
      <c r="B12952" t="s">
        <v>24757</v>
      </c>
      <c r="C12952" t="str">
        <f t="shared" si="202"/>
        <v>16 - INSTITUTO PROVINCIAL DE VIVIENDA</v>
      </c>
      <c r="D12952" t="str">
        <f>VLOOKUP(MID(A12952,1,2),[1]Jurisdicciones!$A$2:$B$44,2,FALSE)</f>
        <v>INSTITUTO PROVINCIAL DE VIVIENDA</v>
      </c>
    </row>
    <row r="12953" spans="1:4" x14ac:dyDescent="0.2">
      <c r="A12953" t="s">
        <v>474</v>
      </c>
      <c r="B12953" t="s">
        <v>24758</v>
      </c>
      <c r="C12953" t="str">
        <f t="shared" si="202"/>
        <v>16 - INSTITUTO PROVINCIAL DE VIVIENDA</v>
      </c>
      <c r="D12953" t="str">
        <f>VLOOKUP(MID(A12953,1,2),[1]Jurisdicciones!$A$2:$B$44,2,FALSE)</f>
        <v>INSTITUTO PROVINCIAL DE VIVIENDA</v>
      </c>
    </row>
    <row r="12954" spans="1:4" x14ac:dyDescent="0.2">
      <c r="A12954" t="s">
        <v>24759</v>
      </c>
      <c r="B12954" t="s">
        <v>24760</v>
      </c>
      <c r="C12954" t="str">
        <f t="shared" si="202"/>
        <v>16 - INSTITUTO PROVINCIAL DE VIVIENDA</v>
      </c>
      <c r="D12954" t="str">
        <f>VLOOKUP(MID(A12954,1,2),[1]Jurisdicciones!$A$2:$B$44,2,FALSE)</f>
        <v>INSTITUTO PROVINCIAL DE VIVIENDA</v>
      </c>
    </row>
    <row r="12955" spans="1:4" x14ac:dyDescent="0.2">
      <c r="A12955" t="s">
        <v>475</v>
      </c>
      <c r="B12955" t="s">
        <v>24761</v>
      </c>
      <c r="C12955" t="str">
        <f t="shared" si="202"/>
        <v>16 - INSTITUTO PROVINCIAL DE VIVIENDA</v>
      </c>
      <c r="D12955" t="str">
        <f>VLOOKUP(MID(A12955,1,2),[1]Jurisdicciones!$A$2:$B$44,2,FALSE)</f>
        <v>INSTITUTO PROVINCIAL DE VIVIENDA</v>
      </c>
    </row>
    <row r="12956" spans="1:4" x14ac:dyDescent="0.2">
      <c r="A12956" t="s">
        <v>24762</v>
      </c>
      <c r="B12956" t="s">
        <v>24763</v>
      </c>
      <c r="C12956" t="str">
        <f t="shared" si="202"/>
        <v>16 - INSTITUTO PROVINCIAL DE VIVIENDA</v>
      </c>
      <c r="D12956" t="str">
        <f>VLOOKUP(MID(A12956,1,2),[1]Jurisdicciones!$A$2:$B$44,2,FALSE)</f>
        <v>INSTITUTO PROVINCIAL DE VIVIENDA</v>
      </c>
    </row>
    <row r="12957" spans="1:4" x14ac:dyDescent="0.2">
      <c r="A12957" t="s">
        <v>24764</v>
      </c>
      <c r="B12957" t="s">
        <v>24765</v>
      </c>
      <c r="C12957" t="str">
        <f t="shared" si="202"/>
        <v>16 - INSTITUTO PROVINCIAL DE VIVIENDA</v>
      </c>
      <c r="D12957" t="str">
        <f>VLOOKUP(MID(A12957,1,2),[1]Jurisdicciones!$A$2:$B$44,2,FALSE)</f>
        <v>INSTITUTO PROVINCIAL DE VIVIENDA</v>
      </c>
    </row>
    <row r="12958" spans="1:4" x14ac:dyDescent="0.2">
      <c r="A12958" t="s">
        <v>24766</v>
      </c>
      <c r="B12958" t="s">
        <v>24767</v>
      </c>
      <c r="C12958" t="str">
        <f t="shared" si="202"/>
        <v>16 - INSTITUTO PROVINCIAL DE VIVIENDA</v>
      </c>
      <c r="D12958" t="str">
        <f>VLOOKUP(MID(A12958,1,2),[1]Jurisdicciones!$A$2:$B$44,2,FALSE)</f>
        <v>INSTITUTO PROVINCIAL DE VIVIENDA</v>
      </c>
    </row>
    <row r="12959" spans="1:4" x14ac:dyDescent="0.2">
      <c r="A12959" t="s">
        <v>24768</v>
      </c>
      <c r="B12959" t="s">
        <v>24769</v>
      </c>
      <c r="C12959" t="str">
        <f t="shared" si="202"/>
        <v>16 - INSTITUTO PROVINCIAL DE VIVIENDA</v>
      </c>
      <c r="D12959" t="str">
        <f>VLOOKUP(MID(A12959,1,2),[1]Jurisdicciones!$A$2:$B$44,2,FALSE)</f>
        <v>INSTITUTO PROVINCIAL DE VIVIENDA</v>
      </c>
    </row>
    <row r="12960" spans="1:4" x14ac:dyDescent="0.2">
      <c r="A12960" t="s">
        <v>24770</v>
      </c>
      <c r="B12960" t="s">
        <v>24771</v>
      </c>
      <c r="C12960" t="str">
        <f t="shared" si="202"/>
        <v>16 - INSTITUTO PROVINCIAL DE VIVIENDA</v>
      </c>
      <c r="D12960" t="str">
        <f>VLOOKUP(MID(A12960,1,2),[1]Jurisdicciones!$A$2:$B$44,2,FALSE)</f>
        <v>INSTITUTO PROVINCIAL DE VIVIENDA</v>
      </c>
    </row>
    <row r="12961" spans="1:4" x14ac:dyDescent="0.2">
      <c r="A12961" t="s">
        <v>24772</v>
      </c>
      <c r="B12961" t="s">
        <v>24773</v>
      </c>
      <c r="C12961" t="str">
        <f t="shared" si="202"/>
        <v>16 - INSTITUTO PROVINCIAL DE VIVIENDA</v>
      </c>
      <c r="D12961" t="str">
        <f>VLOOKUP(MID(A12961,1,2),[1]Jurisdicciones!$A$2:$B$44,2,FALSE)</f>
        <v>INSTITUTO PROVINCIAL DE VIVIENDA</v>
      </c>
    </row>
    <row r="12962" spans="1:4" x14ac:dyDescent="0.2">
      <c r="A12962" t="s">
        <v>476</v>
      </c>
      <c r="B12962" t="s">
        <v>24774</v>
      </c>
      <c r="C12962" t="str">
        <f t="shared" si="202"/>
        <v>16 - INSTITUTO PROVINCIAL DE VIVIENDA</v>
      </c>
      <c r="D12962" t="str">
        <f>VLOOKUP(MID(A12962,1,2),[1]Jurisdicciones!$A$2:$B$44,2,FALSE)</f>
        <v>INSTITUTO PROVINCIAL DE VIVIENDA</v>
      </c>
    </row>
    <row r="12963" spans="1:4" x14ac:dyDescent="0.2">
      <c r="A12963" t="s">
        <v>477</v>
      </c>
      <c r="B12963" t="s">
        <v>24775</v>
      </c>
      <c r="C12963" t="str">
        <f t="shared" si="202"/>
        <v>16 - INSTITUTO PROVINCIAL DE VIVIENDA</v>
      </c>
      <c r="D12963" t="str">
        <f>VLOOKUP(MID(A12963,1,2),[1]Jurisdicciones!$A$2:$B$44,2,FALSE)</f>
        <v>INSTITUTO PROVINCIAL DE VIVIENDA</v>
      </c>
    </row>
    <row r="12964" spans="1:4" x14ac:dyDescent="0.2">
      <c r="A12964" t="s">
        <v>478</v>
      </c>
      <c r="B12964" t="s">
        <v>24776</v>
      </c>
      <c r="C12964" t="str">
        <f t="shared" si="202"/>
        <v>16 - INSTITUTO PROVINCIAL DE VIVIENDA</v>
      </c>
      <c r="D12964" t="str">
        <f>VLOOKUP(MID(A12964,1,2),[1]Jurisdicciones!$A$2:$B$44,2,FALSE)</f>
        <v>INSTITUTO PROVINCIAL DE VIVIENDA</v>
      </c>
    </row>
    <row r="12965" spans="1:4" x14ac:dyDescent="0.2">
      <c r="A12965" t="s">
        <v>479</v>
      </c>
      <c r="B12965" t="s">
        <v>24777</v>
      </c>
      <c r="C12965" t="str">
        <f t="shared" si="202"/>
        <v>16 - INSTITUTO PROVINCIAL DE VIVIENDA</v>
      </c>
      <c r="D12965" t="str">
        <f>VLOOKUP(MID(A12965,1,2),[1]Jurisdicciones!$A$2:$B$44,2,FALSE)</f>
        <v>INSTITUTO PROVINCIAL DE VIVIENDA</v>
      </c>
    </row>
    <row r="12966" spans="1:4" x14ac:dyDescent="0.2">
      <c r="A12966" t="s">
        <v>24778</v>
      </c>
      <c r="B12966" t="s">
        <v>24779</v>
      </c>
      <c r="C12966" t="str">
        <f t="shared" si="202"/>
        <v>16 - INSTITUTO PROVINCIAL DE VIVIENDA</v>
      </c>
      <c r="D12966" t="str">
        <f>VLOOKUP(MID(A12966,1,2),[1]Jurisdicciones!$A$2:$B$44,2,FALSE)</f>
        <v>INSTITUTO PROVINCIAL DE VIVIENDA</v>
      </c>
    </row>
    <row r="12967" spans="1:4" x14ac:dyDescent="0.2">
      <c r="A12967" t="s">
        <v>24780</v>
      </c>
      <c r="B12967" t="s">
        <v>24781</v>
      </c>
      <c r="C12967" t="str">
        <f t="shared" si="202"/>
        <v>16 - INSTITUTO PROVINCIAL DE VIVIENDA</v>
      </c>
      <c r="D12967" t="str">
        <f>VLOOKUP(MID(A12967,1,2),[1]Jurisdicciones!$A$2:$B$44,2,FALSE)</f>
        <v>INSTITUTO PROVINCIAL DE VIVIENDA</v>
      </c>
    </row>
    <row r="12968" spans="1:4" x14ac:dyDescent="0.2">
      <c r="A12968" t="s">
        <v>480</v>
      </c>
      <c r="B12968" t="s">
        <v>24782</v>
      </c>
      <c r="C12968" t="str">
        <f t="shared" si="202"/>
        <v>16 - INSTITUTO PROVINCIAL DE VIVIENDA</v>
      </c>
      <c r="D12968" t="str">
        <f>VLOOKUP(MID(A12968,1,2),[1]Jurisdicciones!$A$2:$B$44,2,FALSE)</f>
        <v>INSTITUTO PROVINCIAL DE VIVIENDA</v>
      </c>
    </row>
    <row r="12969" spans="1:4" x14ac:dyDescent="0.2">
      <c r="A12969" t="s">
        <v>24783</v>
      </c>
      <c r="B12969" t="s">
        <v>24784</v>
      </c>
      <c r="C12969" t="str">
        <f t="shared" si="202"/>
        <v>16 - INSTITUTO PROVINCIAL DE VIVIENDA</v>
      </c>
      <c r="D12969" t="str">
        <f>VLOOKUP(MID(A12969,1,2),[1]Jurisdicciones!$A$2:$B$44,2,FALSE)</f>
        <v>INSTITUTO PROVINCIAL DE VIVIENDA</v>
      </c>
    </row>
    <row r="12970" spans="1:4" x14ac:dyDescent="0.2">
      <c r="A12970" t="s">
        <v>24785</v>
      </c>
      <c r="B12970" t="s">
        <v>24786</v>
      </c>
      <c r="C12970" t="str">
        <f t="shared" si="202"/>
        <v>16 - INSTITUTO PROVINCIAL DE VIVIENDA</v>
      </c>
      <c r="D12970" t="str">
        <f>VLOOKUP(MID(A12970,1,2),[1]Jurisdicciones!$A$2:$B$44,2,FALSE)</f>
        <v>INSTITUTO PROVINCIAL DE VIVIENDA</v>
      </c>
    </row>
    <row r="12971" spans="1:4" x14ac:dyDescent="0.2">
      <c r="A12971" t="s">
        <v>481</v>
      </c>
      <c r="B12971" t="s">
        <v>24787</v>
      </c>
      <c r="C12971" t="str">
        <f t="shared" si="202"/>
        <v>16 - INSTITUTO PROVINCIAL DE VIVIENDA</v>
      </c>
      <c r="D12971" t="str">
        <f>VLOOKUP(MID(A12971,1,2),[1]Jurisdicciones!$A$2:$B$44,2,FALSE)</f>
        <v>INSTITUTO PROVINCIAL DE VIVIENDA</v>
      </c>
    </row>
    <row r="12972" spans="1:4" x14ac:dyDescent="0.2">
      <c r="A12972" t="s">
        <v>2134</v>
      </c>
      <c r="B12972" t="s">
        <v>24788</v>
      </c>
      <c r="C12972" t="str">
        <f t="shared" si="202"/>
        <v>16 - INSTITUTO PROVINCIAL DE VIVIENDA</v>
      </c>
      <c r="D12972" t="str">
        <f>VLOOKUP(MID(A12972,1,2),[1]Jurisdicciones!$A$2:$B$44,2,FALSE)</f>
        <v>INSTITUTO PROVINCIAL DE VIVIENDA</v>
      </c>
    </row>
    <row r="12973" spans="1:4" x14ac:dyDescent="0.2">
      <c r="A12973" t="s">
        <v>24789</v>
      </c>
      <c r="B12973" t="s">
        <v>24790</v>
      </c>
      <c r="C12973" t="str">
        <f t="shared" si="202"/>
        <v>16 - INSTITUTO PROVINCIAL DE VIVIENDA</v>
      </c>
      <c r="D12973" t="str">
        <f>VLOOKUP(MID(A12973,1,2),[1]Jurisdicciones!$A$2:$B$44,2,FALSE)</f>
        <v>INSTITUTO PROVINCIAL DE VIVIENDA</v>
      </c>
    </row>
    <row r="12974" spans="1:4" x14ac:dyDescent="0.2">
      <c r="A12974" t="s">
        <v>482</v>
      </c>
      <c r="B12974" t="s">
        <v>24791</v>
      </c>
      <c r="C12974" t="str">
        <f t="shared" si="202"/>
        <v>16 - INSTITUTO PROVINCIAL DE VIVIENDA</v>
      </c>
      <c r="D12974" t="str">
        <f>VLOOKUP(MID(A12974,1,2),[1]Jurisdicciones!$A$2:$B$44,2,FALSE)</f>
        <v>INSTITUTO PROVINCIAL DE VIVIENDA</v>
      </c>
    </row>
    <row r="12975" spans="1:4" x14ac:dyDescent="0.2">
      <c r="A12975" t="s">
        <v>2135</v>
      </c>
      <c r="B12975" t="s">
        <v>24792</v>
      </c>
      <c r="C12975" t="str">
        <f t="shared" si="202"/>
        <v>16 - INSTITUTO PROVINCIAL DE VIVIENDA</v>
      </c>
      <c r="D12975" t="str">
        <f>VLOOKUP(MID(A12975,1,2),[1]Jurisdicciones!$A$2:$B$44,2,FALSE)</f>
        <v>INSTITUTO PROVINCIAL DE VIVIENDA</v>
      </c>
    </row>
    <row r="12976" spans="1:4" x14ac:dyDescent="0.2">
      <c r="A12976" t="s">
        <v>24793</v>
      </c>
      <c r="B12976" t="s">
        <v>24794</v>
      </c>
      <c r="C12976" t="str">
        <f t="shared" si="202"/>
        <v>16 - INSTITUTO PROVINCIAL DE VIVIENDA</v>
      </c>
      <c r="D12976" t="str">
        <f>VLOOKUP(MID(A12976,1,2),[1]Jurisdicciones!$A$2:$B$44,2,FALSE)</f>
        <v>INSTITUTO PROVINCIAL DE VIVIENDA</v>
      </c>
    </row>
    <row r="12977" spans="1:4" x14ac:dyDescent="0.2">
      <c r="A12977" t="s">
        <v>483</v>
      </c>
      <c r="B12977" t="s">
        <v>24795</v>
      </c>
      <c r="C12977" t="str">
        <f t="shared" si="202"/>
        <v>16 - INSTITUTO PROVINCIAL DE VIVIENDA</v>
      </c>
      <c r="D12977" t="str">
        <f>VLOOKUP(MID(A12977,1,2),[1]Jurisdicciones!$A$2:$B$44,2,FALSE)</f>
        <v>INSTITUTO PROVINCIAL DE VIVIENDA</v>
      </c>
    </row>
    <row r="12978" spans="1:4" x14ac:dyDescent="0.2">
      <c r="A12978" t="s">
        <v>24796</v>
      </c>
      <c r="B12978" t="s">
        <v>24797</v>
      </c>
      <c r="C12978" t="str">
        <f t="shared" si="202"/>
        <v>16 - INSTITUTO PROVINCIAL DE VIVIENDA</v>
      </c>
      <c r="D12978" t="str">
        <f>VLOOKUP(MID(A12978,1,2),[1]Jurisdicciones!$A$2:$B$44,2,FALSE)</f>
        <v>INSTITUTO PROVINCIAL DE VIVIENDA</v>
      </c>
    </row>
    <row r="12979" spans="1:4" x14ac:dyDescent="0.2">
      <c r="A12979" t="s">
        <v>24798</v>
      </c>
      <c r="B12979" t="s">
        <v>24799</v>
      </c>
      <c r="C12979" t="str">
        <f t="shared" si="202"/>
        <v>16 - INSTITUTO PROVINCIAL DE VIVIENDA</v>
      </c>
      <c r="D12979" t="str">
        <f>VLOOKUP(MID(A12979,1,2),[1]Jurisdicciones!$A$2:$B$44,2,FALSE)</f>
        <v>INSTITUTO PROVINCIAL DE VIVIENDA</v>
      </c>
    </row>
    <row r="12980" spans="1:4" x14ac:dyDescent="0.2">
      <c r="A12980" t="s">
        <v>24800</v>
      </c>
      <c r="B12980" t="s">
        <v>24801</v>
      </c>
      <c r="C12980" t="str">
        <f t="shared" si="202"/>
        <v>16 - INSTITUTO PROVINCIAL DE VIVIENDA</v>
      </c>
      <c r="D12980" t="str">
        <f>VLOOKUP(MID(A12980,1,2),[1]Jurisdicciones!$A$2:$B$44,2,FALSE)</f>
        <v>INSTITUTO PROVINCIAL DE VIVIENDA</v>
      </c>
    </row>
    <row r="12981" spans="1:4" x14ac:dyDescent="0.2">
      <c r="A12981" t="s">
        <v>484</v>
      </c>
      <c r="B12981" t="s">
        <v>24802</v>
      </c>
      <c r="C12981" t="str">
        <f t="shared" si="202"/>
        <v>16 - INSTITUTO PROVINCIAL DE VIVIENDA</v>
      </c>
      <c r="D12981" t="str">
        <f>VLOOKUP(MID(A12981,1,2),[1]Jurisdicciones!$A$2:$B$44,2,FALSE)</f>
        <v>INSTITUTO PROVINCIAL DE VIVIENDA</v>
      </c>
    </row>
    <row r="12982" spans="1:4" x14ac:dyDescent="0.2">
      <c r="A12982" t="s">
        <v>24803</v>
      </c>
      <c r="B12982" t="s">
        <v>24804</v>
      </c>
      <c r="C12982" t="str">
        <f t="shared" si="202"/>
        <v>16 - INSTITUTO PROVINCIAL DE VIVIENDA</v>
      </c>
      <c r="D12982" t="str">
        <f>VLOOKUP(MID(A12982,1,2),[1]Jurisdicciones!$A$2:$B$44,2,FALSE)</f>
        <v>INSTITUTO PROVINCIAL DE VIVIENDA</v>
      </c>
    </row>
    <row r="12983" spans="1:4" x14ac:dyDescent="0.2">
      <c r="A12983" t="s">
        <v>485</v>
      </c>
      <c r="B12983" t="s">
        <v>24805</v>
      </c>
      <c r="C12983" t="str">
        <f t="shared" si="202"/>
        <v>16 - INSTITUTO PROVINCIAL DE VIVIENDA</v>
      </c>
      <c r="D12983" t="str">
        <f>VLOOKUP(MID(A12983,1,2),[1]Jurisdicciones!$A$2:$B$44,2,FALSE)</f>
        <v>INSTITUTO PROVINCIAL DE VIVIENDA</v>
      </c>
    </row>
    <row r="12984" spans="1:4" x14ac:dyDescent="0.2">
      <c r="A12984" t="s">
        <v>486</v>
      </c>
      <c r="B12984" t="s">
        <v>24806</v>
      </c>
      <c r="C12984" t="str">
        <f t="shared" si="202"/>
        <v>16 - INSTITUTO PROVINCIAL DE VIVIENDA</v>
      </c>
      <c r="D12984" t="str">
        <f>VLOOKUP(MID(A12984,1,2),[1]Jurisdicciones!$A$2:$B$44,2,FALSE)</f>
        <v>INSTITUTO PROVINCIAL DE VIVIENDA</v>
      </c>
    </row>
    <row r="12985" spans="1:4" x14ac:dyDescent="0.2">
      <c r="A12985" t="s">
        <v>487</v>
      </c>
      <c r="B12985" t="s">
        <v>24807</v>
      </c>
      <c r="C12985" t="str">
        <f t="shared" si="202"/>
        <v>16 - INSTITUTO PROVINCIAL DE VIVIENDA</v>
      </c>
      <c r="D12985" t="str">
        <f>VLOOKUP(MID(A12985,1,2),[1]Jurisdicciones!$A$2:$B$44,2,FALSE)</f>
        <v>INSTITUTO PROVINCIAL DE VIVIENDA</v>
      </c>
    </row>
    <row r="12986" spans="1:4" x14ac:dyDescent="0.2">
      <c r="A12986" t="s">
        <v>488</v>
      </c>
      <c r="B12986" t="s">
        <v>24808</v>
      </c>
      <c r="C12986" t="str">
        <f t="shared" si="202"/>
        <v>16 - INSTITUTO PROVINCIAL DE VIVIENDA</v>
      </c>
      <c r="D12986" t="str">
        <f>VLOOKUP(MID(A12986,1,2),[1]Jurisdicciones!$A$2:$B$44,2,FALSE)</f>
        <v>INSTITUTO PROVINCIAL DE VIVIENDA</v>
      </c>
    </row>
    <row r="12987" spans="1:4" x14ac:dyDescent="0.2">
      <c r="A12987" t="s">
        <v>489</v>
      </c>
      <c r="B12987" t="s">
        <v>24809</v>
      </c>
      <c r="C12987" t="str">
        <f t="shared" si="202"/>
        <v>16 - INSTITUTO PROVINCIAL DE VIVIENDA</v>
      </c>
      <c r="D12987" t="str">
        <f>VLOOKUP(MID(A12987,1,2),[1]Jurisdicciones!$A$2:$B$44,2,FALSE)</f>
        <v>INSTITUTO PROVINCIAL DE VIVIENDA</v>
      </c>
    </row>
    <row r="12988" spans="1:4" x14ac:dyDescent="0.2">
      <c r="A12988" t="s">
        <v>490</v>
      </c>
      <c r="B12988" t="s">
        <v>24810</v>
      </c>
      <c r="C12988" t="str">
        <f t="shared" si="202"/>
        <v>16 - INSTITUTO PROVINCIAL DE VIVIENDA</v>
      </c>
      <c r="D12988" t="str">
        <f>VLOOKUP(MID(A12988,1,2),[1]Jurisdicciones!$A$2:$B$44,2,FALSE)</f>
        <v>INSTITUTO PROVINCIAL DE VIVIENDA</v>
      </c>
    </row>
    <row r="12989" spans="1:4" x14ac:dyDescent="0.2">
      <c r="A12989" t="s">
        <v>491</v>
      </c>
      <c r="B12989" t="s">
        <v>24811</v>
      </c>
      <c r="C12989" t="str">
        <f t="shared" si="202"/>
        <v>16 - INSTITUTO PROVINCIAL DE VIVIENDA</v>
      </c>
      <c r="D12989" t="str">
        <f>VLOOKUP(MID(A12989,1,2),[1]Jurisdicciones!$A$2:$B$44,2,FALSE)</f>
        <v>INSTITUTO PROVINCIAL DE VIVIENDA</v>
      </c>
    </row>
    <row r="12990" spans="1:4" x14ac:dyDescent="0.2">
      <c r="A12990" t="s">
        <v>24812</v>
      </c>
      <c r="B12990" t="s">
        <v>24813</v>
      </c>
      <c r="C12990" t="str">
        <f t="shared" si="202"/>
        <v>16 - INSTITUTO PROVINCIAL DE VIVIENDA</v>
      </c>
      <c r="D12990" t="str">
        <f>VLOOKUP(MID(A12990,1,2),[1]Jurisdicciones!$A$2:$B$44,2,FALSE)</f>
        <v>INSTITUTO PROVINCIAL DE VIVIENDA</v>
      </c>
    </row>
    <row r="12991" spans="1:4" x14ac:dyDescent="0.2">
      <c r="A12991" t="s">
        <v>492</v>
      </c>
      <c r="B12991" t="s">
        <v>24814</v>
      </c>
      <c r="C12991" t="str">
        <f t="shared" si="202"/>
        <v>16 - INSTITUTO PROVINCIAL DE VIVIENDA</v>
      </c>
      <c r="D12991" t="str">
        <f>VLOOKUP(MID(A12991,1,2),[1]Jurisdicciones!$A$2:$B$44,2,FALSE)</f>
        <v>INSTITUTO PROVINCIAL DE VIVIENDA</v>
      </c>
    </row>
    <row r="12992" spans="1:4" x14ac:dyDescent="0.2">
      <c r="A12992" t="s">
        <v>493</v>
      </c>
      <c r="B12992" t="s">
        <v>24815</v>
      </c>
      <c r="C12992" t="str">
        <f t="shared" si="202"/>
        <v>16 - INSTITUTO PROVINCIAL DE VIVIENDA</v>
      </c>
      <c r="D12992" t="str">
        <f>VLOOKUP(MID(A12992,1,2),[1]Jurisdicciones!$A$2:$B$44,2,FALSE)</f>
        <v>INSTITUTO PROVINCIAL DE VIVIENDA</v>
      </c>
    </row>
    <row r="12993" spans="1:4" x14ac:dyDescent="0.2">
      <c r="A12993" t="s">
        <v>494</v>
      </c>
      <c r="B12993" t="s">
        <v>24816</v>
      </c>
      <c r="C12993" t="str">
        <f t="shared" si="202"/>
        <v>16 - INSTITUTO PROVINCIAL DE VIVIENDA</v>
      </c>
      <c r="D12993" t="str">
        <f>VLOOKUP(MID(A12993,1,2),[1]Jurisdicciones!$A$2:$B$44,2,FALSE)</f>
        <v>INSTITUTO PROVINCIAL DE VIVIENDA</v>
      </c>
    </row>
    <row r="12994" spans="1:4" x14ac:dyDescent="0.2">
      <c r="A12994" t="s">
        <v>495</v>
      </c>
      <c r="B12994" t="s">
        <v>24817</v>
      </c>
      <c r="C12994" t="str">
        <f t="shared" si="202"/>
        <v>16 - INSTITUTO PROVINCIAL DE VIVIENDA</v>
      </c>
      <c r="D12994" t="str">
        <f>VLOOKUP(MID(A12994,1,2),[1]Jurisdicciones!$A$2:$B$44,2,FALSE)</f>
        <v>INSTITUTO PROVINCIAL DE VIVIENDA</v>
      </c>
    </row>
    <row r="12995" spans="1:4" x14ac:dyDescent="0.2">
      <c r="A12995" t="s">
        <v>496</v>
      </c>
      <c r="B12995" t="s">
        <v>24818</v>
      </c>
      <c r="C12995" t="str">
        <f t="shared" si="202"/>
        <v>16 - INSTITUTO PROVINCIAL DE VIVIENDA</v>
      </c>
      <c r="D12995" t="str">
        <f>VLOOKUP(MID(A12995,1,2),[1]Jurisdicciones!$A$2:$B$44,2,FALSE)</f>
        <v>INSTITUTO PROVINCIAL DE VIVIENDA</v>
      </c>
    </row>
    <row r="12996" spans="1:4" x14ac:dyDescent="0.2">
      <c r="A12996" t="s">
        <v>497</v>
      </c>
      <c r="B12996" t="s">
        <v>24819</v>
      </c>
      <c r="C12996" t="str">
        <f t="shared" ref="C12996:C13059" si="203">CONCATENATE(MID(A12996,1,2), " - ",D12996)</f>
        <v>16 - INSTITUTO PROVINCIAL DE VIVIENDA</v>
      </c>
      <c r="D12996" t="str">
        <f>VLOOKUP(MID(A12996,1,2),[1]Jurisdicciones!$A$2:$B$44,2,FALSE)</f>
        <v>INSTITUTO PROVINCIAL DE VIVIENDA</v>
      </c>
    </row>
    <row r="12997" spans="1:4" x14ac:dyDescent="0.2">
      <c r="A12997" t="s">
        <v>24820</v>
      </c>
      <c r="B12997" t="s">
        <v>24821</v>
      </c>
      <c r="C12997" t="str">
        <f t="shared" si="203"/>
        <v>16 - INSTITUTO PROVINCIAL DE VIVIENDA</v>
      </c>
      <c r="D12997" t="str">
        <f>VLOOKUP(MID(A12997,1,2),[1]Jurisdicciones!$A$2:$B$44,2,FALSE)</f>
        <v>INSTITUTO PROVINCIAL DE VIVIENDA</v>
      </c>
    </row>
    <row r="12998" spans="1:4" x14ac:dyDescent="0.2">
      <c r="A12998" t="s">
        <v>24822</v>
      </c>
      <c r="B12998" t="s">
        <v>24823</v>
      </c>
      <c r="C12998" t="str">
        <f t="shared" si="203"/>
        <v>16 - INSTITUTO PROVINCIAL DE VIVIENDA</v>
      </c>
      <c r="D12998" t="str">
        <f>VLOOKUP(MID(A12998,1,2),[1]Jurisdicciones!$A$2:$B$44,2,FALSE)</f>
        <v>INSTITUTO PROVINCIAL DE VIVIENDA</v>
      </c>
    </row>
    <row r="12999" spans="1:4" x14ac:dyDescent="0.2">
      <c r="A12999" t="s">
        <v>24824</v>
      </c>
      <c r="B12999" t="s">
        <v>24825</v>
      </c>
      <c r="C12999" t="str">
        <f t="shared" si="203"/>
        <v>16 - INSTITUTO PROVINCIAL DE VIVIENDA</v>
      </c>
      <c r="D12999" t="str">
        <f>VLOOKUP(MID(A12999,1,2),[1]Jurisdicciones!$A$2:$B$44,2,FALSE)</f>
        <v>INSTITUTO PROVINCIAL DE VIVIENDA</v>
      </c>
    </row>
    <row r="13000" spans="1:4" x14ac:dyDescent="0.2">
      <c r="A13000" t="s">
        <v>24826</v>
      </c>
      <c r="B13000" t="s">
        <v>24827</v>
      </c>
      <c r="C13000" t="str">
        <f t="shared" si="203"/>
        <v>16 - INSTITUTO PROVINCIAL DE VIVIENDA</v>
      </c>
      <c r="D13000" t="str">
        <f>VLOOKUP(MID(A13000,1,2),[1]Jurisdicciones!$A$2:$B$44,2,FALSE)</f>
        <v>INSTITUTO PROVINCIAL DE VIVIENDA</v>
      </c>
    </row>
    <row r="13001" spans="1:4" x14ac:dyDescent="0.2">
      <c r="A13001" t="s">
        <v>24828</v>
      </c>
      <c r="B13001" t="s">
        <v>24829</v>
      </c>
      <c r="C13001" t="str">
        <f t="shared" si="203"/>
        <v>16 - INSTITUTO PROVINCIAL DE VIVIENDA</v>
      </c>
      <c r="D13001" t="str">
        <f>VLOOKUP(MID(A13001,1,2),[1]Jurisdicciones!$A$2:$B$44,2,FALSE)</f>
        <v>INSTITUTO PROVINCIAL DE VIVIENDA</v>
      </c>
    </row>
    <row r="13002" spans="1:4" x14ac:dyDescent="0.2">
      <c r="A13002" t="s">
        <v>24830</v>
      </c>
      <c r="B13002" t="s">
        <v>24829</v>
      </c>
      <c r="C13002" t="str">
        <f t="shared" si="203"/>
        <v>16 - INSTITUTO PROVINCIAL DE VIVIENDA</v>
      </c>
      <c r="D13002" t="str">
        <f>VLOOKUP(MID(A13002,1,2),[1]Jurisdicciones!$A$2:$B$44,2,FALSE)</f>
        <v>INSTITUTO PROVINCIAL DE VIVIENDA</v>
      </c>
    </row>
    <row r="13003" spans="1:4" x14ac:dyDescent="0.2">
      <c r="A13003" t="s">
        <v>24831</v>
      </c>
      <c r="B13003" t="s">
        <v>24832</v>
      </c>
      <c r="C13003" t="str">
        <f t="shared" si="203"/>
        <v>16 - INSTITUTO PROVINCIAL DE VIVIENDA</v>
      </c>
      <c r="D13003" t="str">
        <f>VLOOKUP(MID(A13003,1,2),[1]Jurisdicciones!$A$2:$B$44,2,FALSE)</f>
        <v>INSTITUTO PROVINCIAL DE VIVIENDA</v>
      </c>
    </row>
    <row r="13004" spans="1:4" x14ac:dyDescent="0.2">
      <c r="A13004" t="s">
        <v>24833</v>
      </c>
      <c r="B13004" t="s">
        <v>24834</v>
      </c>
      <c r="C13004" t="str">
        <f t="shared" si="203"/>
        <v>16 - INSTITUTO PROVINCIAL DE VIVIENDA</v>
      </c>
      <c r="D13004" t="str">
        <f>VLOOKUP(MID(A13004,1,2),[1]Jurisdicciones!$A$2:$B$44,2,FALSE)</f>
        <v>INSTITUTO PROVINCIAL DE VIVIENDA</v>
      </c>
    </row>
    <row r="13005" spans="1:4" x14ac:dyDescent="0.2">
      <c r="A13005" t="s">
        <v>24835</v>
      </c>
      <c r="B13005" t="s">
        <v>24836</v>
      </c>
      <c r="C13005" t="str">
        <f t="shared" si="203"/>
        <v>16 - INSTITUTO PROVINCIAL DE VIVIENDA</v>
      </c>
      <c r="D13005" t="str">
        <f>VLOOKUP(MID(A13005,1,2),[1]Jurisdicciones!$A$2:$B$44,2,FALSE)</f>
        <v>INSTITUTO PROVINCIAL DE VIVIENDA</v>
      </c>
    </row>
    <row r="13006" spans="1:4" x14ac:dyDescent="0.2">
      <c r="A13006" t="s">
        <v>24837</v>
      </c>
      <c r="B13006" t="s">
        <v>24838</v>
      </c>
      <c r="C13006" t="str">
        <f t="shared" si="203"/>
        <v>16 - INSTITUTO PROVINCIAL DE VIVIENDA</v>
      </c>
      <c r="D13006" t="str">
        <f>VLOOKUP(MID(A13006,1,2),[1]Jurisdicciones!$A$2:$B$44,2,FALSE)</f>
        <v>INSTITUTO PROVINCIAL DE VIVIENDA</v>
      </c>
    </row>
    <row r="13007" spans="1:4" x14ac:dyDescent="0.2">
      <c r="A13007" t="s">
        <v>24839</v>
      </c>
      <c r="B13007" t="s">
        <v>24840</v>
      </c>
      <c r="C13007" t="str">
        <f t="shared" si="203"/>
        <v>16 - INSTITUTO PROVINCIAL DE VIVIENDA</v>
      </c>
      <c r="D13007" t="str">
        <f>VLOOKUP(MID(A13007,1,2),[1]Jurisdicciones!$A$2:$B$44,2,FALSE)</f>
        <v>INSTITUTO PROVINCIAL DE VIVIENDA</v>
      </c>
    </row>
    <row r="13008" spans="1:4" x14ac:dyDescent="0.2">
      <c r="A13008" t="s">
        <v>24841</v>
      </c>
      <c r="B13008" t="s">
        <v>24842</v>
      </c>
      <c r="C13008" t="str">
        <f t="shared" si="203"/>
        <v>16 - INSTITUTO PROVINCIAL DE VIVIENDA</v>
      </c>
      <c r="D13008" t="str">
        <f>VLOOKUP(MID(A13008,1,2),[1]Jurisdicciones!$A$2:$B$44,2,FALSE)</f>
        <v>INSTITUTO PROVINCIAL DE VIVIENDA</v>
      </c>
    </row>
    <row r="13009" spans="1:4" x14ac:dyDescent="0.2">
      <c r="A13009" t="s">
        <v>24843</v>
      </c>
      <c r="B13009" t="s">
        <v>24844</v>
      </c>
      <c r="C13009" t="str">
        <f t="shared" si="203"/>
        <v>16 - INSTITUTO PROVINCIAL DE VIVIENDA</v>
      </c>
      <c r="D13009" t="str">
        <f>VLOOKUP(MID(A13009,1,2),[1]Jurisdicciones!$A$2:$B$44,2,FALSE)</f>
        <v>INSTITUTO PROVINCIAL DE VIVIENDA</v>
      </c>
    </row>
    <row r="13010" spans="1:4" x14ac:dyDescent="0.2">
      <c r="A13010" t="s">
        <v>24845</v>
      </c>
      <c r="B13010" t="s">
        <v>24846</v>
      </c>
      <c r="C13010" t="str">
        <f t="shared" si="203"/>
        <v>16 - INSTITUTO PROVINCIAL DE VIVIENDA</v>
      </c>
      <c r="D13010" t="str">
        <f>VLOOKUP(MID(A13010,1,2),[1]Jurisdicciones!$A$2:$B$44,2,FALSE)</f>
        <v>INSTITUTO PROVINCIAL DE VIVIENDA</v>
      </c>
    </row>
    <row r="13011" spans="1:4" x14ac:dyDescent="0.2">
      <c r="A13011" t="s">
        <v>24847</v>
      </c>
      <c r="B13011" t="s">
        <v>24846</v>
      </c>
      <c r="C13011" t="str">
        <f t="shared" si="203"/>
        <v>16 - INSTITUTO PROVINCIAL DE VIVIENDA</v>
      </c>
      <c r="D13011" t="str">
        <f>VLOOKUP(MID(A13011,1,2),[1]Jurisdicciones!$A$2:$B$44,2,FALSE)</f>
        <v>INSTITUTO PROVINCIAL DE VIVIENDA</v>
      </c>
    </row>
    <row r="13012" spans="1:4" x14ac:dyDescent="0.2">
      <c r="A13012" t="s">
        <v>24848</v>
      </c>
      <c r="B13012" t="s">
        <v>24849</v>
      </c>
      <c r="C13012" t="str">
        <f t="shared" si="203"/>
        <v>16 - INSTITUTO PROVINCIAL DE VIVIENDA</v>
      </c>
      <c r="D13012" t="str">
        <f>VLOOKUP(MID(A13012,1,2),[1]Jurisdicciones!$A$2:$B$44,2,FALSE)</f>
        <v>INSTITUTO PROVINCIAL DE VIVIENDA</v>
      </c>
    </row>
    <row r="13013" spans="1:4" x14ac:dyDescent="0.2">
      <c r="A13013" t="s">
        <v>24850</v>
      </c>
      <c r="B13013" t="s">
        <v>24851</v>
      </c>
      <c r="C13013" t="str">
        <f t="shared" si="203"/>
        <v>16 - INSTITUTO PROVINCIAL DE VIVIENDA</v>
      </c>
      <c r="D13013" t="str">
        <f>VLOOKUP(MID(A13013,1,2),[1]Jurisdicciones!$A$2:$B$44,2,FALSE)</f>
        <v>INSTITUTO PROVINCIAL DE VIVIENDA</v>
      </c>
    </row>
    <row r="13014" spans="1:4" x14ac:dyDescent="0.2">
      <c r="A13014" t="s">
        <v>2136</v>
      </c>
      <c r="B13014" t="s">
        <v>24852</v>
      </c>
      <c r="C13014" t="str">
        <f t="shared" si="203"/>
        <v>16 - INSTITUTO PROVINCIAL DE VIVIENDA</v>
      </c>
      <c r="D13014" t="str">
        <f>VLOOKUP(MID(A13014,1,2),[1]Jurisdicciones!$A$2:$B$44,2,FALSE)</f>
        <v>INSTITUTO PROVINCIAL DE VIVIENDA</v>
      </c>
    </row>
    <row r="13015" spans="1:4" x14ac:dyDescent="0.2">
      <c r="A13015" t="s">
        <v>2137</v>
      </c>
      <c r="B13015" t="s">
        <v>24853</v>
      </c>
      <c r="C13015" t="str">
        <f t="shared" si="203"/>
        <v>16 - INSTITUTO PROVINCIAL DE VIVIENDA</v>
      </c>
      <c r="D13015" t="str">
        <f>VLOOKUP(MID(A13015,1,2),[1]Jurisdicciones!$A$2:$B$44,2,FALSE)</f>
        <v>INSTITUTO PROVINCIAL DE VIVIENDA</v>
      </c>
    </row>
    <row r="13016" spans="1:4" x14ac:dyDescent="0.2">
      <c r="A13016" t="s">
        <v>24854</v>
      </c>
      <c r="B13016" t="s">
        <v>24855</v>
      </c>
      <c r="C13016" t="str">
        <f t="shared" si="203"/>
        <v>16 - INSTITUTO PROVINCIAL DE VIVIENDA</v>
      </c>
      <c r="D13016" t="str">
        <f>VLOOKUP(MID(A13016,1,2),[1]Jurisdicciones!$A$2:$B$44,2,FALSE)</f>
        <v>INSTITUTO PROVINCIAL DE VIVIENDA</v>
      </c>
    </row>
    <row r="13017" spans="1:4" x14ac:dyDescent="0.2">
      <c r="A13017" t="s">
        <v>24856</v>
      </c>
      <c r="B13017" t="s">
        <v>24857</v>
      </c>
      <c r="C13017" t="str">
        <f t="shared" si="203"/>
        <v>16 - INSTITUTO PROVINCIAL DE VIVIENDA</v>
      </c>
      <c r="D13017" t="str">
        <f>VLOOKUP(MID(A13017,1,2),[1]Jurisdicciones!$A$2:$B$44,2,FALSE)</f>
        <v>INSTITUTO PROVINCIAL DE VIVIENDA</v>
      </c>
    </row>
    <row r="13018" spans="1:4" x14ac:dyDescent="0.2">
      <c r="A13018" t="s">
        <v>24858</v>
      </c>
      <c r="B13018" t="s">
        <v>24859</v>
      </c>
      <c r="C13018" t="str">
        <f t="shared" si="203"/>
        <v>16 - INSTITUTO PROVINCIAL DE VIVIENDA</v>
      </c>
      <c r="D13018" t="str">
        <f>VLOOKUP(MID(A13018,1,2),[1]Jurisdicciones!$A$2:$B$44,2,FALSE)</f>
        <v>INSTITUTO PROVINCIAL DE VIVIENDA</v>
      </c>
    </row>
    <row r="13019" spans="1:4" x14ac:dyDescent="0.2">
      <c r="A13019" t="s">
        <v>24860</v>
      </c>
      <c r="B13019" t="s">
        <v>24861</v>
      </c>
      <c r="C13019" t="str">
        <f t="shared" si="203"/>
        <v>16 - INSTITUTO PROVINCIAL DE VIVIENDA</v>
      </c>
      <c r="D13019" t="str">
        <f>VLOOKUP(MID(A13019,1,2),[1]Jurisdicciones!$A$2:$B$44,2,FALSE)</f>
        <v>INSTITUTO PROVINCIAL DE VIVIENDA</v>
      </c>
    </row>
    <row r="13020" spans="1:4" x14ac:dyDescent="0.2">
      <c r="A13020" t="s">
        <v>24862</v>
      </c>
      <c r="B13020" t="s">
        <v>24863</v>
      </c>
      <c r="C13020" t="str">
        <f t="shared" si="203"/>
        <v>16 - INSTITUTO PROVINCIAL DE VIVIENDA</v>
      </c>
      <c r="D13020" t="str">
        <f>VLOOKUP(MID(A13020,1,2),[1]Jurisdicciones!$A$2:$B$44,2,FALSE)</f>
        <v>INSTITUTO PROVINCIAL DE VIVIENDA</v>
      </c>
    </row>
    <row r="13021" spans="1:4" x14ac:dyDescent="0.2">
      <c r="A13021" t="s">
        <v>24864</v>
      </c>
      <c r="B13021" t="s">
        <v>24865</v>
      </c>
      <c r="C13021" t="str">
        <f t="shared" si="203"/>
        <v>16 - INSTITUTO PROVINCIAL DE VIVIENDA</v>
      </c>
      <c r="D13021" t="str">
        <f>VLOOKUP(MID(A13021,1,2),[1]Jurisdicciones!$A$2:$B$44,2,FALSE)</f>
        <v>INSTITUTO PROVINCIAL DE VIVIENDA</v>
      </c>
    </row>
    <row r="13022" spans="1:4" x14ac:dyDescent="0.2">
      <c r="A13022" t="s">
        <v>24866</v>
      </c>
      <c r="B13022" t="s">
        <v>24867</v>
      </c>
      <c r="C13022" t="str">
        <f t="shared" si="203"/>
        <v>16 - INSTITUTO PROVINCIAL DE VIVIENDA</v>
      </c>
      <c r="D13022" t="str">
        <f>VLOOKUP(MID(A13022,1,2),[1]Jurisdicciones!$A$2:$B$44,2,FALSE)</f>
        <v>INSTITUTO PROVINCIAL DE VIVIENDA</v>
      </c>
    </row>
    <row r="13023" spans="1:4" x14ac:dyDescent="0.2">
      <c r="A13023" t="s">
        <v>24868</v>
      </c>
      <c r="B13023" t="s">
        <v>24869</v>
      </c>
      <c r="C13023" t="str">
        <f t="shared" si="203"/>
        <v>16 - INSTITUTO PROVINCIAL DE VIVIENDA</v>
      </c>
      <c r="D13023" t="str">
        <f>VLOOKUP(MID(A13023,1,2),[1]Jurisdicciones!$A$2:$B$44,2,FALSE)</f>
        <v>INSTITUTO PROVINCIAL DE VIVIENDA</v>
      </c>
    </row>
    <row r="13024" spans="1:4" x14ac:dyDescent="0.2">
      <c r="A13024" t="s">
        <v>24870</v>
      </c>
      <c r="B13024" t="s">
        <v>24871</v>
      </c>
      <c r="C13024" t="str">
        <f t="shared" si="203"/>
        <v>16 - INSTITUTO PROVINCIAL DE VIVIENDA</v>
      </c>
      <c r="D13024" t="str">
        <f>VLOOKUP(MID(A13024,1,2),[1]Jurisdicciones!$A$2:$B$44,2,FALSE)</f>
        <v>INSTITUTO PROVINCIAL DE VIVIENDA</v>
      </c>
    </row>
    <row r="13025" spans="1:4" x14ac:dyDescent="0.2">
      <c r="A13025" t="s">
        <v>24872</v>
      </c>
      <c r="B13025" t="s">
        <v>24873</v>
      </c>
      <c r="C13025" t="str">
        <f t="shared" si="203"/>
        <v>16 - INSTITUTO PROVINCIAL DE VIVIENDA</v>
      </c>
      <c r="D13025" t="str">
        <f>VLOOKUP(MID(A13025,1,2),[1]Jurisdicciones!$A$2:$B$44,2,FALSE)</f>
        <v>INSTITUTO PROVINCIAL DE VIVIENDA</v>
      </c>
    </row>
    <row r="13026" spans="1:4" x14ac:dyDescent="0.2">
      <c r="A13026" t="s">
        <v>24874</v>
      </c>
      <c r="B13026" t="s">
        <v>24875</v>
      </c>
      <c r="C13026" t="str">
        <f t="shared" si="203"/>
        <v>16 - INSTITUTO PROVINCIAL DE VIVIENDA</v>
      </c>
      <c r="D13026" t="str">
        <f>VLOOKUP(MID(A13026,1,2),[1]Jurisdicciones!$A$2:$B$44,2,FALSE)</f>
        <v>INSTITUTO PROVINCIAL DE VIVIENDA</v>
      </c>
    </row>
    <row r="13027" spans="1:4" x14ac:dyDescent="0.2">
      <c r="A13027" t="s">
        <v>24876</v>
      </c>
      <c r="B13027" t="s">
        <v>24877</v>
      </c>
      <c r="C13027" t="str">
        <f t="shared" si="203"/>
        <v>16 - INSTITUTO PROVINCIAL DE VIVIENDA</v>
      </c>
      <c r="D13027" t="str">
        <f>VLOOKUP(MID(A13027,1,2),[1]Jurisdicciones!$A$2:$B$44,2,FALSE)</f>
        <v>INSTITUTO PROVINCIAL DE VIVIENDA</v>
      </c>
    </row>
    <row r="13028" spans="1:4" x14ac:dyDescent="0.2">
      <c r="A13028" t="s">
        <v>24878</v>
      </c>
      <c r="B13028" t="s">
        <v>24879</v>
      </c>
      <c r="C13028" t="str">
        <f t="shared" si="203"/>
        <v>16 - INSTITUTO PROVINCIAL DE VIVIENDA</v>
      </c>
      <c r="D13028" t="str">
        <f>VLOOKUP(MID(A13028,1,2),[1]Jurisdicciones!$A$2:$B$44,2,FALSE)</f>
        <v>INSTITUTO PROVINCIAL DE VIVIENDA</v>
      </c>
    </row>
    <row r="13029" spans="1:4" x14ac:dyDescent="0.2">
      <c r="A13029" t="s">
        <v>24880</v>
      </c>
      <c r="B13029" t="s">
        <v>24881</v>
      </c>
      <c r="C13029" t="str">
        <f t="shared" si="203"/>
        <v>16 - INSTITUTO PROVINCIAL DE VIVIENDA</v>
      </c>
      <c r="D13029" t="str">
        <f>VLOOKUP(MID(A13029,1,2),[1]Jurisdicciones!$A$2:$B$44,2,FALSE)</f>
        <v>INSTITUTO PROVINCIAL DE VIVIENDA</v>
      </c>
    </row>
    <row r="13030" spans="1:4" x14ac:dyDescent="0.2">
      <c r="A13030" t="s">
        <v>2947</v>
      </c>
      <c r="B13030" t="s">
        <v>24882</v>
      </c>
      <c r="C13030" t="str">
        <f t="shared" si="203"/>
        <v>16 - INSTITUTO PROVINCIAL DE VIVIENDA</v>
      </c>
      <c r="D13030" t="str">
        <f>VLOOKUP(MID(A13030,1,2),[1]Jurisdicciones!$A$2:$B$44,2,FALSE)</f>
        <v>INSTITUTO PROVINCIAL DE VIVIENDA</v>
      </c>
    </row>
    <row r="13031" spans="1:4" x14ac:dyDescent="0.2">
      <c r="A13031" t="s">
        <v>24883</v>
      </c>
      <c r="B13031" t="s">
        <v>24884</v>
      </c>
      <c r="C13031" t="str">
        <f t="shared" si="203"/>
        <v>16 - INSTITUTO PROVINCIAL DE VIVIENDA</v>
      </c>
      <c r="D13031" t="str">
        <f>VLOOKUP(MID(A13031,1,2),[1]Jurisdicciones!$A$2:$B$44,2,FALSE)</f>
        <v>INSTITUTO PROVINCIAL DE VIVIENDA</v>
      </c>
    </row>
    <row r="13032" spans="1:4" x14ac:dyDescent="0.2">
      <c r="A13032" t="s">
        <v>24885</v>
      </c>
      <c r="B13032" t="s">
        <v>24886</v>
      </c>
      <c r="C13032" t="str">
        <f t="shared" si="203"/>
        <v>16 - INSTITUTO PROVINCIAL DE VIVIENDA</v>
      </c>
      <c r="D13032" t="str">
        <f>VLOOKUP(MID(A13032,1,2),[1]Jurisdicciones!$A$2:$B$44,2,FALSE)</f>
        <v>INSTITUTO PROVINCIAL DE VIVIENDA</v>
      </c>
    </row>
    <row r="13033" spans="1:4" x14ac:dyDescent="0.2">
      <c r="A13033" t="s">
        <v>24887</v>
      </c>
      <c r="B13033" t="s">
        <v>24888</v>
      </c>
      <c r="C13033" t="str">
        <f t="shared" si="203"/>
        <v>16 - INSTITUTO PROVINCIAL DE VIVIENDA</v>
      </c>
      <c r="D13033" t="str">
        <f>VLOOKUP(MID(A13033,1,2),[1]Jurisdicciones!$A$2:$B$44,2,FALSE)</f>
        <v>INSTITUTO PROVINCIAL DE VIVIENDA</v>
      </c>
    </row>
    <row r="13034" spans="1:4" x14ac:dyDescent="0.2">
      <c r="A13034" t="s">
        <v>24889</v>
      </c>
      <c r="B13034" t="s">
        <v>24890</v>
      </c>
      <c r="C13034" t="str">
        <f t="shared" si="203"/>
        <v>16 - INSTITUTO PROVINCIAL DE VIVIENDA</v>
      </c>
      <c r="D13034" t="str">
        <f>VLOOKUP(MID(A13034,1,2),[1]Jurisdicciones!$A$2:$B$44,2,FALSE)</f>
        <v>INSTITUTO PROVINCIAL DE VIVIENDA</v>
      </c>
    </row>
    <row r="13035" spans="1:4" x14ac:dyDescent="0.2">
      <c r="A13035" t="s">
        <v>24891</v>
      </c>
      <c r="B13035" t="s">
        <v>24892</v>
      </c>
      <c r="C13035" t="str">
        <f t="shared" si="203"/>
        <v>16 - INSTITUTO PROVINCIAL DE VIVIENDA</v>
      </c>
      <c r="D13035" t="str">
        <f>VLOOKUP(MID(A13035,1,2),[1]Jurisdicciones!$A$2:$B$44,2,FALSE)</f>
        <v>INSTITUTO PROVINCIAL DE VIVIENDA</v>
      </c>
    </row>
    <row r="13036" spans="1:4" x14ac:dyDescent="0.2">
      <c r="A13036" t="s">
        <v>24893</v>
      </c>
      <c r="B13036" t="s">
        <v>24894</v>
      </c>
      <c r="C13036" t="str">
        <f t="shared" si="203"/>
        <v>16 - INSTITUTO PROVINCIAL DE VIVIENDA</v>
      </c>
      <c r="D13036" t="str">
        <f>VLOOKUP(MID(A13036,1,2),[1]Jurisdicciones!$A$2:$B$44,2,FALSE)</f>
        <v>INSTITUTO PROVINCIAL DE VIVIENDA</v>
      </c>
    </row>
    <row r="13037" spans="1:4" x14ac:dyDescent="0.2">
      <c r="A13037" t="s">
        <v>24895</v>
      </c>
      <c r="B13037" t="s">
        <v>24896</v>
      </c>
      <c r="C13037" t="str">
        <f t="shared" si="203"/>
        <v>16 - INSTITUTO PROVINCIAL DE VIVIENDA</v>
      </c>
      <c r="D13037" t="str">
        <f>VLOOKUP(MID(A13037,1,2),[1]Jurisdicciones!$A$2:$B$44,2,FALSE)</f>
        <v>INSTITUTO PROVINCIAL DE VIVIENDA</v>
      </c>
    </row>
    <row r="13038" spans="1:4" x14ac:dyDescent="0.2">
      <c r="A13038" t="s">
        <v>24897</v>
      </c>
      <c r="B13038" t="s">
        <v>24898</v>
      </c>
      <c r="C13038" t="str">
        <f t="shared" si="203"/>
        <v>16 - INSTITUTO PROVINCIAL DE VIVIENDA</v>
      </c>
      <c r="D13038" t="str">
        <f>VLOOKUP(MID(A13038,1,2),[1]Jurisdicciones!$A$2:$B$44,2,FALSE)</f>
        <v>INSTITUTO PROVINCIAL DE VIVIENDA</v>
      </c>
    </row>
    <row r="13039" spans="1:4" x14ac:dyDescent="0.2">
      <c r="A13039" t="s">
        <v>24899</v>
      </c>
      <c r="B13039" t="s">
        <v>24900</v>
      </c>
      <c r="C13039" t="str">
        <f t="shared" si="203"/>
        <v>16 - INSTITUTO PROVINCIAL DE VIVIENDA</v>
      </c>
      <c r="D13039" t="str">
        <f>VLOOKUP(MID(A13039,1,2),[1]Jurisdicciones!$A$2:$B$44,2,FALSE)</f>
        <v>INSTITUTO PROVINCIAL DE VIVIENDA</v>
      </c>
    </row>
    <row r="13040" spans="1:4" x14ac:dyDescent="0.2">
      <c r="A13040" t="s">
        <v>24901</v>
      </c>
      <c r="B13040" t="s">
        <v>24902</v>
      </c>
      <c r="C13040" t="str">
        <f t="shared" si="203"/>
        <v>16 - INSTITUTO PROVINCIAL DE VIVIENDA</v>
      </c>
      <c r="D13040" t="str">
        <f>VLOOKUP(MID(A13040,1,2),[1]Jurisdicciones!$A$2:$B$44,2,FALSE)</f>
        <v>INSTITUTO PROVINCIAL DE VIVIENDA</v>
      </c>
    </row>
    <row r="13041" spans="1:4" x14ac:dyDescent="0.2">
      <c r="A13041" t="s">
        <v>2948</v>
      </c>
      <c r="B13041" t="s">
        <v>24903</v>
      </c>
      <c r="C13041" t="str">
        <f t="shared" si="203"/>
        <v>16 - INSTITUTO PROVINCIAL DE VIVIENDA</v>
      </c>
      <c r="D13041" t="str">
        <f>VLOOKUP(MID(A13041,1,2),[1]Jurisdicciones!$A$2:$B$44,2,FALSE)</f>
        <v>INSTITUTO PROVINCIAL DE VIVIENDA</v>
      </c>
    </row>
    <row r="13042" spans="1:4" x14ac:dyDescent="0.2">
      <c r="A13042" t="s">
        <v>2949</v>
      </c>
      <c r="B13042" t="s">
        <v>24904</v>
      </c>
      <c r="C13042" t="str">
        <f t="shared" si="203"/>
        <v>16 - INSTITUTO PROVINCIAL DE VIVIENDA</v>
      </c>
      <c r="D13042" t="str">
        <f>VLOOKUP(MID(A13042,1,2),[1]Jurisdicciones!$A$2:$B$44,2,FALSE)</f>
        <v>INSTITUTO PROVINCIAL DE VIVIENDA</v>
      </c>
    </row>
    <row r="13043" spans="1:4" x14ac:dyDescent="0.2">
      <c r="A13043" t="s">
        <v>2138</v>
      </c>
      <c r="B13043" t="s">
        <v>24905</v>
      </c>
      <c r="C13043" t="str">
        <f t="shared" si="203"/>
        <v>16 - INSTITUTO PROVINCIAL DE VIVIENDA</v>
      </c>
      <c r="D13043" t="str">
        <f>VLOOKUP(MID(A13043,1,2),[1]Jurisdicciones!$A$2:$B$44,2,FALSE)</f>
        <v>INSTITUTO PROVINCIAL DE VIVIENDA</v>
      </c>
    </row>
    <row r="13044" spans="1:4" x14ac:dyDescent="0.2">
      <c r="A13044" t="s">
        <v>24906</v>
      </c>
      <c r="B13044" t="s">
        <v>24907</v>
      </c>
      <c r="C13044" t="str">
        <f t="shared" si="203"/>
        <v>16 - INSTITUTO PROVINCIAL DE VIVIENDA</v>
      </c>
      <c r="D13044" t="str">
        <f>VLOOKUP(MID(A13044,1,2),[1]Jurisdicciones!$A$2:$B$44,2,FALSE)</f>
        <v>INSTITUTO PROVINCIAL DE VIVIENDA</v>
      </c>
    </row>
    <row r="13045" spans="1:4" x14ac:dyDescent="0.2">
      <c r="A13045" t="s">
        <v>24908</v>
      </c>
      <c r="B13045" t="s">
        <v>24909</v>
      </c>
      <c r="C13045" t="str">
        <f t="shared" si="203"/>
        <v>16 - INSTITUTO PROVINCIAL DE VIVIENDA</v>
      </c>
      <c r="D13045" t="str">
        <f>VLOOKUP(MID(A13045,1,2),[1]Jurisdicciones!$A$2:$B$44,2,FALSE)</f>
        <v>INSTITUTO PROVINCIAL DE VIVIENDA</v>
      </c>
    </row>
    <row r="13046" spans="1:4" x14ac:dyDescent="0.2">
      <c r="A13046" t="s">
        <v>24910</v>
      </c>
      <c r="B13046" t="s">
        <v>24911</v>
      </c>
      <c r="C13046" t="str">
        <f t="shared" si="203"/>
        <v>16 - INSTITUTO PROVINCIAL DE VIVIENDA</v>
      </c>
      <c r="D13046" t="str">
        <f>VLOOKUP(MID(A13046,1,2),[1]Jurisdicciones!$A$2:$B$44,2,FALSE)</f>
        <v>INSTITUTO PROVINCIAL DE VIVIENDA</v>
      </c>
    </row>
    <row r="13047" spans="1:4" x14ac:dyDescent="0.2">
      <c r="A13047" t="s">
        <v>24912</v>
      </c>
      <c r="B13047" t="s">
        <v>24913</v>
      </c>
      <c r="C13047" t="str">
        <f t="shared" si="203"/>
        <v>16 - INSTITUTO PROVINCIAL DE VIVIENDA</v>
      </c>
      <c r="D13047" t="str">
        <f>VLOOKUP(MID(A13047,1,2),[1]Jurisdicciones!$A$2:$B$44,2,FALSE)</f>
        <v>INSTITUTO PROVINCIAL DE VIVIENDA</v>
      </c>
    </row>
    <row r="13048" spans="1:4" x14ac:dyDescent="0.2">
      <c r="A13048" t="s">
        <v>24914</v>
      </c>
      <c r="B13048" t="s">
        <v>24838</v>
      </c>
      <c r="C13048" t="str">
        <f t="shared" si="203"/>
        <v>16 - INSTITUTO PROVINCIAL DE VIVIENDA</v>
      </c>
      <c r="D13048" t="str">
        <f>VLOOKUP(MID(A13048,1,2),[1]Jurisdicciones!$A$2:$B$44,2,FALSE)</f>
        <v>INSTITUTO PROVINCIAL DE VIVIENDA</v>
      </c>
    </row>
    <row r="13049" spans="1:4" x14ac:dyDescent="0.2">
      <c r="A13049" t="s">
        <v>24915</v>
      </c>
      <c r="B13049" t="s">
        <v>24916</v>
      </c>
      <c r="C13049" t="str">
        <f t="shared" si="203"/>
        <v>16 - INSTITUTO PROVINCIAL DE VIVIENDA</v>
      </c>
      <c r="D13049" t="str">
        <f>VLOOKUP(MID(A13049,1,2),[1]Jurisdicciones!$A$2:$B$44,2,FALSE)</f>
        <v>INSTITUTO PROVINCIAL DE VIVIENDA</v>
      </c>
    </row>
    <row r="13050" spans="1:4" x14ac:dyDescent="0.2">
      <c r="A13050" t="s">
        <v>24917</v>
      </c>
      <c r="B13050" t="s">
        <v>24918</v>
      </c>
      <c r="C13050" t="str">
        <f t="shared" si="203"/>
        <v>16 - INSTITUTO PROVINCIAL DE VIVIENDA</v>
      </c>
      <c r="D13050" t="str">
        <f>VLOOKUP(MID(A13050,1,2),[1]Jurisdicciones!$A$2:$B$44,2,FALSE)</f>
        <v>INSTITUTO PROVINCIAL DE VIVIENDA</v>
      </c>
    </row>
    <row r="13051" spans="1:4" x14ac:dyDescent="0.2">
      <c r="A13051" t="s">
        <v>24919</v>
      </c>
      <c r="B13051" t="s">
        <v>24920</v>
      </c>
      <c r="C13051" t="str">
        <f t="shared" si="203"/>
        <v>16 - INSTITUTO PROVINCIAL DE VIVIENDA</v>
      </c>
      <c r="D13051" t="str">
        <f>VLOOKUP(MID(A13051,1,2),[1]Jurisdicciones!$A$2:$B$44,2,FALSE)</f>
        <v>INSTITUTO PROVINCIAL DE VIVIENDA</v>
      </c>
    </row>
    <row r="13052" spans="1:4" x14ac:dyDescent="0.2">
      <c r="A13052" t="s">
        <v>24921</v>
      </c>
      <c r="B13052" t="s">
        <v>24922</v>
      </c>
      <c r="C13052" t="str">
        <f t="shared" si="203"/>
        <v>16 - INSTITUTO PROVINCIAL DE VIVIENDA</v>
      </c>
      <c r="D13052" t="str">
        <f>VLOOKUP(MID(A13052,1,2),[1]Jurisdicciones!$A$2:$B$44,2,FALSE)</f>
        <v>INSTITUTO PROVINCIAL DE VIVIENDA</v>
      </c>
    </row>
    <row r="13053" spans="1:4" x14ac:dyDescent="0.2">
      <c r="A13053" t="s">
        <v>2139</v>
      </c>
      <c r="B13053" t="s">
        <v>24923</v>
      </c>
      <c r="C13053" t="str">
        <f t="shared" si="203"/>
        <v>16 - INSTITUTO PROVINCIAL DE VIVIENDA</v>
      </c>
      <c r="D13053" t="str">
        <f>VLOOKUP(MID(A13053,1,2),[1]Jurisdicciones!$A$2:$B$44,2,FALSE)</f>
        <v>INSTITUTO PROVINCIAL DE VIVIENDA</v>
      </c>
    </row>
    <row r="13054" spans="1:4" x14ac:dyDescent="0.2">
      <c r="A13054" t="s">
        <v>24924</v>
      </c>
      <c r="B13054" t="s">
        <v>24925</v>
      </c>
      <c r="C13054" t="str">
        <f t="shared" si="203"/>
        <v>16 - INSTITUTO PROVINCIAL DE VIVIENDA</v>
      </c>
      <c r="D13054" t="str">
        <f>VLOOKUP(MID(A13054,1,2),[1]Jurisdicciones!$A$2:$B$44,2,FALSE)</f>
        <v>INSTITUTO PROVINCIAL DE VIVIENDA</v>
      </c>
    </row>
    <row r="13055" spans="1:4" x14ac:dyDescent="0.2">
      <c r="A13055" t="s">
        <v>24926</v>
      </c>
      <c r="B13055" t="s">
        <v>24927</v>
      </c>
      <c r="C13055" t="str">
        <f t="shared" si="203"/>
        <v>16 - INSTITUTO PROVINCIAL DE VIVIENDA</v>
      </c>
      <c r="D13055" t="str">
        <f>VLOOKUP(MID(A13055,1,2),[1]Jurisdicciones!$A$2:$B$44,2,FALSE)</f>
        <v>INSTITUTO PROVINCIAL DE VIVIENDA</v>
      </c>
    </row>
    <row r="13056" spans="1:4" x14ac:dyDescent="0.2">
      <c r="A13056" t="s">
        <v>24928</v>
      </c>
      <c r="B13056" t="s">
        <v>24929</v>
      </c>
      <c r="C13056" t="str">
        <f t="shared" si="203"/>
        <v>16 - INSTITUTO PROVINCIAL DE VIVIENDA</v>
      </c>
      <c r="D13056" t="str">
        <f>VLOOKUP(MID(A13056,1,2),[1]Jurisdicciones!$A$2:$B$44,2,FALSE)</f>
        <v>INSTITUTO PROVINCIAL DE VIVIENDA</v>
      </c>
    </row>
    <row r="13057" spans="1:4" x14ac:dyDescent="0.2">
      <c r="A13057" t="s">
        <v>24930</v>
      </c>
      <c r="B13057" t="s">
        <v>24931</v>
      </c>
      <c r="C13057" t="str">
        <f t="shared" si="203"/>
        <v>16 - INSTITUTO PROVINCIAL DE VIVIENDA</v>
      </c>
      <c r="D13057" t="str">
        <f>VLOOKUP(MID(A13057,1,2),[1]Jurisdicciones!$A$2:$B$44,2,FALSE)</f>
        <v>INSTITUTO PROVINCIAL DE VIVIENDA</v>
      </c>
    </row>
    <row r="13058" spans="1:4" x14ac:dyDescent="0.2">
      <c r="A13058" t="s">
        <v>24932</v>
      </c>
      <c r="B13058" t="s">
        <v>24933</v>
      </c>
      <c r="C13058" t="str">
        <f t="shared" si="203"/>
        <v>16 - INSTITUTO PROVINCIAL DE VIVIENDA</v>
      </c>
      <c r="D13058" t="str">
        <f>VLOOKUP(MID(A13058,1,2),[1]Jurisdicciones!$A$2:$B$44,2,FALSE)</f>
        <v>INSTITUTO PROVINCIAL DE VIVIENDA</v>
      </c>
    </row>
    <row r="13059" spans="1:4" x14ac:dyDescent="0.2">
      <c r="A13059" t="s">
        <v>24934</v>
      </c>
      <c r="B13059" t="s">
        <v>24935</v>
      </c>
      <c r="C13059" t="str">
        <f t="shared" si="203"/>
        <v>16 - INSTITUTO PROVINCIAL DE VIVIENDA</v>
      </c>
      <c r="D13059" t="str">
        <f>VLOOKUP(MID(A13059,1,2),[1]Jurisdicciones!$A$2:$B$44,2,FALSE)</f>
        <v>INSTITUTO PROVINCIAL DE VIVIENDA</v>
      </c>
    </row>
    <row r="13060" spans="1:4" x14ac:dyDescent="0.2">
      <c r="A13060" t="s">
        <v>24936</v>
      </c>
      <c r="B13060" t="s">
        <v>24937</v>
      </c>
      <c r="C13060" t="str">
        <f t="shared" ref="C13060:C13123" si="204">CONCATENATE(MID(A13060,1,2), " - ",D13060)</f>
        <v>16 - INSTITUTO PROVINCIAL DE VIVIENDA</v>
      </c>
      <c r="D13060" t="str">
        <f>VLOOKUP(MID(A13060,1,2),[1]Jurisdicciones!$A$2:$B$44,2,FALSE)</f>
        <v>INSTITUTO PROVINCIAL DE VIVIENDA</v>
      </c>
    </row>
    <row r="13061" spans="1:4" x14ac:dyDescent="0.2">
      <c r="A13061" t="s">
        <v>24938</v>
      </c>
      <c r="B13061" t="s">
        <v>24939</v>
      </c>
      <c r="C13061" t="str">
        <f t="shared" si="204"/>
        <v>16 - INSTITUTO PROVINCIAL DE VIVIENDA</v>
      </c>
      <c r="D13061" t="str">
        <f>VLOOKUP(MID(A13061,1,2),[1]Jurisdicciones!$A$2:$B$44,2,FALSE)</f>
        <v>INSTITUTO PROVINCIAL DE VIVIENDA</v>
      </c>
    </row>
    <row r="13062" spans="1:4" x14ac:dyDescent="0.2">
      <c r="A13062" t="s">
        <v>24940</v>
      </c>
      <c r="B13062" t="s">
        <v>24941</v>
      </c>
      <c r="C13062" t="str">
        <f t="shared" si="204"/>
        <v>16 - INSTITUTO PROVINCIAL DE VIVIENDA</v>
      </c>
      <c r="D13062" t="str">
        <f>VLOOKUP(MID(A13062,1,2),[1]Jurisdicciones!$A$2:$B$44,2,FALSE)</f>
        <v>INSTITUTO PROVINCIAL DE VIVIENDA</v>
      </c>
    </row>
    <row r="13063" spans="1:4" x14ac:dyDescent="0.2">
      <c r="A13063" t="s">
        <v>24942</v>
      </c>
      <c r="B13063" t="s">
        <v>24943</v>
      </c>
      <c r="C13063" t="str">
        <f t="shared" si="204"/>
        <v>16 - INSTITUTO PROVINCIAL DE VIVIENDA</v>
      </c>
      <c r="D13063" t="str">
        <f>VLOOKUP(MID(A13063,1,2),[1]Jurisdicciones!$A$2:$B$44,2,FALSE)</f>
        <v>INSTITUTO PROVINCIAL DE VIVIENDA</v>
      </c>
    </row>
    <row r="13064" spans="1:4" x14ac:dyDescent="0.2">
      <c r="A13064" t="s">
        <v>24944</v>
      </c>
      <c r="B13064" t="s">
        <v>24945</v>
      </c>
      <c r="C13064" t="str">
        <f t="shared" si="204"/>
        <v>16 - INSTITUTO PROVINCIAL DE VIVIENDA</v>
      </c>
      <c r="D13064" t="str">
        <f>VLOOKUP(MID(A13064,1,2),[1]Jurisdicciones!$A$2:$B$44,2,FALSE)</f>
        <v>INSTITUTO PROVINCIAL DE VIVIENDA</v>
      </c>
    </row>
    <row r="13065" spans="1:4" x14ac:dyDescent="0.2">
      <c r="A13065" t="s">
        <v>24946</v>
      </c>
      <c r="B13065" t="s">
        <v>24947</v>
      </c>
      <c r="C13065" t="str">
        <f t="shared" si="204"/>
        <v>16 - INSTITUTO PROVINCIAL DE VIVIENDA</v>
      </c>
      <c r="D13065" t="str">
        <f>VLOOKUP(MID(A13065,1,2),[1]Jurisdicciones!$A$2:$B$44,2,FALSE)</f>
        <v>INSTITUTO PROVINCIAL DE VIVIENDA</v>
      </c>
    </row>
    <row r="13066" spans="1:4" x14ac:dyDescent="0.2">
      <c r="A13066" t="s">
        <v>24948</v>
      </c>
      <c r="B13066" t="s">
        <v>24949</v>
      </c>
      <c r="C13066" t="str">
        <f t="shared" si="204"/>
        <v>16 - INSTITUTO PROVINCIAL DE VIVIENDA</v>
      </c>
      <c r="D13066" t="str">
        <f>VLOOKUP(MID(A13066,1,2),[1]Jurisdicciones!$A$2:$B$44,2,FALSE)</f>
        <v>INSTITUTO PROVINCIAL DE VIVIENDA</v>
      </c>
    </row>
    <row r="13067" spans="1:4" x14ac:dyDescent="0.2">
      <c r="A13067" t="s">
        <v>2140</v>
      </c>
      <c r="B13067" t="s">
        <v>24950</v>
      </c>
      <c r="C13067" t="str">
        <f t="shared" si="204"/>
        <v>16 - INSTITUTO PROVINCIAL DE VIVIENDA</v>
      </c>
      <c r="D13067" t="str">
        <f>VLOOKUP(MID(A13067,1,2),[1]Jurisdicciones!$A$2:$B$44,2,FALSE)</f>
        <v>INSTITUTO PROVINCIAL DE VIVIENDA</v>
      </c>
    </row>
    <row r="13068" spans="1:4" x14ac:dyDescent="0.2">
      <c r="A13068" t="s">
        <v>24951</v>
      </c>
      <c r="B13068" t="s">
        <v>24952</v>
      </c>
      <c r="C13068" t="str">
        <f t="shared" si="204"/>
        <v>16 - INSTITUTO PROVINCIAL DE VIVIENDA</v>
      </c>
      <c r="D13068" t="str">
        <f>VLOOKUP(MID(A13068,1,2),[1]Jurisdicciones!$A$2:$B$44,2,FALSE)</f>
        <v>INSTITUTO PROVINCIAL DE VIVIENDA</v>
      </c>
    </row>
    <row r="13069" spans="1:4" x14ac:dyDescent="0.2">
      <c r="A13069" t="s">
        <v>24953</v>
      </c>
      <c r="B13069" t="s">
        <v>24954</v>
      </c>
      <c r="C13069" t="str">
        <f t="shared" si="204"/>
        <v>16 - INSTITUTO PROVINCIAL DE VIVIENDA</v>
      </c>
      <c r="D13069" t="str">
        <f>VLOOKUP(MID(A13069,1,2),[1]Jurisdicciones!$A$2:$B$44,2,FALSE)</f>
        <v>INSTITUTO PROVINCIAL DE VIVIENDA</v>
      </c>
    </row>
    <row r="13070" spans="1:4" x14ac:dyDescent="0.2">
      <c r="A13070" t="s">
        <v>24955</v>
      </c>
      <c r="B13070" t="s">
        <v>24956</v>
      </c>
      <c r="C13070" t="str">
        <f t="shared" si="204"/>
        <v>16 - INSTITUTO PROVINCIAL DE VIVIENDA</v>
      </c>
      <c r="D13070" t="str">
        <f>VLOOKUP(MID(A13070,1,2),[1]Jurisdicciones!$A$2:$B$44,2,FALSE)</f>
        <v>INSTITUTO PROVINCIAL DE VIVIENDA</v>
      </c>
    </row>
    <row r="13071" spans="1:4" x14ac:dyDescent="0.2">
      <c r="A13071" t="s">
        <v>24957</v>
      </c>
      <c r="B13071" t="s">
        <v>24958</v>
      </c>
      <c r="C13071" t="str">
        <f t="shared" si="204"/>
        <v>16 - INSTITUTO PROVINCIAL DE VIVIENDA</v>
      </c>
      <c r="D13071" t="str">
        <f>VLOOKUP(MID(A13071,1,2),[1]Jurisdicciones!$A$2:$B$44,2,FALSE)</f>
        <v>INSTITUTO PROVINCIAL DE VIVIENDA</v>
      </c>
    </row>
    <row r="13072" spans="1:4" x14ac:dyDescent="0.2">
      <c r="A13072" t="s">
        <v>24959</v>
      </c>
      <c r="B13072" t="s">
        <v>24960</v>
      </c>
      <c r="C13072" t="str">
        <f t="shared" si="204"/>
        <v>16 - INSTITUTO PROVINCIAL DE VIVIENDA</v>
      </c>
      <c r="D13072" t="str">
        <f>VLOOKUP(MID(A13072,1,2),[1]Jurisdicciones!$A$2:$B$44,2,FALSE)</f>
        <v>INSTITUTO PROVINCIAL DE VIVIENDA</v>
      </c>
    </row>
    <row r="13073" spans="1:4" x14ac:dyDescent="0.2">
      <c r="A13073" t="s">
        <v>2141</v>
      </c>
      <c r="B13073" t="s">
        <v>24961</v>
      </c>
      <c r="C13073" t="str">
        <f t="shared" si="204"/>
        <v>16 - INSTITUTO PROVINCIAL DE VIVIENDA</v>
      </c>
      <c r="D13073" t="str">
        <f>VLOOKUP(MID(A13073,1,2),[1]Jurisdicciones!$A$2:$B$44,2,FALSE)</f>
        <v>INSTITUTO PROVINCIAL DE VIVIENDA</v>
      </c>
    </row>
    <row r="13074" spans="1:4" x14ac:dyDescent="0.2">
      <c r="A13074" t="s">
        <v>24962</v>
      </c>
      <c r="B13074" t="s">
        <v>24963</v>
      </c>
      <c r="C13074" t="str">
        <f t="shared" si="204"/>
        <v>16 - INSTITUTO PROVINCIAL DE VIVIENDA</v>
      </c>
      <c r="D13074" t="str">
        <f>VLOOKUP(MID(A13074,1,2),[1]Jurisdicciones!$A$2:$B$44,2,FALSE)</f>
        <v>INSTITUTO PROVINCIAL DE VIVIENDA</v>
      </c>
    </row>
    <row r="13075" spans="1:4" x14ac:dyDescent="0.2">
      <c r="A13075" t="s">
        <v>24964</v>
      </c>
      <c r="B13075" t="s">
        <v>24965</v>
      </c>
      <c r="C13075" t="str">
        <f t="shared" si="204"/>
        <v>16 - INSTITUTO PROVINCIAL DE VIVIENDA</v>
      </c>
      <c r="D13075" t="str">
        <f>VLOOKUP(MID(A13075,1,2),[1]Jurisdicciones!$A$2:$B$44,2,FALSE)</f>
        <v>INSTITUTO PROVINCIAL DE VIVIENDA</v>
      </c>
    </row>
    <row r="13076" spans="1:4" x14ac:dyDescent="0.2">
      <c r="A13076" t="s">
        <v>24966</v>
      </c>
      <c r="B13076" t="s">
        <v>24967</v>
      </c>
      <c r="C13076" t="str">
        <f t="shared" si="204"/>
        <v>16 - INSTITUTO PROVINCIAL DE VIVIENDA</v>
      </c>
      <c r="D13076" t="str">
        <f>VLOOKUP(MID(A13076,1,2),[1]Jurisdicciones!$A$2:$B$44,2,FALSE)</f>
        <v>INSTITUTO PROVINCIAL DE VIVIENDA</v>
      </c>
    </row>
    <row r="13077" spans="1:4" x14ac:dyDescent="0.2">
      <c r="A13077" t="s">
        <v>24968</v>
      </c>
      <c r="B13077" t="s">
        <v>24969</v>
      </c>
      <c r="C13077" t="str">
        <f t="shared" si="204"/>
        <v>16 - INSTITUTO PROVINCIAL DE VIVIENDA</v>
      </c>
      <c r="D13077" t="str">
        <f>VLOOKUP(MID(A13077,1,2),[1]Jurisdicciones!$A$2:$B$44,2,FALSE)</f>
        <v>INSTITUTO PROVINCIAL DE VIVIENDA</v>
      </c>
    </row>
    <row r="13078" spans="1:4" x14ac:dyDescent="0.2">
      <c r="A13078" t="s">
        <v>2142</v>
      </c>
      <c r="B13078" t="s">
        <v>24970</v>
      </c>
      <c r="C13078" t="str">
        <f t="shared" si="204"/>
        <v>16 - INSTITUTO PROVINCIAL DE VIVIENDA</v>
      </c>
      <c r="D13078" t="str">
        <f>VLOOKUP(MID(A13078,1,2),[1]Jurisdicciones!$A$2:$B$44,2,FALSE)</f>
        <v>INSTITUTO PROVINCIAL DE VIVIENDA</v>
      </c>
    </row>
    <row r="13079" spans="1:4" x14ac:dyDescent="0.2">
      <c r="A13079" t="s">
        <v>24971</v>
      </c>
      <c r="B13079" t="s">
        <v>24972</v>
      </c>
      <c r="C13079" t="str">
        <f t="shared" si="204"/>
        <v>16 - INSTITUTO PROVINCIAL DE VIVIENDA</v>
      </c>
      <c r="D13079" t="str">
        <f>VLOOKUP(MID(A13079,1,2),[1]Jurisdicciones!$A$2:$B$44,2,FALSE)</f>
        <v>INSTITUTO PROVINCIAL DE VIVIENDA</v>
      </c>
    </row>
    <row r="13080" spans="1:4" x14ac:dyDescent="0.2">
      <c r="A13080" t="s">
        <v>24973</v>
      </c>
      <c r="B13080" t="s">
        <v>24974</v>
      </c>
      <c r="C13080" t="str">
        <f t="shared" si="204"/>
        <v>16 - INSTITUTO PROVINCIAL DE VIVIENDA</v>
      </c>
      <c r="D13080" t="str">
        <f>VLOOKUP(MID(A13080,1,2),[1]Jurisdicciones!$A$2:$B$44,2,FALSE)</f>
        <v>INSTITUTO PROVINCIAL DE VIVIENDA</v>
      </c>
    </row>
    <row r="13081" spans="1:4" x14ac:dyDescent="0.2">
      <c r="A13081" t="s">
        <v>2143</v>
      </c>
      <c r="B13081" t="s">
        <v>24975</v>
      </c>
      <c r="C13081" t="str">
        <f t="shared" si="204"/>
        <v>16 - INSTITUTO PROVINCIAL DE VIVIENDA</v>
      </c>
      <c r="D13081" t="str">
        <f>VLOOKUP(MID(A13081,1,2),[1]Jurisdicciones!$A$2:$B$44,2,FALSE)</f>
        <v>INSTITUTO PROVINCIAL DE VIVIENDA</v>
      </c>
    </row>
    <row r="13082" spans="1:4" x14ac:dyDescent="0.2">
      <c r="A13082" t="s">
        <v>24976</v>
      </c>
      <c r="B13082" t="s">
        <v>24977</v>
      </c>
      <c r="C13082" t="str">
        <f t="shared" si="204"/>
        <v>16 - INSTITUTO PROVINCIAL DE VIVIENDA</v>
      </c>
      <c r="D13082" t="str">
        <f>VLOOKUP(MID(A13082,1,2),[1]Jurisdicciones!$A$2:$B$44,2,FALSE)</f>
        <v>INSTITUTO PROVINCIAL DE VIVIENDA</v>
      </c>
    </row>
    <row r="13083" spans="1:4" x14ac:dyDescent="0.2">
      <c r="A13083" t="s">
        <v>2144</v>
      </c>
      <c r="B13083" t="s">
        <v>24978</v>
      </c>
      <c r="C13083" t="str">
        <f t="shared" si="204"/>
        <v>16 - INSTITUTO PROVINCIAL DE VIVIENDA</v>
      </c>
      <c r="D13083" t="str">
        <f>VLOOKUP(MID(A13083,1,2),[1]Jurisdicciones!$A$2:$B$44,2,FALSE)</f>
        <v>INSTITUTO PROVINCIAL DE VIVIENDA</v>
      </c>
    </row>
    <row r="13084" spans="1:4" x14ac:dyDescent="0.2">
      <c r="A13084" t="s">
        <v>2145</v>
      </c>
      <c r="B13084" t="s">
        <v>24979</v>
      </c>
      <c r="C13084" t="str">
        <f t="shared" si="204"/>
        <v>16 - INSTITUTO PROVINCIAL DE VIVIENDA</v>
      </c>
      <c r="D13084" t="str">
        <f>VLOOKUP(MID(A13084,1,2),[1]Jurisdicciones!$A$2:$B$44,2,FALSE)</f>
        <v>INSTITUTO PROVINCIAL DE VIVIENDA</v>
      </c>
    </row>
    <row r="13085" spans="1:4" x14ac:dyDescent="0.2">
      <c r="A13085" t="s">
        <v>2146</v>
      </c>
      <c r="B13085" t="s">
        <v>24980</v>
      </c>
      <c r="C13085" t="str">
        <f t="shared" si="204"/>
        <v>16 - INSTITUTO PROVINCIAL DE VIVIENDA</v>
      </c>
      <c r="D13085" t="str">
        <f>VLOOKUP(MID(A13085,1,2),[1]Jurisdicciones!$A$2:$B$44,2,FALSE)</f>
        <v>INSTITUTO PROVINCIAL DE VIVIENDA</v>
      </c>
    </row>
    <row r="13086" spans="1:4" x14ac:dyDescent="0.2">
      <c r="A13086" t="s">
        <v>2147</v>
      </c>
      <c r="B13086" t="s">
        <v>24981</v>
      </c>
      <c r="C13086" t="str">
        <f t="shared" si="204"/>
        <v>16 - INSTITUTO PROVINCIAL DE VIVIENDA</v>
      </c>
      <c r="D13086" t="str">
        <f>VLOOKUP(MID(A13086,1,2),[1]Jurisdicciones!$A$2:$B$44,2,FALSE)</f>
        <v>INSTITUTO PROVINCIAL DE VIVIENDA</v>
      </c>
    </row>
    <row r="13087" spans="1:4" x14ac:dyDescent="0.2">
      <c r="A13087" t="s">
        <v>24982</v>
      </c>
      <c r="B13087" t="s">
        <v>24983</v>
      </c>
      <c r="C13087" t="str">
        <f t="shared" si="204"/>
        <v>16 - INSTITUTO PROVINCIAL DE VIVIENDA</v>
      </c>
      <c r="D13087" t="str">
        <f>VLOOKUP(MID(A13087,1,2),[1]Jurisdicciones!$A$2:$B$44,2,FALSE)</f>
        <v>INSTITUTO PROVINCIAL DE VIVIENDA</v>
      </c>
    </row>
    <row r="13088" spans="1:4" x14ac:dyDescent="0.2">
      <c r="A13088" t="s">
        <v>24984</v>
      </c>
      <c r="B13088" t="s">
        <v>24983</v>
      </c>
      <c r="C13088" t="str">
        <f t="shared" si="204"/>
        <v>16 - INSTITUTO PROVINCIAL DE VIVIENDA</v>
      </c>
      <c r="D13088" t="str">
        <f>VLOOKUP(MID(A13088,1,2),[1]Jurisdicciones!$A$2:$B$44,2,FALSE)</f>
        <v>INSTITUTO PROVINCIAL DE VIVIENDA</v>
      </c>
    </row>
    <row r="13089" spans="1:4" x14ac:dyDescent="0.2">
      <c r="A13089" t="s">
        <v>24985</v>
      </c>
      <c r="B13089" t="s">
        <v>24986</v>
      </c>
      <c r="C13089" t="str">
        <f t="shared" si="204"/>
        <v>16 - INSTITUTO PROVINCIAL DE VIVIENDA</v>
      </c>
      <c r="D13089" t="str">
        <f>VLOOKUP(MID(A13089,1,2),[1]Jurisdicciones!$A$2:$B$44,2,FALSE)</f>
        <v>INSTITUTO PROVINCIAL DE VIVIENDA</v>
      </c>
    </row>
    <row r="13090" spans="1:4" x14ac:dyDescent="0.2">
      <c r="A13090" t="s">
        <v>24987</v>
      </c>
      <c r="B13090" t="s">
        <v>24988</v>
      </c>
      <c r="C13090" t="str">
        <f t="shared" si="204"/>
        <v>16 - INSTITUTO PROVINCIAL DE VIVIENDA</v>
      </c>
      <c r="D13090" t="str">
        <f>VLOOKUP(MID(A13090,1,2),[1]Jurisdicciones!$A$2:$B$44,2,FALSE)</f>
        <v>INSTITUTO PROVINCIAL DE VIVIENDA</v>
      </c>
    </row>
    <row r="13091" spans="1:4" x14ac:dyDescent="0.2">
      <c r="A13091" t="s">
        <v>24989</v>
      </c>
      <c r="B13091" t="s">
        <v>24990</v>
      </c>
      <c r="C13091" t="str">
        <f t="shared" si="204"/>
        <v>16 - INSTITUTO PROVINCIAL DE VIVIENDA</v>
      </c>
      <c r="D13091" t="str">
        <f>VLOOKUP(MID(A13091,1,2),[1]Jurisdicciones!$A$2:$B$44,2,FALSE)</f>
        <v>INSTITUTO PROVINCIAL DE VIVIENDA</v>
      </c>
    </row>
    <row r="13092" spans="1:4" x14ac:dyDescent="0.2">
      <c r="A13092" t="s">
        <v>24991</v>
      </c>
      <c r="B13092" t="s">
        <v>24992</v>
      </c>
      <c r="C13092" t="str">
        <f t="shared" si="204"/>
        <v>16 - INSTITUTO PROVINCIAL DE VIVIENDA</v>
      </c>
      <c r="D13092" t="str">
        <f>VLOOKUP(MID(A13092,1,2),[1]Jurisdicciones!$A$2:$B$44,2,FALSE)</f>
        <v>INSTITUTO PROVINCIAL DE VIVIENDA</v>
      </c>
    </row>
    <row r="13093" spans="1:4" x14ac:dyDescent="0.2">
      <c r="A13093" t="s">
        <v>24993</v>
      </c>
      <c r="B13093" t="s">
        <v>24994</v>
      </c>
      <c r="C13093" t="str">
        <f t="shared" si="204"/>
        <v>16 - INSTITUTO PROVINCIAL DE VIVIENDA</v>
      </c>
      <c r="D13093" t="str">
        <f>VLOOKUP(MID(A13093,1,2),[1]Jurisdicciones!$A$2:$B$44,2,FALSE)</f>
        <v>INSTITUTO PROVINCIAL DE VIVIENDA</v>
      </c>
    </row>
    <row r="13094" spans="1:4" x14ac:dyDescent="0.2">
      <c r="A13094" t="s">
        <v>2148</v>
      </c>
      <c r="B13094" t="s">
        <v>24995</v>
      </c>
      <c r="C13094" t="str">
        <f t="shared" si="204"/>
        <v>16 - INSTITUTO PROVINCIAL DE VIVIENDA</v>
      </c>
      <c r="D13094" t="str">
        <f>VLOOKUP(MID(A13094,1,2),[1]Jurisdicciones!$A$2:$B$44,2,FALSE)</f>
        <v>INSTITUTO PROVINCIAL DE VIVIENDA</v>
      </c>
    </row>
    <row r="13095" spans="1:4" x14ac:dyDescent="0.2">
      <c r="A13095" t="s">
        <v>24996</v>
      </c>
      <c r="B13095" t="s">
        <v>24859</v>
      </c>
      <c r="C13095" t="str">
        <f t="shared" si="204"/>
        <v>16 - INSTITUTO PROVINCIAL DE VIVIENDA</v>
      </c>
      <c r="D13095" t="str">
        <f>VLOOKUP(MID(A13095,1,2),[1]Jurisdicciones!$A$2:$B$44,2,FALSE)</f>
        <v>INSTITUTO PROVINCIAL DE VIVIENDA</v>
      </c>
    </row>
    <row r="13096" spans="1:4" x14ac:dyDescent="0.2">
      <c r="A13096" t="s">
        <v>2149</v>
      </c>
      <c r="B13096" t="s">
        <v>24997</v>
      </c>
      <c r="C13096" t="str">
        <f t="shared" si="204"/>
        <v>16 - INSTITUTO PROVINCIAL DE VIVIENDA</v>
      </c>
      <c r="D13096" t="str">
        <f>VLOOKUP(MID(A13096,1,2),[1]Jurisdicciones!$A$2:$B$44,2,FALSE)</f>
        <v>INSTITUTO PROVINCIAL DE VIVIENDA</v>
      </c>
    </row>
    <row r="13097" spans="1:4" x14ac:dyDescent="0.2">
      <c r="A13097" t="s">
        <v>24998</v>
      </c>
      <c r="B13097" t="s">
        <v>24999</v>
      </c>
      <c r="C13097" t="str">
        <f t="shared" si="204"/>
        <v>16 - INSTITUTO PROVINCIAL DE VIVIENDA</v>
      </c>
      <c r="D13097" t="str">
        <f>VLOOKUP(MID(A13097,1,2),[1]Jurisdicciones!$A$2:$B$44,2,FALSE)</f>
        <v>INSTITUTO PROVINCIAL DE VIVIENDA</v>
      </c>
    </row>
    <row r="13098" spans="1:4" x14ac:dyDescent="0.2">
      <c r="A13098" t="s">
        <v>2150</v>
      </c>
      <c r="B13098" t="s">
        <v>25000</v>
      </c>
      <c r="C13098" t="str">
        <f t="shared" si="204"/>
        <v>16 - INSTITUTO PROVINCIAL DE VIVIENDA</v>
      </c>
      <c r="D13098" t="str">
        <f>VLOOKUP(MID(A13098,1,2),[1]Jurisdicciones!$A$2:$B$44,2,FALSE)</f>
        <v>INSTITUTO PROVINCIAL DE VIVIENDA</v>
      </c>
    </row>
    <row r="13099" spans="1:4" x14ac:dyDescent="0.2">
      <c r="A13099" t="s">
        <v>25001</v>
      </c>
      <c r="B13099" t="s">
        <v>25002</v>
      </c>
      <c r="C13099" t="str">
        <f t="shared" si="204"/>
        <v>16 - INSTITUTO PROVINCIAL DE VIVIENDA</v>
      </c>
      <c r="D13099" t="str">
        <f>VLOOKUP(MID(A13099,1,2),[1]Jurisdicciones!$A$2:$B$44,2,FALSE)</f>
        <v>INSTITUTO PROVINCIAL DE VIVIENDA</v>
      </c>
    </row>
    <row r="13100" spans="1:4" x14ac:dyDescent="0.2">
      <c r="A13100" t="s">
        <v>2151</v>
      </c>
      <c r="B13100" t="s">
        <v>25003</v>
      </c>
      <c r="C13100" t="str">
        <f t="shared" si="204"/>
        <v>16 - INSTITUTO PROVINCIAL DE VIVIENDA</v>
      </c>
      <c r="D13100" t="str">
        <f>VLOOKUP(MID(A13100,1,2),[1]Jurisdicciones!$A$2:$B$44,2,FALSE)</f>
        <v>INSTITUTO PROVINCIAL DE VIVIENDA</v>
      </c>
    </row>
    <row r="13101" spans="1:4" x14ac:dyDescent="0.2">
      <c r="A13101" t="s">
        <v>25004</v>
      </c>
      <c r="B13101" t="s">
        <v>25005</v>
      </c>
      <c r="C13101" t="str">
        <f t="shared" si="204"/>
        <v>16 - INSTITUTO PROVINCIAL DE VIVIENDA</v>
      </c>
      <c r="D13101" t="str">
        <f>VLOOKUP(MID(A13101,1,2),[1]Jurisdicciones!$A$2:$B$44,2,FALSE)</f>
        <v>INSTITUTO PROVINCIAL DE VIVIENDA</v>
      </c>
    </row>
    <row r="13102" spans="1:4" x14ac:dyDescent="0.2">
      <c r="A13102" t="s">
        <v>25006</v>
      </c>
      <c r="B13102" t="s">
        <v>25007</v>
      </c>
      <c r="C13102" t="str">
        <f t="shared" si="204"/>
        <v>16 - INSTITUTO PROVINCIAL DE VIVIENDA</v>
      </c>
      <c r="D13102" t="str">
        <f>VLOOKUP(MID(A13102,1,2),[1]Jurisdicciones!$A$2:$B$44,2,FALSE)</f>
        <v>INSTITUTO PROVINCIAL DE VIVIENDA</v>
      </c>
    </row>
    <row r="13103" spans="1:4" x14ac:dyDescent="0.2">
      <c r="A13103" t="s">
        <v>25008</v>
      </c>
      <c r="B13103" t="s">
        <v>25009</v>
      </c>
      <c r="C13103" t="str">
        <f t="shared" si="204"/>
        <v>16 - INSTITUTO PROVINCIAL DE VIVIENDA</v>
      </c>
      <c r="D13103" t="str">
        <f>VLOOKUP(MID(A13103,1,2),[1]Jurisdicciones!$A$2:$B$44,2,FALSE)</f>
        <v>INSTITUTO PROVINCIAL DE VIVIENDA</v>
      </c>
    </row>
    <row r="13104" spans="1:4" x14ac:dyDescent="0.2">
      <c r="A13104" t="s">
        <v>25010</v>
      </c>
      <c r="B13104" t="s">
        <v>25011</v>
      </c>
      <c r="C13104" t="str">
        <f t="shared" si="204"/>
        <v>16 - INSTITUTO PROVINCIAL DE VIVIENDA</v>
      </c>
      <c r="D13104" t="str">
        <f>VLOOKUP(MID(A13104,1,2),[1]Jurisdicciones!$A$2:$B$44,2,FALSE)</f>
        <v>INSTITUTO PROVINCIAL DE VIVIENDA</v>
      </c>
    </row>
    <row r="13105" spans="1:4" x14ac:dyDescent="0.2">
      <c r="A13105" t="s">
        <v>25012</v>
      </c>
      <c r="B13105" t="s">
        <v>25013</v>
      </c>
      <c r="C13105" t="str">
        <f t="shared" si="204"/>
        <v>16 - INSTITUTO PROVINCIAL DE VIVIENDA</v>
      </c>
      <c r="D13105" t="str">
        <f>VLOOKUP(MID(A13105,1,2),[1]Jurisdicciones!$A$2:$B$44,2,FALSE)</f>
        <v>INSTITUTO PROVINCIAL DE VIVIENDA</v>
      </c>
    </row>
    <row r="13106" spans="1:4" x14ac:dyDescent="0.2">
      <c r="A13106" t="s">
        <v>25014</v>
      </c>
      <c r="B13106" t="s">
        <v>25015</v>
      </c>
      <c r="C13106" t="str">
        <f t="shared" si="204"/>
        <v>16 - INSTITUTO PROVINCIAL DE VIVIENDA</v>
      </c>
      <c r="D13106" t="str">
        <f>VLOOKUP(MID(A13106,1,2),[1]Jurisdicciones!$A$2:$B$44,2,FALSE)</f>
        <v>INSTITUTO PROVINCIAL DE VIVIENDA</v>
      </c>
    </row>
    <row r="13107" spans="1:4" x14ac:dyDescent="0.2">
      <c r="A13107" t="s">
        <v>25016</v>
      </c>
      <c r="B13107" t="s">
        <v>25017</v>
      </c>
      <c r="C13107" t="str">
        <f t="shared" si="204"/>
        <v>16 - INSTITUTO PROVINCIAL DE VIVIENDA</v>
      </c>
      <c r="D13107" t="str">
        <f>VLOOKUP(MID(A13107,1,2),[1]Jurisdicciones!$A$2:$B$44,2,FALSE)</f>
        <v>INSTITUTO PROVINCIAL DE VIVIENDA</v>
      </c>
    </row>
    <row r="13108" spans="1:4" x14ac:dyDescent="0.2">
      <c r="A13108" t="s">
        <v>25018</v>
      </c>
      <c r="B13108" t="s">
        <v>25019</v>
      </c>
      <c r="C13108" t="str">
        <f t="shared" si="204"/>
        <v>16 - INSTITUTO PROVINCIAL DE VIVIENDA</v>
      </c>
      <c r="D13108" t="str">
        <f>VLOOKUP(MID(A13108,1,2),[1]Jurisdicciones!$A$2:$B$44,2,FALSE)</f>
        <v>INSTITUTO PROVINCIAL DE VIVIENDA</v>
      </c>
    </row>
    <row r="13109" spans="1:4" x14ac:dyDescent="0.2">
      <c r="A13109" t="s">
        <v>25020</v>
      </c>
      <c r="B13109" t="s">
        <v>25021</v>
      </c>
      <c r="C13109" t="str">
        <f t="shared" si="204"/>
        <v>16 - INSTITUTO PROVINCIAL DE VIVIENDA</v>
      </c>
      <c r="D13109" t="str">
        <f>VLOOKUP(MID(A13109,1,2),[1]Jurisdicciones!$A$2:$B$44,2,FALSE)</f>
        <v>INSTITUTO PROVINCIAL DE VIVIENDA</v>
      </c>
    </row>
    <row r="13110" spans="1:4" x14ac:dyDescent="0.2">
      <c r="A13110" t="s">
        <v>25022</v>
      </c>
      <c r="B13110" t="s">
        <v>25023</v>
      </c>
      <c r="C13110" t="str">
        <f t="shared" si="204"/>
        <v>16 - INSTITUTO PROVINCIAL DE VIVIENDA</v>
      </c>
      <c r="D13110" t="str">
        <f>VLOOKUP(MID(A13110,1,2),[1]Jurisdicciones!$A$2:$B$44,2,FALSE)</f>
        <v>INSTITUTO PROVINCIAL DE VIVIENDA</v>
      </c>
    </row>
    <row r="13111" spans="1:4" x14ac:dyDescent="0.2">
      <c r="A13111" t="s">
        <v>25024</v>
      </c>
      <c r="B13111" t="s">
        <v>25025</v>
      </c>
      <c r="C13111" t="str">
        <f t="shared" si="204"/>
        <v>16 - INSTITUTO PROVINCIAL DE VIVIENDA</v>
      </c>
      <c r="D13111" t="str">
        <f>VLOOKUP(MID(A13111,1,2),[1]Jurisdicciones!$A$2:$B$44,2,FALSE)</f>
        <v>INSTITUTO PROVINCIAL DE VIVIENDA</v>
      </c>
    </row>
    <row r="13112" spans="1:4" x14ac:dyDescent="0.2">
      <c r="A13112" t="s">
        <v>25026</v>
      </c>
      <c r="B13112" t="s">
        <v>25027</v>
      </c>
      <c r="C13112" t="str">
        <f t="shared" si="204"/>
        <v>16 - INSTITUTO PROVINCIAL DE VIVIENDA</v>
      </c>
      <c r="D13112" t="str">
        <f>VLOOKUP(MID(A13112,1,2),[1]Jurisdicciones!$A$2:$B$44,2,FALSE)</f>
        <v>INSTITUTO PROVINCIAL DE VIVIENDA</v>
      </c>
    </row>
    <row r="13113" spans="1:4" x14ac:dyDescent="0.2">
      <c r="A13113" t="s">
        <v>25028</v>
      </c>
      <c r="B13113" t="s">
        <v>25029</v>
      </c>
      <c r="C13113" t="str">
        <f t="shared" si="204"/>
        <v>16 - INSTITUTO PROVINCIAL DE VIVIENDA</v>
      </c>
      <c r="D13113" t="str">
        <f>VLOOKUP(MID(A13113,1,2),[1]Jurisdicciones!$A$2:$B$44,2,FALSE)</f>
        <v>INSTITUTO PROVINCIAL DE VIVIENDA</v>
      </c>
    </row>
    <row r="13114" spans="1:4" x14ac:dyDescent="0.2">
      <c r="A13114" t="s">
        <v>25030</v>
      </c>
      <c r="B13114" t="s">
        <v>25031</v>
      </c>
      <c r="C13114" t="str">
        <f t="shared" si="204"/>
        <v>16 - INSTITUTO PROVINCIAL DE VIVIENDA</v>
      </c>
      <c r="D13114" t="str">
        <f>VLOOKUP(MID(A13114,1,2),[1]Jurisdicciones!$A$2:$B$44,2,FALSE)</f>
        <v>INSTITUTO PROVINCIAL DE VIVIENDA</v>
      </c>
    </row>
    <row r="13115" spans="1:4" x14ac:dyDescent="0.2">
      <c r="A13115" t="s">
        <v>25032</v>
      </c>
      <c r="B13115" t="s">
        <v>25033</v>
      </c>
      <c r="C13115" t="str">
        <f t="shared" si="204"/>
        <v>16 - INSTITUTO PROVINCIAL DE VIVIENDA</v>
      </c>
      <c r="D13115" t="str">
        <f>VLOOKUP(MID(A13115,1,2),[1]Jurisdicciones!$A$2:$B$44,2,FALSE)</f>
        <v>INSTITUTO PROVINCIAL DE VIVIENDA</v>
      </c>
    </row>
    <row r="13116" spans="1:4" x14ac:dyDescent="0.2">
      <c r="A13116" t="s">
        <v>25034</v>
      </c>
      <c r="B13116" t="s">
        <v>25035</v>
      </c>
      <c r="C13116" t="str">
        <f t="shared" si="204"/>
        <v>16 - INSTITUTO PROVINCIAL DE VIVIENDA</v>
      </c>
      <c r="D13116" t="str">
        <f>VLOOKUP(MID(A13116,1,2),[1]Jurisdicciones!$A$2:$B$44,2,FALSE)</f>
        <v>INSTITUTO PROVINCIAL DE VIVIENDA</v>
      </c>
    </row>
    <row r="13117" spans="1:4" x14ac:dyDescent="0.2">
      <c r="A13117" t="s">
        <v>25036</v>
      </c>
      <c r="B13117" t="s">
        <v>25037</v>
      </c>
      <c r="C13117" t="str">
        <f t="shared" si="204"/>
        <v>16 - INSTITUTO PROVINCIAL DE VIVIENDA</v>
      </c>
      <c r="D13117" t="str">
        <f>VLOOKUP(MID(A13117,1,2),[1]Jurisdicciones!$A$2:$B$44,2,FALSE)</f>
        <v>INSTITUTO PROVINCIAL DE VIVIENDA</v>
      </c>
    </row>
    <row r="13118" spans="1:4" x14ac:dyDescent="0.2">
      <c r="A13118" t="s">
        <v>25038</v>
      </c>
      <c r="B13118" t="s">
        <v>25039</v>
      </c>
      <c r="C13118" t="str">
        <f t="shared" si="204"/>
        <v>16 - INSTITUTO PROVINCIAL DE VIVIENDA</v>
      </c>
      <c r="D13118" t="str">
        <f>VLOOKUP(MID(A13118,1,2),[1]Jurisdicciones!$A$2:$B$44,2,FALSE)</f>
        <v>INSTITUTO PROVINCIAL DE VIVIENDA</v>
      </c>
    </row>
    <row r="13119" spans="1:4" x14ac:dyDescent="0.2">
      <c r="A13119" t="s">
        <v>25040</v>
      </c>
      <c r="B13119" t="s">
        <v>25041</v>
      </c>
      <c r="C13119" t="str">
        <f t="shared" si="204"/>
        <v>16 - INSTITUTO PROVINCIAL DE VIVIENDA</v>
      </c>
      <c r="D13119" t="str">
        <f>VLOOKUP(MID(A13119,1,2),[1]Jurisdicciones!$A$2:$B$44,2,FALSE)</f>
        <v>INSTITUTO PROVINCIAL DE VIVIENDA</v>
      </c>
    </row>
    <row r="13120" spans="1:4" x14ac:dyDescent="0.2">
      <c r="A13120" t="s">
        <v>25042</v>
      </c>
      <c r="B13120" t="s">
        <v>25043</v>
      </c>
      <c r="C13120" t="str">
        <f t="shared" si="204"/>
        <v>16 - INSTITUTO PROVINCIAL DE VIVIENDA</v>
      </c>
      <c r="D13120" t="str">
        <f>VLOOKUP(MID(A13120,1,2),[1]Jurisdicciones!$A$2:$B$44,2,FALSE)</f>
        <v>INSTITUTO PROVINCIAL DE VIVIENDA</v>
      </c>
    </row>
    <row r="13121" spans="1:4" x14ac:dyDescent="0.2">
      <c r="A13121" t="s">
        <v>25044</v>
      </c>
      <c r="B13121" t="s">
        <v>25045</v>
      </c>
      <c r="C13121" t="str">
        <f t="shared" si="204"/>
        <v>16 - INSTITUTO PROVINCIAL DE VIVIENDA</v>
      </c>
      <c r="D13121" t="str">
        <f>VLOOKUP(MID(A13121,1,2),[1]Jurisdicciones!$A$2:$B$44,2,FALSE)</f>
        <v>INSTITUTO PROVINCIAL DE VIVIENDA</v>
      </c>
    </row>
    <row r="13122" spans="1:4" x14ac:dyDescent="0.2">
      <c r="A13122" t="s">
        <v>25046</v>
      </c>
      <c r="B13122" t="s">
        <v>25047</v>
      </c>
      <c r="C13122" t="str">
        <f t="shared" si="204"/>
        <v>16 - INSTITUTO PROVINCIAL DE VIVIENDA</v>
      </c>
      <c r="D13122" t="str">
        <f>VLOOKUP(MID(A13122,1,2),[1]Jurisdicciones!$A$2:$B$44,2,FALSE)</f>
        <v>INSTITUTO PROVINCIAL DE VIVIENDA</v>
      </c>
    </row>
    <row r="13123" spans="1:4" x14ac:dyDescent="0.2">
      <c r="A13123" t="s">
        <v>25048</v>
      </c>
      <c r="B13123" t="s">
        <v>25049</v>
      </c>
      <c r="C13123" t="str">
        <f t="shared" si="204"/>
        <v>16 - INSTITUTO PROVINCIAL DE VIVIENDA</v>
      </c>
      <c r="D13123" t="str">
        <f>VLOOKUP(MID(A13123,1,2),[1]Jurisdicciones!$A$2:$B$44,2,FALSE)</f>
        <v>INSTITUTO PROVINCIAL DE VIVIENDA</v>
      </c>
    </row>
    <row r="13124" spans="1:4" x14ac:dyDescent="0.2">
      <c r="A13124" t="s">
        <v>25050</v>
      </c>
      <c r="B13124" t="s">
        <v>25051</v>
      </c>
      <c r="C13124" t="str">
        <f t="shared" ref="C13124:C13187" si="205">CONCATENATE(MID(A13124,1,2), " - ",D13124)</f>
        <v>16 - INSTITUTO PROVINCIAL DE VIVIENDA</v>
      </c>
      <c r="D13124" t="str">
        <f>VLOOKUP(MID(A13124,1,2),[1]Jurisdicciones!$A$2:$B$44,2,FALSE)</f>
        <v>INSTITUTO PROVINCIAL DE VIVIENDA</v>
      </c>
    </row>
    <row r="13125" spans="1:4" x14ac:dyDescent="0.2">
      <c r="A13125" t="s">
        <v>25052</v>
      </c>
      <c r="B13125" t="s">
        <v>25053</v>
      </c>
      <c r="C13125" t="str">
        <f t="shared" si="205"/>
        <v>16 - INSTITUTO PROVINCIAL DE VIVIENDA</v>
      </c>
      <c r="D13125" t="str">
        <f>VLOOKUP(MID(A13125,1,2),[1]Jurisdicciones!$A$2:$B$44,2,FALSE)</f>
        <v>INSTITUTO PROVINCIAL DE VIVIENDA</v>
      </c>
    </row>
    <row r="13126" spans="1:4" x14ac:dyDescent="0.2">
      <c r="A13126" t="s">
        <v>25054</v>
      </c>
      <c r="B13126" t="s">
        <v>25055</v>
      </c>
      <c r="C13126" t="str">
        <f t="shared" si="205"/>
        <v>16 - INSTITUTO PROVINCIAL DE VIVIENDA</v>
      </c>
      <c r="D13126" t="str">
        <f>VLOOKUP(MID(A13126,1,2),[1]Jurisdicciones!$A$2:$B$44,2,FALSE)</f>
        <v>INSTITUTO PROVINCIAL DE VIVIENDA</v>
      </c>
    </row>
    <row r="13127" spans="1:4" x14ac:dyDescent="0.2">
      <c r="A13127" t="s">
        <v>25056</v>
      </c>
      <c r="B13127" t="s">
        <v>25057</v>
      </c>
      <c r="C13127" t="str">
        <f t="shared" si="205"/>
        <v>16 - INSTITUTO PROVINCIAL DE VIVIENDA</v>
      </c>
      <c r="D13127" t="str">
        <f>VLOOKUP(MID(A13127,1,2),[1]Jurisdicciones!$A$2:$B$44,2,FALSE)</f>
        <v>INSTITUTO PROVINCIAL DE VIVIENDA</v>
      </c>
    </row>
    <row r="13128" spans="1:4" x14ac:dyDescent="0.2">
      <c r="A13128" t="s">
        <v>25058</v>
      </c>
      <c r="B13128" t="s">
        <v>25059</v>
      </c>
      <c r="C13128" t="str">
        <f t="shared" si="205"/>
        <v>16 - INSTITUTO PROVINCIAL DE VIVIENDA</v>
      </c>
      <c r="D13128" t="str">
        <f>VLOOKUP(MID(A13128,1,2),[1]Jurisdicciones!$A$2:$B$44,2,FALSE)</f>
        <v>INSTITUTO PROVINCIAL DE VIVIENDA</v>
      </c>
    </row>
    <row r="13129" spans="1:4" x14ac:dyDescent="0.2">
      <c r="A13129" t="s">
        <v>2152</v>
      </c>
      <c r="B13129" t="s">
        <v>25060</v>
      </c>
      <c r="C13129" t="str">
        <f t="shared" si="205"/>
        <v>16 - INSTITUTO PROVINCIAL DE VIVIENDA</v>
      </c>
      <c r="D13129" t="str">
        <f>VLOOKUP(MID(A13129,1,2),[1]Jurisdicciones!$A$2:$B$44,2,FALSE)</f>
        <v>INSTITUTO PROVINCIAL DE VIVIENDA</v>
      </c>
    </row>
    <row r="13130" spans="1:4" x14ac:dyDescent="0.2">
      <c r="A13130" t="s">
        <v>2153</v>
      </c>
      <c r="B13130" t="s">
        <v>25061</v>
      </c>
      <c r="C13130" t="str">
        <f t="shared" si="205"/>
        <v>16 - INSTITUTO PROVINCIAL DE VIVIENDA</v>
      </c>
      <c r="D13130" t="str">
        <f>VLOOKUP(MID(A13130,1,2),[1]Jurisdicciones!$A$2:$B$44,2,FALSE)</f>
        <v>INSTITUTO PROVINCIAL DE VIVIENDA</v>
      </c>
    </row>
    <row r="13131" spans="1:4" x14ac:dyDescent="0.2">
      <c r="A13131" t="s">
        <v>25062</v>
      </c>
      <c r="B13131" t="s">
        <v>25063</v>
      </c>
      <c r="C13131" t="str">
        <f t="shared" si="205"/>
        <v>16 - INSTITUTO PROVINCIAL DE VIVIENDA</v>
      </c>
      <c r="D13131" t="str">
        <f>VLOOKUP(MID(A13131,1,2),[1]Jurisdicciones!$A$2:$B$44,2,FALSE)</f>
        <v>INSTITUTO PROVINCIAL DE VIVIENDA</v>
      </c>
    </row>
    <row r="13132" spans="1:4" x14ac:dyDescent="0.2">
      <c r="A13132" t="s">
        <v>2154</v>
      </c>
      <c r="B13132" t="s">
        <v>25064</v>
      </c>
      <c r="C13132" t="str">
        <f t="shared" si="205"/>
        <v>16 - INSTITUTO PROVINCIAL DE VIVIENDA</v>
      </c>
      <c r="D13132" t="str">
        <f>VLOOKUP(MID(A13132,1,2),[1]Jurisdicciones!$A$2:$B$44,2,FALSE)</f>
        <v>INSTITUTO PROVINCIAL DE VIVIENDA</v>
      </c>
    </row>
    <row r="13133" spans="1:4" x14ac:dyDescent="0.2">
      <c r="A13133" t="s">
        <v>2155</v>
      </c>
      <c r="B13133" t="s">
        <v>25065</v>
      </c>
      <c r="C13133" t="str">
        <f t="shared" si="205"/>
        <v>16 - INSTITUTO PROVINCIAL DE VIVIENDA</v>
      </c>
      <c r="D13133" t="str">
        <f>VLOOKUP(MID(A13133,1,2),[1]Jurisdicciones!$A$2:$B$44,2,FALSE)</f>
        <v>INSTITUTO PROVINCIAL DE VIVIENDA</v>
      </c>
    </row>
    <row r="13134" spans="1:4" x14ac:dyDescent="0.2">
      <c r="A13134" t="s">
        <v>2156</v>
      </c>
      <c r="B13134" t="s">
        <v>25066</v>
      </c>
      <c r="C13134" t="str">
        <f t="shared" si="205"/>
        <v>16 - INSTITUTO PROVINCIAL DE VIVIENDA</v>
      </c>
      <c r="D13134" t="str">
        <f>VLOOKUP(MID(A13134,1,2),[1]Jurisdicciones!$A$2:$B$44,2,FALSE)</f>
        <v>INSTITUTO PROVINCIAL DE VIVIENDA</v>
      </c>
    </row>
    <row r="13135" spans="1:4" x14ac:dyDescent="0.2">
      <c r="A13135" t="s">
        <v>2157</v>
      </c>
      <c r="B13135" t="s">
        <v>25067</v>
      </c>
      <c r="C13135" t="str">
        <f t="shared" si="205"/>
        <v>16 - INSTITUTO PROVINCIAL DE VIVIENDA</v>
      </c>
      <c r="D13135" t="str">
        <f>VLOOKUP(MID(A13135,1,2),[1]Jurisdicciones!$A$2:$B$44,2,FALSE)</f>
        <v>INSTITUTO PROVINCIAL DE VIVIENDA</v>
      </c>
    </row>
    <row r="13136" spans="1:4" x14ac:dyDescent="0.2">
      <c r="A13136" t="s">
        <v>25068</v>
      </c>
      <c r="B13136" t="s">
        <v>25069</v>
      </c>
      <c r="C13136" t="str">
        <f t="shared" si="205"/>
        <v>16 - INSTITUTO PROVINCIAL DE VIVIENDA</v>
      </c>
      <c r="D13136" t="str">
        <f>VLOOKUP(MID(A13136,1,2),[1]Jurisdicciones!$A$2:$B$44,2,FALSE)</f>
        <v>INSTITUTO PROVINCIAL DE VIVIENDA</v>
      </c>
    </row>
    <row r="13137" spans="1:4" x14ac:dyDescent="0.2">
      <c r="A13137" t="s">
        <v>2158</v>
      </c>
      <c r="B13137" t="s">
        <v>25070</v>
      </c>
      <c r="C13137" t="str">
        <f t="shared" si="205"/>
        <v>16 - INSTITUTO PROVINCIAL DE VIVIENDA</v>
      </c>
      <c r="D13137" t="str">
        <f>VLOOKUP(MID(A13137,1,2),[1]Jurisdicciones!$A$2:$B$44,2,FALSE)</f>
        <v>INSTITUTO PROVINCIAL DE VIVIENDA</v>
      </c>
    </row>
    <row r="13138" spans="1:4" x14ac:dyDescent="0.2">
      <c r="A13138" t="s">
        <v>2159</v>
      </c>
      <c r="B13138" t="s">
        <v>25071</v>
      </c>
      <c r="C13138" t="str">
        <f t="shared" si="205"/>
        <v>16 - INSTITUTO PROVINCIAL DE VIVIENDA</v>
      </c>
      <c r="D13138" t="str">
        <f>VLOOKUP(MID(A13138,1,2),[1]Jurisdicciones!$A$2:$B$44,2,FALSE)</f>
        <v>INSTITUTO PROVINCIAL DE VIVIENDA</v>
      </c>
    </row>
    <row r="13139" spans="1:4" x14ac:dyDescent="0.2">
      <c r="A13139" t="s">
        <v>2160</v>
      </c>
      <c r="B13139" t="s">
        <v>25072</v>
      </c>
      <c r="C13139" t="str">
        <f t="shared" si="205"/>
        <v>16 - INSTITUTO PROVINCIAL DE VIVIENDA</v>
      </c>
      <c r="D13139" t="str">
        <f>VLOOKUP(MID(A13139,1,2),[1]Jurisdicciones!$A$2:$B$44,2,FALSE)</f>
        <v>INSTITUTO PROVINCIAL DE VIVIENDA</v>
      </c>
    </row>
    <row r="13140" spans="1:4" x14ac:dyDescent="0.2">
      <c r="A13140" t="s">
        <v>2161</v>
      </c>
      <c r="B13140" t="s">
        <v>25073</v>
      </c>
      <c r="C13140" t="str">
        <f t="shared" si="205"/>
        <v>16 - INSTITUTO PROVINCIAL DE VIVIENDA</v>
      </c>
      <c r="D13140" t="str">
        <f>VLOOKUP(MID(A13140,1,2),[1]Jurisdicciones!$A$2:$B$44,2,FALSE)</f>
        <v>INSTITUTO PROVINCIAL DE VIVIENDA</v>
      </c>
    </row>
    <row r="13141" spans="1:4" x14ac:dyDescent="0.2">
      <c r="A13141" t="s">
        <v>2162</v>
      </c>
      <c r="B13141" t="s">
        <v>25074</v>
      </c>
      <c r="C13141" t="str">
        <f t="shared" si="205"/>
        <v>16 - INSTITUTO PROVINCIAL DE VIVIENDA</v>
      </c>
      <c r="D13141" t="str">
        <f>VLOOKUP(MID(A13141,1,2),[1]Jurisdicciones!$A$2:$B$44,2,FALSE)</f>
        <v>INSTITUTO PROVINCIAL DE VIVIENDA</v>
      </c>
    </row>
    <row r="13142" spans="1:4" x14ac:dyDescent="0.2">
      <c r="A13142" t="s">
        <v>25075</v>
      </c>
      <c r="B13142" t="s">
        <v>25076</v>
      </c>
      <c r="C13142" t="str">
        <f t="shared" si="205"/>
        <v>16 - INSTITUTO PROVINCIAL DE VIVIENDA</v>
      </c>
      <c r="D13142" t="str">
        <f>VLOOKUP(MID(A13142,1,2),[1]Jurisdicciones!$A$2:$B$44,2,FALSE)</f>
        <v>INSTITUTO PROVINCIAL DE VIVIENDA</v>
      </c>
    </row>
    <row r="13143" spans="1:4" x14ac:dyDescent="0.2">
      <c r="A13143" t="s">
        <v>2163</v>
      </c>
      <c r="B13143" t="s">
        <v>25077</v>
      </c>
      <c r="C13143" t="str">
        <f t="shared" si="205"/>
        <v>16 - INSTITUTO PROVINCIAL DE VIVIENDA</v>
      </c>
      <c r="D13143" t="str">
        <f>VLOOKUP(MID(A13143,1,2),[1]Jurisdicciones!$A$2:$B$44,2,FALSE)</f>
        <v>INSTITUTO PROVINCIAL DE VIVIENDA</v>
      </c>
    </row>
    <row r="13144" spans="1:4" x14ac:dyDescent="0.2">
      <c r="A13144" t="s">
        <v>2164</v>
      </c>
      <c r="B13144" t="s">
        <v>25078</v>
      </c>
      <c r="C13144" t="str">
        <f t="shared" si="205"/>
        <v>16 - INSTITUTO PROVINCIAL DE VIVIENDA</v>
      </c>
      <c r="D13144" t="str">
        <f>VLOOKUP(MID(A13144,1,2),[1]Jurisdicciones!$A$2:$B$44,2,FALSE)</f>
        <v>INSTITUTO PROVINCIAL DE VIVIENDA</v>
      </c>
    </row>
    <row r="13145" spans="1:4" x14ac:dyDescent="0.2">
      <c r="A13145" t="s">
        <v>2165</v>
      </c>
      <c r="B13145" t="s">
        <v>25079</v>
      </c>
      <c r="C13145" t="str">
        <f t="shared" si="205"/>
        <v>16 - INSTITUTO PROVINCIAL DE VIVIENDA</v>
      </c>
      <c r="D13145" t="str">
        <f>VLOOKUP(MID(A13145,1,2),[1]Jurisdicciones!$A$2:$B$44,2,FALSE)</f>
        <v>INSTITUTO PROVINCIAL DE VIVIENDA</v>
      </c>
    </row>
    <row r="13146" spans="1:4" x14ac:dyDescent="0.2">
      <c r="A13146" t="s">
        <v>25080</v>
      </c>
      <c r="B13146" t="s">
        <v>25081</v>
      </c>
      <c r="C13146" t="str">
        <f t="shared" si="205"/>
        <v>16 - INSTITUTO PROVINCIAL DE VIVIENDA</v>
      </c>
      <c r="D13146" t="str">
        <f>VLOOKUP(MID(A13146,1,2),[1]Jurisdicciones!$A$2:$B$44,2,FALSE)</f>
        <v>INSTITUTO PROVINCIAL DE VIVIENDA</v>
      </c>
    </row>
    <row r="13147" spans="1:4" x14ac:dyDescent="0.2">
      <c r="A13147" t="s">
        <v>2166</v>
      </c>
      <c r="B13147" t="s">
        <v>25082</v>
      </c>
      <c r="C13147" t="str">
        <f t="shared" si="205"/>
        <v>16 - INSTITUTO PROVINCIAL DE VIVIENDA</v>
      </c>
      <c r="D13147" t="str">
        <f>VLOOKUP(MID(A13147,1,2),[1]Jurisdicciones!$A$2:$B$44,2,FALSE)</f>
        <v>INSTITUTO PROVINCIAL DE VIVIENDA</v>
      </c>
    </row>
    <row r="13148" spans="1:4" x14ac:dyDescent="0.2">
      <c r="A13148" t="s">
        <v>2167</v>
      </c>
      <c r="B13148" t="s">
        <v>25083</v>
      </c>
      <c r="C13148" t="str">
        <f t="shared" si="205"/>
        <v>16 - INSTITUTO PROVINCIAL DE VIVIENDA</v>
      </c>
      <c r="D13148" t="str">
        <f>VLOOKUP(MID(A13148,1,2),[1]Jurisdicciones!$A$2:$B$44,2,FALSE)</f>
        <v>INSTITUTO PROVINCIAL DE VIVIENDA</v>
      </c>
    </row>
    <row r="13149" spans="1:4" x14ac:dyDescent="0.2">
      <c r="A13149" t="s">
        <v>2168</v>
      </c>
      <c r="B13149" t="s">
        <v>25084</v>
      </c>
      <c r="C13149" t="str">
        <f t="shared" si="205"/>
        <v>16 - INSTITUTO PROVINCIAL DE VIVIENDA</v>
      </c>
      <c r="D13149" t="str">
        <f>VLOOKUP(MID(A13149,1,2),[1]Jurisdicciones!$A$2:$B$44,2,FALSE)</f>
        <v>INSTITUTO PROVINCIAL DE VIVIENDA</v>
      </c>
    </row>
    <row r="13150" spans="1:4" x14ac:dyDescent="0.2">
      <c r="A13150" t="s">
        <v>2169</v>
      </c>
      <c r="B13150" t="s">
        <v>25085</v>
      </c>
      <c r="C13150" t="str">
        <f t="shared" si="205"/>
        <v>16 - INSTITUTO PROVINCIAL DE VIVIENDA</v>
      </c>
      <c r="D13150" t="str">
        <f>VLOOKUP(MID(A13150,1,2),[1]Jurisdicciones!$A$2:$B$44,2,FALSE)</f>
        <v>INSTITUTO PROVINCIAL DE VIVIENDA</v>
      </c>
    </row>
    <row r="13151" spans="1:4" x14ac:dyDescent="0.2">
      <c r="A13151" t="s">
        <v>2170</v>
      </c>
      <c r="B13151" t="s">
        <v>25086</v>
      </c>
      <c r="C13151" t="str">
        <f t="shared" si="205"/>
        <v>16 - INSTITUTO PROVINCIAL DE VIVIENDA</v>
      </c>
      <c r="D13151" t="str">
        <f>VLOOKUP(MID(A13151,1,2),[1]Jurisdicciones!$A$2:$B$44,2,FALSE)</f>
        <v>INSTITUTO PROVINCIAL DE VIVIENDA</v>
      </c>
    </row>
    <row r="13152" spans="1:4" x14ac:dyDescent="0.2">
      <c r="A13152" t="s">
        <v>2171</v>
      </c>
      <c r="B13152" t="s">
        <v>25087</v>
      </c>
      <c r="C13152" t="str">
        <f t="shared" si="205"/>
        <v>16 - INSTITUTO PROVINCIAL DE VIVIENDA</v>
      </c>
      <c r="D13152" t="str">
        <f>VLOOKUP(MID(A13152,1,2),[1]Jurisdicciones!$A$2:$B$44,2,FALSE)</f>
        <v>INSTITUTO PROVINCIAL DE VIVIENDA</v>
      </c>
    </row>
    <row r="13153" spans="1:4" x14ac:dyDescent="0.2">
      <c r="A13153" t="s">
        <v>2172</v>
      </c>
      <c r="B13153" t="s">
        <v>25088</v>
      </c>
      <c r="C13153" t="str">
        <f t="shared" si="205"/>
        <v>16 - INSTITUTO PROVINCIAL DE VIVIENDA</v>
      </c>
      <c r="D13153" t="str">
        <f>VLOOKUP(MID(A13153,1,2),[1]Jurisdicciones!$A$2:$B$44,2,FALSE)</f>
        <v>INSTITUTO PROVINCIAL DE VIVIENDA</v>
      </c>
    </row>
    <row r="13154" spans="1:4" x14ac:dyDescent="0.2">
      <c r="A13154" t="s">
        <v>2173</v>
      </c>
      <c r="B13154" t="s">
        <v>25089</v>
      </c>
      <c r="C13154" t="str">
        <f t="shared" si="205"/>
        <v>16 - INSTITUTO PROVINCIAL DE VIVIENDA</v>
      </c>
      <c r="D13154" t="str">
        <f>VLOOKUP(MID(A13154,1,2),[1]Jurisdicciones!$A$2:$B$44,2,FALSE)</f>
        <v>INSTITUTO PROVINCIAL DE VIVIENDA</v>
      </c>
    </row>
    <row r="13155" spans="1:4" x14ac:dyDescent="0.2">
      <c r="A13155" t="s">
        <v>2174</v>
      </c>
      <c r="B13155" t="s">
        <v>25090</v>
      </c>
      <c r="C13155" t="str">
        <f t="shared" si="205"/>
        <v>16 - INSTITUTO PROVINCIAL DE VIVIENDA</v>
      </c>
      <c r="D13155" t="str">
        <f>VLOOKUP(MID(A13155,1,2),[1]Jurisdicciones!$A$2:$B$44,2,FALSE)</f>
        <v>INSTITUTO PROVINCIAL DE VIVIENDA</v>
      </c>
    </row>
    <row r="13156" spans="1:4" x14ac:dyDescent="0.2">
      <c r="A13156" t="s">
        <v>2175</v>
      </c>
      <c r="B13156" t="s">
        <v>25091</v>
      </c>
      <c r="C13156" t="str">
        <f t="shared" si="205"/>
        <v>16 - INSTITUTO PROVINCIAL DE VIVIENDA</v>
      </c>
      <c r="D13156" t="str">
        <f>VLOOKUP(MID(A13156,1,2),[1]Jurisdicciones!$A$2:$B$44,2,FALSE)</f>
        <v>INSTITUTO PROVINCIAL DE VIVIENDA</v>
      </c>
    </row>
    <row r="13157" spans="1:4" x14ac:dyDescent="0.2">
      <c r="A13157" t="s">
        <v>2176</v>
      </c>
      <c r="B13157" t="s">
        <v>25092</v>
      </c>
      <c r="C13157" t="str">
        <f t="shared" si="205"/>
        <v>16 - INSTITUTO PROVINCIAL DE VIVIENDA</v>
      </c>
      <c r="D13157" t="str">
        <f>VLOOKUP(MID(A13157,1,2),[1]Jurisdicciones!$A$2:$B$44,2,FALSE)</f>
        <v>INSTITUTO PROVINCIAL DE VIVIENDA</v>
      </c>
    </row>
    <row r="13158" spans="1:4" x14ac:dyDescent="0.2">
      <c r="A13158" t="s">
        <v>25093</v>
      </c>
      <c r="B13158" t="s">
        <v>25094</v>
      </c>
      <c r="C13158" t="str">
        <f t="shared" si="205"/>
        <v>16 - INSTITUTO PROVINCIAL DE VIVIENDA</v>
      </c>
      <c r="D13158" t="str">
        <f>VLOOKUP(MID(A13158,1,2),[1]Jurisdicciones!$A$2:$B$44,2,FALSE)</f>
        <v>INSTITUTO PROVINCIAL DE VIVIENDA</v>
      </c>
    </row>
    <row r="13159" spans="1:4" x14ac:dyDescent="0.2">
      <c r="A13159" t="s">
        <v>2177</v>
      </c>
      <c r="B13159" t="s">
        <v>25095</v>
      </c>
      <c r="C13159" t="str">
        <f t="shared" si="205"/>
        <v>16 - INSTITUTO PROVINCIAL DE VIVIENDA</v>
      </c>
      <c r="D13159" t="str">
        <f>VLOOKUP(MID(A13159,1,2),[1]Jurisdicciones!$A$2:$B$44,2,FALSE)</f>
        <v>INSTITUTO PROVINCIAL DE VIVIENDA</v>
      </c>
    </row>
    <row r="13160" spans="1:4" x14ac:dyDescent="0.2">
      <c r="A13160" t="s">
        <v>2178</v>
      </c>
      <c r="B13160" t="s">
        <v>25096</v>
      </c>
      <c r="C13160" t="str">
        <f t="shared" si="205"/>
        <v>16 - INSTITUTO PROVINCIAL DE VIVIENDA</v>
      </c>
      <c r="D13160" t="str">
        <f>VLOOKUP(MID(A13160,1,2),[1]Jurisdicciones!$A$2:$B$44,2,FALSE)</f>
        <v>INSTITUTO PROVINCIAL DE VIVIENDA</v>
      </c>
    </row>
    <row r="13161" spans="1:4" x14ac:dyDescent="0.2">
      <c r="A13161" t="s">
        <v>2179</v>
      </c>
      <c r="B13161" t="s">
        <v>25097</v>
      </c>
      <c r="C13161" t="str">
        <f t="shared" si="205"/>
        <v>16 - INSTITUTO PROVINCIAL DE VIVIENDA</v>
      </c>
      <c r="D13161" t="str">
        <f>VLOOKUP(MID(A13161,1,2),[1]Jurisdicciones!$A$2:$B$44,2,FALSE)</f>
        <v>INSTITUTO PROVINCIAL DE VIVIENDA</v>
      </c>
    </row>
    <row r="13162" spans="1:4" x14ac:dyDescent="0.2">
      <c r="A13162" t="s">
        <v>2180</v>
      </c>
      <c r="B13162" t="s">
        <v>25098</v>
      </c>
      <c r="C13162" t="str">
        <f t="shared" si="205"/>
        <v>16 - INSTITUTO PROVINCIAL DE VIVIENDA</v>
      </c>
      <c r="D13162" t="str">
        <f>VLOOKUP(MID(A13162,1,2),[1]Jurisdicciones!$A$2:$B$44,2,FALSE)</f>
        <v>INSTITUTO PROVINCIAL DE VIVIENDA</v>
      </c>
    </row>
    <row r="13163" spans="1:4" x14ac:dyDescent="0.2">
      <c r="A13163" t="s">
        <v>2181</v>
      </c>
      <c r="B13163" t="s">
        <v>25099</v>
      </c>
      <c r="C13163" t="str">
        <f t="shared" si="205"/>
        <v>16 - INSTITUTO PROVINCIAL DE VIVIENDA</v>
      </c>
      <c r="D13163" t="str">
        <f>VLOOKUP(MID(A13163,1,2),[1]Jurisdicciones!$A$2:$B$44,2,FALSE)</f>
        <v>INSTITUTO PROVINCIAL DE VIVIENDA</v>
      </c>
    </row>
    <row r="13164" spans="1:4" x14ac:dyDescent="0.2">
      <c r="A13164" t="s">
        <v>25100</v>
      </c>
      <c r="B13164" t="s">
        <v>25101</v>
      </c>
      <c r="C13164" t="str">
        <f t="shared" si="205"/>
        <v>16 - INSTITUTO PROVINCIAL DE VIVIENDA</v>
      </c>
      <c r="D13164" t="str">
        <f>VLOOKUP(MID(A13164,1,2),[1]Jurisdicciones!$A$2:$B$44,2,FALSE)</f>
        <v>INSTITUTO PROVINCIAL DE VIVIENDA</v>
      </c>
    </row>
    <row r="13165" spans="1:4" x14ac:dyDescent="0.2">
      <c r="A13165" t="s">
        <v>2182</v>
      </c>
      <c r="B13165" t="s">
        <v>25102</v>
      </c>
      <c r="C13165" t="str">
        <f t="shared" si="205"/>
        <v>16 - INSTITUTO PROVINCIAL DE VIVIENDA</v>
      </c>
      <c r="D13165" t="str">
        <f>VLOOKUP(MID(A13165,1,2),[1]Jurisdicciones!$A$2:$B$44,2,FALSE)</f>
        <v>INSTITUTO PROVINCIAL DE VIVIENDA</v>
      </c>
    </row>
    <row r="13166" spans="1:4" x14ac:dyDescent="0.2">
      <c r="A13166" t="s">
        <v>25103</v>
      </c>
      <c r="B13166" t="s">
        <v>25104</v>
      </c>
      <c r="C13166" t="str">
        <f t="shared" si="205"/>
        <v>16 - INSTITUTO PROVINCIAL DE VIVIENDA</v>
      </c>
      <c r="D13166" t="str">
        <f>VLOOKUP(MID(A13166,1,2),[1]Jurisdicciones!$A$2:$B$44,2,FALSE)</f>
        <v>INSTITUTO PROVINCIAL DE VIVIENDA</v>
      </c>
    </row>
    <row r="13167" spans="1:4" x14ac:dyDescent="0.2">
      <c r="A13167" t="s">
        <v>25105</v>
      </c>
      <c r="B13167" t="s">
        <v>25106</v>
      </c>
      <c r="C13167" t="str">
        <f t="shared" si="205"/>
        <v>16 - INSTITUTO PROVINCIAL DE VIVIENDA</v>
      </c>
      <c r="D13167" t="str">
        <f>VLOOKUP(MID(A13167,1,2),[1]Jurisdicciones!$A$2:$B$44,2,FALSE)</f>
        <v>INSTITUTO PROVINCIAL DE VIVIENDA</v>
      </c>
    </row>
    <row r="13168" spans="1:4" x14ac:dyDescent="0.2">
      <c r="A13168" t="s">
        <v>2183</v>
      </c>
      <c r="B13168" t="s">
        <v>25107</v>
      </c>
      <c r="C13168" t="str">
        <f t="shared" si="205"/>
        <v>16 - INSTITUTO PROVINCIAL DE VIVIENDA</v>
      </c>
      <c r="D13168" t="str">
        <f>VLOOKUP(MID(A13168,1,2),[1]Jurisdicciones!$A$2:$B$44,2,FALSE)</f>
        <v>INSTITUTO PROVINCIAL DE VIVIENDA</v>
      </c>
    </row>
    <row r="13169" spans="1:4" x14ac:dyDescent="0.2">
      <c r="A13169" t="s">
        <v>2184</v>
      </c>
      <c r="B13169" t="s">
        <v>25108</v>
      </c>
      <c r="C13169" t="str">
        <f t="shared" si="205"/>
        <v>16 - INSTITUTO PROVINCIAL DE VIVIENDA</v>
      </c>
      <c r="D13169" t="str">
        <f>VLOOKUP(MID(A13169,1,2),[1]Jurisdicciones!$A$2:$B$44,2,FALSE)</f>
        <v>INSTITUTO PROVINCIAL DE VIVIENDA</v>
      </c>
    </row>
    <row r="13170" spans="1:4" x14ac:dyDescent="0.2">
      <c r="A13170" t="s">
        <v>2185</v>
      </c>
      <c r="B13170" t="s">
        <v>25109</v>
      </c>
      <c r="C13170" t="str">
        <f t="shared" si="205"/>
        <v>16 - INSTITUTO PROVINCIAL DE VIVIENDA</v>
      </c>
      <c r="D13170" t="str">
        <f>VLOOKUP(MID(A13170,1,2),[1]Jurisdicciones!$A$2:$B$44,2,FALSE)</f>
        <v>INSTITUTO PROVINCIAL DE VIVIENDA</v>
      </c>
    </row>
    <row r="13171" spans="1:4" x14ac:dyDescent="0.2">
      <c r="A13171" t="s">
        <v>2186</v>
      </c>
      <c r="B13171" t="s">
        <v>25110</v>
      </c>
      <c r="C13171" t="str">
        <f t="shared" si="205"/>
        <v>16 - INSTITUTO PROVINCIAL DE VIVIENDA</v>
      </c>
      <c r="D13171" t="str">
        <f>VLOOKUP(MID(A13171,1,2),[1]Jurisdicciones!$A$2:$B$44,2,FALSE)</f>
        <v>INSTITUTO PROVINCIAL DE VIVIENDA</v>
      </c>
    </row>
    <row r="13172" spans="1:4" x14ac:dyDescent="0.2">
      <c r="A13172" t="s">
        <v>2187</v>
      </c>
      <c r="B13172" t="s">
        <v>25111</v>
      </c>
      <c r="C13172" t="str">
        <f t="shared" si="205"/>
        <v>16 - INSTITUTO PROVINCIAL DE VIVIENDA</v>
      </c>
      <c r="D13172" t="str">
        <f>VLOOKUP(MID(A13172,1,2),[1]Jurisdicciones!$A$2:$B$44,2,FALSE)</f>
        <v>INSTITUTO PROVINCIAL DE VIVIENDA</v>
      </c>
    </row>
    <row r="13173" spans="1:4" x14ac:dyDescent="0.2">
      <c r="A13173" t="s">
        <v>2188</v>
      </c>
      <c r="B13173" t="s">
        <v>25112</v>
      </c>
      <c r="C13173" t="str">
        <f t="shared" si="205"/>
        <v>16 - INSTITUTO PROVINCIAL DE VIVIENDA</v>
      </c>
      <c r="D13173" t="str">
        <f>VLOOKUP(MID(A13173,1,2),[1]Jurisdicciones!$A$2:$B$44,2,FALSE)</f>
        <v>INSTITUTO PROVINCIAL DE VIVIENDA</v>
      </c>
    </row>
    <row r="13174" spans="1:4" x14ac:dyDescent="0.2">
      <c r="A13174" t="s">
        <v>2189</v>
      </c>
      <c r="B13174" t="s">
        <v>25113</v>
      </c>
      <c r="C13174" t="str">
        <f t="shared" si="205"/>
        <v>16 - INSTITUTO PROVINCIAL DE VIVIENDA</v>
      </c>
      <c r="D13174" t="str">
        <f>VLOOKUP(MID(A13174,1,2),[1]Jurisdicciones!$A$2:$B$44,2,FALSE)</f>
        <v>INSTITUTO PROVINCIAL DE VIVIENDA</v>
      </c>
    </row>
    <row r="13175" spans="1:4" x14ac:dyDescent="0.2">
      <c r="A13175" t="s">
        <v>2190</v>
      </c>
      <c r="B13175" t="s">
        <v>25114</v>
      </c>
      <c r="C13175" t="str">
        <f t="shared" si="205"/>
        <v>16 - INSTITUTO PROVINCIAL DE VIVIENDA</v>
      </c>
      <c r="D13175" t="str">
        <f>VLOOKUP(MID(A13175,1,2),[1]Jurisdicciones!$A$2:$B$44,2,FALSE)</f>
        <v>INSTITUTO PROVINCIAL DE VIVIENDA</v>
      </c>
    </row>
    <row r="13176" spans="1:4" x14ac:dyDescent="0.2">
      <c r="A13176" t="s">
        <v>2191</v>
      </c>
      <c r="B13176" t="s">
        <v>25115</v>
      </c>
      <c r="C13176" t="str">
        <f t="shared" si="205"/>
        <v>16 - INSTITUTO PROVINCIAL DE VIVIENDA</v>
      </c>
      <c r="D13176" t="str">
        <f>VLOOKUP(MID(A13176,1,2),[1]Jurisdicciones!$A$2:$B$44,2,FALSE)</f>
        <v>INSTITUTO PROVINCIAL DE VIVIENDA</v>
      </c>
    </row>
    <row r="13177" spans="1:4" x14ac:dyDescent="0.2">
      <c r="A13177" t="s">
        <v>2192</v>
      </c>
      <c r="B13177" t="s">
        <v>25116</v>
      </c>
      <c r="C13177" t="str">
        <f t="shared" si="205"/>
        <v>16 - INSTITUTO PROVINCIAL DE VIVIENDA</v>
      </c>
      <c r="D13177" t="str">
        <f>VLOOKUP(MID(A13177,1,2),[1]Jurisdicciones!$A$2:$B$44,2,FALSE)</f>
        <v>INSTITUTO PROVINCIAL DE VIVIENDA</v>
      </c>
    </row>
    <row r="13178" spans="1:4" x14ac:dyDescent="0.2">
      <c r="A13178" t="s">
        <v>2193</v>
      </c>
      <c r="B13178" t="s">
        <v>25117</v>
      </c>
      <c r="C13178" t="str">
        <f t="shared" si="205"/>
        <v>16 - INSTITUTO PROVINCIAL DE VIVIENDA</v>
      </c>
      <c r="D13178" t="str">
        <f>VLOOKUP(MID(A13178,1,2),[1]Jurisdicciones!$A$2:$B$44,2,FALSE)</f>
        <v>INSTITUTO PROVINCIAL DE VIVIENDA</v>
      </c>
    </row>
    <row r="13179" spans="1:4" x14ac:dyDescent="0.2">
      <c r="A13179" t="s">
        <v>2194</v>
      </c>
      <c r="B13179" t="s">
        <v>25118</v>
      </c>
      <c r="C13179" t="str">
        <f t="shared" si="205"/>
        <v>16 - INSTITUTO PROVINCIAL DE VIVIENDA</v>
      </c>
      <c r="D13179" t="str">
        <f>VLOOKUP(MID(A13179,1,2),[1]Jurisdicciones!$A$2:$B$44,2,FALSE)</f>
        <v>INSTITUTO PROVINCIAL DE VIVIENDA</v>
      </c>
    </row>
    <row r="13180" spans="1:4" x14ac:dyDescent="0.2">
      <c r="A13180" t="s">
        <v>2195</v>
      </c>
      <c r="B13180" t="s">
        <v>25119</v>
      </c>
      <c r="C13180" t="str">
        <f t="shared" si="205"/>
        <v>16 - INSTITUTO PROVINCIAL DE VIVIENDA</v>
      </c>
      <c r="D13180" t="str">
        <f>VLOOKUP(MID(A13180,1,2),[1]Jurisdicciones!$A$2:$B$44,2,FALSE)</f>
        <v>INSTITUTO PROVINCIAL DE VIVIENDA</v>
      </c>
    </row>
    <row r="13181" spans="1:4" x14ac:dyDescent="0.2">
      <c r="A13181" t="s">
        <v>2196</v>
      </c>
      <c r="B13181" t="s">
        <v>25120</v>
      </c>
      <c r="C13181" t="str">
        <f t="shared" si="205"/>
        <v>16 - INSTITUTO PROVINCIAL DE VIVIENDA</v>
      </c>
      <c r="D13181" t="str">
        <f>VLOOKUP(MID(A13181,1,2),[1]Jurisdicciones!$A$2:$B$44,2,FALSE)</f>
        <v>INSTITUTO PROVINCIAL DE VIVIENDA</v>
      </c>
    </row>
    <row r="13182" spans="1:4" x14ac:dyDescent="0.2">
      <c r="A13182" t="s">
        <v>25121</v>
      </c>
      <c r="B13182" t="s">
        <v>25122</v>
      </c>
      <c r="C13182" t="str">
        <f t="shared" si="205"/>
        <v>16 - INSTITUTO PROVINCIAL DE VIVIENDA</v>
      </c>
      <c r="D13182" t="str">
        <f>VLOOKUP(MID(A13182,1,2),[1]Jurisdicciones!$A$2:$B$44,2,FALSE)</f>
        <v>INSTITUTO PROVINCIAL DE VIVIENDA</v>
      </c>
    </row>
    <row r="13183" spans="1:4" x14ac:dyDescent="0.2">
      <c r="A13183" t="s">
        <v>25123</v>
      </c>
      <c r="B13183" t="s">
        <v>25124</v>
      </c>
      <c r="C13183" t="str">
        <f t="shared" si="205"/>
        <v>16 - INSTITUTO PROVINCIAL DE VIVIENDA</v>
      </c>
      <c r="D13183" t="str">
        <f>VLOOKUP(MID(A13183,1,2),[1]Jurisdicciones!$A$2:$B$44,2,FALSE)</f>
        <v>INSTITUTO PROVINCIAL DE VIVIENDA</v>
      </c>
    </row>
    <row r="13184" spans="1:4" x14ac:dyDescent="0.2">
      <c r="A13184" t="s">
        <v>2950</v>
      </c>
      <c r="B13184" t="s">
        <v>25125</v>
      </c>
      <c r="C13184" t="str">
        <f t="shared" si="205"/>
        <v>16 - INSTITUTO PROVINCIAL DE VIVIENDA</v>
      </c>
      <c r="D13184" t="str">
        <f>VLOOKUP(MID(A13184,1,2),[1]Jurisdicciones!$A$2:$B$44,2,FALSE)</f>
        <v>INSTITUTO PROVINCIAL DE VIVIENDA</v>
      </c>
    </row>
    <row r="13185" spans="1:4" x14ac:dyDescent="0.2">
      <c r="A13185" t="s">
        <v>2951</v>
      </c>
      <c r="B13185" t="s">
        <v>25126</v>
      </c>
      <c r="C13185" t="str">
        <f t="shared" si="205"/>
        <v>16 - INSTITUTO PROVINCIAL DE VIVIENDA</v>
      </c>
      <c r="D13185" t="str">
        <f>VLOOKUP(MID(A13185,1,2),[1]Jurisdicciones!$A$2:$B$44,2,FALSE)</f>
        <v>INSTITUTO PROVINCIAL DE VIVIENDA</v>
      </c>
    </row>
    <row r="13186" spans="1:4" x14ac:dyDescent="0.2">
      <c r="A13186" t="s">
        <v>2952</v>
      </c>
      <c r="B13186" t="s">
        <v>25127</v>
      </c>
      <c r="C13186" t="str">
        <f t="shared" si="205"/>
        <v>16 - INSTITUTO PROVINCIAL DE VIVIENDA</v>
      </c>
      <c r="D13186" t="str">
        <f>VLOOKUP(MID(A13186,1,2),[1]Jurisdicciones!$A$2:$B$44,2,FALSE)</f>
        <v>INSTITUTO PROVINCIAL DE VIVIENDA</v>
      </c>
    </row>
    <row r="13187" spans="1:4" x14ac:dyDescent="0.2">
      <c r="A13187" t="s">
        <v>25128</v>
      </c>
      <c r="B13187" t="s">
        <v>25129</v>
      </c>
      <c r="C13187" t="str">
        <f t="shared" si="205"/>
        <v>16 - INSTITUTO PROVINCIAL DE VIVIENDA</v>
      </c>
      <c r="D13187" t="str">
        <f>VLOOKUP(MID(A13187,1,2),[1]Jurisdicciones!$A$2:$B$44,2,FALSE)</f>
        <v>INSTITUTO PROVINCIAL DE VIVIENDA</v>
      </c>
    </row>
    <row r="13188" spans="1:4" x14ac:dyDescent="0.2">
      <c r="A13188" t="s">
        <v>25130</v>
      </c>
      <c r="B13188" t="s">
        <v>25131</v>
      </c>
      <c r="C13188" t="str">
        <f t="shared" ref="C13188:C13251" si="206">CONCATENATE(MID(A13188,1,2), " - ",D13188)</f>
        <v>16 - INSTITUTO PROVINCIAL DE VIVIENDA</v>
      </c>
      <c r="D13188" t="str">
        <f>VLOOKUP(MID(A13188,1,2),[1]Jurisdicciones!$A$2:$B$44,2,FALSE)</f>
        <v>INSTITUTO PROVINCIAL DE VIVIENDA</v>
      </c>
    </row>
    <row r="13189" spans="1:4" x14ac:dyDescent="0.2">
      <c r="A13189" t="s">
        <v>2953</v>
      </c>
      <c r="B13189" t="s">
        <v>25132</v>
      </c>
      <c r="C13189" t="str">
        <f t="shared" si="206"/>
        <v>16 - INSTITUTO PROVINCIAL DE VIVIENDA</v>
      </c>
      <c r="D13189" t="str">
        <f>VLOOKUP(MID(A13189,1,2),[1]Jurisdicciones!$A$2:$B$44,2,FALSE)</f>
        <v>INSTITUTO PROVINCIAL DE VIVIENDA</v>
      </c>
    </row>
    <row r="13190" spans="1:4" x14ac:dyDescent="0.2">
      <c r="A13190" t="s">
        <v>2954</v>
      </c>
      <c r="B13190" t="s">
        <v>25133</v>
      </c>
      <c r="C13190" t="str">
        <f t="shared" si="206"/>
        <v>16 - INSTITUTO PROVINCIAL DE VIVIENDA</v>
      </c>
      <c r="D13190" t="str">
        <f>VLOOKUP(MID(A13190,1,2),[1]Jurisdicciones!$A$2:$B$44,2,FALSE)</f>
        <v>INSTITUTO PROVINCIAL DE VIVIENDA</v>
      </c>
    </row>
    <row r="13191" spans="1:4" x14ac:dyDescent="0.2">
      <c r="A13191" t="s">
        <v>2955</v>
      </c>
      <c r="B13191" t="s">
        <v>25134</v>
      </c>
      <c r="C13191" t="str">
        <f t="shared" si="206"/>
        <v>16 - INSTITUTO PROVINCIAL DE VIVIENDA</v>
      </c>
      <c r="D13191" t="str">
        <f>VLOOKUP(MID(A13191,1,2),[1]Jurisdicciones!$A$2:$B$44,2,FALSE)</f>
        <v>INSTITUTO PROVINCIAL DE VIVIENDA</v>
      </c>
    </row>
    <row r="13192" spans="1:4" x14ac:dyDescent="0.2">
      <c r="A13192" t="s">
        <v>25135</v>
      </c>
      <c r="B13192" t="s">
        <v>25136</v>
      </c>
      <c r="C13192" t="str">
        <f t="shared" si="206"/>
        <v>16 - INSTITUTO PROVINCIAL DE VIVIENDA</v>
      </c>
      <c r="D13192" t="str">
        <f>VLOOKUP(MID(A13192,1,2),[1]Jurisdicciones!$A$2:$B$44,2,FALSE)</f>
        <v>INSTITUTO PROVINCIAL DE VIVIENDA</v>
      </c>
    </row>
    <row r="13193" spans="1:4" x14ac:dyDescent="0.2">
      <c r="A13193" t="s">
        <v>25137</v>
      </c>
      <c r="B13193" t="s">
        <v>25138</v>
      </c>
      <c r="C13193" t="str">
        <f t="shared" si="206"/>
        <v>16 - INSTITUTO PROVINCIAL DE VIVIENDA</v>
      </c>
      <c r="D13193" t="str">
        <f>VLOOKUP(MID(A13193,1,2),[1]Jurisdicciones!$A$2:$B$44,2,FALSE)</f>
        <v>INSTITUTO PROVINCIAL DE VIVIENDA</v>
      </c>
    </row>
    <row r="13194" spans="1:4" x14ac:dyDescent="0.2">
      <c r="A13194" t="s">
        <v>25139</v>
      </c>
      <c r="B13194" t="s">
        <v>25140</v>
      </c>
      <c r="C13194" t="str">
        <f t="shared" si="206"/>
        <v>16 - INSTITUTO PROVINCIAL DE VIVIENDA</v>
      </c>
      <c r="D13194" t="str">
        <f>VLOOKUP(MID(A13194,1,2),[1]Jurisdicciones!$A$2:$B$44,2,FALSE)</f>
        <v>INSTITUTO PROVINCIAL DE VIVIENDA</v>
      </c>
    </row>
    <row r="13195" spans="1:4" x14ac:dyDescent="0.2">
      <c r="A13195" t="s">
        <v>25141</v>
      </c>
      <c r="B13195" t="s">
        <v>25140</v>
      </c>
      <c r="C13195" t="str">
        <f t="shared" si="206"/>
        <v>16 - INSTITUTO PROVINCIAL DE VIVIENDA</v>
      </c>
      <c r="D13195" t="str">
        <f>VLOOKUP(MID(A13195,1,2),[1]Jurisdicciones!$A$2:$B$44,2,FALSE)</f>
        <v>INSTITUTO PROVINCIAL DE VIVIENDA</v>
      </c>
    </row>
    <row r="13196" spans="1:4" x14ac:dyDescent="0.2">
      <c r="A13196" t="s">
        <v>2956</v>
      </c>
      <c r="B13196" t="s">
        <v>25142</v>
      </c>
      <c r="C13196" t="str">
        <f t="shared" si="206"/>
        <v>16 - INSTITUTO PROVINCIAL DE VIVIENDA</v>
      </c>
      <c r="D13196" t="str">
        <f>VLOOKUP(MID(A13196,1,2),[1]Jurisdicciones!$A$2:$B$44,2,FALSE)</f>
        <v>INSTITUTO PROVINCIAL DE VIVIENDA</v>
      </c>
    </row>
    <row r="13197" spans="1:4" x14ac:dyDescent="0.2">
      <c r="A13197" t="s">
        <v>25143</v>
      </c>
      <c r="B13197" t="s">
        <v>25142</v>
      </c>
      <c r="C13197" t="str">
        <f t="shared" si="206"/>
        <v>16 - INSTITUTO PROVINCIAL DE VIVIENDA</v>
      </c>
      <c r="D13197" t="str">
        <f>VLOOKUP(MID(A13197,1,2),[1]Jurisdicciones!$A$2:$B$44,2,FALSE)</f>
        <v>INSTITUTO PROVINCIAL DE VIVIENDA</v>
      </c>
    </row>
    <row r="13198" spans="1:4" x14ac:dyDescent="0.2">
      <c r="A13198" t="s">
        <v>2957</v>
      </c>
      <c r="B13198" t="s">
        <v>25144</v>
      </c>
      <c r="C13198" t="str">
        <f t="shared" si="206"/>
        <v>16 - INSTITUTO PROVINCIAL DE VIVIENDA</v>
      </c>
      <c r="D13198" t="str">
        <f>VLOOKUP(MID(A13198,1,2),[1]Jurisdicciones!$A$2:$B$44,2,FALSE)</f>
        <v>INSTITUTO PROVINCIAL DE VIVIENDA</v>
      </c>
    </row>
    <row r="13199" spans="1:4" x14ac:dyDescent="0.2">
      <c r="A13199" t="s">
        <v>2958</v>
      </c>
      <c r="B13199" t="s">
        <v>25145</v>
      </c>
      <c r="C13199" t="str">
        <f t="shared" si="206"/>
        <v>16 - INSTITUTO PROVINCIAL DE VIVIENDA</v>
      </c>
      <c r="D13199" t="str">
        <f>VLOOKUP(MID(A13199,1,2),[1]Jurisdicciones!$A$2:$B$44,2,FALSE)</f>
        <v>INSTITUTO PROVINCIAL DE VIVIENDA</v>
      </c>
    </row>
    <row r="13200" spans="1:4" x14ac:dyDescent="0.2">
      <c r="A13200" t="s">
        <v>2959</v>
      </c>
      <c r="B13200" t="s">
        <v>25146</v>
      </c>
      <c r="C13200" t="str">
        <f t="shared" si="206"/>
        <v>16 - INSTITUTO PROVINCIAL DE VIVIENDA</v>
      </c>
      <c r="D13200" t="str">
        <f>VLOOKUP(MID(A13200,1,2),[1]Jurisdicciones!$A$2:$B$44,2,FALSE)</f>
        <v>INSTITUTO PROVINCIAL DE VIVIENDA</v>
      </c>
    </row>
    <row r="13201" spans="1:4" x14ac:dyDescent="0.2">
      <c r="A13201" t="s">
        <v>2960</v>
      </c>
      <c r="B13201" t="s">
        <v>25147</v>
      </c>
      <c r="C13201" t="str">
        <f t="shared" si="206"/>
        <v>16 - INSTITUTO PROVINCIAL DE VIVIENDA</v>
      </c>
      <c r="D13201" t="str">
        <f>VLOOKUP(MID(A13201,1,2),[1]Jurisdicciones!$A$2:$B$44,2,FALSE)</f>
        <v>INSTITUTO PROVINCIAL DE VIVIENDA</v>
      </c>
    </row>
    <row r="13202" spans="1:4" x14ac:dyDescent="0.2">
      <c r="A13202" t="s">
        <v>2961</v>
      </c>
      <c r="B13202" t="s">
        <v>25148</v>
      </c>
      <c r="C13202" t="str">
        <f t="shared" si="206"/>
        <v>16 - INSTITUTO PROVINCIAL DE VIVIENDA</v>
      </c>
      <c r="D13202" t="str">
        <f>VLOOKUP(MID(A13202,1,2),[1]Jurisdicciones!$A$2:$B$44,2,FALSE)</f>
        <v>INSTITUTO PROVINCIAL DE VIVIENDA</v>
      </c>
    </row>
    <row r="13203" spans="1:4" x14ac:dyDescent="0.2">
      <c r="A13203" t="s">
        <v>2962</v>
      </c>
      <c r="B13203" t="s">
        <v>25149</v>
      </c>
      <c r="C13203" t="str">
        <f t="shared" si="206"/>
        <v>16 - INSTITUTO PROVINCIAL DE VIVIENDA</v>
      </c>
      <c r="D13203" t="str">
        <f>VLOOKUP(MID(A13203,1,2),[1]Jurisdicciones!$A$2:$B$44,2,FALSE)</f>
        <v>INSTITUTO PROVINCIAL DE VIVIENDA</v>
      </c>
    </row>
    <row r="13204" spans="1:4" x14ac:dyDescent="0.2">
      <c r="A13204" t="s">
        <v>2963</v>
      </c>
      <c r="B13204" t="s">
        <v>25150</v>
      </c>
      <c r="C13204" t="str">
        <f t="shared" si="206"/>
        <v>16 - INSTITUTO PROVINCIAL DE VIVIENDA</v>
      </c>
      <c r="D13204" t="str">
        <f>VLOOKUP(MID(A13204,1,2),[1]Jurisdicciones!$A$2:$B$44,2,FALSE)</f>
        <v>INSTITUTO PROVINCIAL DE VIVIENDA</v>
      </c>
    </row>
    <row r="13205" spans="1:4" x14ac:dyDescent="0.2">
      <c r="A13205" t="s">
        <v>2964</v>
      </c>
      <c r="B13205" t="s">
        <v>25151</v>
      </c>
      <c r="C13205" t="str">
        <f t="shared" si="206"/>
        <v>16 - INSTITUTO PROVINCIAL DE VIVIENDA</v>
      </c>
      <c r="D13205" t="str">
        <f>VLOOKUP(MID(A13205,1,2),[1]Jurisdicciones!$A$2:$B$44,2,FALSE)</f>
        <v>INSTITUTO PROVINCIAL DE VIVIENDA</v>
      </c>
    </row>
    <row r="13206" spans="1:4" x14ac:dyDescent="0.2">
      <c r="A13206" t="s">
        <v>2965</v>
      </c>
      <c r="B13206" t="s">
        <v>25152</v>
      </c>
      <c r="C13206" t="str">
        <f t="shared" si="206"/>
        <v>16 - INSTITUTO PROVINCIAL DE VIVIENDA</v>
      </c>
      <c r="D13206" t="str">
        <f>VLOOKUP(MID(A13206,1,2),[1]Jurisdicciones!$A$2:$B$44,2,FALSE)</f>
        <v>INSTITUTO PROVINCIAL DE VIVIENDA</v>
      </c>
    </row>
    <row r="13207" spans="1:4" x14ac:dyDescent="0.2">
      <c r="A13207" t="s">
        <v>2966</v>
      </c>
      <c r="B13207" t="s">
        <v>25153</v>
      </c>
      <c r="C13207" t="str">
        <f t="shared" si="206"/>
        <v>16 - INSTITUTO PROVINCIAL DE VIVIENDA</v>
      </c>
      <c r="D13207" t="str">
        <f>VLOOKUP(MID(A13207,1,2),[1]Jurisdicciones!$A$2:$B$44,2,FALSE)</f>
        <v>INSTITUTO PROVINCIAL DE VIVIENDA</v>
      </c>
    </row>
    <row r="13208" spans="1:4" x14ac:dyDescent="0.2">
      <c r="A13208" t="s">
        <v>2967</v>
      </c>
      <c r="B13208" t="s">
        <v>25154</v>
      </c>
      <c r="C13208" t="str">
        <f t="shared" si="206"/>
        <v>16 - INSTITUTO PROVINCIAL DE VIVIENDA</v>
      </c>
      <c r="D13208" t="str">
        <f>VLOOKUP(MID(A13208,1,2),[1]Jurisdicciones!$A$2:$B$44,2,FALSE)</f>
        <v>INSTITUTO PROVINCIAL DE VIVIENDA</v>
      </c>
    </row>
    <row r="13209" spans="1:4" x14ac:dyDescent="0.2">
      <c r="A13209" t="s">
        <v>2968</v>
      </c>
      <c r="B13209" t="s">
        <v>25155</v>
      </c>
      <c r="C13209" t="str">
        <f t="shared" si="206"/>
        <v>16 - INSTITUTO PROVINCIAL DE VIVIENDA</v>
      </c>
      <c r="D13209" t="str">
        <f>VLOOKUP(MID(A13209,1,2),[1]Jurisdicciones!$A$2:$B$44,2,FALSE)</f>
        <v>INSTITUTO PROVINCIAL DE VIVIENDA</v>
      </c>
    </row>
    <row r="13210" spans="1:4" x14ac:dyDescent="0.2">
      <c r="A13210" t="s">
        <v>2969</v>
      </c>
      <c r="B13210" t="s">
        <v>25156</v>
      </c>
      <c r="C13210" t="str">
        <f t="shared" si="206"/>
        <v>16 - INSTITUTO PROVINCIAL DE VIVIENDA</v>
      </c>
      <c r="D13210" t="str">
        <f>VLOOKUP(MID(A13210,1,2),[1]Jurisdicciones!$A$2:$B$44,2,FALSE)</f>
        <v>INSTITUTO PROVINCIAL DE VIVIENDA</v>
      </c>
    </row>
    <row r="13211" spans="1:4" x14ac:dyDescent="0.2">
      <c r="A13211" t="s">
        <v>2970</v>
      </c>
      <c r="B13211" t="s">
        <v>25157</v>
      </c>
      <c r="C13211" t="str">
        <f t="shared" si="206"/>
        <v>16 - INSTITUTO PROVINCIAL DE VIVIENDA</v>
      </c>
      <c r="D13211" t="str">
        <f>VLOOKUP(MID(A13211,1,2),[1]Jurisdicciones!$A$2:$B$44,2,FALSE)</f>
        <v>INSTITUTO PROVINCIAL DE VIVIENDA</v>
      </c>
    </row>
    <row r="13212" spans="1:4" x14ac:dyDescent="0.2">
      <c r="A13212" t="s">
        <v>2971</v>
      </c>
      <c r="B13212" t="s">
        <v>25158</v>
      </c>
      <c r="C13212" t="str">
        <f t="shared" si="206"/>
        <v>16 - INSTITUTO PROVINCIAL DE VIVIENDA</v>
      </c>
      <c r="D13212" t="str">
        <f>VLOOKUP(MID(A13212,1,2),[1]Jurisdicciones!$A$2:$B$44,2,FALSE)</f>
        <v>INSTITUTO PROVINCIAL DE VIVIENDA</v>
      </c>
    </row>
    <row r="13213" spans="1:4" x14ac:dyDescent="0.2">
      <c r="A13213" t="s">
        <v>2972</v>
      </c>
      <c r="B13213" t="s">
        <v>25159</v>
      </c>
      <c r="C13213" t="str">
        <f t="shared" si="206"/>
        <v>16 - INSTITUTO PROVINCIAL DE VIVIENDA</v>
      </c>
      <c r="D13213" t="str">
        <f>VLOOKUP(MID(A13213,1,2),[1]Jurisdicciones!$A$2:$B$44,2,FALSE)</f>
        <v>INSTITUTO PROVINCIAL DE VIVIENDA</v>
      </c>
    </row>
    <row r="13214" spans="1:4" x14ac:dyDescent="0.2">
      <c r="A13214" t="s">
        <v>2973</v>
      </c>
      <c r="B13214" t="s">
        <v>25160</v>
      </c>
      <c r="C13214" t="str">
        <f t="shared" si="206"/>
        <v>16 - INSTITUTO PROVINCIAL DE VIVIENDA</v>
      </c>
      <c r="D13214" t="str">
        <f>VLOOKUP(MID(A13214,1,2),[1]Jurisdicciones!$A$2:$B$44,2,FALSE)</f>
        <v>INSTITUTO PROVINCIAL DE VIVIENDA</v>
      </c>
    </row>
    <row r="13215" spans="1:4" x14ac:dyDescent="0.2">
      <c r="A13215" t="s">
        <v>2974</v>
      </c>
      <c r="B13215" t="s">
        <v>25161</v>
      </c>
      <c r="C13215" t="str">
        <f t="shared" si="206"/>
        <v>16 - INSTITUTO PROVINCIAL DE VIVIENDA</v>
      </c>
      <c r="D13215" t="str">
        <f>VLOOKUP(MID(A13215,1,2),[1]Jurisdicciones!$A$2:$B$44,2,FALSE)</f>
        <v>INSTITUTO PROVINCIAL DE VIVIENDA</v>
      </c>
    </row>
    <row r="13216" spans="1:4" x14ac:dyDescent="0.2">
      <c r="A13216" t="s">
        <v>2975</v>
      </c>
      <c r="B13216" t="s">
        <v>25162</v>
      </c>
      <c r="C13216" t="str">
        <f t="shared" si="206"/>
        <v>16 - INSTITUTO PROVINCIAL DE VIVIENDA</v>
      </c>
      <c r="D13216" t="str">
        <f>VLOOKUP(MID(A13216,1,2),[1]Jurisdicciones!$A$2:$B$44,2,FALSE)</f>
        <v>INSTITUTO PROVINCIAL DE VIVIENDA</v>
      </c>
    </row>
    <row r="13217" spans="1:4" x14ac:dyDescent="0.2">
      <c r="A13217" t="s">
        <v>2976</v>
      </c>
      <c r="B13217" t="s">
        <v>25163</v>
      </c>
      <c r="C13217" t="str">
        <f t="shared" si="206"/>
        <v>16 - INSTITUTO PROVINCIAL DE VIVIENDA</v>
      </c>
      <c r="D13217" t="str">
        <f>VLOOKUP(MID(A13217,1,2),[1]Jurisdicciones!$A$2:$B$44,2,FALSE)</f>
        <v>INSTITUTO PROVINCIAL DE VIVIENDA</v>
      </c>
    </row>
    <row r="13218" spans="1:4" x14ac:dyDescent="0.2">
      <c r="A13218" t="s">
        <v>2977</v>
      </c>
      <c r="B13218" t="s">
        <v>25164</v>
      </c>
      <c r="C13218" t="str">
        <f t="shared" si="206"/>
        <v>16 - INSTITUTO PROVINCIAL DE VIVIENDA</v>
      </c>
      <c r="D13218" t="str">
        <f>VLOOKUP(MID(A13218,1,2),[1]Jurisdicciones!$A$2:$B$44,2,FALSE)</f>
        <v>INSTITUTO PROVINCIAL DE VIVIENDA</v>
      </c>
    </row>
    <row r="13219" spans="1:4" x14ac:dyDescent="0.2">
      <c r="A13219" t="s">
        <v>25165</v>
      </c>
      <c r="B13219" t="s">
        <v>25166</v>
      </c>
      <c r="C13219" t="str">
        <f t="shared" si="206"/>
        <v>16 - INSTITUTO PROVINCIAL DE VIVIENDA</v>
      </c>
      <c r="D13219" t="str">
        <f>VLOOKUP(MID(A13219,1,2),[1]Jurisdicciones!$A$2:$B$44,2,FALSE)</f>
        <v>INSTITUTO PROVINCIAL DE VIVIENDA</v>
      </c>
    </row>
    <row r="13220" spans="1:4" x14ac:dyDescent="0.2">
      <c r="A13220" t="s">
        <v>25167</v>
      </c>
      <c r="B13220" t="s">
        <v>25168</v>
      </c>
      <c r="C13220" t="str">
        <f t="shared" si="206"/>
        <v>16 - INSTITUTO PROVINCIAL DE VIVIENDA</v>
      </c>
      <c r="D13220" t="str">
        <f>VLOOKUP(MID(A13220,1,2),[1]Jurisdicciones!$A$2:$B$44,2,FALSE)</f>
        <v>INSTITUTO PROVINCIAL DE VIVIENDA</v>
      </c>
    </row>
    <row r="13221" spans="1:4" x14ac:dyDescent="0.2">
      <c r="A13221" t="s">
        <v>2978</v>
      </c>
      <c r="B13221" t="s">
        <v>25169</v>
      </c>
      <c r="C13221" t="str">
        <f t="shared" si="206"/>
        <v>16 - INSTITUTO PROVINCIAL DE VIVIENDA</v>
      </c>
      <c r="D13221" t="str">
        <f>VLOOKUP(MID(A13221,1,2),[1]Jurisdicciones!$A$2:$B$44,2,FALSE)</f>
        <v>INSTITUTO PROVINCIAL DE VIVIENDA</v>
      </c>
    </row>
    <row r="13222" spans="1:4" x14ac:dyDescent="0.2">
      <c r="A13222" t="s">
        <v>2979</v>
      </c>
      <c r="B13222" t="s">
        <v>25170</v>
      </c>
      <c r="C13222" t="str">
        <f t="shared" si="206"/>
        <v>16 - INSTITUTO PROVINCIAL DE VIVIENDA</v>
      </c>
      <c r="D13222" t="str">
        <f>VLOOKUP(MID(A13222,1,2),[1]Jurisdicciones!$A$2:$B$44,2,FALSE)</f>
        <v>INSTITUTO PROVINCIAL DE VIVIENDA</v>
      </c>
    </row>
    <row r="13223" spans="1:4" x14ac:dyDescent="0.2">
      <c r="A13223" t="s">
        <v>2980</v>
      </c>
      <c r="B13223" t="s">
        <v>25171</v>
      </c>
      <c r="C13223" t="str">
        <f t="shared" si="206"/>
        <v>16 - INSTITUTO PROVINCIAL DE VIVIENDA</v>
      </c>
      <c r="D13223" t="str">
        <f>VLOOKUP(MID(A13223,1,2),[1]Jurisdicciones!$A$2:$B$44,2,FALSE)</f>
        <v>INSTITUTO PROVINCIAL DE VIVIENDA</v>
      </c>
    </row>
    <row r="13224" spans="1:4" x14ac:dyDescent="0.2">
      <c r="A13224" t="s">
        <v>25172</v>
      </c>
      <c r="B13224" t="s">
        <v>25173</v>
      </c>
      <c r="C13224" t="str">
        <f t="shared" si="206"/>
        <v>16 - INSTITUTO PROVINCIAL DE VIVIENDA</v>
      </c>
      <c r="D13224" t="str">
        <f>VLOOKUP(MID(A13224,1,2),[1]Jurisdicciones!$A$2:$B$44,2,FALSE)</f>
        <v>INSTITUTO PROVINCIAL DE VIVIENDA</v>
      </c>
    </row>
    <row r="13225" spans="1:4" x14ac:dyDescent="0.2">
      <c r="A13225" t="s">
        <v>2981</v>
      </c>
      <c r="B13225" t="s">
        <v>25174</v>
      </c>
      <c r="C13225" t="str">
        <f t="shared" si="206"/>
        <v>16 - INSTITUTO PROVINCIAL DE VIVIENDA</v>
      </c>
      <c r="D13225" t="str">
        <f>VLOOKUP(MID(A13225,1,2),[1]Jurisdicciones!$A$2:$B$44,2,FALSE)</f>
        <v>INSTITUTO PROVINCIAL DE VIVIENDA</v>
      </c>
    </row>
    <row r="13226" spans="1:4" x14ac:dyDescent="0.2">
      <c r="A13226" t="s">
        <v>2982</v>
      </c>
      <c r="B13226" t="s">
        <v>25175</v>
      </c>
      <c r="C13226" t="str">
        <f t="shared" si="206"/>
        <v>16 - INSTITUTO PROVINCIAL DE VIVIENDA</v>
      </c>
      <c r="D13226" t="str">
        <f>VLOOKUP(MID(A13226,1,2),[1]Jurisdicciones!$A$2:$B$44,2,FALSE)</f>
        <v>INSTITUTO PROVINCIAL DE VIVIENDA</v>
      </c>
    </row>
    <row r="13227" spans="1:4" x14ac:dyDescent="0.2">
      <c r="A13227" t="s">
        <v>2983</v>
      </c>
      <c r="B13227" t="s">
        <v>25176</v>
      </c>
      <c r="C13227" t="str">
        <f t="shared" si="206"/>
        <v>16 - INSTITUTO PROVINCIAL DE VIVIENDA</v>
      </c>
      <c r="D13227" t="str">
        <f>VLOOKUP(MID(A13227,1,2),[1]Jurisdicciones!$A$2:$B$44,2,FALSE)</f>
        <v>INSTITUTO PROVINCIAL DE VIVIENDA</v>
      </c>
    </row>
    <row r="13228" spans="1:4" x14ac:dyDescent="0.2">
      <c r="A13228" t="s">
        <v>2984</v>
      </c>
      <c r="B13228" t="s">
        <v>25177</v>
      </c>
      <c r="C13228" t="str">
        <f t="shared" si="206"/>
        <v>16 - INSTITUTO PROVINCIAL DE VIVIENDA</v>
      </c>
      <c r="D13228" t="str">
        <f>VLOOKUP(MID(A13228,1,2),[1]Jurisdicciones!$A$2:$B$44,2,FALSE)</f>
        <v>INSTITUTO PROVINCIAL DE VIVIENDA</v>
      </c>
    </row>
    <row r="13229" spans="1:4" x14ac:dyDescent="0.2">
      <c r="A13229" t="s">
        <v>2985</v>
      </c>
      <c r="B13229" t="s">
        <v>25178</v>
      </c>
      <c r="C13229" t="str">
        <f t="shared" si="206"/>
        <v>16 - INSTITUTO PROVINCIAL DE VIVIENDA</v>
      </c>
      <c r="D13229" t="str">
        <f>VLOOKUP(MID(A13229,1,2),[1]Jurisdicciones!$A$2:$B$44,2,FALSE)</f>
        <v>INSTITUTO PROVINCIAL DE VIVIENDA</v>
      </c>
    </row>
    <row r="13230" spans="1:4" x14ac:dyDescent="0.2">
      <c r="A13230" t="s">
        <v>2986</v>
      </c>
      <c r="B13230" t="s">
        <v>25179</v>
      </c>
      <c r="C13230" t="str">
        <f t="shared" si="206"/>
        <v>16 - INSTITUTO PROVINCIAL DE VIVIENDA</v>
      </c>
      <c r="D13230" t="str">
        <f>VLOOKUP(MID(A13230,1,2),[1]Jurisdicciones!$A$2:$B$44,2,FALSE)</f>
        <v>INSTITUTO PROVINCIAL DE VIVIENDA</v>
      </c>
    </row>
    <row r="13231" spans="1:4" x14ac:dyDescent="0.2">
      <c r="A13231" t="s">
        <v>2987</v>
      </c>
      <c r="B13231" t="s">
        <v>25180</v>
      </c>
      <c r="C13231" t="str">
        <f t="shared" si="206"/>
        <v>16 - INSTITUTO PROVINCIAL DE VIVIENDA</v>
      </c>
      <c r="D13231" t="str">
        <f>VLOOKUP(MID(A13231,1,2),[1]Jurisdicciones!$A$2:$B$44,2,FALSE)</f>
        <v>INSTITUTO PROVINCIAL DE VIVIENDA</v>
      </c>
    </row>
    <row r="13232" spans="1:4" x14ac:dyDescent="0.2">
      <c r="A13232" t="s">
        <v>2988</v>
      </c>
      <c r="B13232" t="s">
        <v>25181</v>
      </c>
      <c r="C13232" t="str">
        <f t="shared" si="206"/>
        <v>16 - INSTITUTO PROVINCIAL DE VIVIENDA</v>
      </c>
      <c r="D13232" t="str">
        <f>VLOOKUP(MID(A13232,1,2),[1]Jurisdicciones!$A$2:$B$44,2,FALSE)</f>
        <v>INSTITUTO PROVINCIAL DE VIVIENDA</v>
      </c>
    </row>
    <row r="13233" spans="1:4" x14ac:dyDescent="0.2">
      <c r="A13233" t="s">
        <v>2989</v>
      </c>
      <c r="B13233" t="s">
        <v>25182</v>
      </c>
      <c r="C13233" t="str">
        <f t="shared" si="206"/>
        <v>16 - INSTITUTO PROVINCIAL DE VIVIENDA</v>
      </c>
      <c r="D13233" t="str">
        <f>VLOOKUP(MID(A13233,1,2),[1]Jurisdicciones!$A$2:$B$44,2,FALSE)</f>
        <v>INSTITUTO PROVINCIAL DE VIVIENDA</v>
      </c>
    </row>
    <row r="13234" spans="1:4" x14ac:dyDescent="0.2">
      <c r="A13234" t="s">
        <v>2990</v>
      </c>
      <c r="B13234" t="s">
        <v>25183</v>
      </c>
      <c r="C13234" t="str">
        <f t="shared" si="206"/>
        <v>16 - INSTITUTO PROVINCIAL DE VIVIENDA</v>
      </c>
      <c r="D13234" t="str">
        <f>VLOOKUP(MID(A13234,1,2),[1]Jurisdicciones!$A$2:$B$44,2,FALSE)</f>
        <v>INSTITUTO PROVINCIAL DE VIVIENDA</v>
      </c>
    </row>
    <row r="13235" spans="1:4" x14ac:dyDescent="0.2">
      <c r="A13235" t="s">
        <v>2991</v>
      </c>
      <c r="B13235" t="s">
        <v>25184</v>
      </c>
      <c r="C13235" t="str">
        <f t="shared" si="206"/>
        <v>16 - INSTITUTO PROVINCIAL DE VIVIENDA</v>
      </c>
      <c r="D13235" t="str">
        <f>VLOOKUP(MID(A13235,1,2),[1]Jurisdicciones!$A$2:$B$44,2,FALSE)</f>
        <v>INSTITUTO PROVINCIAL DE VIVIENDA</v>
      </c>
    </row>
    <row r="13236" spans="1:4" x14ac:dyDescent="0.2">
      <c r="A13236" t="s">
        <v>2992</v>
      </c>
      <c r="B13236" t="s">
        <v>25185</v>
      </c>
      <c r="C13236" t="str">
        <f t="shared" si="206"/>
        <v>16 - INSTITUTO PROVINCIAL DE VIVIENDA</v>
      </c>
      <c r="D13236" t="str">
        <f>VLOOKUP(MID(A13236,1,2),[1]Jurisdicciones!$A$2:$B$44,2,FALSE)</f>
        <v>INSTITUTO PROVINCIAL DE VIVIENDA</v>
      </c>
    </row>
    <row r="13237" spans="1:4" x14ac:dyDescent="0.2">
      <c r="A13237" t="s">
        <v>2993</v>
      </c>
      <c r="B13237" t="s">
        <v>25186</v>
      </c>
      <c r="C13237" t="str">
        <f t="shared" si="206"/>
        <v>16 - INSTITUTO PROVINCIAL DE VIVIENDA</v>
      </c>
      <c r="D13237" t="str">
        <f>VLOOKUP(MID(A13237,1,2),[1]Jurisdicciones!$A$2:$B$44,2,FALSE)</f>
        <v>INSTITUTO PROVINCIAL DE VIVIENDA</v>
      </c>
    </row>
    <row r="13238" spans="1:4" x14ac:dyDescent="0.2">
      <c r="A13238" t="s">
        <v>2994</v>
      </c>
      <c r="B13238" t="s">
        <v>25187</v>
      </c>
      <c r="C13238" t="str">
        <f t="shared" si="206"/>
        <v>16 - INSTITUTO PROVINCIAL DE VIVIENDA</v>
      </c>
      <c r="D13238" t="str">
        <f>VLOOKUP(MID(A13238,1,2),[1]Jurisdicciones!$A$2:$B$44,2,FALSE)</f>
        <v>INSTITUTO PROVINCIAL DE VIVIENDA</v>
      </c>
    </row>
    <row r="13239" spans="1:4" x14ac:dyDescent="0.2">
      <c r="A13239" t="s">
        <v>2995</v>
      </c>
      <c r="B13239" t="s">
        <v>25188</v>
      </c>
      <c r="C13239" t="str">
        <f t="shared" si="206"/>
        <v>16 - INSTITUTO PROVINCIAL DE VIVIENDA</v>
      </c>
      <c r="D13239" t="str">
        <f>VLOOKUP(MID(A13239,1,2),[1]Jurisdicciones!$A$2:$B$44,2,FALSE)</f>
        <v>INSTITUTO PROVINCIAL DE VIVIENDA</v>
      </c>
    </row>
    <row r="13240" spans="1:4" x14ac:dyDescent="0.2">
      <c r="A13240" t="s">
        <v>2996</v>
      </c>
      <c r="B13240" t="s">
        <v>25189</v>
      </c>
      <c r="C13240" t="str">
        <f t="shared" si="206"/>
        <v>16 - INSTITUTO PROVINCIAL DE VIVIENDA</v>
      </c>
      <c r="D13240" t="str">
        <f>VLOOKUP(MID(A13240,1,2),[1]Jurisdicciones!$A$2:$B$44,2,FALSE)</f>
        <v>INSTITUTO PROVINCIAL DE VIVIENDA</v>
      </c>
    </row>
    <row r="13241" spans="1:4" x14ac:dyDescent="0.2">
      <c r="A13241" t="s">
        <v>2997</v>
      </c>
      <c r="B13241" t="s">
        <v>25190</v>
      </c>
      <c r="C13241" t="str">
        <f t="shared" si="206"/>
        <v>16 - INSTITUTO PROVINCIAL DE VIVIENDA</v>
      </c>
      <c r="D13241" t="str">
        <f>VLOOKUP(MID(A13241,1,2),[1]Jurisdicciones!$A$2:$B$44,2,FALSE)</f>
        <v>INSTITUTO PROVINCIAL DE VIVIENDA</v>
      </c>
    </row>
    <row r="13242" spans="1:4" x14ac:dyDescent="0.2">
      <c r="A13242" t="s">
        <v>2998</v>
      </c>
      <c r="B13242" t="s">
        <v>25191</v>
      </c>
      <c r="C13242" t="str">
        <f t="shared" si="206"/>
        <v>16 - INSTITUTO PROVINCIAL DE VIVIENDA</v>
      </c>
      <c r="D13242" t="str">
        <f>VLOOKUP(MID(A13242,1,2),[1]Jurisdicciones!$A$2:$B$44,2,FALSE)</f>
        <v>INSTITUTO PROVINCIAL DE VIVIENDA</v>
      </c>
    </row>
    <row r="13243" spans="1:4" x14ac:dyDescent="0.2">
      <c r="A13243" t="s">
        <v>2999</v>
      </c>
      <c r="B13243" t="s">
        <v>25192</v>
      </c>
      <c r="C13243" t="str">
        <f t="shared" si="206"/>
        <v>16 - INSTITUTO PROVINCIAL DE VIVIENDA</v>
      </c>
      <c r="D13243" t="str">
        <f>VLOOKUP(MID(A13243,1,2),[1]Jurisdicciones!$A$2:$B$44,2,FALSE)</f>
        <v>INSTITUTO PROVINCIAL DE VIVIENDA</v>
      </c>
    </row>
    <row r="13244" spans="1:4" x14ac:dyDescent="0.2">
      <c r="A13244" t="s">
        <v>3000</v>
      </c>
      <c r="B13244" t="s">
        <v>25193</v>
      </c>
      <c r="C13244" t="str">
        <f t="shared" si="206"/>
        <v>16 - INSTITUTO PROVINCIAL DE VIVIENDA</v>
      </c>
      <c r="D13244" t="str">
        <f>VLOOKUP(MID(A13244,1,2),[1]Jurisdicciones!$A$2:$B$44,2,FALSE)</f>
        <v>INSTITUTO PROVINCIAL DE VIVIENDA</v>
      </c>
    </row>
    <row r="13245" spans="1:4" x14ac:dyDescent="0.2">
      <c r="A13245" t="s">
        <v>3001</v>
      </c>
      <c r="B13245" t="s">
        <v>25194</v>
      </c>
      <c r="C13245" t="str">
        <f t="shared" si="206"/>
        <v>16 - INSTITUTO PROVINCIAL DE VIVIENDA</v>
      </c>
      <c r="D13245" t="str">
        <f>VLOOKUP(MID(A13245,1,2),[1]Jurisdicciones!$A$2:$B$44,2,FALSE)</f>
        <v>INSTITUTO PROVINCIAL DE VIVIENDA</v>
      </c>
    </row>
    <row r="13246" spans="1:4" x14ac:dyDescent="0.2">
      <c r="A13246" t="s">
        <v>3002</v>
      </c>
      <c r="B13246" t="s">
        <v>25195</v>
      </c>
      <c r="C13246" t="str">
        <f t="shared" si="206"/>
        <v>16 - INSTITUTO PROVINCIAL DE VIVIENDA</v>
      </c>
      <c r="D13246" t="str">
        <f>VLOOKUP(MID(A13246,1,2),[1]Jurisdicciones!$A$2:$B$44,2,FALSE)</f>
        <v>INSTITUTO PROVINCIAL DE VIVIENDA</v>
      </c>
    </row>
    <row r="13247" spans="1:4" x14ac:dyDescent="0.2">
      <c r="A13247" t="s">
        <v>25196</v>
      </c>
      <c r="B13247" t="s">
        <v>25197</v>
      </c>
      <c r="C13247" t="str">
        <f t="shared" si="206"/>
        <v>16 - INSTITUTO PROVINCIAL DE VIVIENDA</v>
      </c>
      <c r="D13247" t="str">
        <f>VLOOKUP(MID(A13247,1,2),[1]Jurisdicciones!$A$2:$B$44,2,FALSE)</f>
        <v>INSTITUTO PROVINCIAL DE VIVIENDA</v>
      </c>
    </row>
    <row r="13248" spans="1:4" x14ac:dyDescent="0.2">
      <c r="A13248" t="s">
        <v>25198</v>
      </c>
      <c r="B13248" t="s">
        <v>25197</v>
      </c>
      <c r="C13248" t="str">
        <f t="shared" si="206"/>
        <v>16 - INSTITUTO PROVINCIAL DE VIVIENDA</v>
      </c>
      <c r="D13248" t="str">
        <f>VLOOKUP(MID(A13248,1,2),[1]Jurisdicciones!$A$2:$B$44,2,FALSE)</f>
        <v>INSTITUTO PROVINCIAL DE VIVIENDA</v>
      </c>
    </row>
    <row r="13249" spans="1:4" x14ac:dyDescent="0.2">
      <c r="A13249" t="s">
        <v>3003</v>
      </c>
      <c r="B13249" t="s">
        <v>25199</v>
      </c>
      <c r="C13249" t="str">
        <f t="shared" si="206"/>
        <v>16 - INSTITUTO PROVINCIAL DE VIVIENDA</v>
      </c>
      <c r="D13249" t="str">
        <f>VLOOKUP(MID(A13249,1,2),[1]Jurisdicciones!$A$2:$B$44,2,FALSE)</f>
        <v>INSTITUTO PROVINCIAL DE VIVIENDA</v>
      </c>
    </row>
    <row r="13250" spans="1:4" x14ac:dyDescent="0.2">
      <c r="A13250" t="s">
        <v>3004</v>
      </c>
      <c r="B13250" t="s">
        <v>25200</v>
      </c>
      <c r="C13250" t="str">
        <f t="shared" si="206"/>
        <v>16 - INSTITUTO PROVINCIAL DE VIVIENDA</v>
      </c>
      <c r="D13250" t="str">
        <f>VLOOKUP(MID(A13250,1,2),[1]Jurisdicciones!$A$2:$B$44,2,FALSE)</f>
        <v>INSTITUTO PROVINCIAL DE VIVIENDA</v>
      </c>
    </row>
    <row r="13251" spans="1:4" x14ac:dyDescent="0.2">
      <c r="A13251" t="s">
        <v>3005</v>
      </c>
      <c r="B13251" t="s">
        <v>25201</v>
      </c>
      <c r="C13251" t="str">
        <f t="shared" si="206"/>
        <v>16 - INSTITUTO PROVINCIAL DE VIVIENDA</v>
      </c>
      <c r="D13251" t="str">
        <f>VLOOKUP(MID(A13251,1,2),[1]Jurisdicciones!$A$2:$B$44,2,FALSE)</f>
        <v>INSTITUTO PROVINCIAL DE VIVIENDA</v>
      </c>
    </row>
    <row r="13252" spans="1:4" x14ac:dyDescent="0.2">
      <c r="A13252" t="s">
        <v>3006</v>
      </c>
      <c r="B13252" t="s">
        <v>25202</v>
      </c>
      <c r="C13252" t="str">
        <f t="shared" ref="C13252:C13315" si="207">CONCATENATE(MID(A13252,1,2), " - ",D13252)</f>
        <v>16 - INSTITUTO PROVINCIAL DE VIVIENDA</v>
      </c>
      <c r="D13252" t="str">
        <f>VLOOKUP(MID(A13252,1,2),[1]Jurisdicciones!$A$2:$B$44,2,FALSE)</f>
        <v>INSTITUTO PROVINCIAL DE VIVIENDA</v>
      </c>
    </row>
    <row r="13253" spans="1:4" x14ac:dyDescent="0.2">
      <c r="A13253" t="s">
        <v>3007</v>
      </c>
      <c r="B13253" t="s">
        <v>25203</v>
      </c>
      <c r="C13253" t="str">
        <f t="shared" si="207"/>
        <v>16 - INSTITUTO PROVINCIAL DE VIVIENDA</v>
      </c>
      <c r="D13253" t="str">
        <f>VLOOKUP(MID(A13253,1,2),[1]Jurisdicciones!$A$2:$B$44,2,FALSE)</f>
        <v>INSTITUTO PROVINCIAL DE VIVIENDA</v>
      </c>
    </row>
    <row r="13254" spans="1:4" x14ac:dyDescent="0.2">
      <c r="A13254" t="s">
        <v>3008</v>
      </c>
      <c r="B13254" t="s">
        <v>25204</v>
      </c>
      <c r="C13254" t="str">
        <f t="shared" si="207"/>
        <v>16 - INSTITUTO PROVINCIAL DE VIVIENDA</v>
      </c>
      <c r="D13254" t="str">
        <f>VLOOKUP(MID(A13254,1,2),[1]Jurisdicciones!$A$2:$B$44,2,FALSE)</f>
        <v>INSTITUTO PROVINCIAL DE VIVIENDA</v>
      </c>
    </row>
    <row r="13255" spans="1:4" x14ac:dyDescent="0.2">
      <c r="A13255" t="s">
        <v>25205</v>
      </c>
      <c r="B13255" t="s">
        <v>25206</v>
      </c>
      <c r="C13255" t="str">
        <f t="shared" si="207"/>
        <v>16 - INSTITUTO PROVINCIAL DE VIVIENDA</v>
      </c>
      <c r="D13255" t="str">
        <f>VLOOKUP(MID(A13255,1,2),[1]Jurisdicciones!$A$2:$B$44,2,FALSE)</f>
        <v>INSTITUTO PROVINCIAL DE VIVIENDA</v>
      </c>
    </row>
    <row r="13256" spans="1:4" x14ac:dyDescent="0.2">
      <c r="A13256" t="s">
        <v>25207</v>
      </c>
      <c r="B13256" t="s">
        <v>25208</v>
      </c>
      <c r="C13256" t="str">
        <f t="shared" si="207"/>
        <v>16 - INSTITUTO PROVINCIAL DE VIVIENDA</v>
      </c>
      <c r="D13256" t="str">
        <f>VLOOKUP(MID(A13256,1,2),[1]Jurisdicciones!$A$2:$B$44,2,FALSE)</f>
        <v>INSTITUTO PROVINCIAL DE VIVIENDA</v>
      </c>
    </row>
    <row r="13257" spans="1:4" x14ac:dyDescent="0.2">
      <c r="A13257" t="s">
        <v>25209</v>
      </c>
      <c r="B13257" t="s">
        <v>25210</v>
      </c>
      <c r="C13257" t="str">
        <f t="shared" si="207"/>
        <v>16 - INSTITUTO PROVINCIAL DE VIVIENDA</v>
      </c>
      <c r="D13257" t="str">
        <f>VLOOKUP(MID(A13257,1,2),[1]Jurisdicciones!$A$2:$B$44,2,FALSE)</f>
        <v>INSTITUTO PROVINCIAL DE VIVIENDA</v>
      </c>
    </row>
    <row r="13258" spans="1:4" x14ac:dyDescent="0.2">
      <c r="A13258" t="s">
        <v>25211</v>
      </c>
      <c r="B13258" t="s">
        <v>25212</v>
      </c>
      <c r="C13258" t="str">
        <f t="shared" si="207"/>
        <v>16 - INSTITUTO PROVINCIAL DE VIVIENDA</v>
      </c>
      <c r="D13258" t="str">
        <f>VLOOKUP(MID(A13258,1,2),[1]Jurisdicciones!$A$2:$B$44,2,FALSE)</f>
        <v>INSTITUTO PROVINCIAL DE VIVIENDA</v>
      </c>
    </row>
    <row r="13259" spans="1:4" x14ac:dyDescent="0.2">
      <c r="A13259" t="s">
        <v>25213</v>
      </c>
      <c r="B13259" t="s">
        <v>25214</v>
      </c>
      <c r="C13259" t="str">
        <f t="shared" si="207"/>
        <v>16 - INSTITUTO PROVINCIAL DE VIVIENDA</v>
      </c>
      <c r="D13259" t="str">
        <f>VLOOKUP(MID(A13259,1,2),[1]Jurisdicciones!$A$2:$B$44,2,FALSE)</f>
        <v>INSTITUTO PROVINCIAL DE VIVIENDA</v>
      </c>
    </row>
    <row r="13260" spans="1:4" x14ac:dyDescent="0.2">
      <c r="A13260" t="s">
        <v>25215</v>
      </c>
      <c r="B13260" t="s">
        <v>25216</v>
      </c>
      <c r="C13260" t="str">
        <f t="shared" si="207"/>
        <v>16 - INSTITUTO PROVINCIAL DE VIVIENDA</v>
      </c>
      <c r="D13260" t="str">
        <f>VLOOKUP(MID(A13260,1,2),[1]Jurisdicciones!$A$2:$B$44,2,FALSE)</f>
        <v>INSTITUTO PROVINCIAL DE VIVIENDA</v>
      </c>
    </row>
    <row r="13261" spans="1:4" x14ac:dyDescent="0.2">
      <c r="A13261" t="s">
        <v>25217</v>
      </c>
      <c r="B13261" t="s">
        <v>25218</v>
      </c>
      <c r="C13261" t="str">
        <f t="shared" si="207"/>
        <v>16 - INSTITUTO PROVINCIAL DE VIVIENDA</v>
      </c>
      <c r="D13261" t="str">
        <f>VLOOKUP(MID(A13261,1,2),[1]Jurisdicciones!$A$2:$B$44,2,FALSE)</f>
        <v>INSTITUTO PROVINCIAL DE VIVIENDA</v>
      </c>
    </row>
    <row r="13262" spans="1:4" x14ac:dyDescent="0.2">
      <c r="A13262" t="s">
        <v>498</v>
      </c>
      <c r="B13262" t="s">
        <v>25219</v>
      </c>
      <c r="C13262" t="str">
        <f t="shared" si="207"/>
        <v>16 - INSTITUTO PROVINCIAL DE VIVIENDA</v>
      </c>
      <c r="D13262" t="str">
        <f>VLOOKUP(MID(A13262,1,2),[1]Jurisdicciones!$A$2:$B$44,2,FALSE)</f>
        <v>INSTITUTO PROVINCIAL DE VIVIENDA</v>
      </c>
    </row>
    <row r="13263" spans="1:4" x14ac:dyDescent="0.2">
      <c r="A13263" t="s">
        <v>2197</v>
      </c>
      <c r="B13263" t="s">
        <v>25220</v>
      </c>
      <c r="C13263" t="str">
        <f t="shared" si="207"/>
        <v>16 - INSTITUTO PROVINCIAL DE VIVIENDA</v>
      </c>
      <c r="D13263" t="str">
        <f>VLOOKUP(MID(A13263,1,2),[1]Jurisdicciones!$A$2:$B$44,2,FALSE)</f>
        <v>INSTITUTO PROVINCIAL DE VIVIENDA</v>
      </c>
    </row>
    <row r="13264" spans="1:4" x14ac:dyDescent="0.2">
      <c r="A13264" t="s">
        <v>25221</v>
      </c>
      <c r="B13264" t="s">
        <v>25222</v>
      </c>
      <c r="C13264" t="str">
        <f t="shared" si="207"/>
        <v>16 - INSTITUTO PROVINCIAL DE VIVIENDA</v>
      </c>
      <c r="D13264" t="str">
        <f>VLOOKUP(MID(A13264,1,2),[1]Jurisdicciones!$A$2:$B$44,2,FALSE)</f>
        <v>INSTITUTO PROVINCIAL DE VIVIENDA</v>
      </c>
    </row>
    <row r="13265" spans="1:4" x14ac:dyDescent="0.2">
      <c r="A13265" t="s">
        <v>25223</v>
      </c>
      <c r="B13265" t="s">
        <v>25224</v>
      </c>
      <c r="C13265" t="str">
        <f t="shared" si="207"/>
        <v>16 - INSTITUTO PROVINCIAL DE VIVIENDA</v>
      </c>
      <c r="D13265" t="str">
        <f>VLOOKUP(MID(A13265,1,2),[1]Jurisdicciones!$A$2:$B$44,2,FALSE)</f>
        <v>INSTITUTO PROVINCIAL DE VIVIENDA</v>
      </c>
    </row>
    <row r="13266" spans="1:4" x14ac:dyDescent="0.2">
      <c r="A13266" t="s">
        <v>25225</v>
      </c>
      <c r="B13266" t="s">
        <v>25226</v>
      </c>
      <c r="C13266" t="str">
        <f t="shared" si="207"/>
        <v>16 - INSTITUTO PROVINCIAL DE VIVIENDA</v>
      </c>
      <c r="D13266" t="str">
        <f>VLOOKUP(MID(A13266,1,2),[1]Jurisdicciones!$A$2:$B$44,2,FALSE)</f>
        <v>INSTITUTO PROVINCIAL DE VIVIENDA</v>
      </c>
    </row>
    <row r="13267" spans="1:4" x14ac:dyDescent="0.2">
      <c r="A13267" t="s">
        <v>25227</v>
      </c>
      <c r="B13267" t="s">
        <v>25228</v>
      </c>
      <c r="C13267" t="str">
        <f t="shared" si="207"/>
        <v>16 - INSTITUTO PROVINCIAL DE VIVIENDA</v>
      </c>
      <c r="D13267" t="str">
        <f>VLOOKUP(MID(A13267,1,2),[1]Jurisdicciones!$A$2:$B$44,2,FALSE)</f>
        <v>INSTITUTO PROVINCIAL DE VIVIENDA</v>
      </c>
    </row>
    <row r="13268" spans="1:4" x14ac:dyDescent="0.2">
      <c r="A13268" t="s">
        <v>25229</v>
      </c>
      <c r="B13268" t="s">
        <v>25230</v>
      </c>
      <c r="C13268" t="str">
        <f t="shared" si="207"/>
        <v>16 - INSTITUTO PROVINCIAL DE VIVIENDA</v>
      </c>
      <c r="D13268" t="str">
        <f>VLOOKUP(MID(A13268,1,2),[1]Jurisdicciones!$A$2:$B$44,2,FALSE)</f>
        <v>INSTITUTO PROVINCIAL DE VIVIENDA</v>
      </c>
    </row>
    <row r="13269" spans="1:4" x14ac:dyDescent="0.2">
      <c r="A13269" t="s">
        <v>25231</v>
      </c>
      <c r="B13269" t="s">
        <v>25232</v>
      </c>
      <c r="C13269" t="str">
        <f t="shared" si="207"/>
        <v>16 - INSTITUTO PROVINCIAL DE VIVIENDA</v>
      </c>
      <c r="D13269" t="str">
        <f>VLOOKUP(MID(A13269,1,2),[1]Jurisdicciones!$A$2:$B$44,2,FALSE)</f>
        <v>INSTITUTO PROVINCIAL DE VIVIENDA</v>
      </c>
    </row>
    <row r="13270" spans="1:4" x14ac:dyDescent="0.2">
      <c r="A13270" t="s">
        <v>25233</v>
      </c>
      <c r="B13270" t="s">
        <v>25234</v>
      </c>
      <c r="C13270" t="str">
        <f t="shared" si="207"/>
        <v>16 - INSTITUTO PROVINCIAL DE VIVIENDA</v>
      </c>
      <c r="D13270" t="str">
        <f>VLOOKUP(MID(A13270,1,2),[1]Jurisdicciones!$A$2:$B$44,2,FALSE)</f>
        <v>INSTITUTO PROVINCIAL DE VIVIENDA</v>
      </c>
    </row>
    <row r="13271" spans="1:4" x14ac:dyDescent="0.2">
      <c r="A13271" t="s">
        <v>25235</v>
      </c>
      <c r="B13271" t="s">
        <v>25236</v>
      </c>
      <c r="C13271" t="str">
        <f t="shared" si="207"/>
        <v>16 - INSTITUTO PROVINCIAL DE VIVIENDA</v>
      </c>
      <c r="D13271" t="str">
        <f>VLOOKUP(MID(A13271,1,2),[1]Jurisdicciones!$A$2:$B$44,2,FALSE)</f>
        <v>INSTITUTO PROVINCIAL DE VIVIENDA</v>
      </c>
    </row>
    <row r="13272" spans="1:4" x14ac:dyDescent="0.2">
      <c r="A13272" t="s">
        <v>25237</v>
      </c>
      <c r="B13272" t="s">
        <v>25238</v>
      </c>
      <c r="C13272" t="str">
        <f t="shared" si="207"/>
        <v>16 - INSTITUTO PROVINCIAL DE VIVIENDA</v>
      </c>
      <c r="D13272" t="str">
        <f>VLOOKUP(MID(A13272,1,2),[1]Jurisdicciones!$A$2:$B$44,2,FALSE)</f>
        <v>INSTITUTO PROVINCIAL DE VIVIENDA</v>
      </c>
    </row>
    <row r="13273" spans="1:4" x14ac:dyDescent="0.2">
      <c r="A13273" t="s">
        <v>25239</v>
      </c>
      <c r="B13273" t="s">
        <v>25240</v>
      </c>
      <c r="C13273" t="str">
        <f t="shared" si="207"/>
        <v>16 - INSTITUTO PROVINCIAL DE VIVIENDA</v>
      </c>
      <c r="D13273" t="str">
        <f>VLOOKUP(MID(A13273,1,2),[1]Jurisdicciones!$A$2:$B$44,2,FALSE)</f>
        <v>INSTITUTO PROVINCIAL DE VIVIENDA</v>
      </c>
    </row>
    <row r="13274" spans="1:4" x14ac:dyDescent="0.2">
      <c r="A13274" t="s">
        <v>25241</v>
      </c>
      <c r="B13274" t="s">
        <v>25242</v>
      </c>
      <c r="C13274" t="str">
        <f t="shared" si="207"/>
        <v>16 - INSTITUTO PROVINCIAL DE VIVIENDA</v>
      </c>
      <c r="D13274" t="str">
        <f>VLOOKUP(MID(A13274,1,2),[1]Jurisdicciones!$A$2:$B$44,2,FALSE)</f>
        <v>INSTITUTO PROVINCIAL DE VIVIENDA</v>
      </c>
    </row>
    <row r="13275" spans="1:4" x14ac:dyDescent="0.2">
      <c r="A13275" t="s">
        <v>25243</v>
      </c>
      <c r="B13275" t="s">
        <v>25244</v>
      </c>
      <c r="C13275" t="str">
        <f t="shared" si="207"/>
        <v>16 - INSTITUTO PROVINCIAL DE VIVIENDA</v>
      </c>
      <c r="D13275" t="str">
        <f>VLOOKUP(MID(A13275,1,2),[1]Jurisdicciones!$A$2:$B$44,2,FALSE)</f>
        <v>INSTITUTO PROVINCIAL DE VIVIENDA</v>
      </c>
    </row>
    <row r="13276" spans="1:4" x14ac:dyDescent="0.2">
      <c r="A13276" t="s">
        <v>25245</v>
      </c>
      <c r="B13276" t="s">
        <v>25246</v>
      </c>
      <c r="C13276" t="str">
        <f t="shared" si="207"/>
        <v>16 - INSTITUTO PROVINCIAL DE VIVIENDA</v>
      </c>
      <c r="D13276" t="str">
        <f>VLOOKUP(MID(A13276,1,2),[1]Jurisdicciones!$A$2:$B$44,2,FALSE)</f>
        <v>INSTITUTO PROVINCIAL DE VIVIENDA</v>
      </c>
    </row>
    <row r="13277" spans="1:4" x14ac:dyDescent="0.2">
      <c r="A13277" t="s">
        <v>25247</v>
      </c>
      <c r="B13277" t="s">
        <v>25248</v>
      </c>
      <c r="C13277" t="str">
        <f t="shared" si="207"/>
        <v>16 - INSTITUTO PROVINCIAL DE VIVIENDA</v>
      </c>
      <c r="D13277" t="str">
        <f>VLOOKUP(MID(A13277,1,2),[1]Jurisdicciones!$A$2:$B$44,2,FALSE)</f>
        <v>INSTITUTO PROVINCIAL DE VIVIENDA</v>
      </c>
    </row>
    <row r="13278" spans="1:4" x14ac:dyDescent="0.2">
      <c r="A13278" t="s">
        <v>25249</v>
      </c>
      <c r="B13278" t="s">
        <v>25250</v>
      </c>
      <c r="C13278" t="str">
        <f t="shared" si="207"/>
        <v>16 - INSTITUTO PROVINCIAL DE VIVIENDA</v>
      </c>
      <c r="D13278" t="str">
        <f>VLOOKUP(MID(A13278,1,2),[1]Jurisdicciones!$A$2:$B$44,2,FALSE)</f>
        <v>INSTITUTO PROVINCIAL DE VIVIENDA</v>
      </c>
    </row>
    <row r="13279" spans="1:4" x14ac:dyDescent="0.2">
      <c r="A13279" t="s">
        <v>25251</v>
      </c>
      <c r="B13279" t="s">
        <v>25252</v>
      </c>
      <c r="C13279" t="str">
        <f t="shared" si="207"/>
        <v>16 - INSTITUTO PROVINCIAL DE VIVIENDA</v>
      </c>
      <c r="D13279" t="str">
        <f>VLOOKUP(MID(A13279,1,2),[1]Jurisdicciones!$A$2:$B$44,2,FALSE)</f>
        <v>INSTITUTO PROVINCIAL DE VIVIENDA</v>
      </c>
    </row>
    <row r="13280" spans="1:4" x14ac:dyDescent="0.2">
      <c r="A13280" t="s">
        <v>25253</v>
      </c>
      <c r="B13280" t="s">
        <v>25254</v>
      </c>
      <c r="C13280" t="str">
        <f t="shared" si="207"/>
        <v>16 - INSTITUTO PROVINCIAL DE VIVIENDA</v>
      </c>
      <c r="D13280" t="str">
        <f>VLOOKUP(MID(A13280,1,2),[1]Jurisdicciones!$A$2:$B$44,2,FALSE)</f>
        <v>INSTITUTO PROVINCIAL DE VIVIENDA</v>
      </c>
    </row>
    <row r="13281" spans="1:4" x14ac:dyDescent="0.2">
      <c r="A13281" t="s">
        <v>25255</v>
      </c>
      <c r="B13281" t="s">
        <v>25256</v>
      </c>
      <c r="C13281" t="str">
        <f t="shared" si="207"/>
        <v>16 - INSTITUTO PROVINCIAL DE VIVIENDA</v>
      </c>
      <c r="D13281" t="str">
        <f>VLOOKUP(MID(A13281,1,2),[1]Jurisdicciones!$A$2:$B$44,2,FALSE)</f>
        <v>INSTITUTO PROVINCIAL DE VIVIENDA</v>
      </c>
    </row>
    <row r="13282" spans="1:4" x14ac:dyDescent="0.2">
      <c r="A13282" t="s">
        <v>25257</v>
      </c>
      <c r="B13282" t="s">
        <v>25256</v>
      </c>
      <c r="C13282" t="str">
        <f t="shared" si="207"/>
        <v>16 - INSTITUTO PROVINCIAL DE VIVIENDA</v>
      </c>
      <c r="D13282" t="str">
        <f>VLOOKUP(MID(A13282,1,2),[1]Jurisdicciones!$A$2:$B$44,2,FALSE)</f>
        <v>INSTITUTO PROVINCIAL DE VIVIENDA</v>
      </c>
    </row>
    <row r="13283" spans="1:4" x14ac:dyDescent="0.2">
      <c r="A13283" t="s">
        <v>25258</v>
      </c>
      <c r="B13283" t="s">
        <v>25259</v>
      </c>
      <c r="C13283" t="str">
        <f t="shared" si="207"/>
        <v>16 - INSTITUTO PROVINCIAL DE VIVIENDA</v>
      </c>
      <c r="D13283" t="str">
        <f>VLOOKUP(MID(A13283,1,2),[1]Jurisdicciones!$A$2:$B$44,2,FALSE)</f>
        <v>INSTITUTO PROVINCIAL DE VIVIENDA</v>
      </c>
    </row>
    <row r="13284" spans="1:4" x14ac:dyDescent="0.2">
      <c r="A13284" t="s">
        <v>25260</v>
      </c>
      <c r="B13284" t="s">
        <v>25261</v>
      </c>
      <c r="C13284" t="str">
        <f t="shared" si="207"/>
        <v>16 - INSTITUTO PROVINCIAL DE VIVIENDA</v>
      </c>
      <c r="D13284" t="str">
        <f>VLOOKUP(MID(A13284,1,2),[1]Jurisdicciones!$A$2:$B$44,2,FALSE)</f>
        <v>INSTITUTO PROVINCIAL DE VIVIENDA</v>
      </c>
    </row>
    <row r="13285" spans="1:4" x14ac:dyDescent="0.2">
      <c r="A13285" t="s">
        <v>25262</v>
      </c>
      <c r="B13285" t="s">
        <v>25261</v>
      </c>
      <c r="C13285" t="str">
        <f t="shared" si="207"/>
        <v>16 - INSTITUTO PROVINCIAL DE VIVIENDA</v>
      </c>
      <c r="D13285" t="str">
        <f>VLOOKUP(MID(A13285,1,2),[1]Jurisdicciones!$A$2:$B$44,2,FALSE)</f>
        <v>INSTITUTO PROVINCIAL DE VIVIENDA</v>
      </c>
    </row>
    <row r="13286" spans="1:4" x14ac:dyDescent="0.2">
      <c r="A13286" t="s">
        <v>25263</v>
      </c>
      <c r="B13286" t="s">
        <v>25264</v>
      </c>
      <c r="C13286" t="str">
        <f t="shared" si="207"/>
        <v>16 - INSTITUTO PROVINCIAL DE VIVIENDA</v>
      </c>
      <c r="D13286" t="str">
        <f>VLOOKUP(MID(A13286,1,2),[1]Jurisdicciones!$A$2:$B$44,2,FALSE)</f>
        <v>INSTITUTO PROVINCIAL DE VIVIENDA</v>
      </c>
    </row>
    <row r="13287" spans="1:4" x14ac:dyDescent="0.2">
      <c r="A13287" t="s">
        <v>25265</v>
      </c>
      <c r="B13287" t="s">
        <v>25264</v>
      </c>
      <c r="C13287" t="str">
        <f t="shared" si="207"/>
        <v>16 - INSTITUTO PROVINCIAL DE VIVIENDA</v>
      </c>
      <c r="D13287" t="str">
        <f>VLOOKUP(MID(A13287,1,2),[1]Jurisdicciones!$A$2:$B$44,2,FALSE)</f>
        <v>INSTITUTO PROVINCIAL DE VIVIENDA</v>
      </c>
    </row>
    <row r="13288" spans="1:4" x14ac:dyDescent="0.2">
      <c r="A13288" t="s">
        <v>25266</v>
      </c>
      <c r="B13288" t="s">
        <v>25267</v>
      </c>
      <c r="C13288" t="str">
        <f t="shared" si="207"/>
        <v>16 - INSTITUTO PROVINCIAL DE VIVIENDA</v>
      </c>
      <c r="D13288" t="str">
        <f>VLOOKUP(MID(A13288,1,2),[1]Jurisdicciones!$A$2:$B$44,2,FALSE)</f>
        <v>INSTITUTO PROVINCIAL DE VIVIENDA</v>
      </c>
    </row>
    <row r="13289" spans="1:4" x14ac:dyDescent="0.2">
      <c r="A13289" t="s">
        <v>25268</v>
      </c>
      <c r="B13289" t="s">
        <v>25267</v>
      </c>
      <c r="C13289" t="str">
        <f t="shared" si="207"/>
        <v>16 - INSTITUTO PROVINCIAL DE VIVIENDA</v>
      </c>
      <c r="D13289" t="str">
        <f>VLOOKUP(MID(A13289,1,2),[1]Jurisdicciones!$A$2:$B$44,2,FALSE)</f>
        <v>INSTITUTO PROVINCIAL DE VIVIENDA</v>
      </c>
    </row>
    <row r="13290" spans="1:4" x14ac:dyDescent="0.2">
      <c r="A13290" t="s">
        <v>25269</v>
      </c>
      <c r="B13290" t="s">
        <v>25270</v>
      </c>
      <c r="C13290" t="str">
        <f t="shared" si="207"/>
        <v>16 - INSTITUTO PROVINCIAL DE VIVIENDA</v>
      </c>
      <c r="D13290" t="str">
        <f>VLOOKUP(MID(A13290,1,2),[1]Jurisdicciones!$A$2:$B$44,2,FALSE)</f>
        <v>INSTITUTO PROVINCIAL DE VIVIENDA</v>
      </c>
    </row>
    <row r="13291" spans="1:4" x14ac:dyDescent="0.2">
      <c r="A13291" t="s">
        <v>25271</v>
      </c>
      <c r="B13291" t="s">
        <v>25272</v>
      </c>
      <c r="C13291" t="str">
        <f t="shared" si="207"/>
        <v>16 - INSTITUTO PROVINCIAL DE VIVIENDA</v>
      </c>
      <c r="D13291" t="str">
        <f>VLOOKUP(MID(A13291,1,2),[1]Jurisdicciones!$A$2:$B$44,2,FALSE)</f>
        <v>INSTITUTO PROVINCIAL DE VIVIENDA</v>
      </c>
    </row>
    <row r="13292" spans="1:4" x14ac:dyDescent="0.2">
      <c r="A13292" t="s">
        <v>25273</v>
      </c>
      <c r="B13292" t="s">
        <v>25274</v>
      </c>
      <c r="C13292" t="str">
        <f t="shared" si="207"/>
        <v>16 - INSTITUTO PROVINCIAL DE VIVIENDA</v>
      </c>
      <c r="D13292" t="str">
        <f>VLOOKUP(MID(A13292,1,2),[1]Jurisdicciones!$A$2:$B$44,2,FALSE)</f>
        <v>INSTITUTO PROVINCIAL DE VIVIENDA</v>
      </c>
    </row>
    <row r="13293" spans="1:4" x14ac:dyDescent="0.2">
      <c r="A13293" t="s">
        <v>25275</v>
      </c>
      <c r="B13293" t="s">
        <v>25276</v>
      </c>
      <c r="C13293" t="str">
        <f t="shared" si="207"/>
        <v>16 - INSTITUTO PROVINCIAL DE VIVIENDA</v>
      </c>
      <c r="D13293" t="str">
        <f>VLOOKUP(MID(A13293,1,2),[1]Jurisdicciones!$A$2:$B$44,2,FALSE)</f>
        <v>INSTITUTO PROVINCIAL DE VIVIENDA</v>
      </c>
    </row>
    <row r="13294" spans="1:4" x14ac:dyDescent="0.2">
      <c r="A13294" t="s">
        <v>25277</v>
      </c>
      <c r="B13294" t="s">
        <v>25278</v>
      </c>
      <c r="C13294" t="str">
        <f t="shared" si="207"/>
        <v>16 - INSTITUTO PROVINCIAL DE VIVIENDA</v>
      </c>
      <c r="D13294" t="str">
        <f>VLOOKUP(MID(A13294,1,2),[1]Jurisdicciones!$A$2:$B$44,2,FALSE)</f>
        <v>INSTITUTO PROVINCIAL DE VIVIENDA</v>
      </c>
    </row>
    <row r="13295" spans="1:4" x14ac:dyDescent="0.2">
      <c r="A13295" t="s">
        <v>25279</v>
      </c>
      <c r="B13295" t="s">
        <v>25278</v>
      </c>
      <c r="C13295" t="str">
        <f t="shared" si="207"/>
        <v>16 - INSTITUTO PROVINCIAL DE VIVIENDA</v>
      </c>
      <c r="D13295" t="str">
        <f>VLOOKUP(MID(A13295,1,2),[1]Jurisdicciones!$A$2:$B$44,2,FALSE)</f>
        <v>INSTITUTO PROVINCIAL DE VIVIENDA</v>
      </c>
    </row>
    <row r="13296" spans="1:4" x14ac:dyDescent="0.2">
      <c r="A13296" t="s">
        <v>25280</v>
      </c>
      <c r="B13296" t="s">
        <v>25281</v>
      </c>
      <c r="C13296" t="str">
        <f t="shared" si="207"/>
        <v>16 - INSTITUTO PROVINCIAL DE VIVIENDA</v>
      </c>
      <c r="D13296" t="str">
        <f>VLOOKUP(MID(A13296,1,2),[1]Jurisdicciones!$A$2:$B$44,2,FALSE)</f>
        <v>INSTITUTO PROVINCIAL DE VIVIENDA</v>
      </c>
    </row>
    <row r="13297" spans="1:4" x14ac:dyDescent="0.2">
      <c r="A13297" t="s">
        <v>201</v>
      </c>
      <c r="B13297" t="s">
        <v>25281</v>
      </c>
      <c r="C13297" t="str">
        <f t="shared" si="207"/>
        <v>16 - INSTITUTO PROVINCIAL DE VIVIENDA</v>
      </c>
      <c r="D13297" t="str">
        <f>VLOOKUP(MID(A13297,1,2),[1]Jurisdicciones!$A$2:$B$44,2,FALSE)</f>
        <v>INSTITUTO PROVINCIAL DE VIVIENDA</v>
      </c>
    </row>
    <row r="13298" spans="1:4" x14ac:dyDescent="0.2">
      <c r="A13298" t="s">
        <v>25282</v>
      </c>
      <c r="B13298" t="s">
        <v>25283</v>
      </c>
      <c r="C13298" t="str">
        <f t="shared" si="207"/>
        <v>16 - INSTITUTO PROVINCIAL DE VIVIENDA</v>
      </c>
      <c r="D13298" t="str">
        <f>VLOOKUP(MID(A13298,1,2),[1]Jurisdicciones!$A$2:$B$44,2,FALSE)</f>
        <v>INSTITUTO PROVINCIAL DE VIVIENDA</v>
      </c>
    </row>
    <row r="13299" spans="1:4" x14ac:dyDescent="0.2">
      <c r="A13299" t="s">
        <v>25284</v>
      </c>
      <c r="B13299" t="s">
        <v>25285</v>
      </c>
      <c r="C13299" t="str">
        <f t="shared" si="207"/>
        <v>16 - INSTITUTO PROVINCIAL DE VIVIENDA</v>
      </c>
      <c r="D13299" t="str">
        <f>VLOOKUP(MID(A13299,1,2),[1]Jurisdicciones!$A$2:$B$44,2,FALSE)</f>
        <v>INSTITUTO PROVINCIAL DE VIVIENDA</v>
      </c>
    </row>
    <row r="13300" spans="1:4" x14ac:dyDescent="0.2">
      <c r="A13300" t="s">
        <v>25286</v>
      </c>
      <c r="B13300" t="s">
        <v>25285</v>
      </c>
      <c r="C13300" t="str">
        <f t="shared" si="207"/>
        <v>16 - INSTITUTO PROVINCIAL DE VIVIENDA</v>
      </c>
      <c r="D13300" t="str">
        <f>VLOOKUP(MID(A13300,1,2),[1]Jurisdicciones!$A$2:$B$44,2,FALSE)</f>
        <v>INSTITUTO PROVINCIAL DE VIVIENDA</v>
      </c>
    </row>
    <row r="13301" spans="1:4" x14ac:dyDescent="0.2">
      <c r="A13301" t="s">
        <v>25287</v>
      </c>
      <c r="B13301" t="s">
        <v>25288</v>
      </c>
      <c r="C13301" t="str">
        <f t="shared" si="207"/>
        <v>16 - INSTITUTO PROVINCIAL DE VIVIENDA</v>
      </c>
      <c r="D13301" t="str">
        <f>VLOOKUP(MID(A13301,1,2),[1]Jurisdicciones!$A$2:$B$44,2,FALSE)</f>
        <v>INSTITUTO PROVINCIAL DE VIVIENDA</v>
      </c>
    </row>
    <row r="13302" spans="1:4" x14ac:dyDescent="0.2">
      <c r="A13302" t="s">
        <v>25289</v>
      </c>
      <c r="B13302" t="s">
        <v>25288</v>
      </c>
      <c r="C13302" t="str">
        <f t="shared" si="207"/>
        <v>16 - INSTITUTO PROVINCIAL DE VIVIENDA</v>
      </c>
      <c r="D13302" t="str">
        <f>VLOOKUP(MID(A13302,1,2),[1]Jurisdicciones!$A$2:$B$44,2,FALSE)</f>
        <v>INSTITUTO PROVINCIAL DE VIVIENDA</v>
      </c>
    </row>
    <row r="13303" spans="1:4" x14ac:dyDescent="0.2">
      <c r="A13303" t="s">
        <v>25290</v>
      </c>
      <c r="B13303" t="s">
        <v>25291</v>
      </c>
      <c r="C13303" t="str">
        <f t="shared" si="207"/>
        <v>16 - INSTITUTO PROVINCIAL DE VIVIENDA</v>
      </c>
      <c r="D13303" t="str">
        <f>VLOOKUP(MID(A13303,1,2),[1]Jurisdicciones!$A$2:$B$44,2,FALSE)</f>
        <v>INSTITUTO PROVINCIAL DE VIVIENDA</v>
      </c>
    </row>
    <row r="13304" spans="1:4" x14ac:dyDescent="0.2">
      <c r="A13304" t="s">
        <v>25292</v>
      </c>
      <c r="B13304" t="s">
        <v>25293</v>
      </c>
      <c r="C13304" t="str">
        <f t="shared" si="207"/>
        <v>16 - INSTITUTO PROVINCIAL DE VIVIENDA</v>
      </c>
      <c r="D13304" t="str">
        <f>VLOOKUP(MID(A13304,1,2),[1]Jurisdicciones!$A$2:$B$44,2,FALSE)</f>
        <v>INSTITUTO PROVINCIAL DE VIVIENDA</v>
      </c>
    </row>
    <row r="13305" spans="1:4" x14ac:dyDescent="0.2">
      <c r="A13305" t="s">
        <v>25294</v>
      </c>
      <c r="B13305" t="s">
        <v>25293</v>
      </c>
      <c r="C13305" t="str">
        <f t="shared" si="207"/>
        <v>16 - INSTITUTO PROVINCIAL DE VIVIENDA</v>
      </c>
      <c r="D13305" t="str">
        <f>VLOOKUP(MID(A13305,1,2),[1]Jurisdicciones!$A$2:$B$44,2,FALSE)</f>
        <v>INSTITUTO PROVINCIAL DE VIVIENDA</v>
      </c>
    </row>
    <row r="13306" spans="1:4" x14ac:dyDescent="0.2">
      <c r="A13306" t="s">
        <v>25295</v>
      </c>
      <c r="B13306" t="s">
        <v>25296</v>
      </c>
      <c r="C13306" t="str">
        <f t="shared" si="207"/>
        <v>16 - INSTITUTO PROVINCIAL DE VIVIENDA</v>
      </c>
      <c r="D13306" t="str">
        <f>VLOOKUP(MID(A13306,1,2),[1]Jurisdicciones!$A$2:$B$44,2,FALSE)</f>
        <v>INSTITUTO PROVINCIAL DE VIVIENDA</v>
      </c>
    </row>
    <row r="13307" spans="1:4" x14ac:dyDescent="0.2">
      <c r="A13307" t="s">
        <v>25297</v>
      </c>
      <c r="B13307" t="s">
        <v>25298</v>
      </c>
      <c r="C13307" t="str">
        <f t="shared" si="207"/>
        <v>16 - INSTITUTO PROVINCIAL DE VIVIENDA</v>
      </c>
      <c r="D13307" t="str">
        <f>VLOOKUP(MID(A13307,1,2),[1]Jurisdicciones!$A$2:$B$44,2,FALSE)</f>
        <v>INSTITUTO PROVINCIAL DE VIVIENDA</v>
      </c>
    </row>
    <row r="13308" spans="1:4" x14ac:dyDescent="0.2">
      <c r="A13308" t="s">
        <v>25299</v>
      </c>
      <c r="B13308" t="s">
        <v>25300</v>
      </c>
      <c r="C13308" t="str">
        <f t="shared" si="207"/>
        <v>16 - INSTITUTO PROVINCIAL DE VIVIENDA</v>
      </c>
      <c r="D13308" t="str">
        <f>VLOOKUP(MID(A13308,1,2),[1]Jurisdicciones!$A$2:$B$44,2,FALSE)</f>
        <v>INSTITUTO PROVINCIAL DE VIVIENDA</v>
      </c>
    </row>
    <row r="13309" spans="1:4" x14ac:dyDescent="0.2">
      <c r="A13309" t="s">
        <v>25301</v>
      </c>
      <c r="B13309" t="s">
        <v>25302</v>
      </c>
      <c r="C13309" t="str">
        <f t="shared" si="207"/>
        <v>16 - INSTITUTO PROVINCIAL DE VIVIENDA</v>
      </c>
      <c r="D13309" t="str">
        <f>VLOOKUP(MID(A13309,1,2),[1]Jurisdicciones!$A$2:$B$44,2,FALSE)</f>
        <v>INSTITUTO PROVINCIAL DE VIVIENDA</v>
      </c>
    </row>
    <row r="13310" spans="1:4" x14ac:dyDescent="0.2">
      <c r="A13310" t="s">
        <v>25303</v>
      </c>
      <c r="B13310" t="s">
        <v>25304</v>
      </c>
      <c r="C13310" t="str">
        <f t="shared" si="207"/>
        <v>16 - INSTITUTO PROVINCIAL DE VIVIENDA</v>
      </c>
      <c r="D13310" t="str">
        <f>VLOOKUP(MID(A13310,1,2),[1]Jurisdicciones!$A$2:$B$44,2,FALSE)</f>
        <v>INSTITUTO PROVINCIAL DE VIVIENDA</v>
      </c>
    </row>
    <row r="13311" spans="1:4" x14ac:dyDescent="0.2">
      <c r="A13311" t="s">
        <v>25305</v>
      </c>
      <c r="B13311" t="s">
        <v>25306</v>
      </c>
      <c r="C13311" t="str">
        <f t="shared" si="207"/>
        <v>16 - INSTITUTO PROVINCIAL DE VIVIENDA</v>
      </c>
      <c r="D13311" t="str">
        <f>VLOOKUP(MID(A13311,1,2),[1]Jurisdicciones!$A$2:$B$44,2,FALSE)</f>
        <v>INSTITUTO PROVINCIAL DE VIVIENDA</v>
      </c>
    </row>
    <row r="13312" spans="1:4" x14ac:dyDescent="0.2">
      <c r="A13312" t="s">
        <v>25307</v>
      </c>
      <c r="B13312" t="s">
        <v>25306</v>
      </c>
      <c r="C13312" t="str">
        <f t="shared" si="207"/>
        <v>16 - INSTITUTO PROVINCIAL DE VIVIENDA</v>
      </c>
      <c r="D13312" t="str">
        <f>VLOOKUP(MID(A13312,1,2),[1]Jurisdicciones!$A$2:$B$44,2,FALSE)</f>
        <v>INSTITUTO PROVINCIAL DE VIVIENDA</v>
      </c>
    </row>
    <row r="13313" spans="1:4" x14ac:dyDescent="0.2">
      <c r="A13313" t="s">
        <v>25308</v>
      </c>
      <c r="B13313" t="s">
        <v>25309</v>
      </c>
      <c r="C13313" t="str">
        <f t="shared" si="207"/>
        <v>16 - INSTITUTO PROVINCIAL DE VIVIENDA</v>
      </c>
      <c r="D13313" t="str">
        <f>VLOOKUP(MID(A13313,1,2),[1]Jurisdicciones!$A$2:$B$44,2,FALSE)</f>
        <v>INSTITUTO PROVINCIAL DE VIVIENDA</v>
      </c>
    </row>
    <row r="13314" spans="1:4" x14ac:dyDescent="0.2">
      <c r="A13314" t="s">
        <v>25310</v>
      </c>
      <c r="B13314" t="s">
        <v>25311</v>
      </c>
      <c r="C13314" t="str">
        <f t="shared" si="207"/>
        <v>16 - INSTITUTO PROVINCIAL DE VIVIENDA</v>
      </c>
      <c r="D13314" t="str">
        <f>VLOOKUP(MID(A13314,1,2),[1]Jurisdicciones!$A$2:$B$44,2,FALSE)</f>
        <v>INSTITUTO PROVINCIAL DE VIVIENDA</v>
      </c>
    </row>
    <row r="13315" spans="1:4" x14ac:dyDescent="0.2">
      <c r="A13315" t="s">
        <v>25312</v>
      </c>
      <c r="B13315" t="s">
        <v>25313</v>
      </c>
      <c r="C13315" t="str">
        <f t="shared" si="207"/>
        <v>16 - INSTITUTO PROVINCIAL DE VIVIENDA</v>
      </c>
      <c r="D13315" t="str">
        <f>VLOOKUP(MID(A13315,1,2),[1]Jurisdicciones!$A$2:$B$44,2,FALSE)</f>
        <v>INSTITUTO PROVINCIAL DE VIVIENDA</v>
      </c>
    </row>
    <row r="13316" spans="1:4" x14ac:dyDescent="0.2">
      <c r="A13316" t="s">
        <v>25314</v>
      </c>
      <c r="B13316" t="s">
        <v>25315</v>
      </c>
      <c r="C13316" t="str">
        <f t="shared" ref="C13316:C13379" si="208">CONCATENATE(MID(A13316,1,2), " - ",D13316)</f>
        <v>16 - INSTITUTO PROVINCIAL DE VIVIENDA</v>
      </c>
      <c r="D13316" t="str">
        <f>VLOOKUP(MID(A13316,1,2),[1]Jurisdicciones!$A$2:$B$44,2,FALSE)</f>
        <v>INSTITUTO PROVINCIAL DE VIVIENDA</v>
      </c>
    </row>
    <row r="13317" spans="1:4" x14ac:dyDescent="0.2">
      <c r="A13317" t="s">
        <v>25316</v>
      </c>
      <c r="B13317" t="s">
        <v>25317</v>
      </c>
      <c r="C13317" t="str">
        <f t="shared" si="208"/>
        <v>16 - INSTITUTO PROVINCIAL DE VIVIENDA</v>
      </c>
      <c r="D13317" t="str">
        <f>VLOOKUP(MID(A13317,1,2),[1]Jurisdicciones!$A$2:$B$44,2,FALSE)</f>
        <v>INSTITUTO PROVINCIAL DE VIVIENDA</v>
      </c>
    </row>
    <row r="13318" spans="1:4" x14ac:dyDescent="0.2">
      <c r="A13318" t="s">
        <v>25318</v>
      </c>
      <c r="B13318" t="s">
        <v>25319</v>
      </c>
      <c r="C13318" t="str">
        <f t="shared" si="208"/>
        <v>16 - INSTITUTO PROVINCIAL DE VIVIENDA</v>
      </c>
      <c r="D13318" t="str">
        <f>VLOOKUP(MID(A13318,1,2),[1]Jurisdicciones!$A$2:$B$44,2,FALSE)</f>
        <v>INSTITUTO PROVINCIAL DE VIVIENDA</v>
      </c>
    </row>
    <row r="13319" spans="1:4" x14ac:dyDescent="0.2">
      <c r="A13319" t="s">
        <v>25320</v>
      </c>
      <c r="B13319" t="s">
        <v>25321</v>
      </c>
      <c r="C13319" t="str">
        <f t="shared" si="208"/>
        <v>16 - INSTITUTO PROVINCIAL DE VIVIENDA</v>
      </c>
      <c r="D13319" t="str">
        <f>VLOOKUP(MID(A13319,1,2),[1]Jurisdicciones!$A$2:$B$44,2,FALSE)</f>
        <v>INSTITUTO PROVINCIAL DE VIVIENDA</v>
      </c>
    </row>
    <row r="13320" spans="1:4" x14ac:dyDescent="0.2">
      <c r="A13320" t="s">
        <v>25322</v>
      </c>
      <c r="B13320" t="s">
        <v>25323</v>
      </c>
      <c r="C13320" t="str">
        <f t="shared" si="208"/>
        <v>16 - INSTITUTO PROVINCIAL DE VIVIENDA</v>
      </c>
      <c r="D13320" t="str">
        <f>VLOOKUP(MID(A13320,1,2),[1]Jurisdicciones!$A$2:$B$44,2,FALSE)</f>
        <v>INSTITUTO PROVINCIAL DE VIVIENDA</v>
      </c>
    </row>
    <row r="13321" spans="1:4" x14ac:dyDescent="0.2">
      <c r="A13321" t="s">
        <v>25324</v>
      </c>
      <c r="B13321" t="s">
        <v>25325</v>
      </c>
      <c r="C13321" t="str">
        <f t="shared" si="208"/>
        <v>16 - INSTITUTO PROVINCIAL DE VIVIENDA</v>
      </c>
      <c r="D13321" t="str">
        <f>VLOOKUP(MID(A13321,1,2),[1]Jurisdicciones!$A$2:$B$44,2,FALSE)</f>
        <v>INSTITUTO PROVINCIAL DE VIVIENDA</v>
      </c>
    </row>
    <row r="13322" spans="1:4" x14ac:dyDescent="0.2">
      <c r="A13322" t="s">
        <v>219</v>
      </c>
      <c r="B13322" t="s">
        <v>25326</v>
      </c>
      <c r="C13322" t="str">
        <f t="shared" si="208"/>
        <v>16 - INSTITUTO PROVINCIAL DE VIVIENDA</v>
      </c>
      <c r="D13322" t="str">
        <f>VLOOKUP(MID(A13322,1,2),[1]Jurisdicciones!$A$2:$B$44,2,FALSE)</f>
        <v>INSTITUTO PROVINCIAL DE VIVIENDA</v>
      </c>
    </row>
    <row r="13323" spans="1:4" x14ac:dyDescent="0.2">
      <c r="A13323" t="s">
        <v>25327</v>
      </c>
      <c r="B13323" t="s">
        <v>25328</v>
      </c>
      <c r="C13323" t="str">
        <f t="shared" si="208"/>
        <v>16 - INSTITUTO PROVINCIAL DE VIVIENDA</v>
      </c>
      <c r="D13323" t="str">
        <f>VLOOKUP(MID(A13323,1,2),[1]Jurisdicciones!$A$2:$B$44,2,FALSE)</f>
        <v>INSTITUTO PROVINCIAL DE VIVIENDA</v>
      </c>
    </row>
    <row r="13324" spans="1:4" x14ac:dyDescent="0.2">
      <c r="A13324" t="s">
        <v>25329</v>
      </c>
      <c r="B13324" t="s">
        <v>25330</v>
      </c>
      <c r="C13324" t="str">
        <f t="shared" si="208"/>
        <v>16 - INSTITUTO PROVINCIAL DE VIVIENDA</v>
      </c>
      <c r="D13324" t="str">
        <f>VLOOKUP(MID(A13324,1,2),[1]Jurisdicciones!$A$2:$B$44,2,FALSE)</f>
        <v>INSTITUTO PROVINCIAL DE VIVIENDA</v>
      </c>
    </row>
    <row r="13325" spans="1:4" x14ac:dyDescent="0.2">
      <c r="A13325" t="s">
        <v>25331</v>
      </c>
      <c r="B13325" t="s">
        <v>25332</v>
      </c>
      <c r="C13325" t="str">
        <f t="shared" si="208"/>
        <v>16 - INSTITUTO PROVINCIAL DE VIVIENDA</v>
      </c>
      <c r="D13325" t="str">
        <f>VLOOKUP(MID(A13325,1,2),[1]Jurisdicciones!$A$2:$B$44,2,FALSE)</f>
        <v>INSTITUTO PROVINCIAL DE VIVIENDA</v>
      </c>
    </row>
    <row r="13326" spans="1:4" x14ac:dyDescent="0.2">
      <c r="A13326" t="s">
        <v>25333</v>
      </c>
      <c r="B13326" t="s">
        <v>25334</v>
      </c>
      <c r="C13326" t="str">
        <f t="shared" si="208"/>
        <v>16 - INSTITUTO PROVINCIAL DE VIVIENDA</v>
      </c>
      <c r="D13326" t="str">
        <f>VLOOKUP(MID(A13326,1,2),[1]Jurisdicciones!$A$2:$B$44,2,FALSE)</f>
        <v>INSTITUTO PROVINCIAL DE VIVIENDA</v>
      </c>
    </row>
    <row r="13327" spans="1:4" x14ac:dyDescent="0.2">
      <c r="A13327" t="s">
        <v>25335</v>
      </c>
      <c r="B13327" t="s">
        <v>25336</v>
      </c>
      <c r="C13327" t="str">
        <f t="shared" si="208"/>
        <v>16 - INSTITUTO PROVINCIAL DE VIVIENDA</v>
      </c>
      <c r="D13327" t="str">
        <f>VLOOKUP(MID(A13327,1,2),[1]Jurisdicciones!$A$2:$B$44,2,FALSE)</f>
        <v>INSTITUTO PROVINCIAL DE VIVIENDA</v>
      </c>
    </row>
    <row r="13328" spans="1:4" x14ac:dyDescent="0.2">
      <c r="A13328" t="s">
        <v>25337</v>
      </c>
      <c r="B13328" t="s">
        <v>25338</v>
      </c>
      <c r="C13328" t="str">
        <f t="shared" si="208"/>
        <v>16 - INSTITUTO PROVINCIAL DE VIVIENDA</v>
      </c>
      <c r="D13328" t="str">
        <f>VLOOKUP(MID(A13328,1,2),[1]Jurisdicciones!$A$2:$B$44,2,FALSE)</f>
        <v>INSTITUTO PROVINCIAL DE VIVIENDA</v>
      </c>
    </row>
    <row r="13329" spans="1:4" x14ac:dyDescent="0.2">
      <c r="A13329" t="s">
        <v>499</v>
      </c>
      <c r="B13329" t="s">
        <v>25339</v>
      </c>
      <c r="C13329" t="str">
        <f t="shared" si="208"/>
        <v>16 - INSTITUTO PROVINCIAL DE VIVIENDA</v>
      </c>
      <c r="D13329" t="str">
        <f>VLOOKUP(MID(A13329,1,2),[1]Jurisdicciones!$A$2:$B$44,2,FALSE)</f>
        <v>INSTITUTO PROVINCIAL DE VIVIENDA</v>
      </c>
    </row>
    <row r="13330" spans="1:4" x14ac:dyDescent="0.2">
      <c r="A13330" t="s">
        <v>25340</v>
      </c>
      <c r="B13330" t="s">
        <v>25341</v>
      </c>
      <c r="C13330" t="str">
        <f t="shared" si="208"/>
        <v>16 - INSTITUTO PROVINCIAL DE VIVIENDA</v>
      </c>
      <c r="D13330" t="str">
        <f>VLOOKUP(MID(A13330,1,2),[1]Jurisdicciones!$A$2:$B$44,2,FALSE)</f>
        <v>INSTITUTO PROVINCIAL DE VIVIENDA</v>
      </c>
    </row>
    <row r="13331" spans="1:4" x14ac:dyDescent="0.2">
      <c r="A13331" t="s">
        <v>25342</v>
      </c>
      <c r="B13331" t="s">
        <v>25343</v>
      </c>
      <c r="C13331" t="str">
        <f t="shared" si="208"/>
        <v>16 - INSTITUTO PROVINCIAL DE VIVIENDA</v>
      </c>
      <c r="D13331" t="str">
        <f>VLOOKUP(MID(A13331,1,2),[1]Jurisdicciones!$A$2:$B$44,2,FALSE)</f>
        <v>INSTITUTO PROVINCIAL DE VIVIENDA</v>
      </c>
    </row>
    <row r="13332" spans="1:4" x14ac:dyDescent="0.2">
      <c r="A13332" t="s">
        <v>25344</v>
      </c>
      <c r="B13332" t="s">
        <v>25345</v>
      </c>
      <c r="C13332" t="str">
        <f t="shared" si="208"/>
        <v>16 - INSTITUTO PROVINCIAL DE VIVIENDA</v>
      </c>
      <c r="D13332" t="str">
        <f>VLOOKUP(MID(A13332,1,2),[1]Jurisdicciones!$A$2:$B$44,2,FALSE)</f>
        <v>INSTITUTO PROVINCIAL DE VIVIENDA</v>
      </c>
    </row>
    <row r="13333" spans="1:4" x14ac:dyDescent="0.2">
      <c r="A13333" t="s">
        <v>25346</v>
      </c>
      <c r="B13333" t="s">
        <v>25347</v>
      </c>
      <c r="C13333" t="str">
        <f t="shared" si="208"/>
        <v>16 - INSTITUTO PROVINCIAL DE VIVIENDA</v>
      </c>
      <c r="D13333" t="str">
        <f>VLOOKUP(MID(A13333,1,2),[1]Jurisdicciones!$A$2:$B$44,2,FALSE)</f>
        <v>INSTITUTO PROVINCIAL DE VIVIENDA</v>
      </c>
    </row>
    <row r="13334" spans="1:4" x14ac:dyDescent="0.2">
      <c r="A13334" t="s">
        <v>25348</v>
      </c>
      <c r="B13334" t="s">
        <v>25349</v>
      </c>
      <c r="C13334" t="str">
        <f t="shared" si="208"/>
        <v>16 - INSTITUTO PROVINCIAL DE VIVIENDA</v>
      </c>
      <c r="D13334" t="str">
        <f>VLOOKUP(MID(A13334,1,2),[1]Jurisdicciones!$A$2:$B$44,2,FALSE)</f>
        <v>INSTITUTO PROVINCIAL DE VIVIENDA</v>
      </c>
    </row>
    <row r="13335" spans="1:4" x14ac:dyDescent="0.2">
      <c r="A13335" t="s">
        <v>25350</v>
      </c>
      <c r="B13335" t="s">
        <v>25351</v>
      </c>
      <c r="C13335" t="str">
        <f t="shared" si="208"/>
        <v>16 - INSTITUTO PROVINCIAL DE VIVIENDA</v>
      </c>
      <c r="D13335" t="str">
        <f>VLOOKUP(MID(A13335,1,2),[1]Jurisdicciones!$A$2:$B$44,2,FALSE)</f>
        <v>INSTITUTO PROVINCIAL DE VIVIENDA</v>
      </c>
    </row>
    <row r="13336" spans="1:4" x14ac:dyDescent="0.2">
      <c r="A13336" t="s">
        <v>25352</v>
      </c>
      <c r="B13336" t="s">
        <v>25353</v>
      </c>
      <c r="C13336" t="str">
        <f t="shared" si="208"/>
        <v>16 - INSTITUTO PROVINCIAL DE VIVIENDA</v>
      </c>
      <c r="D13336" t="str">
        <f>VLOOKUP(MID(A13336,1,2),[1]Jurisdicciones!$A$2:$B$44,2,FALSE)</f>
        <v>INSTITUTO PROVINCIAL DE VIVIENDA</v>
      </c>
    </row>
    <row r="13337" spans="1:4" x14ac:dyDescent="0.2">
      <c r="A13337" t="s">
        <v>25354</v>
      </c>
      <c r="B13337" t="s">
        <v>25355</v>
      </c>
      <c r="C13337" t="str">
        <f t="shared" si="208"/>
        <v>16 - INSTITUTO PROVINCIAL DE VIVIENDA</v>
      </c>
      <c r="D13337" t="str">
        <f>VLOOKUP(MID(A13337,1,2),[1]Jurisdicciones!$A$2:$B$44,2,FALSE)</f>
        <v>INSTITUTO PROVINCIAL DE VIVIENDA</v>
      </c>
    </row>
    <row r="13338" spans="1:4" x14ac:dyDescent="0.2">
      <c r="A13338" t="s">
        <v>25356</v>
      </c>
      <c r="B13338" t="s">
        <v>25357</v>
      </c>
      <c r="C13338" t="str">
        <f t="shared" si="208"/>
        <v>16 - INSTITUTO PROVINCIAL DE VIVIENDA</v>
      </c>
      <c r="D13338" t="str">
        <f>VLOOKUP(MID(A13338,1,2),[1]Jurisdicciones!$A$2:$B$44,2,FALSE)</f>
        <v>INSTITUTO PROVINCIAL DE VIVIENDA</v>
      </c>
    </row>
    <row r="13339" spans="1:4" x14ac:dyDescent="0.2">
      <c r="A13339" t="s">
        <v>25358</v>
      </c>
      <c r="B13339" t="s">
        <v>25359</v>
      </c>
      <c r="C13339" t="str">
        <f t="shared" si="208"/>
        <v>16 - INSTITUTO PROVINCIAL DE VIVIENDA</v>
      </c>
      <c r="D13339" t="str">
        <f>VLOOKUP(MID(A13339,1,2),[1]Jurisdicciones!$A$2:$B$44,2,FALSE)</f>
        <v>INSTITUTO PROVINCIAL DE VIVIENDA</v>
      </c>
    </row>
    <row r="13340" spans="1:4" x14ac:dyDescent="0.2">
      <c r="A13340" t="s">
        <v>500</v>
      </c>
      <c r="B13340" t="s">
        <v>25360</v>
      </c>
      <c r="C13340" t="str">
        <f t="shared" si="208"/>
        <v>16 - INSTITUTO PROVINCIAL DE VIVIENDA</v>
      </c>
      <c r="D13340" t="str">
        <f>VLOOKUP(MID(A13340,1,2),[1]Jurisdicciones!$A$2:$B$44,2,FALSE)</f>
        <v>INSTITUTO PROVINCIAL DE VIVIENDA</v>
      </c>
    </row>
    <row r="13341" spans="1:4" x14ac:dyDescent="0.2">
      <c r="A13341" t="s">
        <v>301</v>
      </c>
      <c r="B13341" t="s">
        <v>25361</v>
      </c>
      <c r="C13341" t="str">
        <f t="shared" si="208"/>
        <v>16 - INSTITUTO PROVINCIAL DE VIVIENDA</v>
      </c>
      <c r="D13341" t="str">
        <f>VLOOKUP(MID(A13341,1,2),[1]Jurisdicciones!$A$2:$B$44,2,FALSE)</f>
        <v>INSTITUTO PROVINCIAL DE VIVIENDA</v>
      </c>
    </row>
    <row r="13342" spans="1:4" x14ac:dyDescent="0.2">
      <c r="A13342" t="s">
        <v>25362</v>
      </c>
      <c r="B13342" t="s">
        <v>25363</v>
      </c>
      <c r="C13342" t="str">
        <f t="shared" si="208"/>
        <v>16 - INSTITUTO PROVINCIAL DE VIVIENDA</v>
      </c>
      <c r="D13342" t="str">
        <f>VLOOKUP(MID(A13342,1,2),[1]Jurisdicciones!$A$2:$B$44,2,FALSE)</f>
        <v>INSTITUTO PROVINCIAL DE VIVIENDA</v>
      </c>
    </row>
    <row r="13343" spans="1:4" x14ac:dyDescent="0.2">
      <c r="A13343" t="s">
        <v>25364</v>
      </c>
      <c r="B13343" t="s">
        <v>25365</v>
      </c>
      <c r="C13343" t="str">
        <f t="shared" si="208"/>
        <v>16 - INSTITUTO PROVINCIAL DE VIVIENDA</v>
      </c>
      <c r="D13343" t="str">
        <f>VLOOKUP(MID(A13343,1,2),[1]Jurisdicciones!$A$2:$B$44,2,FALSE)</f>
        <v>INSTITUTO PROVINCIAL DE VIVIENDA</v>
      </c>
    </row>
    <row r="13344" spans="1:4" x14ac:dyDescent="0.2">
      <c r="A13344" t="s">
        <v>25366</v>
      </c>
      <c r="B13344" t="s">
        <v>25367</v>
      </c>
      <c r="C13344" t="str">
        <f t="shared" si="208"/>
        <v>16 - INSTITUTO PROVINCIAL DE VIVIENDA</v>
      </c>
      <c r="D13344" t="str">
        <f>VLOOKUP(MID(A13344,1,2),[1]Jurisdicciones!$A$2:$B$44,2,FALSE)</f>
        <v>INSTITUTO PROVINCIAL DE VIVIENDA</v>
      </c>
    </row>
    <row r="13345" spans="1:4" x14ac:dyDescent="0.2">
      <c r="A13345" t="s">
        <v>25368</v>
      </c>
      <c r="B13345" t="s">
        <v>25369</v>
      </c>
      <c r="C13345" t="str">
        <f t="shared" si="208"/>
        <v>16 - INSTITUTO PROVINCIAL DE VIVIENDA</v>
      </c>
      <c r="D13345" t="str">
        <f>VLOOKUP(MID(A13345,1,2),[1]Jurisdicciones!$A$2:$B$44,2,FALSE)</f>
        <v>INSTITUTO PROVINCIAL DE VIVIENDA</v>
      </c>
    </row>
    <row r="13346" spans="1:4" x14ac:dyDescent="0.2">
      <c r="A13346" t="s">
        <v>25370</v>
      </c>
      <c r="B13346" t="s">
        <v>25371</v>
      </c>
      <c r="C13346" t="str">
        <f t="shared" si="208"/>
        <v>16 - INSTITUTO PROVINCIAL DE VIVIENDA</v>
      </c>
      <c r="D13346" t="str">
        <f>VLOOKUP(MID(A13346,1,2),[1]Jurisdicciones!$A$2:$B$44,2,FALSE)</f>
        <v>INSTITUTO PROVINCIAL DE VIVIENDA</v>
      </c>
    </row>
    <row r="13347" spans="1:4" x14ac:dyDescent="0.2">
      <c r="A13347" t="s">
        <v>25372</v>
      </c>
      <c r="B13347" t="s">
        <v>25373</v>
      </c>
      <c r="C13347" t="str">
        <f t="shared" si="208"/>
        <v>16 - INSTITUTO PROVINCIAL DE VIVIENDA</v>
      </c>
      <c r="D13347" t="str">
        <f>VLOOKUP(MID(A13347,1,2),[1]Jurisdicciones!$A$2:$B$44,2,FALSE)</f>
        <v>INSTITUTO PROVINCIAL DE VIVIENDA</v>
      </c>
    </row>
    <row r="13348" spans="1:4" x14ac:dyDescent="0.2">
      <c r="A13348" t="s">
        <v>25374</v>
      </c>
      <c r="B13348" t="s">
        <v>25375</v>
      </c>
      <c r="C13348" t="str">
        <f t="shared" si="208"/>
        <v>16 - INSTITUTO PROVINCIAL DE VIVIENDA</v>
      </c>
      <c r="D13348" t="str">
        <f>VLOOKUP(MID(A13348,1,2),[1]Jurisdicciones!$A$2:$B$44,2,FALSE)</f>
        <v>INSTITUTO PROVINCIAL DE VIVIENDA</v>
      </c>
    </row>
    <row r="13349" spans="1:4" x14ac:dyDescent="0.2">
      <c r="A13349" t="s">
        <v>25376</v>
      </c>
      <c r="B13349" t="s">
        <v>25377</v>
      </c>
      <c r="C13349" t="str">
        <f t="shared" si="208"/>
        <v>16 - INSTITUTO PROVINCIAL DE VIVIENDA</v>
      </c>
      <c r="D13349" t="str">
        <f>VLOOKUP(MID(A13349,1,2),[1]Jurisdicciones!$A$2:$B$44,2,FALSE)</f>
        <v>INSTITUTO PROVINCIAL DE VIVIENDA</v>
      </c>
    </row>
    <row r="13350" spans="1:4" x14ac:dyDescent="0.2">
      <c r="A13350" t="s">
        <v>25378</v>
      </c>
      <c r="B13350" t="s">
        <v>25379</v>
      </c>
      <c r="C13350" t="str">
        <f t="shared" si="208"/>
        <v>16 - INSTITUTO PROVINCIAL DE VIVIENDA</v>
      </c>
      <c r="D13350" t="str">
        <f>VLOOKUP(MID(A13350,1,2),[1]Jurisdicciones!$A$2:$B$44,2,FALSE)</f>
        <v>INSTITUTO PROVINCIAL DE VIVIENDA</v>
      </c>
    </row>
    <row r="13351" spans="1:4" x14ac:dyDescent="0.2">
      <c r="A13351" t="s">
        <v>501</v>
      </c>
      <c r="B13351" t="s">
        <v>25380</v>
      </c>
      <c r="C13351" t="str">
        <f t="shared" si="208"/>
        <v>16 - INSTITUTO PROVINCIAL DE VIVIENDA</v>
      </c>
      <c r="D13351" t="str">
        <f>VLOOKUP(MID(A13351,1,2),[1]Jurisdicciones!$A$2:$B$44,2,FALSE)</f>
        <v>INSTITUTO PROVINCIAL DE VIVIENDA</v>
      </c>
    </row>
    <row r="13352" spans="1:4" x14ac:dyDescent="0.2">
      <c r="A13352" t="s">
        <v>25381</v>
      </c>
      <c r="B13352" t="s">
        <v>25382</v>
      </c>
      <c r="C13352" t="str">
        <f t="shared" si="208"/>
        <v>16 - INSTITUTO PROVINCIAL DE VIVIENDA</v>
      </c>
      <c r="D13352" t="str">
        <f>VLOOKUP(MID(A13352,1,2),[1]Jurisdicciones!$A$2:$B$44,2,FALSE)</f>
        <v>INSTITUTO PROVINCIAL DE VIVIENDA</v>
      </c>
    </row>
    <row r="13353" spans="1:4" x14ac:dyDescent="0.2">
      <c r="A13353" t="s">
        <v>25383</v>
      </c>
      <c r="B13353" t="s">
        <v>25384</v>
      </c>
      <c r="C13353" t="str">
        <f t="shared" si="208"/>
        <v>16 - INSTITUTO PROVINCIAL DE VIVIENDA</v>
      </c>
      <c r="D13353" t="str">
        <f>VLOOKUP(MID(A13353,1,2),[1]Jurisdicciones!$A$2:$B$44,2,FALSE)</f>
        <v>INSTITUTO PROVINCIAL DE VIVIENDA</v>
      </c>
    </row>
    <row r="13354" spans="1:4" x14ac:dyDescent="0.2">
      <c r="A13354" t="s">
        <v>25385</v>
      </c>
      <c r="B13354" t="s">
        <v>25386</v>
      </c>
      <c r="C13354" t="str">
        <f t="shared" si="208"/>
        <v>16 - INSTITUTO PROVINCIAL DE VIVIENDA</v>
      </c>
      <c r="D13354" t="str">
        <f>VLOOKUP(MID(A13354,1,2),[1]Jurisdicciones!$A$2:$B$44,2,FALSE)</f>
        <v>INSTITUTO PROVINCIAL DE VIVIENDA</v>
      </c>
    </row>
    <row r="13355" spans="1:4" x14ac:dyDescent="0.2">
      <c r="A13355" t="s">
        <v>25387</v>
      </c>
      <c r="B13355" t="s">
        <v>25388</v>
      </c>
      <c r="C13355" t="str">
        <f t="shared" si="208"/>
        <v>16 - INSTITUTO PROVINCIAL DE VIVIENDA</v>
      </c>
      <c r="D13355" t="str">
        <f>VLOOKUP(MID(A13355,1,2),[1]Jurisdicciones!$A$2:$B$44,2,FALSE)</f>
        <v>INSTITUTO PROVINCIAL DE VIVIENDA</v>
      </c>
    </row>
    <row r="13356" spans="1:4" x14ac:dyDescent="0.2">
      <c r="A13356" t="s">
        <v>25389</v>
      </c>
      <c r="B13356" t="s">
        <v>25388</v>
      </c>
      <c r="C13356" t="str">
        <f t="shared" si="208"/>
        <v>16 - INSTITUTO PROVINCIAL DE VIVIENDA</v>
      </c>
      <c r="D13356" t="str">
        <f>VLOOKUP(MID(A13356,1,2),[1]Jurisdicciones!$A$2:$B$44,2,FALSE)</f>
        <v>INSTITUTO PROVINCIAL DE VIVIENDA</v>
      </c>
    </row>
    <row r="13357" spans="1:4" x14ac:dyDescent="0.2">
      <c r="A13357" t="s">
        <v>25390</v>
      </c>
      <c r="B13357" t="s">
        <v>25391</v>
      </c>
      <c r="C13357" t="str">
        <f t="shared" si="208"/>
        <v>16 - INSTITUTO PROVINCIAL DE VIVIENDA</v>
      </c>
      <c r="D13357" t="str">
        <f>VLOOKUP(MID(A13357,1,2),[1]Jurisdicciones!$A$2:$B$44,2,FALSE)</f>
        <v>INSTITUTO PROVINCIAL DE VIVIENDA</v>
      </c>
    </row>
    <row r="13358" spans="1:4" x14ac:dyDescent="0.2">
      <c r="A13358" t="s">
        <v>25392</v>
      </c>
      <c r="B13358" t="s">
        <v>25393</v>
      </c>
      <c r="C13358" t="str">
        <f t="shared" si="208"/>
        <v>16 - INSTITUTO PROVINCIAL DE VIVIENDA</v>
      </c>
      <c r="D13358" t="str">
        <f>VLOOKUP(MID(A13358,1,2),[1]Jurisdicciones!$A$2:$B$44,2,FALSE)</f>
        <v>INSTITUTO PROVINCIAL DE VIVIENDA</v>
      </c>
    </row>
    <row r="13359" spans="1:4" x14ac:dyDescent="0.2">
      <c r="A13359" t="s">
        <v>25394</v>
      </c>
      <c r="B13359" t="s">
        <v>25395</v>
      </c>
      <c r="C13359" t="str">
        <f t="shared" si="208"/>
        <v>16 - INSTITUTO PROVINCIAL DE VIVIENDA</v>
      </c>
      <c r="D13359" t="str">
        <f>VLOOKUP(MID(A13359,1,2),[1]Jurisdicciones!$A$2:$B$44,2,FALSE)</f>
        <v>INSTITUTO PROVINCIAL DE VIVIENDA</v>
      </c>
    </row>
    <row r="13360" spans="1:4" x14ac:dyDescent="0.2">
      <c r="A13360" t="s">
        <v>25396</v>
      </c>
      <c r="B13360" t="s">
        <v>25397</v>
      </c>
      <c r="C13360" t="str">
        <f t="shared" si="208"/>
        <v>16 - INSTITUTO PROVINCIAL DE VIVIENDA</v>
      </c>
      <c r="D13360" t="str">
        <f>VLOOKUP(MID(A13360,1,2),[1]Jurisdicciones!$A$2:$B$44,2,FALSE)</f>
        <v>INSTITUTO PROVINCIAL DE VIVIENDA</v>
      </c>
    </row>
    <row r="13361" spans="1:4" x14ac:dyDescent="0.2">
      <c r="A13361" t="s">
        <v>25398</v>
      </c>
      <c r="B13361" t="s">
        <v>25399</v>
      </c>
      <c r="C13361" t="str">
        <f t="shared" si="208"/>
        <v>16 - INSTITUTO PROVINCIAL DE VIVIENDA</v>
      </c>
      <c r="D13361" t="str">
        <f>VLOOKUP(MID(A13361,1,2),[1]Jurisdicciones!$A$2:$B$44,2,FALSE)</f>
        <v>INSTITUTO PROVINCIAL DE VIVIENDA</v>
      </c>
    </row>
    <row r="13362" spans="1:4" x14ac:dyDescent="0.2">
      <c r="A13362" t="s">
        <v>25400</v>
      </c>
      <c r="B13362" t="s">
        <v>25401</v>
      </c>
      <c r="C13362" t="str">
        <f t="shared" si="208"/>
        <v>16 - INSTITUTO PROVINCIAL DE VIVIENDA</v>
      </c>
      <c r="D13362" t="str">
        <f>VLOOKUP(MID(A13362,1,2),[1]Jurisdicciones!$A$2:$B$44,2,FALSE)</f>
        <v>INSTITUTO PROVINCIAL DE VIVIENDA</v>
      </c>
    </row>
    <row r="13363" spans="1:4" x14ac:dyDescent="0.2">
      <c r="A13363" t="s">
        <v>25402</v>
      </c>
      <c r="B13363" t="s">
        <v>25403</v>
      </c>
      <c r="C13363" t="str">
        <f t="shared" si="208"/>
        <v>16 - INSTITUTO PROVINCIAL DE VIVIENDA</v>
      </c>
      <c r="D13363" t="str">
        <f>VLOOKUP(MID(A13363,1,2),[1]Jurisdicciones!$A$2:$B$44,2,FALSE)</f>
        <v>INSTITUTO PROVINCIAL DE VIVIENDA</v>
      </c>
    </row>
    <row r="13364" spans="1:4" x14ac:dyDescent="0.2">
      <c r="A13364" t="s">
        <v>25404</v>
      </c>
      <c r="B13364" t="s">
        <v>25405</v>
      </c>
      <c r="C13364" t="str">
        <f t="shared" si="208"/>
        <v>16 - INSTITUTO PROVINCIAL DE VIVIENDA</v>
      </c>
      <c r="D13364" t="str">
        <f>VLOOKUP(MID(A13364,1,2),[1]Jurisdicciones!$A$2:$B$44,2,FALSE)</f>
        <v>INSTITUTO PROVINCIAL DE VIVIENDA</v>
      </c>
    </row>
    <row r="13365" spans="1:4" x14ac:dyDescent="0.2">
      <c r="A13365" t="s">
        <v>2198</v>
      </c>
      <c r="B13365" t="s">
        <v>25406</v>
      </c>
      <c r="C13365" t="str">
        <f t="shared" si="208"/>
        <v>16 - INSTITUTO PROVINCIAL DE VIVIENDA</v>
      </c>
      <c r="D13365" t="str">
        <f>VLOOKUP(MID(A13365,1,2),[1]Jurisdicciones!$A$2:$B$44,2,FALSE)</f>
        <v>INSTITUTO PROVINCIAL DE VIVIENDA</v>
      </c>
    </row>
    <row r="13366" spans="1:4" x14ac:dyDescent="0.2">
      <c r="A13366" t="s">
        <v>25407</v>
      </c>
      <c r="B13366" t="s">
        <v>25408</v>
      </c>
      <c r="C13366" t="str">
        <f t="shared" si="208"/>
        <v>16 - INSTITUTO PROVINCIAL DE VIVIENDA</v>
      </c>
      <c r="D13366" t="str">
        <f>VLOOKUP(MID(A13366,1,2),[1]Jurisdicciones!$A$2:$B$44,2,FALSE)</f>
        <v>INSTITUTO PROVINCIAL DE VIVIENDA</v>
      </c>
    </row>
    <row r="13367" spans="1:4" x14ac:dyDescent="0.2">
      <c r="A13367" t="s">
        <v>25409</v>
      </c>
      <c r="B13367" t="s">
        <v>25410</v>
      </c>
      <c r="C13367" t="str">
        <f t="shared" si="208"/>
        <v>16 - INSTITUTO PROVINCIAL DE VIVIENDA</v>
      </c>
      <c r="D13367" t="str">
        <f>VLOOKUP(MID(A13367,1,2),[1]Jurisdicciones!$A$2:$B$44,2,FALSE)</f>
        <v>INSTITUTO PROVINCIAL DE VIVIENDA</v>
      </c>
    </row>
    <row r="13368" spans="1:4" x14ac:dyDescent="0.2">
      <c r="A13368" t="s">
        <v>2199</v>
      </c>
      <c r="B13368" t="s">
        <v>25411</v>
      </c>
      <c r="C13368" t="str">
        <f t="shared" si="208"/>
        <v>16 - INSTITUTO PROVINCIAL DE VIVIENDA</v>
      </c>
      <c r="D13368" t="str">
        <f>VLOOKUP(MID(A13368,1,2),[1]Jurisdicciones!$A$2:$B$44,2,FALSE)</f>
        <v>INSTITUTO PROVINCIAL DE VIVIENDA</v>
      </c>
    </row>
    <row r="13369" spans="1:4" x14ac:dyDescent="0.2">
      <c r="A13369" t="s">
        <v>2200</v>
      </c>
      <c r="B13369" t="s">
        <v>25411</v>
      </c>
      <c r="C13369" t="str">
        <f t="shared" si="208"/>
        <v>16 - INSTITUTO PROVINCIAL DE VIVIENDA</v>
      </c>
      <c r="D13369" t="str">
        <f>VLOOKUP(MID(A13369,1,2),[1]Jurisdicciones!$A$2:$B$44,2,FALSE)</f>
        <v>INSTITUTO PROVINCIAL DE VIVIENDA</v>
      </c>
    </row>
    <row r="13370" spans="1:4" x14ac:dyDescent="0.2">
      <c r="A13370" t="s">
        <v>2201</v>
      </c>
      <c r="B13370" t="s">
        <v>25412</v>
      </c>
      <c r="C13370" t="str">
        <f t="shared" si="208"/>
        <v>16 - INSTITUTO PROVINCIAL DE VIVIENDA</v>
      </c>
      <c r="D13370" t="str">
        <f>VLOOKUP(MID(A13370,1,2),[1]Jurisdicciones!$A$2:$B$44,2,FALSE)</f>
        <v>INSTITUTO PROVINCIAL DE VIVIENDA</v>
      </c>
    </row>
    <row r="13371" spans="1:4" x14ac:dyDescent="0.2">
      <c r="A13371" t="s">
        <v>25413</v>
      </c>
      <c r="B13371" t="s">
        <v>25414</v>
      </c>
      <c r="C13371" t="str">
        <f t="shared" si="208"/>
        <v>16 - INSTITUTO PROVINCIAL DE VIVIENDA</v>
      </c>
      <c r="D13371" t="str">
        <f>VLOOKUP(MID(A13371,1,2),[1]Jurisdicciones!$A$2:$B$44,2,FALSE)</f>
        <v>INSTITUTO PROVINCIAL DE VIVIENDA</v>
      </c>
    </row>
    <row r="13372" spans="1:4" x14ac:dyDescent="0.2">
      <c r="A13372" t="s">
        <v>3009</v>
      </c>
      <c r="B13372" t="s">
        <v>25415</v>
      </c>
      <c r="C13372" t="str">
        <f t="shared" si="208"/>
        <v>16 - INSTITUTO PROVINCIAL DE VIVIENDA</v>
      </c>
      <c r="D13372" t="str">
        <f>VLOOKUP(MID(A13372,1,2),[1]Jurisdicciones!$A$2:$B$44,2,FALSE)</f>
        <v>INSTITUTO PROVINCIAL DE VIVIENDA</v>
      </c>
    </row>
    <row r="13373" spans="1:4" x14ac:dyDescent="0.2">
      <c r="A13373" t="s">
        <v>25416</v>
      </c>
      <c r="B13373" t="s">
        <v>25417</v>
      </c>
      <c r="C13373" t="str">
        <f t="shared" si="208"/>
        <v>16 - INSTITUTO PROVINCIAL DE VIVIENDA</v>
      </c>
      <c r="D13373" t="str">
        <f>VLOOKUP(MID(A13373,1,2),[1]Jurisdicciones!$A$2:$B$44,2,FALSE)</f>
        <v>INSTITUTO PROVINCIAL DE VIVIENDA</v>
      </c>
    </row>
    <row r="13374" spans="1:4" x14ac:dyDescent="0.2">
      <c r="A13374" t="s">
        <v>25418</v>
      </c>
      <c r="B13374" t="s">
        <v>25419</v>
      </c>
      <c r="C13374" t="str">
        <f t="shared" si="208"/>
        <v>16 - INSTITUTO PROVINCIAL DE VIVIENDA</v>
      </c>
      <c r="D13374" t="str">
        <f>VLOOKUP(MID(A13374,1,2),[1]Jurisdicciones!$A$2:$B$44,2,FALSE)</f>
        <v>INSTITUTO PROVINCIAL DE VIVIENDA</v>
      </c>
    </row>
    <row r="13375" spans="1:4" x14ac:dyDescent="0.2">
      <c r="A13375" t="s">
        <v>25420</v>
      </c>
      <c r="B13375" t="s">
        <v>25421</v>
      </c>
      <c r="C13375" t="str">
        <f t="shared" si="208"/>
        <v>16 - INSTITUTO PROVINCIAL DE VIVIENDA</v>
      </c>
      <c r="D13375" t="str">
        <f>VLOOKUP(MID(A13375,1,2),[1]Jurisdicciones!$A$2:$B$44,2,FALSE)</f>
        <v>INSTITUTO PROVINCIAL DE VIVIENDA</v>
      </c>
    </row>
    <row r="13376" spans="1:4" x14ac:dyDescent="0.2">
      <c r="A13376" t="s">
        <v>166</v>
      </c>
      <c r="B13376" t="s">
        <v>25421</v>
      </c>
      <c r="C13376" t="str">
        <f t="shared" si="208"/>
        <v>16 - INSTITUTO PROVINCIAL DE VIVIENDA</v>
      </c>
      <c r="D13376" t="str">
        <f>VLOOKUP(MID(A13376,1,2),[1]Jurisdicciones!$A$2:$B$44,2,FALSE)</f>
        <v>INSTITUTO PROVINCIAL DE VIVIENDA</v>
      </c>
    </row>
    <row r="13377" spans="1:4" x14ac:dyDescent="0.2">
      <c r="A13377" t="s">
        <v>25422</v>
      </c>
      <c r="B13377" t="s">
        <v>25423</v>
      </c>
      <c r="C13377" t="str">
        <f t="shared" si="208"/>
        <v>16 - INSTITUTO PROVINCIAL DE VIVIENDA</v>
      </c>
      <c r="D13377" t="str">
        <f>VLOOKUP(MID(A13377,1,2),[1]Jurisdicciones!$A$2:$B$44,2,FALSE)</f>
        <v>INSTITUTO PROVINCIAL DE VIVIENDA</v>
      </c>
    </row>
    <row r="13378" spans="1:4" x14ac:dyDescent="0.2">
      <c r="A13378" t="s">
        <v>25424</v>
      </c>
      <c r="B13378" t="s">
        <v>25425</v>
      </c>
      <c r="C13378" t="str">
        <f t="shared" si="208"/>
        <v>16 - INSTITUTO PROVINCIAL DE VIVIENDA</v>
      </c>
      <c r="D13378" t="str">
        <f>VLOOKUP(MID(A13378,1,2),[1]Jurisdicciones!$A$2:$B$44,2,FALSE)</f>
        <v>INSTITUTO PROVINCIAL DE VIVIENDA</v>
      </c>
    </row>
    <row r="13379" spans="1:4" x14ac:dyDescent="0.2">
      <c r="A13379" t="s">
        <v>25426</v>
      </c>
      <c r="B13379" t="s">
        <v>25427</v>
      </c>
      <c r="C13379" t="str">
        <f t="shared" si="208"/>
        <v>16 - INSTITUTO PROVINCIAL DE VIVIENDA</v>
      </c>
      <c r="D13379" t="str">
        <f>VLOOKUP(MID(A13379,1,2),[1]Jurisdicciones!$A$2:$B$44,2,FALSE)</f>
        <v>INSTITUTO PROVINCIAL DE VIVIENDA</v>
      </c>
    </row>
    <row r="13380" spans="1:4" x14ac:dyDescent="0.2">
      <c r="A13380" t="s">
        <v>2202</v>
      </c>
      <c r="B13380" t="s">
        <v>25428</v>
      </c>
      <c r="C13380" t="str">
        <f t="shared" ref="C13380:C13443" si="209">CONCATENATE(MID(A13380,1,2), " - ",D13380)</f>
        <v>16 - INSTITUTO PROVINCIAL DE VIVIENDA</v>
      </c>
      <c r="D13380" t="str">
        <f>VLOOKUP(MID(A13380,1,2),[1]Jurisdicciones!$A$2:$B$44,2,FALSE)</f>
        <v>INSTITUTO PROVINCIAL DE VIVIENDA</v>
      </c>
    </row>
    <row r="13381" spans="1:4" x14ac:dyDescent="0.2">
      <c r="A13381" t="s">
        <v>163</v>
      </c>
      <c r="B13381" t="s">
        <v>25429</v>
      </c>
      <c r="C13381" t="str">
        <f t="shared" si="209"/>
        <v>16 - INSTITUTO PROVINCIAL DE VIVIENDA</v>
      </c>
      <c r="D13381" t="str">
        <f>VLOOKUP(MID(A13381,1,2),[1]Jurisdicciones!$A$2:$B$44,2,FALSE)</f>
        <v>INSTITUTO PROVINCIAL DE VIVIENDA</v>
      </c>
    </row>
    <row r="13382" spans="1:4" x14ac:dyDescent="0.2">
      <c r="A13382" t="s">
        <v>25430</v>
      </c>
      <c r="B13382" t="s">
        <v>25431</v>
      </c>
      <c r="C13382" t="str">
        <f t="shared" si="209"/>
        <v>16 - INSTITUTO PROVINCIAL DE VIVIENDA</v>
      </c>
      <c r="D13382" t="str">
        <f>VLOOKUP(MID(A13382,1,2),[1]Jurisdicciones!$A$2:$B$44,2,FALSE)</f>
        <v>INSTITUTO PROVINCIAL DE VIVIENDA</v>
      </c>
    </row>
    <row r="13383" spans="1:4" x14ac:dyDescent="0.2">
      <c r="A13383" t="s">
        <v>2203</v>
      </c>
      <c r="B13383" t="s">
        <v>25431</v>
      </c>
      <c r="C13383" t="str">
        <f t="shared" si="209"/>
        <v>16 - INSTITUTO PROVINCIAL DE VIVIENDA</v>
      </c>
      <c r="D13383" t="str">
        <f>VLOOKUP(MID(A13383,1,2),[1]Jurisdicciones!$A$2:$B$44,2,FALSE)</f>
        <v>INSTITUTO PROVINCIAL DE VIVIENDA</v>
      </c>
    </row>
    <row r="13384" spans="1:4" x14ac:dyDescent="0.2">
      <c r="A13384" t="s">
        <v>25432</v>
      </c>
      <c r="B13384" t="s">
        <v>25433</v>
      </c>
      <c r="C13384" t="str">
        <f t="shared" si="209"/>
        <v>16 - INSTITUTO PROVINCIAL DE VIVIENDA</v>
      </c>
      <c r="D13384" t="str">
        <f>VLOOKUP(MID(A13384,1,2),[1]Jurisdicciones!$A$2:$B$44,2,FALSE)</f>
        <v>INSTITUTO PROVINCIAL DE VIVIENDA</v>
      </c>
    </row>
    <row r="13385" spans="1:4" x14ac:dyDescent="0.2">
      <c r="A13385" t="s">
        <v>25434</v>
      </c>
      <c r="B13385" t="s">
        <v>25435</v>
      </c>
      <c r="C13385" t="str">
        <f t="shared" si="209"/>
        <v>16 - INSTITUTO PROVINCIAL DE VIVIENDA</v>
      </c>
      <c r="D13385" t="str">
        <f>VLOOKUP(MID(A13385,1,2),[1]Jurisdicciones!$A$2:$B$44,2,FALSE)</f>
        <v>INSTITUTO PROVINCIAL DE VIVIENDA</v>
      </c>
    </row>
    <row r="13386" spans="1:4" x14ac:dyDescent="0.2">
      <c r="A13386" t="s">
        <v>25436</v>
      </c>
      <c r="B13386" t="s">
        <v>25437</v>
      </c>
      <c r="C13386" t="str">
        <f t="shared" si="209"/>
        <v>16 - INSTITUTO PROVINCIAL DE VIVIENDA</v>
      </c>
      <c r="D13386" t="str">
        <f>VLOOKUP(MID(A13386,1,2),[1]Jurisdicciones!$A$2:$B$44,2,FALSE)</f>
        <v>INSTITUTO PROVINCIAL DE VIVIENDA</v>
      </c>
    </row>
    <row r="13387" spans="1:4" x14ac:dyDescent="0.2">
      <c r="A13387" t="s">
        <v>25438</v>
      </c>
      <c r="B13387" t="s">
        <v>25439</v>
      </c>
      <c r="C13387" t="str">
        <f t="shared" si="209"/>
        <v>16 - INSTITUTO PROVINCIAL DE VIVIENDA</v>
      </c>
      <c r="D13387" t="str">
        <f>VLOOKUP(MID(A13387,1,2),[1]Jurisdicciones!$A$2:$B$44,2,FALSE)</f>
        <v>INSTITUTO PROVINCIAL DE VIVIENDA</v>
      </c>
    </row>
    <row r="13388" spans="1:4" x14ac:dyDescent="0.2">
      <c r="A13388" t="s">
        <v>164</v>
      </c>
      <c r="B13388" t="s">
        <v>25440</v>
      </c>
      <c r="C13388" t="str">
        <f t="shared" si="209"/>
        <v>16 - INSTITUTO PROVINCIAL DE VIVIENDA</v>
      </c>
      <c r="D13388" t="str">
        <f>VLOOKUP(MID(A13388,1,2),[1]Jurisdicciones!$A$2:$B$44,2,FALSE)</f>
        <v>INSTITUTO PROVINCIAL DE VIVIENDA</v>
      </c>
    </row>
    <row r="13389" spans="1:4" x14ac:dyDescent="0.2">
      <c r="A13389" t="s">
        <v>2204</v>
      </c>
      <c r="B13389" t="s">
        <v>25441</v>
      </c>
      <c r="C13389" t="str">
        <f t="shared" si="209"/>
        <v>16 - INSTITUTO PROVINCIAL DE VIVIENDA</v>
      </c>
      <c r="D13389" t="str">
        <f>VLOOKUP(MID(A13389,1,2),[1]Jurisdicciones!$A$2:$B$44,2,FALSE)</f>
        <v>INSTITUTO PROVINCIAL DE VIVIENDA</v>
      </c>
    </row>
    <row r="13390" spans="1:4" x14ac:dyDescent="0.2">
      <c r="A13390" t="s">
        <v>25442</v>
      </c>
      <c r="B13390" t="s">
        <v>25443</v>
      </c>
      <c r="C13390" t="str">
        <f t="shared" si="209"/>
        <v>16 - INSTITUTO PROVINCIAL DE VIVIENDA</v>
      </c>
      <c r="D13390" t="str">
        <f>VLOOKUP(MID(A13390,1,2),[1]Jurisdicciones!$A$2:$B$44,2,FALSE)</f>
        <v>INSTITUTO PROVINCIAL DE VIVIENDA</v>
      </c>
    </row>
    <row r="13391" spans="1:4" x14ac:dyDescent="0.2">
      <c r="A13391" t="s">
        <v>25444</v>
      </c>
      <c r="B13391" t="s">
        <v>25445</v>
      </c>
      <c r="C13391" t="str">
        <f t="shared" si="209"/>
        <v>16 - INSTITUTO PROVINCIAL DE VIVIENDA</v>
      </c>
      <c r="D13391" t="str">
        <f>VLOOKUP(MID(A13391,1,2),[1]Jurisdicciones!$A$2:$B$44,2,FALSE)</f>
        <v>INSTITUTO PROVINCIAL DE VIVIENDA</v>
      </c>
    </row>
    <row r="13392" spans="1:4" x14ac:dyDescent="0.2">
      <c r="A13392" t="s">
        <v>25446</v>
      </c>
      <c r="B13392" t="s">
        <v>25447</v>
      </c>
      <c r="C13392" t="str">
        <f t="shared" si="209"/>
        <v>16 - INSTITUTO PROVINCIAL DE VIVIENDA</v>
      </c>
      <c r="D13392" t="str">
        <f>VLOOKUP(MID(A13392,1,2),[1]Jurisdicciones!$A$2:$B$44,2,FALSE)</f>
        <v>INSTITUTO PROVINCIAL DE VIVIENDA</v>
      </c>
    </row>
    <row r="13393" spans="1:4" x14ac:dyDescent="0.2">
      <c r="A13393" t="s">
        <v>25448</v>
      </c>
      <c r="B13393" t="s">
        <v>25449</v>
      </c>
      <c r="C13393" t="str">
        <f t="shared" si="209"/>
        <v>16 - INSTITUTO PROVINCIAL DE VIVIENDA</v>
      </c>
      <c r="D13393" t="str">
        <f>VLOOKUP(MID(A13393,1,2),[1]Jurisdicciones!$A$2:$B$44,2,FALSE)</f>
        <v>INSTITUTO PROVINCIAL DE VIVIENDA</v>
      </c>
    </row>
    <row r="13394" spans="1:4" x14ac:dyDescent="0.2">
      <c r="A13394" t="s">
        <v>25450</v>
      </c>
      <c r="B13394" t="s">
        <v>25451</v>
      </c>
      <c r="C13394" t="str">
        <f t="shared" si="209"/>
        <v>16 - INSTITUTO PROVINCIAL DE VIVIENDA</v>
      </c>
      <c r="D13394" t="str">
        <f>VLOOKUP(MID(A13394,1,2),[1]Jurisdicciones!$A$2:$B$44,2,FALSE)</f>
        <v>INSTITUTO PROVINCIAL DE VIVIENDA</v>
      </c>
    </row>
    <row r="13395" spans="1:4" x14ac:dyDescent="0.2">
      <c r="A13395" t="s">
        <v>25452</v>
      </c>
      <c r="B13395" t="s">
        <v>25453</v>
      </c>
      <c r="C13395" t="str">
        <f t="shared" si="209"/>
        <v>16 - INSTITUTO PROVINCIAL DE VIVIENDA</v>
      </c>
      <c r="D13395" t="str">
        <f>VLOOKUP(MID(A13395,1,2),[1]Jurisdicciones!$A$2:$B$44,2,FALSE)</f>
        <v>INSTITUTO PROVINCIAL DE VIVIENDA</v>
      </c>
    </row>
    <row r="13396" spans="1:4" x14ac:dyDescent="0.2">
      <c r="A13396" t="s">
        <v>25454</v>
      </c>
      <c r="B13396" t="s">
        <v>25455</v>
      </c>
      <c r="C13396" t="str">
        <f t="shared" si="209"/>
        <v>16 - INSTITUTO PROVINCIAL DE VIVIENDA</v>
      </c>
      <c r="D13396" t="str">
        <f>VLOOKUP(MID(A13396,1,2),[1]Jurisdicciones!$A$2:$B$44,2,FALSE)</f>
        <v>INSTITUTO PROVINCIAL DE VIVIENDA</v>
      </c>
    </row>
    <row r="13397" spans="1:4" x14ac:dyDescent="0.2">
      <c r="A13397" t="s">
        <v>25456</v>
      </c>
      <c r="B13397" t="s">
        <v>25455</v>
      </c>
      <c r="C13397" t="str">
        <f t="shared" si="209"/>
        <v>16 - INSTITUTO PROVINCIAL DE VIVIENDA</v>
      </c>
      <c r="D13397" t="str">
        <f>VLOOKUP(MID(A13397,1,2),[1]Jurisdicciones!$A$2:$B$44,2,FALSE)</f>
        <v>INSTITUTO PROVINCIAL DE VIVIENDA</v>
      </c>
    </row>
    <row r="13398" spans="1:4" x14ac:dyDescent="0.2">
      <c r="A13398" t="s">
        <v>25457</v>
      </c>
      <c r="B13398" t="s">
        <v>25458</v>
      </c>
      <c r="C13398" t="str">
        <f t="shared" si="209"/>
        <v>16 - INSTITUTO PROVINCIAL DE VIVIENDA</v>
      </c>
      <c r="D13398" t="str">
        <f>VLOOKUP(MID(A13398,1,2),[1]Jurisdicciones!$A$2:$B$44,2,FALSE)</f>
        <v>INSTITUTO PROVINCIAL DE VIVIENDA</v>
      </c>
    </row>
    <row r="13399" spans="1:4" x14ac:dyDescent="0.2">
      <c r="A13399" t="s">
        <v>25459</v>
      </c>
      <c r="B13399" t="s">
        <v>25460</v>
      </c>
      <c r="C13399" t="str">
        <f t="shared" si="209"/>
        <v>16 - INSTITUTO PROVINCIAL DE VIVIENDA</v>
      </c>
      <c r="D13399" t="str">
        <f>VLOOKUP(MID(A13399,1,2),[1]Jurisdicciones!$A$2:$B$44,2,FALSE)</f>
        <v>INSTITUTO PROVINCIAL DE VIVIENDA</v>
      </c>
    </row>
    <row r="13400" spans="1:4" x14ac:dyDescent="0.2">
      <c r="A13400" t="s">
        <v>25461</v>
      </c>
      <c r="B13400" t="s">
        <v>25462</v>
      </c>
      <c r="C13400" t="str">
        <f t="shared" si="209"/>
        <v>16 - INSTITUTO PROVINCIAL DE VIVIENDA</v>
      </c>
      <c r="D13400" t="str">
        <f>VLOOKUP(MID(A13400,1,2),[1]Jurisdicciones!$A$2:$B$44,2,FALSE)</f>
        <v>INSTITUTO PROVINCIAL DE VIVIENDA</v>
      </c>
    </row>
    <row r="13401" spans="1:4" x14ac:dyDescent="0.2">
      <c r="A13401" t="s">
        <v>25463</v>
      </c>
      <c r="B13401" t="s">
        <v>25464</v>
      </c>
      <c r="C13401" t="str">
        <f t="shared" si="209"/>
        <v>16 - INSTITUTO PROVINCIAL DE VIVIENDA</v>
      </c>
      <c r="D13401" t="str">
        <f>VLOOKUP(MID(A13401,1,2),[1]Jurisdicciones!$A$2:$B$44,2,FALSE)</f>
        <v>INSTITUTO PROVINCIAL DE VIVIENDA</v>
      </c>
    </row>
    <row r="13402" spans="1:4" x14ac:dyDescent="0.2">
      <c r="A13402" t="s">
        <v>25465</v>
      </c>
      <c r="B13402" t="s">
        <v>25466</v>
      </c>
      <c r="C13402" t="str">
        <f t="shared" si="209"/>
        <v>16 - INSTITUTO PROVINCIAL DE VIVIENDA</v>
      </c>
      <c r="D13402" t="str">
        <f>VLOOKUP(MID(A13402,1,2),[1]Jurisdicciones!$A$2:$B$44,2,FALSE)</f>
        <v>INSTITUTO PROVINCIAL DE VIVIENDA</v>
      </c>
    </row>
    <row r="13403" spans="1:4" x14ac:dyDescent="0.2">
      <c r="A13403" t="s">
        <v>25467</v>
      </c>
      <c r="B13403" t="s">
        <v>25468</v>
      </c>
      <c r="C13403" t="str">
        <f t="shared" si="209"/>
        <v>16 - INSTITUTO PROVINCIAL DE VIVIENDA</v>
      </c>
      <c r="D13403" t="str">
        <f>VLOOKUP(MID(A13403,1,2),[1]Jurisdicciones!$A$2:$B$44,2,FALSE)</f>
        <v>INSTITUTO PROVINCIAL DE VIVIENDA</v>
      </c>
    </row>
    <row r="13404" spans="1:4" x14ac:dyDescent="0.2">
      <c r="A13404" t="s">
        <v>25469</v>
      </c>
      <c r="B13404" t="s">
        <v>25470</v>
      </c>
      <c r="C13404" t="str">
        <f t="shared" si="209"/>
        <v>16 - INSTITUTO PROVINCIAL DE VIVIENDA</v>
      </c>
      <c r="D13404" t="str">
        <f>VLOOKUP(MID(A13404,1,2),[1]Jurisdicciones!$A$2:$B$44,2,FALSE)</f>
        <v>INSTITUTO PROVINCIAL DE VIVIENDA</v>
      </c>
    </row>
    <row r="13405" spans="1:4" x14ac:dyDescent="0.2">
      <c r="A13405" t="s">
        <v>25471</v>
      </c>
      <c r="B13405" t="s">
        <v>25472</v>
      </c>
      <c r="C13405" t="str">
        <f t="shared" si="209"/>
        <v>16 - INSTITUTO PROVINCIAL DE VIVIENDA</v>
      </c>
      <c r="D13405" t="str">
        <f>VLOOKUP(MID(A13405,1,2),[1]Jurisdicciones!$A$2:$B$44,2,FALSE)</f>
        <v>INSTITUTO PROVINCIAL DE VIVIENDA</v>
      </c>
    </row>
    <row r="13406" spans="1:4" x14ac:dyDescent="0.2">
      <c r="A13406" t="s">
        <v>25473</v>
      </c>
      <c r="B13406" t="s">
        <v>25472</v>
      </c>
      <c r="C13406" t="str">
        <f t="shared" si="209"/>
        <v>16 - INSTITUTO PROVINCIAL DE VIVIENDA</v>
      </c>
      <c r="D13406" t="str">
        <f>VLOOKUP(MID(A13406,1,2),[1]Jurisdicciones!$A$2:$B$44,2,FALSE)</f>
        <v>INSTITUTO PROVINCIAL DE VIVIENDA</v>
      </c>
    </row>
    <row r="13407" spans="1:4" x14ac:dyDescent="0.2">
      <c r="A13407" t="s">
        <v>25474</v>
      </c>
      <c r="B13407" t="s">
        <v>25475</v>
      </c>
      <c r="C13407" t="str">
        <f t="shared" si="209"/>
        <v>16 - INSTITUTO PROVINCIAL DE VIVIENDA</v>
      </c>
      <c r="D13407" t="str">
        <f>VLOOKUP(MID(A13407,1,2),[1]Jurisdicciones!$A$2:$B$44,2,FALSE)</f>
        <v>INSTITUTO PROVINCIAL DE VIVIENDA</v>
      </c>
    </row>
    <row r="13408" spans="1:4" x14ac:dyDescent="0.2">
      <c r="A13408" t="s">
        <v>25476</v>
      </c>
      <c r="B13408" t="s">
        <v>25477</v>
      </c>
      <c r="C13408" t="str">
        <f t="shared" si="209"/>
        <v>16 - INSTITUTO PROVINCIAL DE VIVIENDA</v>
      </c>
      <c r="D13408" t="str">
        <f>VLOOKUP(MID(A13408,1,2),[1]Jurisdicciones!$A$2:$B$44,2,FALSE)</f>
        <v>INSTITUTO PROVINCIAL DE VIVIENDA</v>
      </c>
    </row>
    <row r="13409" spans="1:4" x14ac:dyDescent="0.2">
      <c r="A13409" t="s">
        <v>25478</v>
      </c>
      <c r="B13409" t="s">
        <v>25479</v>
      </c>
      <c r="C13409" t="str">
        <f t="shared" si="209"/>
        <v>16 - INSTITUTO PROVINCIAL DE VIVIENDA</v>
      </c>
      <c r="D13409" t="str">
        <f>VLOOKUP(MID(A13409,1,2),[1]Jurisdicciones!$A$2:$B$44,2,FALSE)</f>
        <v>INSTITUTO PROVINCIAL DE VIVIENDA</v>
      </c>
    </row>
    <row r="13410" spans="1:4" x14ac:dyDescent="0.2">
      <c r="A13410" t="s">
        <v>25480</v>
      </c>
      <c r="B13410" t="s">
        <v>25481</v>
      </c>
      <c r="C13410" t="str">
        <f t="shared" si="209"/>
        <v>16 - INSTITUTO PROVINCIAL DE VIVIENDA</v>
      </c>
      <c r="D13410" t="str">
        <f>VLOOKUP(MID(A13410,1,2),[1]Jurisdicciones!$A$2:$B$44,2,FALSE)</f>
        <v>INSTITUTO PROVINCIAL DE VIVIENDA</v>
      </c>
    </row>
    <row r="13411" spans="1:4" x14ac:dyDescent="0.2">
      <c r="A13411" t="s">
        <v>25482</v>
      </c>
      <c r="B13411" t="s">
        <v>25483</v>
      </c>
      <c r="C13411" t="str">
        <f t="shared" si="209"/>
        <v>16 - INSTITUTO PROVINCIAL DE VIVIENDA</v>
      </c>
      <c r="D13411" t="str">
        <f>VLOOKUP(MID(A13411,1,2),[1]Jurisdicciones!$A$2:$B$44,2,FALSE)</f>
        <v>INSTITUTO PROVINCIAL DE VIVIENDA</v>
      </c>
    </row>
    <row r="13412" spans="1:4" x14ac:dyDescent="0.2">
      <c r="A13412" t="s">
        <v>25484</v>
      </c>
      <c r="B13412" t="s">
        <v>25485</v>
      </c>
      <c r="C13412" t="str">
        <f t="shared" si="209"/>
        <v>16 - INSTITUTO PROVINCIAL DE VIVIENDA</v>
      </c>
      <c r="D13412" t="str">
        <f>VLOOKUP(MID(A13412,1,2),[1]Jurisdicciones!$A$2:$B$44,2,FALSE)</f>
        <v>INSTITUTO PROVINCIAL DE VIVIENDA</v>
      </c>
    </row>
    <row r="13413" spans="1:4" x14ac:dyDescent="0.2">
      <c r="A13413" t="s">
        <v>25486</v>
      </c>
      <c r="B13413" t="s">
        <v>25487</v>
      </c>
      <c r="C13413" t="str">
        <f t="shared" si="209"/>
        <v>16 - INSTITUTO PROVINCIAL DE VIVIENDA</v>
      </c>
      <c r="D13413" t="str">
        <f>VLOOKUP(MID(A13413,1,2),[1]Jurisdicciones!$A$2:$B$44,2,FALSE)</f>
        <v>INSTITUTO PROVINCIAL DE VIVIENDA</v>
      </c>
    </row>
    <row r="13414" spans="1:4" x14ac:dyDescent="0.2">
      <c r="A13414" t="s">
        <v>25488</v>
      </c>
      <c r="B13414" t="s">
        <v>25489</v>
      </c>
      <c r="C13414" t="str">
        <f t="shared" si="209"/>
        <v>16 - INSTITUTO PROVINCIAL DE VIVIENDA</v>
      </c>
      <c r="D13414" t="str">
        <f>VLOOKUP(MID(A13414,1,2),[1]Jurisdicciones!$A$2:$B$44,2,FALSE)</f>
        <v>INSTITUTO PROVINCIAL DE VIVIENDA</v>
      </c>
    </row>
    <row r="13415" spans="1:4" x14ac:dyDescent="0.2">
      <c r="A13415" t="s">
        <v>25490</v>
      </c>
      <c r="B13415" t="s">
        <v>25489</v>
      </c>
      <c r="C13415" t="str">
        <f t="shared" si="209"/>
        <v>16 - INSTITUTO PROVINCIAL DE VIVIENDA</v>
      </c>
      <c r="D13415" t="str">
        <f>VLOOKUP(MID(A13415,1,2),[1]Jurisdicciones!$A$2:$B$44,2,FALSE)</f>
        <v>INSTITUTO PROVINCIAL DE VIVIENDA</v>
      </c>
    </row>
    <row r="13416" spans="1:4" x14ac:dyDescent="0.2">
      <c r="A13416" t="s">
        <v>202</v>
      </c>
      <c r="B13416" t="s">
        <v>25491</v>
      </c>
      <c r="C13416" t="str">
        <f t="shared" si="209"/>
        <v>16 - INSTITUTO PROVINCIAL DE VIVIENDA</v>
      </c>
      <c r="D13416" t="str">
        <f>VLOOKUP(MID(A13416,1,2),[1]Jurisdicciones!$A$2:$B$44,2,FALSE)</f>
        <v>INSTITUTO PROVINCIAL DE VIVIENDA</v>
      </c>
    </row>
    <row r="13417" spans="1:4" x14ac:dyDescent="0.2">
      <c r="A13417" t="s">
        <v>25492</v>
      </c>
      <c r="B13417" t="s">
        <v>25493</v>
      </c>
      <c r="C13417" t="str">
        <f t="shared" si="209"/>
        <v>16 - INSTITUTO PROVINCIAL DE VIVIENDA</v>
      </c>
      <c r="D13417" t="str">
        <f>VLOOKUP(MID(A13417,1,2),[1]Jurisdicciones!$A$2:$B$44,2,FALSE)</f>
        <v>INSTITUTO PROVINCIAL DE VIVIENDA</v>
      </c>
    </row>
    <row r="13418" spans="1:4" x14ac:dyDescent="0.2">
      <c r="A13418" t="s">
        <v>25494</v>
      </c>
      <c r="B13418" t="s">
        <v>25495</v>
      </c>
      <c r="C13418" t="str">
        <f t="shared" si="209"/>
        <v>16 - INSTITUTO PROVINCIAL DE VIVIENDA</v>
      </c>
      <c r="D13418" t="str">
        <f>VLOOKUP(MID(A13418,1,2),[1]Jurisdicciones!$A$2:$B$44,2,FALSE)</f>
        <v>INSTITUTO PROVINCIAL DE VIVIENDA</v>
      </c>
    </row>
    <row r="13419" spans="1:4" x14ac:dyDescent="0.2">
      <c r="A13419" t="s">
        <v>25496</v>
      </c>
      <c r="B13419" t="s">
        <v>25497</v>
      </c>
      <c r="C13419" t="str">
        <f t="shared" si="209"/>
        <v>16 - INSTITUTO PROVINCIAL DE VIVIENDA</v>
      </c>
      <c r="D13419" t="str">
        <f>VLOOKUP(MID(A13419,1,2),[1]Jurisdicciones!$A$2:$B$44,2,FALSE)</f>
        <v>INSTITUTO PROVINCIAL DE VIVIENDA</v>
      </c>
    </row>
    <row r="13420" spans="1:4" x14ac:dyDescent="0.2">
      <c r="A13420" t="s">
        <v>25498</v>
      </c>
      <c r="B13420" t="s">
        <v>25499</v>
      </c>
      <c r="C13420" t="str">
        <f t="shared" si="209"/>
        <v>16 - INSTITUTO PROVINCIAL DE VIVIENDA</v>
      </c>
      <c r="D13420" t="str">
        <f>VLOOKUP(MID(A13420,1,2),[1]Jurisdicciones!$A$2:$B$44,2,FALSE)</f>
        <v>INSTITUTO PROVINCIAL DE VIVIENDA</v>
      </c>
    </row>
    <row r="13421" spans="1:4" x14ac:dyDescent="0.2">
      <c r="A13421" t="s">
        <v>25500</v>
      </c>
      <c r="B13421" t="s">
        <v>25501</v>
      </c>
      <c r="C13421" t="str">
        <f t="shared" si="209"/>
        <v>16 - INSTITUTO PROVINCIAL DE VIVIENDA</v>
      </c>
      <c r="D13421" t="str">
        <f>VLOOKUP(MID(A13421,1,2),[1]Jurisdicciones!$A$2:$B$44,2,FALSE)</f>
        <v>INSTITUTO PROVINCIAL DE VIVIENDA</v>
      </c>
    </row>
    <row r="13422" spans="1:4" x14ac:dyDescent="0.2">
      <c r="A13422" t="s">
        <v>25502</v>
      </c>
      <c r="B13422" t="s">
        <v>25503</v>
      </c>
      <c r="C13422" t="str">
        <f t="shared" si="209"/>
        <v>16 - INSTITUTO PROVINCIAL DE VIVIENDA</v>
      </c>
      <c r="D13422" t="str">
        <f>VLOOKUP(MID(A13422,1,2),[1]Jurisdicciones!$A$2:$B$44,2,FALSE)</f>
        <v>INSTITUTO PROVINCIAL DE VIVIENDA</v>
      </c>
    </row>
    <row r="13423" spans="1:4" x14ac:dyDescent="0.2">
      <c r="A13423" t="s">
        <v>502</v>
      </c>
      <c r="B13423" t="s">
        <v>25503</v>
      </c>
      <c r="C13423" t="str">
        <f t="shared" si="209"/>
        <v>16 - INSTITUTO PROVINCIAL DE VIVIENDA</v>
      </c>
      <c r="D13423" t="str">
        <f>VLOOKUP(MID(A13423,1,2),[1]Jurisdicciones!$A$2:$B$44,2,FALSE)</f>
        <v>INSTITUTO PROVINCIAL DE VIVIENDA</v>
      </c>
    </row>
    <row r="13424" spans="1:4" x14ac:dyDescent="0.2">
      <c r="A13424" t="s">
        <v>25504</v>
      </c>
      <c r="B13424" t="s">
        <v>25503</v>
      </c>
      <c r="C13424" t="str">
        <f t="shared" si="209"/>
        <v>16 - INSTITUTO PROVINCIAL DE VIVIENDA</v>
      </c>
      <c r="D13424" t="str">
        <f>VLOOKUP(MID(A13424,1,2),[1]Jurisdicciones!$A$2:$B$44,2,FALSE)</f>
        <v>INSTITUTO PROVINCIAL DE VIVIENDA</v>
      </c>
    </row>
    <row r="13425" spans="1:4" x14ac:dyDescent="0.2">
      <c r="A13425" t="s">
        <v>25505</v>
      </c>
      <c r="B13425" t="s">
        <v>25503</v>
      </c>
      <c r="C13425" t="str">
        <f t="shared" si="209"/>
        <v>16 - INSTITUTO PROVINCIAL DE VIVIENDA</v>
      </c>
      <c r="D13425" t="str">
        <f>VLOOKUP(MID(A13425,1,2),[1]Jurisdicciones!$A$2:$B$44,2,FALSE)</f>
        <v>INSTITUTO PROVINCIAL DE VIVIENDA</v>
      </c>
    </row>
    <row r="13426" spans="1:4" x14ac:dyDescent="0.2">
      <c r="A13426" t="s">
        <v>25506</v>
      </c>
      <c r="B13426" t="s">
        <v>25507</v>
      </c>
      <c r="C13426" t="str">
        <f t="shared" si="209"/>
        <v>16 - INSTITUTO PROVINCIAL DE VIVIENDA</v>
      </c>
      <c r="D13426" t="str">
        <f>VLOOKUP(MID(A13426,1,2),[1]Jurisdicciones!$A$2:$B$44,2,FALSE)</f>
        <v>INSTITUTO PROVINCIAL DE VIVIENDA</v>
      </c>
    </row>
    <row r="13427" spans="1:4" x14ac:dyDescent="0.2">
      <c r="A13427" t="s">
        <v>503</v>
      </c>
      <c r="B13427" t="s">
        <v>3056</v>
      </c>
      <c r="C13427" t="str">
        <f t="shared" si="209"/>
        <v>16 - INSTITUTO PROVINCIAL DE VIVIENDA</v>
      </c>
      <c r="D13427" t="str">
        <f>VLOOKUP(MID(A13427,1,2),[1]Jurisdicciones!$A$2:$B$44,2,FALSE)</f>
        <v>INSTITUTO PROVINCIAL DE VIVIENDA</v>
      </c>
    </row>
    <row r="13428" spans="1:4" x14ac:dyDescent="0.2">
      <c r="A13428" t="s">
        <v>25508</v>
      </c>
      <c r="B13428" t="s">
        <v>25509</v>
      </c>
      <c r="C13428" t="str">
        <f t="shared" si="209"/>
        <v>16 - INSTITUTO PROVINCIAL DE VIVIENDA</v>
      </c>
      <c r="D13428" t="str">
        <f>VLOOKUP(MID(A13428,1,2),[1]Jurisdicciones!$A$2:$B$44,2,FALSE)</f>
        <v>INSTITUTO PROVINCIAL DE VIVIENDA</v>
      </c>
    </row>
    <row r="13429" spans="1:4" x14ac:dyDescent="0.2">
      <c r="A13429" t="s">
        <v>2205</v>
      </c>
      <c r="B13429" t="s">
        <v>25510</v>
      </c>
      <c r="C13429" t="str">
        <f t="shared" si="209"/>
        <v>16 - INSTITUTO PROVINCIAL DE VIVIENDA</v>
      </c>
      <c r="D13429" t="str">
        <f>VLOOKUP(MID(A13429,1,2),[1]Jurisdicciones!$A$2:$B$44,2,FALSE)</f>
        <v>INSTITUTO PROVINCIAL DE VIVIENDA</v>
      </c>
    </row>
    <row r="13430" spans="1:4" x14ac:dyDescent="0.2">
      <c r="A13430" t="s">
        <v>2206</v>
      </c>
      <c r="B13430" t="s">
        <v>25511</v>
      </c>
      <c r="C13430" t="str">
        <f t="shared" si="209"/>
        <v>16 - INSTITUTO PROVINCIAL DE VIVIENDA</v>
      </c>
      <c r="D13430" t="str">
        <f>VLOOKUP(MID(A13430,1,2),[1]Jurisdicciones!$A$2:$B$44,2,FALSE)</f>
        <v>INSTITUTO PROVINCIAL DE VIVIENDA</v>
      </c>
    </row>
    <row r="13431" spans="1:4" x14ac:dyDescent="0.2">
      <c r="A13431" t="s">
        <v>25512</v>
      </c>
      <c r="B13431" t="s">
        <v>25513</v>
      </c>
      <c r="C13431" t="str">
        <f t="shared" si="209"/>
        <v>16 - INSTITUTO PROVINCIAL DE VIVIENDA</v>
      </c>
      <c r="D13431" t="str">
        <f>VLOOKUP(MID(A13431,1,2),[1]Jurisdicciones!$A$2:$B$44,2,FALSE)</f>
        <v>INSTITUTO PROVINCIAL DE VIVIENDA</v>
      </c>
    </row>
    <row r="13432" spans="1:4" x14ac:dyDescent="0.2">
      <c r="A13432" t="s">
        <v>2207</v>
      </c>
      <c r="B13432" t="s">
        <v>25514</v>
      </c>
      <c r="C13432" t="str">
        <f t="shared" si="209"/>
        <v>16 - INSTITUTO PROVINCIAL DE VIVIENDA</v>
      </c>
      <c r="D13432" t="str">
        <f>VLOOKUP(MID(A13432,1,2),[1]Jurisdicciones!$A$2:$B$44,2,FALSE)</f>
        <v>INSTITUTO PROVINCIAL DE VIVIENDA</v>
      </c>
    </row>
    <row r="13433" spans="1:4" x14ac:dyDescent="0.2">
      <c r="A13433" t="s">
        <v>2208</v>
      </c>
      <c r="B13433" t="s">
        <v>25515</v>
      </c>
      <c r="C13433" t="str">
        <f t="shared" si="209"/>
        <v>16 - INSTITUTO PROVINCIAL DE VIVIENDA</v>
      </c>
      <c r="D13433" t="str">
        <f>VLOOKUP(MID(A13433,1,2),[1]Jurisdicciones!$A$2:$B$44,2,FALSE)</f>
        <v>INSTITUTO PROVINCIAL DE VIVIENDA</v>
      </c>
    </row>
    <row r="13434" spans="1:4" x14ac:dyDescent="0.2">
      <c r="A13434" t="s">
        <v>25516</v>
      </c>
      <c r="B13434" t="s">
        <v>25517</v>
      </c>
      <c r="C13434" t="str">
        <f t="shared" si="209"/>
        <v>16 - INSTITUTO PROVINCIAL DE VIVIENDA</v>
      </c>
      <c r="D13434" t="str">
        <f>VLOOKUP(MID(A13434,1,2),[1]Jurisdicciones!$A$2:$B$44,2,FALSE)</f>
        <v>INSTITUTO PROVINCIAL DE VIVIENDA</v>
      </c>
    </row>
    <row r="13435" spans="1:4" x14ac:dyDescent="0.2">
      <c r="A13435" t="s">
        <v>2209</v>
      </c>
      <c r="B13435" t="s">
        <v>25518</v>
      </c>
      <c r="C13435" t="str">
        <f t="shared" si="209"/>
        <v>16 - INSTITUTO PROVINCIAL DE VIVIENDA</v>
      </c>
      <c r="D13435" t="str">
        <f>VLOOKUP(MID(A13435,1,2),[1]Jurisdicciones!$A$2:$B$44,2,FALSE)</f>
        <v>INSTITUTO PROVINCIAL DE VIVIENDA</v>
      </c>
    </row>
    <row r="13436" spans="1:4" x14ac:dyDescent="0.2">
      <c r="A13436" t="s">
        <v>2210</v>
      </c>
      <c r="B13436" t="s">
        <v>25519</v>
      </c>
      <c r="C13436" t="str">
        <f t="shared" si="209"/>
        <v>16 - INSTITUTO PROVINCIAL DE VIVIENDA</v>
      </c>
      <c r="D13436" t="str">
        <f>VLOOKUP(MID(A13436,1,2),[1]Jurisdicciones!$A$2:$B$44,2,FALSE)</f>
        <v>INSTITUTO PROVINCIAL DE VIVIENDA</v>
      </c>
    </row>
    <row r="13437" spans="1:4" x14ac:dyDescent="0.2">
      <c r="A13437" t="s">
        <v>25520</v>
      </c>
      <c r="B13437" t="s">
        <v>22718</v>
      </c>
      <c r="C13437" t="str">
        <f t="shared" si="209"/>
        <v>16 - INSTITUTO PROVINCIAL DE VIVIENDA</v>
      </c>
      <c r="D13437" t="str">
        <f>VLOOKUP(MID(A13437,1,2),[1]Jurisdicciones!$A$2:$B$44,2,FALSE)</f>
        <v>INSTITUTO PROVINCIAL DE VIVIENDA</v>
      </c>
    </row>
    <row r="13438" spans="1:4" x14ac:dyDescent="0.2">
      <c r="A13438" t="s">
        <v>25521</v>
      </c>
      <c r="B13438" t="s">
        <v>25522</v>
      </c>
      <c r="C13438" t="str">
        <f t="shared" si="209"/>
        <v>16 - INSTITUTO PROVINCIAL DE VIVIENDA</v>
      </c>
      <c r="D13438" t="str">
        <f>VLOOKUP(MID(A13438,1,2),[1]Jurisdicciones!$A$2:$B$44,2,FALSE)</f>
        <v>INSTITUTO PROVINCIAL DE VIVIENDA</v>
      </c>
    </row>
    <row r="13439" spans="1:4" x14ac:dyDescent="0.2">
      <c r="A13439" t="s">
        <v>25523</v>
      </c>
      <c r="B13439" t="s">
        <v>22721</v>
      </c>
      <c r="C13439" t="str">
        <f t="shared" si="209"/>
        <v>16 - INSTITUTO PROVINCIAL DE VIVIENDA</v>
      </c>
      <c r="D13439" t="str">
        <f>VLOOKUP(MID(A13439,1,2),[1]Jurisdicciones!$A$2:$B$44,2,FALSE)</f>
        <v>INSTITUTO PROVINCIAL DE VIVIENDA</v>
      </c>
    </row>
    <row r="13440" spans="1:4" x14ac:dyDescent="0.2">
      <c r="A13440" t="s">
        <v>25524</v>
      </c>
      <c r="B13440" t="s">
        <v>25525</v>
      </c>
      <c r="C13440" t="str">
        <f t="shared" si="209"/>
        <v>16 - INSTITUTO PROVINCIAL DE VIVIENDA</v>
      </c>
      <c r="D13440" t="str">
        <f>VLOOKUP(MID(A13440,1,2),[1]Jurisdicciones!$A$2:$B$44,2,FALSE)</f>
        <v>INSTITUTO PROVINCIAL DE VIVIENDA</v>
      </c>
    </row>
    <row r="13441" spans="1:4" x14ac:dyDescent="0.2">
      <c r="A13441" t="s">
        <v>25526</v>
      </c>
      <c r="B13441" t="s">
        <v>24389</v>
      </c>
      <c r="C13441" t="str">
        <f t="shared" si="209"/>
        <v>16 - INSTITUTO PROVINCIAL DE VIVIENDA</v>
      </c>
      <c r="D13441" t="str">
        <f>VLOOKUP(MID(A13441,1,2),[1]Jurisdicciones!$A$2:$B$44,2,FALSE)</f>
        <v>INSTITUTO PROVINCIAL DE VIVIENDA</v>
      </c>
    </row>
    <row r="13442" spans="1:4" x14ac:dyDescent="0.2">
      <c r="A13442" t="s">
        <v>25527</v>
      </c>
      <c r="B13442" t="s">
        <v>25528</v>
      </c>
      <c r="C13442" t="str">
        <f t="shared" si="209"/>
        <v>16 - INSTITUTO PROVINCIAL DE VIVIENDA</v>
      </c>
      <c r="D13442" t="str">
        <f>VLOOKUP(MID(A13442,1,2),[1]Jurisdicciones!$A$2:$B$44,2,FALSE)</f>
        <v>INSTITUTO PROVINCIAL DE VIVIENDA</v>
      </c>
    </row>
    <row r="13443" spans="1:4" x14ac:dyDescent="0.2">
      <c r="A13443" t="s">
        <v>25529</v>
      </c>
      <c r="B13443" t="s">
        <v>25311</v>
      </c>
      <c r="C13443" t="str">
        <f t="shared" si="209"/>
        <v>16 - INSTITUTO PROVINCIAL DE VIVIENDA</v>
      </c>
      <c r="D13443" t="str">
        <f>VLOOKUP(MID(A13443,1,2),[1]Jurisdicciones!$A$2:$B$44,2,FALSE)</f>
        <v>INSTITUTO PROVINCIAL DE VIVIENDA</v>
      </c>
    </row>
    <row r="13444" spans="1:4" x14ac:dyDescent="0.2">
      <c r="A13444" t="s">
        <v>25530</v>
      </c>
      <c r="B13444" t="s">
        <v>25531</v>
      </c>
      <c r="C13444" t="str">
        <f t="shared" ref="C13444:C13507" si="210">CONCATENATE(MID(A13444,1,2), " - ",D13444)</f>
        <v>16 - INSTITUTO PROVINCIAL DE VIVIENDA</v>
      </c>
      <c r="D13444" t="str">
        <f>VLOOKUP(MID(A13444,1,2),[1]Jurisdicciones!$A$2:$B$44,2,FALSE)</f>
        <v>INSTITUTO PROVINCIAL DE VIVIENDA</v>
      </c>
    </row>
    <row r="13445" spans="1:4" x14ac:dyDescent="0.2">
      <c r="A13445" t="s">
        <v>25532</v>
      </c>
      <c r="B13445" t="s">
        <v>25533</v>
      </c>
      <c r="C13445" t="str">
        <f t="shared" si="210"/>
        <v>16 - INSTITUTO PROVINCIAL DE VIVIENDA</v>
      </c>
      <c r="D13445" t="str">
        <f>VLOOKUP(MID(A13445,1,2),[1]Jurisdicciones!$A$2:$B$44,2,FALSE)</f>
        <v>INSTITUTO PROVINCIAL DE VIVIENDA</v>
      </c>
    </row>
    <row r="13446" spans="1:4" x14ac:dyDescent="0.2">
      <c r="A13446" t="s">
        <v>25534</v>
      </c>
      <c r="B13446" t="s">
        <v>25535</v>
      </c>
      <c r="C13446" t="str">
        <f t="shared" si="210"/>
        <v>16 - INSTITUTO PROVINCIAL DE VIVIENDA</v>
      </c>
      <c r="D13446" t="str">
        <f>VLOOKUP(MID(A13446,1,2),[1]Jurisdicciones!$A$2:$B$44,2,FALSE)</f>
        <v>INSTITUTO PROVINCIAL DE VIVIENDA</v>
      </c>
    </row>
    <row r="13447" spans="1:4" x14ac:dyDescent="0.2">
      <c r="A13447" t="s">
        <v>25536</v>
      </c>
      <c r="B13447" t="s">
        <v>25537</v>
      </c>
      <c r="C13447" t="str">
        <f t="shared" si="210"/>
        <v>16 - INSTITUTO PROVINCIAL DE VIVIENDA</v>
      </c>
      <c r="D13447" t="str">
        <f>VLOOKUP(MID(A13447,1,2),[1]Jurisdicciones!$A$2:$B$44,2,FALSE)</f>
        <v>INSTITUTO PROVINCIAL DE VIVIENDA</v>
      </c>
    </row>
    <row r="13448" spans="1:4" x14ac:dyDescent="0.2">
      <c r="A13448" t="s">
        <v>25538</v>
      </c>
      <c r="B13448" t="s">
        <v>25539</v>
      </c>
      <c r="C13448" t="str">
        <f t="shared" si="210"/>
        <v>16 - INSTITUTO PROVINCIAL DE VIVIENDA</v>
      </c>
      <c r="D13448" t="str">
        <f>VLOOKUP(MID(A13448,1,2),[1]Jurisdicciones!$A$2:$B$44,2,FALSE)</f>
        <v>INSTITUTO PROVINCIAL DE VIVIENDA</v>
      </c>
    </row>
    <row r="13449" spans="1:4" x14ac:dyDescent="0.2">
      <c r="A13449" t="s">
        <v>25540</v>
      </c>
      <c r="B13449" t="s">
        <v>25541</v>
      </c>
      <c r="C13449" t="str">
        <f t="shared" si="210"/>
        <v>16 - INSTITUTO PROVINCIAL DE VIVIENDA</v>
      </c>
      <c r="D13449" t="str">
        <f>VLOOKUP(MID(A13449,1,2),[1]Jurisdicciones!$A$2:$B$44,2,FALSE)</f>
        <v>INSTITUTO PROVINCIAL DE VIVIENDA</v>
      </c>
    </row>
    <row r="13450" spans="1:4" x14ac:dyDescent="0.2">
      <c r="A13450" t="s">
        <v>25542</v>
      </c>
      <c r="B13450" t="s">
        <v>25543</v>
      </c>
      <c r="C13450" t="str">
        <f t="shared" si="210"/>
        <v>16 - INSTITUTO PROVINCIAL DE VIVIENDA</v>
      </c>
      <c r="D13450" t="str">
        <f>VLOOKUP(MID(A13450,1,2),[1]Jurisdicciones!$A$2:$B$44,2,FALSE)</f>
        <v>INSTITUTO PROVINCIAL DE VIVIENDA</v>
      </c>
    </row>
    <row r="13451" spans="1:4" x14ac:dyDescent="0.2">
      <c r="A13451" t="s">
        <v>25544</v>
      </c>
      <c r="B13451" t="s">
        <v>25545</v>
      </c>
      <c r="C13451" t="str">
        <f t="shared" si="210"/>
        <v>16 - INSTITUTO PROVINCIAL DE VIVIENDA</v>
      </c>
      <c r="D13451" t="str">
        <f>VLOOKUP(MID(A13451,1,2),[1]Jurisdicciones!$A$2:$B$44,2,FALSE)</f>
        <v>INSTITUTO PROVINCIAL DE VIVIENDA</v>
      </c>
    </row>
    <row r="13452" spans="1:4" x14ac:dyDescent="0.2">
      <c r="A13452" t="s">
        <v>25546</v>
      </c>
      <c r="B13452" t="s">
        <v>25547</v>
      </c>
      <c r="C13452" t="str">
        <f t="shared" si="210"/>
        <v>16 - INSTITUTO PROVINCIAL DE VIVIENDA</v>
      </c>
      <c r="D13452" t="str">
        <f>VLOOKUP(MID(A13452,1,2),[1]Jurisdicciones!$A$2:$B$44,2,FALSE)</f>
        <v>INSTITUTO PROVINCIAL DE VIVIENDA</v>
      </c>
    </row>
    <row r="13453" spans="1:4" x14ac:dyDescent="0.2">
      <c r="A13453" t="s">
        <v>25548</v>
      </c>
      <c r="B13453" t="s">
        <v>25547</v>
      </c>
      <c r="C13453" t="str">
        <f t="shared" si="210"/>
        <v>16 - INSTITUTO PROVINCIAL DE VIVIENDA</v>
      </c>
      <c r="D13453" t="str">
        <f>VLOOKUP(MID(A13453,1,2),[1]Jurisdicciones!$A$2:$B$44,2,FALSE)</f>
        <v>INSTITUTO PROVINCIAL DE VIVIENDA</v>
      </c>
    </row>
    <row r="13454" spans="1:4" x14ac:dyDescent="0.2">
      <c r="A13454" t="s">
        <v>25549</v>
      </c>
      <c r="B13454" t="s">
        <v>25547</v>
      </c>
      <c r="C13454" t="str">
        <f t="shared" si="210"/>
        <v>16 - INSTITUTO PROVINCIAL DE VIVIENDA</v>
      </c>
      <c r="D13454" t="str">
        <f>VLOOKUP(MID(A13454,1,2),[1]Jurisdicciones!$A$2:$B$44,2,FALSE)</f>
        <v>INSTITUTO PROVINCIAL DE VIVIENDA</v>
      </c>
    </row>
    <row r="13455" spans="1:4" x14ac:dyDescent="0.2">
      <c r="A13455" t="s">
        <v>25550</v>
      </c>
      <c r="B13455" t="s">
        <v>25551</v>
      </c>
      <c r="C13455" t="str">
        <f t="shared" si="210"/>
        <v>16 - INSTITUTO PROVINCIAL DE VIVIENDA</v>
      </c>
      <c r="D13455" t="str">
        <f>VLOOKUP(MID(A13455,1,2),[1]Jurisdicciones!$A$2:$B$44,2,FALSE)</f>
        <v>INSTITUTO PROVINCIAL DE VIVIENDA</v>
      </c>
    </row>
    <row r="13456" spans="1:4" x14ac:dyDescent="0.2">
      <c r="A13456" t="s">
        <v>25552</v>
      </c>
      <c r="B13456" t="s">
        <v>25553</v>
      </c>
      <c r="C13456" t="str">
        <f t="shared" si="210"/>
        <v>16 - INSTITUTO PROVINCIAL DE VIVIENDA</v>
      </c>
      <c r="D13456" t="str">
        <f>VLOOKUP(MID(A13456,1,2),[1]Jurisdicciones!$A$2:$B$44,2,FALSE)</f>
        <v>INSTITUTO PROVINCIAL DE VIVIENDA</v>
      </c>
    </row>
    <row r="13457" spans="1:4" x14ac:dyDescent="0.2">
      <c r="A13457" t="s">
        <v>25554</v>
      </c>
      <c r="B13457" t="s">
        <v>25555</v>
      </c>
      <c r="C13457" t="str">
        <f t="shared" si="210"/>
        <v>16 - INSTITUTO PROVINCIAL DE VIVIENDA</v>
      </c>
      <c r="D13457" t="str">
        <f>VLOOKUP(MID(A13457,1,2),[1]Jurisdicciones!$A$2:$B$44,2,FALSE)</f>
        <v>INSTITUTO PROVINCIAL DE VIVIENDA</v>
      </c>
    </row>
    <row r="13458" spans="1:4" x14ac:dyDescent="0.2">
      <c r="A13458" t="s">
        <v>25556</v>
      </c>
      <c r="B13458" t="s">
        <v>25557</v>
      </c>
      <c r="C13458" t="str">
        <f t="shared" si="210"/>
        <v>16 - INSTITUTO PROVINCIAL DE VIVIENDA</v>
      </c>
      <c r="D13458" t="str">
        <f>VLOOKUP(MID(A13458,1,2),[1]Jurisdicciones!$A$2:$B$44,2,FALSE)</f>
        <v>INSTITUTO PROVINCIAL DE VIVIENDA</v>
      </c>
    </row>
    <row r="13459" spans="1:4" x14ac:dyDescent="0.2">
      <c r="A13459" t="s">
        <v>25558</v>
      </c>
      <c r="B13459" t="s">
        <v>25559</v>
      </c>
      <c r="C13459" t="str">
        <f t="shared" si="210"/>
        <v>16 - INSTITUTO PROVINCIAL DE VIVIENDA</v>
      </c>
      <c r="D13459" t="str">
        <f>VLOOKUP(MID(A13459,1,2),[1]Jurisdicciones!$A$2:$B$44,2,FALSE)</f>
        <v>INSTITUTO PROVINCIAL DE VIVIENDA</v>
      </c>
    </row>
    <row r="13460" spans="1:4" x14ac:dyDescent="0.2">
      <c r="A13460" t="s">
        <v>25560</v>
      </c>
      <c r="B13460" t="s">
        <v>25561</v>
      </c>
      <c r="C13460" t="str">
        <f t="shared" si="210"/>
        <v>16 - INSTITUTO PROVINCIAL DE VIVIENDA</v>
      </c>
      <c r="D13460" t="str">
        <f>VLOOKUP(MID(A13460,1,2),[1]Jurisdicciones!$A$2:$B$44,2,FALSE)</f>
        <v>INSTITUTO PROVINCIAL DE VIVIENDA</v>
      </c>
    </row>
    <row r="13461" spans="1:4" x14ac:dyDescent="0.2">
      <c r="A13461" t="s">
        <v>25562</v>
      </c>
      <c r="B13461" t="s">
        <v>25563</v>
      </c>
      <c r="C13461" t="str">
        <f t="shared" si="210"/>
        <v>16 - INSTITUTO PROVINCIAL DE VIVIENDA</v>
      </c>
      <c r="D13461" t="str">
        <f>VLOOKUP(MID(A13461,1,2),[1]Jurisdicciones!$A$2:$B$44,2,FALSE)</f>
        <v>INSTITUTO PROVINCIAL DE VIVIENDA</v>
      </c>
    </row>
    <row r="13462" spans="1:4" x14ac:dyDescent="0.2">
      <c r="A13462" t="s">
        <v>25564</v>
      </c>
      <c r="B13462" t="s">
        <v>25565</v>
      </c>
      <c r="C13462" t="str">
        <f t="shared" si="210"/>
        <v>16 - INSTITUTO PROVINCIAL DE VIVIENDA</v>
      </c>
      <c r="D13462" t="str">
        <f>VLOOKUP(MID(A13462,1,2),[1]Jurisdicciones!$A$2:$B$44,2,FALSE)</f>
        <v>INSTITUTO PROVINCIAL DE VIVIENDA</v>
      </c>
    </row>
    <row r="13463" spans="1:4" x14ac:dyDescent="0.2">
      <c r="A13463" t="s">
        <v>25566</v>
      </c>
      <c r="B13463" t="s">
        <v>25567</v>
      </c>
      <c r="C13463" t="str">
        <f t="shared" si="210"/>
        <v>16 - INSTITUTO PROVINCIAL DE VIVIENDA</v>
      </c>
      <c r="D13463" t="str">
        <f>VLOOKUP(MID(A13463,1,2),[1]Jurisdicciones!$A$2:$B$44,2,FALSE)</f>
        <v>INSTITUTO PROVINCIAL DE VIVIENDA</v>
      </c>
    </row>
    <row r="13464" spans="1:4" x14ac:dyDescent="0.2">
      <c r="A13464" t="s">
        <v>25568</v>
      </c>
      <c r="B13464" t="s">
        <v>25569</v>
      </c>
      <c r="C13464" t="str">
        <f t="shared" si="210"/>
        <v>16 - INSTITUTO PROVINCIAL DE VIVIENDA</v>
      </c>
      <c r="D13464" t="str">
        <f>VLOOKUP(MID(A13464,1,2),[1]Jurisdicciones!$A$2:$B$44,2,FALSE)</f>
        <v>INSTITUTO PROVINCIAL DE VIVIENDA</v>
      </c>
    </row>
    <row r="13465" spans="1:4" x14ac:dyDescent="0.2">
      <c r="A13465" t="s">
        <v>25570</v>
      </c>
      <c r="B13465" t="s">
        <v>25571</v>
      </c>
      <c r="C13465" t="str">
        <f t="shared" si="210"/>
        <v>16 - INSTITUTO PROVINCIAL DE VIVIENDA</v>
      </c>
      <c r="D13465" t="str">
        <f>VLOOKUP(MID(A13465,1,2),[1]Jurisdicciones!$A$2:$B$44,2,FALSE)</f>
        <v>INSTITUTO PROVINCIAL DE VIVIENDA</v>
      </c>
    </row>
    <row r="13466" spans="1:4" x14ac:dyDescent="0.2">
      <c r="A13466" t="s">
        <v>25572</v>
      </c>
      <c r="B13466" t="s">
        <v>25573</v>
      </c>
      <c r="C13466" t="str">
        <f t="shared" si="210"/>
        <v>16 - INSTITUTO PROVINCIAL DE VIVIENDA</v>
      </c>
      <c r="D13466" t="str">
        <f>VLOOKUP(MID(A13466,1,2),[1]Jurisdicciones!$A$2:$B$44,2,FALSE)</f>
        <v>INSTITUTO PROVINCIAL DE VIVIENDA</v>
      </c>
    </row>
    <row r="13467" spans="1:4" x14ac:dyDescent="0.2">
      <c r="A13467" t="s">
        <v>25574</v>
      </c>
      <c r="B13467" t="s">
        <v>25575</v>
      </c>
      <c r="C13467" t="str">
        <f t="shared" si="210"/>
        <v>16 - INSTITUTO PROVINCIAL DE VIVIENDA</v>
      </c>
      <c r="D13467" t="str">
        <f>VLOOKUP(MID(A13467,1,2),[1]Jurisdicciones!$A$2:$B$44,2,FALSE)</f>
        <v>INSTITUTO PROVINCIAL DE VIVIENDA</v>
      </c>
    </row>
    <row r="13468" spans="1:4" x14ac:dyDescent="0.2">
      <c r="A13468" t="s">
        <v>25576</v>
      </c>
      <c r="B13468" t="s">
        <v>25577</v>
      </c>
      <c r="C13468" t="str">
        <f t="shared" si="210"/>
        <v>16 - INSTITUTO PROVINCIAL DE VIVIENDA</v>
      </c>
      <c r="D13468" t="str">
        <f>VLOOKUP(MID(A13468,1,2),[1]Jurisdicciones!$A$2:$B$44,2,FALSE)</f>
        <v>INSTITUTO PROVINCIAL DE VIVIENDA</v>
      </c>
    </row>
    <row r="13469" spans="1:4" x14ac:dyDescent="0.2">
      <c r="A13469" t="s">
        <v>25578</v>
      </c>
      <c r="B13469" t="s">
        <v>25577</v>
      </c>
      <c r="C13469" t="str">
        <f t="shared" si="210"/>
        <v>16 - INSTITUTO PROVINCIAL DE VIVIENDA</v>
      </c>
      <c r="D13469" t="str">
        <f>VLOOKUP(MID(A13469,1,2),[1]Jurisdicciones!$A$2:$B$44,2,FALSE)</f>
        <v>INSTITUTO PROVINCIAL DE VIVIENDA</v>
      </c>
    </row>
    <row r="13470" spans="1:4" x14ac:dyDescent="0.2">
      <c r="A13470" t="s">
        <v>25579</v>
      </c>
      <c r="B13470" t="s">
        <v>25580</v>
      </c>
      <c r="C13470" t="str">
        <f t="shared" si="210"/>
        <v>16 - INSTITUTO PROVINCIAL DE VIVIENDA</v>
      </c>
      <c r="D13470" t="str">
        <f>VLOOKUP(MID(A13470,1,2),[1]Jurisdicciones!$A$2:$B$44,2,FALSE)</f>
        <v>INSTITUTO PROVINCIAL DE VIVIENDA</v>
      </c>
    </row>
    <row r="13471" spans="1:4" x14ac:dyDescent="0.2">
      <c r="A13471" t="s">
        <v>25581</v>
      </c>
      <c r="B13471" t="s">
        <v>21668</v>
      </c>
      <c r="C13471" t="str">
        <f t="shared" si="210"/>
        <v>16 - INSTITUTO PROVINCIAL DE VIVIENDA</v>
      </c>
      <c r="D13471" t="str">
        <f>VLOOKUP(MID(A13471,1,2),[1]Jurisdicciones!$A$2:$B$44,2,FALSE)</f>
        <v>INSTITUTO PROVINCIAL DE VIVIENDA</v>
      </c>
    </row>
    <row r="13472" spans="1:4" x14ac:dyDescent="0.2">
      <c r="A13472" t="s">
        <v>25582</v>
      </c>
      <c r="B13472" t="s">
        <v>25583</v>
      </c>
      <c r="C13472" t="str">
        <f t="shared" si="210"/>
        <v>16 - INSTITUTO PROVINCIAL DE VIVIENDA</v>
      </c>
      <c r="D13472" t="str">
        <f>VLOOKUP(MID(A13472,1,2),[1]Jurisdicciones!$A$2:$B$44,2,FALSE)</f>
        <v>INSTITUTO PROVINCIAL DE VIVIENDA</v>
      </c>
    </row>
    <row r="13473" spans="1:4" x14ac:dyDescent="0.2">
      <c r="A13473" t="s">
        <v>25584</v>
      </c>
      <c r="B13473" t="s">
        <v>25585</v>
      </c>
      <c r="C13473" t="str">
        <f t="shared" si="210"/>
        <v>16 - INSTITUTO PROVINCIAL DE VIVIENDA</v>
      </c>
      <c r="D13473" t="str">
        <f>VLOOKUP(MID(A13473,1,2),[1]Jurisdicciones!$A$2:$B$44,2,FALSE)</f>
        <v>INSTITUTO PROVINCIAL DE VIVIENDA</v>
      </c>
    </row>
    <row r="13474" spans="1:4" x14ac:dyDescent="0.2">
      <c r="A13474" t="s">
        <v>25586</v>
      </c>
      <c r="B13474" t="s">
        <v>25587</v>
      </c>
      <c r="C13474" t="str">
        <f t="shared" si="210"/>
        <v>16 - INSTITUTO PROVINCIAL DE VIVIENDA</v>
      </c>
      <c r="D13474" t="str">
        <f>VLOOKUP(MID(A13474,1,2),[1]Jurisdicciones!$A$2:$B$44,2,FALSE)</f>
        <v>INSTITUTO PROVINCIAL DE VIVIENDA</v>
      </c>
    </row>
    <row r="13475" spans="1:4" x14ac:dyDescent="0.2">
      <c r="A13475" t="s">
        <v>25588</v>
      </c>
      <c r="B13475" t="s">
        <v>25589</v>
      </c>
      <c r="C13475" t="str">
        <f t="shared" si="210"/>
        <v>16 - INSTITUTO PROVINCIAL DE VIVIENDA</v>
      </c>
      <c r="D13475" t="str">
        <f>VLOOKUP(MID(A13475,1,2),[1]Jurisdicciones!$A$2:$B$44,2,FALSE)</f>
        <v>INSTITUTO PROVINCIAL DE VIVIENDA</v>
      </c>
    </row>
    <row r="13476" spans="1:4" x14ac:dyDescent="0.2">
      <c r="A13476" t="s">
        <v>25590</v>
      </c>
      <c r="B13476" t="s">
        <v>25591</v>
      </c>
      <c r="C13476" t="str">
        <f t="shared" si="210"/>
        <v>16 - INSTITUTO PROVINCIAL DE VIVIENDA</v>
      </c>
      <c r="D13476" t="str">
        <f>VLOOKUP(MID(A13476,1,2),[1]Jurisdicciones!$A$2:$B$44,2,FALSE)</f>
        <v>INSTITUTO PROVINCIAL DE VIVIENDA</v>
      </c>
    </row>
    <row r="13477" spans="1:4" x14ac:dyDescent="0.2">
      <c r="A13477" t="s">
        <v>25592</v>
      </c>
      <c r="B13477" t="s">
        <v>25593</v>
      </c>
      <c r="C13477" t="str">
        <f t="shared" si="210"/>
        <v>16 - INSTITUTO PROVINCIAL DE VIVIENDA</v>
      </c>
      <c r="D13477" t="str">
        <f>VLOOKUP(MID(A13477,1,2),[1]Jurisdicciones!$A$2:$B$44,2,FALSE)</f>
        <v>INSTITUTO PROVINCIAL DE VIVIENDA</v>
      </c>
    </row>
    <row r="13478" spans="1:4" x14ac:dyDescent="0.2">
      <c r="A13478" t="s">
        <v>25594</v>
      </c>
      <c r="B13478" t="s">
        <v>25595</v>
      </c>
      <c r="C13478" t="str">
        <f t="shared" si="210"/>
        <v>16 - INSTITUTO PROVINCIAL DE VIVIENDA</v>
      </c>
      <c r="D13478" t="str">
        <f>VLOOKUP(MID(A13478,1,2),[1]Jurisdicciones!$A$2:$B$44,2,FALSE)</f>
        <v>INSTITUTO PROVINCIAL DE VIVIENDA</v>
      </c>
    </row>
    <row r="13479" spans="1:4" x14ac:dyDescent="0.2">
      <c r="A13479" t="s">
        <v>25596</v>
      </c>
      <c r="B13479" t="s">
        <v>25597</v>
      </c>
      <c r="C13479" t="str">
        <f t="shared" si="210"/>
        <v>16 - INSTITUTO PROVINCIAL DE VIVIENDA</v>
      </c>
      <c r="D13479" t="str">
        <f>VLOOKUP(MID(A13479,1,2),[1]Jurisdicciones!$A$2:$B$44,2,FALSE)</f>
        <v>INSTITUTO PROVINCIAL DE VIVIENDA</v>
      </c>
    </row>
    <row r="13480" spans="1:4" x14ac:dyDescent="0.2">
      <c r="A13480" t="s">
        <v>25598</v>
      </c>
      <c r="B13480" t="s">
        <v>25599</v>
      </c>
      <c r="C13480" t="str">
        <f t="shared" si="210"/>
        <v>16 - INSTITUTO PROVINCIAL DE VIVIENDA</v>
      </c>
      <c r="D13480" t="str">
        <f>VLOOKUP(MID(A13480,1,2),[1]Jurisdicciones!$A$2:$B$44,2,FALSE)</f>
        <v>INSTITUTO PROVINCIAL DE VIVIENDA</v>
      </c>
    </row>
    <row r="13481" spans="1:4" x14ac:dyDescent="0.2">
      <c r="A13481" t="s">
        <v>25600</v>
      </c>
      <c r="B13481" t="s">
        <v>25601</v>
      </c>
      <c r="C13481" t="str">
        <f t="shared" si="210"/>
        <v>16 - INSTITUTO PROVINCIAL DE VIVIENDA</v>
      </c>
      <c r="D13481" t="str">
        <f>VLOOKUP(MID(A13481,1,2),[1]Jurisdicciones!$A$2:$B$44,2,FALSE)</f>
        <v>INSTITUTO PROVINCIAL DE VIVIENDA</v>
      </c>
    </row>
    <row r="13482" spans="1:4" x14ac:dyDescent="0.2">
      <c r="A13482" t="s">
        <v>25602</v>
      </c>
      <c r="B13482" t="s">
        <v>25603</v>
      </c>
      <c r="C13482" t="str">
        <f t="shared" si="210"/>
        <v>16 - INSTITUTO PROVINCIAL DE VIVIENDA</v>
      </c>
      <c r="D13482" t="str">
        <f>VLOOKUP(MID(A13482,1,2),[1]Jurisdicciones!$A$2:$B$44,2,FALSE)</f>
        <v>INSTITUTO PROVINCIAL DE VIVIENDA</v>
      </c>
    </row>
    <row r="13483" spans="1:4" x14ac:dyDescent="0.2">
      <c r="A13483" t="s">
        <v>25604</v>
      </c>
      <c r="B13483" t="s">
        <v>25605</v>
      </c>
      <c r="C13483" t="str">
        <f t="shared" si="210"/>
        <v>16 - INSTITUTO PROVINCIAL DE VIVIENDA</v>
      </c>
      <c r="D13483" t="str">
        <f>VLOOKUP(MID(A13483,1,2),[1]Jurisdicciones!$A$2:$B$44,2,FALSE)</f>
        <v>INSTITUTO PROVINCIAL DE VIVIENDA</v>
      </c>
    </row>
    <row r="13484" spans="1:4" x14ac:dyDescent="0.2">
      <c r="A13484" t="s">
        <v>25606</v>
      </c>
      <c r="B13484" t="s">
        <v>25605</v>
      </c>
      <c r="C13484" t="str">
        <f t="shared" si="210"/>
        <v>16 - INSTITUTO PROVINCIAL DE VIVIENDA</v>
      </c>
      <c r="D13484" t="str">
        <f>VLOOKUP(MID(A13484,1,2),[1]Jurisdicciones!$A$2:$B$44,2,FALSE)</f>
        <v>INSTITUTO PROVINCIAL DE VIVIENDA</v>
      </c>
    </row>
    <row r="13485" spans="1:4" x14ac:dyDescent="0.2">
      <c r="A13485" t="s">
        <v>25607</v>
      </c>
      <c r="B13485" t="s">
        <v>25605</v>
      </c>
      <c r="C13485" t="str">
        <f t="shared" si="210"/>
        <v>16 - INSTITUTO PROVINCIAL DE VIVIENDA</v>
      </c>
      <c r="D13485" t="str">
        <f>VLOOKUP(MID(A13485,1,2),[1]Jurisdicciones!$A$2:$B$44,2,FALSE)</f>
        <v>INSTITUTO PROVINCIAL DE VIVIENDA</v>
      </c>
    </row>
    <row r="13486" spans="1:4" x14ac:dyDescent="0.2">
      <c r="A13486" t="s">
        <v>25608</v>
      </c>
      <c r="B13486" t="s">
        <v>25605</v>
      </c>
      <c r="C13486" t="str">
        <f t="shared" si="210"/>
        <v>16 - INSTITUTO PROVINCIAL DE VIVIENDA</v>
      </c>
      <c r="D13486" t="str">
        <f>VLOOKUP(MID(A13486,1,2),[1]Jurisdicciones!$A$2:$B$44,2,FALSE)</f>
        <v>INSTITUTO PROVINCIAL DE VIVIENDA</v>
      </c>
    </row>
    <row r="13487" spans="1:4" x14ac:dyDescent="0.2">
      <c r="A13487" t="s">
        <v>25609</v>
      </c>
      <c r="B13487" t="s">
        <v>25610</v>
      </c>
      <c r="C13487" t="str">
        <f t="shared" si="210"/>
        <v>16 - INSTITUTO PROVINCIAL DE VIVIENDA</v>
      </c>
      <c r="D13487" t="str">
        <f>VLOOKUP(MID(A13487,1,2),[1]Jurisdicciones!$A$2:$B$44,2,FALSE)</f>
        <v>INSTITUTO PROVINCIAL DE VIVIENDA</v>
      </c>
    </row>
    <row r="13488" spans="1:4" x14ac:dyDescent="0.2">
      <c r="A13488" t="s">
        <v>25611</v>
      </c>
      <c r="B13488" t="s">
        <v>25612</v>
      </c>
      <c r="C13488" t="str">
        <f t="shared" si="210"/>
        <v>16 - INSTITUTO PROVINCIAL DE VIVIENDA</v>
      </c>
      <c r="D13488" t="str">
        <f>VLOOKUP(MID(A13488,1,2),[1]Jurisdicciones!$A$2:$B$44,2,FALSE)</f>
        <v>INSTITUTO PROVINCIAL DE VIVIENDA</v>
      </c>
    </row>
    <row r="13489" spans="1:4" x14ac:dyDescent="0.2">
      <c r="A13489" t="s">
        <v>25613</v>
      </c>
      <c r="B13489" t="s">
        <v>25614</v>
      </c>
      <c r="C13489" t="str">
        <f t="shared" si="210"/>
        <v>16 - INSTITUTO PROVINCIAL DE VIVIENDA</v>
      </c>
      <c r="D13489" t="str">
        <f>VLOOKUP(MID(A13489,1,2),[1]Jurisdicciones!$A$2:$B$44,2,FALSE)</f>
        <v>INSTITUTO PROVINCIAL DE VIVIENDA</v>
      </c>
    </row>
    <row r="13490" spans="1:4" x14ac:dyDescent="0.2">
      <c r="A13490" t="s">
        <v>25615</v>
      </c>
      <c r="B13490" t="s">
        <v>25616</v>
      </c>
      <c r="C13490" t="str">
        <f t="shared" si="210"/>
        <v>16 - INSTITUTO PROVINCIAL DE VIVIENDA</v>
      </c>
      <c r="D13490" t="str">
        <f>VLOOKUP(MID(A13490,1,2),[1]Jurisdicciones!$A$2:$B$44,2,FALSE)</f>
        <v>INSTITUTO PROVINCIAL DE VIVIENDA</v>
      </c>
    </row>
    <row r="13491" spans="1:4" x14ac:dyDescent="0.2">
      <c r="A13491" t="s">
        <v>25617</v>
      </c>
      <c r="B13491" t="s">
        <v>25618</v>
      </c>
      <c r="C13491" t="str">
        <f t="shared" si="210"/>
        <v>16 - INSTITUTO PROVINCIAL DE VIVIENDA</v>
      </c>
      <c r="D13491" t="str">
        <f>VLOOKUP(MID(A13491,1,2),[1]Jurisdicciones!$A$2:$B$44,2,FALSE)</f>
        <v>INSTITUTO PROVINCIAL DE VIVIENDA</v>
      </c>
    </row>
    <row r="13492" spans="1:4" x14ac:dyDescent="0.2">
      <c r="A13492" t="s">
        <v>25619</v>
      </c>
      <c r="B13492" t="s">
        <v>25620</v>
      </c>
      <c r="C13492" t="str">
        <f t="shared" si="210"/>
        <v>16 - INSTITUTO PROVINCIAL DE VIVIENDA</v>
      </c>
      <c r="D13492" t="str">
        <f>VLOOKUP(MID(A13492,1,2),[1]Jurisdicciones!$A$2:$B$44,2,FALSE)</f>
        <v>INSTITUTO PROVINCIAL DE VIVIENDA</v>
      </c>
    </row>
    <row r="13493" spans="1:4" x14ac:dyDescent="0.2">
      <c r="A13493" t="s">
        <v>25621</v>
      </c>
      <c r="B13493" t="s">
        <v>25622</v>
      </c>
      <c r="C13493" t="str">
        <f t="shared" si="210"/>
        <v>16 - INSTITUTO PROVINCIAL DE VIVIENDA</v>
      </c>
      <c r="D13493" t="str">
        <f>VLOOKUP(MID(A13493,1,2),[1]Jurisdicciones!$A$2:$B$44,2,FALSE)</f>
        <v>INSTITUTO PROVINCIAL DE VIVIENDA</v>
      </c>
    </row>
    <row r="13494" spans="1:4" x14ac:dyDescent="0.2">
      <c r="A13494" t="s">
        <v>25623</v>
      </c>
      <c r="B13494" t="s">
        <v>25624</v>
      </c>
      <c r="C13494" t="str">
        <f t="shared" si="210"/>
        <v>16 - INSTITUTO PROVINCIAL DE VIVIENDA</v>
      </c>
      <c r="D13494" t="str">
        <f>VLOOKUP(MID(A13494,1,2),[1]Jurisdicciones!$A$2:$B$44,2,FALSE)</f>
        <v>INSTITUTO PROVINCIAL DE VIVIENDA</v>
      </c>
    </row>
    <row r="13495" spans="1:4" x14ac:dyDescent="0.2">
      <c r="A13495" t="s">
        <v>25625</v>
      </c>
      <c r="B13495" t="s">
        <v>25626</v>
      </c>
      <c r="C13495" t="str">
        <f t="shared" si="210"/>
        <v>16 - INSTITUTO PROVINCIAL DE VIVIENDA</v>
      </c>
      <c r="D13495" t="str">
        <f>VLOOKUP(MID(A13495,1,2),[1]Jurisdicciones!$A$2:$B$44,2,FALSE)</f>
        <v>INSTITUTO PROVINCIAL DE VIVIENDA</v>
      </c>
    </row>
    <row r="13496" spans="1:4" x14ac:dyDescent="0.2">
      <c r="A13496" t="s">
        <v>25627</v>
      </c>
      <c r="B13496" t="s">
        <v>25628</v>
      </c>
      <c r="C13496" t="str">
        <f t="shared" si="210"/>
        <v>16 - INSTITUTO PROVINCIAL DE VIVIENDA</v>
      </c>
      <c r="D13496" t="str">
        <f>VLOOKUP(MID(A13496,1,2),[1]Jurisdicciones!$A$2:$B$44,2,FALSE)</f>
        <v>INSTITUTO PROVINCIAL DE VIVIENDA</v>
      </c>
    </row>
    <row r="13497" spans="1:4" x14ac:dyDescent="0.2">
      <c r="A13497" t="s">
        <v>25629</v>
      </c>
      <c r="B13497" t="s">
        <v>25630</v>
      </c>
      <c r="C13497" t="str">
        <f t="shared" si="210"/>
        <v>16 - INSTITUTO PROVINCIAL DE VIVIENDA</v>
      </c>
      <c r="D13497" t="str">
        <f>VLOOKUP(MID(A13497,1,2),[1]Jurisdicciones!$A$2:$B$44,2,FALSE)</f>
        <v>INSTITUTO PROVINCIAL DE VIVIENDA</v>
      </c>
    </row>
    <row r="13498" spans="1:4" x14ac:dyDescent="0.2">
      <c r="A13498" t="s">
        <v>25631</v>
      </c>
      <c r="B13498" t="s">
        <v>25632</v>
      </c>
      <c r="C13498" t="str">
        <f t="shared" si="210"/>
        <v>16 - INSTITUTO PROVINCIAL DE VIVIENDA</v>
      </c>
      <c r="D13498" t="str">
        <f>VLOOKUP(MID(A13498,1,2),[1]Jurisdicciones!$A$2:$B$44,2,FALSE)</f>
        <v>INSTITUTO PROVINCIAL DE VIVIENDA</v>
      </c>
    </row>
    <row r="13499" spans="1:4" x14ac:dyDescent="0.2">
      <c r="A13499" t="s">
        <v>25633</v>
      </c>
      <c r="B13499" t="s">
        <v>25634</v>
      </c>
      <c r="C13499" t="str">
        <f t="shared" si="210"/>
        <v>16 - INSTITUTO PROVINCIAL DE VIVIENDA</v>
      </c>
      <c r="D13499" t="str">
        <f>VLOOKUP(MID(A13499,1,2),[1]Jurisdicciones!$A$2:$B$44,2,FALSE)</f>
        <v>INSTITUTO PROVINCIAL DE VIVIENDA</v>
      </c>
    </row>
    <row r="13500" spans="1:4" x14ac:dyDescent="0.2">
      <c r="A13500" t="s">
        <v>25635</v>
      </c>
      <c r="B13500" t="s">
        <v>25636</v>
      </c>
      <c r="C13500" t="str">
        <f t="shared" si="210"/>
        <v>16 - INSTITUTO PROVINCIAL DE VIVIENDA</v>
      </c>
      <c r="D13500" t="str">
        <f>VLOOKUP(MID(A13500,1,2),[1]Jurisdicciones!$A$2:$B$44,2,FALSE)</f>
        <v>INSTITUTO PROVINCIAL DE VIVIENDA</v>
      </c>
    </row>
    <row r="13501" spans="1:4" x14ac:dyDescent="0.2">
      <c r="A13501" t="s">
        <v>25637</v>
      </c>
      <c r="B13501" t="s">
        <v>25638</v>
      </c>
      <c r="C13501" t="str">
        <f t="shared" si="210"/>
        <v>16 - INSTITUTO PROVINCIAL DE VIVIENDA</v>
      </c>
      <c r="D13501" t="str">
        <f>VLOOKUP(MID(A13501,1,2),[1]Jurisdicciones!$A$2:$B$44,2,FALSE)</f>
        <v>INSTITUTO PROVINCIAL DE VIVIENDA</v>
      </c>
    </row>
    <row r="13502" spans="1:4" x14ac:dyDescent="0.2">
      <c r="A13502" t="s">
        <v>25639</v>
      </c>
      <c r="B13502" t="s">
        <v>25640</v>
      </c>
      <c r="C13502" t="str">
        <f t="shared" si="210"/>
        <v>16 - INSTITUTO PROVINCIAL DE VIVIENDA</v>
      </c>
      <c r="D13502" t="str">
        <f>VLOOKUP(MID(A13502,1,2),[1]Jurisdicciones!$A$2:$B$44,2,FALSE)</f>
        <v>INSTITUTO PROVINCIAL DE VIVIENDA</v>
      </c>
    </row>
    <row r="13503" spans="1:4" x14ac:dyDescent="0.2">
      <c r="A13503" t="s">
        <v>25641</v>
      </c>
      <c r="B13503" t="s">
        <v>25642</v>
      </c>
      <c r="C13503" t="str">
        <f t="shared" si="210"/>
        <v>16 - INSTITUTO PROVINCIAL DE VIVIENDA</v>
      </c>
      <c r="D13503" t="str">
        <f>VLOOKUP(MID(A13503,1,2),[1]Jurisdicciones!$A$2:$B$44,2,FALSE)</f>
        <v>INSTITUTO PROVINCIAL DE VIVIENDA</v>
      </c>
    </row>
    <row r="13504" spans="1:4" x14ac:dyDescent="0.2">
      <c r="A13504" t="s">
        <v>25643</v>
      </c>
      <c r="B13504" t="s">
        <v>25644</v>
      </c>
      <c r="C13504" t="str">
        <f t="shared" si="210"/>
        <v>16 - INSTITUTO PROVINCIAL DE VIVIENDA</v>
      </c>
      <c r="D13504" t="str">
        <f>VLOOKUP(MID(A13504,1,2),[1]Jurisdicciones!$A$2:$B$44,2,FALSE)</f>
        <v>INSTITUTO PROVINCIAL DE VIVIENDA</v>
      </c>
    </row>
    <row r="13505" spans="1:4" x14ac:dyDescent="0.2">
      <c r="A13505" t="s">
        <v>25645</v>
      </c>
      <c r="B13505" t="s">
        <v>25646</v>
      </c>
      <c r="C13505" t="str">
        <f t="shared" si="210"/>
        <v>16 - INSTITUTO PROVINCIAL DE VIVIENDA</v>
      </c>
      <c r="D13505" t="str">
        <f>VLOOKUP(MID(A13505,1,2),[1]Jurisdicciones!$A$2:$B$44,2,FALSE)</f>
        <v>INSTITUTO PROVINCIAL DE VIVIENDA</v>
      </c>
    </row>
    <row r="13506" spans="1:4" x14ac:dyDescent="0.2">
      <c r="A13506" t="s">
        <v>25647</v>
      </c>
      <c r="B13506" t="s">
        <v>25648</v>
      </c>
      <c r="C13506" t="str">
        <f t="shared" si="210"/>
        <v>16 - INSTITUTO PROVINCIAL DE VIVIENDA</v>
      </c>
      <c r="D13506" t="str">
        <f>VLOOKUP(MID(A13506,1,2),[1]Jurisdicciones!$A$2:$B$44,2,FALSE)</f>
        <v>INSTITUTO PROVINCIAL DE VIVIENDA</v>
      </c>
    </row>
    <row r="13507" spans="1:4" x14ac:dyDescent="0.2">
      <c r="A13507" t="s">
        <v>25649</v>
      </c>
      <c r="B13507" t="s">
        <v>25650</v>
      </c>
      <c r="C13507" t="str">
        <f t="shared" si="210"/>
        <v>16 - INSTITUTO PROVINCIAL DE VIVIENDA</v>
      </c>
      <c r="D13507" t="str">
        <f>VLOOKUP(MID(A13507,1,2),[1]Jurisdicciones!$A$2:$B$44,2,FALSE)</f>
        <v>INSTITUTO PROVINCIAL DE VIVIENDA</v>
      </c>
    </row>
    <row r="13508" spans="1:4" x14ac:dyDescent="0.2">
      <c r="A13508" t="s">
        <v>25651</v>
      </c>
      <c r="B13508" t="s">
        <v>25652</v>
      </c>
      <c r="C13508" t="str">
        <f t="shared" ref="C13508:C13571" si="211">CONCATENATE(MID(A13508,1,2), " - ",D13508)</f>
        <v>16 - INSTITUTO PROVINCIAL DE VIVIENDA</v>
      </c>
      <c r="D13508" t="str">
        <f>VLOOKUP(MID(A13508,1,2),[1]Jurisdicciones!$A$2:$B$44,2,FALSE)</f>
        <v>INSTITUTO PROVINCIAL DE VIVIENDA</v>
      </c>
    </row>
    <row r="13509" spans="1:4" x14ac:dyDescent="0.2">
      <c r="A13509" t="s">
        <v>25653</v>
      </c>
      <c r="B13509" t="s">
        <v>25654</v>
      </c>
      <c r="C13509" t="str">
        <f t="shared" si="211"/>
        <v>16 - INSTITUTO PROVINCIAL DE VIVIENDA</v>
      </c>
      <c r="D13509" t="str">
        <f>VLOOKUP(MID(A13509,1,2),[1]Jurisdicciones!$A$2:$B$44,2,FALSE)</f>
        <v>INSTITUTO PROVINCIAL DE VIVIENDA</v>
      </c>
    </row>
    <row r="13510" spans="1:4" x14ac:dyDescent="0.2">
      <c r="A13510" t="s">
        <v>25655</v>
      </c>
      <c r="B13510" t="s">
        <v>25656</v>
      </c>
      <c r="C13510" t="str">
        <f t="shared" si="211"/>
        <v>16 - INSTITUTO PROVINCIAL DE VIVIENDA</v>
      </c>
      <c r="D13510" t="str">
        <f>VLOOKUP(MID(A13510,1,2),[1]Jurisdicciones!$A$2:$B$44,2,FALSE)</f>
        <v>INSTITUTO PROVINCIAL DE VIVIENDA</v>
      </c>
    </row>
    <row r="13511" spans="1:4" x14ac:dyDescent="0.2">
      <c r="A13511" t="s">
        <v>25657</v>
      </c>
      <c r="B13511" t="s">
        <v>25658</v>
      </c>
      <c r="C13511" t="str">
        <f t="shared" si="211"/>
        <v>16 - INSTITUTO PROVINCIAL DE VIVIENDA</v>
      </c>
      <c r="D13511" t="str">
        <f>VLOOKUP(MID(A13511,1,2),[1]Jurisdicciones!$A$2:$B$44,2,FALSE)</f>
        <v>INSTITUTO PROVINCIAL DE VIVIENDA</v>
      </c>
    </row>
    <row r="13512" spans="1:4" x14ac:dyDescent="0.2">
      <c r="A13512" t="s">
        <v>25659</v>
      </c>
      <c r="B13512" t="s">
        <v>25660</v>
      </c>
      <c r="C13512" t="str">
        <f t="shared" si="211"/>
        <v>16 - INSTITUTO PROVINCIAL DE VIVIENDA</v>
      </c>
      <c r="D13512" t="str">
        <f>VLOOKUP(MID(A13512,1,2),[1]Jurisdicciones!$A$2:$B$44,2,FALSE)</f>
        <v>INSTITUTO PROVINCIAL DE VIVIENDA</v>
      </c>
    </row>
    <row r="13513" spans="1:4" x14ac:dyDescent="0.2">
      <c r="A13513" t="s">
        <v>25661</v>
      </c>
      <c r="B13513" t="s">
        <v>25662</v>
      </c>
      <c r="C13513" t="str">
        <f t="shared" si="211"/>
        <v>16 - INSTITUTO PROVINCIAL DE VIVIENDA</v>
      </c>
      <c r="D13513" t="str">
        <f>VLOOKUP(MID(A13513,1,2),[1]Jurisdicciones!$A$2:$B$44,2,FALSE)</f>
        <v>INSTITUTO PROVINCIAL DE VIVIENDA</v>
      </c>
    </row>
    <row r="13514" spans="1:4" x14ac:dyDescent="0.2">
      <c r="A13514" t="s">
        <v>25663</v>
      </c>
      <c r="B13514" t="s">
        <v>25664</v>
      </c>
      <c r="C13514" t="str">
        <f t="shared" si="211"/>
        <v>16 - INSTITUTO PROVINCIAL DE VIVIENDA</v>
      </c>
      <c r="D13514" t="str">
        <f>VLOOKUP(MID(A13514,1,2),[1]Jurisdicciones!$A$2:$B$44,2,FALSE)</f>
        <v>INSTITUTO PROVINCIAL DE VIVIENDA</v>
      </c>
    </row>
    <row r="13515" spans="1:4" x14ac:dyDescent="0.2">
      <c r="A13515" t="s">
        <v>25665</v>
      </c>
      <c r="B13515" t="s">
        <v>25666</v>
      </c>
      <c r="C13515" t="str">
        <f t="shared" si="211"/>
        <v>16 - INSTITUTO PROVINCIAL DE VIVIENDA</v>
      </c>
      <c r="D13515" t="str">
        <f>VLOOKUP(MID(A13515,1,2),[1]Jurisdicciones!$A$2:$B$44,2,FALSE)</f>
        <v>INSTITUTO PROVINCIAL DE VIVIENDA</v>
      </c>
    </row>
    <row r="13516" spans="1:4" x14ac:dyDescent="0.2">
      <c r="A13516" t="s">
        <v>25667</v>
      </c>
      <c r="B13516" t="s">
        <v>25668</v>
      </c>
      <c r="C13516" t="str">
        <f t="shared" si="211"/>
        <v>16 - INSTITUTO PROVINCIAL DE VIVIENDA</v>
      </c>
      <c r="D13516" t="str">
        <f>VLOOKUP(MID(A13516,1,2),[1]Jurisdicciones!$A$2:$B$44,2,FALSE)</f>
        <v>INSTITUTO PROVINCIAL DE VIVIENDA</v>
      </c>
    </row>
    <row r="13517" spans="1:4" x14ac:dyDescent="0.2">
      <c r="A13517" t="s">
        <v>25669</v>
      </c>
      <c r="B13517" t="s">
        <v>25670</v>
      </c>
      <c r="C13517" t="str">
        <f t="shared" si="211"/>
        <v>16 - INSTITUTO PROVINCIAL DE VIVIENDA</v>
      </c>
      <c r="D13517" t="str">
        <f>VLOOKUP(MID(A13517,1,2),[1]Jurisdicciones!$A$2:$B$44,2,FALSE)</f>
        <v>INSTITUTO PROVINCIAL DE VIVIENDA</v>
      </c>
    </row>
    <row r="13518" spans="1:4" x14ac:dyDescent="0.2">
      <c r="A13518" t="s">
        <v>25671</v>
      </c>
      <c r="B13518" t="s">
        <v>25672</v>
      </c>
      <c r="C13518" t="str">
        <f t="shared" si="211"/>
        <v>16 - INSTITUTO PROVINCIAL DE VIVIENDA</v>
      </c>
      <c r="D13518" t="str">
        <f>VLOOKUP(MID(A13518,1,2),[1]Jurisdicciones!$A$2:$B$44,2,FALSE)</f>
        <v>INSTITUTO PROVINCIAL DE VIVIENDA</v>
      </c>
    </row>
    <row r="13519" spans="1:4" x14ac:dyDescent="0.2">
      <c r="A13519" t="s">
        <v>25673</v>
      </c>
      <c r="B13519" t="s">
        <v>25674</v>
      </c>
      <c r="C13519" t="str">
        <f t="shared" si="211"/>
        <v>16 - INSTITUTO PROVINCIAL DE VIVIENDA</v>
      </c>
      <c r="D13519" t="str">
        <f>VLOOKUP(MID(A13519,1,2),[1]Jurisdicciones!$A$2:$B$44,2,FALSE)</f>
        <v>INSTITUTO PROVINCIAL DE VIVIENDA</v>
      </c>
    </row>
    <row r="13520" spans="1:4" x14ac:dyDescent="0.2">
      <c r="A13520" t="s">
        <v>25675</v>
      </c>
      <c r="B13520" t="s">
        <v>25676</v>
      </c>
      <c r="C13520" t="str">
        <f t="shared" si="211"/>
        <v>16 - INSTITUTO PROVINCIAL DE VIVIENDA</v>
      </c>
      <c r="D13520" t="str">
        <f>VLOOKUP(MID(A13520,1,2),[1]Jurisdicciones!$A$2:$B$44,2,FALSE)</f>
        <v>INSTITUTO PROVINCIAL DE VIVIENDA</v>
      </c>
    </row>
    <row r="13521" spans="1:4" x14ac:dyDescent="0.2">
      <c r="A13521" t="s">
        <v>25677</v>
      </c>
      <c r="B13521" t="s">
        <v>25678</v>
      </c>
      <c r="C13521" t="str">
        <f t="shared" si="211"/>
        <v>16 - INSTITUTO PROVINCIAL DE VIVIENDA</v>
      </c>
      <c r="D13521" t="str">
        <f>VLOOKUP(MID(A13521,1,2),[1]Jurisdicciones!$A$2:$B$44,2,FALSE)</f>
        <v>INSTITUTO PROVINCIAL DE VIVIENDA</v>
      </c>
    </row>
    <row r="13522" spans="1:4" x14ac:dyDescent="0.2">
      <c r="A13522" t="s">
        <v>25679</v>
      </c>
      <c r="B13522" t="s">
        <v>25680</v>
      </c>
      <c r="C13522" t="str">
        <f t="shared" si="211"/>
        <v>16 - INSTITUTO PROVINCIAL DE VIVIENDA</v>
      </c>
      <c r="D13522" t="str">
        <f>VLOOKUP(MID(A13522,1,2),[1]Jurisdicciones!$A$2:$B$44,2,FALSE)</f>
        <v>INSTITUTO PROVINCIAL DE VIVIENDA</v>
      </c>
    </row>
    <row r="13523" spans="1:4" x14ac:dyDescent="0.2">
      <c r="A13523" t="s">
        <v>25681</v>
      </c>
      <c r="B13523" t="s">
        <v>25682</v>
      </c>
      <c r="C13523" t="str">
        <f t="shared" si="211"/>
        <v>16 - INSTITUTO PROVINCIAL DE VIVIENDA</v>
      </c>
      <c r="D13523" t="str">
        <f>VLOOKUP(MID(A13523,1,2),[1]Jurisdicciones!$A$2:$B$44,2,FALSE)</f>
        <v>INSTITUTO PROVINCIAL DE VIVIENDA</v>
      </c>
    </row>
    <row r="13524" spans="1:4" x14ac:dyDescent="0.2">
      <c r="A13524" t="s">
        <v>25683</v>
      </c>
      <c r="B13524" t="s">
        <v>25684</v>
      </c>
      <c r="C13524" t="str">
        <f t="shared" si="211"/>
        <v>16 - INSTITUTO PROVINCIAL DE VIVIENDA</v>
      </c>
      <c r="D13524" t="str">
        <f>VLOOKUP(MID(A13524,1,2),[1]Jurisdicciones!$A$2:$B$44,2,FALSE)</f>
        <v>INSTITUTO PROVINCIAL DE VIVIENDA</v>
      </c>
    </row>
    <row r="13525" spans="1:4" x14ac:dyDescent="0.2">
      <c r="A13525" t="s">
        <v>25685</v>
      </c>
      <c r="B13525" t="s">
        <v>25686</v>
      </c>
      <c r="C13525" t="str">
        <f t="shared" si="211"/>
        <v>16 - INSTITUTO PROVINCIAL DE VIVIENDA</v>
      </c>
      <c r="D13525" t="str">
        <f>VLOOKUP(MID(A13525,1,2),[1]Jurisdicciones!$A$2:$B$44,2,FALSE)</f>
        <v>INSTITUTO PROVINCIAL DE VIVIENDA</v>
      </c>
    </row>
    <row r="13526" spans="1:4" x14ac:dyDescent="0.2">
      <c r="A13526" t="s">
        <v>25687</v>
      </c>
      <c r="B13526" t="s">
        <v>25688</v>
      </c>
      <c r="C13526" t="str">
        <f t="shared" si="211"/>
        <v>16 - INSTITUTO PROVINCIAL DE VIVIENDA</v>
      </c>
      <c r="D13526" t="str">
        <f>VLOOKUP(MID(A13526,1,2),[1]Jurisdicciones!$A$2:$B$44,2,FALSE)</f>
        <v>INSTITUTO PROVINCIAL DE VIVIENDA</v>
      </c>
    </row>
    <row r="13527" spans="1:4" x14ac:dyDescent="0.2">
      <c r="A13527" t="s">
        <v>25689</v>
      </c>
      <c r="B13527" t="s">
        <v>21656</v>
      </c>
      <c r="C13527" t="str">
        <f t="shared" si="211"/>
        <v>16 - INSTITUTO PROVINCIAL DE VIVIENDA</v>
      </c>
      <c r="D13527" t="str">
        <f>VLOOKUP(MID(A13527,1,2),[1]Jurisdicciones!$A$2:$B$44,2,FALSE)</f>
        <v>INSTITUTO PROVINCIAL DE VIVIENDA</v>
      </c>
    </row>
    <row r="13528" spans="1:4" x14ac:dyDescent="0.2">
      <c r="A13528" t="s">
        <v>25690</v>
      </c>
      <c r="B13528" t="s">
        <v>25691</v>
      </c>
      <c r="C13528" t="str">
        <f t="shared" si="211"/>
        <v>16 - INSTITUTO PROVINCIAL DE VIVIENDA</v>
      </c>
      <c r="D13528" t="str">
        <f>VLOOKUP(MID(A13528,1,2),[1]Jurisdicciones!$A$2:$B$44,2,FALSE)</f>
        <v>INSTITUTO PROVINCIAL DE VIVIENDA</v>
      </c>
    </row>
    <row r="13529" spans="1:4" x14ac:dyDescent="0.2">
      <c r="A13529" t="s">
        <v>25692</v>
      </c>
      <c r="B13529" t="s">
        <v>25693</v>
      </c>
      <c r="C13529" t="str">
        <f t="shared" si="211"/>
        <v>16 - INSTITUTO PROVINCIAL DE VIVIENDA</v>
      </c>
      <c r="D13529" t="str">
        <f>VLOOKUP(MID(A13529,1,2),[1]Jurisdicciones!$A$2:$B$44,2,FALSE)</f>
        <v>INSTITUTO PROVINCIAL DE VIVIENDA</v>
      </c>
    </row>
    <row r="13530" spans="1:4" x14ac:dyDescent="0.2">
      <c r="A13530" t="s">
        <v>25694</v>
      </c>
      <c r="B13530" t="s">
        <v>21779</v>
      </c>
      <c r="C13530" t="str">
        <f t="shared" si="211"/>
        <v>16 - INSTITUTO PROVINCIAL DE VIVIENDA</v>
      </c>
      <c r="D13530" t="str">
        <f>VLOOKUP(MID(A13530,1,2),[1]Jurisdicciones!$A$2:$B$44,2,FALSE)</f>
        <v>INSTITUTO PROVINCIAL DE VIVIENDA</v>
      </c>
    </row>
    <row r="13531" spans="1:4" x14ac:dyDescent="0.2">
      <c r="A13531" t="s">
        <v>25695</v>
      </c>
      <c r="B13531" t="s">
        <v>25696</v>
      </c>
      <c r="C13531" t="str">
        <f t="shared" si="211"/>
        <v>16 - INSTITUTO PROVINCIAL DE VIVIENDA</v>
      </c>
      <c r="D13531" t="str">
        <f>VLOOKUP(MID(A13531,1,2),[1]Jurisdicciones!$A$2:$B$44,2,FALSE)</f>
        <v>INSTITUTO PROVINCIAL DE VIVIENDA</v>
      </c>
    </row>
    <row r="13532" spans="1:4" x14ac:dyDescent="0.2">
      <c r="A13532" t="s">
        <v>25697</v>
      </c>
      <c r="B13532" t="s">
        <v>25698</v>
      </c>
      <c r="C13532" t="str">
        <f t="shared" si="211"/>
        <v>16 - INSTITUTO PROVINCIAL DE VIVIENDA</v>
      </c>
      <c r="D13532" t="str">
        <f>VLOOKUP(MID(A13532,1,2),[1]Jurisdicciones!$A$2:$B$44,2,FALSE)</f>
        <v>INSTITUTO PROVINCIAL DE VIVIENDA</v>
      </c>
    </row>
    <row r="13533" spans="1:4" x14ac:dyDescent="0.2">
      <c r="A13533" t="s">
        <v>25699</v>
      </c>
      <c r="B13533" t="s">
        <v>25700</v>
      </c>
      <c r="C13533" t="str">
        <f t="shared" si="211"/>
        <v>16 - INSTITUTO PROVINCIAL DE VIVIENDA</v>
      </c>
      <c r="D13533" t="str">
        <f>VLOOKUP(MID(A13533,1,2),[1]Jurisdicciones!$A$2:$B$44,2,FALSE)</f>
        <v>INSTITUTO PROVINCIAL DE VIVIENDA</v>
      </c>
    </row>
    <row r="13534" spans="1:4" x14ac:dyDescent="0.2">
      <c r="A13534" t="s">
        <v>25701</v>
      </c>
      <c r="B13534" t="s">
        <v>25702</v>
      </c>
      <c r="C13534" t="str">
        <f t="shared" si="211"/>
        <v>16 - INSTITUTO PROVINCIAL DE VIVIENDA</v>
      </c>
      <c r="D13534" t="str">
        <f>VLOOKUP(MID(A13534,1,2),[1]Jurisdicciones!$A$2:$B$44,2,FALSE)</f>
        <v>INSTITUTO PROVINCIAL DE VIVIENDA</v>
      </c>
    </row>
    <row r="13535" spans="1:4" x14ac:dyDescent="0.2">
      <c r="A13535" t="s">
        <v>25703</v>
      </c>
      <c r="B13535" t="s">
        <v>25704</v>
      </c>
      <c r="C13535" t="str">
        <f t="shared" si="211"/>
        <v>16 - INSTITUTO PROVINCIAL DE VIVIENDA</v>
      </c>
      <c r="D13535" t="str">
        <f>VLOOKUP(MID(A13535,1,2),[1]Jurisdicciones!$A$2:$B$44,2,FALSE)</f>
        <v>INSTITUTO PROVINCIAL DE VIVIENDA</v>
      </c>
    </row>
    <row r="13536" spans="1:4" x14ac:dyDescent="0.2">
      <c r="A13536" t="s">
        <v>25705</v>
      </c>
      <c r="B13536" t="s">
        <v>21722</v>
      </c>
      <c r="C13536" t="str">
        <f t="shared" si="211"/>
        <v>16 - INSTITUTO PROVINCIAL DE VIVIENDA</v>
      </c>
      <c r="D13536" t="str">
        <f>VLOOKUP(MID(A13536,1,2),[1]Jurisdicciones!$A$2:$B$44,2,FALSE)</f>
        <v>INSTITUTO PROVINCIAL DE VIVIENDA</v>
      </c>
    </row>
    <row r="13537" spans="1:4" x14ac:dyDescent="0.2">
      <c r="A13537" t="s">
        <v>25706</v>
      </c>
      <c r="B13537" t="s">
        <v>24052</v>
      </c>
      <c r="C13537" t="str">
        <f t="shared" si="211"/>
        <v>16 - INSTITUTO PROVINCIAL DE VIVIENDA</v>
      </c>
      <c r="D13537" t="str">
        <f>VLOOKUP(MID(A13537,1,2),[1]Jurisdicciones!$A$2:$B$44,2,FALSE)</f>
        <v>INSTITUTO PROVINCIAL DE VIVIENDA</v>
      </c>
    </row>
    <row r="13538" spans="1:4" x14ac:dyDescent="0.2">
      <c r="A13538" t="s">
        <v>25707</v>
      </c>
      <c r="B13538" t="s">
        <v>25708</v>
      </c>
      <c r="C13538" t="str">
        <f t="shared" si="211"/>
        <v>16 - INSTITUTO PROVINCIAL DE VIVIENDA</v>
      </c>
      <c r="D13538" t="str">
        <f>VLOOKUP(MID(A13538,1,2),[1]Jurisdicciones!$A$2:$B$44,2,FALSE)</f>
        <v>INSTITUTO PROVINCIAL DE VIVIENDA</v>
      </c>
    </row>
    <row r="13539" spans="1:4" x14ac:dyDescent="0.2">
      <c r="A13539" t="s">
        <v>25709</v>
      </c>
      <c r="B13539" t="s">
        <v>25710</v>
      </c>
      <c r="C13539" t="str">
        <f t="shared" si="211"/>
        <v>16 - INSTITUTO PROVINCIAL DE VIVIENDA</v>
      </c>
      <c r="D13539" t="str">
        <f>VLOOKUP(MID(A13539,1,2),[1]Jurisdicciones!$A$2:$B$44,2,FALSE)</f>
        <v>INSTITUTO PROVINCIAL DE VIVIENDA</v>
      </c>
    </row>
    <row r="13540" spans="1:4" x14ac:dyDescent="0.2">
      <c r="A13540" t="s">
        <v>25711</v>
      </c>
      <c r="B13540" t="s">
        <v>21693</v>
      </c>
      <c r="C13540" t="str">
        <f t="shared" si="211"/>
        <v>16 - INSTITUTO PROVINCIAL DE VIVIENDA</v>
      </c>
      <c r="D13540" t="str">
        <f>VLOOKUP(MID(A13540,1,2),[1]Jurisdicciones!$A$2:$B$44,2,FALSE)</f>
        <v>INSTITUTO PROVINCIAL DE VIVIENDA</v>
      </c>
    </row>
    <row r="13541" spans="1:4" x14ac:dyDescent="0.2">
      <c r="A13541" t="s">
        <v>25712</v>
      </c>
      <c r="B13541" t="s">
        <v>25713</v>
      </c>
      <c r="C13541" t="str">
        <f t="shared" si="211"/>
        <v>16 - INSTITUTO PROVINCIAL DE VIVIENDA</v>
      </c>
      <c r="D13541" t="str">
        <f>VLOOKUP(MID(A13541,1,2),[1]Jurisdicciones!$A$2:$B$44,2,FALSE)</f>
        <v>INSTITUTO PROVINCIAL DE VIVIENDA</v>
      </c>
    </row>
    <row r="13542" spans="1:4" x14ac:dyDescent="0.2">
      <c r="A13542" t="s">
        <v>25714</v>
      </c>
      <c r="B13542" t="s">
        <v>25715</v>
      </c>
      <c r="C13542" t="str">
        <f t="shared" si="211"/>
        <v>16 - INSTITUTO PROVINCIAL DE VIVIENDA</v>
      </c>
      <c r="D13542" t="str">
        <f>VLOOKUP(MID(A13542,1,2),[1]Jurisdicciones!$A$2:$B$44,2,FALSE)</f>
        <v>INSTITUTO PROVINCIAL DE VIVIENDA</v>
      </c>
    </row>
    <row r="13543" spans="1:4" x14ac:dyDescent="0.2">
      <c r="A13543" t="s">
        <v>25716</v>
      </c>
      <c r="B13543" t="s">
        <v>25717</v>
      </c>
      <c r="C13543" t="str">
        <f t="shared" si="211"/>
        <v>16 - INSTITUTO PROVINCIAL DE VIVIENDA</v>
      </c>
      <c r="D13543" t="str">
        <f>VLOOKUP(MID(A13543,1,2),[1]Jurisdicciones!$A$2:$B$44,2,FALSE)</f>
        <v>INSTITUTO PROVINCIAL DE VIVIENDA</v>
      </c>
    </row>
    <row r="13544" spans="1:4" x14ac:dyDescent="0.2">
      <c r="A13544" t="s">
        <v>25718</v>
      </c>
      <c r="B13544" t="s">
        <v>24056</v>
      </c>
      <c r="C13544" t="str">
        <f t="shared" si="211"/>
        <v>16 - INSTITUTO PROVINCIAL DE VIVIENDA</v>
      </c>
      <c r="D13544" t="str">
        <f>VLOOKUP(MID(A13544,1,2),[1]Jurisdicciones!$A$2:$B$44,2,FALSE)</f>
        <v>INSTITUTO PROVINCIAL DE VIVIENDA</v>
      </c>
    </row>
    <row r="13545" spans="1:4" x14ac:dyDescent="0.2">
      <c r="A13545" t="s">
        <v>25719</v>
      </c>
      <c r="B13545" t="s">
        <v>25720</v>
      </c>
      <c r="C13545" t="str">
        <f t="shared" si="211"/>
        <v>16 - INSTITUTO PROVINCIAL DE VIVIENDA</v>
      </c>
      <c r="D13545" t="str">
        <f>VLOOKUP(MID(A13545,1,2),[1]Jurisdicciones!$A$2:$B$44,2,FALSE)</f>
        <v>INSTITUTO PROVINCIAL DE VIVIENDA</v>
      </c>
    </row>
    <row r="13546" spans="1:4" x14ac:dyDescent="0.2">
      <c r="A13546" t="s">
        <v>25721</v>
      </c>
      <c r="B13546" t="s">
        <v>25722</v>
      </c>
      <c r="C13546" t="str">
        <f t="shared" si="211"/>
        <v>16 - INSTITUTO PROVINCIAL DE VIVIENDA</v>
      </c>
      <c r="D13546" t="str">
        <f>VLOOKUP(MID(A13546,1,2),[1]Jurisdicciones!$A$2:$B$44,2,FALSE)</f>
        <v>INSTITUTO PROVINCIAL DE VIVIENDA</v>
      </c>
    </row>
    <row r="13547" spans="1:4" x14ac:dyDescent="0.2">
      <c r="A13547" t="s">
        <v>25723</v>
      </c>
      <c r="B13547" t="s">
        <v>25724</v>
      </c>
      <c r="C13547" t="str">
        <f t="shared" si="211"/>
        <v>16 - INSTITUTO PROVINCIAL DE VIVIENDA</v>
      </c>
      <c r="D13547" t="str">
        <f>VLOOKUP(MID(A13547,1,2),[1]Jurisdicciones!$A$2:$B$44,2,FALSE)</f>
        <v>INSTITUTO PROVINCIAL DE VIVIENDA</v>
      </c>
    </row>
    <row r="13548" spans="1:4" x14ac:dyDescent="0.2">
      <c r="A13548" t="s">
        <v>25725</v>
      </c>
      <c r="B13548" t="s">
        <v>25726</v>
      </c>
      <c r="C13548" t="str">
        <f t="shared" si="211"/>
        <v>16 - INSTITUTO PROVINCIAL DE VIVIENDA</v>
      </c>
      <c r="D13548" t="str">
        <f>VLOOKUP(MID(A13548,1,2),[1]Jurisdicciones!$A$2:$B$44,2,FALSE)</f>
        <v>INSTITUTO PROVINCIAL DE VIVIENDA</v>
      </c>
    </row>
    <row r="13549" spans="1:4" x14ac:dyDescent="0.2">
      <c r="A13549" t="s">
        <v>25727</v>
      </c>
      <c r="B13549" t="s">
        <v>25728</v>
      </c>
      <c r="C13549" t="str">
        <f t="shared" si="211"/>
        <v>16 - INSTITUTO PROVINCIAL DE VIVIENDA</v>
      </c>
      <c r="D13549" t="str">
        <f>VLOOKUP(MID(A13549,1,2),[1]Jurisdicciones!$A$2:$B$44,2,FALSE)</f>
        <v>INSTITUTO PROVINCIAL DE VIVIENDA</v>
      </c>
    </row>
    <row r="13550" spans="1:4" x14ac:dyDescent="0.2">
      <c r="A13550" t="s">
        <v>25729</v>
      </c>
      <c r="B13550" t="s">
        <v>21747</v>
      </c>
      <c r="C13550" t="str">
        <f t="shared" si="211"/>
        <v>16 - INSTITUTO PROVINCIAL DE VIVIENDA</v>
      </c>
      <c r="D13550" t="str">
        <f>VLOOKUP(MID(A13550,1,2),[1]Jurisdicciones!$A$2:$B$44,2,FALSE)</f>
        <v>INSTITUTO PROVINCIAL DE VIVIENDA</v>
      </c>
    </row>
    <row r="13551" spans="1:4" x14ac:dyDescent="0.2">
      <c r="A13551" t="s">
        <v>25730</v>
      </c>
      <c r="B13551" t="s">
        <v>25731</v>
      </c>
      <c r="C13551" t="str">
        <f t="shared" si="211"/>
        <v>16 - INSTITUTO PROVINCIAL DE VIVIENDA</v>
      </c>
      <c r="D13551" t="str">
        <f>VLOOKUP(MID(A13551,1,2),[1]Jurisdicciones!$A$2:$B$44,2,FALSE)</f>
        <v>INSTITUTO PROVINCIAL DE VIVIENDA</v>
      </c>
    </row>
    <row r="13552" spans="1:4" x14ac:dyDescent="0.2">
      <c r="A13552" t="s">
        <v>25732</v>
      </c>
      <c r="B13552" t="s">
        <v>25733</v>
      </c>
      <c r="C13552" t="str">
        <f t="shared" si="211"/>
        <v>16 - INSTITUTO PROVINCIAL DE VIVIENDA</v>
      </c>
      <c r="D13552" t="str">
        <f>VLOOKUP(MID(A13552,1,2),[1]Jurisdicciones!$A$2:$B$44,2,FALSE)</f>
        <v>INSTITUTO PROVINCIAL DE VIVIENDA</v>
      </c>
    </row>
    <row r="13553" spans="1:4" x14ac:dyDescent="0.2">
      <c r="A13553" t="s">
        <v>25734</v>
      </c>
      <c r="B13553" t="s">
        <v>25735</v>
      </c>
      <c r="C13553" t="str">
        <f t="shared" si="211"/>
        <v>16 - INSTITUTO PROVINCIAL DE VIVIENDA</v>
      </c>
      <c r="D13553" t="str">
        <f>VLOOKUP(MID(A13553,1,2),[1]Jurisdicciones!$A$2:$B$44,2,FALSE)</f>
        <v>INSTITUTO PROVINCIAL DE VIVIENDA</v>
      </c>
    </row>
    <row r="13554" spans="1:4" x14ac:dyDescent="0.2">
      <c r="A13554" t="s">
        <v>25736</v>
      </c>
      <c r="B13554" t="s">
        <v>25737</v>
      </c>
      <c r="C13554" t="str">
        <f t="shared" si="211"/>
        <v>16 - INSTITUTO PROVINCIAL DE VIVIENDA</v>
      </c>
      <c r="D13554" t="str">
        <f>VLOOKUP(MID(A13554,1,2),[1]Jurisdicciones!$A$2:$B$44,2,FALSE)</f>
        <v>INSTITUTO PROVINCIAL DE VIVIENDA</v>
      </c>
    </row>
    <row r="13555" spans="1:4" x14ac:dyDescent="0.2">
      <c r="A13555" t="s">
        <v>25738</v>
      </c>
      <c r="B13555" t="s">
        <v>25739</v>
      </c>
      <c r="C13555" t="str">
        <f t="shared" si="211"/>
        <v>16 - INSTITUTO PROVINCIAL DE VIVIENDA</v>
      </c>
      <c r="D13555" t="str">
        <f>VLOOKUP(MID(A13555,1,2),[1]Jurisdicciones!$A$2:$B$44,2,FALSE)</f>
        <v>INSTITUTO PROVINCIAL DE VIVIENDA</v>
      </c>
    </row>
    <row r="13556" spans="1:4" x14ac:dyDescent="0.2">
      <c r="A13556" t="s">
        <v>25740</v>
      </c>
      <c r="B13556" t="s">
        <v>25741</v>
      </c>
      <c r="C13556" t="str">
        <f t="shared" si="211"/>
        <v>16 - INSTITUTO PROVINCIAL DE VIVIENDA</v>
      </c>
      <c r="D13556" t="str">
        <f>VLOOKUP(MID(A13556,1,2),[1]Jurisdicciones!$A$2:$B$44,2,FALSE)</f>
        <v>INSTITUTO PROVINCIAL DE VIVIENDA</v>
      </c>
    </row>
    <row r="13557" spans="1:4" x14ac:dyDescent="0.2">
      <c r="A13557" t="s">
        <v>25742</v>
      </c>
      <c r="B13557" t="s">
        <v>25743</v>
      </c>
      <c r="C13557" t="str">
        <f t="shared" si="211"/>
        <v>16 - INSTITUTO PROVINCIAL DE VIVIENDA</v>
      </c>
      <c r="D13557" t="str">
        <f>VLOOKUP(MID(A13557,1,2),[1]Jurisdicciones!$A$2:$B$44,2,FALSE)</f>
        <v>INSTITUTO PROVINCIAL DE VIVIENDA</v>
      </c>
    </row>
    <row r="13558" spans="1:4" x14ac:dyDescent="0.2">
      <c r="A13558" t="s">
        <v>25744</v>
      </c>
      <c r="B13558" t="s">
        <v>25745</v>
      </c>
      <c r="C13558" t="str">
        <f t="shared" si="211"/>
        <v>16 - INSTITUTO PROVINCIAL DE VIVIENDA</v>
      </c>
      <c r="D13558" t="str">
        <f>VLOOKUP(MID(A13558,1,2),[1]Jurisdicciones!$A$2:$B$44,2,FALSE)</f>
        <v>INSTITUTO PROVINCIAL DE VIVIENDA</v>
      </c>
    </row>
    <row r="13559" spans="1:4" x14ac:dyDescent="0.2">
      <c r="A13559" t="s">
        <v>25746</v>
      </c>
      <c r="B13559" t="s">
        <v>25747</v>
      </c>
      <c r="C13559" t="str">
        <f t="shared" si="211"/>
        <v>16 - INSTITUTO PROVINCIAL DE VIVIENDA</v>
      </c>
      <c r="D13559" t="str">
        <f>VLOOKUP(MID(A13559,1,2),[1]Jurisdicciones!$A$2:$B$44,2,FALSE)</f>
        <v>INSTITUTO PROVINCIAL DE VIVIENDA</v>
      </c>
    </row>
    <row r="13560" spans="1:4" x14ac:dyDescent="0.2">
      <c r="A13560" t="s">
        <v>25748</v>
      </c>
      <c r="B13560" t="s">
        <v>25749</v>
      </c>
      <c r="C13560" t="str">
        <f t="shared" si="211"/>
        <v>16 - INSTITUTO PROVINCIAL DE VIVIENDA</v>
      </c>
      <c r="D13560" t="str">
        <f>VLOOKUP(MID(A13560,1,2),[1]Jurisdicciones!$A$2:$B$44,2,FALSE)</f>
        <v>INSTITUTO PROVINCIAL DE VIVIENDA</v>
      </c>
    </row>
    <row r="13561" spans="1:4" x14ac:dyDescent="0.2">
      <c r="A13561" t="s">
        <v>25750</v>
      </c>
      <c r="B13561" t="s">
        <v>25751</v>
      </c>
      <c r="C13561" t="str">
        <f t="shared" si="211"/>
        <v>16 - INSTITUTO PROVINCIAL DE VIVIENDA</v>
      </c>
      <c r="D13561" t="str">
        <f>VLOOKUP(MID(A13561,1,2),[1]Jurisdicciones!$A$2:$B$44,2,FALSE)</f>
        <v>INSTITUTO PROVINCIAL DE VIVIENDA</v>
      </c>
    </row>
    <row r="13562" spans="1:4" x14ac:dyDescent="0.2">
      <c r="A13562" t="s">
        <v>25752</v>
      </c>
      <c r="B13562" t="s">
        <v>21682</v>
      </c>
      <c r="C13562" t="str">
        <f t="shared" si="211"/>
        <v>16 - INSTITUTO PROVINCIAL DE VIVIENDA</v>
      </c>
      <c r="D13562" t="str">
        <f>VLOOKUP(MID(A13562,1,2),[1]Jurisdicciones!$A$2:$B$44,2,FALSE)</f>
        <v>INSTITUTO PROVINCIAL DE VIVIENDA</v>
      </c>
    </row>
    <row r="13563" spans="1:4" x14ac:dyDescent="0.2">
      <c r="A13563" t="s">
        <v>25753</v>
      </c>
      <c r="B13563" t="s">
        <v>25754</v>
      </c>
      <c r="C13563" t="str">
        <f t="shared" si="211"/>
        <v>16 - INSTITUTO PROVINCIAL DE VIVIENDA</v>
      </c>
      <c r="D13563" t="str">
        <f>VLOOKUP(MID(A13563,1,2),[1]Jurisdicciones!$A$2:$B$44,2,FALSE)</f>
        <v>INSTITUTO PROVINCIAL DE VIVIENDA</v>
      </c>
    </row>
    <row r="13564" spans="1:4" x14ac:dyDescent="0.2">
      <c r="A13564" t="s">
        <v>25755</v>
      </c>
      <c r="B13564" t="s">
        <v>25756</v>
      </c>
      <c r="C13564" t="str">
        <f t="shared" si="211"/>
        <v>16 - INSTITUTO PROVINCIAL DE VIVIENDA</v>
      </c>
      <c r="D13564" t="str">
        <f>VLOOKUP(MID(A13564,1,2),[1]Jurisdicciones!$A$2:$B$44,2,FALSE)</f>
        <v>INSTITUTO PROVINCIAL DE VIVIENDA</v>
      </c>
    </row>
    <row r="13565" spans="1:4" x14ac:dyDescent="0.2">
      <c r="A13565" t="s">
        <v>25757</v>
      </c>
      <c r="B13565" t="s">
        <v>25758</v>
      </c>
      <c r="C13565" t="str">
        <f t="shared" si="211"/>
        <v>16 - INSTITUTO PROVINCIAL DE VIVIENDA</v>
      </c>
      <c r="D13565" t="str">
        <f>VLOOKUP(MID(A13565,1,2),[1]Jurisdicciones!$A$2:$B$44,2,FALSE)</f>
        <v>INSTITUTO PROVINCIAL DE VIVIENDA</v>
      </c>
    </row>
    <row r="13566" spans="1:4" x14ac:dyDescent="0.2">
      <c r="A13566" t="s">
        <v>25759</v>
      </c>
      <c r="B13566" t="s">
        <v>25760</v>
      </c>
      <c r="C13566" t="str">
        <f t="shared" si="211"/>
        <v>16 - INSTITUTO PROVINCIAL DE VIVIENDA</v>
      </c>
      <c r="D13566" t="str">
        <f>VLOOKUP(MID(A13566,1,2),[1]Jurisdicciones!$A$2:$B$44,2,FALSE)</f>
        <v>INSTITUTO PROVINCIAL DE VIVIENDA</v>
      </c>
    </row>
    <row r="13567" spans="1:4" x14ac:dyDescent="0.2">
      <c r="A13567" t="s">
        <v>25761</v>
      </c>
      <c r="B13567" t="s">
        <v>25762</v>
      </c>
      <c r="C13567" t="str">
        <f t="shared" si="211"/>
        <v>16 - INSTITUTO PROVINCIAL DE VIVIENDA</v>
      </c>
      <c r="D13567" t="str">
        <f>VLOOKUP(MID(A13567,1,2),[1]Jurisdicciones!$A$2:$B$44,2,FALSE)</f>
        <v>INSTITUTO PROVINCIAL DE VIVIENDA</v>
      </c>
    </row>
    <row r="13568" spans="1:4" x14ac:dyDescent="0.2">
      <c r="A13568" t="s">
        <v>25763</v>
      </c>
      <c r="B13568" t="s">
        <v>25764</v>
      </c>
      <c r="C13568" t="str">
        <f t="shared" si="211"/>
        <v>16 - INSTITUTO PROVINCIAL DE VIVIENDA</v>
      </c>
      <c r="D13568" t="str">
        <f>VLOOKUP(MID(A13568,1,2),[1]Jurisdicciones!$A$2:$B$44,2,FALSE)</f>
        <v>INSTITUTO PROVINCIAL DE VIVIENDA</v>
      </c>
    </row>
    <row r="13569" spans="1:4" x14ac:dyDescent="0.2">
      <c r="A13569" t="s">
        <v>25765</v>
      </c>
      <c r="B13569" t="s">
        <v>25766</v>
      </c>
      <c r="C13569" t="str">
        <f t="shared" si="211"/>
        <v>16 - INSTITUTO PROVINCIAL DE VIVIENDA</v>
      </c>
      <c r="D13569" t="str">
        <f>VLOOKUP(MID(A13569,1,2),[1]Jurisdicciones!$A$2:$B$44,2,FALSE)</f>
        <v>INSTITUTO PROVINCIAL DE VIVIENDA</v>
      </c>
    </row>
    <row r="13570" spans="1:4" x14ac:dyDescent="0.2">
      <c r="A13570" t="s">
        <v>25767</v>
      </c>
      <c r="B13570" t="s">
        <v>25768</v>
      </c>
      <c r="C13570" t="str">
        <f t="shared" si="211"/>
        <v>16 - INSTITUTO PROVINCIAL DE VIVIENDA</v>
      </c>
      <c r="D13570" t="str">
        <f>VLOOKUP(MID(A13570,1,2),[1]Jurisdicciones!$A$2:$B$44,2,FALSE)</f>
        <v>INSTITUTO PROVINCIAL DE VIVIENDA</v>
      </c>
    </row>
    <row r="13571" spans="1:4" x14ac:dyDescent="0.2">
      <c r="A13571" t="s">
        <v>25769</v>
      </c>
      <c r="B13571" t="s">
        <v>25770</v>
      </c>
      <c r="C13571" t="str">
        <f t="shared" si="211"/>
        <v>16 - INSTITUTO PROVINCIAL DE VIVIENDA</v>
      </c>
      <c r="D13571" t="str">
        <f>VLOOKUP(MID(A13571,1,2),[1]Jurisdicciones!$A$2:$B$44,2,FALSE)</f>
        <v>INSTITUTO PROVINCIAL DE VIVIENDA</v>
      </c>
    </row>
    <row r="13572" spans="1:4" x14ac:dyDescent="0.2">
      <c r="A13572" t="s">
        <v>25771</v>
      </c>
      <c r="B13572" t="s">
        <v>25772</v>
      </c>
      <c r="C13572" t="str">
        <f t="shared" ref="C13572:C13635" si="212">CONCATENATE(MID(A13572,1,2), " - ",D13572)</f>
        <v>16 - INSTITUTO PROVINCIAL DE VIVIENDA</v>
      </c>
      <c r="D13572" t="str">
        <f>VLOOKUP(MID(A13572,1,2),[1]Jurisdicciones!$A$2:$B$44,2,FALSE)</f>
        <v>INSTITUTO PROVINCIAL DE VIVIENDA</v>
      </c>
    </row>
    <row r="13573" spans="1:4" x14ac:dyDescent="0.2">
      <c r="A13573" t="s">
        <v>25773</v>
      </c>
      <c r="B13573" t="s">
        <v>25774</v>
      </c>
      <c r="C13573" t="str">
        <f t="shared" si="212"/>
        <v>16 - INSTITUTO PROVINCIAL DE VIVIENDA</v>
      </c>
      <c r="D13573" t="str">
        <f>VLOOKUP(MID(A13573,1,2),[1]Jurisdicciones!$A$2:$B$44,2,FALSE)</f>
        <v>INSTITUTO PROVINCIAL DE VIVIENDA</v>
      </c>
    </row>
    <row r="13574" spans="1:4" x14ac:dyDescent="0.2">
      <c r="A13574" t="s">
        <v>25775</v>
      </c>
      <c r="B13574" t="s">
        <v>25776</v>
      </c>
      <c r="C13574" t="str">
        <f t="shared" si="212"/>
        <v>16 - INSTITUTO PROVINCIAL DE VIVIENDA</v>
      </c>
      <c r="D13574" t="str">
        <f>VLOOKUP(MID(A13574,1,2),[1]Jurisdicciones!$A$2:$B$44,2,FALSE)</f>
        <v>INSTITUTO PROVINCIAL DE VIVIENDA</v>
      </c>
    </row>
    <row r="13575" spans="1:4" x14ac:dyDescent="0.2">
      <c r="A13575" t="s">
        <v>25777</v>
      </c>
      <c r="B13575" t="s">
        <v>25778</v>
      </c>
      <c r="C13575" t="str">
        <f t="shared" si="212"/>
        <v>16 - INSTITUTO PROVINCIAL DE VIVIENDA</v>
      </c>
      <c r="D13575" t="str">
        <f>VLOOKUP(MID(A13575,1,2),[1]Jurisdicciones!$A$2:$B$44,2,FALSE)</f>
        <v>INSTITUTO PROVINCIAL DE VIVIENDA</v>
      </c>
    </row>
    <row r="13576" spans="1:4" x14ac:dyDescent="0.2">
      <c r="A13576" t="s">
        <v>25779</v>
      </c>
      <c r="B13576" t="s">
        <v>25780</v>
      </c>
      <c r="C13576" t="str">
        <f t="shared" si="212"/>
        <v>16 - INSTITUTO PROVINCIAL DE VIVIENDA</v>
      </c>
      <c r="D13576" t="str">
        <f>VLOOKUP(MID(A13576,1,2),[1]Jurisdicciones!$A$2:$B$44,2,FALSE)</f>
        <v>INSTITUTO PROVINCIAL DE VIVIENDA</v>
      </c>
    </row>
    <row r="13577" spans="1:4" x14ac:dyDescent="0.2">
      <c r="A13577" t="s">
        <v>25781</v>
      </c>
      <c r="B13577" t="s">
        <v>25782</v>
      </c>
      <c r="C13577" t="str">
        <f t="shared" si="212"/>
        <v>16 - INSTITUTO PROVINCIAL DE VIVIENDA</v>
      </c>
      <c r="D13577" t="str">
        <f>VLOOKUP(MID(A13577,1,2),[1]Jurisdicciones!$A$2:$B$44,2,FALSE)</f>
        <v>INSTITUTO PROVINCIAL DE VIVIENDA</v>
      </c>
    </row>
    <row r="13578" spans="1:4" x14ac:dyDescent="0.2">
      <c r="A13578" t="s">
        <v>25783</v>
      </c>
      <c r="B13578" t="s">
        <v>25784</v>
      </c>
      <c r="C13578" t="str">
        <f t="shared" si="212"/>
        <v>16 - INSTITUTO PROVINCIAL DE VIVIENDA</v>
      </c>
      <c r="D13578" t="str">
        <f>VLOOKUP(MID(A13578,1,2),[1]Jurisdicciones!$A$2:$B$44,2,FALSE)</f>
        <v>INSTITUTO PROVINCIAL DE VIVIENDA</v>
      </c>
    </row>
    <row r="13579" spans="1:4" x14ac:dyDescent="0.2">
      <c r="A13579" t="s">
        <v>25785</v>
      </c>
      <c r="B13579" t="s">
        <v>25786</v>
      </c>
      <c r="C13579" t="str">
        <f t="shared" si="212"/>
        <v>16 - INSTITUTO PROVINCIAL DE VIVIENDA</v>
      </c>
      <c r="D13579" t="str">
        <f>VLOOKUP(MID(A13579,1,2),[1]Jurisdicciones!$A$2:$B$44,2,FALSE)</f>
        <v>INSTITUTO PROVINCIAL DE VIVIENDA</v>
      </c>
    </row>
    <row r="13580" spans="1:4" x14ac:dyDescent="0.2">
      <c r="A13580" t="s">
        <v>25787</v>
      </c>
      <c r="B13580" t="s">
        <v>25788</v>
      </c>
      <c r="C13580" t="str">
        <f t="shared" si="212"/>
        <v>16 - INSTITUTO PROVINCIAL DE VIVIENDA</v>
      </c>
      <c r="D13580" t="str">
        <f>VLOOKUP(MID(A13580,1,2),[1]Jurisdicciones!$A$2:$B$44,2,FALSE)</f>
        <v>INSTITUTO PROVINCIAL DE VIVIENDA</v>
      </c>
    </row>
    <row r="13581" spans="1:4" x14ac:dyDescent="0.2">
      <c r="A13581" t="s">
        <v>25789</v>
      </c>
      <c r="B13581" t="s">
        <v>25790</v>
      </c>
      <c r="C13581" t="str">
        <f t="shared" si="212"/>
        <v>16 - INSTITUTO PROVINCIAL DE VIVIENDA</v>
      </c>
      <c r="D13581" t="str">
        <f>VLOOKUP(MID(A13581,1,2),[1]Jurisdicciones!$A$2:$B$44,2,FALSE)</f>
        <v>INSTITUTO PROVINCIAL DE VIVIENDA</v>
      </c>
    </row>
    <row r="13582" spans="1:4" x14ac:dyDescent="0.2">
      <c r="A13582" t="s">
        <v>25791</v>
      </c>
      <c r="B13582" t="s">
        <v>25792</v>
      </c>
      <c r="C13582" t="str">
        <f t="shared" si="212"/>
        <v>16 - INSTITUTO PROVINCIAL DE VIVIENDA</v>
      </c>
      <c r="D13582" t="str">
        <f>VLOOKUP(MID(A13582,1,2),[1]Jurisdicciones!$A$2:$B$44,2,FALSE)</f>
        <v>INSTITUTO PROVINCIAL DE VIVIENDA</v>
      </c>
    </row>
    <row r="13583" spans="1:4" x14ac:dyDescent="0.2">
      <c r="A13583" t="s">
        <v>25793</v>
      </c>
      <c r="B13583" t="s">
        <v>25794</v>
      </c>
      <c r="C13583" t="str">
        <f t="shared" si="212"/>
        <v>16 - INSTITUTO PROVINCIAL DE VIVIENDA</v>
      </c>
      <c r="D13583" t="str">
        <f>VLOOKUP(MID(A13583,1,2),[1]Jurisdicciones!$A$2:$B$44,2,FALSE)</f>
        <v>INSTITUTO PROVINCIAL DE VIVIENDA</v>
      </c>
    </row>
    <row r="13584" spans="1:4" x14ac:dyDescent="0.2">
      <c r="A13584" t="s">
        <v>25795</v>
      </c>
      <c r="B13584" t="s">
        <v>25796</v>
      </c>
      <c r="C13584" t="str">
        <f t="shared" si="212"/>
        <v>16 - INSTITUTO PROVINCIAL DE VIVIENDA</v>
      </c>
      <c r="D13584" t="str">
        <f>VLOOKUP(MID(A13584,1,2),[1]Jurisdicciones!$A$2:$B$44,2,FALSE)</f>
        <v>INSTITUTO PROVINCIAL DE VIVIENDA</v>
      </c>
    </row>
    <row r="13585" spans="1:4" x14ac:dyDescent="0.2">
      <c r="A13585" t="s">
        <v>25797</v>
      </c>
      <c r="B13585" t="s">
        <v>25798</v>
      </c>
      <c r="C13585" t="str">
        <f t="shared" si="212"/>
        <v>16 - INSTITUTO PROVINCIAL DE VIVIENDA</v>
      </c>
      <c r="D13585" t="str">
        <f>VLOOKUP(MID(A13585,1,2),[1]Jurisdicciones!$A$2:$B$44,2,FALSE)</f>
        <v>INSTITUTO PROVINCIAL DE VIVIENDA</v>
      </c>
    </row>
    <row r="13586" spans="1:4" x14ac:dyDescent="0.2">
      <c r="A13586" t="s">
        <v>25799</v>
      </c>
      <c r="B13586" t="s">
        <v>25800</v>
      </c>
      <c r="C13586" t="str">
        <f t="shared" si="212"/>
        <v>16 - INSTITUTO PROVINCIAL DE VIVIENDA</v>
      </c>
      <c r="D13586" t="str">
        <f>VLOOKUP(MID(A13586,1,2),[1]Jurisdicciones!$A$2:$B$44,2,FALSE)</f>
        <v>INSTITUTO PROVINCIAL DE VIVIENDA</v>
      </c>
    </row>
    <row r="13587" spans="1:4" x14ac:dyDescent="0.2">
      <c r="A13587" t="s">
        <v>25801</v>
      </c>
      <c r="B13587" t="s">
        <v>25802</v>
      </c>
      <c r="C13587" t="str">
        <f t="shared" si="212"/>
        <v>16 - INSTITUTO PROVINCIAL DE VIVIENDA</v>
      </c>
      <c r="D13587" t="str">
        <f>VLOOKUP(MID(A13587,1,2),[1]Jurisdicciones!$A$2:$B$44,2,FALSE)</f>
        <v>INSTITUTO PROVINCIAL DE VIVIENDA</v>
      </c>
    </row>
    <row r="13588" spans="1:4" x14ac:dyDescent="0.2">
      <c r="A13588" t="s">
        <v>25803</v>
      </c>
      <c r="B13588" t="s">
        <v>25804</v>
      </c>
      <c r="C13588" t="str">
        <f t="shared" si="212"/>
        <v>16 - INSTITUTO PROVINCIAL DE VIVIENDA</v>
      </c>
      <c r="D13588" t="str">
        <f>VLOOKUP(MID(A13588,1,2),[1]Jurisdicciones!$A$2:$B$44,2,FALSE)</f>
        <v>INSTITUTO PROVINCIAL DE VIVIENDA</v>
      </c>
    </row>
    <row r="13589" spans="1:4" x14ac:dyDescent="0.2">
      <c r="A13589" t="s">
        <v>25805</v>
      </c>
      <c r="B13589" t="s">
        <v>25806</v>
      </c>
      <c r="C13589" t="str">
        <f t="shared" si="212"/>
        <v>16 - INSTITUTO PROVINCIAL DE VIVIENDA</v>
      </c>
      <c r="D13589" t="str">
        <f>VLOOKUP(MID(A13589,1,2),[1]Jurisdicciones!$A$2:$B$44,2,FALSE)</f>
        <v>INSTITUTO PROVINCIAL DE VIVIENDA</v>
      </c>
    </row>
    <row r="13590" spans="1:4" x14ac:dyDescent="0.2">
      <c r="A13590" t="s">
        <v>25807</v>
      </c>
      <c r="B13590" t="s">
        <v>25808</v>
      </c>
      <c r="C13590" t="str">
        <f t="shared" si="212"/>
        <v>16 - INSTITUTO PROVINCIAL DE VIVIENDA</v>
      </c>
      <c r="D13590" t="str">
        <f>VLOOKUP(MID(A13590,1,2),[1]Jurisdicciones!$A$2:$B$44,2,FALSE)</f>
        <v>INSTITUTO PROVINCIAL DE VIVIENDA</v>
      </c>
    </row>
    <row r="13591" spans="1:4" x14ac:dyDescent="0.2">
      <c r="A13591" t="s">
        <v>25809</v>
      </c>
      <c r="B13591" t="s">
        <v>25764</v>
      </c>
      <c r="C13591" t="str">
        <f t="shared" si="212"/>
        <v>16 - INSTITUTO PROVINCIAL DE VIVIENDA</v>
      </c>
      <c r="D13591" t="str">
        <f>VLOOKUP(MID(A13591,1,2),[1]Jurisdicciones!$A$2:$B$44,2,FALSE)</f>
        <v>INSTITUTO PROVINCIAL DE VIVIENDA</v>
      </c>
    </row>
    <row r="13592" spans="1:4" x14ac:dyDescent="0.2">
      <c r="A13592" t="s">
        <v>25810</v>
      </c>
      <c r="B13592" t="s">
        <v>25811</v>
      </c>
      <c r="C13592" t="str">
        <f t="shared" si="212"/>
        <v>16 - INSTITUTO PROVINCIAL DE VIVIENDA</v>
      </c>
      <c r="D13592" t="str">
        <f>VLOOKUP(MID(A13592,1,2),[1]Jurisdicciones!$A$2:$B$44,2,FALSE)</f>
        <v>INSTITUTO PROVINCIAL DE VIVIENDA</v>
      </c>
    </row>
    <row r="13593" spans="1:4" x14ac:dyDescent="0.2">
      <c r="A13593" t="s">
        <v>25812</v>
      </c>
      <c r="B13593" t="s">
        <v>25813</v>
      </c>
      <c r="C13593" t="str">
        <f t="shared" si="212"/>
        <v>16 - INSTITUTO PROVINCIAL DE VIVIENDA</v>
      </c>
      <c r="D13593" t="str">
        <f>VLOOKUP(MID(A13593,1,2),[1]Jurisdicciones!$A$2:$B$44,2,FALSE)</f>
        <v>INSTITUTO PROVINCIAL DE VIVIENDA</v>
      </c>
    </row>
    <row r="13594" spans="1:4" x14ac:dyDescent="0.2">
      <c r="A13594" t="s">
        <v>25814</v>
      </c>
      <c r="B13594" t="s">
        <v>25815</v>
      </c>
      <c r="C13594" t="str">
        <f t="shared" si="212"/>
        <v>16 - INSTITUTO PROVINCIAL DE VIVIENDA</v>
      </c>
      <c r="D13594" t="str">
        <f>VLOOKUP(MID(A13594,1,2),[1]Jurisdicciones!$A$2:$B$44,2,FALSE)</f>
        <v>INSTITUTO PROVINCIAL DE VIVIENDA</v>
      </c>
    </row>
    <row r="13595" spans="1:4" x14ac:dyDescent="0.2">
      <c r="A13595" t="s">
        <v>25816</v>
      </c>
      <c r="B13595" t="s">
        <v>25817</v>
      </c>
      <c r="C13595" t="str">
        <f t="shared" si="212"/>
        <v>16 - INSTITUTO PROVINCIAL DE VIVIENDA</v>
      </c>
      <c r="D13595" t="str">
        <f>VLOOKUP(MID(A13595,1,2),[1]Jurisdicciones!$A$2:$B$44,2,FALSE)</f>
        <v>INSTITUTO PROVINCIAL DE VIVIENDA</v>
      </c>
    </row>
    <row r="13596" spans="1:4" x14ac:dyDescent="0.2">
      <c r="A13596" t="s">
        <v>25818</v>
      </c>
      <c r="B13596" t="s">
        <v>25819</v>
      </c>
      <c r="C13596" t="str">
        <f t="shared" si="212"/>
        <v>16 - INSTITUTO PROVINCIAL DE VIVIENDA</v>
      </c>
      <c r="D13596" t="str">
        <f>VLOOKUP(MID(A13596,1,2),[1]Jurisdicciones!$A$2:$B$44,2,FALSE)</f>
        <v>INSTITUTO PROVINCIAL DE VIVIENDA</v>
      </c>
    </row>
    <row r="13597" spans="1:4" x14ac:dyDescent="0.2">
      <c r="A13597" t="s">
        <v>25820</v>
      </c>
      <c r="B13597" t="s">
        <v>25821</v>
      </c>
      <c r="C13597" t="str">
        <f t="shared" si="212"/>
        <v>16 - INSTITUTO PROVINCIAL DE VIVIENDA</v>
      </c>
      <c r="D13597" t="str">
        <f>VLOOKUP(MID(A13597,1,2),[1]Jurisdicciones!$A$2:$B$44,2,FALSE)</f>
        <v>INSTITUTO PROVINCIAL DE VIVIENDA</v>
      </c>
    </row>
    <row r="13598" spans="1:4" x14ac:dyDescent="0.2">
      <c r="A13598" t="s">
        <v>25822</v>
      </c>
      <c r="B13598" t="s">
        <v>25823</v>
      </c>
      <c r="C13598" t="str">
        <f t="shared" si="212"/>
        <v>16 - INSTITUTO PROVINCIAL DE VIVIENDA</v>
      </c>
      <c r="D13598" t="str">
        <f>VLOOKUP(MID(A13598,1,2),[1]Jurisdicciones!$A$2:$B$44,2,FALSE)</f>
        <v>INSTITUTO PROVINCIAL DE VIVIENDA</v>
      </c>
    </row>
    <row r="13599" spans="1:4" x14ac:dyDescent="0.2">
      <c r="A13599" t="s">
        <v>25824</v>
      </c>
      <c r="B13599" t="s">
        <v>25825</v>
      </c>
      <c r="C13599" t="str">
        <f t="shared" si="212"/>
        <v>16 - INSTITUTO PROVINCIAL DE VIVIENDA</v>
      </c>
      <c r="D13599" t="str">
        <f>VLOOKUP(MID(A13599,1,2),[1]Jurisdicciones!$A$2:$B$44,2,FALSE)</f>
        <v>INSTITUTO PROVINCIAL DE VIVIENDA</v>
      </c>
    </row>
    <row r="13600" spans="1:4" x14ac:dyDescent="0.2">
      <c r="A13600" t="s">
        <v>25826</v>
      </c>
      <c r="B13600" t="s">
        <v>25827</v>
      </c>
      <c r="C13600" t="str">
        <f t="shared" si="212"/>
        <v>16 - INSTITUTO PROVINCIAL DE VIVIENDA</v>
      </c>
      <c r="D13600" t="str">
        <f>VLOOKUP(MID(A13600,1,2),[1]Jurisdicciones!$A$2:$B$44,2,FALSE)</f>
        <v>INSTITUTO PROVINCIAL DE VIVIENDA</v>
      </c>
    </row>
    <row r="13601" spans="1:4" x14ac:dyDescent="0.2">
      <c r="A13601" t="s">
        <v>25828</v>
      </c>
      <c r="B13601" t="s">
        <v>25829</v>
      </c>
      <c r="C13601" t="str">
        <f t="shared" si="212"/>
        <v>16 - INSTITUTO PROVINCIAL DE VIVIENDA</v>
      </c>
      <c r="D13601" t="str">
        <f>VLOOKUP(MID(A13601,1,2),[1]Jurisdicciones!$A$2:$B$44,2,FALSE)</f>
        <v>INSTITUTO PROVINCIAL DE VIVIENDA</v>
      </c>
    </row>
    <row r="13602" spans="1:4" x14ac:dyDescent="0.2">
      <c r="A13602" t="s">
        <v>25830</v>
      </c>
      <c r="B13602" t="s">
        <v>25831</v>
      </c>
      <c r="C13602" t="str">
        <f t="shared" si="212"/>
        <v>16 - INSTITUTO PROVINCIAL DE VIVIENDA</v>
      </c>
      <c r="D13602" t="str">
        <f>VLOOKUP(MID(A13602,1,2),[1]Jurisdicciones!$A$2:$B$44,2,FALSE)</f>
        <v>INSTITUTO PROVINCIAL DE VIVIENDA</v>
      </c>
    </row>
    <row r="13603" spans="1:4" x14ac:dyDescent="0.2">
      <c r="A13603" t="s">
        <v>25832</v>
      </c>
      <c r="B13603" t="s">
        <v>25833</v>
      </c>
      <c r="C13603" t="str">
        <f t="shared" si="212"/>
        <v>16 - INSTITUTO PROVINCIAL DE VIVIENDA</v>
      </c>
      <c r="D13603" t="str">
        <f>VLOOKUP(MID(A13603,1,2),[1]Jurisdicciones!$A$2:$B$44,2,FALSE)</f>
        <v>INSTITUTO PROVINCIAL DE VIVIENDA</v>
      </c>
    </row>
    <row r="13604" spans="1:4" x14ac:dyDescent="0.2">
      <c r="A13604" t="s">
        <v>25834</v>
      </c>
      <c r="B13604" t="s">
        <v>25835</v>
      </c>
      <c r="C13604" t="str">
        <f t="shared" si="212"/>
        <v>16 - INSTITUTO PROVINCIAL DE VIVIENDA</v>
      </c>
      <c r="D13604" t="str">
        <f>VLOOKUP(MID(A13604,1,2),[1]Jurisdicciones!$A$2:$B$44,2,FALSE)</f>
        <v>INSTITUTO PROVINCIAL DE VIVIENDA</v>
      </c>
    </row>
    <row r="13605" spans="1:4" x14ac:dyDescent="0.2">
      <c r="A13605" t="s">
        <v>25836</v>
      </c>
      <c r="B13605" t="s">
        <v>25837</v>
      </c>
      <c r="C13605" t="str">
        <f t="shared" si="212"/>
        <v>16 - INSTITUTO PROVINCIAL DE VIVIENDA</v>
      </c>
      <c r="D13605" t="str">
        <f>VLOOKUP(MID(A13605,1,2),[1]Jurisdicciones!$A$2:$B$44,2,FALSE)</f>
        <v>INSTITUTO PROVINCIAL DE VIVIENDA</v>
      </c>
    </row>
    <row r="13606" spans="1:4" x14ac:dyDescent="0.2">
      <c r="A13606" t="s">
        <v>25838</v>
      </c>
      <c r="B13606" t="s">
        <v>25768</v>
      </c>
      <c r="C13606" t="str">
        <f t="shared" si="212"/>
        <v>16 - INSTITUTO PROVINCIAL DE VIVIENDA</v>
      </c>
      <c r="D13606" t="str">
        <f>VLOOKUP(MID(A13606,1,2),[1]Jurisdicciones!$A$2:$B$44,2,FALSE)</f>
        <v>INSTITUTO PROVINCIAL DE VIVIENDA</v>
      </c>
    </row>
    <row r="13607" spans="1:4" x14ac:dyDescent="0.2">
      <c r="A13607" t="s">
        <v>25839</v>
      </c>
      <c r="B13607" t="s">
        <v>25840</v>
      </c>
      <c r="C13607" t="str">
        <f t="shared" si="212"/>
        <v>16 - INSTITUTO PROVINCIAL DE VIVIENDA</v>
      </c>
      <c r="D13607" t="str">
        <f>VLOOKUP(MID(A13607,1,2),[1]Jurisdicciones!$A$2:$B$44,2,FALSE)</f>
        <v>INSTITUTO PROVINCIAL DE VIVIENDA</v>
      </c>
    </row>
    <row r="13608" spans="1:4" x14ac:dyDescent="0.2">
      <c r="A13608" t="s">
        <v>25841</v>
      </c>
      <c r="B13608" t="s">
        <v>25842</v>
      </c>
      <c r="C13608" t="str">
        <f t="shared" si="212"/>
        <v>16 - INSTITUTO PROVINCIAL DE VIVIENDA</v>
      </c>
      <c r="D13608" t="str">
        <f>VLOOKUP(MID(A13608,1,2),[1]Jurisdicciones!$A$2:$B$44,2,FALSE)</f>
        <v>INSTITUTO PROVINCIAL DE VIVIENDA</v>
      </c>
    </row>
    <row r="13609" spans="1:4" x14ac:dyDescent="0.2">
      <c r="A13609" t="s">
        <v>25843</v>
      </c>
      <c r="B13609" t="s">
        <v>25844</v>
      </c>
      <c r="C13609" t="str">
        <f t="shared" si="212"/>
        <v>16 - INSTITUTO PROVINCIAL DE VIVIENDA</v>
      </c>
      <c r="D13609" t="str">
        <f>VLOOKUP(MID(A13609,1,2),[1]Jurisdicciones!$A$2:$B$44,2,FALSE)</f>
        <v>INSTITUTO PROVINCIAL DE VIVIENDA</v>
      </c>
    </row>
    <row r="13610" spans="1:4" x14ac:dyDescent="0.2">
      <c r="A13610" t="s">
        <v>25845</v>
      </c>
      <c r="B13610" t="s">
        <v>25846</v>
      </c>
      <c r="C13610" t="str">
        <f t="shared" si="212"/>
        <v>16 - INSTITUTO PROVINCIAL DE VIVIENDA</v>
      </c>
      <c r="D13610" t="str">
        <f>VLOOKUP(MID(A13610,1,2),[1]Jurisdicciones!$A$2:$B$44,2,FALSE)</f>
        <v>INSTITUTO PROVINCIAL DE VIVIENDA</v>
      </c>
    </row>
    <row r="13611" spans="1:4" x14ac:dyDescent="0.2">
      <c r="A13611" t="s">
        <v>25847</v>
      </c>
      <c r="B13611" t="s">
        <v>25848</v>
      </c>
      <c r="C13611" t="str">
        <f t="shared" si="212"/>
        <v>16 - INSTITUTO PROVINCIAL DE VIVIENDA</v>
      </c>
      <c r="D13611" t="str">
        <f>VLOOKUP(MID(A13611,1,2),[1]Jurisdicciones!$A$2:$B$44,2,FALSE)</f>
        <v>INSTITUTO PROVINCIAL DE VIVIENDA</v>
      </c>
    </row>
    <row r="13612" spans="1:4" x14ac:dyDescent="0.2">
      <c r="A13612" t="s">
        <v>25849</v>
      </c>
      <c r="B13612" t="s">
        <v>25850</v>
      </c>
      <c r="C13612" t="str">
        <f t="shared" si="212"/>
        <v>16 - INSTITUTO PROVINCIAL DE VIVIENDA</v>
      </c>
      <c r="D13612" t="str">
        <f>VLOOKUP(MID(A13612,1,2),[1]Jurisdicciones!$A$2:$B$44,2,FALSE)</f>
        <v>INSTITUTO PROVINCIAL DE VIVIENDA</v>
      </c>
    </row>
    <row r="13613" spans="1:4" x14ac:dyDescent="0.2">
      <c r="A13613" t="s">
        <v>25851</v>
      </c>
      <c r="B13613" t="s">
        <v>25852</v>
      </c>
      <c r="C13613" t="str">
        <f t="shared" si="212"/>
        <v>16 - INSTITUTO PROVINCIAL DE VIVIENDA</v>
      </c>
      <c r="D13613" t="str">
        <f>VLOOKUP(MID(A13613,1,2),[1]Jurisdicciones!$A$2:$B$44,2,FALSE)</f>
        <v>INSTITUTO PROVINCIAL DE VIVIENDA</v>
      </c>
    </row>
    <row r="13614" spans="1:4" x14ac:dyDescent="0.2">
      <c r="A13614" t="s">
        <v>25853</v>
      </c>
      <c r="B13614" t="s">
        <v>25854</v>
      </c>
      <c r="C13614" t="str">
        <f t="shared" si="212"/>
        <v>16 - INSTITUTO PROVINCIAL DE VIVIENDA</v>
      </c>
      <c r="D13614" t="str">
        <f>VLOOKUP(MID(A13614,1,2),[1]Jurisdicciones!$A$2:$B$44,2,FALSE)</f>
        <v>INSTITUTO PROVINCIAL DE VIVIENDA</v>
      </c>
    </row>
    <row r="13615" spans="1:4" x14ac:dyDescent="0.2">
      <c r="A13615" t="s">
        <v>25855</v>
      </c>
      <c r="B13615" t="s">
        <v>25856</v>
      </c>
      <c r="C13615" t="str">
        <f t="shared" si="212"/>
        <v>16 - INSTITUTO PROVINCIAL DE VIVIENDA</v>
      </c>
      <c r="D13615" t="str">
        <f>VLOOKUP(MID(A13615,1,2),[1]Jurisdicciones!$A$2:$B$44,2,FALSE)</f>
        <v>INSTITUTO PROVINCIAL DE VIVIENDA</v>
      </c>
    </row>
    <row r="13616" spans="1:4" x14ac:dyDescent="0.2">
      <c r="A13616" t="s">
        <v>25857</v>
      </c>
      <c r="B13616" t="s">
        <v>25858</v>
      </c>
      <c r="C13616" t="str">
        <f t="shared" si="212"/>
        <v>16 - INSTITUTO PROVINCIAL DE VIVIENDA</v>
      </c>
      <c r="D13616" t="str">
        <f>VLOOKUP(MID(A13616,1,2),[1]Jurisdicciones!$A$2:$B$44,2,FALSE)</f>
        <v>INSTITUTO PROVINCIAL DE VIVIENDA</v>
      </c>
    </row>
    <row r="13617" spans="1:4" x14ac:dyDescent="0.2">
      <c r="A13617" t="s">
        <v>25859</v>
      </c>
      <c r="B13617" t="s">
        <v>25860</v>
      </c>
      <c r="C13617" t="str">
        <f t="shared" si="212"/>
        <v>16 - INSTITUTO PROVINCIAL DE VIVIENDA</v>
      </c>
      <c r="D13617" t="str">
        <f>VLOOKUP(MID(A13617,1,2),[1]Jurisdicciones!$A$2:$B$44,2,FALSE)</f>
        <v>INSTITUTO PROVINCIAL DE VIVIENDA</v>
      </c>
    </row>
    <row r="13618" spans="1:4" x14ac:dyDescent="0.2">
      <c r="A13618" t="s">
        <v>25861</v>
      </c>
      <c r="B13618" t="s">
        <v>25862</v>
      </c>
      <c r="C13618" t="str">
        <f t="shared" si="212"/>
        <v>16 - INSTITUTO PROVINCIAL DE VIVIENDA</v>
      </c>
      <c r="D13618" t="str">
        <f>VLOOKUP(MID(A13618,1,2),[1]Jurisdicciones!$A$2:$B$44,2,FALSE)</f>
        <v>INSTITUTO PROVINCIAL DE VIVIENDA</v>
      </c>
    </row>
    <row r="13619" spans="1:4" x14ac:dyDescent="0.2">
      <c r="A13619" t="s">
        <v>25863</v>
      </c>
      <c r="B13619" t="s">
        <v>25864</v>
      </c>
      <c r="C13619" t="str">
        <f t="shared" si="212"/>
        <v>16 - INSTITUTO PROVINCIAL DE VIVIENDA</v>
      </c>
      <c r="D13619" t="str">
        <f>VLOOKUP(MID(A13619,1,2),[1]Jurisdicciones!$A$2:$B$44,2,FALSE)</f>
        <v>INSTITUTO PROVINCIAL DE VIVIENDA</v>
      </c>
    </row>
    <row r="13620" spans="1:4" x14ac:dyDescent="0.2">
      <c r="A13620" t="s">
        <v>25865</v>
      </c>
      <c r="B13620" t="s">
        <v>25866</v>
      </c>
      <c r="C13620" t="str">
        <f t="shared" si="212"/>
        <v>16 - INSTITUTO PROVINCIAL DE VIVIENDA</v>
      </c>
      <c r="D13620" t="str">
        <f>VLOOKUP(MID(A13620,1,2),[1]Jurisdicciones!$A$2:$B$44,2,FALSE)</f>
        <v>INSTITUTO PROVINCIAL DE VIVIENDA</v>
      </c>
    </row>
    <row r="13621" spans="1:4" x14ac:dyDescent="0.2">
      <c r="A13621" t="s">
        <v>25867</v>
      </c>
      <c r="B13621" t="s">
        <v>25868</v>
      </c>
      <c r="C13621" t="str">
        <f t="shared" si="212"/>
        <v>16 - INSTITUTO PROVINCIAL DE VIVIENDA</v>
      </c>
      <c r="D13621" t="str">
        <f>VLOOKUP(MID(A13621,1,2),[1]Jurisdicciones!$A$2:$B$44,2,FALSE)</f>
        <v>INSTITUTO PROVINCIAL DE VIVIENDA</v>
      </c>
    </row>
    <row r="13622" spans="1:4" x14ac:dyDescent="0.2">
      <c r="A13622" t="s">
        <v>25869</v>
      </c>
      <c r="B13622" t="s">
        <v>25870</v>
      </c>
      <c r="C13622" t="str">
        <f t="shared" si="212"/>
        <v>16 - INSTITUTO PROVINCIAL DE VIVIENDA</v>
      </c>
      <c r="D13622" t="str">
        <f>VLOOKUP(MID(A13622,1,2),[1]Jurisdicciones!$A$2:$B$44,2,FALSE)</f>
        <v>INSTITUTO PROVINCIAL DE VIVIENDA</v>
      </c>
    </row>
    <row r="13623" spans="1:4" x14ac:dyDescent="0.2">
      <c r="A13623" t="s">
        <v>25871</v>
      </c>
      <c r="B13623" t="s">
        <v>25872</v>
      </c>
      <c r="C13623" t="str">
        <f t="shared" si="212"/>
        <v>16 - INSTITUTO PROVINCIAL DE VIVIENDA</v>
      </c>
      <c r="D13623" t="str">
        <f>VLOOKUP(MID(A13623,1,2),[1]Jurisdicciones!$A$2:$B$44,2,FALSE)</f>
        <v>INSTITUTO PROVINCIAL DE VIVIENDA</v>
      </c>
    </row>
    <row r="13624" spans="1:4" x14ac:dyDescent="0.2">
      <c r="A13624" t="s">
        <v>25873</v>
      </c>
      <c r="B13624" t="s">
        <v>25874</v>
      </c>
      <c r="C13624" t="str">
        <f t="shared" si="212"/>
        <v>16 - INSTITUTO PROVINCIAL DE VIVIENDA</v>
      </c>
      <c r="D13624" t="str">
        <f>VLOOKUP(MID(A13624,1,2),[1]Jurisdicciones!$A$2:$B$44,2,FALSE)</f>
        <v>INSTITUTO PROVINCIAL DE VIVIENDA</v>
      </c>
    </row>
    <row r="13625" spans="1:4" x14ac:dyDescent="0.2">
      <c r="A13625" t="s">
        <v>25875</v>
      </c>
      <c r="B13625" t="s">
        <v>25876</v>
      </c>
      <c r="C13625" t="str">
        <f t="shared" si="212"/>
        <v>16 - INSTITUTO PROVINCIAL DE VIVIENDA</v>
      </c>
      <c r="D13625" t="str">
        <f>VLOOKUP(MID(A13625,1,2),[1]Jurisdicciones!$A$2:$B$44,2,FALSE)</f>
        <v>INSTITUTO PROVINCIAL DE VIVIENDA</v>
      </c>
    </row>
    <row r="13626" spans="1:4" x14ac:dyDescent="0.2">
      <c r="A13626" t="s">
        <v>25877</v>
      </c>
      <c r="B13626" t="s">
        <v>25878</v>
      </c>
      <c r="C13626" t="str">
        <f t="shared" si="212"/>
        <v>16 - INSTITUTO PROVINCIAL DE VIVIENDA</v>
      </c>
      <c r="D13626" t="str">
        <f>VLOOKUP(MID(A13626,1,2),[1]Jurisdicciones!$A$2:$B$44,2,FALSE)</f>
        <v>INSTITUTO PROVINCIAL DE VIVIENDA</v>
      </c>
    </row>
    <row r="13627" spans="1:4" x14ac:dyDescent="0.2">
      <c r="A13627" t="s">
        <v>25879</v>
      </c>
      <c r="B13627" t="s">
        <v>21689</v>
      </c>
      <c r="C13627" t="str">
        <f t="shared" si="212"/>
        <v>16 - INSTITUTO PROVINCIAL DE VIVIENDA</v>
      </c>
      <c r="D13627" t="str">
        <f>VLOOKUP(MID(A13627,1,2),[1]Jurisdicciones!$A$2:$B$44,2,FALSE)</f>
        <v>INSTITUTO PROVINCIAL DE VIVIENDA</v>
      </c>
    </row>
    <row r="13628" spans="1:4" x14ac:dyDescent="0.2">
      <c r="A13628" t="s">
        <v>25880</v>
      </c>
      <c r="B13628" t="s">
        <v>25881</v>
      </c>
      <c r="C13628" t="str">
        <f t="shared" si="212"/>
        <v>16 - INSTITUTO PROVINCIAL DE VIVIENDA</v>
      </c>
      <c r="D13628" t="str">
        <f>VLOOKUP(MID(A13628,1,2),[1]Jurisdicciones!$A$2:$B$44,2,FALSE)</f>
        <v>INSTITUTO PROVINCIAL DE VIVIENDA</v>
      </c>
    </row>
    <row r="13629" spans="1:4" x14ac:dyDescent="0.2">
      <c r="A13629" t="s">
        <v>25882</v>
      </c>
      <c r="B13629" t="s">
        <v>25883</v>
      </c>
      <c r="C13629" t="str">
        <f t="shared" si="212"/>
        <v>16 - INSTITUTO PROVINCIAL DE VIVIENDA</v>
      </c>
      <c r="D13629" t="str">
        <f>VLOOKUP(MID(A13629,1,2),[1]Jurisdicciones!$A$2:$B$44,2,FALSE)</f>
        <v>INSTITUTO PROVINCIAL DE VIVIENDA</v>
      </c>
    </row>
    <row r="13630" spans="1:4" x14ac:dyDescent="0.2">
      <c r="A13630" t="s">
        <v>25884</v>
      </c>
      <c r="B13630" t="s">
        <v>25885</v>
      </c>
      <c r="C13630" t="str">
        <f t="shared" si="212"/>
        <v>16 - INSTITUTO PROVINCIAL DE VIVIENDA</v>
      </c>
      <c r="D13630" t="str">
        <f>VLOOKUP(MID(A13630,1,2),[1]Jurisdicciones!$A$2:$B$44,2,FALSE)</f>
        <v>INSTITUTO PROVINCIAL DE VIVIENDA</v>
      </c>
    </row>
    <row r="13631" spans="1:4" x14ac:dyDescent="0.2">
      <c r="A13631" t="s">
        <v>25886</v>
      </c>
      <c r="B13631" t="s">
        <v>25887</v>
      </c>
      <c r="C13631" t="str">
        <f t="shared" si="212"/>
        <v>16 - INSTITUTO PROVINCIAL DE VIVIENDA</v>
      </c>
      <c r="D13631" t="str">
        <f>VLOOKUP(MID(A13631,1,2),[1]Jurisdicciones!$A$2:$B$44,2,FALSE)</f>
        <v>INSTITUTO PROVINCIAL DE VIVIENDA</v>
      </c>
    </row>
    <row r="13632" spans="1:4" x14ac:dyDescent="0.2">
      <c r="A13632" t="s">
        <v>25888</v>
      </c>
      <c r="B13632" t="s">
        <v>25889</v>
      </c>
      <c r="C13632" t="str">
        <f t="shared" si="212"/>
        <v>16 - INSTITUTO PROVINCIAL DE VIVIENDA</v>
      </c>
      <c r="D13632" t="str">
        <f>VLOOKUP(MID(A13632,1,2),[1]Jurisdicciones!$A$2:$B$44,2,FALSE)</f>
        <v>INSTITUTO PROVINCIAL DE VIVIENDA</v>
      </c>
    </row>
    <row r="13633" spans="1:4" x14ac:dyDescent="0.2">
      <c r="A13633" t="s">
        <v>25890</v>
      </c>
      <c r="B13633" t="s">
        <v>25891</v>
      </c>
      <c r="C13633" t="str">
        <f t="shared" si="212"/>
        <v>16 - INSTITUTO PROVINCIAL DE VIVIENDA</v>
      </c>
      <c r="D13633" t="str">
        <f>VLOOKUP(MID(A13633,1,2),[1]Jurisdicciones!$A$2:$B$44,2,FALSE)</f>
        <v>INSTITUTO PROVINCIAL DE VIVIENDA</v>
      </c>
    </row>
    <row r="13634" spans="1:4" x14ac:dyDescent="0.2">
      <c r="A13634" t="s">
        <v>25892</v>
      </c>
      <c r="B13634" t="s">
        <v>25893</v>
      </c>
      <c r="C13634" t="str">
        <f t="shared" si="212"/>
        <v>16 - INSTITUTO PROVINCIAL DE VIVIENDA</v>
      </c>
      <c r="D13634" t="str">
        <f>VLOOKUP(MID(A13634,1,2),[1]Jurisdicciones!$A$2:$B$44,2,FALSE)</f>
        <v>INSTITUTO PROVINCIAL DE VIVIENDA</v>
      </c>
    </row>
    <row r="13635" spans="1:4" x14ac:dyDescent="0.2">
      <c r="A13635" t="s">
        <v>25894</v>
      </c>
      <c r="B13635" t="s">
        <v>21703</v>
      </c>
      <c r="C13635" t="str">
        <f t="shared" si="212"/>
        <v>16 - INSTITUTO PROVINCIAL DE VIVIENDA</v>
      </c>
      <c r="D13635" t="str">
        <f>VLOOKUP(MID(A13635,1,2),[1]Jurisdicciones!$A$2:$B$44,2,FALSE)</f>
        <v>INSTITUTO PROVINCIAL DE VIVIENDA</v>
      </c>
    </row>
    <row r="13636" spans="1:4" x14ac:dyDescent="0.2">
      <c r="A13636" t="s">
        <v>25895</v>
      </c>
      <c r="B13636" t="s">
        <v>25896</v>
      </c>
      <c r="C13636" t="str">
        <f t="shared" ref="C13636:C13699" si="213">CONCATENATE(MID(A13636,1,2), " - ",D13636)</f>
        <v>16 - INSTITUTO PROVINCIAL DE VIVIENDA</v>
      </c>
      <c r="D13636" t="str">
        <f>VLOOKUP(MID(A13636,1,2),[1]Jurisdicciones!$A$2:$B$44,2,FALSE)</f>
        <v>INSTITUTO PROVINCIAL DE VIVIENDA</v>
      </c>
    </row>
    <row r="13637" spans="1:4" x14ac:dyDescent="0.2">
      <c r="A13637" t="s">
        <v>25897</v>
      </c>
      <c r="B13637" t="s">
        <v>24048</v>
      </c>
      <c r="C13637" t="str">
        <f t="shared" si="213"/>
        <v>16 - INSTITUTO PROVINCIAL DE VIVIENDA</v>
      </c>
      <c r="D13637" t="str">
        <f>VLOOKUP(MID(A13637,1,2),[1]Jurisdicciones!$A$2:$B$44,2,FALSE)</f>
        <v>INSTITUTO PROVINCIAL DE VIVIENDA</v>
      </c>
    </row>
    <row r="13638" spans="1:4" x14ac:dyDescent="0.2">
      <c r="A13638" t="s">
        <v>25898</v>
      </c>
      <c r="B13638" t="s">
        <v>25899</v>
      </c>
      <c r="C13638" t="str">
        <f t="shared" si="213"/>
        <v>16 - INSTITUTO PROVINCIAL DE VIVIENDA</v>
      </c>
      <c r="D13638" t="str">
        <f>VLOOKUP(MID(A13638,1,2),[1]Jurisdicciones!$A$2:$B$44,2,FALSE)</f>
        <v>INSTITUTO PROVINCIAL DE VIVIENDA</v>
      </c>
    </row>
    <row r="13639" spans="1:4" x14ac:dyDescent="0.2">
      <c r="A13639" t="s">
        <v>25900</v>
      </c>
      <c r="B13639" t="s">
        <v>25901</v>
      </c>
      <c r="C13639" t="str">
        <f t="shared" si="213"/>
        <v>16 - INSTITUTO PROVINCIAL DE VIVIENDA</v>
      </c>
      <c r="D13639" t="str">
        <f>VLOOKUP(MID(A13639,1,2),[1]Jurisdicciones!$A$2:$B$44,2,FALSE)</f>
        <v>INSTITUTO PROVINCIAL DE VIVIENDA</v>
      </c>
    </row>
    <row r="13640" spans="1:4" x14ac:dyDescent="0.2">
      <c r="A13640" t="s">
        <v>25902</v>
      </c>
      <c r="B13640" t="s">
        <v>24050</v>
      </c>
      <c r="C13640" t="str">
        <f t="shared" si="213"/>
        <v>16 - INSTITUTO PROVINCIAL DE VIVIENDA</v>
      </c>
      <c r="D13640" t="str">
        <f>VLOOKUP(MID(A13640,1,2),[1]Jurisdicciones!$A$2:$B$44,2,FALSE)</f>
        <v>INSTITUTO PROVINCIAL DE VIVIENDA</v>
      </c>
    </row>
    <row r="13641" spans="1:4" x14ac:dyDescent="0.2">
      <c r="A13641" t="s">
        <v>25903</v>
      </c>
      <c r="B13641" t="s">
        <v>25904</v>
      </c>
      <c r="C13641" t="str">
        <f t="shared" si="213"/>
        <v>16 - INSTITUTO PROVINCIAL DE VIVIENDA</v>
      </c>
      <c r="D13641" t="str">
        <f>VLOOKUP(MID(A13641,1,2),[1]Jurisdicciones!$A$2:$B$44,2,FALSE)</f>
        <v>INSTITUTO PROVINCIAL DE VIVIENDA</v>
      </c>
    </row>
    <row r="13642" spans="1:4" x14ac:dyDescent="0.2">
      <c r="A13642" t="s">
        <v>25905</v>
      </c>
      <c r="B13642" t="s">
        <v>25906</v>
      </c>
      <c r="C13642" t="str">
        <f t="shared" si="213"/>
        <v>16 - INSTITUTO PROVINCIAL DE VIVIENDA</v>
      </c>
      <c r="D13642" t="str">
        <f>VLOOKUP(MID(A13642,1,2),[1]Jurisdicciones!$A$2:$B$44,2,FALSE)</f>
        <v>INSTITUTO PROVINCIAL DE VIVIENDA</v>
      </c>
    </row>
    <row r="13643" spans="1:4" x14ac:dyDescent="0.2">
      <c r="A13643" t="s">
        <v>25907</v>
      </c>
      <c r="B13643" t="s">
        <v>25908</v>
      </c>
      <c r="C13643" t="str">
        <f t="shared" si="213"/>
        <v>16 - INSTITUTO PROVINCIAL DE VIVIENDA</v>
      </c>
      <c r="D13643" t="str">
        <f>VLOOKUP(MID(A13643,1,2),[1]Jurisdicciones!$A$2:$B$44,2,FALSE)</f>
        <v>INSTITUTO PROVINCIAL DE VIVIENDA</v>
      </c>
    </row>
    <row r="13644" spans="1:4" x14ac:dyDescent="0.2">
      <c r="A13644" t="s">
        <v>25909</v>
      </c>
      <c r="B13644" t="s">
        <v>21844</v>
      </c>
      <c r="C13644" t="str">
        <f t="shared" si="213"/>
        <v>16 - INSTITUTO PROVINCIAL DE VIVIENDA</v>
      </c>
      <c r="D13644" t="str">
        <f>VLOOKUP(MID(A13644,1,2),[1]Jurisdicciones!$A$2:$B$44,2,FALSE)</f>
        <v>INSTITUTO PROVINCIAL DE VIVIENDA</v>
      </c>
    </row>
    <row r="13645" spans="1:4" x14ac:dyDescent="0.2">
      <c r="A13645" t="s">
        <v>25910</v>
      </c>
      <c r="B13645" t="s">
        <v>25911</v>
      </c>
      <c r="C13645" t="str">
        <f t="shared" si="213"/>
        <v>16 - INSTITUTO PROVINCIAL DE VIVIENDA</v>
      </c>
      <c r="D13645" t="str">
        <f>VLOOKUP(MID(A13645,1,2),[1]Jurisdicciones!$A$2:$B$44,2,FALSE)</f>
        <v>INSTITUTO PROVINCIAL DE VIVIENDA</v>
      </c>
    </row>
    <row r="13646" spans="1:4" x14ac:dyDescent="0.2">
      <c r="A13646" t="s">
        <v>25912</v>
      </c>
      <c r="B13646" t="s">
        <v>25913</v>
      </c>
      <c r="C13646" t="str">
        <f t="shared" si="213"/>
        <v>16 - INSTITUTO PROVINCIAL DE VIVIENDA</v>
      </c>
      <c r="D13646" t="str">
        <f>VLOOKUP(MID(A13646,1,2),[1]Jurisdicciones!$A$2:$B$44,2,FALSE)</f>
        <v>INSTITUTO PROVINCIAL DE VIVIENDA</v>
      </c>
    </row>
    <row r="13647" spans="1:4" x14ac:dyDescent="0.2">
      <c r="A13647" t="s">
        <v>25914</v>
      </c>
      <c r="B13647" t="s">
        <v>25915</v>
      </c>
      <c r="C13647" t="str">
        <f t="shared" si="213"/>
        <v>16 - INSTITUTO PROVINCIAL DE VIVIENDA</v>
      </c>
      <c r="D13647" t="str">
        <f>VLOOKUP(MID(A13647,1,2),[1]Jurisdicciones!$A$2:$B$44,2,FALSE)</f>
        <v>INSTITUTO PROVINCIAL DE VIVIENDA</v>
      </c>
    </row>
    <row r="13648" spans="1:4" x14ac:dyDescent="0.2">
      <c r="A13648" t="s">
        <v>25916</v>
      </c>
      <c r="B13648" t="s">
        <v>25917</v>
      </c>
      <c r="C13648" t="str">
        <f t="shared" si="213"/>
        <v>16 - INSTITUTO PROVINCIAL DE VIVIENDA</v>
      </c>
      <c r="D13648" t="str">
        <f>VLOOKUP(MID(A13648,1,2),[1]Jurisdicciones!$A$2:$B$44,2,FALSE)</f>
        <v>INSTITUTO PROVINCIAL DE VIVIENDA</v>
      </c>
    </row>
    <row r="13649" spans="1:4" x14ac:dyDescent="0.2">
      <c r="A13649" t="s">
        <v>25918</v>
      </c>
      <c r="B13649" t="s">
        <v>25919</v>
      </c>
      <c r="C13649" t="str">
        <f t="shared" si="213"/>
        <v>16 - INSTITUTO PROVINCIAL DE VIVIENDA</v>
      </c>
      <c r="D13649" t="str">
        <f>VLOOKUP(MID(A13649,1,2),[1]Jurisdicciones!$A$2:$B$44,2,FALSE)</f>
        <v>INSTITUTO PROVINCIAL DE VIVIENDA</v>
      </c>
    </row>
    <row r="13650" spans="1:4" x14ac:dyDescent="0.2">
      <c r="A13650" t="s">
        <v>25920</v>
      </c>
      <c r="B13650" t="s">
        <v>25921</v>
      </c>
      <c r="C13650" t="str">
        <f t="shared" si="213"/>
        <v>16 - INSTITUTO PROVINCIAL DE VIVIENDA</v>
      </c>
      <c r="D13650" t="str">
        <f>VLOOKUP(MID(A13650,1,2),[1]Jurisdicciones!$A$2:$B$44,2,FALSE)</f>
        <v>INSTITUTO PROVINCIAL DE VIVIENDA</v>
      </c>
    </row>
    <row r="13651" spans="1:4" x14ac:dyDescent="0.2">
      <c r="A13651" t="s">
        <v>25922</v>
      </c>
      <c r="B13651" t="s">
        <v>25923</v>
      </c>
      <c r="C13651" t="str">
        <f t="shared" si="213"/>
        <v>16 - INSTITUTO PROVINCIAL DE VIVIENDA</v>
      </c>
      <c r="D13651" t="str">
        <f>VLOOKUP(MID(A13651,1,2),[1]Jurisdicciones!$A$2:$B$44,2,FALSE)</f>
        <v>INSTITUTO PROVINCIAL DE VIVIENDA</v>
      </c>
    </row>
    <row r="13652" spans="1:4" x14ac:dyDescent="0.2">
      <c r="A13652" t="s">
        <v>25924</v>
      </c>
      <c r="B13652" t="s">
        <v>25925</v>
      </c>
      <c r="C13652" t="str">
        <f t="shared" si="213"/>
        <v>16 - INSTITUTO PROVINCIAL DE VIVIENDA</v>
      </c>
      <c r="D13652" t="str">
        <f>VLOOKUP(MID(A13652,1,2),[1]Jurisdicciones!$A$2:$B$44,2,FALSE)</f>
        <v>INSTITUTO PROVINCIAL DE VIVIENDA</v>
      </c>
    </row>
    <row r="13653" spans="1:4" x14ac:dyDescent="0.2">
      <c r="A13653" t="s">
        <v>25926</v>
      </c>
      <c r="B13653" t="s">
        <v>25927</v>
      </c>
      <c r="C13653" t="str">
        <f t="shared" si="213"/>
        <v>16 - INSTITUTO PROVINCIAL DE VIVIENDA</v>
      </c>
      <c r="D13653" t="str">
        <f>VLOOKUP(MID(A13653,1,2),[1]Jurisdicciones!$A$2:$B$44,2,FALSE)</f>
        <v>INSTITUTO PROVINCIAL DE VIVIENDA</v>
      </c>
    </row>
    <row r="13654" spans="1:4" x14ac:dyDescent="0.2">
      <c r="A13654" t="s">
        <v>25928</v>
      </c>
      <c r="B13654" t="s">
        <v>25929</v>
      </c>
      <c r="C13654" t="str">
        <f t="shared" si="213"/>
        <v>16 - INSTITUTO PROVINCIAL DE VIVIENDA</v>
      </c>
      <c r="D13654" t="str">
        <f>VLOOKUP(MID(A13654,1,2),[1]Jurisdicciones!$A$2:$B$44,2,FALSE)</f>
        <v>INSTITUTO PROVINCIAL DE VIVIENDA</v>
      </c>
    </row>
    <row r="13655" spans="1:4" x14ac:dyDescent="0.2">
      <c r="A13655" t="s">
        <v>25930</v>
      </c>
      <c r="B13655" t="s">
        <v>21672</v>
      </c>
      <c r="C13655" t="str">
        <f t="shared" si="213"/>
        <v>16 - INSTITUTO PROVINCIAL DE VIVIENDA</v>
      </c>
      <c r="D13655" t="str">
        <f>VLOOKUP(MID(A13655,1,2),[1]Jurisdicciones!$A$2:$B$44,2,FALSE)</f>
        <v>INSTITUTO PROVINCIAL DE VIVIENDA</v>
      </c>
    </row>
    <row r="13656" spans="1:4" x14ac:dyDescent="0.2">
      <c r="A13656" t="s">
        <v>25931</v>
      </c>
      <c r="B13656" t="s">
        <v>21693</v>
      </c>
      <c r="C13656" t="str">
        <f t="shared" si="213"/>
        <v>16 - INSTITUTO PROVINCIAL DE VIVIENDA</v>
      </c>
      <c r="D13656" t="str">
        <f>VLOOKUP(MID(A13656,1,2),[1]Jurisdicciones!$A$2:$B$44,2,FALSE)</f>
        <v>INSTITUTO PROVINCIAL DE VIVIENDA</v>
      </c>
    </row>
    <row r="13657" spans="1:4" x14ac:dyDescent="0.2">
      <c r="A13657" t="s">
        <v>25932</v>
      </c>
      <c r="B13657" t="s">
        <v>25933</v>
      </c>
      <c r="C13657" t="str">
        <f t="shared" si="213"/>
        <v>16 - INSTITUTO PROVINCIAL DE VIVIENDA</v>
      </c>
      <c r="D13657" t="str">
        <f>VLOOKUP(MID(A13657,1,2),[1]Jurisdicciones!$A$2:$B$44,2,FALSE)</f>
        <v>INSTITUTO PROVINCIAL DE VIVIENDA</v>
      </c>
    </row>
    <row r="13658" spans="1:4" x14ac:dyDescent="0.2">
      <c r="A13658" t="s">
        <v>25934</v>
      </c>
      <c r="B13658" t="s">
        <v>25935</v>
      </c>
      <c r="C13658" t="str">
        <f t="shared" si="213"/>
        <v>16 - INSTITUTO PROVINCIAL DE VIVIENDA</v>
      </c>
      <c r="D13658" t="str">
        <f>VLOOKUP(MID(A13658,1,2),[1]Jurisdicciones!$A$2:$B$44,2,FALSE)</f>
        <v>INSTITUTO PROVINCIAL DE VIVIENDA</v>
      </c>
    </row>
    <row r="13659" spans="1:4" x14ac:dyDescent="0.2">
      <c r="A13659" t="s">
        <v>25936</v>
      </c>
      <c r="B13659" t="s">
        <v>25937</v>
      </c>
      <c r="C13659" t="str">
        <f t="shared" si="213"/>
        <v>16 - INSTITUTO PROVINCIAL DE VIVIENDA</v>
      </c>
      <c r="D13659" t="str">
        <f>VLOOKUP(MID(A13659,1,2),[1]Jurisdicciones!$A$2:$B$44,2,FALSE)</f>
        <v>INSTITUTO PROVINCIAL DE VIVIENDA</v>
      </c>
    </row>
    <row r="13660" spans="1:4" x14ac:dyDescent="0.2">
      <c r="A13660" t="s">
        <v>25938</v>
      </c>
      <c r="B13660" t="s">
        <v>25939</v>
      </c>
      <c r="C13660" t="str">
        <f t="shared" si="213"/>
        <v>16 - INSTITUTO PROVINCIAL DE VIVIENDA</v>
      </c>
      <c r="D13660" t="str">
        <f>VLOOKUP(MID(A13660,1,2),[1]Jurisdicciones!$A$2:$B$44,2,FALSE)</f>
        <v>INSTITUTO PROVINCIAL DE VIVIENDA</v>
      </c>
    </row>
    <row r="13661" spans="1:4" x14ac:dyDescent="0.2">
      <c r="A13661" t="s">
        <v>25940</v>
      </c>
      <c r="B13661" t="s">
        <v>25941</v>
      </c>
      <c r="C13661" t="str">
        <f t="shared" si="213"/>
        <v>16 - INSTITUTO PROVINCIAL DE VIVIENDA</v>
      </c>
      <c r="D13661" t="str">
        <f>VLOOKUP(MID(A13661,1,2),[1]Jurisdicciones!$A$2:$B$44,2,FALSE)</f>
        <v>INSTITUTO PROVINCIAL DE VIVIENDA</v>
      </c>
    </row>
    <row r="13662" spans="1:4" x14ac:dyDescent="0.2">
      <c r="A13662" t="s">
        <v>25942</v>
      </c>
      <c r="B13662" t="s">
        <v>25943</v>
      </c>
      <c r="C13662" t="str">
        <f t="shared" si="213"/>
        <v>16 - INSTITUTO PROVINCIAL DE VIVIENDA</v>
      </c>
      <c r="D13662" t="str">
        <f>VLOOKUP(MID(A13662,1,2),[1]Jurisdicciones!$A$2:$B$44,2,FALSE)</f>
        <v>INSTITUTO PROVINCIAL DE VIVIENDA</v>
      </c>
    </row>
    <row r="13663" spans="1:4" x14ac:dyDescent="0.2">
      <c r="A13663" t="s">
        <v>25944</v>
      </c>
      <c r="B13663" t="s">
        <v>25945</v>
      </c>
      <c r="C13663" t="str">
        <f t="shared" si="213"/>
        <v>16 - INSTITUTO PROVINCIAL DE VIVIENDA</v>
      </c>
      <c r="D13663" t="str">
        <f>VLOOKUP(MID(A13663,1,2),[1]Jurisdicciones!$A$2:$B$44,2,FALSE)</f>
        <v>INSTITUTO PROVINCIAL DE VIVIENDA</v>
      </c>
    </row>
    <row r="13664" spans="1:4" x14ac:dyDescent="0.2">
      <c r="A13664" t="s">
        <v>25946</v>
      </c>
      <c r="B13664" t="s">
        <v>25947</v>
      </c>
      <c r="C13664" t="str">
        <f t="shared" si="213"/>
        <v>16 - INSTITUTO PROVINCIAL DE VIVIENDA</v>
      </c>
      <c r="D13664" t="str">
        <f>VLOOKUP(MID(A13664,1,2),[1]Jurisdicciones!$A$2:$B$44,2,FALSE)</f>
        <v>INSTITUTO PROVINCIAL DE VIVIENDA</v>
      </c>
    </row>
    <row r="13665" spans="1:4" x14ac:dyDescent="0.2">
      <c r="A13665" t="s">
        <v>25948</v>
      </c>
      <c r="B13665" t="s">
        <v>25949</v>
      </c>
      <c r="C13665" t="str">
        <f t="shared" si="213"/>
        <v>16 - INSTITUTO PROVINCIAL DE VIVIENDA</v>
      </c>
      <c r="D13665" t="str">
        <f>VLOOKUP(MID(A13665,1,2),[1]Jurisdicciones!$A$2:$B$44,2,FALSE)</f>
        <v>INSTITUTO PROVINCIAL DE VIVIENDA</v>
      </c>
    </row>
    <row r="13666" spans="1:4" x14ac:dyDescent="0.2">
      <c r="A13666" t="s">
        <v>25950</v>
      </c>
      <c r="B13666" t="s">
        <v>25951</v>
      </c>
      <c r="C13666" t="str">
        <f t="shared" si="213"/>
        <v>16 - INSTITUTO PROVINCIAL DE VIVIENDA</v>
      </c>
      <c r="D13666" t="str">
        <f>VLOOKUP(MID(A13666,1,2),[1]Jurisdicciones!$A$2:$B$44,2,FALSE)</f>
        <v>INSTITUTO PROVINCIAL DE VIVIENDA</v>
      </c>
    </row>
    <row r="13667" spans="1:4" x14ac:dyDescent="0.2">
      <c r="A13667" t="s">
        <v>25952</v>
      </c>
      <c r="B13667" t="s">
        <v>25953</v>
      </c>
      <c r="C13667" t="str">
        <f t="shared" si="213"/>
        <v>16 - INSTITUTO PROVINCIAL DE VIVIENDA</v>
      </c>
      <c r="D13667" t="str">
        <f>VLOOKUP(MID(A13667,1,2),[1]Jurisdicciones!$A$2:$B$44,2,FALSE)</f>
        <v>INSTITUTO PROVINCIAL DE VIVIENDA</v>
      </c>
    </row>
    <row r="13668" spans="1:4" x14ac:dyDescent="0.2">
      <c r="A13668" t="s">
        <v>25954</v>
      </c>
      <c r="B13668" t="s">
        <v>25955</v>
      </c>
      <c r="C13668" t="str">
        <f t="shared" si="213"/>
        <v>16 - INSTITUTO PROVINCIAL DE VIVIENDA</v>
      </c>
      <c r="D13668" t="str">
        <f>VLOOKUP(MID(A13668,1,2),[1]Jurisdicciones!$A$2:$B$44,2,FALSE)</f>
        <v>INSTITUTO PROVINCIAL DE VIVIENDA</v>
      </c>
    </row>
    <row r="13669" spans="1:4" x14ac:dyDescent="0.2">
      <c r="A13669" t="s">
        <v>25956</v>
      </c>
      <c r="B13669" t="s">
        <v>25957</v>
      </c>
      <c r="C13669" t="str">
        <f t="shared" si="213"/>
        <v>16 - INSTITUTO PROVINCIAL DE VIVIENDA</v>
      </c>
      <c r="D13669" t="str">
        <f>VLOOKUP(MID(A13669,1,2),[1]Jurisdicciones!$A$2:$B$44,2,FALSE)</f>
        <v>INSTITUTO PROVINCIAL DE VIVIENDA</v>
      </c>
    </row>
    <row r="13670" spans="1:4" x14ac:dyDescent="0.2">
      <c r="A13670" t="s">
        <v>25958</v>
      </c>
      <c r="B13670" t="s">
        <v>25959</v>
      </c>
      <c r="C13670" t="str">
        <f t="shared" si="213"/>
        <v>16 - INSTITUTO PROVINCIAL DE VIVIENDA</v>
      </c>
      <c r="D13670" t="str">
        <f>VLOOKUP(MID(A13670,1,2),[1]Jurisdicciones!$A$2:$B$44,2,FALSE)</f>
        <v>INSTITUTO PROVINCIAL DE VIVIENDA</v>
      </c>
    </row>
    <row r="13671" spans="1:4" x14ac:dyDescent="0.2">
      <c r="A13671" t="s">
        <v>25960</v>
      </c>
      <c r="B13671" t="s">
        <v>25961</v>
      </c>
      <c r="C13671" t="str">
        <f t="shared" si="213"/>
        <v>16 - INSTITUTO PROVINCIAL DE VIVIENDA</v>
      </c>
      <c r="D13671" t="str">
        <f>VLOOKUP(MID(A13671,1,2),[1]Jurisdicciones!$A$2:$B$44,2,FALSE)</f>
        <v>INSTITUTO PROVINCIAL DE VIVIENDA</v>
      </c>
    </row>
    <row r="13672" spans="1:4" x14ac:dyDescent="0.2">
      <c r="A13672" t="s">
        <v>25962</v>
      </c>
      <c r="B13672" t="s">
        <v>25963</v>
      </c>
      <c r="C13672" t="str">
        <f t="shared" si="213"/>
        <v>16 - INSTITUTO PROVINCIAL DE VIVIENDA</v>
      </c>
      <c r="D13672" t="str">
        <f>VLOOKUP(MID(A13672,1,2),[1]Jurisdicciones!$A$2:$B$44,2,FALSE)</f>
        <v>INSTITUTO PROVINCIAL DE VIVIENDA</v>
      </c>
    </row>
    <row r="13673" spans="1:4" x14ac:dyDescent="0.2">
      <c r="A13673" t="s">
        <v>25964</v>
      </c>
      <c r="B13673" t="s">
        <v>25965</v>
      </c>
      <c r="C13673" t="str">
        <f t="shared" si="213"/>
        <v>16 - INSTITUTO PROVINCIAL DE VIVIENDA</v>
      </c>
      <c r="D13673" t="str">
        <f>VLOOKUP(MID(A13673,1,2),[1]Jurisdicciones!$A$2:$B$44,2,FALSE)</f>
        <v>INSTITUTO PROVINCIAL DE VIVIENDA</v>
      </c>
    </row>
    <row r="13674" spans="1:4" x14ac:dyDescent="0.2">
      <c r="A13674" t="s">
        <v>25966</v>
      </c>
      <c r="B13674" t="s">
        <v>25967</v>
      </c>
      <c r="C13674" t="str">
        <f t="shared" si="213"/>
        <v>16 - INSTITUTO PROVINCIAL DE VIVIENDA</v>
      </c>
      <c r="D13674" t="str">
        <f>VLOOKUP(MID(A13674,1,2),[1]Jurisdicciones!$A$2:$B$44,2,FALSE)</f>
        <v>INSTITUTO PROVINCIAL DE VIVIENDA</v>
      </c>
    </row>
    <row r="13675" spans="1:4" x14ac:dyDescent="0.2">
      <c r="A13675" t="s">
        <v>25968</v>
      </c>
      <c r="B13675" t="s">
        <v>25969</v>
      </c>
      <c r="C13675" t="str">
        <f t="shared" si="213"/>
        <v>16 - INSTITUTO PROVINCIAL DE VIVIENDA</v>
      </c>
      <c r="D13675" t="str">
        <f>VLOOKUP(MID(A13675,1,2),[1]Jurisdicciones!$A$2:$B$44,2,FALSE)</f>
        <v>INSTITUTO PROVINCIAL DE VIVIENDA</v>
      </c>
    </row>
    <row r="13676" spans="1:4" x14ac:dyDescent="0.2">
      <c r="A13676" t="s">
        <v>25970</v>
      </c>
      <c r="B13676" t="s">
        <v>25971</v>
      </c>
      <c r="C13676" t="str">
        <f t="shared" si="213"/>
        <v>16 - INSTITUTO PROVINCIAL DE VIVIENDA</v>
      </c>
      <c r="D13676" t="str">
        <f>VLOOKUP(MID(A13676,1,2),[1]Jurisdicciones!$A$2:$B$44,2,FALSE)</f>
        <v>INSTITUTO PROVINCIAL DE VIVIENDA</v>
      </c>
    </row>
    <row r="13677" spans="1:4" x14ac:dyDescent="0.2">
      <c r="A13677" t="s">
        <v>25972</v>
      </c>
      <c r="B13677" t="s">
        <v>25973</v>
      </c>
      <c r="C13677" t="str">
        <f t="shared" si="213"/>
        <v>16 - INSTITUTO PROVINCIAL DE VIVIENDA</v>
      </c>
      <c r="D13677" t="str">
        <f>VLOOKUP(MID(A13677,1,2),[1]Jurisdicciones!$A$2:$B$44,2,FALSE)</f>
        <v>INSTITUTO PROVINCIAL DE VIVIENDA</v>
      </c>
    </row>
    <row r="13678" spans="1:4" x14ac:dyDescent="0.2">
      <c r="A13678" t="s">
        <v>25974</v>
      </c>
      <c r="B13678" t="s">
        <v>25949</v>
      </c>
      <c r="C13678" t="str">
        <f t="shared" si="213"/>
        <v>16 - INSTITUTO PROVINCIAL DE VIVIENDA</v>
      </c>
      <c r="D13678" t="str">
        <f>VLOOKUP(MID(A13678,1,2),[1]Jurisdicciones!$A$2:$B$44,2,FALSE)</f>
        <v>INSTITUTO PROVINCIAL DE VIVIENDA</v>
      </c>
    </row>
    <row r="13679" spans="1:4" x14ac:dyDescent="0.2">
      <c r="A13679" t="s">
        <v>25975</v>
      </c>
      <c r="B13679" t="s">
        <v>25976</v>
      </c>
      <c r="C13679" t="str">
        <f t="shared" si="213"/>
        <v>16 - INSTITUTO PROVINCIAL DE VIVIENDA</v>
      </c>
      <c r="D13679" t="str">
        <f>VLOOKUP(MID(A13679,1,2),[1]Jurisdicciones!$A$2:$B$44,2,FALSE)</f>
        <v>INSTITUTO PROVINCIAL DE VIVIENDA</v>
      </c>
    </row>
    <row r="13680" spans="1:4" x14ac:dyDescent="0.2">
      <c r="A13680" t="s">
        <v>25977</v>
      </c>
      <c r="B13680" t="s">
        <v>25978</v>
      </c>
      <c r="C13680" t="str">
        <f t="shared" si="213"/>
        <v>16 - INSTITUTO PROVINCIAL DE VIVIENDA</v>
      </c>
      <c r="D13680" t="str">
        <f>VLOOKUP(MID(A13680,1,2),[1]Jurisdicciones!$A$2:$B$44,2,FALSE)</f>
        <v>INSTITUTO PROVINCIAL DE VIVIENDA</v>
      </c>
    </row>
    <row r="13681" spans="1:4" x14ac:dyDescent="0.2">
      <c r="A13681" t="s">
        <v>25979</v>
      </c>
      <c r="B13681" t="s">
        <v>25980</v>
      </c>
      <c r="C13681" t="str">
        <f t="shared" si="213"/>
        <v>16 - INSTITUTO PROVINCIAL DE VIVIENDA</v>
      </c>
      <c r="D13681" t="str">
        <f>VLOOKUP(MID(A13681,1,2),[1]Jurisdicciones!$A$2:$B$44,2,FALSE)</f>
        <v>INSTITUTO PROVINCIAL DE VIVIENDA</v>
      </c>
    </row>
    <row r="13682" spans="1:4" x14ac:dyDescent="0.2">
      <c r="A13682" t="s">
        <v>25981</v>
      </c>
      <c r="B13682" t="s">
        <v>25982</v>
      </c>
      <c r="C13682" t="str">
        <f t="shared" si="213"/>
        <v>16 - INSTITUTO PROVINCIAL DE VIVIENDA</v>
      </c>
      <c r="D13682" t="str">
        <f>VLOOKUP(MID(A13682,1,2),[1]Jurisdicciones!$A$2:$B$44,2,FALSE)</f>
        <v>INSTITUTO PROVINCIAL DE VIVIENDA</v>
      </c>
    </row>
    <row r="13683" spans="1:4" x14ac:dyDescent="0.2">
      <c r="A13683" t="s">
        <v>25983</v>
      </c>
      <c r="B13683" t="s">
        <v>25984</v>
      </c>
      <c r="C13683" t="str">
        <f t="shared" si="213"/>
        <v>16 - INSTITUTO PROVINCIAL DE VIVIENDA</v>
      </c>
      <c r="D13683" t="str">
        <f>VLOOKUP(MID(A13683,1,2),[1]Jurisdicciones!$A$2:$B$44,2,FALSE)</f>
        <v>INSTITUTO PROVINCIAL DE VIVIENDA</v>
      </c>
    </row>
    <row r="13684" spans="1:4" x14ac:dyDescent="0.2">
      <c r="A13684" t="s">
        <v>25985</v>
      </c>
      <c r="B13684" t="s">
        <v>25986</v>
      </c>
      <c r="C13684" t="str">
        <f t="shared" si="213"/>
        <v>16 - INSTITUTO PROVINCIAL DE VIVIENDA</v>
      </c>
      <c r="D13684" t="str">
        <f>VLOOKUP(MID(A13684,1,2),[1]Jurisdicciones!$A$2:$B$44,2,FALSE)</f>
        <v>INSTITUTO PROVINCIAL DE VIVIENDA</v>
      </c>
    </row>
    <row r="13685" spans="1:4" x14ac:dyDescent="0.2">
      <c r="A13685" t="s">
        <v>25987</v>
      </c>
      <c r="B13685" t="s">
        <v>25988</v>
      </c>
      <c r="C13685" t="str">
        <f t="shared" si="213"/>
        <v>16 - INSTITUTO PROVINCIAL DE VIVIENDA</v>
      </c>
      <c r="D13685" t="str">
        <f>VLOOKUP(MID(A13685,1,2),[1]Jurisdicciones!$A$2:$B$44,2,FALSE)</f>
        <v>INSTITUTO PROVINCIAL DE VIVIENDA</v>
      </c>
    </row>
    <row r="13686" spans="1:4" x14ac:dyDescent="0.2">
      <c r="A13686" t="s">
        <v>25989</v>
      </c>
      <c r="B13686" t="s">
        <v>25990</v>
      </c>
      <c r="C13686" t="str">
        <f t="shared" si="213"/>
        <v>16 - INSTITUTO PROVINCIAL DE VIVIENDA</v>
      </c>
      <c r="D13686" t="str">
        <f>VLOOKUP(MID(A13686,1,2),[1]Jurisdicciones!$A$2:$B$44,2,FALSE)</f>
        <v>INSTITUTO PROVINCIAL DE VIVIENDA</v>
      </c>
    </row>
    <row r="13687" spans="1:4" x14ac:dyDescent="0.2">
      <c r="A13687" t="s">
        <v>25991</v>
      </c>
      <c r="B13687" t="s">
        <v>25992</v>
      </c>
      <c r="C13687" t="str">
        <f t="shared" si="213"/>
        <v>16 - INSTITUTO PROVINCIAL DE VIVIENDA</v>
      </c>
      <c r="D13687" t="str">
        <f>VLOOKUP(MID(A13687,1,2),[1]Jurisdicciones!$A$2:$B$44,2,FALSE)</f>
        <v>INSTITUTO PROVINCIAL DE VIVIENDA</v>
      </c>
    </row>
    <row r="13688" spans="1:4" x14ac:dyDescent="0.2">
      <c r="A13688" t="s">
        <v>25993</v>
      </c>
      <c r="B13688" t="s">
        <v>25994</v>
      </c>
      <c r="C13688" t="str">
        <f t="shared" si="213"/>
        <v>16 - INSTITUTO PROVINCIAL DE VIVIENDA</v>
      </c>
      <c r="D13688" t="str">
        <f>VLOOKUP(MID(A13688,1,2),[1]Jurisdicciones!$A$2:$B$44,2,FALSE)</f>
        <v>INSTITUTO PROVINCIAL DE VIVIENDA</v>
      </c>
    </row>
    <row r="13689" spans="1:4" x14ac:dyDescent="0.2">
      <c r="A13689" t="s">
        <v>25995</v>
      </c>
      <c r="B13689" t="s">
        <v>25996</v>
      </c>
      <c r="C13689" t="str">
        <f t="shared" si="213"/>
        <v>16 - INSTITUTO PROVINCIAL DE VIVIENDA</v>
      </c>
      <c r="D13689" t="str">
        <f>VLOOKUP(MID(A13689,1,2),[1]Jurisdicciones!$A$2:$B$44,2,FALSE)</f>
        <v>INSTITUTO PROVINCIAL DE VIVIENDA</v>
      </c>
    </row>
    <row r="13690" spans="1:4" x14ac:dyDescent="0.2">
      <c r="A13690" t="s">
        <v>25997</v>
      </c>
      <c r="B13690" t="s">
        <v>25998</v>
      </c>
      <c r="C13690" t="str">
        <f t="shared" si="213"/>
        <v>16 - INSTITUTO PROVINCIAL DE VIVIENDA</v>
      </c>
      <c r="D13690" t="str">
        <f>VLOOKUP(MID(A13690,1,2),[1]Jurisdicciones!$A$2:$B$44,2,FALSE)</f>
        <v>INSTITUTO PROVINCIAL DE VIVIENDA</v>
      </c>
    </row>
    <row r="13691" spans="1:4" x14ac:dyDescent="0.2">
      <c r="A13691" t="s">
        <v>25999</v>
      </c>
      <c r="B13691" t="s">
        <v>26000</v>
      </c>
      <c r="C13691" t="str">
        <f t="shared" si="213"/>
        <v>16 - INSTITUTO PROVINCIAL DE VIVIENDA</v>
      </c>
      <c r="D13691" t="str">
        <f>VLOOKUP(MID(A13691,1,2),[1]Jurisdicciones!$A$2:$B$44,2,FALSE)</f>
        <v>INSTITUTO PROVINCIAL DE VIVIENDA</v>
      </c>
    </row>
    <row r="13692" spans="1:4" x14ac:dyDescent="0.2">
      <c r="A13692" t="s">
        <v>26001</v>
      </c>
      <c r="B13692" t="s">
        <v>26002</v>
      </c>
      <c r="C13692" t="str">
        <f t="shared" si="213"/>
        <v>16 - INSTITUTO PROVINCIAL DE VIVIENDA</v>
      </c>
      <c r="D13692" t="str">
        <f>VLOOKUP(MID(A13692,1,2),[1]Jurisdicciones!$A$2:$B$44,2,FALSE)</f>
        <v>INSTITUTO PROVINCIAL DE VIVIENDA</v>
      </c>
    </row>
    <row r="13693" spans="1:4" x14ac:dyDescent="0.2">
      <c r="A13693" t="s">
        <v>26003</v>
      </c>
      <c r="B13693" t="s">
        <v>26004</v>
      </c>
      <c r="C13693" t="str">
        <f t="shared" si="213"/>
        <v>16 - INSTITUTO PROVINCIAL DE VIVIENDA</v>
      </c>
      <c r="D13693" t="str">
        <f>VLOOKUP(MID(A13693,1,2),[1]Jurisdicciones!$A$2:$B$44,2,FALSE)</f>
        <v>INSTITUTO PROVINCIAL DE VIVIENDA</v>
      </c>
    </row>
    <row r="13694" spans="1:4" x14ac:dyDescent="0.2">
      <c r="A13694" t="s">
        <v>26005</v>
      </c>
      <c r="B13694" t="s">
        <v>26006</v>
      </c>
      <c r="C13694" t="str">
        <f t="shared" si="213"/>
        <v>16 - INSTITUTO PROVINCIAL DE VIVIENDA</v>
      </c>
      <c r="D13694" t="str">
        <f>VLOOKUP(MID(A13694,1,2),[1]Jurisdicciones!$A$2:$B$44,2,FALSE)</f>
        <v>INSTITUTO PROVINCIAL DE VIVIENDA</v>
      </c>
    </row>
    <row r="13695" spans="1:4" x14ac:dyDescent="0.2">
      <c r="A13695" t="s">
        <v>26007</v>
      </c>
      <c r="B13695" t="s">
        <v>26008</v>
      </c>
      <c r="C13695" t="str">
        <f t="shared" si="213"/>
        <v>16 - INSTITUTO PROVINCIAL DE VIVIENDA</v>
      </c>
      <c r="D13695" t="str">
        <f>VLOOKUP(MID(A13695,1,2),[1]Jurisdicciones!$A$2:$B$44,2,FALSE)</f>
        <v>INSTITUTO PROVINCIAL DE VIVIENDA</v>
      </c>
    </row>
    <row r="13696" spans="1:4" x14ac:dyDescent="0.2">
      <c r="A13696" t="s">
        <v>26009</v>
      </c>
      <c r="B13696" t="s">
        <v>26010</v>
      </c>
      <c r="C13696" t="str">
        <f t="shared" si="213"/>
        <v>16 - INSTITUTO PROVINCIAL DE VIVIENDA</v>
      </c>
      <c r="D13696" t="str">
        <f>VLOOKUP(MID(A13696,1,2),[1]Jurisdicciones!$A$2:$B$44,2,FALSE)</f>
        <v>INSTITUTO PROVINCIAL DE VIVIENDA</v>
      </c>
    </row>
    <row r="13697" spans="1:4" x14ac:dyDescent="0.2">
      <c r="A13697" t="s">
        <v>26011</v>
      </c>
      <c r="B13697" t="s">
        <v>26012</v>
      </c>
      <c r="C13697" t="str">
        <f t="shared" si="213"/>
        <v>16 - INSTITUTO PROVINCIAL DE VIVIENDA</v>
      </c>
      <c r="D13697" t="str">
        <f>VLOOKUP(MID(A13697,1,2),[1]Jurisdicciones!$A$2:$B$44,2,FALSE)</f>
        <v>INSTITUTO PROVINCIAL DE VIVIENDA</v>
      </c>
    </row>
    <row r="13698" spans="1:4" x14ac:dyDescent="0.2">
      <c r="A13698" t="s">
        <v>26013</v>
      </c>
      <c r="B13698" t="s">
        <v>26014</v>
      </c>
      <c r="C13698" t="str">
        <f t="shared" si="213"/>
        <v>16 - INSTITUTO PROVINCIAL DE VIVIENDA</v>
      </c>
      <c r="D13698" t="str">
        <f>VLOOKUP(MID(A13698,1,2),[1]Jurisdicciones!$A$2:$B$44,2,FALSE)</f>
        <v>INSTITUTO PROVINCIAL DE VIVIENDA</v>
      </c>
    </row>
    <row r="13699" spans="1:4" x14ac:dyDescent="0.2">
      <c r="A13699" t="s">
        <v>26015</v>
      </c>
      <c r="B13699" t="s">
        <v>26016</v>
      </c>
      <c r="C13699" t="str">
        <f t="shared" si="213"/>
        <v>16 - INSTITUTO PROVINCIAL DE VIVIENDA</v>
      </c>
      <c r="D13699" t="str">
        <f>VLOOKUP(MID(A13699,1,2),[1]Jurisdicciones!$A$2:$B$44,2,FALSE)</f>
        <v>INSTITUTO PROVINCIAL DE VIVIENDA</v>
      </c>
    </row>
    <row r="13700" spans="1:4" x14ac:dyDescent="0.2">
      <c r="A13700" t="s">
        <v>26017</v>
      </c>
      <c r="B13700" t="s">
        <v>26018</v>
      </c>
      <c r="C13700" t="str">
        <f t="shared" ref="C13700:C13763" si="214">CONCATENATE(MID(A13700,1,2), " - ",D13700)</f>
        <v>16 - INSTITUTO PROVINCIAL DE VIVIENDA</v>
      </c>
      <c r="D13700" t="str">
        <f>VLOOKUP(MID(A13700,1,2),[1]Jurisdicciones!$A$2:$B$44,2,FALSE)</f>
        <v>INSTITUTO PROVINCIAL DE VIVIENDA</v>
      </c>
    </row>
    <row r="13701" spans="1:4" x14ac:dyDescent="0.2">
      <c r="A13701" t="s">
        <v>26019</v>
      </c>
      <c r="B13701" t="s">
        <v>26020</v>
      </c>
      <c r="C13701" t="str">
        <f t="shared" si="214"/>
        <v>16 - INSTITUTO PROVINCIAL DE VIVIENDA</v>
      </c>
      <c r="D13701" t="str">
        <f>VLOOKUP(MID(A13701,1,2),[1]Jurisdicciones!$A$2:$B$44,2,FALSE)</f>
        <v>INSTITUTO PROVINCIAL DE VIVIENDA</v>
      </c>
    </row>
    <row r="13702" spans="1:4" x14ac:dyDescent="0.2">
      <c r="A13702" t="s">
        <v>26021</v>
      </c>
      <c r="B13702" t="s">
        <v>26022</v>
      </c>
      <c r="C13702" t="str">
        <f t="shared" si="214"/>
        <v>16 - INSTITUTO PROVINCIAL DE VIVIENDA</v>
      </c>
      <c r="D13702" t="str">
        <f>VLOOKUP(MID(A13702,1,2),[1]Jurisdicciones!$A$2:$B$44,2,FALSE)</f>
        <v>INSTITUTO PROVINCIAL DE VIVIENDA</v>
      </c>
    </row>
    <row r="13703" spans="1:4" x14ac:dyDescent="0.2">
      <c r="A13703" t="s">
        <v>26023</v>
      </c>
      <c r="B13703" t="s">
        <v>26024</v>
      </c>
      <c r="C13703" t="str">
        <f t="shared" si="214"/>
        <v>16 - INSTITUTO PROVINCIAL DE VIVIENDA</v>
      </c>
      <c r="D13703" t="str">
        <f>VLOOKUP(MID(A13703,1,2),[1]Jurisdicciones!$A$2:$B$44,2,FALSE)</f>
        <v>INSTITUTO PROVINCIAL DE VIVIENDA</v>
      </c>
    </row>
    <row r="13704" spans="1:4" x14ac:dyDescent="0.2">
      <c r="A13704" t="s">
        <v>26025</v>
      </c>
      <c r="B13704" t="s">
        <v>26026</v>
      </c>
      <c r="C13704" t="str">
        <f t="shared" si="214"/>
        <v>16 - INSTITUTO PROVINCIAL DE VIVIENDA</v>
      </c>
      <c r="D13704" t="str">
        <f>VLOOKUP(MID(A13704,1,2),[1]Jurisdicciones!$A$2:$B$44,2,FALSE)</f>
        <v>INSTITUTO PROVINCIAL DE VIVIENDA</v>
      </c>
    </row>
    <row r="13705" spans="1:4" x14ac:dyDescent="0.2">
      <c r="A13705" t="s">
        <v>26027</v>
      </c>
      <c r="B13705" t="s">
        <v>26028</v>
      </c>
      <c r="C13705" t="str">
        <f t="shared" si="214"/>
        <v>16 - INSTITUTO PROVINCIAL DE VIVIENDA</v>
      </c>
      <c r="D13705" t="str">
        <f>VLOOKUP(MID(A13705,1,2),[1]Jurisdicciones!$A$2:$B$44,2,FALSE)</f>
        <v>INSTITUTO PROVINCIAL DE VIVIENDA</v>
      </c>
    </row>
    <row r="13706" spans="1:4" x14ac:dyDescent="0.2">
      <c r="A13706" t="s">
        <v>26029</v>
      </c>
      <c r="B13706" t="s">
        <v>26030</v>
      </c>
      <c r="C13706" t="str">
        <f t="shared" si="214"/>
        <v>16 - INSTITUTO PROVINCIAL DE VIVIENDA</v>
      </c>
      <c r="D13706" t="str">
        <f>VLOOKUP(MID(A13706,1,2),[1]Jurisdicciones!$A$2:$B$44,2,FALSE)</f>
        <v>INSTITUTO PROVINCIAL DE VIVIENDA</v>
      </c>
    </row>
    <row r="13707" spans="1:4" x14ac:dyDescent="0.2">
      <c r="A13707" t="s">
        <v>26031</v>
      </c>
      <c r="B13707" t="s">
        <v>26032</v>
      </c>
      <c r="C13707" t="str">
        <f t="shared" si="214"/>
        <v>16 - INSTITUTO PROVINCIAL DE VIVIENDA</v>
      </c>
      <c r="D13707" t="str">
        <f>VLOOKUP(MID(A13707,1,2),[1]Jurisdicciones!$A$2:$B$44,2,FALSE)</f>
        <v>INSTITUTO PROVINCIAL DE VIVIENDA</v>
      </c>
    </row>
    <row r="13708" spans="1:4" x14ac:dyDescent="0.2">
      <c r="A13708" t="s">
        <v>26033</v>
      </c>
      <c r="B13708" t="s">
        <v>26034</v>
      </c>
      <c r="C13708" t="str">
        <f t="shared" si="214"/>
        <v>16 - INSTITUTO PROVINCIAL DE VIVIENDA</v>
      </c>
      <c r="D13708" t="str">
        <f>VLOOKUP(MID(A13708,1,2),[1]Jurisdicciones!$A$2:$B$44,2,FALSE)</f>
        <v>INSTITUTO PROVINCIAL DE VIVIENDA</v>
      </c>
    </row>
    <row r="13709" spans="1:4" x14ac:dyDescent="0.2">
      <c r="A13709" t="s">
        <v>26035</v>
      </c>
      <c r="B13709" t="s">
        <v>26036</v>
      </c>
      <c r="C13709" t="str">
        <f t="shared" si="214"/>
        <v>16 - INSTITUTO PROVINCIAL DE VIVIENDA</v>
      </c>
      <c r="D13709" t="str">
        <f>VLOOKUP(MID(A13709,1,2),[1]Jurisdicciones!$A$2:$B$44,2,FALSE)</f>
        <v>INSTITUTO PROVINCIAL DE VIVIENDA</v>
      </c>
    </row>
    <row r="13710" spans="1:4" x14ac:dyDescent="0.2">
      <c r="A13710" t="s">
        <v>26037</v>
      </c>
      <c r="B13710" t="s">
        <v>26038</v>
      </c>
      <c r="C13710" t="str">
        <f t="shared" si="214"/>
        <v>16 - INSTITUTO PROVINCIAL DE VIVIENDA</v>
      </c>
      <c r="D13710" t="str">
        <f>VLOOKUP(MID(A13710,1,2),[1]Jurisdicciones!$A$2:$B$44,2,FALSE)</f>
        <v>INSTITUTO PROVINCIAL DE VIVIENDA</v>
      </c>
    </row>
    <row r="13711" spans="1:4" x14ac:dyDescent="0.2">
      <c r="A13711" t="s">
        <v>26039</v>
      </c>
      <c r="B13711" t="s">
        <v>26040</v>
      </c>
      <c r="C13711" t="str">
        <f t="shared" si="214"/>
        <v>16 - INSTITUTO PROVINCIAL DE VIVIENDA</v>
      </c>
      <c r="D13711" t="str">
        <f>VLOOKUP(MID(A13711,1,2),[1]Jurisdicciones!$A$2:$B$44,2,FALSE)</f>
        <v>INSTITUTO PROVINCIAL DE VIVIENDA</v>
      </c>
    </row>
    <row r="13712" spans="1:4" x14ac:dyDescent="0.2">
      <c r="A13712" t="s">
        <v>26041</v>
      </c>
      <c r="B13712" t="s">
        <v>26042</v>
      </c>
      <c r="C13712" t="str">
        <f t="shared" si="214"/>
        <v>16 - INSTITUTO PROVINCIAL DE VIVIENDA</v>
      </c>
      <c r="D13712" t="str">
        <f>VLOOKUP(MID(A13712,1,2),[1]Jurisdicciones!$A$2:$B$44,2,FALSE)</f>
        <v>INSTITUTO PROVINCIAL DE VIVIENDA</v>
      </c>
    </row>
    <row r="13713" spans="1:4" x14ac:dyDescent="0.2">
      <c r="A13713" t="s">
        <v>26043</v>
      </c>
      <c r="B13713" t="s">
        <v>26044</v>
      </c>
      <c r="C13713" t="str">
        <f t="shared" si="214"/>
        <v>16 - INSTITUTO PROVINCIAL DE VIVIENDA</v>
      </c>
      <c r="D13713" t="str">
        <f>VLOOKUP(MID(A13713,1,2),[1]Jurisdicciones!$A$2:$B$44,2,FALSE)</f>
        <v>INSTITUTO PROVINCIAL DE VIVIENDA</v>
      </c>
    </row>
    <row r="13714" spans="1:4" x14ac:dyDescent="0.2">
      <c r="A13714" t="s">
        <v>26045</v>
      </c>
      <c r="B13714" t="s">
        <v>26046</v>
      </c>
      <c r="C13714" t="str">
        <f t="shared" si="214"/>
        <v>16 - INSTITUTO PROVINCIAL DE VIVIENDA</v>
      </c>
      <c r="D13714" t="str">
        <f>VLOOKUP(MID(A13714,1,2),[1]Jurisdicciones!$A$2:$B$44,2,FALSE)</f>
        <v>INSTITUTO PROVINCIAL DE VIVIENDA</v>
      </c>
    </row>
    <row r="13715" spans="1:4" x14ac:dyDescent="0.2">
      <c r="A13715" t="s">
        <v>26047</v>
      </c>
      <c r="B13715" t="s">
        <v>26048</v>
      </c>
      <c r="C13715" t="str">
        <f t="shared" si="214"/>
        <v>16 - INSTITUTO PROVINCIAL DE VIVIENDA</v>
      </c>
      <c r="D13715" t="str">
        <f>VLOOKUP(MID(A13715,1,2),[1]Jurisdicciones!$A$2:$B$44,2,FALSE)</f>
        <v>INSTITUTO PROVINCIAL DE VIVIENDA</v>
      </c>
    </row>
    <row r="13716" spans="1:4" x14ac:dyDescent="0.2">
      <c r="A13716" t="s">
        <v>26049</v>
      </c>
      <c r="B13716" t="s">
        <v>26050</v>
      </c>
      <c r="C13716" t="str">
        <f t="shared" si="214"/>
        <v>16 - INSTITUTO PROVINCIAL DE VIVIENDA</v>
      </c>
      <c r="D13716" t="str">
        <f>VLOOKUP(MID(A13716,1,2),[1]Jurisdicciones!$A$2:$B$44,2,FALSE)</f>
        <v>INSTITUTO PROVINCIAL DE VIVIENDA</v>
      </c>
    </row>
    <row r="13717" spans="1:4" x14ac:dyDescent="0.2">
      <c r="A13717" t="s">
        <v>26051</v>
      </c>
      <c r="B13717" t="s">
        <v>26052</v>
      </c>
      <c r="C13717" t="str">
        <f t="shared" si="214"/>
        <v>16 - INSTITUTO PROVINCIAL DE VIVIENDA</v>
      </c>
      <c r="D13717" t="str">
        <f>VLOOKUP(MID(A13717,1,2),[1]Jurisdicciones!$A$2:$B$44,2,FALSE)</f>
        <v>INSTITUTO PROVINCIAL DE VIVIENDA</v>
      </c>
    </row>
    <row r="13718" spans="1:4" x14ac:dyDescent="0.2">
      <c r="A13718" t="s">
        <v>26053</v>
      </c>
      <c r="B13718" t="s">
        <v>26054</v>
      </c>
      <c r="C13718" t="str">
        <f t="shared" si="214"/>
        <v>16 - INSTITUTO PROVINCIAL DE VIVIENDA</v>
      </c>
      <c r="D13718" t="str">
        <f>VLOOKUP(MID(A13718,1,2),[1]Jurisdicciones!$A$2:$B$44,2,FALSE)</f>
        <v>INSTITUTO PROVINCIAL DE VIVIENDA</v>
      </c>
    </row>
    <row r="13719" spans="1:4" x14ac:dyDescent="0.2">
      <c r="A13719" t="s">
        <v>26055</v>
      </c>
      <c r="B13719" t="s">
        <v>26056</v>
      </c>
      <c r="C13719" t="str">
        <f t="shared" si="214"/>
        <v>16 - INSTITUTO PROVINCIAL DE VIVIENDA</v>
      </c>
      <c r="D13719" t="str">
        <f>VLOOKUP(MID(A13719,1,2),[1]Jurisdicciones!$A$2:$B$44,2,FALSE)</f>
        <v>INSTITUTO PROVINCIAL DE VIVIENDA</v>
      </c>
    </row>
    <row r="13720" spans="1:4" x14ac:dyDescent="0.2">
      <c r="A13720" t="s">
        <v>26057</v>
      </c>
      <c r="B13720" t="s">
        <v>26058</v>
      </c>
      <c r="C13720" t="str">
        <f t="shared" si="214"/>
        <v>16 - INSTITUTO PROVINCIAL DE VIVIENDA</v>
      </c>
      <c r="D13720" t="str">
        <f>VLOOKUP(MID(A13720,1,2),[1]Jurisdicciones!$A$2:$B$44,2,FALSE)</f>
        <v>INSTITUTO PROVINCIAL DE VIVIENDA</v>
      </c>
    </row>
    <row r="13721" spans="1:4" x14ac:dyDescent="0.2">
      <c r="A13721" t="s">
        <v>26059</v>
      </c>
      <c r="B13721" t="s">
        <v>26060</v>
      </c>
      <c r="C13721" t="str">
        <f t="shared" si="214"/>
        <v>16 - INSTITUTO PROVINCIAL DE VIVIENDA</v>
      </c>
      <c r="D13721" t="str">
        <f>VLOOKUP(MID(A13721,1,2),[1]Jurisdicciones!$A$2:$B$44,2,FALSE)</f>
        <v>INSTITUTO PROVINCIAL DE VIVIENDA</v>
      </c>
    </row>
    <row r="13722" spans="1:4" x14ac:dyDescent="0.2">
      <c r="A13722" t="s">
        <v>26061</v>
      </c>
      <c r="B13722" t="s">
        <v>26062</v>
      </c>
      <c r="C13722" t="str">
        <f t="shared" si="214"/>
        <v>16 - INSTITUTO PROVINCIAL DE VIVIENDA</v>
      </c>
      <c r="D13722" t="str">
        <f>VLOOKUP(MID(A13722,1,2),[1]Jurisdicciones!$A$2:$B$44,2,FALSE)</f>
        <v>INSTITUTO PROVINCIAL DE VIVIENDA</v>
      </c>
    </row>
    <row r="13723" spans="1:4" x14ac:dyDescent="0.2">
      <c r="A13723" t="s">
        <v>26063</v>
      </c>
      <c r="B13723" t="s">
        <v>26064</v>
      </c>
      <c r="C13723" t="str">
        <f t="shared" si="214"/>
        <v>16 - INSTITUTO PROVINCIAL DE VIVIENDA</v>
      </c>
      <c r="D13723" t="str">
        <f>VLOOKUP(MID(A13723,1,2),[1]Jurisdicciones!$A$2:$B$44,2,FALSE)</f>
        <v>INSTITUTO PROVINCIAL DE VIVIENDA</v>
      </c>
    </row>
    <row r="13724" spans="1:4" x14ac:dyDescent="0.2">
      <c r="A13724" t="s">
        <v>26065</v>
      </c>
      <c r="B13724" t="s">
        <v>26066</v>
      </c>
      <c r="C13724" t="str">
        <f t="shared" si="214"/>
        <v>16 - INSTITUTO PROVINCIAL DE VIVIENDA</v>
      </c>
      <c r="D13724" t="str">
        <f>VLOOKUP(MID(A13724,1,2),[1]Jurisdicciones!$A$2:$B$44,2,FALSE)</f>
        <v>INSTITUTO PROVINCIAL DE VIVIENDA</v>
      </c>
    </row>
    <row r="13725" spans="1:4" x14ac:dyDescent="0.2">
      <c r="A13725" t="s">
        <v>26067</v>
      </c>
      <c r="B13725" t="s">
        <v>26068</v>
      </c>
      <c r="C13725" t="str">
        <f t="shared" si="214"/>
        <v>16 - INSTITUTO PROVINCIAL DE VIVIENDA</v>
      </c>
      <c r="D13725" t="str">
        <f>VLOOKUP(MID(A13725,1,2),[1]Jurisdicciones!$A$2:$B$44,2,FALSE)</f>
        <v>INSTITUTO PROVINCIAL DE VIVIENDA</v>
      </c>
    </row>
    <row r="13726" spans="1:4" x14ac:dyDescent="0.2">
      <c r="A13726" t="s">
        <v>26069</v>
      </c>
      <c r="B13726" t="s">
        <v>26070</v>
      </c>
      <c r="C13726" t="str">
        <f t="shared" si="214"/>
        <v>16 - INSTITUTO PROVINCIAL DE VIVIENDA</v>
      </c>
      <c r="D13726" t="str">
        <f>VLOOKUP(MID(A13726,1,2),[1]Jurisdicciones!$A$2:$B$44,2,FALSE)</f>
        <v>INSTITUTO PROVINCIAL DE VIVIENDA</v>
      </c>
    </row>
    <row r="13727" spans="1:4" x14ac:dyDescent="0.2">
      <c r="A13727" t="s">
        <v>26071</v>
      </c>
      <c r="B13727" t="s">
        <v>26072</v>
      </c>
      <c r="C13727" t="str">
        <f t="shared" si="214"/>
        <v>16 - INSTITUTO PROVINCIAL DE VIVIENDA</v>
      </c>
      <c r="D13727" t="str">
        <f>VLOOKUP(MID(A13727,1,2),[1]Jurisdicciones!$A$2:$B$44,2,FALSE)</f>
        <v>INSTITUTO PROVINCIAL DE VIVIENDA</v>
      </c>
    </row>
    <row r="13728" spans="1:4" x14ac:dyDescent="0.2">
      <c r="A13728" t="s">
        <v>26073</v>
      </c>
      <c r="B13728" t="s">
        <v>26074</v>
      </c>
      <c r="C13728" t="str">
        <f t="shared" si="214"/>
        <v>16 - INSTITUTO PROVINCIAL DE VIVIENDA</v>
      </c>
      <c r="D13728" t="str">
        <f>VLOOKUP(MID(A13728,1,2),[1]Jurisdicciones!$A$2:$B$44,2,FALSE)</f>
        <v>INSTITUTO PROVINCIAL DE VIVIENDA</v>
      </c>
    </row>
    <row r="13729" spans="1:4" x14ac:dyDescent="0.2">
      <c r="A13729" t="s">
        <v>26075</v>
      </c>
      <c r="B13729" t="s">
        <v>26076</v>
      </c>
      <c r="C13729" t="str">
        <f t="shared" si="214"/>
        <v>16 - INSTITUTO PROVINCIAL DE VIVIENDA</v>
      </c>
      <c r="D13729" t="str">
        <f>VLOOKUP(MID(A13729,1,2),[1]Jurisdicciones!$A$2:$B$44,2,FALSE)</f>
        <v>INSTITUTO PROVINCIAL DE VIVIENDA</v>
      </c>
    </row>
    <row r="13730" spans="1:4" x14ac:dyDescent="0.2">
      <c r="A13730" t="s">
        <v>26077</v>
      </c>
      <c r="B13730" t="s">
        <v>26078</v>
      </c>
      <c r="C13730" t="str">
        <f t="shared" si="214"/>
        <v>16 - INSTITUTO PROVINCIAL DE VIVIENDA</v>
      </c>
      <c r="D13730" t="str">
        <f>VLOOKUP(MID(A13730,1,2),[1]Jurisdicciones!$A$2:$B$44,2,FALSE)</f>
        <v>INSTITUTO PROVINCIAL DE VIVIENDA</v>
      </c>
    </row>
    <row r="13731" spans="1:4" x14ac:dyDescent="0.2">
      <c r="A13731" t="s">
        <v>26079</v>
      </c>
      <c r="B13731" t="s">
        <v>26080</v>
      </c>
      <c r="C13731" t="str">
        <f t="shared" si="214"/>
        <v>16 - INSTITUTO PROVINCIAL DE VIVIENDA</v>
      </c>
      <c r="D13731" t="str">
        <f>VLOOKUP(MID(A13731,1,2),[1]Jurisdicciones!$A$2:$B$44,2,FALSE)</f>
        <v>INSTITUTO PROVINCIAL DE VIVIENDA</v>
      </c>
    </row>
    <row r="13732" spans="1:4" x14ac:dyDescent="0.2">
      <c r="A13732" t="s">
        <v>26081</v>
      </c>
      <c r="B13732" t="s">
        <v>26082</v>
      </c>
      <c r="C13732" t="str">
        <f t="shared" si="214"/>
        <v>16 - INSTITUTO PROVINCIAL DE VIVIENDA</v>
      </c>
      <c r="D13732" t="str">
        <f>VLOOKUP(MID(A13732,1,2),[1]Jurisdicciones!$A$2:$B$44,2,FALSE)</f>
        <v>INSTITUTO PROVINCIAL DE VIVIENDA</v>
      </c>
    </row>
    <row r="13733" spans="1:4" x14ac:dyDescent="0.2">
      <c r="A13733" t="s">
        <v>26083</v>
      </c>
      <c r="B13733" t="s">
        <v>26084</v>
      </c>
      <c r="C13733" t="str">
        <f t="shared" si="214"/>
        <v>16 - INSTITUTO PROVINCIAL DE VIVIENDA</v>
      </c>
      <c r="D13733" t="str">
        <f>VLOOKUP(MID(A13733,1,2),[1]Jurisdicciones!$A$2:$B$44,2,FALSE)</f>
        <v>INSTITUTO PROVINCIAL DE VIVIENDA</v>
      </c>
    </row>
    <row r="13734" spans="1:4" x14ac:dyDescent="0.2">
      <c r="A13734" t="s">
        <v>26085</v>
      </c>
      <c r="B13734" t="s">
        <v>26086</v>
      </c>
      <c r="C13734" t="str">
        <f t="shared" si="214"/>
        <v>16 - INSTITUTO PROVINCIAL DE VIVIENDA</v>
      </c>
      <c r="D13734" t="str">
        <f>VLOOKUP(MID(A13734,1,2),[1]Jurisdicciones!$A$2:$B$44,2,FALSE)</f>
        <v>INSTITUTO PROVINCIAL DE VIVIENDA</v>
      </c>
    </row>
    <row r="13735" spans="1:4" x14ac:dyDescent="0.2">
      <c r="A13735" t="s">
        <v>26087</v>
      </c>
      <c r="B13735" t="s">
        <v>26088</v>
      </c>
      <c r="C13735" t="str">
        <f t="shared" si="214"/>
        <v>16 - INSTITUTO PROVINCIAL DE VIVIENDA</v>
      </c>
      <c r="D13735" t="str">
        <f>VLOOKUP(MID(A13735,1,2),[1]Jurisdicciones!$A$2:$B$44,2,FALSE)</f>
        <v>INSTITUTO PROVINCIAL DE VIVIENDA</v>
      </c>
    </row>
    <row r="13736" spans="1:4" x14ac:dyDescent="0.2">
      <c r="A13736" t="s">
        <v>26089</v>
      </c>
      <c r="B13736" t="s">
        <v>26090</v>
      </c>
      <c r="C13736" t="str">
        <f t="shared" si="214"/>
        <v>16 - INSTITUTO PROVINCIAL DE VIVIENDA</v>
      </c>
      <c r="D13736" t="str">
        <f>VLOOKUP(MID(A13736,1,2),[1]Jurisdicciones!$A$2:$B$44,2,FALSE)</f>
        <v>INSTITUTO PROVINCIAL DE VIVIENDA</v>
      </c>
    </row>
    <row r="13737" spans="1:4" x14ac:dyDescent="0.2">
      <c r="A13737" t="s">
        <v>26091</v>
      </c>
      <c r="B13737" t="s">
        <v>26092</v>
      </c>
      <c r="C13737" t="str">
        <f t="shared" si="214"/>
        <v>16 - INSTITUTO PROVINCIAL DE VIVIENDA</v>
      </c>
      <c r="D13737" t="str">
        <f>VLOOKUP(MID(A13737,1,2),[1]Jurisdicciones!$A$2:$B$44,2,FALSE)</f>
        <v>INSTITUTO PROVINCIAL DE VIVIENDA</v>
      </c>
    </row>
    <row r="13738" spans="1:4" x14ac:dyDescent="0.2">
      <c r="A13738" t="s">
        <v>26093</v>
      </c>
      <c r="B13738" t="s">
        <v>26094</v>
      </c>
      <c r="C13738" t="str">
        <f t="shared" si="214"/>
        <v>16 - INSTITUTO PROVINCIAL DE VIVIENDA</v>
      </c>
      <c r="D13738" t="str">
        <f>VLOOKUP(MID(A13738,1,2),[1]Jurisdicciones!$A$2:$B$44,2,FALSE)</f>
        <v>INSTITUTO PROVINCIAL DE VIVIENDA</v>
      </c>
    </row>
    <row r="13739" spans="1:4" x14ac:dyDescent="0.2">
      <c r="A13739" t="s">
        <v>26095</v>
      </c>
      <c r="B13739" t="s">
        <v>26096</v>
      </c>
      <c r="C13739" t="str">
        <f t="shared" si="214"/>
        <v>16 - INSTITUTO PROVINCIAL DE VIVIENDA</v>
      </c>
      <c r="D13739" t="str">
        <f>VLOOKUP(MID(A13739,1,2),[1]Jurisdicciones!$A$2:$B$44,2,FALSE)</f>
        <v>INSTITUTO PROVINCIAL DE VIVIENDA</v>
      </c>
    </row>
    <row r="13740" spans="1:4" x14ac:dyDescent="0.2">
      <c r="A13740" t="s">
        <v>26097</v>
      </c>
      <c r="B13740" t="s">
        <v>26098</v>
      </c>
      <c r="C13740" t="str">
        <f t="shared" si="214"/>
        <v>16 - INSTITUTO PROVINCIAL DE VIVIENDA</v>
      </c>
      <c r="D13740" t="str">
        <f>VLOOKUP(MID(A13740,1,2),[1]Jurisdicciones!$A$2:$B$44,2,FALSE)</f>
        <v>INSTITUTO PROVINCIAL DE VIVIENDA</v>
      </c>
    </row>
    <row r="13741" spans="1:4" x14ac:dyDescent="0.2">
      <c r="A13741" t="s">
        <v>26099</v>
      </c>
      <c r="B13741" t="s">
        <v>26100</v>
      </c>
      <c r="C13741" t="str">
        <f t="shared" si="214"/>
        <v>16 - INSTITUTO PROVINCIAL DE VIVIENDA</v>
      </c>
      <c r="D13741" t="str">
        <f>VLOOKUP(MID(A13741,1,2),[1]Jurisdicciones!$A$2:$B$44,2,FALSE)</f>
        <v>INSTITUTO PROVINCIAL DE VIVIENDA</v>
      </c>
    </row>
    <row r="13742" spans="1:4" x14ac:dyDescent="0.2">
      <c r="A13742" t="s">
        <v>26101</v>
      </c>
      <c r="B13742" t="s">
        <v>26102</v>
      </c>
      <c r="C13742" t="str">
        <f t="shared" si="214"/>
        <v>16 - INSTITUTO PROVINCIAL DE VIVIENDA</v>
      </c>
      <c r="D13742" t="str">
        <f>VLOOKUP(MID(A13742,1,2),[1]Jurisdicciones!$A$2:$B$44,2,FALSE)</f>
        <v>INSTITUTO PROVINCIAL DE VIVIENDA</v>
      </c>
    </row>
    <row r="13743" spans="1:4" x14ac:dyDescent="0.2">
      <c r="A13743" t="s">
        <v>26103</v>
      </c>
      <c r="B13743" t="s">
        <v>26104</v>
      </c>
      <c r="C13743" t="str">
        <f t="shared" si="214"/>
        <v>16 - INSTITUTO PROVINCIAL DE VIVIENDA</v>
      </c>
      <c r="D13743" t="str">
        <f>VLOOKUP(MID(A13743,1,2),[1]Jurisdicciones!$A$2:$B$44,2,FALSE)</f>
        <v>INSTITUTO PROVINCIAL DE VIVIENDA</v>
      </c>
    </row>
    <row r="13744" spans="1:4" x14ac:dyDescent="0.2">
      <c r="A13744" t="s">
        <v>26105</v>
      </c>
      <c r="B13744" t="s">
        <v>26106</v>
      </c>
      <c r="C13744" t="str">
        <f t="shared" si="214"/>
        <v>16 - INSTITUTO PROVINCIAL DE VIVIENDA</v>
      </c>
      <c r="D13744" t="str">
        <f>VLOOKUP(MID(A13744,1,2),[1]Jurisdicciones!$A$2:$B$44,2,FALSE)</f>
        <v>INSTITUTO PROVINCIAL DE VIVIENDA</v>
      </c>
    </row>
    <row r="13745" spans="1:4" x14ac:dyDescent="0.2">
      <c r="A13745" t="s">
        <v>26107</v>
      </c>
      <c r="B13745" t="s">
        <v>26108</v>
      </c>
      <c r="C13745" t="str">
        <f t="shared" si="214"/>
        <v>16 - INSTITUTO PROVINCIAL DE VIVIENDA</v>
      </c>
      <c r="D13745" t="str">
        <f>VLOOKUP(MID(A13745,1,2),[1]Jurisdicciones!$A$2:$B$44,2,FALSE)</f>
        <v>INSTITUTO PROVINCIAL DE VIVIENDA</v>
      </c>
    </row>
    <row r="13746" spans="1:4" x14ac:dyDescent="0.2">
      <c r="A13746" t="s">
        <v>26109</v>
      </c>
      <c r="B13746" t="s">
        <v>26110</v>
      </c>
      <c r="C13746" t="str">
        <f t="shared" si="214"/>
        <v>16 - INSTITUTO PROVINCIAL DE VIVIENDA</v>
      </c>
      <c r="D13746" t="str">
        <f>VLOOKUP(MID(A13746,1,2),[1]Jurisdicciones!$A$2:$B$44,2,FALSE)</f>
        <v>INSTITUTO PROVINCIAL DE VIVIENDA</v>
      </c>
    </row>
    <row r="13747" spans="1:4" x14ac:dyDescent="0.2">
      <c r="A13747" t="s">
        <v>26111</v>
      </c>
      <c r="B13747" t="s">
        <v>26112</v>
      </c>
      <c r="C13747" t="str">
        <f t="shared" si="214"/>
        <v>16 - INSTITUTO PROVINCIAL DE VIVIENDA</v>
      </c>
      <c r="D13747" t="str">
        <f>VLOOKUP(MID(A13747,1,2),[1]Jurisdicciones!$A$2:$B$44,2,FALSE)</f>
        <v>INSTITUTO PROVINCIAL DE VIVIENDA</v>
      </c>
    </row>
    <row r="13748" spans="1:4" x14ac:dyDescent="0.2">
      <c r="A13748" t="s">
        <v>26113</v>
      </c>
      <c r="B13748" t="s">
        <v>26114</v>
      </c>
      <c r="C13748" t="str">
        <f t="shared" si="214"/>
        <v>16 - INSTITUTO PROVINCIAL DE VIVIENDA</v>
      </c>
      <c r="D13748" t="str">
        <f>VLOOKUP(MID(A13748,1,2),[1]Jurisdicciones!$A$2:$B$44,2,FALSE)</f>
        <v>INSTITUTO PROVINCIAL DE VIVIENDA</v>
      </c>
    </row>
    <row r="13749" spans="1:4" x14ac:dyDescent="0.2">
      <c r="A13749" t="s">
        <v>26115</v>
      </c>
      <c r="B13749" t="s">
        <v>26116</v>
      </c>
      <c r="C13749" t="str">
        <f t="shared" si="214"/>
        <v>16 - INSTITUTO PROVINCIAL DE VIVIENDA</v>
      </c>
      <c r="D13749" t="str">
        <f>VLOOKUP(MID(A13749,1,2),[1]Jurisdicciones!$A$2:$B$44,2,FALSE)</f>
        <v>INSTITUTO PROVINCIAL DE VIVIENDA</v>
      </c>
    </row>
    <row r="13750" spans="1:4" x14ac:dyDescent="0.2">
      <c r="A13750" t="s">
        <v>26117</v>
      </c>
      <c r="B13750" t="s">
        <v>26118</v>
      </c>
      <c r="C13750" t="str">
        <f t="shared" si="214"/>
        <v>16 - INSTITUTO PROVINCIAL DE VIVIENDA</v>
      </c>
      <c r="D13750" t="str">
        <f>VLOOKUP(MID(A13750,1,2),[1]Jurisdicciones!$A$2:$B$44,2,FALSE)</f>
        <v>INSTITUTO PROVINCIAL DE VIVIENDA</v>
      </c>
    </row>
    <row r="13751" spans="1:4" x14ac:dyDescent="0.2">
      <c r="A13751" t="s">
        <v>26119</v>
      </c>
      <c r="B13751" t="s">
        <v>26120</v>
      </c>
      <c r="C13751" t="str">
        <f t="shared" si="214"/>
        <v>16 - INSTITUTO PROVINCIAL DE VIVIENDA</v>
      </c>
      <c r="D13751" t="str">
        <f>VLOOKUP(MID(A13751,1,2),[1]Jurisdicciones!$A$2:$B$44,2,FALSE)</f>
        <v>INSTITUTO PROVINCIAL DE VIVIENDA</v>
      </c>
    </row>
    <row r="13752" spans="1:4" x14ac:dyDescent="0.2">
      <c r="A13752" t="s">
        <v>26121</v>
      </c>
      <c r="B13752" t="s">
        <v>26122</v>
      </c>
      <c r="C13752" t="str">
        <f t="shared" si="214"/>
        <v>16 - INSTITUTO PROVINCIAL DE VIVIENDA</v>
      </c>
      <c r="D13752" t="str">
        <f>VLOOKUP(MID(A13752,1,2),[1]Jurisdicciones!$A$2:$B$44,2,FALSE)</f>
        <v>INSTITUTO PROVINCIAL DE VIVIENDA</v>
      </c>
    </row>
    <row r="13753" spans="1:4" x14ac:dyDescent="0.2">
      <c r="A13753" t="s">
        <v>26123</v>
      </c>
      <c r="B13753" t="s">
        <v>26124</v>
      </c>
      <c r="C13753" t="str">
        <f t="shared" si="214"/>
        <v>16 - INSTITUTO PROVINCIAL DE VIVIENDA</v>
      </c>
      <c r="D13753" t="str">
        <f>VLOOKUP(MID(A13753,1,2),[1]Jurisdicciones!$A$2:$B$44,2,FALSE)</f>
        <v>INSTITUTO PROVINCIAL DE VIVIENDA</v>
      </c>
    </row>
    <row r="13754" spans="1:4" x14ac:dyDescent="0.2">
      <c r="A13754" t="s">
        <v>26125</v>
      </c>
      <c r="B13754" t="s">
        <v>26126</v>
      </c>
      <c r="C13754" t="str">
        <f t="shared" si="214"/>
        <v>16 - INSTITUTO PROVINCIAL DE VIVIENDA</v>
      </c>
      <c r="D13754" t="str">
        <f>VLOOKUP(MID(A13754,1,2),[1]Jurisdicciones!$A$2:$B$44,2,FALSE)</f>
        <v>INSTITUTO PROVINCIAL DE VIVIENDA</v>
      </c>
    </row>
    <row r="13755" spans="1:4" x14ac:dyDescent="0.2">
      <c r="A13755" t="s">
        <v>26127</v>
      </c>
      <c r="B13755" t="s">
        <v>26128</v>
      </c>
      <c r="C13755" t="str">
        <f t="shared" si="214"/>
        <v>16 - INSTITUTO PROVINCIAL DE VIVIENDA</v>
      </c>
      <c r="D13755" t="str">
        <f>VLOOKUP(MID(A13755,1,2),[1]Jurisdicciones!$A$2:$B$44,2,FALSE)</f>
        <v>INSTITUTO PROVINCIAL DE VIVIENDA</v>
      </c>
    </row>
    <row r="13756" spans="1:4" x14ac:dyDescent="0.2">
      <c r="A13756" t="s">
        <v>26129</v>
      </c>
      <c r="B13756" t="s">
        <v>26130</v>
      </c>
      <c r="C13756" t="str">
        <f t="shared" si="214"/>
        <v>16 - INSTITUTO PROVINCIAL DE VIVIENDA</v>
      </c>
      <c r="D13756" t="str">
        <f>VLOOKUP(MID(A13756,1,2),[1]Jurisdicciones!$A$2:$B$44,2,FALSE)</f>
        <v>INSTITUTO PROVINCIAL DE VIVIENDA</v>
      </c>
    </row>
    <row r="13757" spans="1:4" x14ac:dyDescent="0.2">
      <c r="A13757" t="s">
        <v>26131</v>
      </c>
      <c r="B13757" t="s">
        <v>26132</v>
      </c>
      <c r="C13757" t="str">
        <f t="shared" si="214"/>
        <v>16 - INSTITUTO PROVINCIAL DE VIVIENDA</v>
      </c>
      <c r="D13757" t="str">
        <f>VLOOKUP(MID(A13757,1,2),[1]Jurisdicciones!$A$2:$B$44,2,FALSE)</f>
        <v>INSTITUTO PROVINCIAL DE VIVIENDA</v>
      </c>
    </row>
    <row r="13758" spans="1:4" x14ac:dyDescent="0.2">
      <c r="A13758" t="s">
        <v>26133</v>
      </c>
      <c r="B13758" t="s">
        <v>26134</v>
      </c>
      <c r="C13758" t="str">
        <f t="shared" si="214"/>
        <v>16 - INSTITUTO PROVINCIAL DE VIVIENDA</v>
      </c>
      <c r="D13758" t="str">
        <f>VLOOKUP(MID(A13758,1,2),[1]Jurisdicciones!$A$2:$B$44,2,FALSE)</f>
        <v>INSTITUTO PROVINCIAL DE VIVIENDA</v>
      </c>
    </row>
    <row r="13759" spans="1:4" x14ac:dyDescent="0.2">
      <c r="A13759" t="s">
        <v>26135</v>
      </c>
      <c r="B13759" t="s">
        <v>26136</v>
      </c>
      <c r="C13759" t="str">
        <f t="shared" si="214"/>
        <v>16 - INSTITUTO PROVINCIAL DE VIVIENDA</v>
      </c>
      <c r="D13759" t="str">
        <f>VLOOKUP(MID(A13759,1,2),[1]Jurisdicciones!$A$2:$B$44,2,FALSE)</f>
        <v>INSTITUTO PROVINCIAL DE VIVIENDA</v>
      </c>
    </row>
    <row r="13760" spans="1:4" x14ac:dyDescent="0.2">
      <c r="A13760" t="s">
        <v>26137</v>
      </c>
      <c r="B13760" t="s">
        <v>26138</v>
      </c>
      <c r="C13760" t="str">
        <f t="shared" si="214"/>
        <v>16 - INSTITUTO PROVINCIAL DE VIVIENDA</v>
      </c>
      <c r="D13760" t="str">
        <f>VLOOKUP(MID(A13760,1,2),[1]Jurisdicciones!$A$2:$B$44,2,FALSE)</f>
        <v>INSTITUTO PROVINCIAL DE VIVIENDA</v>
      </c>
    </row>
    <row r="13761" spans="1:4" x14ac:dyDescent="0.2">
      <c r="A13761" t="s">
        <v>26139</v>
      </c>
      <c r="B13761" t="s">
        <v>26140</v>
      </c>
      <c r="C13761" t="str">
        <f t="shared" si="214"/>
        <v>16 - INSTITUTO PROVINCIAL DE VIVIENDA</v>
      </c>
      <c r="D13761" t="str">
        <f>VLOOKUP(MID(A13761,1,2),[1]Jurisdicciones!$A$2:$B$44,2,FALSE)</f>
        <v>INSTITUTO PROVINCIAL DE VIVIENDA</v>
      </c>
    </row>
    <row r="13762" spans="1:4" x14ac:dyDescent="0.2">
      <c r="A13762" t="s">
        <v>26141</v>
      </c>
      <c r="B13762" t="s">
        <v>26142</v>
      </c>
      <c r="C13762" t="str">
        <f t="shared" si="214"/>
        <v>16 - INSTITUTO PROVINCIAL DE VIVIENDA</v>
      </c>
      <c r="D13762" t="str">
        <f>VLOOKUP(MID(A13762,1,2),[1]Jurisdicciones!$A$2:$B$44,2,FALSE)</f>
        <v>INSTITUTO PROVINCIAL DE VIVIENDA</v>
      </c>
    </row>
    <row r="13763" spans="1:4" x14ac:dyDescent="0.2">
      <c r="A13763" t="s">
        <v>26143</v>
      </c>
      <c r="B13763" t="s">
        <v>26144</v>
      </c>
      <c r="C13763" t="str">
        <f t="shared" si="214"/>
        <v>16 - INSTITUTO PROVINCIAL DE VIVIENDA</v>
      </c>
      <c r="D13763" t="str">
        <f>VLOOKUP(MID(A13763,1,2),[1]Jurisdicciones!$A$2:$B$44,2,FALSE)</f>
        <v>INSTITUTO PROVINCIAL DE VIVIENDA</v>
      </c>
    </row>
    <row r="13764" spans="1:4" x14ac:dyDescent="0.2">
      <c r="A13764" t="s">
        <v>26145</v>
      </c>
      <c r="B13764" t="s">
        <v>26146</v>
      </c>
      <c r="C13764" t="str">
        <f t="shared" ref="C13764:C13827" si="215">CONCATENATE(MID(A13764,1,2), " - ",D13764)</f>
        <v>16 - INSTITUTO PROVINCIAL DE VIVIENDA</v>
      </c>
      <c r="D13764" t="str">
        <f>VLOOKUP(MID(A13764,1,2),[1]Jurisdicciones!$A$2:$B$44,2,FALSE)</f>
        <v>INSTITUTO PROVINCIAL DE VIVIENDA</v>
      </c>
    </row>
    <row r="13765" spans="1:4" x14ac:dyDescent="0.2">
      <c r="A13765" t="s">
        <v>26147</v>
      </c>
      <c r="B13765" t="s">
        <v>26148</v>
      </c>
      <c r="C13765" t="str">
        <f t="shared" si="215"/>
        <v>16 - INSTITUTO PROVINCIAL DE VIVIENDA</v>
      </c>
      <c r="D13765" t="str">
        <f>VLOOKUP(MID(A13765,1,2),[1]Jurisdicciones!$A$2:$B$44,2,FALSE)</f>
        <v>INSTITUTO PROVINCIAL DE VIVIENDA</v>
      </c>
    </row>
    <row r="13766" spans="1:4" x14ac:dyDescent="0.2">
      <c r="A13766" t="s">
        <v>26149</v>
      </c>
      <c r="B13766" t="s">
        <v>26150</v>
      </c>
      <c r="C13766" t="str">
        <f t="shared" si="215"/>
        <v>16 - INSTITUTO PROVINCIAL DE VIVIENDA</v>
      </c>
      <c r="D13766" t="str">
        <f>VLOOKUP(MID(A13766,1,2),[1]Jurisdicciones!$A$2:$B$44,2,FALSE)</f>
        <v>INSTITUTO PROVINCIAL DE VIVIENDA</v>
      </c>
    </row>
    <row r="13767" spans="1:4" x14ac:dyDescent="0.2">
      <c r="A13767" t="s">
        <v>26151</v>
      </c>
      <c r="B13767" t="s">
        <v>26152</v>
      </c>
      <c r="C13767" t="str">
        <f t="shared" si="215"/>
        <v>16 - INSTITUTO PROVINCIAL DE VIVIENDA</v>
      </c>
      <c r="D13767" t="str">
        <f>VLOOKUP(MID(A13767,1,2),[1]Jurisdicciones!$A$2:$B$44,2,FALSE)</f>
        <v>INSTITUTO PROVINCIAL DE VIVIENDA</v>
      </c>
    </row>
    <row r="13768" spans="1:4" x14ac:dyDescent="0.2">
      <c r="A13768" t="s">
        <v>26153</v>
      </c>
      <c r="B13768" t="s">
        <v>26154</v>
      </c>
      <c r="C13768" t="str">
        <f t="shared" si="215"/>
        <v>16 - INSTITUTO PROVINCIAL DE VIVIENDA</v>
      </c>
      <c r="D13768" t="str">
        <f>VLOOKUP(MID(A13768,1,2),[1]Jurisdicciones!$A$2:$B$44,2,FALSE)</f>
        <v>INSTITUTO PROVINCIAL DE VIVIENDA</v>
      </c>
    </row>
    <row r="13769" spans="1:4" x14ac:dyDescent="0.2">
      <c r="A13769" t="s">
        <v>26155</v>
      </c>
      <c r="B13769" t="s">
        <v>26156</v>
      </c>
      <c r="C13769" t="str">
        <f t="shared" si="215"/>
        <v>16 - INSTITUTO PROVINCIAL DE VIVIENDA</v>
      </c>
      <c r="D13769" t="str">
        <f>VLOOKUP(MID(A13769,1,2),[1]Jurisdicciones!$A$2:$B$44,2,FALSE)</f>
        <v>INSTITUTO PROVINCIAL DE VIVIENDA</v>
      </c>
    </row>
    <row r="13770" spans="1:4" x14ac:dyDescent="0.2">
      <c r="A13770" t="s">
        <v>26157</v>
      </c>
      <c r="B13770" t="s">
        <v>26158</v>
      </c>
      <c r="C13770" t="str">
        <f t="shared" si="215"/>
        <v>16 - INSTITUTO PROVINCIAL DE VIVIENDA</v>
      </c>
      <c r="D13770" t="str">
        <f>VLOOKUP(MID(A13770,1,2),[1]Jurisdicciones!$A$2:$B$44,2,FALSE)</f>
        <v>INSTITUTO PROVINCIAL DE VIVIENDA</v>
      </c>
    </row>
    <row r="13771" spans="1:4" x14ac:dyDescent="0.2">
      <c r="A13771" t="s">
        <v>26159</v>
      </c>
      <c r="B13771" t="s">
        <v>26160</v>
      </c>
      <c r="C13771" t="str">
        <f t="shared" si="215"/>
        <v>16 - INSTITUTO PROVINCIAL DE VIVIENDA</v>
      </c>
      <c r="D13771" t="str">
        <f>VLOOKUP(MID(A13771,1,2),[1]Jurisdicciones!$A$2:$B$44,2,FALSE)</f>
        <v>INSTITUTO PROVINCIAL DE VIVIENDA</v>
      </c>
    </row>
    <row r="13772" spans="1:4" x14ac:dyDescent="0.2">
      <c r="A13772" t="s">
        <v>26161</v>
      </c>
      <c r="B13772" t="s">
        <v>26162</v>
      </c>
      <c r="C13772" t="str">
        <f t="shared" si="215"/>
        <v>16 - INSTITUTO PROVINCIAL DE VIVIENDA</v>
      </c>
      <c r="D13772" t="str">
        <f>VLOOKUP(MID(A13772,1,2),[1]Jurisdicciones!$A$2:$B$44,2,FALSE)</f>
        <v>INSTITUTO PROVINCIAL DE VIVIENDA</v>
      </c>
    </row>
    <row r="13773" spans="1:4" x14ac:dyDescent="0.2">
      <c r="A13773" t="s">
        <v>26163</v>
      </c>
      <c r="B13773" t="s">
        <v>26164</v>
      </c>
      <c r="C13773" t="str">
        <f t="shared" si="215"/>
        <v>16 - INSTITUTO PROVINCIAL DE VIVIENDA</v>
      </c>
      <c r="D13773" t="str">
        <f>VLOOKUP(MID(A13773,1,2),[1]Jurisdicciones!$A$2:$B$44,2,FALSE)</f>
        <v>INSTITUTO PROVINCIAL DE VIVIENDA</v>
      </c>
    </row>
    <row r="13774" spans="1:4" x14ac:dyDescent="0.2">
      <c r="A13774" t="s">
        <v>26165</v>
      </c>
      <c r="B13774" t="s">
        <v>26166</v>
      </c>
      <c r="C13774" t="str">
        <f t="shared" si="215"/>
        <v>16 - INSTITUTO PROVINCIAL DE VIVIENDA</v>
      </c>
      <c r="D13774" t="str">
        <f>VLOOKUP(MID(A13774,1,2),[1]Jurisdicciones!$A$2:$B$44,2,FALSE)</f>
        <v>INSTITUTO PROVINCIAL DE VIVIENDA</v>
      </c>
    </row>
    <row r="13775" spans="1:4" x14ac:dyDescent="0.2">
      <c r="A13775" t="s">
        <v>26167</v>
      </c>
      <c r="B13775" t="s">
        <v>26168</v>
      </c>
      <c r="C13775" t="str">
        <f t="shared" si="215"/>
        <v>16 - INSTITUTO PROVINCIAL DE VIVIENDA</v>
      </c>
      <c r="D13775" t="str">
        <f>VLOOKUP(MID(A13775,1,2),[1]Jurisdicciones!$A$2:$B$44,2,FALSE)</f>
        <v>INSTITUTO PROVINCIAL DE VIVIENDA</v>
      </c>
    </row>
    <row r="13776" spans="1:4" x14ac:dyDescent="0.2">
      <c r="A13776" t="s">
        <v>26169</v>
      </c>
      <c r="B13776" t="s">
        <v>26170</v>
      </c>
      <c r="C13776" t="str">
        <f t="shared" si="215"/>
        <v>16 - INSTITUTO PROVINCIAL DE VIVIENDA</v>
      </c>
      <c r="D13776" t="str">
        <f>VLOOKUP(MID(A13776,1,2),[1]Jurisdicciones!$A$2:$B$44,2,FALSE)</f>
        <v>INSTITUTO PROVINCIAL DE VIVIENDA</v>
      </c>
    </row>
    <row r="13777" spans="1:4" x14ac:dyDescent="0.2">
      <c r="A13777" t="s">
        <v>26171</v>
      </c>
      <c r="B13777" t="s">
        <v>26172</v>
      </c>
      <c r="C13777" t="str">
        <f t="shared" si="215"/>
        <v>16 - INSTITUTO PROVINCIAL DE VIVIENDA</v>
      </c>
      <c r="D13777" t="str">
        <f>VLOOKUP(MID(A13777,1,2),[1]Jurisdicciones!$A$2:$B$44,2,FALSE)</f>
        <v>INSTITUTO PROVINCIAL DE VIVIENDA</v>
      </c>
    </row>
    <row r="13778" spans="1:4" x14ac:dyDescent="0.2">
      <c r="A13778" t="s">
        <v>26173</v>
      </c>
      <c r="B13778" t="s">
        <v>26174</v>
      </c>
      <c r="C13778" t="str">
        <f t="shared" si="215"/>
        <v>16 - INSTITUTO PROVINCIAL DE VIVIENDA</v>
      </c>
      <c r="D13778" t="str">
        <f>VLOOKUP(MID(A13778,1,2),[1]Jurisdicciones!$A$2:$B$44,2,FALSE)</f>
        <v>INSTITUTO PROVINCIAL DE VIVIENDA</v>
      </c>
    </row>
    <row r="13779" spans="1:4" x14ac:dyDescent="0.2">
      <c r="A13779" t="s">
        <v>26175</v>
      </c>
      <c r="B13779" t="s">
        <v>26176</v>
      </c>
      <c r="C13779" t="str">
        <f t="shared" si="215"/>
        <v>16 - INSTITUTO PROVINCIAL DE VIVIENDA</v>
      </c>
      <c r="D13779" t="str">
        <f>VLOOKUP(MID(A13779,1,2),[1]Jurisdicciones!$A$2:$B$44,2,FALSE)</f>
        <v>INSTITUTO PROVINCIAL DE VIVIENDA</v>
      </c>
    </row>
    <row r="13780" spans="1:4" x14ac:dyDescent="0.2">
      <c r="A13780" t="s">
        <v>26177</v>
      </c>
      <c r="B13780" t="s">
        <v>26178</v>
      </c>
      <c r="C13780" t="str">
        <f t="shared" si="215"/>
        <v>16 - INSTITUTO PROVINCIAL DE VIVIENDA</v>
      </c>
      <c r="D13780" t="str">
        <f>VLOOKUP(MID(A13780,1,2),[1]Jurisdicciones!$A$2:$B$44,2,FALSE)</f>
        <v>INSTITUTO PROVINCIAL DE VIVIENDA</v>
      </c>
    </row>
    <row r="13781" spans="1:4" x14ac:dyDescent="0.2">
      <c r="A13781" t="s">
        <v>26179</v>
      </c>
      <c r="B13781" t="s">
        <v>26180</v>
      </c>
      <c r="C13781" t="str">
        <f t="shared" si="215"/>
        <v>16 - INSTITUTO PROVINCIAL DE VIVIENDA</v>
      </c>
      <c r="D13781" t="str">
        <f>VLOOKUP(MID(A13781,1,2),[1]Jurisdicciones!$A$2:$B$44,2,FALSE)</f>
        <v>INSTITUTO PROVINCIAL DE VIVIENDA</v>
      </c>
    </row>
    <row r="13782" spans="1:4" x14ac:dyDescent="0.2">
      <c r="A13782" t="s">
        <v>26181</v>
      </c>
      <c r="B13782" t="s">
        <v>26182</v>
      </c>
      <c r="C13782" t="str">
        <f t="shared" si="215"/>
        <v>16 - INSTITUTO PROVINCIAL DE VIVIENDA</v>
      </c>
      <c r="D13782" t="str">
        <f>VLOOKUP(MID(A13782,1,2),[1]Jurisdicciones!$A$2:$B$44,2,FALSE)</f>
        <v>INSTITUTO PROVINCIAL DE VIVIENDA</v>
      </c>
    </row>
    <row r="13783" spans="1:4" x14ac:dyDescent="0.2">
      <c r="A13783" t="s">
        <v>26183</v>
      </c>
      <c r="B13783" t="s">
        <v>26184</v>
      </c>
      <c r="C13783" t="str">
        <f t="shared" si="215"/>
        <v>16 - INSTITUTO PROVINCIAL DE VIVIENDA</v>
      </c>
      <c r="D13783" t="str">
        <f>VLOOKUP(MID(A13783,1,2),[1]Jurisdicciones!$A$2:$B$44,2,FALSE)</f>
        <v>INSTITUTO PROVINCIAL DE VIVIENDA</v>
      </c>
    </row>
    <row r="13784" spans="1:4" x14ac:dyDescent="0.2">
      <c r="A13784" t="s">
        <v>26185</v>
      </c>
      <c r="B13784" t="s">
        <v>26186</v>
      </c>
      <c r="C13784" t="str">
        <f t="shared" si="215"/>
        <v>16 - INSTITUTO PROVINCIAL DE VIVIENDA</v>
      </c>
      <c r="D13784" t="str">
        <f>VLOOKUP(MID(A13784,1,2),[1]Jurisdicciones!$A$2:$B$44,2,FALSE)</f>
        <v>INSTITUTO PROVINCIAL DE VIVIENDA</v>
      </c>
    </row>
    <row r="13785" spans="1:4" x14ac:dyDescent="0.2">
      <c r="A13785" t="s">
        <v>26187</v>
      </c>
      <c r="B13785" t="s">
        <v>21670</v>
      </c>
      <c r="C13785" t="str">
        <f t="shared" si="215"/>
        <v>16 - INSTITUTO PROVINCIAL DE VIVIENDA</v>
      </c>
      <c r="D13785" t="str">
        <f>VLOOKUP(MID(A13785,1,2),[1]Jurisdicciones!$A$2:$B$44,2,FALSE)</f>
        <v>INSTITUTO PROVINCIAL DE VIVIENDA</v>
      </c>
    </row>
    <row r="13786" spans="1:4" x14ac:dyDescent="0.2">
      <c r="A13786" t="s">
        <v>26188</v>
      </c>
      <c r="B13786" t="s">
        <v>26189</v>
      </c>
      <c r="C13786" t="str">
        <f t="shared" si="215"/>
        <v>16 - INSTITUTO PROVINCIAL DE VIVIENDA</v>
      </c>
      <c r="D13786" t="str">
        <f>VLOOKUP(MID(A13786,1,2),[1]Jurisdicciones!$A$2:$B$44,2,FALSE)</f>
        <v>INSTITUTO PROVINCIAL DE VIVIENDA</v>
      </c>
    </row>
    <row r="13787" spans="1:4" x14ac:dyDescent="0.2">
      <c r="A13787" t="s">
        <v>26190</v>
      </c>
      <c r="B13787" t="s">
        <v>26096</v>
      </c>
      <c r="C13787" t="str">
        <f t="shared" si="215"/>
        <v>16 - INSTITUTO PROVINCIAL DE VIVIENDA</v>
      </c>
      <c r="D13787" t="str">
        <f>VLOOKUP(MID(A13787,1,2),[1]Jurisdicciones!$A$2:$B$44,2,FALSE)</f>
        <v>INSTITUTO PROVINCIAL DE VIVIENDA</v>
      </c>
    </row>
    <row r="13788" spans="1:4" x14ac:dyDescent="0.2">
      <c r="A13788" t="s">
        <v>26191</v>
      </c>
      <c r="B13788" t="s">
        <v>26192</v>
      </c>
      <c r="C13788" t="str">
        <f t="shared" si="215"/>
        <v>16 - INSTITUTO PROVINCIAL DE VIVIENDA</v>
      </c>
      <c r="D13788" t="str">
        <f>VLOOKUP(MID(A13788,1,2),[1]Jurisdicciones!$A$2:$B$44,2,FALSE)</f>
        <v>INSTITUTO PROVINCIAL DE VIVIENDA</v>
      </c>
    </row>
    <row r="13789" spans="1:4" x14ac:dyDescent="0.2">
      <c r="A13789" t="s">
        <v>26193</v>
      </c>
      <c r="B13789" t="s">
        <v>26194</v>
      </c>
      <c r="C13789" t="str">
        <f t="shared" si="215"/>
        <v>16 - INSTITUTO PROVINCIAL DE VIVIENDA</v>
      </c>
      <c r="D13789" t="str">
        <f>VLOOKUP(MID(A13789,1,2),[1]Jurisdicciones!$A$2:$B$44,2,FALSE)</f>
        <v>INSTITUTO PROVINCIAL DE VIVIENDA</v>
      </c>
    </row>
    <row r="13790" spans="1:4" x14ac:dyDescent="0.2">
      <c r="A13790" t="s">
        <v>26195</v>
      </c>
      <c r="B13790" t="s">
        <v>26196</v>
      </c>
      <c r="C13790" t="str">
        <f t="shared" si="215"/>
        <v>16 - INSTITUTO PROVINCIAL DE VIVIENDA</v>
      </c>
      <c r="D13790" t="str">
        <f>VLOOKUP(MID(A13790,1,2),[1]Jurisdicciones!$A$2:$B$44,2,FALSE)</f>
        <v>INSTITUTO PROVINCIAL DE VIVIENDA</v>
      </c>
    </row>
    <row r="13791" spans="1:4" x14ac:dyDescent="0.2">
      <c r="A13791" t="s">
        <v>26197</v>
      </c>
      <c r="B13791" t="s">
        <v>26198</v>
      </c>
      <c r="C13791" t="str">
        <f t="shared" si="215"/>
        <v>16 - INSTITUTO PROVINCIAL DE VIVIENDA</v>
      </c>
      <c r="D13791" t="str">
        <f>VLOOKUP(MID(A13791,1,2),[1]Jurisdicciones!$A$2:$B$44,2,FALSE)</f>
        <v>INSTITUTO PROVINCIAL DE VIVIENDA</v>
      </c>
    </row>
    <row r="13792" spans="1:4" x14ac:dyDescent="0.2">
      <c r="A13792" t="s">
        <v>26199</v>
      </c>
      <c r="B13792" t="s">
        <v>26200</v>
      </c>
      <c r="C13792" t="str">
        <f t="shared" si="215"/>
        <v>16 - INSTITUTO PROVINCIAL DE VIVIENDA</v>
      </c>
      <c r="D13792" t="str">
        <f>VLOOKUP(MID(A13792,1,2),[1]Jurisdicciones!$A$2:$B$44,2,FALSE)</f>
        <v>INSTITUTO PROVINCIAL DE VIVIENDA</v>
      </c>
    </row>
    <row r="13793" spans="1:4" x14ac:dyDescent="0.2">
      <c r="A13793" t="s">
        <v>26201</v>
      </c>
      <c r="B13793" t="s">
        <v>26202</v>
      </c>
      <c r="C13793" t="str">
        <f t="shared" si="215"/>
        <v>16 - INSTITUTO PROVINCIAL DE VIVIENDA</v>
      </c>
      <c r="D13793" t="str">
        <f>VLOOKUP(MID(A13793,1,2),[1]Jurisdicciones!$A$2:$B$44,2,FALSE)</f>
        <v>INSTITUTO PROVINCIAL DE VIVIENDA</v>
      </c>
    </row>
    <row r="13794" spans="1:4" x14ac:dyDescent="0.2">
      <c r="A13794" t="s">
        <v>26203</v>
      </c>
      <c r="B13794" t="s">
        <v>26204</v>
      </c>
      <c r="C13794" t="str">
        <f t="shared" si="215"/>
        <v>16 - INSTITUTO PROVINCIAL DE VIVIENDA</v>
      </c>
      <c r="D13794" t="str">
        <f>VLOOKUP(MID(A13794,1,2),[1]Jurisdicciones!$A$2:$B$44,2,FALSE)</f>
        <v>INSTITUTO PROVINCIAL DE VIVIENDA</v>
      </c>
    </row>
    <row r="13795" spans="1:4" x14ac:dyDescent="0.2">
      <c r="A13795" t="s">
        <v>26205</v>
      </c>
      <c r="B13795" t="s">
        <v>26206</v>
      </c>
      <c r="C13795" t="str">
        <f t="shared" si="215"/>
        <v>16 - INSTITUTO PROVINCIAL DE VIVIENDA</v>
      </c>
      <c r="D13795" t="str">
        <f>VLOOKUP(MID(A13795,1,2),[1]Jurisdicciones!$A$2:$B$44,2,FALSE)</f>
        <v>INSTITUTO PROVINCIAL DE VIVIENDA</v>
      </c>
    </row>
    <row r="13796" spans="1:4" x14ac:dyDescent="0.2">
      <c r="A13796" t="s">
        <v>26207</v>
      </c>
      <c r="B13796" t="s">
        <v>26208</v>
      </c>
      <c r="C13796" t="str">
        <f t="shared" si="215"/>
        <v>16 - INSTITUTO PROVINCIAL DE VIVIENDA</v>
      </c>
      <c r="D13796" t="str">
        <f>VLOOKUP(MID(A13796,1,2),[1]Jurisdicciones!$A$2:$B$44,2,FALSE)</f>
        <v>INSTITUTO PROVINCIAL DE VIVIENDA</v>
      </c>
    </row>
    <row r="13797" spans="1:4" x14ac:dyDescent="0.2">
      <c r="A13797" t="s">
        <v>26209</v>
      </c>
      <c r="B13797" t="s">
        <v>26210</v>
      </c>
      <c r="C13797" t="str">
        <f t="shared" si="215"/>
        <v>16 - INSTITUTO PROVINCIAL DE VIVIENDA</v>
      </c>
      <c r="D13797" t="str">
        <f>VLOOKUP(MID(A13797,1,2),[1]Jurisdicciones!$A$2:$B$44,2,FALSE)</f>
        <v>INSTITUTO PROVINCIAL DE VIVIENDA</v>
      </c>
    </row>
    <row r="13798" spans="1:4" x14ac:dyDescent="0.2">
      <c r="A13798" t="s">
        <v>26211</v>
      </c>
      <c r="B13798" t="s">
        <v>26212</v>
      </c>
      <c r="C13798" t="str">
        <f t="shared" si="215"/>
        <v>16 - INSTITUTO PROVINCIAL DE VIVIENDA</v>
      </c>
      <c r="D13798" t="str">
        <f>VLOOKUP(MID(A13798,1,2),[1]Jurisdicciones!$A$2:$B$44,2,FALSE)</f>
        <v>INSTITUTO PROVINCIAL DE VIVIENDA</v>
      </c>
    </row>
    <row r="13799" spans="1:4" x14ac:dyDescent="0.2">
      <c r="A13799" t="s">
        <v>26213</v>
      </c>
      <c r="B13799" t="s">
        <v>26214</v>
      </c>
      <c r="C13799" t="str">
        <f t="shared" si="215"/>
        <v>16 - INSTITUTO PROVINCIAL DE VIVIENDA</v>
      </c>
      <c r="D13799" t="str">
        <f>VLOOKUP(MID(A13799,1,2),[1]Jurisdicciones!$A$2:$B$44,2,FALSE)</f>
        <v>INSTITUTO PROVINCIAL DE VIVIENDA</v>
      </c>
    </row>
    <row r="13800" spans="1:4" x14ac:dyDescent="0.2">
      <c r="A13800" t="s">
        <v>26215</v>
      </c>
      <c r="B13800" t="s">
        <v>26216</v>
      </c>
      <c r="C13800" t="str">
        <f t="shared" si="215"/>
        <v>16 - INSTITUTO PROVINCIAL DE VIVIENDA</v>
      </c>
      <c r="D13800" t="str">
        <f>VLOOKUP(MID(A13800,1,2),[1]Jurisdicciones!$A$2:$B$44,2,FALSE)</f>
        <v>INSTITUTO PROVINCIAL DE VIVIENDA</v>
      </c>
    </row>
    <row r="13801" spans="1:4" x14ac:dyDescent="0.2">
      <c r="A13801" t="s">
        <v>26217</v>
      </c>
      <c r="B13801" t="s">
        <v>26218</v>
      </c>
      <c r="C13801" t="str">
        <f t="shared" si="215"/>
        <v>16 - INSTITUTO PROVINCIAL DE VIVIENDA</v>
      </c>
      <c r="D13801" t="str">
        <f>VLOOKUP(MID(A13801,1,2),[1]Jurisdicciones!$A$2:$B$44,2,FALSE)</f>
        <v>INSTITUTO PROVINCIAL DE VIVIENDA</v>
      </c>
    </row>
    <row r="13802" spans="1:4" x14ac:dyDescent="0.2">
      <c r="A13802" t="s">
        <v>26219</v>
      </c>
      <c r="B13802" t="s">
        <v>26220</v>
      </c>
      <c r="C13802" t="str">
        <f t="shared" si="215"/>
        <v>16 - INSTITUTO PROVINCIAL DE VIVIENDA</v>
      </c>
      <c r="D13802" t="str">
        <f>VLOOKUP(MID(A13802,1,2),[1]Jurisdicciones!$A$2:$B$44,2,FALSE)</f>
        <v>INSTITUTO PROVINCIAL DE VIVIENDA</v>
      </c>
    </row>
    <row r="13803" spans="1:4" x14ac:dyDescent="0.2">
      <c r="A13803" t="s">
        <v>26221</v>
      </c>
      <c r="B13803" t="s">
        <v>26222</v>
      </c>
      <c r="C13803" t="str">
        <f t="shared" si="215"/>
        <v>16 - INSTITUTO PROVINCIAL DE VIVIENDA</v>
      </c>
      <c r="D13803" t="str">
        <f>VLOOKUP(MID(A13803,1,2),[1]Jurisdicciones!$A$2:$B$44,2,FALSE)</f>
        <v>INSTITUTO PROVINCIAL DE VIVIENDA</v>
      </c>
    </row>
    <row r="13804" spans="1:4" x14ac:dyDescent="0.2">
      <c r="A13804" t="s">
        <v>26223</v>
      </c>
      <c r="B13804" t="s">
        <v>26224</v>
      </c>
      <c r="C13804" t="str">
        <f t="shared" si="215"/>
        <v>16 - INSTITUTO PROVINCIAL DE VIVIENDA</v>
      </c>
      <c r="D13804" t="str">
        <f>VLOOKUP(MID(A13804,1,2),[1]Jurisdicciones!$A$2:$B$44,2,FALSE)</f>
        <v>INSTITUTO PROVINCIAL DE VIVIENDA</v>
      </c>
    </row>
    <row r="13805" spans="1:4" x14ac:dyDescent="0.2">
      <c r="A13805" t="s">
        <v>26225</v>
      </c>
      <c r="B13805" t="s">
        <v>26226</v>
      </c>
      <c r="C13805" t="str">
        <f t="shared" si="215"/>
        <v>16 - INSTITUTO PROVINCIAL DE VIVIENDA</v>
      </c>
      <c r="D13805" t="str">
        <f>VLOOKUP(MID(A13805,1,2),[1]Jurisdicciones!$A$2:$B$44,2,FALSE)</f>
        <v>INSTITUTO PROVINCIAL DE VIVIENDA</v>
      </c>
    </row>
    <row r="13806" spans="1:4" x14ac:dyDescent="0.2">
      <c r="A13806" t="s">
        <v>26227</v>
      </c>
      <c r="B13806" t="s">
        <v>26228</v>
      </c>
      <c r="C13806" t="str">
        <f t="shared" si="215"/>
        <v>16 - INSTITUTO PROVINCIAL DE VIVIENDA</v>
      </c>
      <c r="D13806" t="str">
        <f>VLOOKUP(MID(A13806,1,2),[1]Jurisdicciones!$A$2:$B$44,2,FALSE)</f>
        <v>INSTITUTO PROVINCIAL DE VIVIENDA</v>
      </c>
    </row>
    <row r="13807" spans="1:4" x14ac:dyDescent="0.2">
      <c r="A13807" t="s">
        <v>26229</v>
      </c>
      <c r="B13807" t="s">
        <v>26230</v>
      </c>
      <c r="C13807" t="str">
        <f t="shared" si="215"/>
        <v>16 - INSTITUTO PROVINCIAL DE VIVIENDA</v>
      </c>
      <c r="D13807" t="str">
        <f>VLOOKUP(MID(A13807,1,2),[1]Jurisdicciones!$A$2:$B$44,2,FALSE)</f>
        <v>INSTITUTO PROVINCIAL DE VIVIENDA</v>
      </c>
    </row>
    <row r="13808" spans="1:4" x14ac:dyDescent="0.2">
      <c r="A13808" t="s">
        <v>26231</v>
      </c>
      <c r="B13808" t="s">
        <v>26232</v>
      </c>
      <c r="C13808" t="str">
        <f t="shared" si="215"/>
        <v>16 - INSTITUTO PROVINCIAL DE VIVIENDA</v>
      </c>
      <c r="D13808" t="str">
        <f>VLOOKUP(MID(A13808,1,2),[1]Jurisdicciones!$A$2:$B$44,2,FALSE)</f>
        <v>INSTITUTO PROVINCIAL DE VIVIENDA</v>
      </c>
    </row>
    <row r="13809" spans="1:4" x14ac:dyDescent="0.2">
      <c r="A13809" t="s">
        <v>26233</v>
      </c>
      <c r="B13809" t="s">
        <v>26234</v>
      </c>
      <c r="C13809" t="str">
        <f t="shared" si="215"/>
        <v>16 - INSTITUTO PROVINCIAL DE VIVIENDA</v>
      </c>
      <c r="D13809" t="str">
        <f>VLOOKUP(MID(A13809,1,2),[1]Jurisdicciones!$A$2:$B$44,2,FALSE)</f>
        <v>INSTITUTO PROVINCIAL DE VIVIENDA</v>
      </c>
    </row>
    <row r="13810" spans="1:4" x14ac:dyDescent="0.2">
      <c r="A13810" t="s">
        <v>26235</v>
      </c>
      <c r="B13810" t="s">
        <v>26236</v>
      </c>
      <c r="C13810" t="str">
        <f t="shared" si="215"/>
        <v>16 - INSTITUTO PROVINCIAL DE VIVIENDA</v>
      </c>
      <c r="D13810" t="str">
        <f>VLOOKUP(MID(A13810,1,2),[1]Jurisdicciones!$A$2:$B$44,2,FALSE)</f>
        <v>INSTITUTO PROVINCIAL DE VIVIENDA</v>
      </c>
    </row>
    <row r="13811" spans="1:4" x14ac:dyDescent="0.2">
      <c r="A13811" t="s">
        <v>26237</v>
      </c>
      <c r="B13811" t="s">
        <v>26238</v>
      </c>
      <c r="C13811" t="str">
        <f t="shared" si="215"/>
        <v>16 - INSTITUTO PROVINCIAL DE VIVIENDA</v>
      </c>
      <c r="D13811" t="str">
        <f>VLOOKUP(MID(A13811,1,2),[1]Jurisdicciones!$A$2:$B$44,2,FALSE)</f>
        <v>INSTITUTO PROVINCIAL DE VIVIENDA</v>
      </c>
    </row>
    <row r="13812" spans="1:4" x14ac:dyDescent="0.2">
      <c r="A13812" t="s">
        <v>26239</v>
      </c>
      <c r="B13812" t="s">
        <v>26240</v>
      </c>
      <c r="C13812" t="str">
        <f t="shared" si="215"/>
        <v>16 - INSTITUTO PROVINCIAL DE VIVIENDA</v>
      </c>
      <c r="D13812" t="str">
        <f>VLOOKUP(MID(A13812,1,2),[1]Jurisdicciones!$A$2:$B$44,2,FALSE)</f>
        <v>INSTITUTO PROVINCIAL DE VIVIENDA</v>
      </c>
    </row>
    <row r="13813" spans="1:4" x14ac:dyDescent="0.2">
      <c r="A13813" t="s">
        <v>26241</v>
      </c>
      <c r="B13813" t="s">
        <v>26242</v>
      </c>
      <c r="C13813" t="str">
        <f t="shared" si="215"/>
        <v>16 - INSTITUTO PROVINCIAL DE VIVIENDA</v>
      </c>
      <c r="D13813" t="str">
        <f>VLOOKUP(MID(A13813,1,2),[1]Jurisdicciones!$A$2:$B$44,2,FALSE)</f>
        <v>INSTITUTO PROVINCIAL DE VIVIENDA</v>
      </c>
    </row>
    <row r="13814" spans="1:4" x14ac:dyDescent="0.2">
      <c r="A13814" t="s">
        <v>26243</v>
      </c>
      <c r="B13814" t="s">
        <v>26244</v>
      </c>
      <c r="C13814" t="str">
        <f t="shared" si="215"/>
        <v>16 - INSTITUTO PROVINCIAL DE VIVIENDA</v>
      </c>
      <c r="D13814" t="str">
        <f>VLOOKUP(MID(A13814,1,2),[1]Jurisdicciones!$A$2:$B$44,2,FALSE)</f>
        <v>INSTITUTO PROVINCIAL DE VIVIENDA</v>
      </c>
    </row>
    <row r="13815" spans="1:4" x14ac:dyDescent="0.2">
      <c r="A13815" t="s">
        <v>26245</v>
      </c>
      <c r="B13815" t="s">
        <v>26246</v>
      </c>
      <c r="C13815" t="str">
        <f t="shared" si="215"/>
        <v>16 - INSTITUTO PROVINCIAL DE VIVIENDA</v>
      </c>
      <c r="D13815" t="str">
        <f>VLOOKUP(MID(A13815,1,2),[1]Jurisdicciones!$A$2:$B$44,2,FALSE)</f>
        <v>INSTITUTO PROVINCIAL DE VIVIENDA</v>
      </c>
    </row>
    <row r="13816" spans="1:4" x14ac:dyDescent="0.2">
      <c r="A13816" t="s">
        <v>26247</v>
      </c>
      <c r="B13816" t="s">
        <v>26248</v>
      </c>
      <c r="C13816" t="str">
        <f t="shared" si="215"/>
        <v>16 - INSTITUTO PROVINCIAL DE VIVIENDA</v>
      </c>
      <c r="D13816" t="str">
        <f>VLOOKUP(MID(A13816,1,2),[1]Jurisdicciones!$A$2:$B$44,2,FALSE)</f>
        <v>INSTITUTO PROVINCIAL DE VIVIENDA</v>
      </c>
    </row>
    <row r="13817" spans="1:4" x14ac:dyDescent="0.2">
      <c r="A13817" t="s">
        <v>26249</v>
      </c>
      <c r="B13817" t="s">
        <v>26250</v>
      </c>
      <c r="C13817" t="str">
        <f t="shared" si="215"/>
        <v>16 - INSTITUTO PROVINCIAL DE VIVIENDA</v>
      </c>
      <c r="D13817" t="str">
        <f>VLOOKUP(MID(A13817,1,2),[1]Jurisdicciones!$A$2:$B$44,2,FALSE)</f>
        <v>INSTITUTO PROVINCIAL DE VIVIENDA</v>
      </c>
    </row>
    <row r="13818" spans="1:4" x14ac:dyDescent="0.2">
      <c r="A13818" t="s">
        <v>26251</v>
      </c>
      <c r="B13818" t="s">
        <v>26252</v>
      </c>
      <c r="C13818" t="str">
        <f t="shared" si="215"/>
        <v>16 - INSTITUTO PROVINCIAL DE VIVIENDA</v>
      </c>
      <c r="D13818" t="str">
        <f>VLOOKUP(MID(A13818,1,2),[1]Jurisdicciones!$A$2:$B$44,2,FALSE)</f>
        <v>INSTITUTO PROVINCIAL DE VIVIENDA</v>
      </c>
    </row>
    <row r="13819" spans="1:4" x14ac:dyDescent="0.2">
      <c r="A13819" t="s">
        <v>26253</v>
      </c>
      <c r="B13819" t="s">
        <v>26254</v>
      </c>
      <c r="C13819" t="str">
        <f t="shared" si="215"/>
        <v>16 - INSTITUTO PROVINCIAL DE VIVIENDA</v>
      </c>
      <c r="D13819" t="str">
        <f>VLOOKUP(MID(A13819,1,2),[1]Jurisdicciones!$A$2:$B$44,2,FALSE)</f>
        <v>INSTITUTO PROVINCIAL DE VIVIENDA</v>
      </c>
    </row>
    <row r="13820" spans="1:4" x14ac:dyDescent="0.2">
      <c r="A13820" t="s">
        <v>26255</v>
      </c>
      <c r="B13820" t="s">
        <v>26256</v>
      </c>
      <c r="C13820" t="str">
        <f t="shared" si="215"/>
        <v>16 - INSTITUTO PROVINCIAL DE VIVIENDA</v>
      </c>
      <c r="D13820" t="str">
        <f>VLOOKUP(MID(A13820,1,2),[1]Jurisdicciones!$A$2:$B$44,2,FALSE)</f>
        <v>INSTITUTO PROVINCIAL DE VIVIENDA</v>
      </c>
    </row>
    <row r="13821" spans="1:4" x14ac:dyDescent="0.2">
      <c r="A13821" t="s">
        <v>26257</v>
      </c>
      <c r="B13821" t="s">
        <v>26258</v>
      </c>
      <c r="C13821" t="str">
        <f t="shared" si="215"/>
        <v>16 - INSTITUTO PROVINCIAL DE VIVIENDA</v>
      </c>
      <c r="D13821" t="str">
        <f>VLOOKUP(MID(A13821,1,2),[1]Jurisdicciones!$A$2:$B$44,2,FALSE)</f>
        <v>INSTITUTO PROVINCIAL DE VIVIENDA</v>
      </c>
    </row>
    <row r="13822" spans="1:4" x14ac:dyDescent="0.2">
      <c r="A13822" t="s">
        <v>26259</v>
      </c>
      <c r="B13822" t="s">
        <v>26260</v>
      </c>
      <c r="C13822" t="str">
        <f t="shared" si="215"/>
        <v>16 - INSTITUTO PROVINCIAL DE VIVIENDA</v>
      </c>
      <c r="D13822" t="str">
        <f>VLOOKUP(MID(A13822,1,2),[1]Jurisdicciones!$A$2:$B$44,2,FALSE)</f>
        <v>INSTITUTO PROVINCIAL DE VIVIENDA</v>
      </c>
    </row>
    <row r="13823" spans="1:4" x14ac:dyDescent="0.2">
      <c r="A13823" t="s">
        <v>26261</v>
      </c>
      <c r="B13823" t="s">
        <v>26262</v>
      </c>
      <c r="C13823" t="str">
        <f t="shared" si="215"/>
        <v>16 - INSTITUTO PROVINCIAL DE VIVIENDA</v>
      </c>
      <c r="D13823" t="str">
        <f>VLOOKUP(MID(A13823,1,2),[1]Jurisdicciones!$A$2:$B$44,2,FALSE)</f>
        <v>INSTITUTO PROVINCIAL DE VIVIENDA</v>
      </c>
    </row>
    <row r="13824" spans="1:4" x14ac:dyDescent="0.2">
      <c r="A13824" t="s">
        <v>26263</v>
      </c>
      <c r="B13824" t="s">
        <v>26264</v>
      </c>
      <c r="C13824" t="str">
        <f t="shared" si="215"/>
        <v>16 - INSTITUTO PROVINCIAL DE VIVIENDA</v>
      </c>
      <c r="D13824" t="str">
        <f>VLOOKUP(MID(A13824,1,2),[1]Jurisdicciones!$A$2:$B$44,2,FALSE)</f>
        <v>INSTITUTO PROVINCIAL DE VIVIENDA</v>
      </c>
    </row>
    <row r="13825" spans="1:4" x14ac:dyDescent="0.2">
      <c r="A13825" t="s">
        <v>26265</v>
      </c>
      <c r="B13825" t="s">
        <v>26266</v>
      </c>
      <c r="C13825" t="str">
        <f t="shared" si="215"/>
        <v>16 - INSTITUTO PROVINCIAL DE VIVIENDA</v>
      </c>
      <c r="D13825" t="str">
        <f>VLOOKUP(MID(A13825,1,2),[1]Jurisdicciones!$A$2:$B$44,2,FALSE)</f>
        <v>INSTITUTO PROVINCIAL DE VIVIENDA</v>
      </c>
    </row>
    <row r="13826" spans="1:4" x14ac:dyDescent="0.2">
      <c r="A13826" t="s">
        <v>26267</v>
      </c>
      <c r="B13826" t="s">
        <v>26268</v>
      </c>
      <c r="C13826" t="str">
        <f t="shared" si="215"/>
        <v>16 - INSTITUTO PROVINCIAL DE VIVIENDA</v>
      </c>
      <c r="D13826" t="str">
        <f>VLOOKUP(MID(A13826,1,2),[1]Jurisdicciones!$A$2:$B$44,2,FALSE)</f>
        <v>INSTITUTO PROVINCIAL DE VIVIENDA</v>
      </c>
    </row>
    <row r="13827" spans="1:4" x14ac:dyDescent="0.2">
      <c r="A13827" t="s">
        <v>26269</v>
      </c>
      <c r="B13827" t="s">
        <v>26270</v>
      </c>
      <c r="C13827" t="str">
        <f t="shared" si="215"/>
        <v>16 - INSTITUTO PROVINCIAL DE VIVIENDA</v>
      </c>
      <c r="D13827" t="str">
        <f>VLOOKUP(MID(A13827,1,2),[1]Jurisdicciones!$A$2:$B$44,2,FALSE)</f>
        <v>INSTITUTO PROVINCIAL DE VIVIENDA</v>
      </c>
    </row>
    <row r="13828" spans="1:4" x14ac:dyDescent="0.2">
      <c r="A13828" t="s">
        <v>26271</v>
      </c>
      <c r="B13828" t="s">
        <v>26272</v>
      </c>
      <c r="C13828" t="str">
        <f t="shared" ref="C13828:C13891" si="216">CONCATENATE(MID(A13828,1,2), " - ",D13828)</f>
        <v>16 - INSTITUTO PROVINCIAL DE VIVIENDA</v>
      </c>
      <c r="D13828" t="str">
        <f>VLOOKUP(MID(A13828,1,2),[1]Jurisdicciones!$A$2:$B$44,2,FALSE)</f>
        <v>INSTITUTO PROVINCIAL DE VIVIENDA</v>
      </c>
    </row>
    <row r="13829" spans="1:4" x14ac:dyDescent="0.2">
      <c r="A13829" t="s">
        <v>26273</v>
      </c>
      <c r="B13829" t="s">
        <v>26274</v>
      </c>
      <c r="C13829" t="str">
        <f t="shared" si="216"/>
        <v>16 - INSTITUTO PROVINCIAL DE VIVIENDA</v>
      </c>
      <c r="D13829" t="str">
        <f>VLOOKUP(MID(A13829,1,2),[1]Jurisdicciones!$A$2:$B$44,2,FALSE)</f>
        <v>INSTITUTO PROVINCIAL DE VIVIENDA</v>
      </c>
    </row>
    <row r="13830" spans="1:4" x14ac:dyDescent="0.2">
      <c r="A13830" t="s">
        <v>26275</v>
      </c>
      <c r="B13830" t="s">
        <v>26276</v>
      </c>
      <c r="C13830" t="str">
        <f t="shared" si="216"/>
        <v>16 - INSTITUTO PROVINCIAL DE VIVIENDA</v>
      </c>
      <c r="D13830" t="str">
        <f>VLOOKUP(MID(A13830,1,2),[1]Jurisdicciones!$A$2:$B$44,2,FALSE)</f>
        <v>INSTITUTO PROVINCIAL DE VIVIENDA</v>
      </c>
    </row>
    <row r="13831" spans="1:4" x14ac:dyDescent="0.2">
      <c r="A13831" t="s">
        <v>26277</v>
      </c>
      <c r="B13831" t="s">
        <v>26278</v>
      </c>
      <c r="C13831" t="str">
        <f t="shared" si="216"/>
        <v>16 - INSTITUTO PROVINCIAL DE VIVIENDA</v>
      </c>
      <c r="D13831" t="str">
        <f>VLOOKUP(MID(A13831,1,2),[1]Jurisdicciones!$A$2:$B$44,2,FALSE)</f>
        <v>INSTITUTO PROVINCIAL DE VIVIENDA</v>
      </c>
    </row>
    <row r="13832" spans="1:4" x14ac:dyDescent="0.2">
      <c r="A13832" t="s">
        <v>26279</v>
      </c>
      <c r="B13832" t="s">
        <v>26280</v>
      </c>
      <c r="C13832" t="str">
        <f t="shared" si="216"/>
        <v>16 - INSTITUTO PROVINCIAL DE VIVIENDA</v>
      </c>
      <c r="D13832" t="str">
        <f>VLOOKUP(MID(A13832,1,2),[1]Jurisdicciones!$A$2:$B$44,2,FALSE)</f>
        <v>INSTITUTO PROVINCIAL DE VIVIENDA</v>
      </c>
    </row>
    <row r="13833" spans="1:4" x14ac:dyDescent="0.2">
      <c r="A13833" t="s">
        <v>26281</v>
      </c>
      <c r="B13833" t="s">
        <v>26282</v>
      </c>
      <c r="C13833" t="str">
        <f t="shared" si="216"/>
        <v>16 - INSTITUTO PROVINCIAL DE VIVIENDA</v>
      </c>
      <c r="D13833" t="str">
        <f>VLOOKUP(MID(A13833,1,2),[1]Jurisdicciones!$A$2:$B$44,2,FALSE)</f>
        <v>INSTITUTO PROVINCIAL DE VIVIENDA</v>
      </c>
    </row>
    <row r="13834" spans="1:4" x14ac:dyDescent="0.2">
      <c r="A13834" t="s">
        <v>26283</v>
      </c>
      <c r="B13834" t="s">
        <v>26284</v>
      </c>
      <c r="C13834" t="str">
        <f t="shared" si="216"/>
        <v>16 - INSTITUTO PROVINCIAL DE VIVIENDA</v>
      </c>
      <c r="D13834" t="str">
        <f>VLOOKUP(MID(A13834,1,2),[1]Jurisdicciones!$A$2:$B$44,2,FALSE)</f>
        <v>INSTITUTO PROVINCIAL DE VIVIENDA</v>
      </c>
    </row>
    <row r="13835" spans="1:4" x14ac:dyDescent="0.2">
      <c r="A13835" t="s">
        <v>26285</v>
      </c>
      <c r="B13835" t="s">
        <v>26286</v>
      </c>
      <c r="C13835" t="str">
        <f t="shared" si="216"/>
        <v>16 - INSTITUTO PROVINCIAL DE VIVIENDA</v>
      </c>
      <c r="D13835" t="str">
        <f>VLOOKUP(MID(A13835,1,2),[1]Jurisdicciones!$A$2:$B$44,2,FALSE)</f>
        <v>INSTITUTO PROVINCIAL DE VIVIENDA</v>
      </c>
    </row>
    <row r="13836" spans="1:4" x14ac:dyDescent="0.2">
      <c r="A13836" t="s">
        <v>26287</v>
      </c>
      <c r="B13836" t="s">
        <v>26288</v>
      </c>
      <c r="C13836" t="str">
        <f t="shared" si="216"/>
        <v>16 - INSTITUTO PROVINCIAL DE VIVIENDA</v>
      </c>
      <c r="D13836" t="str">
        <f>VLOOKUP(MID(A13836,1,2),[1]Jurisdicciones!$A$2:$B$44,2,FALSE)</f>
        <v>INSTITUTO PROVINCIAL DE VIVIENDA</v>
      </c>
    </row>
    <row r="13837" spans="1:4" x14ac:dyDescent="0.2">
      <c r="A13837" t="s">
        <v>26289</v>
      </c>
      <c r="B13837" t="s">
        <v>26290</v>
      </c>
      <c r="C13837" t="str">
        <f t="shared" si="216"/>
        <v>16 - INSTITUTO PROVINCIAL DE VIVIENDA</v>
      </c>
      <c r="D13837" t="str">
        <f>VLOOKUP(MID(A13837,1,2),[1]Jurisdicciones!$A$2:$B$44,2,FALSE)</f>
        <v>INSTITUTO PROVINCIAL DE VIVIENDA</v>
      </c>
    </row>
    <row r="13838" spans="1:4" x14ac:dyDescent="0.2">
      <c r="A13838" t="s">
        <v>26291</v>
      </c>
      <c r="B13838" t="s">
        <v>26292</v>
      </c>
      <c r="C13838" t="str">
        <f t="shared" si="216"/>
        <v>16 - INSTITUTO PROVINCIAL DE VIVIENDA</v>
      </c>
      <c r="D13838" t="str">
        <f>VLOOKUP(MID(A13838,1,2),[1]Jurisdicciones!$A$2:$B$44,2,FALSE)</f>
        <v>INSTITUTO PROVINCIAL DE VIVIENDA</v>
      </c>
    </row>
    <row r="13839" spans="1:4" x14ac:dyDescent="0.2">
      <c r="A13839" t="s">
        <v>26293</v>
      </c>
      <c r="B13839" t="s">
        <v>26294</v>
      </c>
      <c r="C13839" t="str">
        <f t="shared" si="216"/>
        <v>16 - INSTITUTO PROVINCIAL DE VIVIENDA</v>
      </c>
      <c r="D13839" t="str">
        <f>VLOOKUP(MID(A13839,1,2),[1]Jurisdicciones!$A$2:$B$44,2,FALSE)</f>
        <v>INSTITUTO PROVINCIAL DE VIVIENDA</v>
      </c>
    </row>
    <row r="13840" spans="1:4" x14ac:dyDescent="0.2">
      <c r="A13840" t="s">
        <v>26295</v>
      </c>
      <c r="B13840" t="s">
        <v>26296</v>
      </c>
      <c r="C13840" t="str">
        <f t="shared" si="216"/>
        <v>16 - INSTITUTO PROVINCIAL DE VIVIENDA</v>
      </c>
      <c r="D13840" t="str">
        <f>VLOOKUP(MID(A13840,1,2),[1]Jurisdicciones!$A$2:$B$44,2,FALSE)</f>
        <v>INSTITUTO PROVINCIAL DE VIVIENDA</v>
      </c>
    </row>
    <row r="13841" spans="1:4" x14ac:dyDescent="0.2">
      <c r="A13841" t="s">
        <v>26297</v>
      </c>
      <c r="B13841" t="s">
        <v>26298</v>
      </c>
      <c r="C13841" t="str">
        <f t="shared" si="216"/>
        <v>16 - INSTITUTO PROVINCIAL DE VIVIENDA</v>
      </c>
      <c r="D13841" t="str">
        <f>VLOOKUP(MID(A13841,1,2),[1]Jurisdicciones!$A$2:$B$44,2,FALSE)</f>
        <v>INSTITUTO PROVINCIAL DE VIVIENDA</v>
      </c>
    </row>
    <row r="13842" spans="1:4" x14ac:dyDescent="0.2">
      <c r="A13842" t="s">
        <v>26299</v>
      </c>
      <c r="B13842" t="s">
        <v>26300</v>
      </c>
      <c r="C13842" t="str">
        <f t="shared" si="216"/>
        <v>16 - INSTITUTO PROVINCIAL DE VIVIENDA</v>
      </c>
      <c r="D13842" t="str">
        <f>VLOOKUP(MID(A13842,1,2),[1]Jurisdicciones!$A$2:$B$44,2,FALSE)</f>
        <v>INSTITUTO PROVINCIAL DE VIVIENDA</v>
      </c>
    </row>
    <row r="13843" spans="1:4" x14ac:dyDescent="0.2">
      <c r="A13843" t="s">
        <v>26301</v>
      </c>
      <c r="B13843" t="s">
        <v>26302</v>
      </c>
      <c r="C13843" t="str">
        <f t="shared" si="216"/>
        <v>16 - INSTITUTO PROVINCIAL DE VIVIENDA</v>
      </c>
      <c r="D13843" t="str">
        <f>VLOOKUP(MID(A13843,1,2),[1]Jurisdicciones!$A$2:$B$44,2,FALSE)</f>
        <v>INSTITUTO PROVINCIAL DE VIVIENDA</v>
      </c>
    </row>
    <row r="13844" spans="1:4" x14ac:dyDescent="0.2">
      <c r="A13844" t="s">
        <v>26303</v>
      </c>
      <c r="B13844" t="s">
        <v>26304</v>
      </c>
      <c r="C13844" t="str">
        <f t="shared" si="216"/>
        <v>16 - INSTITUTO PROVINCIAL DE VIVIENDA</v>
      </c>
      <c r="D13844" t="str">
        <f>VLOOKUP(MID(A13844,1,2),[1]Jurisdicciones!$A$2:$B$44,2,FALSE)</f>
        <v>INSTITUTO PROVINCIAL DE VIVIENDA</v>
      </c>
    </row>
    <row r="13845" spans="1:4" x14ac:dyDescent="0.2">
      <c r="A13845" t="s">
        <v>26305</v>
      </c>
      <c r="B13845" t="s">
        <v>26306</v>
      </c>
      <c r="C13845" t="str">
        <f t="shared" si="216"/>
        <v>16 - INSTITUTO PROVINCIAL DE VIVIENDA</v>
      </c>
      <c r="D13845" t="str">
        <f>VLOOKUP(MID(A13845,1,2),[1]Jurisdicciones!$A$2:$B$44,2,FALSE)</f>
        <v>INSTITUTO PROVINCIAL DE VIVIENDA</v>
      </c>
    </row>
    <row r="13846" spans="1:4" x14ac:dyDescent="0.2">
      <c r="A13846" t="s">
        <v>26307</v>
      </c>
      <c r="B13846" t="s">
        <v>26308</v>
      </c>
      <c r="C13846" t="str">
        <f t="shared" si="216"/>
        <v>16 - INSTITUTO PROVINCIAL DE VIVIENDA</v>
      </c>
      <c r="D13846" t="str">
        <f>VLOOKUP(MID(A13846,1,2),[1]Jurisdicciones!$A$2:$B$44,2,FALSE)</f>
        <v>INSTITUTO PROVINCIAL DE VIVIENDA</v>
      </c>
    </row>
    <row r="13847" spans="1:4" x14ac:dyDescent="0.2">
      <c r="A13847" t="s">
        <v>26309</v>
      </c>
      <c r="B13847" t="s">
        <v>26310</v>
      </c>
      <c r="C13847" t="str">
        <f t="shared" si="216"/>
        <v>16 - INSTITUTO PROVINCIAL DE VIVIENDA</v>
      </c>
      <c r="D13847" t="str">
        <f>VLOOKUP(MID(A13847,1,2),[1]Jurisdicciones!$A$2:$B$44,2,FALSE)</f>
        <v>INSTITUTO PROVINCIAL DE VIVIENDA</v>
      </c>
    </row>
    <row r="13848" spans="1:4" x14ac:dyDescent="0.2">
      <c r="A13848" t="s">
        <v>26311</v>
      </c>
      <c r="B13848" t="s">
        <v>26312</v>
      </c>
      <c r="C13848" t="str">
        <f t="shared" si="216"/>
        <v>16 - INSTITUTO PROVINCIAL DE VIVIENDA</v>
      </c>
      <c r="D13848" t="str">
        <f>VLOOKUP(MID(A13848,1,2),[1]Jurisdicciones!$A$2:$B$44,2,FALSE)</f>
        <v>INSTITUTO PROVINCIAL DE VIVIENDA</v>
      </c>
    </row>
    <row r="13849" spans="1:4" x14ac:dyDescent="0.2">
      <c r="A13849" t="s">
        <v>26313</v>
      </c>
      <c r="B13849" t="s">
        <v>26314</v>
      </c>
      <c r="C13849" t="str">
        <f t="shared" si="216"/>
        <v>16 - INSTITUTO PROVINCIAL DE VIVIENDA</v>
      </c>
      <c r="D13849" t="str">
        <f>VLOOKUP(MID(A13849,1,2),[1]Jurisdicciones!$A$2:$B$44,2,FALSE)</f>
        <v>INSTITUTO PROVINCIAL DE VIVIENDA</v>
      </c>
    </row>
    <row r="13850" spans="1:4" x14ac:dyDescent="0.2">
      <c r="A13850" t="s">
        <v>26315</v>
      </c>
      <c r="B13850" t="s">
        <v>26316</v>
      </c>
      <c r="C13850" t="str">
        <f t="shared" si="216"/>
        <v>16 - INSTITUTO PROVINCIAL DE VIVIENDA</v>
      </c>
      <c r="D13850" t="str">
        <f>VLOOKUP(MID(A13850,1,2),[1]Jurisdicciones!$A$2:$B$44,2,FALSE)</f>
        <v>INSTITUTO PROVINCIAL DE VIVIENDA</v>
      </c>
    </row>
    <row r="13851" spans="1:4" x14ac:dyDescent="0.2">
      <c r="A13851" t="s">
        <v>26317</v>
      </c>
      <c r="B13851" t="s">
        <v>26318</v>
      </c>
      <c r="C13851" t="str">
        <f t="shared" si="216"/>
        <v>16 - INSTITUTO PROVINCIAL DE VIVIENDA</v>
      </c>
      <c r="D13851" t="str">
        <f>VLOOKUP(MID(A13851,1,2),[1]Jurisdicciones!$A$2:$B$44,2,FALSE)</f>
        <v>INSTITUTO PROVINCIAL DE VIVIENDA</v>
      </c>
    </row>
    <row r="13852" spans="1:4" x14ac:dyDescent="0.2">
      <c r="A13852" t="s">
        <v>26319</v>
      </c>
      <c r="B13852" t="s">
        <v>26320</v>
      </c>
      <c r="C13852" t="str">
        <f t="shared" si="216"/>
        <v>16 - INSTITUTO PROVINCIAL DE VIVIENDA</v>
      </c>
      <c r="D13852" t="str">
        <f>VLOOKUP(MID(A13852,1,2),[1]Jurisdicciones!$A$2:$B$44,2,FALSE)</f>
        <v>INSTITUTO PROVINCIAL DE VIVIENDA</v>
      </c>
    </row>
    <row r="13853" spans="1:4" x14ac:dyDescent="0.2">
      <c r="A13853" t="s">
        <v>26321</v>
      </c>
      <c r="B13853" t="s">
        <v>26322</v>
      </c>
      <c r="C13853" t="str">
        <f t="shared" si="216"/>
        <v>16 - INSTITUTO PROVINCIAL DE VIVIENDA</v>
      </c>
      <c r="D13853" t="str">
        <f>VLOOKUP(MID(A13853,1,2),[1]Jurisdicciones!$A$2:$B$44,2,FALSE)</f>
        <v>INSTITUTO PROVINCIAL DE VIVIENDA</v>
      </c>
    </row>
    <row r="13854" spans="1:4" x14ac:dyDescent="0.2">
      <c r="A13854" t="s">
        <v>26323</v>
      </c>
      <c r="B13854" t="s">
        <v>26240</v>
      </c>
      <c r="C13854" t="str">
        <f t="shared" si="216"/>
        <v>16 - INSTITUTO PROVINCIAL DE VIVIENDA</v>
      </c>
      <c r="D13854" t="str">
        <f>VLOOKUP(MID(A13854,1,2),[1]Jurisdicciones!$A$2:$B$44,2,FALSE)</f>
        <v>INSTITUTO PROVINCIAL DE VIVIENDA</v>
      </c>
    </row>
    <row r="13855" spans="1:4" x14ac:dyDescent="0.2">
      <c r="A13855" t="s">
        <v>26324</v>
      </c>
      <c r="B13855" t="s">
        <v>26325</v>
      </c>
      <c r="C13855" t="str">
        <f t="shared" si="216"/>
        <v>16 - INSTITUTO PROVINCIAL DE VIVIENDA</v>
      </c>
      <c r="D13855" t="str">
        <f>VLOOKUP(MID(A13855,1,2),[1]Jurisdicciones!$A$2:$B$44,2,FALSE)</f>
        <v>INSTITUTO PROVINCIAL DE VIVIENDA</v>
      </c>
    </row>
    <row r="13856" spans="1:4" x14ac:dyDescent="0.2">
      <c r="A13856" t="s">
        <v>26326</v>
      </c>
      <c r="B13856" t="s">
        <v>26327</v>
      </c>
      <c r="C13856" t="str">
        <f t="shared" si="216"/>
        <v>16 - INSTITUTO PROVINCIAL DE VIVIENDA</v>
      </c>
      <c r="D13856" t="str">
        <f>VLOOKUP(MID(A13856,1,2),[1]Jurisdicciones!$A$2:$B$44,2,FALSE)</f>
        <v>INSTITUTO PROVINCIAL DE VIVIENDA</v>
      </c>
    </row>
    <row r="13857" spans="1:4" x14ac:dyDescent="0.2">
      <c r="A13857" t="s">
        <v>26328</v>
      </c>
      <c r="B13857" t="s">
        <v>26329</v>
      </c>
      <c r="C13857" t="str">
        <f t="shared" si="216"/>
        <v>16 - INSTITUTO PROVINCIAL DE VIVIENDA</v>
      </c>
      <c r="D13857" t="str">
        <f>VLOOKUP(MID(A13857,1,2),[1]Jurisdicciones!$A$2:$B$44,2,FALSE)</f>
        <v>INSTITUTO PROVINCIAL DE VIVIENDA</v>
      </c>
    </row>
    <row r="13858" spans="1:4" x14ac:dyDescent="0.2">
      <c r="A13858" t="s">
        <v>26330</v>
      </c>
      <c r="B13858" t="s">
        <v>26331</v>
      </c>
      <c r="C13858" t="str">
        <f t="shared" si="216"/>
        <v>16 - INSTITUTO PROVINCIAL DE VIVIENDA</v>
      </c>
      <c r="D13858" t="str">
        <f>VLOOKUP(MID(A13858,1,2),[1]Jurisdicciones!$A$2:$B$44,2,FALSE)</f>
        <v>INSTITUTO PROVINCIAL DE VIVIENDA</v>
      </c>
    </row>
    <row r="13859" spans="1:4" x14ac:dyDescent="0.2">
      <c r="A13859" t="s">
        <v>26332</v>
      </c>
      <c r="B13859" t="s">
        <v>26333</v>
      </c>
      <c r="C13859" t="str">
        <f t="shared" si="216"/>
        <v>16 - INSTITUTO PROVINCIAL DE VIVIENDA</v>
      </c>
      <c r="D13859" t="str">
        <f>VLOOKUP(MID(A13859,1,2),[1]Jurisdicciones!$A$2:$B$44,2,FALSE)</f>
        <v>INSTITUTO PROVINCIAL DE VIVIENDA</v>
      </c>
    </row>
    <row r="13860" spans="1:4" x14ac:dyDescent="0.2">
      <c r="A13860" t="s">
        <v>26334</v>
      </c>
      <c r="B13860" t="s">
        <v>26296</v>
      </c>
      <c r="C13860" t="str">
        <f t="shared" si="216"/>
        <v>16 - INSTITUTO PROVINCIAL DE VIVIENDA</v>
      </c>
      <c r="D13860" t="str">
        <f>VLOOKUP(MID(A13860,1,2),[1]Jurisdicciones!$A$2:$B$44,2,FALSE)</f>
        <v>INSTITUTO PROVINCIAL DE VIVIENDA</v>
      </c>
    </row>
    <row r="13861" spans="1:4" x14ac:dyDescent="0.2">
      <c r="A13861" t="s">
        <v>26335</v>
      </c>
      <c r="B13861" t="s">
        <v>26336</v>
      </c>
      <c r="C13861" t="str">
        <f t="shared" si="216"/>
        <v>16 - INSTITUTO PROVINCIAL DE VIVIENDA</v>
      </c>
      <c r="D13861" t="str">
        <f>VLOOKUP(MID(A13861,1,2),[1]Jurisdicciones!$A$2:$B$44,2,FALSE)</f>
        <v>INSTITUTO PROVINCIAL DE VIVIENDA</v>
      </c>
    </row>
    <row r="13862" spans="1:4" x14ac:dyDescent="0.2">
      <c r="A13862" t="s">
        <v>26337</v>
      </c>
      <c r="B13862" t="s">
        <v>26338</v>
      </c>
      <c r="C13862" t="str">
        <f t="shared" si="216"/>
        <v>16 - INSTITUTO PROVINCIAL DE VIVIENDA</v>
      </c>
      <c r="D13862" t="str">
        <f>VLOOKUP(MID(A13862,1,2),[1]Jurisdicciones!$A$2:$B$44,2,FALSE)</f>
        <v>INSTITUTO PROVINCIAL DE VIVIENDA</v>
      </c>
    </row>
    <row r="13863" spans="1:4" x14ac:dyDescent="0.2">
      <c r="A13863" t="s">
        <v>26339</v>
      </c>
      <c r="B13863" t="s">
        <v>26340</v>
      </c>
      <c r="C13863" t="str">
        <f t="shared" si="216"/>
        <v>16 - INSTITUTO PROVINCIAL DE VIVIENDA</v>
      </c>
      <c r="D13863" t="str">
        <f>VLOOKUP(MID(A13863,1,2),[1]Jurisdicciones!$A$2:$B$44,2,FALSE)</f>
        <v>INSTITUTO PROVINCIAL DE VIVIENDA</v>
      </c>
    </row>
    <row r="13864" spans="1:4" x14ac:dyDescent="0.2">
      <c r="A13864" t="s">
        <v>26341</v>
      </c>
      <c r="B13864" t="s">
        <v>26342</v>
      </c>
      <c r="C13864" t="str">
        <f t="shared" si="216"/>
        <v>16 - INSTITUTO PROVINCIAL DE VIVIENDA</v>
      </c>
      <c r="D13864" t="str">
        <f>VLOOKUP(MID(A13864,1,2),[1]Jurisdicciones!$A$2:$B$44,2,FALSE)</f>
        <v>INSTITUTO PROVINCIAL DE VIVIENDA</v>
      </c>
    </row>
    <row r="13865" spans="1:4" x14ac:dyDescent="0.2">
      <c r="A13865" t="s">
        <v>26343</v>
      </c>
      <c r="B13865" t="s">
        <v>26344</v>
      </c>
      <c r="C13865" t="str">
        <f t="shared" si="216"/>
        <v>16 - INSTITUTO PROVINCIAL DE VIVIENDA</v>
      </c>
      <c r="D13865" t="str">
        <f>VLOOKUP(MID(A13865,1,2),[1]Jurisdicciones!$A$2:$B$44,2,FALSE)</f>
        <v>INSTITUTO PROVINCIAL DE VIVIENDA</v>
      </c>
    </row>
    <row r="13866" spans="1:4" x14ac:dyDescent="0.2">
      <c r="A13866" t="s">
        <v>26345</v>
      </c>
      <c r="B13866" t="s">
        <v>26296</v>
      </c>
      <c r="C13866" t="str">
        <f t="shared" si="216"/>
        <v>16 - INSTITUTO PROVINCIAL DE VIVIENDA</v>
      </c>
      <c r="D13866" t="str">
        <f>VLOOKUP(MID(A13866,1,2),[1]Jurisdicciones!$A$2:$B$44,2,FALSE)</f>
        <v>INSTITUTO PROVINCIAL DE VIVIENDA</v>
      </c>
    </row>
    <row r="13867" spans="1:4" x14ac:dyDescent="0.2">
      <c r="A13867" t="s">
        <v>26346</v>
      </c>
      <c r="B13867" t="s">
        <v>26347</v>
      </c>
      <c r="C13867" t="str">
        <f t="shared" si="216"/>
        <v>16 - INSTITUTO PROVINCIAL DE VIVIENDA</v>
      </c>
      <c r="D13867" t="str">
        <f>VLOOKUP(MID(A13867,1,2),[1]Jurisdicciones!$A$2:$B$44,2,FALSE)</f>
        <v>INSTITUTO PROVINCIAL DE VIVIENDA</v>
      </c>
    </row>
    <row r="13868" spans="1:4" x14ac:dyDescent="0.2">
      <c r="A13868" t="s">
        <v>26348</v>
      </c>
      <c r="B13868" t="s">
        <v>26349</v>
      </c>
      <c r="C13868" t="str">
        <f t="shared" si="216"/>
        <v>16 - INSTITUTO PROVINCIAL DE VIVIENDA</v>
      </c>
      <c r="D13868" t="str">
        <f>VLOOKUP(MID(A13868,1,2),[1]Jurisdicciones!$A$2:$B$44,2,FALSE)</f>
        <v>INSTITUTO PROVINCIAL DE VIVIENDA</v>
      </c>
    </row>
    <row r="13869" spans="1:4" x14ac:dyDescent="0.2">
      <c r="A13869" t="s">
        <v>26350</v>
      </c>
      <c r="B13869" t="s">
        <v>26234</v>
      </c>
      <c r="C13869" t="str">
        <f t="shared" si="216"/>
        <v>16 - INSTITUTO PROVINCIAL DE VIVIENDA</v>
      </c>
      <c r="D13869" t="str">
        <f>VLOOKUP(MID(A13869,1,2),[1]Jurisdicciones!$A$2:$B$44,2,FALSE)</f>
        <v>INSTITUTO PROVINCIAL DE VIVIENDA</v>
      </c>
    </row>
    <row r="13870" spans="1:4" x14ac:dyDescent="0.2">
      <c r="A13870" t="s">
        <v>26351</v>
      </c>
      <c r="B13870" t="s">
        <v>26352</v>
      </c>
      <c r="C13870" t="str">
        <f t="shared" si="216"/>
        <v>16 - INSTITUTO PROVINCIAL DE VIVIENDA</v>
      </c>
      <c r="D13870" t="str">
        <f>VLOOKUP(MID(A13870,1,2),[1]Jurisdicciones!$A$2:$B$44,2,FALSE)</f>
        <v>INSTITUTO PROVINCIAL DE VIVIENDA</v>
      </c>
    </row>
    <row r="13871" spans="1:4" x14ac:dyDescent="0.2">
      <c r="A13871" t="s">
        <v>26353</v>
      </c>
      <c r="B13871" t="s">
        <v>26238</v>
      </c>
      <c r="C13871" t="str">
        <f t="shared" si="216"/>
        <v>16 - INSTITUTO PROVINCIAL DE VIVIENDA</v>
      </c>
      <c r="D13871" t="str">
        <f>VLOOKUP(MID(A13871,1,2),[1]Jurisdicciones!$A$2:$B$44,2,FALSE)</f>
        <v>INSTITUTO PROVINCIAL DE VIVIENDA</v>
      </c>
    </row>
    <row r="13872" spans="1:4" x14ac:dyDescent="0.2">
      <c r="A13872" t="s">
        <v>26354</v>
      </c>
      <c r="B13872" t="s">
        <v>26355</v>
      </c>
      <c r="C13872" t="str">
        <f t="shared" si="216"/>
        <v>16 - INSTITUTO PROVINCIAL DE VIVIENDA</v>
      </c>
      <c r="D13872" t="str">
        <f>VLOOKUP(MID(A13872,1,2),[1]Jurisdicciones!$A$2:$B$44,2,FALSE)</f>
        <v>INSTITUTO PROVINCIAL DE VIVIENDA</v>
      </c>
    </row>
    <row r="13873" spans="1:4" x14ac:dyDescent="0.2">
      <c r="A13873" t="s">
        <v>26356</v>
      </c>
      <c r="B13873" t="s">
        <v>26240</v>
      </c>
      <c r="C13873" t="str">
        <f t="shared" si="216"/>
        <v>16 - INSTITUTO PROVINCIAL DE VIVIENDA</v>
      </c>
      <c r="D13873" t="str">
        <f>VLOOKUP(MID(A13873,1,2),[1]Jurisdicciones!$A$2:$B$44,2,FALSE)</f>
        <v>INSTITUTO PROVINCIAL DE VIVIENDA</v>
      </c>
    </row>
    <row r="13874" spans="1:4" x14ac:dyDescent="0.2">
      <c r="A13874" t="s">
        <v>26357</v>
      </c>
      <c r="B13874" t="s">
        <v>26358</v>
      </c>
      <c r="C13874" t="str">
        <f t="shared" si="216"/>
        <v>16 - INSTITUTO PROVINCIAL DE VIVIENDA</v>
      </c>
      <c r="D13874" t="str">
        <f>VLOOKUP(MID(A13874,1,2),[1]Jurisdicciones!$A$2:$B$44,2,FALSE)</f>
        <v>INSTITUTO PROVINCIAL DE VIVIENDA</v>
      </c>
    </row>
    <row r="13875" spans="1:4" x14ac:dyDescent="0.2">
      <c r="A13875" t="s">
        <v>26359</v>
      </c>
      <c r="B13875" t="s">
        <v>26250</v>
      </c>
      <c r="C13875" t="str">
        <f t="shared" si="216"/>
        <v>16 - INSTITUTO PROVINCIAL DE VIVIENDA</v>
      </c>
      <c r="D13875" t="str">
        <f>VLOOKUP(MID(A13875,1,2),[1]Jurisdicciones!$A$2:$B$44,2,FALSE)</f>
        <v>INSTITUTO PROVINCIAL DE VIVIENDA</v>
      </c>
    </row>
    <row r="13876" spans="1:4" x14ac:dyDescent="0.2">
      <c r="A13876" t="s">
        <v>26360</v>
      </c>
      <c r="B13876" t="s">
        <v>26361</v>
      </c>
      <c r="C13876" t="str">
        <f t="shared" si="216"/>
        <v>16 - INSTITUTO PROVINCIAL DE VIVIENDA</v>
      </c>
      <c r="D13876" t="str">
        <f>VLOOKUP(MID(A13876,1,2),[1]Jurisdicciones!$A$2:$B$44,2,FALSE)</f>
        <v>INSTITUTO PROVINCIAL DE VIVIENDA</v>
      </c>
    </row>
    <row r="13877" spans="1:4" x14ac:dyDescent="0.2">
      <c r="A13877" t="s">
        <v>26362</v>
      </c>
      <c r="B13877" t="s">
        <v>26363</v>
      </c>
      <c r="C13877" t="str">
        <f t="shared" si="216"/>
        <v>16 - INSTITUTO PROVINCIAL DE VIVIENDA</v>
      </c>
      <c r="D13877" t="str">
        <f>VLOOKUP(MID(A13877,1,2),[1]Jurisdicciones!$A$2:$B$44,2,FALSE)</f>
        <v>INSTITUTO PROVINCIAL DE VIVIENDA</v>
      </c>
    </row>
    <row r="13878" spans="1:4" x14ac:dyDescent="0.2">
      <c r="A13878" t="s">
        <v>26364</v>
      </c>
      <c r="B13878" t="s">
        <v>26365</v>
      </c>
      <c r="C13878" t="str">
        <f t="shared" si="216"/>
        <v>16 - INSTITUTO PROVINCIAL DE VIVIENDA</v>
      </c>
      <c r="D13878" t="str">
        <f>VLOOKUP(MID(A13878,1,2),[1]Jurisdicciones!$A$2:$B$44,2,FALSE)</f>
        <v>INSTITUTO PROVINCIAL DE VIVIENDA</v>
      </c>
    </row>
    <row r="13879" spans="1:4" x14ac:dyDescent="0.2">
      <c r="A13879" t="s">
        <v>26366</v>
      </c>
      <c r="B13879" t="s">
        <v>26367</v>
      </c>
      <c r="C13879" t="str">
        <f t="shared" si="216"/>
        <v>16 - INSTITUTO PROVINCIAL DE VIVIENDA</v>
      </c>
      <c r="D13879" t="str">
        <f>VLOOKUP(MID(A13879,1,2),[1]Jurisdicciones!$A$2:$B$44,2,FALSE)</f>
        <v>INSTITUTO PROVINCIAL DE VIVIENDA</v>
      </c>
    </row>
    <row r="13880" spans="1:4" x14ac:dyDescent="0.2">
      <c r="A13880" t="s">
        <v>26368</v>
      </c>
      <c r="B13880" t="s">
        <v>26369</v>
      </c>
      <c r="C13880" t="str">
        <f t="shared" si="216"/>
        <v>16 - INSTITUTO PROVINCIAL DE VIVIENDA</v>
      </c>
      <c r="D13880" t="str">
        <f>VLOOKUP(MID(A13880,1,2),[1]Jurisdicciones!$A$2:$B$44,2,FALSE)</f>
        <v>INSTITUTO PROVINCIAL DE VIVIENDA</v>
      </c>
    </row>
    <row r="13881" spans="1:4" x14ac:dyDescent="0.2">
      <c r="A13881" t="s">
        <v>26370</v>
      </c>
      <c r="B13881" t="s">
        <v>26371</v>
      </c>
      <c r="C13881" t="str">
        <f t="shared" si="216"/>
        <v>16 - INSTITUTO PROVINCIAL DE VIVIENDA</v>
      </c>
      <c r="D13881" t="str">
        <f>VLOOKUP(MID(A13881,1,2),[1]Jurisdicciones!$A$2:$B$44,2,FALSE)</f>
        <v>INSTITUTO PROVINCIAL DE VIVIENDA</v>
      </c>
    </row>
    <row r="13882" spans="1:4" x14ac:dyDescent="0.2">
      <c r="A13882" t="s">
        <v>26372</v>
      </c>
      <c r="B13882" t="s">
        <v>26302</v>
      </c>
      <c r="C13882" t="str">
        <f t="shared" si="216"/>
        <v>16 - INSTITUTO PROVINCIAL DE VIVIENDA</v>
      </c>
      <c r="D13882" t="str">
        <f>VLOOKUP(MID(A13882,1,2),[1]Jurisdicciones!$A$2:$B$44,2,FALSE)</f>
        <v>INSTITUTO PROVINCIAL DE VIVIENDA</v>
      </c>
    </row>
    <row r="13883" spans="1:4" x14ac:dyDescent="0.2">
      <c r="A13883" t="s">
        <v>26373</v>
      </c>
      <c r="B13883" t="s">
        <v>26374</v>
      </c>
      <c r="C13883" t="str">
        <f t="shared" si="216"/>
        <v>16 - INSTITUTO PROVINCIAL DE VIVIENDA</v>
      </c>
      <c r="D13883" t="str">
        <f>VLOOKUP(MID(A13883,1,2),[1]Jurisdicciones!$A$2:$B$44,2,FALSE)</f>
        <v>INSTITUTO PROVINCIAL DE VIVIENDA</v>
      </c>
    </row>
    <row r="13884" spans="1:4" x14ac:dyDescent="0.2">
      <c r="A13884" t="s">
        <v>26375</v>
      </c>
      <c r="B13884" t="s">
        <v>26376</v>
      </c>
      <c r="C13884" t="str">
        <f t="shared" si="216"/>
        <v>16 - INSTITUTO PROVINCIAL DE VIVIENDA</v>
      </c>
      <c r="D13884" t="str">
        <f>VLOOKUP(MID(A13884,1,2),[1]Jurisdicciones!$A$2:$B$44,2,FALSE)</f>
        <v>INSTITUTO PROVINCIAL DE VIVIENDA</v>
      </c>
    </row>
    <row r="13885" spans="1:4" x14ac:dyDescent="0.2">
      <c r="A13885" t="s">
        <v>26377</v>
      </c>
      <c r="B13885" t="s">
        <v>26272</v>
      </c>
      <c r="C13885" t="str">
        <f t="shared" si="216"/>
        <v>16 - INSTITUTO PROVINCIAL DE VIVIENDA</v>
      </c>
      <c r="D13885" t="str">
        <f>VLOOKUP(MID(A13885,1,2),[1]Jurisdicciones!$A$2:$B$44,2,FALSE)</f>
        <v>INSTITUTO PROVINCIAL DE VIVIENDA</v>
      </c>
    </row>
    <row r="13886" spans="1:4" x14ac:dyDescent="0.2">
      <c r="A13886" t="s">
        <v>26378</v>
      </c>
      <c r="B13886" t="s">
        <v>26268</v>
      </c>
      <c r="C13886" t="str">
        <f t="shared" si="216"/>
        <v>16 - INSTITUTO PROVINCIAL DE VIVIENDA</v>
      </c>
      <c r="D13886" t="str">
        <f>VLOOKUP(MID(A13886,1,2),[1]Jurisdicciones!$A$2:$B$44,2,FALSE)</f>
        <v>INSTITUTO PROVINCIAL DE VIVIENDA</v>
      </c>
    </row>
    <row r="13887" spans="1:4" x14ac:dyDescent="0.2">
      <c r="A13887" t="s">
        <v>26379</v>
      </c>
      <c r="B13887" t="s">
        <v>26380</v>
      </c>
      <c r="C13887" t="str">
        <f t="shared" si="216"/>
        <v>16 - INSTITUTO PROVINCIAL DE VIVIENDA</v>
      </c>
      <c r="D13887" t="str">
        <f>VLOOKUP(MID(A13887,1,2),[1]Jurisdicciones!$A$2:$B$44,2,FALSE)</f>
        <v>INSTITUTO PROVINCIAL DE VIVIENDA</v>
      </c>
    </row>
    <row r="13888" spans="1:4" x14ac:dyDescent="0.2">
      <c r="A13888" t="s">
        <v>26381</v>
      </c>
      <c r="B13888" t="s">
        <v>26382</v>
      </c>
      <c r="C13888" t="str">
        <f t="shared" si="216"/>
        <v>16 - INSTITUTO PROVINCIAL DE VIVIENDA</v>
      </c>
      <c r="D13888" t="str">
        <f>VLOOKUP(MID(A13888,1,2),[1]Jurisdicciones!$A$2:$B$44,2,FALSE)</f>
        <v>INSTITUTO PROVINCIAL DE VIVIENDA</v>
      </c>
    </row>
    <row r="13889" spans="1:4" x14ac:dyDescent="0.2">
      <c r="A13889" t="s">
        <v>26383</v>
      </c>
      <c r="B13889" t="s">
        <v>26384</v>
      </c>
      <c r="C13889" t="str">
        <f t="shared" si="216"/>
        <v>16 - INSTITUTO PROVINCIAL DE VIVIENDA</v>
      </c>
      <c r="D13889" t="str">
        <f>VLOOKUP(MID(A13889,1,2),[1]Jurisdicciones!$A$2:$B$44,2,FALSE)</f>
        <v>INSTITUTO PROVINCIAL DE VIVIENDA</v>
      </c>
    </row>
    <row r="13890" spans="1:4" x14ac:dyDescent="0.2">
      <c r="A13890" t="s">
        <v>26385</v>
      </c>
      <c r="B13890" t="s">
        <v>26386</v>
      </c>
      <c r="C13890" t="str">
        <f t="shared" si="216"/>
        <v>16 - INSTITUTO PROVINCIAL DE VIVIENDA</v>
      </c>
      <c r="D13890" t="str">
        <f>VLOOKUP(MID(A13890,1,2),[1]Jurisdicciones!$A$2:$B$44,2,FALSE)</f>
        <v>INSTITUTO PROVINCIAL DE VIVIENDA</v>
      </c>
    </row>
    <row r="13891" spans="1:4" x14ac:dyDescent="0.2">
      <c r="A13891" t="s">
        <v>26387</v>
      </c>
      <c r="B13891" t="s">
        <v>26388</v>
      </c>
      <c r="C13891" t="str">
        <f t="shared" si="216"/>
        <v>16 - INSTITUTO PROVINCIAL DE VIVIENDA</v>
      </c>
      <c r="D13891" t="str">
        <f>VLOOKUP(MID(A13891,1,2),[1]Jurisdicciones!$A$2:$B$44,2,FALSE)</f>
        <v>INSTITUTO PROVINCIAL DE VIVIENDA</v>
      </c>
    </row>
    <row r="13892" spans="1:4" x14ac:dyDescent="0.2">
      <c r="A13892" t="s">
        <v>26389</v>
      </c>
      <c r="B13892" t="s">
        <v>26390</v>
      </c>
      <c r="C13892" t="str">
        <f t="shared" ref="C13892:C13955" si="217">CONCATENATE(MID(A13892,1,2), " - ",D13892)</f>
        <v>16 - INSTITUTO PROVINCIAL DE VIVIENDA</v>
      </c>
      <c r="D13892" t="str">
        <f>VLOOKUP(MID(A13892,1,2),[1]Jurisdicciones!$A$2:$B$44,2,FALSE)</f>
        <v>INSTITUTO PROVINCIAL DE VIVIENDA</v>
      </c>
    </row>
    <row r="13893" spans="1:4" x14ac:dyDescent="0.2">
      <c r="A13893" t="s">
        <v>26391</v>
      </c>
      <c r="B13893" t="s">
        <v>26392</v>
      </c>
      <c r="C13893" t="str">
        <f t="shared" si="217"/>
        <v>16 - INSTITUTO PROVINCIAL DE VIVIENDA</v>
      </c>
      <c r="D13893" t="str">
        <f>VLOOKUP(MID(A13893,1,2),[1]Jurisdicciones!$A$2:$B$44,2,FALSE)</f>
        <v>INSTITUTO PROVINCIAL DE VIVIENDA</v>
      </c>
    </row>
    <row r="13894" spans="1:4" x14ac:dyDescent="0.2">
      <c r="A13894" t="s">
        <v>26393</v>
      </c>
      <c r="B13894" t="s">
        <v>26394</v>
      </c>
      <c r="C13894" t="str">
        <f t="shared" si="217"/>
        <v>16 - INSTITUTO PROVINCIAL DE VIVIENDA</v>
      </c>
      <c r="D13894" t="str">
        <f>VLOOKUP(MID(A13894,1,2),[1]Jurisdicciones!$A$2:$B$44,2,FALSE)</f>
        <v>INSTITUTO PROVINCIAL DE VIVIENDA</v>
      </c>
    </row>
    <row r="13895" spans="1:4" x14ac:dyDescent="0.2">
      <c r="A13895" t="s">
        <v>26395</v>
      </c>
      <c r="B13895" t="s">
        <v>26396</v>
      </c>
      <c r="C13895" t="str">
        <f t="shared" si="217"/>
        <v>16 - INSTITUTO PROVINCIAL DE VIVIENDA</v>
      </c>
      <c r="D13895" t="str">
        <f>VLOOKUP(MID(A13895,1,2),[1]Jurisdicciones!$A$2:$B$44,2,FALSE)</f>
        <v>INSTITUTO PROVINCIAL DE VIVIENDA</v>
      </c>
    </row>
    <row r="13896" spans="1:4" x14ac:dyDescent="0.2">
      <c r="A13896" t="s">
        <v>26397</v>
      </c>
      <c r="B13896" t="s">
        <v>25973</v>
      </c>
      <c r="C13896" t="str">
        <f t="shared" si="217"/>
        <v>16 - INSTITUTO PROVINCIAL DE VIVIENDA</v>
      </c>
      <c r="D13896" t="str">
        <f>VLOOKUP(MID(A13896,1,2),[1]Jurisdicciones!$A$2:$B$44,2,FALSE)</f>
        <v>INSTITUTO PROVINCIAL DE VIVIENDA</v>
      </c>
    </row>
    <row r="13897" spans="1:4" x14ac:dyDescent="0.2">
      <c r="A13897" t="s">
        <v>26398</v>
      </c>
      <c r="B13897" t="s">
        <v>26399</v>
      </c>
      <c r="C13897" t="str">
        <f t="shared" si="217"/>
        <v>16 - INSTITUTO PROVINCIAL DE VIVIENDA</v>
      </c>
      <c r="D13897" t="str">
        <f>VLOOKUP(MID(A13897,1,2),[1]Jurisdicciones!$A$2:$B$44,2,FALSE)</f>
        <v>INSTITUTO PROVINCIAL DE VIVIENDA</v>
      </c>
    </row>
    <row r="13898" spans="1:4" x14ac:dyDescent="0.2">
      <c r="A13898" t="s">
        <v>26400</v>
      </c>
      <c r="B13898" t="s">
        <v>26401</v>
      </c>
      <c r="C13898" t="str">
        <f t="shared" si="217"/>
        <v>16 - INSTITUTO PROVINCIAL DE VIVIENDA</v>
      </c>
      <c r="D13898" t="str">
        <f>VLOOKUP(MID(A13898,1,2),[1]Jurisdicciones!$A$2:$B$44,2,FALSE)</f>
        <v>INSTITUTO PROVINCIAL DE VIVIENDA</v>
      </c>
    </row>
    <row r="13899" spans="1:4" x14ac:dyDescent="0.2">
      <c r="A13899" t="s">
        <v>26402</v>
      </c>
      <c r="B13899" t="s">
        <v>26403</v>
      </c>
      <c r="C13899" t="str">
        <f t="shared" si="217"/>
        <v>16 - INSTITUTO PROVINCIAL DE VIVIENDA</v>
      </c>
      <c r="D13899" t="str">
        <f>VLOOKUP(MID(A13899,1,2),[1]Jurisdicciones!$A$2:$B$44,2,FALSE)</f>
        <v>INSTITUTO PROVINCIAL DE VIVIENDA</v>
      </c>
    </row>
    <row r="13900" spans="1:4" x14ac:dyDescent="0.2">
      <c r="A13900" t="s">
        <v>26404</v>
      </c>
      <c r="B13900" t="s">
        <v>26405</v>
      </c>
      <c r="C13900" t="str">
        <f t="shared" si="217"/>
        <v>16 - INSTITUTO PROVINCIAL DE VIVIENDA</v>
      </c>
      <c r="D13900" t="str">
        <f>VLOOKUP(MID(A13900,1,2),[1]Jurisdicciones!$A$2:$B$44,2,FALSE)</f>
        <v>INSTITUTO PROVINCIAL DE VIVIENDA</v>
      </c>
    </row>
    <row r="13901" spans="1:4" x14ac:dyDescent="0.2">
      <c r="A13901" t="s">
        <v>26406</v>
      </c>
      <c r="B13901" t="s">
        <v>26407</v>
      </c>
      <c r="C13901" t="str">
        <f t="shared" si="217"/>
        <v>16 - INSTITUTO PROVINCIAL DE VIVIENDA</v>
      </c>
      <c r="D13901" t="str">
        <f>VLOOKUP(MID(A13901,1,2),[1]Jurisdicciones!$A$2:$B$44,2,FALSE)</f>
        <v>INSTITUTO PROVINCIAL DE VIVIENDA</v>
      </c>
    </row>
    <row r="13902" spans="1:4" x14ac:dyDescent="0.2">
      <c r="A13902" t="s">
        <v>26408</v>
      </c>
      <c r="B13902" t="s">
        <v>26409</v>
      </c>
      <c r="C13902" t="str">
        <f t="shared" si="217"/>
        <v>16 - INSTITUTO PROVINCIAL DE VIVIENDA</v>
      </c>
      <c r="D13902" t="str">
        <f>VLOOKUP(MID(A13902,1,2),[1]Jurisdicciones!$A$2:$B$44,2,FALSE)</f>
        <v>INSTITUTO PROVINCIAL DE VIVIENDA</v>
      </c>
    </row>
    <row r="13903" spans="1:4" x14ac:dyDescent="0.2">
      <c r="A13903" t="s">
        <v>26410</v>
      </c>
      <c r="B13903" t="s">
        <v>26411</v>
      </c>
      <c r="C13903" t="str">
        <f t="shared" si="217"/>
        <v>16 - INSTITUTO PROVINCIAL DE VIVIENDA</v>
      </c>
      <c r="D13903" t="str">
        <f>VLOOKUP(MID(A13903,1,2),[1]Jurisdicciones!$A$2:$B$44,2,FALSE)</f>
        <v>INSTITUTO PROVINCIAL DE VIVIENDA</v>
      </c>
    </row>
    <row r="13904" spans="1:4" x14ac:dyDescent="0.2">
      <c r="A13904" t="s">
        <v>26412</v>
      </c>
      <c r="B13904" t="s">
        <v>26413</v>
      </c>
      <c r="C13904" t="str">
        <f t="shared" si="217"/>
        <v>16 - INSTITUTO PROVINCIAL DE VIVIENDA</v>
      </c>
      <c r="D13904" t="str">
        <f>VLOOKUP(MID(A13904,1,2),[1]Jurisdicciones!$A$2:$B$44,2,FALSE)</f>
        <v>INSTITUTO PROVINCIAL DE VIVIENDA</v>
      </c>
    </row>
    <row r="13905" spans="1:4" x14ac:dyDescent="0.2">
      <c r="A13905" t="s">
        <v>26414</v>
      </c>
      <c r="B13905" t="s">
        <v>26415</v>
      </c>
      <c r="C13905" t="str">
        <f t="shared" si="217"/>
        <v>16 - INSTITUTO PROVINCIAL DE VIVIENDA</v>
      </c>
      <c r="D13905" t="str">
        <f>VLOOKUP(MID(A13905,1,2),[1]Jurisdicciones!$A$2:$B$44,2,FALSE)</f>
        <v>INSTITUTO PROVINCIAL DE VIVIENDA</v>
      </c>
    </row>
    <row r="13906" spans="1:4" x14ac:dyDescent="0.2">
      <c r="A13906" t="s">
        <v>26416</v>
      </c>
      <c r="B13906" t="s">
        <v>26417</v>
      </c>
      <c r="C13906" t="str">
        <f t="shared" si="217"/>
        <v>16 - INSTITUTO PROVINCIAL DE VIVIENDA</v>
      </c>
      <c r="D13906" t="str">
        <f>VLOOKUP(MID(A13906,1,2),[1]Jurisdicciones!$A$2:$B$44,2,FALSE)</f>
        <v>INSTITUTO PROVINCIAL DE VIVIENDA</v>
      </c>
    </row>
    <row r="13907" spans="1:4" x14ac:dyDescent="0.2">
      <c r="A13907" t="s">
        <v>26418</v>
      </c>
      <c r="B13907" t="s">
        <v>26419</v>
      </c>
      <c r="C13907" t="str">
        <f t="shared" si="217"/>
        <v>16 - INSTITUTO PROVINCIAL DE VIVIENDA</v>
      </c>
      <c r="D13907" t="str">
        <f>VLOOKUP(MID(A13907,1,2),[1]Jurisdicciones!$A$2:$B$44,2,FALSE)</f>
        <v>INSTITUTO PROVINCIAL DE VIVIENDA</v>
      </c>
    </row>
    <row r="13908" spans="1:4" x14ac:dyDescent="0.2">
      <c r="A13908" t="s">
        <v>26420</v>
      </c>
      <c r="B13908" t="s">
        <v>26421</v>
      </c>
      <c r="C13908" t="str">
        <f t="shared" si="217"/>
        <v>16 - INSTITUTO PROVINCIAL DE VIVIENDA</v>
      </c>
      <c r="D13908" t="str">
        <f>VLOOKUP(MID(A13908,1,2),[1]Jurisdicciones!$A$2:$B$44,2,FALSE)</f>
        <v>INSTITUTO PROVINCIAL DE VIVIENDA</v>
      </c>
    </row>
    <row r="13909" spans="1:4" x14ac:dyDescent="0.2">
      <c r="A13909" t="s">
        <v>26422</v>
      </c>
      <c r="B13909" t="s">
        <v>26423</v>
      </c>
      <c r="C13909" t="str">
        <f t="shared" si="217"/>
        <v>16 - INSTITUTO PROVINCIAL DE VIVIENDA</v>
      </c>
      <c r="D13909" t="str">
        <f>VLOOKUP(MID(A13909,1,2),[1]Jurisdicciones!$A$2:$B$44,2,FALSE)</f>
        <v>INSTITUTO PROVINCIAL DE VIVIENDA</v>
      </c>
    </row>
    <row r="13910" spans="1:4" x14ac:dyDescent="0.2">
      <c r="A13910" t="s">
        <v>26424</v>
      </c>
      <c r="B13910" t="s">
        <v>26425</v>
      </c>
      <c r="C13910" t="str">
        <f t="shared" si="217"/>
        <v>16 - INSTITUTO PROVINCIAL DE VIVIENDA</v>
      </c>
      <c r="D13910" t="str">
        <f>VLOOKUP(MID(A13910,1,2),[1]Jurisdicciones!$A$2:$B$44,2,FALSE)</f>
        <v>INSTITUTO PROVINCIAL DE VIVIENDA</v>
      </c>
    </row>
    <row r="13911" spans="1:4" x14ac:dyDescent="0.2">
      <c r="A13911" t="s">
        <v>26426</v>
      </c>
      <c r="B13911" t="s">
        <v>26427</v>
      </c>
      <c r="C13911" t="str">
        <f t="shared" si="217"/>
        <v>16 - INSTITUTO PROVINCIAL DE VIVIENDA</v>
      </c>
      <c r="D13911" t="str">
        <f>VLOOKUP(MID(A13911,1,2),[1]Jurisdicciones!$A$2:$B$44,2,FALSE)</f>
        <v>INSTITUTO PROVINCIAL DE VIVIENDA</v>
      </c>
    </row>
    <row r="13912" spans="1:4" x14ac:dyDescent="0.2">
      <c r="A13912" t="s">
        <v>26428</v>
      </c>
      <c r="B13912" t="s">
        <v>26429</v>
      </c>
      <c r="C13912" t="str">
        <f t="shared" si="217"/>
        <v>16 - INSTITUTO PROVINCIAL DE VIVIENDA</v>
      </c>
      <c r="D13912" t="str">
        <f>VLOOKUP(MID(A13912,1,2),[1]Jurisdicciones!$A$2:$B$44,2,FALSE)</f>
        <v>INSTITUTO PROVINCIAL DE VIVIENDA</v>
      </c>
    </row>
    <row r="13913" spans="1:4" x14ac:dyDescent="0.2">
      <c r="A13913" t="s">
        <v>26430</v>
      </c>
      <c r="B13913" t="s">
        <v>26431</v>
      </c>
      <c r="C13913" t="str">
        <f t="shared" si="217"/>
        <v>16 - INSTITUTO PROVINCIAL DE VIVIENDA</v>
      </c>
      <c r="D13913" t="str">
        <f>VLOOKUP(MID(A13913,1,2),[1]Jurisdicciones!$A$2:$B$44,2,FALSE)</f>
        <v>INSTITUTO PROVINCIAL DE VIVIENDA</v>
      </c>
    </row>
    <row r="13914" spans="1:4" x14ac:dyDescent="0.2">
      <c r="A13914" t="s">
        <v>26432</v>
      </c>
      <c r="B13914" t="s">
        <v>26433</v>
      </c>
      <c r="C13914" t="str">
        <f t="shared" si="217"/>
        <v>16 - INSTITUTO PROVINCIAL DE VIVIENDA</v>
      </c>
      <c r="D13914" t="str">
        <f>VLOOKUP(MID(A13914,1,2),[1]Jurisdicciones!$A$2:$B$44,2,FALSE)</f>
        <v>INSTITUTO PROVINCIAL DE VIVIENDA</v>
      </c>
    </row>
    <row r="13915" spans="1:4" x14ac:dyDescent="0.2">
      <c r="A13915" t="s">
        <v>26434</v>
      </c>
      <c r="B13915" t="s">
        <v>26435</v>
      </c>
      <c r="C13915" t="str">
        <f t="shared" si="217"/>
        <v>16 - INSTITUTO PROVINCIAL DE VIVIENDA</v>
      </c>
      <c r="D13915" t="str">
        <f>VLOOKUP(MID(A13915,1,2),[1]Jurisdicciones!$A$2:$B$44,2,FALSE)</f>
        <v>INSTITUTO PROVINCIAL DE VIVIENDA</v>
      </c>
    </row>
    <row r="13916" spans="1:4" x14ac:dyDescent="0.2">
      <c r="A13916" t="s">
        <v>26436</v>
      </c>
      <c r="B13916" t="s">
        <v>26437</v>
      </c>
      <c r="C13916" t="str">
        <f t="shared" si="217"/>
        <v>16 - INSTITUTO PROVINCIAL DE VIVIENDA</v>
      </c>
      <c r="D13916" t="str">
        <f>VLOOKUP(MID(A13916,1,2),[1]Jurisdicciones!$A$2:$B$44,2,FALSE)</f>
        <v>INSTITUTO PROVINCIAL DE VIVIENDA</v>
      </c>
    </row>
    <row r="13917" spans="1:4" x14ac:dyDescent="0.2">
      <c r="A13917" t="s">
        <v>26438</v>
      </c>
      <c r="B13917" t="s">
        <v>26439</v>
      </c>
      <c r="C13917" t="str">
        <f t="shared" si="217"/>
        <v>16 - INSTITUTO PROVINCIAL DE VIVIENDA</v>
      </c>
      <c r="D13917" t="str">
        <f>VLOOKUP(MID(A13917,1,2),[1]Jurisdicciones!$A$2:$B$44,2,FALSE)</f>
        <v>INSTITUTO PROVINCIAL DE VIVIENDA</v>
      </c>
    </row>
    <row r="13918" spans="1:4" x14ac:dyDescent="0.2">
      <c r="A13918" t="s">
        <v>26440</v>
      </c>
      <c r="B13918" t="s">
        <v>26441</v>
      </c>
      <c r="C13918" t="str">
        <f t="shared" si="217"/>
        <v>16 - INSTITUTO PROVINCIAL DE VIVIENDA</v>
      </c>
      <c r="D13918" t="str">
        <f>VLOOKUP(MID(A13918,1,2),[1]Jurisdicciones!$A$2:$B$44,2,FALSE)</f>
        <v>INSTITUTO PROVINCIAL DE VIVIENDA</v>
      </c>
    </row>
    <row r="13919" spans="1:4" x14ac:dyDescent="0.2">
      <c r="A13919" t="s">
        <v>26442</v>
      </c>
      <c r="B13919" t="s">
        <v>26443</v>
      </c>
      <c r="C13919" t="str">
        <f t="shared" si="217"/>
        <v>16 - INSTITUTO PROVINCIAL DE VIVIENDA</v>
      </c>
      <c r="D13919" t="str">
        <f>VLOOKUP(MID(A13919,1,2),[1]Jurisdicciones!$A$2:$B$44,2,FALSE)</f>
        <v>INSTITUTO PROVINCIAL DE VIVIENDA</v>
      </c>
    </row>
    <row r="13920" spans="1:4" x14ac:dyDescent="0.2">
      <c r="A13920" t="s">
        <v>26444</v>
      </c>
      <c r="B13920" t="s">
        <v>26445</v>
      </c>
      <c r="C13920" t="str">
        <f t="shared" si="217"/>
        <v>16 - INSTITUTO PROVINCIAL DE VIVIENDA</v>
      </c>
      <c r="D13920" t="str">
        <f>VLOOKUP(MID(A13920,1,2),[1]Jurisdicciones!$A$2:$B$44,2,FALSE)</f>
        <v>INSTITUTO PROVINCIAL DE VIVIENDA</v>
      </c>
    </row>
    <row r="13921" spans="1:4" x14ac:dyDescent="0.2">
      <c r="A13921" t="s">
        <v>26446</v>
      </c>
      <c r="B13921" t="s">
        <v>26447</v>
      </c>
      <c r="C13921" t="str">
        <f t="shared" si="217"/>
        <v>16 - INSTITUTO PROVINCIAL DE VIVIENDA</v>
      </c>
      <c r="D13921" t="str">
        <f>VLOOKUP(MID(A13921,1,2),[1]Jurisdicciones!$A$2:$B$44,2,FALSE)</f>
        <v>INSTITUTO PROVINCIAL DE VIVIENDA</v>
      </c>
    </row>
    <row r="13922" spans="1:4" x14ac:dyDescent="0.2">
      <c r="A13922" t="s">
        <v>26448</v>
      </c>
      <c r="B13922" t="s">
        <v>26449</v>
      </c>
      <c r="C13922" t="str">
        <f t="shared" si="217"/>
        <v>16 - INSTITUTO PROVINCIAL DE VIVIENDA</v>
      </c>
      <c r="D13922" t="str">
        <f>VLOOKUP(MID(A13922,1,2),[1]Jurisdicciones!$A$2:$B$44,2,FALSE)</f>
        <v>INSTITUTO PROVINCIAL DE VIVIENDA</v>
      </c>
    </row>
    <row r="13923" spans="1:4" x14ac:dyDescent="0.2">
      <c r="A13923" t="s">
        <v>26450</v>
      </c>
      <c r="B13923" t="s">
        <v>26451</v>
      </c>
      <c r="C13923" t="str">
        <f t="shared" si="217"/>
        <v>16 - INSTITUTO PROVINCIAL DE VIVIENDA</v>
      </c>
      <c r="D13923" t="str">
        <f>VLOOKUP(MID(A13923,1,2),[1]Jurisdicciones!$A$2:$B$44,2,FALSE)</f>
        <v>INSTITUTO PROVINCIAL DE VIVIENDA</v>
      </c>
    </row>
    <row r="13924" spans="1:4" x14ac:dyDescent="0.2">
      <c r="A13924" t="s">
        <v>26452</v>
      </c>
      <c r="B13924" t="s">
        <v>26453</v>
      </c>
      <c r="C13924" t="str">
        <f t="shared" si="217"/>
        <v>16 - INSTITUTO PROVINCIAL DE VIVIENDA</v>
      </c>
      <c r="D13924" t="str">
        <f>VLOOKUP(MID(A13924,1,2),[1]Jurisdicciones!$A$2:$B$44,2,FALSE)</f>
        <v>INSTITUTO PROVINCIAL DE VIVIENDA</v>
      </c>
    </row>
    <row r="13925" spans="1:4" x14ac:dyDescent="0.2">
      <c r="A13925" t="s">
        <v>26454</v>
      </c>
      <c r="B13925" t="s">
        <v>26455</v>
      </c>
      <c r="C13925" t="str">
        <f t="shared" si="217"/>
        <v>16 - INSTITUTO PROVINCIAL DE VIVIENDA</v>
      </c>
      <c r="D13925" t="str">
        <f>VLOOKUP(MID(A13925,1,2),[1]Jurisdicciones!$A$2:$B$44,2,FALSE)</f>
        <v>INSTITUTO PROVINCIAL DE VIVIENDA</v>
      </c>
    </row>
    <row r="13926" spans="1:4" x14ac:dyDescent="0.2">
      <c r="A13926" t="s">
        <v>26456</v>
      </c>
      <c r="B13926" t="s">
        <v>26457</v>
      </c>
      <c r="C13926" t="str">
        <f t="shared" si="217"/>
        <v>16 - INSTITUTO PROVINCIAL DE VIVIENDA</v>
      </c>
      <c r="D13926" t="str">
        <f>VLOOKUP(MID(A13926,1,2),[1]Jurisdicciones!$A$2:$B$44,2,FALSE)</f>
        <v>INSTITUTO PROVINCIAL DE VIVIENDA</v>
      </c>
    </row>
    <row r="13927" spans="1:4" x14ac:dyDescent="0.2">
      <c r="A13927" t="s">
        <v>26458</v>
      </c>
      <c r="B13927" t="s">
        <v>26459</v>
      </c>
      <c r="C13927" t="str">
        <f t="shared" si="217"/>
        <v>16 - INSTITUTO PROVINCIAL DE VIVIENDA</v>
      </c>
      <c r="D13927" t="str">
        <f>VLOOKUP(MID(A13927,1,2),[1]Jurisdicciones!$A$2:$B$44,2,FALSE)</f>
        <v>INSTITUTO PROVINCIAL DE VIVIENDA</v>
      </c>
    </row>
    <row r="13928" spans="1:4" x14ac:dyDescent="0.2">
      <c r="A13928" t="s">
        <v>26460</v>
      </c>
      <c r="B13928" t="s">
        <v>26461</v>
      </c>
      <c r="C13928" t="str">
        <f t="shared" si="217"/>
        <v>16 - INSTITUTO PROVINCIAL DE VIVIENDA</v>
      </c>
      <c r="D13928" t="str">
        <f>VLOOKUP(MID(A13928,1,2),[1]Jurisdicciones!$A$2:$B$44,2,FALSE)</f>
        <v>INSTITUTO PROVINCIAL DE VIVIENDA</v>
      </c>
    </row>
    <row r="13929" spans="1:4" x14ac:dyDescent="0.2">
      <c r="A13929" t="s">
        <v>26462</v>
      </c>
      <c r="B13929" t="s">
        <v>26463</v>
      </c>
      <c r="C13929" t="str">
        <f t="shared" si="217"/>
        <v>16 - INSTITUTO PROVINCIAL DE VIVIENDA</v>
      </c>
      <c r="D13929" t="str">
        <f>VLOOKUP(MID(A13929,1,2),[1]Jurisdicciones!$A$2:$B$44,2,FALSE)</f>
        <v>INSTITUTO PROVINCIAL DE VIVIENDA</v>
      </c>
    </row>
    <row r="13930" spans="1:4" x14ac:dyDescent="0.2">
      <c r="A13930" t="s">
        <v>26464</v>
      </c>
      <c r="B13930" t="s">
        <v>26465</v>
      </c>
      <c r="C13930" t="str">
        <f t="shared" si="217"/>
        <v>16 - INSTITUTO PROVINCIAL DE VIVIENDA</v>
      </c>
      <c r="D13930" t="str">
        <f>VLOOKUP(MID(A13930,1,2),[1]Jurisdicciones!$A$2:$B$44,2,FALSE)</f>
        <v>INSTITUTO PROVINCIAL DE VIVIENDA</v>
      </c>
    </row>
    <row r="13931" spans="1:4" x14ac:dyDescent="0.2">
      <c r="A13931" t="s">
        <v>26466</v>
      </c>
      <c r="B13931" t="s">
        <v>26467</v>
      </c>
      <c r="C13931" t="str">
        <f t="shared" si="217"/>
        <v>16 - INSTITUTO PROVINCIAL DE VIVIENDA</v>
      </c>
      <c r="D13931" t="str">
        <f>VLOOKUP(MID(A13931,1,2),[1]Jurisdicciones!$A$2:$B$44,2,FALSE)</f>
        <v>INSTITUTO PROVINCIAL DE VIVIENDA</v>
      </c>
    </row>
    <row r="13932" spans="1:4" x14ac:dyDescent="0.2">
      <c r="A13932" t="s">
        <v>26468</v>
      </c>
      <c r="B13932" t="s">
        <v>26469</v>
      </c>
      <c r="C13932" t="str">
        <f t="shared" si="217"/>
        <v>16 - INSTITUTO PROVINCIAL DE VIVIENDA</v>
      </c>
      <c r="D13932" t="str">
        <f>VLOOKUP(MID(A13932,1,2),[1]Jurisdicciones!$A$2:$B$44,2,FALSE)</f>
        <v>INSTITUTO PROVINCIAL DE VIVIENDA</v>
      </c>
    </row>
    <row r="13933" spans="1:4" x14ac:dyDescent="0.2">
      <c r="A13933" t="s">
        <v>26470</v>
      </c>
      <c r="B13933" t="s">
        <v>26469</v>
      </c>
      <c r="C13933" t="str">
        <f t="shared" si="217"/>
        <v>16 - INSTITUTO PROVINCIAL DE VIVIENDA</v>
      </c>
      <c r="D13933" t="str">
        <f>VLOOKUP(MID(A13933,1,2),[1]Jurisdicciones!$A$2:$B$44,2,FALSE)</f>
        <v>INSTITUTO PROVINCIAL DE VIVIENDA</v>
      </c>
    </row>
    <row r="13934" spans="1:4" x14ac:dyDescent="0.2">
      <c r="A13934" t="s">
        <v>26471</v>
      </c>
      <c r="B13934" t="s">
        <v>26472</v>
      </c>
      <c r="C13934" t="str">
        <f t="shared" si="217"/>
        <v>16 - INSTITUTO PROVINCIAL DE VIVIENDA</v>
      </c>
      <c r="D13934" t="str">
        <f>VLOOKUP(MID(A13934,1,2),[1]Jurisdicciones!$A$2:$B$44,2,FALSE)</f>
        <v>INSTITUTO PROVINCIAL DE VIVIENDA</v>
      </c>
    </row>
    <row r="13935" spans="1:4" x14ac:dyDescent="0.2">
      <c r="A13935" t="s">
        <v>26473</v>
      </c>
      <c r="B13935" t="s">
        <v>26474</v>
      </c>
      <c r="C13935" t="str">
        <f t="shared" si="217"/>
        <v>16 - INSTITUTO PROVINCIAL DE VIVIENDA</v>
      </c>
      <c r="D13935" t="str">
        <f>VLOOKUP(MID(A13935,1,2),[1]Jurisdicciones!$A$2:$B$44,2,FALSE)</f>
        <v>INSTITUTO PROVINCIAL DE VIVIENDA</v>
      </c>
    </row>
    <row r="13936" spans="1:4" x14ac:dyDescent="0.2">
      <c r="A13936" t="s">
        <v>26475</v>
      </c>
      <c r="B13936" t="s">
        <v>26476</v>
      </c>
      <c r="C13936" t="str">
        <f t="shared" si="217"/>
        <v>16 - INSTITUTO PROVINCIAL DE VIVIENDA</v>
      </c>
      <c r="D13936" t="str">
        <f>VLOOKUP(MID(A13936,1,2),[1]Jurisdicciones!$A$2:$B$44,2,FALSE)</f>
        <v>INSTITUTO PROVINCIAL DE VIVIENDA</v>
      </c>
    </row>
    <row r="13937" spans="1:4" x14ac:dyDescent="0.2">
      <c r="A13937" t="s">
        <v>26477</v>
      </c>
      <c r="B13937" t="s">
        <v>26478</v>
      </c>
      <c r="C13937" t="str">
        <f t="shared" si="217"/>
        <v>16 - INSTITUTO PROVINCIAL DE VIVIENDA</v>
      </c>
      <c r="D13937" t="str">
        <f>VLOOKUP(MID(A13937,1,2),[1]Jurisdicciones!$A$2:$B$44,2,FALSE)</f>
        <v>INSTITUTO PROVINCIAL DE VIVIENDA</v>
      </c>
    </row>
    <row r="13938" spans="1:4" x14ac:dyDescent="0.2">
      <c r="A13938" t="s">
        <v>26479</v>
      </c>
      <c r="B13938" t="s">
        <v>26480</v>
      </c>
      <c r="C13938" t="str">
        <f t="shared" si="217"/>
        <v>16 - INSTITUTO PROVINCIAL DE VIVIENDA</v>
      </c>
      <c r="D13938" t="str">
        <f>VLOOKUP(MID(A13938,1,2),[1]Jurisdicciones!$A$2:$B$44,2,FALSE)</f>
        <v>INSTITUTO PROVINCIAL DE VIVIENDA</v>
      </c>
    </row>
    <row r="13939" spans="1:4" x14ac:dyDescent="0.2">
      <c r="A13939" t="s">
        <v>26481</v>
      </c>
      <c r="B13939" t="s">
        <v>26482</v>
      </c>
      <c r="C13939" t="str">
        <f t="shared" si="217"/>
        <v>16 - INSTITUTO PROVINCIAL DE VIVIENDA</v>
      </c>
      <c r="D13939" t="str">
        <f>VLOOKUP(MID(A13939,1,2),[1]Jurisdicciones!$A$2:$B$44,2,FALSE)</f>
        <v>INSTITUTO PROVINCIAL DE VIVIENDA</v>
      </c>
    </row>
    <row r="13940" spans="1:4" x14ac:dyDescent="0.2">
      <c r="A13940" t="s">
        <v>26483</v>
      </c>
      <c r="B13940" t="s">
        <v>26484</v>
      </c>
      <c r="C13940" t="str">
        <f t="shared" si="217"/>
        <v>16 - INSTITUTO PROVINCIAL DE VIVIENDA</v>
      </c>
      <c r="D13940" t="str">
        <f>VLOOKUP(MID(A13940,1,2),[1]Jurisdicciones!$A$2:$B$44,2,FALSE)</f>
        <v>INSTITUTO PROVINCIAL DE VIVIENDA</v>
      </c>
    </row>
    <row r="13941" spans="1:4" x14ac:dyDescent="0.2">
      <c r="A13941" t="s">
        <v>26485</v>
      </c>
      <c r="B13941" t="s">
        <v>26486</v>
      </c>
      <c r="C13941" t="str">
        <f t="shared" si="217"/>
        <v>16 - INSTITUTO PROVINCIAL DE VIVIENDA</v>
      </c>
      <c r="D13941" t="str">
        <f>VLOOKUP(MID(A13941,1,2),[1]Jurisdicciones!$A$2:$B$44,2,FALSE)</f>
        <v>INSTITUTO PROVINCIAL DE VIVIENDA</v>
      </c>
    </row>
    <row r="13942" spans="1:4" x14ac:dyDescent="0.2">
      <c r="A13942" t="s">
        <v>26487</v>
      </c>
      <c r="B13942" t="s">
        <v>26488</v>
      </c>
      <c r="C13942" t="str">
        <f t="shared" si="217"/>
        <v>16 - INSTITUTO PROVINCIAL DE VIVIENDA</v>
      </c>
      <c r="D13942" t="str">
        <f>VLOOKUP(MID(A13942,1,2),[1]Jurisdicciones!$A$2:$B$44,2,FALSE)</f>
        <v>INSTITUTO PROVINCIAL DE VIVIENDA</v>
      </c>
    </row>
    <row r="13943" spans="1:4" x14ac:dyDescent="0.2">
      <c r="A13943" t="s">
        <v>26489</v>
      </c>
      <c r="B13943" t="s">
        <v>26490</v>
      </c>
      <c r="C13943" t="str">
        <f t="shared" si="217"/>
        <v>16 - INSTITUTO PROVINCIAL DE VIVIENDA</v>
      </c>
      <c r="D13943" t="str">
        <f>VLOOKUP(MID(A13943,1,2),[1]Jurisdicciones!$A$2:$B$44,2,FALSE)</f>
        <v>INSTITUTO PROVINCIAL DE VIVIENDA</v>
      </c>
    </row>
    <row r="13944" spans="1:4" x14ac:dyDescent="0.2">
      <c r="A13944" t="s">
        <v>26491</v>
      </c>
      <c r="B13944" t="s">
        <v>26492</v>
      </c>
      <c r="C13944" t="str">
        <f t="shared" si="217"/>
        <v>16 - INSTITUTO PROVINCIAL DE VIVIENDA</v>
      </c>
      <c r="D13944" t="str">
        <f>VLOOKUP(MID(A13944,1,2),[1]Jurisdicciones!$A$2:$B$44,2,FALSE)</f>
        <v>INSTITUTO PROVINCIAL DE VIVIENDA</v>
      </c>
    </row>
    <row r="13945" spans="1:4" x14ac:dyDescent="0.2">
      <c r="A13945" t="s">
        <v>26493</v>
      </c>
      <c r="B13945" t="s">
        <v>26494</v>
      </c>
      <c r="C13945" t="str">
        <f t="shared" si="217"/>
        <v>16 - INSTITUTO PROVINCIAL DE VIVIENDA</v>
      </c>
      <c r="D13945" t="str">
        <f>VLOOKUP(MID(A13945,1,2),[1]Jurisdicciones!$A$2:$B$44,2,FALSE)</f>
        <v>INSTITUTO PROVINCIAL DE VIVIENDA</v>
      </c>
    </row>
    <row r="13946" spans="1:4" x14ac:dyDescent="0.2">
      <c r="A13946" t="s">
        <v>26495</v>
      </c>
      <c r="B13946" t="s">
        <v>26496</v>
      </c>
      <c r="C13946" t="str">
        <f t="shared" si="217"/>
        <v>16 - INSTITUTO PROVINCIAL DE VIVIENDA</v>
      </c>
      <c r="D13946" t="str">
        <f>VLOOKUP(MID(A13946,1,2),[1]Jurisdicciones!$A$2:$B$44,2,FALSE)</f>
        <v>INSTITUTO PROVINCIAL DE VIVIENDA</v>
      </c>
    </row>
    <row r="13947" spans="1:4" x14ac:dyDescent="0.2">
      <c r="A13947" t="s">
        <v>26497</v>
      </c>
      <c r="B13947" t="s">
        <v>26498</v>
      </c>
      <c r="C13947" t="str">
        <f t="shared" si="217"/>
        <v>16 - INSTITUTO PROVINCIAL DE VIVIENDA</v>
      </c>
      <c r="D13947" t="str">
        <f>VLOOKUP(MID(A13947,1,2),[1]Jurisdicciones!$A$2:$B$44,2,FALSE)</f>
        <v>INSTITUTO PROVINCIAL DE VIVIENDA</v>
      </c>
    </row>
    <row r="13948" spans="1:4" x14ac:dyDescent="0.2">
      <c r="A13948" t="s">
        <v>26499</v>
      </c>
      <c r="B13948" t="s">
        <v>26500</v>
      </c>
      <c r="C13948" t="str">
        <f t="shared" si="217"/>
        <v>16 - INSTITUTO PROVINCIAL DE VIVIENDA</v>
      </c>
      <c r="D13948" t="str">
        <f>VLOOKUP(MID(A13948,1,2),[1]Jurisdicciones!$A$2:$B$44,2,FALSE)</f>
        <v>INSTITUTO PROVINCIAL DE VIVIENDA</v>
      </c>
    </row>
    <row r="13949" spans="1:4" x14ac:dyDescent="0.2">
      <c r="A13949" t="s">
        <v>26501</v>
      </c>
      <c r="B13949" t="s">
        <v>26502</v>
      </c>
      <c r="C13949" t="str">
        <f t="shared" si="217"/>
        <v>16 - INSTITUTO PROVINCIAL DE VIVIENDA</v>
      </c>
      <c r="D13949" t="str">
        <f>VLOOKUP(MID(A13949,1,2),[1]Jurisdicciones!$A$2:$B$44,2,FALSE)</f>
        <v>INSTITUTO PROVINCIAL DE VIVIENDA</v>
      </c>
    </row>
    <row r="13950" spans="1:4" x14ac:dyDescent="0.2">
      <c r="A13950" t="s">
        <v>26503</v>
      </c>
      <c r="B13950" t="s">
        <v>26504</v>
      </c>
      <c r="C13950" t="str">
        <f t="shared" si="217"/>
        <v>16 - INSTITUTO PROVINCIAL DE VIVIENDA</v>
      </c>
      <c r="D13950" t="str">
        <f>VLOOKUP(MID(A13950,1,2),[1]Jurisdicciones!$A$2:$B$44,2,FALSE)</f>
        <v>INSTITUTO PROVINCIAL DE VIVIENDA</v>
      </c>
    </row>
    <row r="13951" spans="1:4" x14ac:dyDescent="0.2">
      <c r="A13951" t="s">
        <v>26505</v>
      </c>
      <c r="B13951" t="s">
        <v>26506</v>
      </c>
      <c r="C13951" t="str">
        <f t="shared" si="217"/>
        <v>16 - INSTITUTO PROVINCIAL DE VIVIENDA</v>
      </c>
      <c r="D13951" t="str">
        <f>VLOOKUP(MID(A13951,1,2),[1]Jurisdicciones!$A$2:$B$44,2,FALSE)</f>
        <v>INSTITUTO PROVINCIAL DE VIVIENDA</v>
      </c>
    </row>
    <row r="13952" spans="1:4" x14ac:dyDescent="0.2">
      <c r="A13952" t="s">
        <v>26507</v>
      </c>
      <c r="B13952" t="s">
        <v>26508</v>
      </c>
      <c r="C13952" t="str">
        <f t="shared" si="217"/>
        <v>16 - INSTITUTO PROVINCIAL DE VIVIENDA</v>
      </c>
      <c r="D13952" t="str">
        <f>VLOOKUP(MID(A13952,1,2),[1]Jurisdicciones!$A$2:$B$44,2,FALSE)</f>
        <v>INSTITUTO PROVINCIAL DE VIVIENDA</v>
      </c>
    </row>
    <row r="13953" spans="1:4" x14ac:dyDescent="0.2">
      <c r="A13953" t="s">
        <v>26509</v>
      </c>
      <c r="B13953" t="s">
        <v>26510</v>
      </c>
      <c r="C13953" t="str">
        <f t="shared" si="217"/>
        <v>16 - INSTITUTO PROVINCIAL DE VIVIENDA</v>
      </c>
      <c r="D13953" t="str">
        <f>VLOOKUP(MID(A13953,1,2),[1]Jurisdicciones!$A$2:$B$44,2,FALSE)</f>
        <v>INSTITUTO PROVINCIAL DE VIVIENDA</v>
      </c>
    </row>
    <row r="13954" spans="1:4" x14ac:dyDescent="0.2">
      <c r="A13954" t="s">
        <v>26511</v>
      </c>
      <c r="B13954" t="s">
        <v>26512</v>
      </c>
      <c r="C13954" t="str">
        <f t="shared" si="217"/>
        <v>16 - INSTITUTO PROVINCIAL DE VIVIENDA</v>
      </c>
      <c r="D13954" t="str">
        <f>VLOOKUP(MID(A13954,1,2),[1]Jurisdicciones!$A$2:$B$44,2,FALSE)</f>
        <v>INSTITUTO PROVINCIAL DE VIVIENDA</v>
      </c>
    </row>
    <row r="13955" spans="1:4" x14ac:dyDescent="0.2">
      <c r="A13955" t="s">
        <v>26513</v>
      </c>
      <c r="B13955" t="s">
        <v>26514</v>
      </c>
      <c r="C13955" t="str">
        <f t="shared" si="217"/>
        <v>16 - INSTITUTO PROVINCIAL DE VIVIENDA</v>
      </c>
      <c r="D13955" t="str">
        <f>VLOOKUP(MID(A13955,1,2),[1]Jurisdicciones!$A$2:$B$44,2,FALSE)</f>
        <v>INSTITUTO PROVINCIAL DE VIVIENDA</v>
      </c>
    </row>
    <row r="13956" spans="1:4" x14ac:dyDescent="0.2">
      <c r="A13956" t="s">
        <v>26515</v>
      </c>
      <c r="B13956" t="s">
        <v>26516</v>
      </c>
      <c r="C13956" t="str">
        <f t="shared" ref="C13956:C14019" si="218">CONCATENATE(MID(A13956,1,2), " - ",D13956)</f>
        <v>16 - INSTITUTO PROVINCIAL DE VIVIENDA</v>
      </c>
      <c r="D13956" t="str">
        <f>VLOOKUP(MID(A13956,1,2),[1]Jurisdicciones!$A$2:$B$44,2,FALSE)</f>
        <v>INSTITUTO PROVINCIAL DE VIVIENDA</v>
      </c>
    </row>
    <row r="13957" spans="1:4" x14ac:dyDescent="0.2">
      <c r="A13957" t="s">
        <v>26517</v>
      </c>
      <c r="B13957" t="s">
        <v>26518</v>
      </c>
      <c r="C13957" t="str">
        <f t="shared" si="218"/>
        <v>16 - INSTITUTO PROVINCIAL DE VIVIENDA</v>
      </c>
      <c r="D13957" t="str">
        <f>VLOOKUP(MID(A13957,1,2),[1]Jurisdicciones!$A$2:$B$44,2,FALSE)</f>
        <v>INSTITUTO PROVINCIAL DE VIVIENDA</v>
      </c>
    </row>
    <row r="13958" spans="1:4" x14ac:dyDescent="0.2">
      <c r="A13958" t="s">
        <v>26519</v>
      </c>
      <c r="B13958" t="s">
        <v>26520</v>
      </c>
      <c r="C13958" t="str">
        <f t="shared" si="218"/>
        <v>16 - INSTITUTO PROVINCIAL DE VIVIENDA</v>
      </c>
      <c r="D13958" t="str">
        <f>VLOOKUP(MID(A13958,1,2),[1]Jurisdicciones!$A$2:$B$44,2,FALSE)</f>
        <v>INSTITUTO PROVINCIAL DE VIVIENDA</v>
      </c>
    </row>
    <row r="13959" spans="1:4" x14ac:dyDescent="0.2">
      <c r="A13959" t="s">
        <v>26521</v>
      </c>
      <c r="B13959" t="s">
        <v>26522</v>
      </c>
      <c r="C13959" t="str">
        <f t="shared" si="218"/>
        <v>16 - INSTITUTO PROVINCIAL DE VIVIENDA</v>
      </c>
      <c r="D13959" t="str">
        <f>VLOOKUP(MID(A13959,1,2),[1]Jurisdicciones!$A$2:$B$44,2,FALSE)</f>
        <v>INSTITUTO PROVINCIAL DE VIVIENDA</v>
      </c>
    </row>
    <row r="13960" spans="1:4" x14ac:dyDescent="0.2">
      <c r="A13960" t="s">
        <v>26523</v>
      </c>
      <c r="B13960" t="s">
        <v>26524</v>
      </c>
      <c r="C13960" t="str">
        <f t="shared" si="218"/>
        <v>16 - INSTITUTO PROVINCIAL DE VIVIENDA</v>
      </c>
      <c r="D13960" t="str">
        <f>VLOOKUP(MID(A13960,1,2),[1]Jurisdicciones!$A$2:$B$44,2,FALSE)</f>
        <v>INSTITUTO PROVINCIAL DE VIVIENDA</v>
      </c>
    </row>
    <row r="13961" spans="1:4" x14ac:dyDescent="0.2">
      <c r="A13961" t="s">
        <v>26525</v>
      </c>
      <c r="B13961" t="s">
        <v>26526</v>
      </c>
      <c r="C13961" t="str">
        <f t="shared" si="218"/>
        <v>16 - INSTITUTO PROVINCIAL DE VIVIENDA</v>
      </c>
      <c r="D13961" t="str">
        <f>VLOOKUP(MID(A13961,1,2),[1]Jurisdicciones!$A$2:$B$44,2,FALSE)</f>
        <v>INSTITUTO PROVINCIAL DE VIVIENDA</v>
      </c>
    </row>
    <row r="13962" spans="1:4" x14ac:dyDescent="0.2">
      <c r="A13962" t="s">
        <v>26527</v>
      </c>
      <c r="B13962" t="s">
        <v>26528</v>
      </c>
      <c r="C13962" t="str">
        <f t="shared" si="218"/>
        <v>16 - INSTITUTO PROVINCIAL DE VIVIENDA</v>
      </c>
      <c r="D13962" t="str">
        <f>VLOOKUP(MID(A13962,1,2),[1]Jurisdicciones!$A$2:$B$44,2,FALSE)</f>
        <v>INSTITUTO PROVINCIAL DE VIVIENDA</v>
      </c>
    </row>
    <row r="13963" spans="1:4" x14ac:dyDescent="0.2">
      <c r="A13963" t="s">
        <v>26529</v>
      </c>
      <c r="B13963" t="s">
        <v>26530</v>
      </c>
      <c r="C13963" t="str">
        <f t="shared" si="218"/>
        <v>16 - INSTITUTO PROVINCIAL DE VIVIENDA</v>
      </c>
      <c r="D13963" t="str">
        <f>VLOOKUP(MID(A13963,1,2),[1]Jurisdicciones!$A$2:$B$44,2,FALSE)</f>
        <v>INSTITUTO PROVINCIAL DE VIVIENDA</v>
      </c>
    </row>
    <row r="13964" spans="1:4" x14ac:dyDescent="0.2">
      <c r="A13964" t="s">
        <v>26531</v>
      </c>
      <c r="B13964" t="s">
        <v>26532</v>
      </c>
      <c r="C13964" t="str">
        <f t="shared" si="218"/>
        <v>16 - INSTITUTO PROVINCIAL DE VIVIENDA</v>
      </c>
      <c r="D13964" t="str">
        <f>VLOOKUP(MID(A13964,1,2),[1]Jurisdicciones!$A$2:$B$44,2,FALSE)</f>
        <v>INSTITUTO PROVINCIAL DE VIVIENDA</v>
      </c>
    </row>
    <row r="13965" spans="1:4" x14ac:dyDescent="0.2">
      <c r="A13965" t="s">
        <v>26533</v>
      </c>
      <c r="B13965" t="s">
        <v>26534</v>
      </c>
      <c r="C13965" t="str">
        <f t="shared" si="218"/>
        <v>16 - INSTITUTO PROVINCIAL DE VIVIENDA</v>
      </c>
      <c r="D13965" t="str">
        <f>VLOOKUP(MID(A13965,1,2),[1]Jurisdicciones!$A$2:$B$44,2,FALSE)</f>
        <v>INSTITUTO PROVINCIAL DE VIVIENDA</v>
      </c>
    </row>
    <row r="13966" spans="1:4" x14ac:dyDescent="0.2">
      <c r="A13966" t="s">
        <v>26535</v>
      </c>
      <c r="B13966" t="s">
        <v>26534</v>
      </c>
      <c r="C13966" t="str">
        <f t="shared" si="218"/>
        <v>16 - INSTITUTO PROVINCIAL DE VIVIENDA</v>
      </c>
      <c r="D13966" t="str">
        <f>VLOOKUP(MID(A13966,1,2),[1]Jurisdicciones!$A$2:$B$44,2,FALSE)</f>
        <v>INSTITUTO PROVINCIAL DE VIVIENDA</v>
      </c>
    </row>
    <row r="13967" spans="1:4" x14ac:dyDescent="0.2">
      <c r="A13967" t="s">
        <v>26536</v>
      </c>
      <c r="B13967" t="s">
        <v>26537</v>
      </c>
      <c r="C13967" t="str">
        <f t="shared" si="218"/>
        <v>16 - INSTITUTO PROVINCIAL DE VIVIENDA</v>
      </c>
      <c r="D13967" t="str">
        <f>VLOOKUP(MID(A13967,1,2),[1]Jurisdicciones!$A$2:$B$44,2,FALSE)</f>
        <v>INSTITUTO PROVINCIAL DE VIVIENDA</v>
      </c>
    </row>
    <row r="13968" spans="1:4" x14ac:dyDescent="0.2">
      <c r="A13968" t="s">
        <v>26538</v>
      </c>
      <c r="B13968" t="s">
        <v>26539</v>
      </c>
      <c r="C13968" t="str">
        <f t="shared" si="218"/>
        <v>16 - INSTITUTO PROVINCIAL DE VIVIENDA</v>
      </c>
      <c r="D13968" t="str">
        <f>VLOOKUP(MID(A13968,1,2),[1]Jurisdicciones!$A$2:$B$44,2,FALSE)</f>
        <v>INSTITUTO PROVINCIAL DE VIVIENDA</v>
      </c>
    </row>
    <row r="13969" spans="1:4" x14ac:dyDescent="0.2">
      <c r="A13969" t="s">
        <v>26540</v>
      </c>
      <c r="B13969" t="s">
        <v>26541</v>
      </c>
      <c r="C13969" t="str">
        <f t="shared" si="218"/>
        <v>16 - INSTITUTO PROVINCIAL DE VIVIENDA</v>
      </c>
      <c r="D13969" t="str">
        <f>VLOOKUP(MID(A13969,1,2),[1]Jurisdicciones!$A$2:$B$44,2,FALSE)</f>
        <v>INSTITUTO PROVINCIAL DE VIVIENDA</v>
      </c>
    </row>
    <row r="13970" spans="1:4" x14ac:dyDescent="0.2">
      <c r="A13970" t="s">
        <v>26542</v>
      </c>
      <c r="B13970" t="s">
        <v>26543</v>
      </c>
      <c r="C13970" t="str">
        <f t="shared" si="218"/>
        <v>16 - INSTITUTO PROVINCIAL DE VIVIENDA</v>
      </c>
      <c r="D13970" t="str">
        <f>VLOOKUP(MID(A13970,1,2),[1]Jurisdicciones!$A$2:$B$44,2,FALSE)</f>
        <v>INSTITUTO PROVINCIAL DE VIVIENDA</v>
      </c>
    </row>
    <row r="13971" spans="1:4" x14ac:dyDescent="0.2">
      <c r="A13971" t="s">
        <v>26544</v>
      </c>
      <c r="B13971" t="s">
        <v>26545</v>
      </c>
      <c r="C13971" t="str">
        <f t="shared" si="218"/>
        <v>16 - INSTITUTO PROVINCIAL DE VIVIENDA</v>
      </c>
      <c r="D13971" t="str">
        <f>VLOOKUP(MID(A13971,1,2),[1]Jurisdicciones!$A$2:$B$44,2,FALSE)</f>
        <v>INSTITUTO PROVINCIAL DE VIVIENDA</v>
      </c>
    </row>
    <row r="13972" spans="1:4" x14ac:dyDescent="0.2">
      <c r="A13972" t="s">
        <v>26546</v>
      </c>
      <c r="B13972" t="s">
        <v>26547</v>
      </c>
      <c r="C13972" t="str">
        <f t="shared" si="218"/>
        <v>16 - INSTITUTO PROVINCIAL DE VIVIENDA</v>
      </c>
      <c r="D13972" t="str">
        <f>VLOOKUP(MID(A13972,1,2),[1]Jurisdicciones!$A$2:$B$44,2,FALSE)</f>
        <v>INSTITUTO PROVINCIAL DE VIVIENDA</v>
      </c>
    </row>
    <row r="13973" spans="1:4" x14ac:dyDescent="0.2">
      <c r="A13973" t="s">
        <v>26548</v>
      </c>
      <c r="B13973" t="s">
        <v>26549</v>
      </c>
      <c r="C13973" t="str">
        <f t="shared" si="218"/>
        <v>16 - INSTITUTO PROVINCIAL DE VIVIENDA</v>
      </c>
      <c r="D13973" t="str">
        <f>VLOOKUP(MID(A13973,1,2),[1]Jurisdicciones!$A$2:$B$44,2,FALSE)</f>
        <v>INSTITUTO PROVINCIAL DE VIVIENDA</v>
      </c>
    </row>
    <row r="13974" spans="1:4" x14ac:dyDescent="0.2">
      <c r="A13974" t="s">
        <v>26550</v>
      </c>
      <c r="B13974" t="s">
        <v>26551</v>
      </c>
      <c r="C13974" t="str">
        <f t="shared" si="218"/>
        <v>16 - INSTITUTO PROVINCIAL DE VIVIENDA</v>
      </c>
      <c r="D13974" t="str">
        <f>VLOOKUP(MID(A13974,1,2),[1]Jurisdicciones!$A$2:$B$44,2,FALSE)</f>
        <v>INSTITUTO PROVINCIAL DE VIVIENDA</v>
      </c>
    </row>
    <row r="13975" spans="1:4" x14ac:dyDescent="0.2">
      <c r="A13975" t="s">
        <v>26552</v>
      </c>
      <c r="B13975" t="s">
        <v>26553</v>
      </c>
      <c r="C13975" t="str">
        <f t="shared" si="218"/>
        <v>16 - INSTITUTO PROVINCIAL DE VIVIENDA</v>
      </c>
      <c r="D13975" t="str">
        <f>VLOOKUP(MID(A13975,1,2),[1]Jurisdicciones!$A$2:$B$44,2,FALSE)</f>
        <v>INSTITUTO PROVINCIAL DE VIVIENDA</v>
      </c>
    </row>
    <row r="13976" spans="1:4" x14ac:dyDescent="0.2">
      <c r="A13976" t="s">
        <v>26554</v>
      </c>
      <c r="B13976" t="s">
        <v>26555</v>
      </c>
      <c r="C13976" t="str">
        <f t="shared" si="218"/>
        <v>16 - INSTITUTO PROVINCIAL DE VIVIENDA</v>
      </c>
      <c r="D13976" t="str">
        <f>VLOOKUP(MID(A13976,1,2),[1]Jurisdicciones!$A$2:$B$44,2,FALSE)</f>
        <v>INSTITUTO PROVINCIAL DE VIVIENDA</v>
      </c>
    </row>
    <row r="13977" spans="1:4" x14ac:dyDescent="0.2">
      <c r="A13977" t="s">
        <v>26556</v>
      </c>
      <c r="B13977" t="s">
        <v>26557</v>
      </c>
      <c r="C13977" t="str">
        <f t="shared" si="218"/>
        <v>16 - INSTITUTO PROVINCIAL DE VIVIENDA</v>
      </c>
      <c r="D13977" t="str">
        <f>VLOOKUP(MID(A13977,1,2),[1]Jurisdicciones!$A$2:$B$44,2,FALSE)</f>
        <v>INSTITUTO PROVINCIAL DE VIVIENDA</v>
      </c>
    </row>
    <row r="13978" spans="1:4" x14ac:dyDescent="0.2">
      <c r="A13978" t="s">
        <v>26558</v>
      </c>
      <c r="B13978" t="s">
        <v>26559</v>
      </c>
      <c r="C13978" t="str">
        <f t="shared" si="218"/>
        <v>16 - INSTITUTO PROVINCIAL DE VIVIENDA</v>
      </c>
      <c r="D13978" t="str">
        <f>VLOOKUP(MID(A13978,1,2),[1]Jurisdicciones!$A$2:$B$44,2,FALSE)</f>
        <v>INSTITUTO PROVINCIAL DE VIVIENDA</v>
      </c>
    </row>
    <row r="13979" spans="1:4" x14ac:dyDescent="0.2">
      <c r="A13979" t="s">
        <v>26560</v>
      </c>
      <c r="B13979" t="s">
        <v>26561</v>
      </c>
      <c r="C13979" t="str">
        <f t="shared" si="218"/>
        <v>16 - INSTITUTO PROVINCIAL DE VIVIENDA</v>
      </c>
      <c r="D13979" t="str">
        <f>VLOOKUP(MID(A13979,1,2),[1]Jurisdicciones!$A$2:$B$44,2,FALSE)</f>
        <v>INSTITUTO PROVINCIAL DE VIVIENDA</v>
      </c>
    </row>
    <row r="13980" spans="1:4" x14ac:dyDescent="0.2">
      <c r="A13980" t="s">
        <v>26562</v>
      </c>
      <c r="B13980" t="s">
        <v>26563</v>
      </c>
      <c r="C13980" t="str">
        <f t="shared" si="218"/>
        <v>16 - INSTITUTO PROVINCIAL DE VIVIENDA</v>
      </c>
      <c r="D13980" t="str">
        <f>VLOOKUP(MID(A13980,1,2),[1]Jurisdicciones!$A$2:$B$44,2,FALSE)</f>
        <v>INSTITUTO PROVINCIAL DE VIVIENDA</v>
      </c>
    </row>
    <row r="13981" spans="1:4" x14ac:dyDescent="0.2">
      <c r="A13981" t="s">
        <v>26564</v>
      </c>
      <c r="B13981" t="s">
        <v>26565</v>
      </c>
      <c r="C13981" t="str">
        <f t="shared" si="218"/>
        <v>16 - INSTITUTO PROVINCIAL DE VIVIENDA</v>
      </c>
      <c r="D13981" t="str">
        <f>VLOOKUP(MID(A13981,1,2),[1]Jurisdicciones!$A$2:$B$44,2,FALSE)</f>
        <v>INSTITUTO PROVINCIAL DE VIVIENDA</v>
      </c>
    </row>
    <row r="13982" spans="1:4" x14ac:dyDescent="0.2">
      <c r="A13982" t="s">
        <v>26566</v>
      </c>
      <c r="B13982" t="s">
        <v>26567</v>
      </c>
      <c r="C13982" t="str">
        <f t="shared" si="218"/>
        <v>16 - INSTITUTO PROVINCIAL DE VIVIENDA</v>
      </c>
      <c r="D13982" t="str">
        <f>VLOOKUP(MID(A13982,1,2),[1]Jurisdicciones!$A$2:$B$44,2,FALSE)</f>
        <v>INSTITUTO PROVINCIAL DE VIVIENDA</v>
      </c>
    </row>
    <row r="13983" spans="1:4" x14ac:dyDescent="0.2">
      <c r="A13983" t="s">
        <v>26568</v>
      </c>
      <c r="B13983" t="s">
        <v>26569</v>
      </c>
      <c r="C13983" t="str">
        <f t="shared" si="218"/>
        <v>16 - INSTITUTO PROVINCIAL DE VIVIENDA</v>
      </c>
      <c r="D13983" t="str">
        <f>VLOOKUP(MID(A13983,1,2),[1]Jurisdicciones!$A$2:$B$44,2,FALSE)</f>
        <v>INSTITUTO PROVINCIAL DE VIVIENDA</v>
      </c>
    </row>
    <row r="13984" spans="1:4" x14ac:dyDescent="0.2">
      <c r="A13984" t="s">
        <v>26570</v>
      </c>
      <c r="B13984" t="s">
        <v>26571</v>
      </c>
      <c r="C13984" t="str">
        <f t="shared" si="218"/>
        <v>16 - INSTITUTO PROVINCIAL DE VIVIENDA</v>
      </c>
      <c r="D13984" t="str">
        <f>VLOOKUP(MID(A13984,1,2),[1]Jurisdicciones!$A$2:$B$44,2,FALSE)</f>
        <v>INSTITUTO PROVINCIAL DE VIVIENDA</v>
      </c>
    </row>
    <row r="13985" spans="1:4" x14ac:dyDescent="0.2">
      <c r="A13985" t="s">
        <v>26572</v>
      </c>
      <c r="B13985" t="s">
        <v>26573</v>
      </c>
      <c r="C13985" t="str">
        <f t="shared" si="218"/>
        <v>16 - INSTITUTO PROVINCIAL DE VIVIENDA</v>
      </c>
      <c r="D13985" t="str">
        <f>VLOOKUP(MID(A13985,1,2),[1]Jurisdicciones!$A$2:$B$44,2,FALSE)</f>
        <v>INSTITUTO PROVINCIAL DE VIVIENDA</v>
      </c>
    </row>
    <row r="13986" spans="1:4" x14ac:dyDescent="0.2">
      <c r="A13986" t="s">
        <v>26574</v>
      </c>
      <c r="B13986" t="s">
        <v>26575</v>
      </c>
      <c r="C13986" t="str">
        <f t="shared" si="218"/>
        <v>16 - INSTITUTO PROVINCIAL DE VIVIENDA</v>
      </c>
      <c r="D13986" t="str">
        <f>VLOOKUP(MID(A13986,1,2),[1]Jurisdicciones!$A$2:$B$44,2,FALSE)</f>
        <v>INSTITUTO PROVINCIAL DE VIVIENDA</v>
      </c>
    </row>
    <row r="13987" spans="1:4" x14ac:dyDescent="0.2">
      <c r="A13987" t="s">
        <v>26576</v>
      </c>
      <c r="B13987" t="s">
        <v>26577</v>
      </c>
      <c r="C13987" t="str">
        <f t="shared" si="218"/>
        <v>16 - INSTITUTO PROVINCIAL DE VIVIENDA</v>
      </c>
      <c r="D13987" t="str">
        <f>VLOOKUP(MID(A13987,1,2),[1]Jurisdicciones!$A$2:$B$44,2,FALSE)</f>
        <v>INSTITUTO PROVINCIAL DE VIVIENDA</v>
      </c>
    </row>
    <row r="13988" spans="1:4" x14ac:dyDescent="0.2">
      <c r="A13988" t="s">
        <v>26578</v>
      </c>
      <c r="B13988" t="s">
        <v>26579</v>
      </c>
      <c r="C13988" t="str">
        <f t="shared" si="218"/>
        <v>16 - INSTITUTO PROVINCIAL DE VIVIENDA</v>
      </c>
      <c r="D13988" t="str">
        <f>VLOOKUP(MID(A13988,1,2),[1]Jurisdicciones!$A$2:$B$44,2,FALSE)</f>
        <v>INSTITUTO PROVINCIAL DE VIVIENDA</v>
      </c>
    </row>
    <row r="13989" spans="1:4" x14ac:dyDescent="0.2">
      <c r="A13989" t="s">
        <v>26580</v>
      </c>
      <c r="B13989" t="s">
        <v>26581</v>
      </c>
      <c r="C13989" t="str">
        <f t="shared" si="218"/>
        <v>16 - INSTITUTO PROVINCIAL DE VIVIENDA</v>
      </c>
      <c r="D13989" t="str">
        <f>VLOOKUP(MID(A13989,1,2),[1]Jurisdicciones!$A$2:$B$44,2,FALSE)</f>
        <v>INSTITUTO PROVINCIAL DE VIVIENDA</v>
      </c>
    </row>
    <row r="13990" spans="1:4" x14ac:dyDescent="0.2">
      <c r="A13990" t="s">
        <v>26582</v>
      </c>
      <c r="B13990" t="s">
        <v>26583</v>
      </c>
      <c r="C13990" t="str">
        <f t="shared" si="218"/>
        <v>16 - INSTITUTO PROVINCIAL DE VIVIENDA</v>
      </c>
      <c r="D13990" t="str">
        <f>VLOOKUP(MID(A13990,1,2),[1]Jurisdicciones!$A$2:$B$44,2,FALSE)</f>
        <v>INSTITUTO PROVINCIAL DE VIVIENDA</v>
      </c>
    </row>
    <row r="13991" spans="1:4" x14ac:dyDescent="0.2">
      <c r="A13991" t="s">
        <v>26584</v>
      </c>
      <c r="B13991" t="s">
        <v>26585</v>
      </c>
      <c r="C13991" t="str">
        <f t="shared" si="218"/>
        <v>16 - INSTITUTO PROVINCIAL DE VIVIENDA</v>
      </c>
      <c r="D13991" t="str">
        <f>VLOOKUP(MID(A13991,1,2),[1]Jurisdicciones!$A$2:$B$44,2,FALSE)</f>
        <v>INSTITUTO PROVINCIAL DE VIVIENDA</v>
      </c>
    </row>
    <row r="13992" spans="1:4" x14ac:dyDescent="0.2">
      <c r="A13992" t="s">
        <v>26586</v>
      </c>
      <c r="B13992" t="s">
        <v>26587</v>
      </c>
      <c r="C13992" t="str">
        <f t="shared" si="218"/>
        <v>16 - INSTITUTO PROVINCIAL DE VIVIENDA</v>
      </c>
      <c r="D13992" t="str">
        <f>VLOOKUP(MID(A13992,1,2),[1]Jurisdicciones!$A$2:$B$44,2,FALSE)</f>
        <v>INSTITUTO PROVINCIAL DE VIVIENDA</v>
      </c>
    </row>
    <row r="13993" spans="1:4" x14ac:dyDescent="0.2">
      <c r="A13993" t="s">
        <v>26588</v>
      </c>
      <c r="B13993" t="s">
        <v>26589</v>
      </c>
      <c r="C13993" t="str">
        <f t="shared" si="218"/>
        <v>16 - INSTITUTO PROVINCIAL DE VIVIENDA</v>
      </c>
      <c r="D13993" t="str">
        <f>VLOOKUP(MID(A13993,1,2),[1]Jurisdicciones!$A$2:$B$44,2,FALSE)</f>
        <v>INSTITUTO PROVINCIAL DE VIVIENDA</v>
      </c>
    </row>
    <row r="13994" spans="1:4" x14ac:dyDescent="0.2">
      <c r="A13994" t="s">
        <v>26590</v>
      </c>
      <c r="B13994" t="s">
        <v>26591</v>
      </c>
      <c r="C13994" t="str">
        <f t="shared" si="218"/>
        <v>16 - INSTITUTO PROVINCIAL DE VIVIENDA</v>
      </c>
      <c r="D13994" t="str">
        <f>VLOOKUP(MID(A13994,1,2),[1]Jurisdicciones!$A$2:$B$44,2,FALSE)</f>
        <v>INSTITUTO PROVINCIAL DE VIVIENDA</v>
      </c>
    </row>
    <row r="13995" spans="1:4" x14ac:dyDescent="0.2">
      <c r="A13995" t="s">
        <v>26592</v>
      </c>
      <c r="B13995" t="s">
        <v>26593</v>
      </c>
      <c r="C13995" t="str">
        <f t="shared" si="218"/>
        <v>16 - INSTITUTO PROVINCIAL DE VIVIENDA</v>
      </c>
      <c r="D13995" t="str">
        <f>VLOOKUP(MID(A13995,1,2),[1]Jurisdicciones!$A$2:$B$44,2,FALSE)</f>
        <v>INSTITUTO PROVINCIAL DE VIVIENDA</v>
      </c>
    </row>
    <row r="13996" spans="1:4" x14ac:dyDescent="0.2">
      <c r="A13996" t="s">
        <v>26594</v>
      </c>
      <c r="B13996" t="s">
        <v>26565</v>
      </c>
      <c r="C13996" t="str">
        <f t="shared" si="218"/>
        <v>16 - INSTITUTO PROVINCIAL DE VIVIENDA</v>
      </c>
      <c r="D13996" t="str">
        <f>VLOOKUP(MID(A13996,1,2),[1]Jurisdicciones!$A$2:$B$44,2,FALSE)</f>
        <v>INSTITUTO PROVINCIAL DE VIVIENDA</v>
      </c>
    </row>
    <row r="13997" spans="1:4" x14ac:dyDescent="0.2">
      <c r="A13997" t="s">
        <v>26595</v>
      </c>
      <c r="B13997" t="s">
        <v>26596</v>
      </c>
      <c r="C13997" t="str">
        <f t="shared" si="218"/>
        <v>16 - INSTITUTO PROVINCIAL DE VIVIENDA</v>
      </c>
      <c r="D13997" t="str">
        <f>VLOOKUP(MID(A13997,1,2),[1]Jurisdicciones!$A$2:$B$44,2,FALSE)</f>
        <v>INSTITUTO PROVINCIAL DE VIVIENDA</v>
      </c>
    </row>
    <row r="13998" spans="1:4" x14ac:dyDescent="0.2">
      <c r="A13998" t="s">
        <v>26597</v>
      </c>
      <c r="B13998" t="s">
        <v>26598</v>
      </c>
      <c r="C13998" t="str">
        <f t="shared" si="218"/>
        <v>16 - INSTITUTO PROVINCIAL DE VIVIENDA</v>
      </c>
      <c r="D13998" t="str">
        <f>VLOOKUP(MID(A13998,1,2),[1]Jurisdicciones!$A$2:$B$44,2,FALSE)</f>
        <v>INSTITUTO PROVINCIAL DE VIVIENDA</v>
      </c>
    </row>
    <row r="13999" spans="1:4" x14ac:dyDescent="0.2">
      <c r="A13999" t="s">
        <v>26599</v>
      </c>
      <c r="B13999" t="s">
        <v>26520</v>
      </c>
      <c r="C13999" t="str">
        <f t="shared" si="218"/>
        <v>16 - INSTITUTO PROVINCIAL DE VIVIENDA</v>
      </c>
      <c r="D13999" t="str">
        <f>VLOOKUP(MID(A13999,1,2),[1]Jurisdicciones!$A$2:$B$44,2,FALSE)</f>
        <v>INSTITUTO PROVINCIAL DE VIVIENDA</v>
      </c>
    </row>
    <row r="14000" spans="1:4" x14ac:dyDescent="0.2">
      <c r="A14000" t="s">
        <v>26600</v>
      </c>
      <c r="B14000" t="s">
        <v>26601</v>
      </c>
      <c r="C14000" t="str">
        <f t="shared" si="218"/>
        <v>16 - INSTITUTO PROVINCIAL DE VIVIENDA</v>
      </c>
      <c r="D14000" t="str">
        <f>VLOOKUP(MID(A14000,1,2),[1]Jurisdicciones!$A$2:$B$44,2,FALSE)</f>
        <v>INSTITUTO PROVINCIAL DE VIVIENDA</v>
      </c>
    </row>
    <row r="14001" spans="1:4" x14ac:dyDescent="0.2">
      <c r="A14001" t="s">
        <v>26602</v>
      </c>
      <c r="B14001" t="s">
        <v>26603</v>
      </c>
      <c r="C14001" t="str">
        <f t="shared" si="218"/>
        <v>16 - INSTITUTO PROVINCIAL DE VIVIENDA</v>
      </c>
      <c r="D14001" t="str">
        <f>VLOOKUP(MID(A14001,1,2),[1]Jurisdicciones!$A$2:$B$44,2,FALSE)</f>
        <v>INSTITUTO PROVINCIAL DE VIVIENDA</v>
      </c>
    </row>
    <row r="14002" spans="1:4" x14ac:dyDescent="0.2">
      <c r="A14002" t="s">
        <v>26604</v>
      </c>
      <c r="B14002" t="s">
        <v>26603</v>
      </c>
      <c r="C14002" t="str">
        <f t="shared" si="218"/>
        <v>16 - INSTITUTO PROVINCIAL DE VIVIENDA</v>
      </c>
      <c r="D14002" t="str">
        <f>VLOOKUP(MID(A14002,1,2),[1]Jurisdicciones!$A$2:$B$44,2,FALSE)</f>
        <v>INSTITUTO PROVINCIAL DE VIVIENDA</v>
      </c>
    </row>
    <row r="14003" spans="1:4" x14ac:dyDescent="0.2">
      <c r="A14003" t="s">
        <v>26605</v>
      </c>
      <c r="B14003" t="s">
        <v>26606</v>
      </c>
      <c r="C14003" t="str">
        <f t="shared" si="218"/>
        <v>16 - INSTITUTO PROVINCIAL DE VIVIENDA</v>
      </c>
      <c r="D14003" t="str">
        <f>VLOOKUP(MID(A14003,1,2),[1]Jurisdicciones!$A$2:$B$44,2,FALSE)</f>
        <v>INSTITUTO PROVINCIAL DE VIVIENDA</v>
      </c>
    </row>
    <row r="14004" spans="1:4" x14ac:dyDescent="0.2">
      <c r="A14004" t="s">
        <v>26607</v>
      </c>
      <c r="B14004" t="s">
        <v>26606</v>
      </c>
      <c r="C14004" t="str">
        <f t="shared" si="218"/>
        <v>16 - INSTITUTO PROVINCIAL DE VIVIENDA</v>
      </c>
      <c r="D14004" t="str">
        <f>VLOOKUP(MID(A14004,1,2),[1]Jurisdicciones!$A$2:$B$44,2,FALSE)</f>
        <v>INSTITUTO PROVINCIAL DE VIVIENDA</v>
      </c>
    </row>
    <row r="14005" spans="1:4" x14ac:dyDescent="0.2">
      <c r="A14005" t="s">
        <v>26608</v>
      </c>
      <c r="B14005" t="s">
        <v>26609</v>
      </c>
      <c r="C14005" t="str">
        <f t="shared" si="218"/>
        <v>16 - INSTITUTO PROVINCIAL DE VIVIENDA</v>
      </c>
      <c r="D14005" t="str">
        <f>VLOOKUP(MID(A14005,1,2),[1]Jurisdicciones!$A$2:$B$44,2,FALSE)</f>
        <v>INSTITUTO PROVINCIAL DE VIVIENDA</v>
      </c>
    </row>
    <row r="14006" spans="1:4" x14ac:dyDescent="0.2">
      <c r="A14006" t="s">
        <v>26610</v>
      </c>
      <c r="B14006" t="s">
        <v>26611</v>
      </c>
      <c r="C14006" t="str">
        <f t="shared" si="218"/>
        <v>16 - INSTITUTO PROVINCIAL DE VIVIENDA</v>
      </c>
      <c r="D14006" t="str">
        <f>VLOOKUP(MID(A14006,1,2),[1]Jurisdicciones!$A$2:$B$44,2,FALSE)</f>
        <v>INSTITUTO PROVINCIAL DE VIVIENDA</v>
      </c>
    </row>
    <row r="14007" spans="1:4" x14ac:dyDescent="0.2">
      <c r="A14007" t="s">
        <v>26612</v>
      </c>
      <c r="B14007" t="s">
        <v>26613</v>
      </c>
      <c r="C14007" t="str">
        <f t="shared" si="218"/>
        <v>16 - INSTITUTO PROVINCIAL DE VIVIENDA</v>
      </c>
      <c r="D14007" t="str">
        <f>VLOOKUP(MID(A14007,1,2),[1]Jurisdicciones!$A$2:$B$44,2,FALSE)</f>
        <v>INSTITUTO PROVINCIAL DE VIVIENDA</v>
      </c>
    </row>
    <row r="14008" spans="1:4" x14ac:dyDescent="0.2">
      <c r="A14008" t="s">
        <v>26614</v>
      </c>
      <c r="B14008" t="s">
        <v>26615</v>
      </c>
      <c r="C14008" t="str">
        <f t="shared" si="218"/>
        <v>16 - INSTITUTO PROVINCIAL DE VIVIENDA</v>
      </c>
      <c r="D14008" t="str">
        <f>VLOOKUP(MID(A14008,1,2),[1]Jurisdicciones!$A$2:$B$44,2,FALSE)</f>
        <v>INSTITUTO PROVINCIAL DE VIVIENDA</v>
      </c>
    </row>
    <row r="14009" spans="1:4" x14ac:dyDescent="0.2">
      <c r="A14009" t="s">
        <v>26616</v>
      </c>
      <c r="B14009" t="s">
        <v>26617</v>
      </c>
      <c r="C14009" t="str">
        <f t="shared" si="218"/>
        <v>16 - INSTITUTO PROVINCIAL DE VIVIENDA</v>
      </c>
      <c r="D14009" t="str">
        <f>VLOOKUP(MID(A14009,1,2),[1]Jurisdicciones!$A$2:$B$44,2,FALSE)</f>
        <v>INSTITUTO PROVINCIAL DE VIVIENDA</v>
      </c>
    </row>
    <row r="14010" spans="1:4" x14ac:dyDescent="0.2">
      <c r="A14010" t="s">
        <v>26618</v>
      </c>
      <c r="B14010" t="s">
        <v>26619</v>
      </c>
      <c r="C14010" t="str">
        <f t="shared" si="218"/>
        <v>16 - INSTITUTO PROVINCIAL DE VIVIENDA</v>
      </c>
      <c r="D14010" t="str">
        <f>VLOOKUP(MID(A14010,1,2),[1]Jurisdicciones!$A$2:$B$44,2,FALSE)</f>
        <v>INSTITUTO PROVINCIAL DE VIVIENDA</v>
      </c>
    </row>
    <row r="14011" spans="1:4" x14ac:dyDescent="0.2">
      <c r="A14011" t="s">
        <v>26620</v>
      </c>
      <c r="B14011" t="s">
        <v>26621</v>
      </c>
      <c r="C14011" t="str">
        <f t="shared" si="218"/>
        <v>16 - INSTITUTO PROVINCIAL DE VIVIENDA</v>
      </c>
      <c r="D14011" t="str">
        <f>VLOOKUP(MID(A14011,1,2),[1]Jurisdicciones!$A$2:$B$44,2,FALSE)</f>
        <v>INSTITUTO PROVINCIAL DE VIVIENDA</v>
      </c>
    </row>
    <row r="14012" spans="1:4" x14ac:dyDescent="0.2">
      <c r="A14012" t="s">
        <v>26622</v>
      </c>
      <c r="B14012" t="s">
        <v>26623</v>
      </c>
      <c r="C14012" t="str">
        <f t="shared" si="218"/>
        <v>16 - INSTITUTO PROVINCIAL DE VIVIENDA</v>
      </c>
      <c r="D14012" t="str">
        <f>VLOOKUP(MID(A14012,1,2),[1]Jurisdicciones!$A$2:$B$44,2,FALSE)</f>
        <v>INSTITUTO PROVINCIAL DE VIVIENDA</v>
      </c>
    </row>
    <row r="14013" spans="1:4" x14ac:dyDescent="0.2">
      <c r="A14013" t="s">
        <v>26624</v>
      </c>
      <c r="B14013" t="s">
        <v>26625</v>
      </c>
      <c r="C14013" t="str">
        <f t="shared" si="218"/>
        <v>16 - INSTITUTO PROVINCIAL DE VIVIENDA</v>
      </c>
      <c r="D14013" t="str">
        <f>VLOOKUP(MID(A14013,1,2),[1]Jurisdicciones!$A$2:$B$44,2,FALSE)</f>
        <v>INSTITUTO PROVINCIAL DE VIVIENDA</v>
      </c>
    </row>
    <row r="14014" spans="1:4" x14ac:dyDescent="0.2">
      <c r="A14014" t="s">
        <v>26626</v>
      </c>
      <c r="B14014" t="s">
        <v>26627</v>
      </c>
      <c r="C14014" t="str">
        <f t="shared" si="218"/>
        <v>16 - INSTITUTO PROVINCIAL DE VIVIENDA</v>
      </c>
      <c r="D14014" t="str">
        <f>VLOOKUP(MID(A14014,1,2),[1]Jurisdicciones!$A$2:$B$44,2,FALSE)</f>
        <v>INSTITUTO PROVINCIAL DE VIVIENDA</v>
      </c>
    </row>
    <row r="14015" spans="1:4" x14ac:dyDescent="0.2">
      <c r="A14015" t="s">
        <v>26628</v>
      </c>
      <c r="B14015" t="s">
        <v>26629</v>
      </c>
      <c r="C14015" t="str">
        <f t="shared" si="218"/>
        <v>16 - INSTITUTO PROVINCIAL DE VIVIENDA</v>
      </c>
      <c r="D14015" t="str">
        <f>VLOOKUP(MID(A14015,1,2),[1]Jurisdicciones!$A$2:$B$44,2,FALSE)</f>
        <v>INSTITUTO PROVINCIAL DE VIVIENDA</v>
      </c>
    </row>
    <row r="14016" spans="1:4" x14ac:dyDescent="0.2">
      <c r="A14016" t="s">
        <v>26630</v>
      </c>
      <c r="B14016" t="s">
        <v>26631</v>
      </c>
      <c r="C14016" t="str">
        <f t="shared" si="218"/>
        <v>16 - INSTITUTO PROVINCIAL DE VIVIENDA</v>
      </c>
      <c r="D14016" t="str">
        <f>VLOOKUP(MID(A14016,1,2),[1]Jurisdicciones!$A$2:$B$44,2,FALSE)</f>
        <v>INSTITUTO PROVINCIAL DE VIVIENDA</v>
      </c>
    </row>
    <row r="14017" spans="1:4" x14ac:dyDescent="0.2">
      <c r="A14017" t="s">
        <v>26632</v>
      </c>
      <c r="B14017" t="s">
        <v>26633</v>
      </c>
      <c r="C14017" t="str">
        <f t="shared" si="218"/>
        <v>16 - INSTITUTO PROVINCIAL DE VIVIENDA</v>
      </c>
      <c r="D14017" t="str">
        <f>VLOOKUP(MID(A14017,1,2),[1]Jurisdicciones!$A$2:$B$44,2,FALSE)</f>
        <v>INSTITUTO PROVINCIAL DE VIVIENDA</v>
      </c>
    </row>
    <row r="14018" spans="1:4" x14ac:dyDescent="0.2">
      <c r="A14018" t="s">
        <v>26634</v>
      </c>
      <c r="B14018" t="s">
        <v>26635</v>
      </c>
      <c r="C14018" t="str">
        <f t="shared" si="218"/>
        <v>16 - INSTITUTO PROVINCIAL DE VIVIENDA</v>
      </c>
      <c r="D14018" t="str">
        <f>VLOOKUP(MID(A14018,1,2),[1]Jurisdicciones!$A$2:$B$44,2,FALSE)</f>
        <v>INSTITUTO PROVINCIAL DE VIVIENDA</v>
      </c>
    </row>
    <row r="14019" spans="1:4" x14ac:dyDescent="0.2">
      <c r="A14019" t="s">
        <v>26636</v>
      </c>
      <c r="B14019" t="s">
        <v>26637</v>
      </c>
      <c r="C14019" t="str">
        <f t="shared" si="218"/>
        <v>16 - INSTITUTO PROVINCIAL DE VIVIENDA</v>
      </c>
      <c r="D14019" t="str">
        <f>VLOOKUP(MID(A14019,1,2),[1]Jurisdicciones!$A$2:$B$44,2,FALSE)</f>
        <v>INSTITUTO PROVINCIAL DE VIVIENDA</v>
      </c>
    </row>
    <row r="14020" spans="1:4" x14ac:dyDescent="0.2">
      <c r="A14020" t="s">
        <v>26638</v>
      </c>
      <c r="B14020" t="s">
        <v>26639</v>
      </c>
      <c r="C14020" t="str">
        <f t="shared" ref="C14020:C14083" si="219">CONCATENATE(MID(A14020,1,2), " - ",D14020)</f>
        <v>16 - INSTITUTO PROVINCIAL DE VIVIENDA</v>
      </c>
      <c r="D14020" t="str">
        <f>VLOOKUP(MID(A14020,1,2),[1]Jurisdicciones!$A$2:$B$44,2,FALSE)</f>
        <v>INSTITUTO PROVINCIAL DE VIVIENDA</v>
      </c>
    </row>
    <row r="14021" spans="1:4" x14ac:dyDescent="0.2">
      <c r="A14021" t="s">
        <v>26640</v>
      </c>
      <c r="B14021" t="s">
        <v>26641</v>
      </c>
      <c r="C14021" t="str">
        <f t="shared" si="219"/>
        <v>16 - INSTITUTO PROVINCIAL DE VIVIENDA</v>
      </c>
      <c r="D14021" t="str">
        <f>VLOOKUP(MID(A14021,1,2),[1]Jurisdicciones!$A$2:$B$44,2,FALSE)</f>
        <v>INSTITUTO PROVINCIAL DE VIVIENDA</v>
      </c>
    </row>
    <row r="14022" spans="1:4" x14ac:dyDescent="0.2">
      <c r="A14022" t="s">
        <v>26642</v>
      </c>
      <c r="B14022" t="s">
        <v>26643</v>
      </c>
      <c r="C14022" t="str">
        <f t="shared" si="219"/>
        <v>16 - INSTITUTO PROVINCIAL DE VIVIENDA</v>
      </c>
      <c r="D14022" t="str">
        <f>VLOOKUP(MID(A14022,1,2),[1]Jurisdicciones!$A$2:$B$44,2,FALSE)</f>
        <v>INSTITUTO PROVINCIAL DE VIVIENDA</v>
      </c>
    </row>
    <row r="14023" spans="1:4" x14ac:dyDescent="0.2">
      <c r="A14023" t="s">
        <v>26644</v>
      </c>
      <c r="B14023" t="s">
        <v>26645</v>
      </c>
      <c r="C14023" t="str">
        <f t="shared" si="219"/>
        <v>16 - INSTITUTO PROVINCIAL DE VIVIENDA</v>
      </c>
      <c r="D14023" t="str">
        <f>VLOOKUP(MID(A14023,1,2),[1]Jurisdicciones!$A$2:$B$44,2,FALSE)</f>
        <v>INSTITUTO PROVINCIAL DE VIVIENDA</v>
      </c>
    </row>
    <row r="14024" spans="1:4" x14ac:dyDescent="0.2">
      <c r="A14024" t="s">
        <v>26646</v>
      </c>
      <c r="B14024" t="s">
        <v>26508</v>
      </c>
      <c r="C14024" t="str">
        <f t="shared" si="219"/>
        <v>16 - INSTITUTO PROVINCIAL DE VIVIENDA</v>
      </c>
      <c r="D14024" t="str">
        <f>VLOOKUP(MID(A14024,1,2),[1]Jurisdicciones!$A$2:$B$44,2,FALSE)</f>
        <v>INSTITUTO PROVINCIAL DE VIVIENDA</v>
      </c>
    </row>
    <row r="14025" spans="1:4" x14ac:dyDescent="0.2">
      <c r="A14025" t="s">
        <v>26647</v>
      </c>
      <c r="B14025" t="s">
        <v>26648</v>
      </c>
      <c r="C14025" t="str">
        <f t="shared" si="219"/>
        <v>16 - INSTITUTO PROVINCIAL DE VIVIENDA</v>
      </c>
      <c r="D14025" t="str">
        <f>VLOOKUP(MID(A14025,1,2),[1]Jurisdicciones!$A$2:$B$44,2,FALSE)</f>
        <v>INSTITUTO PROVINCIAL DE VIVIENDA</v>
      </c>
    </row>
    <row r="14026" spans="1:4" x14ac:dyDescent="0.2">
      <c r="A14026" t="s">
        <v>26649</v>
      </c>
      <c r="B14026" t="s">
        <v>26650</v>
      </c>
      <c r="C14026" t="str">
        <f t="shared" si="219"/>
        <v>16 - INSTITUTO PROVINCIAL DE VIVIENDA</v>
      </c>
      <c r="D14026" t="str">
        <f>VLOOKUP(MID(A14026,1,2),[1]Jurisdicciones!$A$2:$B$44,2,FALSE)</f>
        <v>INSTITUTO PROVINCIAL DE VIVIENDA</v>
      </c>
    </row>
    <row r="14027" spans="1:4" x14ac:dyDescent="0.2">
      <c r="A14027" t="s">
        <v>26651</v>
      </c>
      <c r="B14027" t="s">
        <v>26652</v>
      </c>
      <c r="C14027" t="str">
        <f t="shared" si="219"/>
        <v>16 - INSTITUTO PROVINCIAL DE VIVIENDA</v>
      </c>
      <c r="D14027" t="str">
        <f>VLOOKUP(MID(A14027,1,2),[1]Jurisdicciones!$A$2:$B$44,2,FALSE)</f>
        <v>INSTITUTO PROVINCIAL DE VIVIENDA</v>
      </c>
    </row>
    <row r="14028" spans="1:4" x14ac:dyDescent="0.2">
      <c r="A14028" t="s">
        <v>26653</v>
      </c>
      <c r="B14028" t="s">
        <v>26654</v>
      </c>
      <c r="C14028" t="str">
        <f t="shared" si="219"/>
        <v>16 - INSTITUTO PROVINCIAL DE VIVIENDA</v>
      </c>
      <c r="D14028" t="str">
        <f>VLOOKUP(MID(A14028,1,2),[1]Jurisdicciones!$A$2:$B$44,2,FALSE)</f>
        <v>INSTITUTO PROVINCIAL DE VIVIENDA</v>
      </c>
    </row>
    <row r="14029" spans="1:4" x14ac:dyDescent="0.2">
      <c r="A14029" t="s">
        <v>26655</v>
      </c>
      <c r="B14029" t="s">
        <v>26656</v>
      </c>
      <c r="C14029" t="str">
        <f t="shared" si="219"/>
        <v>16 - INSTITUTO PROVINCIAL DE VIVIENDA</v>
      </c>
      <c r="D14029" t="str">
        <f>VLOOKUP(MID(A14029,1,2),[1]Jurisdicciones!$A$2:$B$44,2,FALSE)</f>
        <v>INSTITUTO PROVINCIAL DE VIVIENDA</v>
      </c>
    </row>
    <row r="14030" spans="1:4" x14ac:dyDescent="0.2">
      <c r="A14030" t="s">
        <v>26657</v>
      </c>
      <c r="B14030" t="s">
        <v>26518</v>
      </c>
      <c r="C14030" t="str">
        <f t="shared" si="219"/>
        <v>16 - INSTITUTO PROVINCIAL DE VIVIENDA</v>
      </c>
      <c r="D14030" t="str">
        <f>VLOOKUP(MID(A14030,1,2),[1]Jurisdicciones!$A$2:$B$44,2,FALSE)</f>
        <v>INSTITUTO PROVINCIAL DE VIVIENDA</v>
      </c>
    </row>
    <row r="14031" spans="1:4" x14ac:dyDescent="0.2">
      <c r="A14031" t="s">
        <v>26658</v>
      </c>
      <c r="B14031" t="s">
        <v>26659</v>
      </c>
      <c r="C14031" t="str">
        <f t="shared" si="219"/>
        <v>16 - INSTITUTO PROVINCIAL DE VIVIENDA</v>
      </c>
      <c r="D14031" t="str">
        <f>VLOOKUP(MID(A14031,1,2),[1]Jurisdicciones!$A$2:$B$44,2,FALSE)</f>
        <v>INSTITUTO PROVINCIAL DE VIVIENDA</v>
      </c>
    </row>
    <row r="14032" spans="1:4" x14ac:dyDescent="0.2">
      <c r="A14032" t="s">
        <v>26660</v>
      </c>
      <c r="B14032" t="s">
        <v>26659</v>
      </c>
      <c r="C14032" t="str">
        <f t="shared" si="219"/>
        <v>16 - INSTITUTO PROVINCIAL DE VIVIENDA</v>
      </c>
      <c r="D14032" t="str">
        <f>VLOOKUP(MID(A14032,1,2),[1]Jurisdicciones!$A$2:$B$44,2,FALSE)</f>
        <v>INSTITUTO PROVINCIAL DE VIVIENDA</v>
      </c>
    </row>
    <row r="14033" spans="1:4" x14ac:dyDescent="0.2">
      <c r="A14033" t="s">
        <v>26661</v>
      </c>
      <c r="B14033" t="s">
        <v>26662</v>
      </c>
      <c r="C14033" t="str">
        <f t="shared" si="219"/>
        <v>16 - INSTITUTO PROVINCIAL DE VIVIENDA</v>
      </c>
      <c r="D14033" t="str">
        <f>VLOOKUP(MID(A14033,1,2),[1]Jurisdicciones!$A$2:$B$44,2,FALSE)</f>
        <v>INSTITUTO PROVINCIAL DE VIVIENDA</v>
      </c>
    </row>
    <row r="14034" spans="1:4" x14ac:dyDescent="0.2">
      <c r="A14034" t="s">
        <v>26663</v>
      </c>
      <c r="B14034" t="s">
        <v>26664</v>
      </c>
      <c r="C14034" t="str">
        <f t="shared" si="219"/>
        <v>16 - INSTITUTO PROVINCIAL DE VIVIENDA</v>
      </c>
      <c r="D14034" t="str">
        <f>VLOOKUP(MID(A14034,1,2),[1]Jurisdicciones!$A$2:$B$44,2,FALSE)</f>
        <v>INSTITUTO PROVINCIAL DE VIVIENDA</v>
      </c>
    </row>
    <row r="14035" spans="1:4" x14ac:dyDescent="0.2">
      <c r="A14035" t="s">
        <v>26665</v>
      </c>
      <c r="B14035" t="s">
        <v>26666</v>
      </c>
      <c r="C14035" t="str">
        <f t="shared" si="219"/>
        <v>16 - INSTITUTO PROVINCIAL DE VIVIENDA</v>
      </c>
      <c r="D14035" t="str">
        <f>VLOOKUP(MID(A14035,1,2),[1]Jurisdicciones!$A$2:$B$44,2,FALSE)</f>
        <v>INSTITUTO PROVINCIAL DE VIVIENDA</v>
      </c>
    </row>
    <row r="14036" spans="1:4" x14ac:dyDescent="0.2">
      <c r="A14036" t="s">
        <v>26667</v>
      </c>
      <c r="B14036" t="s">
        <v>26668</v>
      </c>
      <c r="C14036" t="str">
        <f t="shared" si="219"/>
        <v>16 - INSTITUTO PROVINCIAL DE VIVIENDA</v>
      </c>
      <c r="D14036" t="str">
        <f>VLOOKUP(MID(A14036,1,2),[1]Jurisdicciones!$A$2:$B$44,2,FALSE)</f>
        <v>INSTITUTO PROVINCIAL DE VIVIENDA</v>
      </c>
    </row>
    <row r="14037" spans="1:4" x14ac:dyDescent="0.2">
      <c r="A14037" t="s">
        <v>26669</v>
      </c>
      <c r="B14037" t="s">
        <v>26670</v>
      </c>
      <c r="C14037" t="str">
        <f t="shared" si="219"/>
        <v>16 - INSTITUTO PROVINCIAL DE VIVIENDA</v>
      </c>
      <c r="D14037" t="str">
        <f>VLOOKUP(MID(A14037,1,2),[1]Jurisdicciones!$A$2:$B$44,2,FALSE)</f>
        <v>INSTITUTO PROVINCIAL DE VIVIENDA</v>
      </c>
    </row>
    <row r="14038" spans="1:4" x14ac:dyDescent="0.2">
      <c r="A14038" t="s">
        <v>26671</v>
      </c>
      <c r="B14038" t="s">
        <v>26672</v>
      </c>
      <c r="C14038" t="str">
        <f t="shared" si="219"/>
        <v>16 - INSTITUTO PROVINCIAL DE VIVIENDA</v>
      </c>
      <c r="D14038" t="str">
        <f>VLOOKUP(MID(A14038,1,2),[1]Jurisdicciones!$A$2:$B$44,2,FALSE)</f>
        <v>INSTITUTO PROVINCIAL DE VIVIENDA</v>
      </c>
    </row>
    <row r="14039" spans="1:4" x14ac:dyDescent="0.2">
      <c r="A14039" t="s">
        <v>26673</v>
      </c>
      <c r="B14039" t="s">
        <v>26674</v>
      </c>
      <c r="C14039" t="str">
        <f t="shared" si="219"/>
        <v>16 - INSTITUTO PROVINCIAL DE VIVIENDA</v>
      </c>
      <c r="D14039" t="str">
        <f>VLOOKUP(MID(A14039,1,2),[1]Jurisdicciones!$A$2:$B$44,2,FALSE)</f>
        <v>INSTITUTO PROVINCIAL DE VIVIENDA</v>
      </c>
    </row>
    <row r="14040" spans="1:4" x14ac:dyDescent="0.2">
      <c r="A14040" t="s">
        <v>26675</v>
      </c>
      <c r="B14040" t="s">
        <v>26674</v>
      </c>
      <c r="C14040" t="str">
        <f t="shared" si="219"/>
        <v>16 - INSTITUTO PROVINCIAL DE VIVIENDA</v>
      </c>
      <c r="D14040" t="str">
        <f>VLOOKUP(MID(A14040,1,2),[1]Jurisdicciones!$A$2:$B$44,2,FALSE)</f>
        <v>INSTITUTO PROVINCIAL DE VIVIENDA</v>
      </c>
    </row>
    <row r="14041" spans="1:4" x14ac:dyDescent="0.2">
      <c r="A14041" t="s">
        <v>26676</v>
      </c>
      <c r="B14041" t="s">
        <v>26677</v>
      </c>
      <c r="C14041" t="str">
        <f t="shared" si="219"/>
        <v>16 - INSTITUTO PROVINCIAL DE VIVIENDA</v>
      </c>
      <c r="D14041" t="str">
        <f>VLOOKUP(MID(A14041,1,2),[1]Jurisdicciones!$A$2:$B$44,2,FALSE)</f>
        <v>INSTITUTO PROVINCIAL DE VIVIENDA</v>
      </c>
    </row>
    <row r="14042" spans="1:4" x14ac:dyDescent="0.2">
      <c r="A14042" t="s">
        <v>26678</v>
      </c>
      <c r="B14042" t="s">
        <v>26679</v>
      </c>
      <c r="C14042" t="str">
        <f t="shared" si="219"/>
        <v>16 - INSTITUTO PROVINCIAL DE VIVIENDA</v>
      </c>
      <c r="D14042" t="str">
        <f>VLOOKUP(MID(A14042,1,2),[1]Jurisdicciones!$A$2:$B$44,2,FALSE)</f>
        <v>INSTITUTO PROVINCIAL DE VIVIENDA</v>
      </c>
    </row>
    <row r="14043" spans="1:4" x14ac:dyDescent="0.2">
      <c r="A14043" t="s">
        <v>26680</v>
      </c>
      <c r="B14043" t="s">
        <v>26681</v>
      </c>
      <c r="C14043" t="str">
        <f t="shared" si="219"/>
        <v>16 - INSTITUTO PROVINCIAL DE VIVIENDA</v>
      </c>
      <c r="D14043" t="str">
        <f>VLOOKUP(MID(A14043,1,2),[1]Jurisdicciones!$A$2:$B$44,2,FALSE)</f>
        <v>INSTITUTO PROVINCIAL DE VIVIENDA</v>
      </c>
    </row>
    <row r="14044" spans="1:4" x14ac:dyDescent="0.2">
      <c r="A14044" t="s">
        <v>26682</v>
      </c>
      <c r="B14044" t="s">
        <v>26683</v>
      </c>
      <c r="C14044" t="str">
        <f t="shared" si="219"/>
        <v>16 - INSTITUTO PROVINCIAL DE VIVIENDA</v>
      </c>
      <c r="D14044" t="str">
        <f>VLOOKUP(MID(A14044,1,2),[1]Jurisdicciones!$A$2:$B$44,2,FALSE)</f>
        <v>INSTITUTO PROVINCIAL DE VIVIENDA</v>
      </c>
    </row>
    <row r="14045" spans="1:4" x14ac:dyDescent="0.2">
      <c r="A14045" t="s">
        <v>26684</v>
      </c>
      <c r="B14045" t="s">
        <v>26685</v>
      </c>
      <c r="C14045" t="str">
        <f t="shared" si="219"/>
        <v>16 - INSTITUTO PROVINCIAL DE VIVIENDA</v>
      </c>
      <c r="D14045" t="str">
        <f>VLOOKUP(MID(A14045,1,2),[1]Jurisdicciones!$A$2:$B$44,2,FALSE)</f>
        <v>INSTITUTO PROVINCIAL DE VIVIENDA</v>
      </c>
    </row>
    <row r="14046" spans="1:4" x14ac:dyDescent="0.2">
      <c r="A14046" t="s">
        <v>26686</v>
      </c>
      <c r="B14046" t="s">
        <v>26687</v>
      </c>
      <c r="C14046" t="str">
        <f t="shared" si="219"/>
        <v>16 - INSTITUTO PROVINCIAL DE VIVIENDA</v>
      </c>
      <c r="D14046" t="str">
        <f>VLOOKUP(MID(A14046,1,2),[1]Jurisdicciones!$A$2:$B$44,2,FALSE)</f>
        <v>INSTITUTO PROVINCIAL DE VIVIENDA</v>
      </c>
    </row>
    <row r="14047" spans="1:4" x14ac:dyDescent="0.2">
      <c r="A14047" t="s">
        <v>26688</v>
      </c>
      <c r="B14047" t="s">
        <v>26689</v>
      </c>
      <c r="C14047" t="str">
        <f t="shared" si="219"/>
        <v>16 - INSTITUTO PROVINCIAL DE VIVIENDA</v>
      </c>
      <c r="D14047" t="str">
        <f>VLOOKUP(MID(A14047,1,2),[1]Jurisdicciones!$A$2:$B$44,2,FALSE)</f>
        <v>INSTITUTO PROVINCIAL DE VIVIENDA</v>
      </c>
    </row>
    <row r="14048" spans="1:4" x14ac:dyDescent="0.2">
      <c r="A14048" t="s">
        <v>26690</v>
      </c>
      <c r="B14048" t="s">
        <v>26691</v>
      </c>
      <c r="C14048" t="str">
        <f t="shared" si="219"/>
        <v>16 - INSTITUTO PROVINCIAL DE VIVIENDA</v>
      </c>
      <c r="D14048" t="str">
        <f>VLOOKUP(MID(A14048,1,2),[1]Jurisdicciones!$A$2:$B$44,2,FALSE)</f>
        <v>INSTITUTO PROVINCIAL DE VIVIENDA</v>
      </c>
    </row>
    <row r="14049" spans="1:4" x14ac:dyDescent="0.2">
      <c r="A14049" t="s">
        <v>26692</v>
      </c>
      <c r="B14049" t="s">
        <v>26693</v>
      </c>
      <c r="C14049" t="str">
        <f t="shared" si="219"/>
        <v>16 - INSTITUTO PROVINCIAL DE VIVIENDA</v>
      </c>
      <c r="D14049" t="str">
        <f>VLOOKUP(MID(A14049,1,2),[1]Jurisdicciones!$A$2:$B$44,2,FALSE)</f>
        <v>INSTITUTO PROVINCIAL DE VIVIENDA</v>
      </c>
    </row>
    <row r="14050" spans="1:4" x14ac:dyDescent="0.2">
      <c r="A14050" t="s">
        <v>26694</v>
      </c>
      <c r="B14050" t="s">
        <v>26695</v>
      </c>
      <c r="C14050" t="str">
        <f t="shared" si="219"/>
        <v>16 - INSTITUTO PROVINCIAL DE VIVIENDA</v>
      </c>
      <c r="D14050" t="str">
        <f>VLOOKUP(MID(A14050,1,2),[1]Jurisdicciones!$A$2:$B$44,2,FALSE)</f>
        <v>INSTITUTO PROVINCIAL DE VIVIENDA</v>
      </c>
    </row>
    <row r="14051" spans="1:4" x14ac:dyDescent="0.2">
      <c r="A14051" t="s">
        <v>26696</v>
      </c>
      <c r="B14051" t="s">
        <v>26697</v>
      </c>
      <c r="C14051" t="str">
        <f t="shared" si="219"/>
        <v>16 - INSTITUTO PROVINCIAL DE VIVIENDA</v>
      </c>
      <c r="D14051" t="str">
        <f>VLOOKUP(MID(A14051,1,2),[1]Jurisdicciones!$A$2:$B$44,2,FALSE)</f>
        <v>INSTITUTO PROVINCIAL DE VIVIENDA</v>
      </c>
    </row>
    <row r="14052" spans="1:4" x14ac:dyDescent="0.2">
      <c r="A14052" t="s">
        <v>26698</v>
      </c>
      <c r="B14052" t="s">
        <v>26679</v>
      </c>
      <c r="C14052" t="str">
        <f t="shared" si="219"/>
        <v>16 - INSTITUTO PROVINCIAL DE VIVIENDA</v>
      </c>
      <c r="D14052" t="str">
        <f>VLOOKUP(MID(A14052,1,2),[1]Jurisdicciones!$A$2:$B$44,2,FALSE)</f>
        <v>INSTITUTO PROVINCIAL DE VIVIENDA</v>
      </c>
    </row>
    <row r="14053" spans="1:4" x14ac:dyDescent="0.2">
      <c r="A14053" t="s">
        <v>26699</v>
      </c>
      <c r="B14053" t="s">
        <v>26679</v>
      </c>
      <c r="C14053" t="str">
        <f t="shared" si="219"/>
        <v>16 - INSTITUTO PROVINCIAL DE VIVIENDA</v>
      </c>
      <c r="D14053" t="str">
        <f>VLOOKUP(MID(A14053,1,2),[1]Jurisdicciones!$A$2:$B$44,2,FALSE)</f>
        <v>INSTITUTO PROVINCIAL DE VIVIENDA</v>
      </c>
    </row>
    <row r="14054" spans="1:4" x14ac:dyDescent="0.2">
      <c r="A14054" t="s">
        <v>26700</v>
      </c>
      <c r="B14054" t="s">
        <v>26674</v>
      </c>
      <c r="C14054" t="str">
        <f t="shared" si="219"/>
        <v>16 - INSTITUTO PROVINCIAL DE VIVIENDA</v>
      </c>
      <c r="D14054" t="str">
        <f>VLOOKUP(MID(A14054,1,2),[1]Jurisdicciones!$A$2:$B$44,2,FALSE)</f>
        <v>INSTITUTO PROVINCIAL DE VIVIENDA</v>
      </c>
    </row>
    <row r="14055" spans="1:4" x14ac:dyDescent="0.2">
      <c r="A14055" t="s">
        <v>26701</v>
      </c>
      <c r="B14055" t="s">
        <v>26702</v>
      </c>
      <c r="C14055" t="str">
        <f t="shared" si="219"/>
        <v>16 - INSTITUTO PROVINCIAL DE VIVIENDA</v>
      </c>
      <c r="D14055" t="str">
        <f>VLOOKUP(MID(A14055,1,2),[1]Jurisdicciones!$A$2:$B$44,2,FALSE)</f>
        <v>INSTITUTO PROVINCIAL DE VIVIENDA</v>
      </c>
    </row>
    <row r="14056" spans="1:4" x14ac:dyDescent="0.2">
      <c r="A14056" t="s">
        <v>26703</v>
      </c>
      <c r="B14056" t="s">
        <v>26704</v>
      </c>
      <c r="C14056" t="str">
        <f t="shared" si="219"/>
        <v>16 - INSTITUTO PROVINCIAL DE VIVIENDA</v>
      </c>
      <c r="D14056" t="str">
        <f>VLOOKUP(MID(A14056,1,2),[1]Jurisdicciones!$A$2:$B$44,2,FALSE)</f>
        <v>INSTITUTO PROVINCIAL DE VIVIENDA</v>
      </c>
    </row>
    <row r="14057" spans="1:4" x14ac:dyDescent="0.2">
      <c r="A14057" t="s">
        <v>26705</v>
      </c>
      <c r="B14057" t="s">
        <v>26706</v>
      </c>
      <c r="C14057" t="str">
        <f t="shared" si="219"/>
        <v>16 - INSTITUTO PROVINCIAL DE VIVIENDA</v>
      </c>
      <c r="D14057" t="str">
        <f>VLOOKUP(MID(A14057,1,2),[1]Jurisdicciones!$A$2:$B$44,2,FALSE)</f>
        <v>INSTITUTO PROVINCIAL DE VIVIENDA</v>
      </c>
    </row>
    <row r="14058" spans="1:4" x14ac:dyDescent="0.2">
      <c r="A14058" t="s">
        <v>26707</v>
      </c>
      <c r="B14058" t="s">
        <v>26708</v>
      </c>
      <c r="C14058" t="str">
        <f t="shared" si="219"/>
        <v>16 - INSTITUTO PROVINCIAL DE VIVIENDA</v>
      </c>
      <c r="D14058" t="str">
        <f>VLOOKUP(MID(A14058,1,2),[1]Jurisdicciones!$A$2:$B$44,2,FALSE)</f>
        <v>INSTITUTO PROVINCIAL DE VIVIENDA</v>
      </c>
    </row>
    <row r="14059" spans="1:4" x14ac:dyDescent="0.2">
      <c r="A14059" t="s">
        <v>26709</v>
      </c>
      <c r="B14059" t="s">
        <v>26710</v>
      </c>
      <c r="C14059" t="str">
        <f t="shared" si="219"/>
        <v>16 - INSTITUTO PROVINCIAL DE VIVIENDA</v>
      </c>
      <c r="D14059" t="str">
        <f>VLOOKUP(MID(A14059,1,2),[1]Jurisdicciones!$A$2:$B$44,2,FALSE)</f>
        <v>INSTITUTO PROVINCIAL DE VIVIENDA</v>
      </c>
    </row>
    <row r="14060" spans="1:4" x14ac:dyDescent="0.2">
      <c r="A14060" t="s">
        <v>26711</v>
      </c>
      <c r="B14060" t="s">
        <v>26712</v>
      </c>
      <c r="C14060" t="str">
        <f t="shared" si="219"/>
        <v>16 - INSTITUTO PROVINCIAL DE VIVIENDA</v>
      </c>
      <c r="D14060" t="str">
        <f>VLOOKUP(MID(A14060,1,2),[1]Jurisdicciones!$A$2:$B$44,2,FALSE)</f>
        <v>INSTITUTO PROVINCIAL DE VIVIENDA</v>
      </c>
    </row>
    <row r="14061" spans="1:4" x14ac:dyDescent="0.2">
      <c r="A14061" t="s">
        <v>26713</v>
      </c>
      <c r="B14061" t="s">
        <v>26714</v>
      </c>
      <c r="C14061" t="str">
        <f t="shared" si="219"/>
        <v>16 - INSTITUTO PROVINCIAL DE VIVIENDA</v>
      </c>
      <c r="D14061" t="str">
        <f>VLOOKUP(MID(A14061,1,2),[1]Jurisdicciones!$A$2:$B$44,2,FALSE)</f>
        <v>INSTITUTO PROVINCIAL DE VIVIENDA</v>
      </c>
    </row>
    <row r="14062" spans="1:4" x14ac:dyDescent="0.2">
      <c r="A14062" t="s">
        <v>26715</v>
      </c>
      <c r="B14062" t="s">
        <v>26716</v>
      </c>
      <c r="C14062" t="str">
        <f t="shared" si="219"/>
        <v>16 - INSTITUTO PROVINCIAL DE VIVIENDA</v>
      </c>
      <c r="D14062" t="str">
        <f>VLOOKUP(MID(A14062,1,2),[1]Jurisdicciones!$A$2:$B$44,2,FALSE)</f>
        <v>INSTITUTO PROVINCIAL DE VIVIENDA</v>
      </c>
    </row>
    <row r="14063" spans="1:4" x14ac:dyDescent="0.2">
      <c r="A14063" t="s">
        <v>26717</v>
      </c>
      <c r="B14063" t="s">
        <v>26718</v>
      </c>
      <c r="C14063" t="str">
        <f t="shared" si="219"/>
        <v>16 - INSTITUTO PROVINCIAL DE VIVIENDA</v>
      </c>
      <c r="D14063" t="str">
        <f>VLOOKUP(MID(A14063,1,2),[1]Jurisdicciones!$A$2:$B$44,2,FALSE)</f>
        <v>INSTITUTO PROVINCIAL DE VIVIENDA</v>
      </c>
    </row>
    <row r="14064" spans="1:4" x14ac:dyDescent="0.2">
      <c r="A14064" t="s">
        <v>26719</v>
      </c>
      <c r="B14064" t="s">
        <v>26720</v>
      </c>
      <c r="C14064" t="str">
        <f t="shared" si="219"/>
        <v>16 - INSTITUTO PROVINCIAL DE VIVIENDA</v>
      </c>
      <c r="D14064" t="str">
        <f>VLOOKUP(MID(A14064,1,2),[1]Jurisdicciones!$A$2:$B$44,2,FALSE)</f>
        <v>INSTITUTO PROVINCIAL DE VIVIENDA</v>
      </c>
    </row>
    <row r="14065" spans="1:4" x14ac:dyDescent="0.2">
      <c r="A14065" t="s">
        <v>26721</v>
      </c>
      <c r="B14065" t="s">
        <v>26722</v>
      </c>
      <c r="C14065" t="str">
        <f t="shared" si="219"/>
        <v>16 - INSTITUTO PROVINCIAL DE VIVIENDA</v>
      </c>
      <c r="D14065" t="str">
        <f>VLOOKUP(MID(A14065,1,2),[1]Jurisdicciones!$A$2:$B$44,2,FALSE)</f>
        <v>INSTITUTO PROVINCIAL DE VIVIENDA</v>
      </c>
    </row>
    <row r="14066" spans="1:4" x14ac:dyDescent="0.2">
      <c r="A14066" t="s">
        <v>26723</v>
      </c>
      <c r="B14066" t="s">
        <v>26720</v>
      </c>
      <c r="C14066" t="str">
        <f t="shared" si="219"/>
        <v>16 - INSTITUTO PROVINCIAL DE VIVIENDA</v>
      </c>
      <c r="D14066" t="str">
        <f>VLOOKUP(MID(A14066,1,2),[1]Jurisdicciones!$A$2:$B$44,2,FALSE)</f>
        <v>INSTITUTO PROVINCIAL DE VIVIENDA</v>
      </c>
    </row>
    <row r="14067" spans="1:4" x14ac:dyDescent="0.2">
      <c r="A14067" t="s">
        <v>26724</v>
      </c>
      <c r="B14067" t="s">
        <v>26720</v>
      </c>
      <c r="C14067" t="str">
        <f t="shared" si="219"/>
        <v>16 - INSTITUTO PROVINCIAL DE VIVIENDA</v>
      </c>
      <c r="D14067" t="str">
        <f>VLOOKUP(MID(A14067,1,2),[1]Jurisdicciones!$A$2:$B$44,2,FALSE)</f>
        <v>INSTITUTO PROVINCIAL DE VIVIENDA</v>
      </c>
    </row>
    <row r="14068" spans="1:4" x14ac:dyDescent="0.2">
      <c r="A14068" t="s">
        <v>26725</v>
      </c>
      <c r="B14068" t="s">
        <v>26722</v>
      </c>
      <c r="C14068" t="str">
        <f t="shared" si="219"/>
        <v>16 - INSTITUTO PROVINCIAL DE VIVIENDA</v>
      </c>
      <c r="D14068" t="str">
        <f>VLOOKUP(MID(A14068,1,2),[1]Jurisdicciones!$A$2:$B$44,2,FALSE)</f>
        <v>INSTITUTO PROVINCIAL DE VIVIENDA</v>
      </c>
    </row>
    <row r="14069" spans="1:4" x14ac:dyDescent="0.2">
      <c r="A14069" t="s">
        <v>26726</v>
      </c>
      <c r="B14069" t="s">
        <v>26722</v>
      </c>
      <c r="C14069" t="str">
        <f t="shared" si="219"/>
        <v>16 - INSTITUTO PROVINCIAL DE VIVIENDA</v>
      </c>
      <c r="D14069" t="str">
        <f>VLOOKUP(MID(A14069,1,2),[1]Jurisdicciones!$A$2:$B$44,2,FALSE)</f>
        <v>INSTITUTO PROVINCIAL DE VIVIENDA</v>
      </c>
    </row>
    <row r="14070" spans="1:4" x14ac:dyDescent="0.2">
      <c r="A14070" t="s">
        <v>26727</v>
      </c>
      <c r="B14070" t="s">
        <v>26728</v>
      </c>
      <c r="C14070" t="str">
        <f t="shared" si="219"/>
        <v>16 - INSTITUTO PROVINCIAL DE VIVIENDA</v>
      </c>
      <c r="D14070" t="str">
        <f>VLOOKUP(MID(A14070,1,2),[1]Jurisdicciones!$A$2:$B$44,2,FALSE)</f>
        <v>INSTITUTO PROVINCIAL DE VIVIENDA</v>
      </c>
    </row>
    <row r="14071" spans="1:4" x14ac:dyDescent="0.2">
      <c r="A14071" t="s">
        <v>26729</v>
      </c>
      <c r="B14071" t="s">
        <v>26718</v>
      </c>
      <c r="C14071" t="str">
        <f t="shared" si="219"/>
        <v>16 - INSTITUTO PROVINCIAL DE VIVIENDA</v>
      </c>
      <c r="D14071" t="str">
        <f>VLOOKUP(MID(A14071,1,2),[1]Jurisdicciones!$A$2:$B$44,2,FALSE)</f>
        <v>INSTITUTO PROVINCIAL DE VIVIENDA</v>
      </c>
    </row>
    <row r="14072" spans="1:4" x14ac:dyDescent="0.2">
      <c r="A14072" t="s">
        <v>26730</v>
      </c>
      <c r="B14072" t="s">
        <v>26731</v>
      </c>
      <c r="C14072" t="str">
        <f t="shared" si="219"/>
        <v>16 - INSTITUTO PROVINCIAL DE VIVIENDA</v>
      </c>
      <c r="D14072" t="str">
        <f>VLOOKUP(MID(A14072,1,2),[1]Jurisdicciones!$A$2:$B$44,2,FALSE)</f>
        <v>INSTITUTO PROVINCIAL DE VIVIENDA</v>
      </c>
    </row>
    <row r="14073" spans="1:4" x14ac:dyDescent="0.2">
      <c r="A14073" t="s">
        <v>26732</v>
      </c>
      <c r="B14073" t="s">
        <v>26733</v>
      </c>
      <c r="C14073" t="str">
        <f t="shared" si="219"/>
        <v>16 - INSTITUTO PROVINCIAL DE VIVIENDA</v>
      </c>
      <c r="D14073" t="str">
        <f>VLOOKUP(MID(A14073,1,2),[1]Jurisdicciones!$A$2:$B$44,2,FALSE)</f>
        <v>INSTITUTO PROVINCIAL DE VIVIENDA</v>
      </c>
    </row>
    <row r="14074" spans="1:4" x14ac:dyDescent="0.2">
      <c r="A14074" t="s">
        <v>26734</v>
      </c>
      <c r="B14074" t="s">
        <v>26735</v>
      </c>
      <c r="C14074" t="str">
        <f t="shared" si="219"/>
        <v>16 - INSTITUTO PROVINCIAL DE VIVIENDA</v>
      </c>
      <c r="D14074" t="str">
        <f>VLOOKUP(MID(A14074,1,2),[1]Jurisdicciones!$A$2:$B$44,2,FALSE)</f>
        <v>INSTITUTO PROVINCIAL DE VIVIENDA</v>
      </c>
    </row>
    <row r="14075" spans="1:4" x14ac:dyDescent="0.2">
      <c r="A14075" t="s">
        <v>26736</v>
      </c>
      <c r="B14075" t="s">
        <v>26737</v>
      </c>
      <c r="C14075" t="str">
        <f t="shared" si="219"/>
        <v>16 - INSTITUTO PROVINCIAL DE VIVIENDA</v>
      </c>
      <c r="D14075" t="str">
        <f>VLOOKUP(MID(A14075,1,2),[1]Jurisdicciones!$A$2:$B$44,2,FALSE)</f>
        <v>INSTITUTO PROVINCIAL DE VIVIENDA</v>
      </c>
    </row>
    <row r="14076" spans="1:4" x14ac:dyDescent="0.2">
      <c r="A14076" t="s">
        <v>26738</v>
      </c>
      <c r="B14076" t="s">
        <v>26739</v>
      </c>
      <c r="C14076" t="str">
        <f t="shared" si="219"/>
        <v>16 - INSTITUTO PROVINCIAL DE VIVIENDA</v>
      </c>
      <c r="D14076" t="str">
        <f>VLOOKUP(MID(A14076,1,2),[1]Jurisdicciones!$A$2:$B$44,2,FALSE)</f>
        <v>INSTITUTO PROVINCIAL DE VIVIENDA</v>
      </c>
    </row>
    <row r="14077" spans="1:4" x14ac:dyDescent="0.2">
      <c r="A14077" t="s">
        <v>26740</v>
      </c>
      <c r="B14077" t="s">
        <v>26741</v>
      </c>
      <c r="C14077" t="str">
        <f t="shared" si="219"/>
        <v>16 - INSTITUTO PROVINCIAL DE VIVIENDA</v>
      </c>
      <c r="D14077" t="str">
        <f>VLOOKUP(MID(A14077,1,2),[1]Jurisdicciones!$A$2:$B$44,2,FALSE)</f>
        <v>INSTITUTO PROVINCIAL DE VIVIENDA</v>
      </c>
    </row>
    <row r="14078" spans="1:4" x14ac:dyDescent="0.2">
      <c r="A14078" t="s">
        <v>26742</v>
      </c>
      <c r="B14078" t="s">
        <v>26743</v>
      </c>
      <c r="C14078" t="str">
        <f t="shared" si="219"/>
        <v>16 - INSTITUTO PROVINCIAL DE VIVIENDA</v>
      </c>
      <c r="D14078" t="str">
        <f>VLOOKUP(MID(A14078,1,2),[1]Jurisdicciones!$A$2:$B$44,2,FALSE)</f>
        <v>INSTITUTO PROVINCIAL DE VIVIENDA</v>
      </c>
    </row>
    <row r="14079" spans="1:4" x14ac:dyDescent="0.2">
      <c r="A14079" t="s">
        <v>26744</v>
      </c>
      <c r="B14079" t="s">
        <v>26745</v>
      </c>
      <c r="C14079" t="str">
        <f t="shared" si="219"/>
        <v>16 - INSTITUTO PROVINCIAL DE VIVIENDA</v>
      </c>
      <c r="D14079" t="str">
        <f>VLOOKUP(MID(A14079,1,2),[1]Jurisdicciones!$A$2:$B$44,2,FALSE)</f>
        <v>INSTITUTO PROVINCIAL DE VIVIENDA</v>
      </c>
    </row>
    <row r="14080" spans="1:4" x14ac:dyDescent="0.2">
      <c r="A14080" t="s">
        <v>26746</v>
      </c>
      <c r="B14080" t="s">
        <v>26747</v>
      </c>
      <c r="C14080" t="str">
        <f t="shared" si="219"/>
        <v>16 - INSTITUTO PROVINCIAL DE VIVIENDA</v>
      </c>
      <c r="D14080" t="str">
        <f>VLOOKUP(MID(A14080,1,2),[1]Jurisdicciones!$A$2:$B$44,2,FALSE)</f>
        <v>INSTITUTO PROVINCIAL DE VIVIENDA</v>
      </c>
    </row>
    <row r="14081" spans="1:4" x14ac:dyDescent="0.2">
      <c r="A14081" t="s">
        <v>26748</v>
      </c>
      <c r="B14081" t="s">
        <v>26749</v>
      </c>
      <c r="C14081" t="str">
        <f t="shared" si="219"/>
        <v>16 - INSTITUTO PROVINCIAL DE VIVIENDA</v>
      </c>
      <c r="D14081" t="str">
        <f>VLOOKUP(MID(A14081,1,2),[1]Jurisdicciones!$A$2:$B$44,2,FALSE)</f>
        <v>INSTITUTO PROVINCIAL DE VIVIENDA</v>
      </c>
    </row>
    <row r="14082" spans="1:4" x14ac:dyDescent="0.2">
      <c r="A14082" t="s">
        <v>26750</v>
      </c>
      <c r="B14082" t="s">
        <v>26751</v>
      </c>
      <c r="C14082" t="str">
        <f t="shared" si="219"/>
        <v>16 - INSTITUTO PROVINCIAL DE VIVIENDA</v>
      </c>
      <c r="D14082" t="str">
        <f>VLOOKUP(MID(A14082,1,2),[1]Jurisdicciones!$A$2:$B$44,2,FALSE)</f>
        <v>INSTITUTO PROVINCIAL DE VIVIENDA</v>
      </c>
    </row>
    <row r="14083" spans="1:4" x14ac:dyDescent="0.2">
      <c r="A14083" t="s">
        <v>26752</v>
      </c>
      <c r="B14083" t="s">
        <v>26753</v>
      </c>
      <c r="C14083" t="str">
        <f t="shared" si="219"/>
        <v>16 - INSTITUTO PROVINCIAL DE VIVIENDA</v>
      </c>
      <c r="D14083" t="str">
        <f>VLOOKUP(MID(A14083,1,2),[1]Jurisdicciones!$A$2:$B$44,2,FALSE)</f>
        <v>INSTITUTO PROVINCIAL DE VIVIENDA</v>
      </c>
    </row>
    <row r="14084" spans="1:4" x14ac:dyDescent="0.2">
      <c r="A14084" t="s">
        <v>26754</v>
      </c>
      <c r="B14084" t="s">
        <v>26755</v>
      </c>
      <c r="C14084" t="str">
        <f t="shared" ref="C14084:C14147" si="220">CONCATENATE(MID(A14084,1,2), " - ",D14084)</f>
        <v>16 - INSTITUTO PROVINCIAL DE VIVIENDA</v>
      </c>
      <c r="D14084" t="str">
        <f>VLOOKUP(MID(A14084,1,2),[1]Jurisdicciones!$A$2:$B$44,2,FALSE)</f>
        <v>INSTITUTO PROVINCIAL DE VIVIENDA</v>
      </c>
    </row>
    <row r="14085" spans="1:4" x14ac:dyDescent="0.2">
      <c r="A14085" t="s">
        <v>26756</v>
      </c>
      <c r="B14085" t="s">
        <v>26757</v>
      </c>
      <c r="C14085" t="str">
        <f t="shared" si="220"/>
        <v>16 - INSTITUTO PROVINCIAL DE VIVIENDA</v>
      </c>
      <c r="D14085" t="str">
        <f>VLOOKUP(MID(A14085,1,2),[1]Jurisdicciones!$A$2:$B$44,2,FALSE)</f>
        <v>INSTITUTO PROVINCIAL DE VIVIENDA</v>
      </c>
    </row>
    <row r="14086" spans="1:4" x14ac:dyDescent="0.2">
      <c r="A14086" t="s">
        <v>26758</v>
      </c>
      <c r="B14086" t="s">
        <v>26759</v>
      </c>
      <c r="C14086" t="str">
        <f t="shared" si="220"/>
        <v>16 - INSTITUTO PROVINCIAL DE VIVIENDA</v>
      </c>
      <c r="D14086" t="str">
        <f>VLOOKUP(MID(A14086,1,2),[1]Jurisdicciones!$A$2:$B$44,2,FALSE)</f>
        <v>INSTITUTO PROVINCIAL DE VIVIENDA</v>
      </c>
    </row>
    <row r="14087" spans="1:4" x14ac:dyDescent="0.2">
      <c r="A14087" t="s">
        <v>26760</v>
      </c>
      <c r="B14087" t="s">
        <v>26761</v>
      </c>
      <c r="C14087" t="str">
        <f t="shared" si="220"/>
        <v>16 - INSTITUTO PROVINCIAL DE VIVIENDA</v>
      </c>
      <c r="D14087" t="str">
        <f>VLOOKUP(MID(A14087,1,2),[1]Jurisdicciones!$A$2:$B$44,2,FALSE)</f>
        <v>INSTITUTO PROVINCIAL DE VIVIENDA</v>
      </c>
    </row>
    <row r="14088" spans="1:4" x14ac:dyDescent="0.2">
      <c r="A14088" t="s">
        <v>26762</v>
      </c>
      <c r="B14088" t="s">
        <v>26763</v>
      </c>
      <c r="C14088" t="str">
        <f t="shared" si="220"/>
        <v>16 - INSTITUTO PROVINCIAL DE VIVIENDA</v>
      </c>
      <c r="D14088" t="str">
        <f>VLOOKUP(MID(A14088,1,2),[1]Jurisdicciones!$A$2:$B$44,2,FALSE)</f>
        <v>INSTITUTO PROVINCIAL DE VIVIENDA</v>
      </c>
    </row>
    <row r="14089" spans="1:4" x14ac:dyDescent="0.2">
      <c r="A14089" t="s">
        <v>26764</v>
      </c>
      <c r="B14089" t="s">
        <v>26765</v>
      </c>
      <c r="C14089" t="str">
        <f t="shared" si="220"/>
        <v>16 - INSTITUTO PROVINCIAL DE VIVIENDA</v>
      </c>
      <c r="D14089" t="str">
        <f>VLOOKUP(MID(A14089,1,2),[1]Jurisdicciones!$A$2:$B$44,2,FALSE)</f>
        <v>INSTITUTO PROVINCIAL DE VIVIENDA</v>
      </c>
    </row>
    <row r="14090" spans="1:4" x14ac:dyDescent="0.2">
      <c r="A14090" t="s">
        <v>26766</v>
      </c>
      <c r="B14090" t="s">
        <v>26767</v>
      </c>
      <c r="C14090" t="str">
        <f t="shared" si="220"/>
        <v>16 - INSTITUTO PROVINCIAL DE VIVIENDA</v>
      </c>
      <c r="D14090" t="str">
        <f>VLOOKUP(MID(A14090,1,2),[1]Jurisdicciones!$A$2:$B$44,2,FALSE)</f>
        <v>INSTITUTO PROVINCIAL DE VIVIENDA</v>
      </c>
    </row>
    <row r="14091" spans="1:4" x14ac:dyDescent="0.2">
      <c r="A14091" t="s">
        <v>26768</v>
      </c>
      <c r="B14091" t="s">
        <v>26769</v>
      </c>
      <c r="C14091" t="str">
        <f t="shared" si="220"/>
        <v>16 - INSTITUTO PROVINCIAL DE VIVIENDA</v>
      </c>
      <c r="D14091" t="str">
        <f>VLOOKUP(MID(A14091,1,2),[1]Jurisdicciones!$A$2:$B$44,2,FALSE)</f>
        <v>INSTITUTO PROVINCIAL DE VIVIENDA</v>
      </c>
    </row>
    <row r="14092" spans="1:4" x14ac:dyDescent="0.2">
      <c r="A14092" t="s">
        <v>26770</v>
      </c>
      <c r="B14092" t="s">
        <v>26771</v>
      </c>
      <c r="C14092" t="str">
        <f t="shared" si="220"/>
        <v>16 - INSTITUTO PROVINCIAL DE VIVIENDA</v>
      </c>
      <c r="D14092" t="str">
        <f>VLOOKUP(MID(A14092,1,2),[1]Jurisdicciones!$A$2:$B$44,2,FALSE)</f>
        <v>INSTITUTO PROVINCIAL DE VIVIENDA</v>
      </c>
    </row>
    <row r="14093" spans="1:4" x14ac:dyDescent="0.2">
      <c r="A14093" t="s">
        <v>26772</v>
      </c>
      <c r="B14093" t="s">
        <v>26773</v>
      </c>
      <c r="C14093" t="str">
        <f t="shared" si="220"/>
        <v>16 - INSTITUTO PROVINCIAL DE VIVIENDA</v>
      </c>
      <c r="D14093" t="str">
        <f>VLOOKUP(MID(A14093,1,2),[1]Jurisdicciones!$A$2:$B$44,2,FALSE)</f>
        <v>INSTITUTO PROVINCIAL DE VIVIENDA</v>
      </c>
    </row>
    <row r="14094" spans="1:4" x14ac:dyDescent="0.2">
      <c r="A14094" t="s">
        <v>26774</v>
      </c>
      <c r="B14094" t="s">
        <v>26775</v>
      </c>
      <c r="C14094" t="str">
        <f t="shared" si="220"/>
        <v>16 - INSTITUTO PROVINCIAL DE VIVIENDA</v>
      </c>
      <c r="D14094" t="str">
        <f>VLOOKUP(MID(A14094,1,2),[1]Jurisdicciones!$A$2:$B$44,2,FALSE)</f>
        <v>INSTITUTO PROVINCIAL DE VIVIENDA</v>
      </c>
    </row>
    <row r="14095" spans="1:4" x14ac:dyDescent="0.2">
      <c r="A14095" t="s">
        <v>26776</v>
      </c>
      <c r="B14095" t="s">
        <v>26777</v>
      </c>
      <c r="C14095" t="str">
        <f t="shared" si="220"/>
        <v>16 - INSTITUTO PROVINCIAL DE VIVIENDA</v>
      </c>
      <c r="D14095" t="str">
        <f>VLOOKUP(MID(A14095,1,2),[1]Jurisdicciones!$A$2:$B$44,2,FALSE)</f>
        <v>INSTITUTO PROVINCIAL DE VIVIENDA</v>
      </c>
    </row>
    <row r="14096" spans="1:4" x14ac:dyDescent="0.2">
      <c r="A14096" t="s">
        <v>26778</v>
      </c>
      <c r="B14096" t="s">
        <v>26779</v>
      </c>
      <c r="C14096" t="str">
        <f t="shared" si="220"/>
        <v>16 - INSTITUTO PROVINCIAL DE VIVIENDA</v>
      </c>
      <c r="D14096" t="str">
        <f>VLOOKUP(MID(A14096,1,2),[1]Jurisdicciones!$A$2:$B$44,2,FALSE)</f>
        <v>INSTITUTO PROVINCIAL DE VIVIENDA</v>
      </c>
    </row>
    <row r="14097" spans="1:4" x14ac:dyDescent="0.2">
      <c r="A14097" t="s">
        <v>26780</v>
      </c>
      <c r="B14097" t="s">
        <v>26781</v>
      </c>
      <c r="C14097" t="str">
        <f t="shared" si="220"/>
        <v>16 - INSTITUTO PROVINCIAL DE VIVIENDA</v>
      </c>
      <c r="D14097" t="str">
        <f>VLOOKUP(MID(A14097,1,2),[1]Jurisdicciones!$A$2:$B$44,2,FALSE)</f>
        <v>INSTITUTO PROVINCIAL DE VIVIENDA</v>
      </c>
    </row>
    <row r="14098" spans="1:4" x14ac:dyDescent="0.2">
      <c r="A14098" t="s">
        <v>26782</v>
      </c>
      <c r="B14098" t="s">
        <v>26783</v>
      </c>
      <c r="C14098" t="str">
        <f t="shared" si="220"/>
        <v>16 - INSTITUTO PROVINCIAL DE VIVIENDA</v>
      </c>
      <c r="D14098" t="str">
        <f>VLOOKUP(MID(A14098,1,2),[1]Jurisdicciones!$A$2:$B$44,2,FALSE)</f>
        <v>INSTITUTO PROVINCIAL DE VIVIENDA</v>
      </c>
    </row>
    <row r="14099" spans="1:4" x14ac:dyDescent="0.2">
      <c r="A14099" t="s">
        <v>26784</v>
      </c>
      <c r="B14099" t="s">
        <v>26785</v>
      </c>
      <c r="C14099" t="str">
        <f t="shared" si="220"/>
        <v>16 - INSTITUTO PROVINCIAL DE VIVIENDA</v>
      </c>
      <c r="D14099" t="str">
        <f>VLOOKUP(MID(A14099,1,2),[1]Jurisdicciones!$A$2:$B$44,2,FALSE)</f>
        <v>INSTITUTO PROVINCIAL DE VIVIENDA</v>
      </c>
    </row>
    <row r="14100" spans="1:4" x14ac:dyDescent="0.2">
      <c r="A14100" t="s">
        <v>26786</v>
      </c>
      <c r="B14100" t="s">
        <v>26787</v>
      </c>
      <c r="C14100" t="str">
        <f t="shared" si="220"/>
        <v>16 - INSTITUTO PROVINCIAL DE VIVIENDA</v>
      </c>
      <c r="D14100" t="str">
        <f>VLOOKUP(MID(A14100,1,2),[1]Jurisdicciones!$A$2:$B$44,2,FALSE)</f>
        <v>INSTITUTO PROVINCIAL DE VIVIENDA</v>
      </c>
    </row>
    <row r="14101" spans="1:4" x14ac:dyDescent="0.2">
      <c r="A14101" t="s">
        <v>26788</v>
      </c>
      <c r="B14101" t="s">
        <v>26789</v>
      </c>
      <c r="C14101" t="str">
        <f t="shared" si="220"/>
        <v>16 - INSTITUTO PROVINCIAL DE VIVIENDA</v>
      </c>
      <c r="D14101" t="str">
        <f>VLOOKUP(MID(A14101,1,2),[1]Jurisdicciones!$A$2:$B$44,2,FALSE)</f>
        <v>INSTITUTO PROVINCIAL DE VIVIENDA</v>
      </c>
    </row>
    <row r="14102" spans="1:4" x14ac:dyDescent="0.2">
      <c r="A14102" t="s">
        <v>26790</v>
      </c>
      <c r="B14102" t="s">
        <v>26791</v>
      </c>
      <c r="C14102" t="str">
        <f t="shared" si="220"/>
        <v>16 - INSTITUTO PROVINCIAL DE VIVIENDA</v>
      </c>
      <c r="D14102" t="str">
        <f>VLOOKUP(MID(A14102,1,2),[1]Jurisdicciones!$A$2:$B$44,2,FALSE)</f>
        <v>INSTITUTO PROVINCIAL DE VIVIENDA</v>
      </c>
    </row>
    <row r="14103" spans="1:4" x14ac:dyDescent="0.2">
      <c r="A14103" t="s">
        <v>26792</v>
      </c>
      <c r="B14103" t="s">
        <v>26793</v>
      </c>
      <c r="C14103" t="str">
        <f t="shared" si="220"/>
        <v>16 - INSTITUTO PROVINCIAL DE VIVIENDA</v>
      </c>
      <c r="D14103" t="str">
        <f>VLOOKUP(MID(A14103,1,2),[1]Jurisdicciones!$A$2:$B$44,2,FALSE)</f>
        <v>INSTITUTO PROVINCIAL DE VIVIENDA</v>
      </c>
    </row>
    <row r="14104" spans="1:4" x14ac:dyDescent="0.2">
      <c r="A14104" t="s">
        <v>26794</v>
      </c>
      <c r="B14104" t="s">
        <v>26795</v>
      </c>
      <c r="C14104" t="str">
        <f t="shared" si="220"/>
        <v>16 - INSTITUTO PROVINCIAL DE VIVIENDA</v>
      </c>
      <c r="D14104" t="str">
        <f>VLOOKUP(MID(A14104,1,2),[1]Jurisdicciones!$A$2:$B$44,2,FALSE)</f>
        <v>INSTITUTO PROVINCIAL DE VIVIENDA</v>
      </c>
    </row>
    <row r="14105" spans="1:4" x14ac:dyDescent="0.2">
      <c r="A14105" t="s">
        <v>26796</v>
      </c>
      <c r="B14105" t="s">
        <v>26797</v>
      </c>
      <c r="C14105" t="str">
        <f t="shared" si="220"/>
        <v>16 - INSTITUTO PROVINCIAL DE VIVIENDA</v>
      </c>
      <c r="D14105" t="str">
        <f>VLOOKUP(MID(A14105,1,2),[1]Jurisdicciones!$A$2:$B$44,2,FALSE)</f>
        <v>INSTITUTO PROVINCIAL DE VIVIENDA</v>
      </c>
    </row>
    <row r="14106" spans="1:4" x14ac:dyDescent="0.2">
      <c r="A14106" t="s">
        <v>26798</v>
      </c>
      <c r="B14106" t="s">
        <v>26799</v>
      </c>
      <c r="C14106" t="str">
        <f t="shared" si="220"/>
        <v>16 - INSTITUTO PROVINCIAL DE VIVIENDA</v>
      </c>
      <c r="D14106" t="str">
        <f>VLOOKUP(MID(A14106,1,2),[1]Jurisdicciones!$A$2:$B$44,2,FALSE)</f>
        <v>INSTITUTO PROVINCIAL DE VIVIENDA</v>
      </c>
    </row>
    <row r="14107" spans="1:4" x14ac:dyDescent="0.2">
      <c r="A14107" t="s">
        <v>26800</v>
      </c>
      <c r="B14107" t="s">
        <v>26801</v>
      </c>
      <c r="C14107" t="str">
        <f t="shared" si="220"/>
        <v>16 - INSTITUTO PROVINCIAL DE VIVIENDA</v>
      </c>
      <c r="D14107" t="str">
        <f>VLOOKUP(MID(A14107,1,2),[1]Jurisdicciones!$A$2:$B$44,2,FALSE)</f>
        <v>INSTITUTO PROVINCIAL DE VIVIENDA</v>
      </c>
    </row>
    <row r="14108" spans="1:4" x14ac:dyDescent="0.2">
      <c r="A14108" t="s">
        <v>26802</v>
      </c>
      <c r="B14108" t="s">
        <v>26803</v>
      </c>
      <c r="C14108" t="str">
        <f t="shared" si="220"/>
        <v>16 - INSTITUTO PROVINCIAL DE VIVIENDA</v>
      </c>
      <c r="D14108" t="str">
        <f>VLOOKUP(MID(A14108,1,2),[1]Jurisdicciones!$A$2:$B$44,2,FALSE)</f>
        <v>INSTITUTO PROVINCIAL DE VIVIENDA</v>
      </c>
    </row>
    <row r="14109" spans="1:4" x14ac:dyDescent="0.2">
      <c r="A14109" t="s">
        <v>26804</v>
      </c>
      <c r="B14109" t="s">
        <v>26805</v>
      </c>
      <c r="C14109" t="str">
        <f t="shared" si="220"/>
        <v>16 - INSTITUTO PROVINCIAL DE VIVIENDA</v>
      </c>
      <c r="D14109" t="str">
        <f>VLOOKUP(MID(A14109,1,2),[1]Jurisdicciones!$A$2:$B$44,2,FALSE)</f>
        <v>INSTITUTO PROVINCIAL DE VIVIENDA</v>
      </c>
    </row>
    <row r="14110" spans="1:4" x14ac:dyDescent="0.2">
      <c r="A14110" t="s">
        <v>26806</v>
      </c>
      <c r="B14110" t="s">
        <v>26807</v>
      </c>
      <c r="C14110" t="str">
        <f t="shared" si="220"/>
        <v>16 - INSTITUTO PROVINCIAL DE VIVIENDA</v>
      </c>
      <c r="D14110" t="str">
        <f>VLOOKUP(MID(A14110,1,2),[1]Jurisdicciones!$A$2:$B$44,2,FALSE)</f>
        <v>INSTITUTO PROVINCIAL DE VIVIENDA</v>
      </c>
    </row>
    <row r="14111" spans="1:4" x14ac:dyDescent="0.2">
      <c r="A14111" t="s">
        <v>26808</v>
      </c>
      <c r="B14111" t="s">
        <v>26809</v>
      </c>
      <c r="C14111" t="str">
        <f t="shared" si="220"/>
        <v>16 - INSTITUTO PROVINCIAL DE VIVIENDA</v>
      </c>
      <c r="D14111" t="str">
        <f>VLOOKUP(MID(A14111,1,2),[1]Jurisdicciones!$A$2:$B$44,2,FALSE)</f>
        <v>INSTITUTO PROVINCIAL DE VIVIENDA</v>
      </c>
    </row>
    <row r="14112" spans="1:4" x14ac:dyDescent="0.2">
      <c r="A14112" t="s">
        <v>26810</v>
      </c>
      <c r="B14112" t="s">
        <v>26811</v>
      </c>
      <c r="C14112" t="str">
        <f t="shared" si="220"/>
        <v>16 - INSTITUTO PROVINCIAL DE VIVIENDA</v>
      </c>
      <c r="D14112" t="str">
        <f>VLOOKUP(MID(A14112,1,2),[1]Jurisdicciones!$A$2:$B$44,2,FALSE)</f>
        <v>INSTITUTO PROVINCIAL DE VIVIENDA</v>
      </c>
    </row>
    <row r="14113" spans="1:4" x14ac:dyDescent="0.2">
      <c r="A14113" t="s">
        <v>26812</v>
      </c>
      <c r="B14113" t="s">
        <v>26813</v>
      </c>
      <c r="C14113" t="str">
        <f t="shared" si="220"/>
        <v>16 - INSTITUTO PROVINCIAL DE VIVIENDA</v>
      </c>
      <c r="D14113" t="str">
        <f>VLOOKUP(MID(A14113,1,2),[1]Jurisdicciones!$A$2:$B$44,2,FALSE)</f>
        <v>INSTITUTO PROVINCIAL DE VIVIENDA</v>
      </c>
    </row>
    <row r="14114" spans="1:4" x14ac:dyDescent="0.2">
      <c r="A14114" t="s">
        <v>26814</v>
      </c>
      <c r="B14114" t="s">
        <v>26815</v>
      </c>
      <c r="C14114" t="str">
        <f t="shared" si="220"/>
        <v>16 - INSTITUTO PROVINCIAL DE VIVIENDA</v>
      </c>
      <c r="D14114" t="str">
        <f>VLOOKUP(MID(A14114,1,2),[1]Jurisdicciones!$A$2:$B$44,2,FALSE)</f>
        <v>INSTITUTO PROVINCIAL DE VIVIENDA</v>
      </c>
    </row>
    <row r="14115" spans="1:4" x14ac:dyDescent="0.2">
      <c r="A14115" t="s">
        <v>26816</v>
      </c>
      <c r="B14115" t="s">
        <v>26817</v>
      </c>
      <c r="C14115" t="str">
        <f t="shared" si="220"/>
        <v>16 - INSTITUTO PROVINCIAL DE VIVIENDA</v>
      </c>
      <c r="D14115" t="str">
        <f>VLOOKUP(MID(A14115,1,2),[1]Jurisdicciones!$A$2:$B$44,2,FALSE)</f>
        <v>INSTITUTO PROVINCIAL DE VIVIENDA</v>
      </c>
    </row>
    <row r="14116" spans="1:4" x14ac:dyDescent="0.2">
      <c r="A14116" t="s">
        <v>26818</v>
      </c>
      <c r="B14116" t="s">
        <v>26819</v>
      </c>
      <c r="C14116" t="str">
        <f t="shared" si="220"/>
        <v>16 - INSTITUTO PROVINCIAL DE VIVIENDA</v>
      </c>
      <c r="D14116" t="str">
        <f>VLOOKUP(MID(A14116,1,2),[1]Jurisdicciones!$A$2:$B$44,2,FALSE)</f>
        <v>INSTITUTO PROVINCIAL DE VIVIENDA</v>
      </c>
    </row>
    <row r="14117" spans="1:4" x14ac:dyDescent="0.2">
      <c r="A14117" t="s">
        <v>26820</v>
      </c>
      <c r="B14117" t="s">
        <v>26821</v>
      </c>
      <c r="C14117" t="str">
        <f t="shared" si="220"/>
        <v>16 - INSTITUTO PROVINCIAL DE VIVIENDA</v>
      </c>
      <c r="D14117" t="str">
        <f>VLOOKUP(MID(A14117,1,2),[1]Jurisdicciones!$A$2:$B$44,2,FALSE)</f>
        <v>INSTITUTO PROVINCIAL DE VIVIENDA</v>
      </c>
    </row>
    <row r="14118" spans="1:4" x14ac:dyDescent="0.2">
      <c r="A14118" t="s">
        <v>26822</v>
      </c>
      <c r="B14118" t="s">
        <v>26823</v>
      </c>
      <c r="C14118" t="str">
        <f t="shared" si="220"/>
        <v>16 - INSTITUTO PROVINCIAL DE VIVIENDA</v>
      </c>
      <c r="D14118" t="str">
        <f>VLOOKUP(MID(A14118,1,2),[1]Jurisdicciones!$A$2:$B$44,2,FALSE)</f>
        <v>INSTITUTO PROVINCIAL DE VIVIENDA</v>
      </c>
    </row>
    <row r="14119" spans="1:4" x14ac:dyDescent="0.2">
      <c r="A14119" t="s">
        <v>26824</v>
      </c>
      <c r="B14119" t="s">
        <v>26825</v>
      </c>
      <c r="C14119" t="str">
        <f t="shared" si="220"/>
        <v>16 - INSTITUTO PROVINCIAL DE VIVIENDA</v>
      </c>
      <c r="D14119" t="str">
        <f>VLOOKUP(MID(A14119,1,2),[1]Jurisdicciones!$A$2:$B$44,2,FALSE)</f>
        <v>INSTITUTO PROVINCIAL DE VIVIENDA</v>
      </c>
    </row>
    <row r="14120" spans="1:4" x14ac:dyDescent="0.2">
      <c r="A14120" t="s">
        <v>26826</v>
      </c>
      <c r="B14120" t="s">
        <v>26827</v>
      </c>
      <c r="C14120" t="str">
        <f t="shared" si="220"/>
        <v>16 - INSTITUTO PROVINCIAL DE VIVIENDA</v>
      </c>
      <c r="D14120" t="str">
        <f>VLOOKUP(MID(A14120,1,2),[1]Jurisdicciones!$A$2:$B$44,2,FALSE)</f>
        <v>INSTITUTO PROVINCIAL DE VIVIENDA</v>
      </c>
    </row>
    <row r="14121" spans="1:4" x14ac:dyDescent="0.2">
      <c r="A14121" t="s">
        <v>26828</v>
      </c>
      <c r="B14121" t="s">
        <v>26829</v>
      </c>
      <c r="C14121" t="str">
        <f t="shared" si="220"/>
        <v>16 - INSTITUTO PROVINCIAL DE VIVIENDA</v>
      </c>
      <c r="D14121" t="str">
        <f>VLOOKUP(MID(A14121,1,2),[1]Jurisdicciones!$A$2:$B$44,2,FALSE)</f>
        <v>INSTITUTO PROVINCIAL DE VIVIENDA</v>
      </c>
    </row>
    <row r="14122" spans="1:4" x14ac:dyDescent="0.2">
      <c r="A14122" t="s">
        <v>26830</v>
      </c>
      <c r="B14122" t="s">
        <v>26831</v>
      </c>
      <c r="C14122" t="str">
        <f t="shared" si="220"/>
        <v>16 - INSTITUTO PROVINCIAL DE VIVIENDA</v>
      </c>
      <c r="D14122" t="str">
        <f>VLOOKUP(MID(A14122,1,2),[1]Jurisdicciones!$A$2:$B$44,2,FALSE)</f>
        <v>INSTITUTO PROVINCIAL DE VIVIENDA</v>
      </c>
    </row>
    <row r="14123" spans="1:4" x14ac:dyDescent="0.2">
      <c r="A14123" t="s">
        <v>26832</v>
      </c>
      <c r="B14123" t="s">
        <v>26833</v>
      </c>
      <c r="C14123" t="str">
        <f t="shared" si="220"/>
        <v>16 - INSTITUTO PROVINCIAL DE VIVIENDA</v>
      </c>
      <c r="D14123" t="str">
        <f>VLOOKUP(MID(A14123,1,2),[1]Jurisdicciones!$A$2:$B$44,2,FALSE)</f>
        <v>INSTITUTO PROVINCIAL DE VIVIENDA</v>
      </c>
    </row>
    <row r="14124" spans="1:4" x14ac:dyDescent="0.2">
      <c r="A14124" t="s">
        <v>26834</v>
      </c>
      <c r="B14124" t="s">
        <v>26835</v>
      </c>
      <c r="C14124" t="str">
        <f t="shared" si="220"/>
        <v>16 - INSTITUTO PROVINCIAL DE VIVIENDA</v>
      </c>
      <c r="D14124" t="str">
        <f>VLOOKUP(MID(A14124,1,2),[1]Jurisdicciones!$A$2:$B$44,2,FALSE)</f>
        <v>INSTITUTO PROVINCIAL DE VIVIENDA</v>
      </c>
    </row>
    <row r="14125" spans="1:4" x14ac:dyDescent="0.2">
      <c r="A14125" t="s">
        <v>26836</v>
      </c>
      <c r="B14125" t="s">
        <v>26837</v>
      </c>
      <c r="C14125" t="str">
        <f t="shared" si="220"/>
        <v>16 - INSTITUTO PROVINCIAL DE VIVIENDA</v>
      </c>
      <c r="D14125" t="str">
        <f>VLOOKUP(MID(A14125,1,2),[1]Jurisdicciones!$A$2:$B$44,2,FALSE)</f>
        <v>INSTITUTO PROVINCIAL DE VIVIENDA</v>
      </c>
    </row>
    <row r="14126" spans="1:4" x14ac:dyDescent="0.2">
      <c r="A14126" t="s">
        <v>26838</v>
      </c>
      <c r="B14126" t="s">
        <v>26839</v>
      </c>
      <c r="C14126" t="str">
        <f t="shared" si="220"/>
        <v>16 - INSTITUTO PROVINCIAL DE VIVIENDA</v>
      </c>
      <c r="D14126" t="str">
        <f>VLOOKUP(MID(A14126,1,2),[1]Jurisdicciones!$A$2:$B$44,2,FALSE)</f>
        <v>INSTITUTO PROVINCIAL DE VIVIENDA</v>
      </c>
    </row>
    <row r="14127" spans="1:4" x14ac:dyDescent="0.2">
      <c r="A14127" t="s">
        <v>26840</v>
      </c>
      <c r="B14127" t="s">
        <v>26841</v>
      </c>
      <c r="C14127" t="str">
        <f t="shared" si="220"/>
        <v>16 - INSTITUTO PROVINCIAL DE VIVIENDA</v>
      </c>
      <c r="D14127" t="str">
        <f>VLOOKUP(MID(A14127,1,2),[1]Jurisdicciones!$A$2:$B$44,2,FALSE)</f>
        <v>INSTITUTO PROVINCIAL DE VIVIENDA</v>
      </c>
    </row>
    <row r="14128" spans="1:4" x14ac:dyDescent="0.2">
      <c r="A14128" t="s">
        <v>26842</v>
      </c>
      <c r="B14128" t="s">
        <v>26843</v>
      </c>
      <c r="C14128" t="str">
        <f t="shared" si="220"/>
        <v>16 - INSTITUTO PROVINCIAL DE VIVIENDA</v>
      </c>
      <c r="D14128" t="str">
        <f>VLOOKUP(MID(A14128,1,2),[1]Jurisdicciones!$A$2:$B$44,2,FALSE)</f>
        <v>INSTITUTO PROVINCIAL DE VIVIENDA</v>
      </c>
    </row>
    <row r="14129" spans="1:4" x14ac:dyDescent="0.2">
      <c r="A14129" t="s">
        <v>26844</v>
      </c>
      <c r="B14129" t="s">
        <v>26845</v>
      </c>
      <c r="C14129" t="str">
        <f t="shared" si="220"/>
        <v>16 - INSTITUTO PROVINCIAL DE VIVIENDA</v>
      </c>
      <c r="D14129" t="str">
        <f>VLOOKUP(MID(A14129,1,2),[1]Jurisdicciones!$A$2:$B$44,2,FALSE)</f>
        <v>INSTITUTO PROVINCIAL DE VIVIENDA</v>
      </c>
    </row>
    <row r="14130" spans="1:4" x14ac:dyDescent="0.2">
      <c r="A14130" t="s">
        <v>26846</v>
      </c>
      <c r="B14130" t="s">
        <v>26847</v>
      </c>
      <c r="C14130" t="str">
        <f t="shared" si="220"/>
        <v>16 - INSTITUTO PROVINCIAL DE VIVIENDA</v>
      </c>
      <c r="D14130" t="str">
        <f>VLOOKUP(MID(A14130,1,2),[1]Jurisdicciones!$A$2:$B$44,2,FALSE)</f>
        <v>INSTITUTO PROVINCIAL DE VIVIENDA</v>
      </c>
    </row>
    <row r="14131" spans="1:4" x14ac:dyDescent="0.2">
      <c r="A14131" t="s">
        <v>26848</v>
      </c>
      <c r="B14131" t="s">
        <v>26849</v>
      </c>
      <c r="C14131" t="str">
        <f t="shared" si="220"/>
        <v>16 - INSTITUTO PROVINCIAL DE VIVIENDA</v>
      </c>
      <c r="D14131" t="str">
        <f>VLOOKUP(MID(A14131,1,2),[1]Jurisdicciones!$A$2:$B$44,2,FALSE)</f>
        <v>INSTITUTO PROVINCIAL DE VIVIENDA</v>
      </c>
    </row>
    <row r="14132" spans="1:4" x14ac:dyDescent="0.2">
      <c r="A14132" t="s">
        <v>26850</v>
      </c>
      <c r="B14132" t="s">
        <v>26851</v>
      </c>
      <c r="C14132" t="str">
        <f t="shared" si="220"/>
        <v>16 - INSTITUTO PROVINCIAL DE VIVIENDA</v>
      </c>
      <c r="D14132" t="str">
        <f>VLOOKUP(MID(A14132,1,2),[1]Jurisdicciones!$A$2:$B$44,2,FALSE)</f>
        <v>INSTITUTO PROVINCIAL DE VIVIENDA</v>
      </c>
    </row>
    <row r="14133" spans="1:4" x14ac:dyDescent="0.2">
      <c r="A14133" t="s">
        <v>26852</v>
      </c>
      <c r="B14133" t="s">
        <v>26853</v>
      </c>
      <c r="C14133" t="str">
        <f t="shared" si="220"/>
        <v>16 - INSTITUTO PROVINCIAL DE VIVIENDA</v>
      </c>
      <c r="D14133" t="str">
        <f>VLOOKUP(MID(A14133,1,2),[1]Jurisdicciones!$A$2:$B$44,2,FALSE)</f>
        <v>INSTITUTO PROVINCIAL DE VIVIENDA</v>
      </c>
    </row>
    <row r="14134" spans="1:4" x14ac:dyDescent="0.2">
      <c r="A14134" t="s">
        <v>26854</v>
      </c>
      <c r="B14134" t="s">
        <v>26855</v>
      </c>
      <c r="C14134" t="str">
        <f t="shared" si="220"/>
        <v>16 - INSTITUTO PROVINCIAL DE VIVIENDA</v>
      </c>
      <c r="D14134" t="str">
        <f>VLOOKUP(MID(A14134,1,2),[1]Jurisdicciones!$A$2:$B$44,2,FALSE)</f>
        <v>INSTITUTO PROVINCIAL DE VIVIENDA</v>
      </c>
    </row>
    <row r="14135" spans="1:4" x14ac:dyDescent="0.2">
      <c r="A14135" t="s">
        <v>26856</v>
      </c>
      <c r="B14135" t="s">
        <v>26845</v>
      </c>
      <c r="C14135" t="str">
        <f t="shared" si="220"/>
        <v>16 - INSTITUTO PROVINCIAL DE VIVIENDA</v>
      </c>
      <c r="D14135" t="str">
        <f>VLOOKUP(MID(A14135,1,2),[1]Jurisdicciones!$A$2:$B$44,2,FALSE)</f>
        <v>INSTITUTO PROVINCIAL DE VIVIENDA</v>
      </c>
    </row>
    <row r="14136" spans="1:4" x14ac:dyDescent="0.2">
      <c r="A14136" t="s">
        <v>26857</v>
      </c>
      <c r="B14136" t="s">
        <v>26858</v>
      </c>
      <c r="C14136" t="str">
        <f t="shared" si="220"/>
        <v>16 - INSTITUTO PROVINCIAL DE VIVIENDA</v>
      </c>
      <c r="D14136" t="str">
        <f>VLOOKUP(MID(A14136,1,2),[1]Jurisdicciones!$A$2:$B$44,2,FALSE)</f>
        <v>INSTITUTO PROVINCIAL DE VIVIENDA</v>
      </c>
    </row>
    <row r="14137" spans="1:4" x14ac:dyDescent="0.2">
      <c r="A14137" t="s">
        <v>26859</v>
      </c>
      <c r="B14137" t="s">
        <v>26841</v>
      </c>
      <c r="C14137" t="str">
        <f t="shared" si="220"/>
        <v>16 - INSTITUTO PROVINCIAL DE VIVIENDA</v>
      </c>
      <c r="D14137" t="str">
        <f>VLOOKUP(MID(A14137,1,2),[1]Jurisdicciones!$A$2:$B$44,2,FALSE)</f>
        <v>INSTITUTO PROVINCIAL DE VIVIENDA</v>
      </c>
    </row>
    <row r="14138" spans="1:4" x14ac:dyDescent="0.2">
      <c r="A14138" t="s">
        <v>26860</v>
      </c>
      <c r="B14138" t="s">
        <v>26843</v>
      </c>
      <c r="C14138" t="str">
        <f t="shared" si="220"/>
        <v>16 - INSTITUTO PROVINCIAL DE VIVIENDA</v>
      </c>
      <c r="D14138" t="str">
        <f>VLOOKUP(MID(A14138,1,2),[1]Jurisdicciones!$A$2:$B$44,2,FALSE)</f>
        <v>INSTITUTO PROVINCIAL DE VIVIENDA</v>
      </c>
    </row>
    <row r="14139" spans="1:4" x14ac:dyDescent="0.2">
      <c r="A14139" t="s">
        <v>26861</v>
      </c>
      <c r="B14139" t="s">
        <v>26862</v>
      </c>
      <c r="C14139" t="str">
        <f t="shared" si="220"/>
        <v>16 - INSTITUTO PROVINCIAL DE VIVIENDA</v>
      </c>
      <c r="D14139" t="str">
        <f>VLOOKUP(MID(A14139,1,2),[1]Jurisdicciones!$A$2:$B$44,2,FALSE)</f>
        <v>INSTITUTO PROVINCIAL DE VIVIENDA</v>
      </c>
    </row>
    <row r="14140" spans="1:4" x14ac:dyDescent="0.2">
      <c r="A14140" t="s">
        <v>26863</v>
      </c>
      <c r="B14140" t="s">
        <v>26864</v>
      </c>
      <c r="C14140" t="str">
        <f t="shared" si="220"/>
        <v>16 - INSTITUTO PROVINCIAL DE VIVIENDA</v>
      </c>
      <c r="D14140" t="str">
        <f>VLOOKUP(MID(A14140,1,2),[1]Jurisdicciones!$A$2:$B$44,2,FALSE)</f>
        <v>INSTITUTO PROVINCIAL DE VIVIENDA</v>
      </c>
    </row>
    <row r="14141" spans="1:4" x14ac:dyDescent="0.2">
      <c r="A14141" t="s">
        <v>26865</v>
      </c>
      <c r="B14141" t="s">
        <v>26862</v>
      </c>
      <c r="C14141" t="str">
        <f t="shared" si="220"/>
        <v>16 - INSTITUTO PROVINCIAL DE VIVIENDA</v>
      </c>
      <c r="D14141" t="str">
        <f>VLOOKUP(MID(A14141,1,2),[1]Jurisdicciones!$A$2:$B$44,2,FALSE)</f>
        <v>INSTITUTO PROVINCIAL DE VIVIENDA</v>
      </c>
    </row>
    <row r="14142" spans="1:4" x14ac:dyDescent="0.2">
      <c r="A14142" t="s">
        <v>26866</v>
      </c>
      <c r="B14142" t="s">
        <v>26862</v>
      </c>
      <c r="C14142" t="str">
        <f t="shared" si="220"/>
        <v>16 - INSTITUTO PROVINCIAL DE VIVIENDA</v>
      </c>
      <c r="D14142" t="str">
        <f>VLOOKUP(MID(A14142,1,2),[1]Jurisdicciones!$A$2:$B$44,2,FALSE)</f>
        <v>INSTITUTO PROVINCIAL DE VIVIENDA</v>
      </c>
    </row>
    <row r="14143" spans="1:4" x14ac:dyDescent="0.2">
      <c r="A14143" t="s">
        <v>26867</v>
      </c>
      <c r="B14143" t="s">
        <v>26868</v>
      </c>
      <c r="C14143" t="str">
        <f t="shared" si="220"/>
        <v>16 - INSTITUTO PROVINCIAL DE VIVIENDA</v>
      </c>
      <c r="D14143" t="str">
        <f>VLOOKUP(MID(A14143,1,2),[1]Jurisdicciones!$A$2:$B$44,2,FALSE)</f>
        <v>INSTITUTO PROVINCIAL DE VIVIENDA</v>
      </c>
    </row>
    <row r="14144" spans="1:4" x14ac:dyDescent="0.2">
      <c r="A14144" t="s">
        <v>26869</v>
      </c>
      <c r="B14144" t="s">
        <v>26870</v>
      </c>
      <c r="C14144" t="str">
        <f t="shared" si="220"/>
        <v>16 - INSTITUTO PROVINCIAL DE VIVIENDA</v>
      </c>
      <c r="D14144" t="str">
        <f>VLOOKUP(MID(A14144,1,2),[1]Jurisdicciones!$A$2:$B$44,2,FALSE)</f>
        <v>INSTITUTO PROVINCIAL DE VIVIENDA</v>
      </c>
    </row>
    <row r="14145" spans="1:4" x14ac:dyDescent="0.2">
      <c r="A14145" t="s">
        <v>26871</v>
      </c>
      <c r="B14145" t="s">
        <v>26872</v>
      </c>
      <c r="C14145" t="str">
        <f t="shared" si="220"/>
        <v>16 - INSTITUTO PROVINCIAL DE VIVIENDA</v>
      </c>
      <c r="D14145" t="str">
        <f>VLOOKUP(MID(A14145,1,2),[1]Jurisdicciones!$A$2:$B$44,2,FALSE)</f>
        <v>INSTITUTO PROVINCIAL DE VIVIENDA</v>
      </c>
    </row>
    <row r="14146" spans="1:4" x14ac:dyDescent="0.2">
      <c r="A14146" t="s">
        <v>26873</v>
      </c>
      <c r="B14146" t="s">
        <v>26874</v>
      </c>
      <c r="C14146" t="str">
        <f t="shared" si="220"/>
        <v>16 - INSTITUTO PROVINCIAL DE VIVIENDA</v>
      </c>
      <c r="D14146" t="str">
        <f>VLOOKUP(MID(A14146,1,2),[1]Jurisdicciones!$A$2:$B$44,2,FALSE)</f>
        <v>INSTITUTO PROVINCIAL DE VIVIENDA</v>
      </c>
    </row>
    <row r="14147" spans="1:4" x14ac:dyDescent="0.2">
      <c r="A14147" t="s">
        <v>26875</v>
      </c>
      <c r="B14147" t="s">
        <v>26876</v>
      </c>
      <c r="C14147" t="str">
        <f t="shared" si="220"/>
        <v>16 - INSTITUTO PROVINCIAL DE VIVIENDA</v>
      </c>
      <c r="D14147" t="str">
        <f>VLOOKUP(MID(A14147,1,2),[1]Jurisdicciones!$A$2:$B$44,2,FALSE)</f>
        <v>INSTITUTO PROVINCIAL DE VIVIENDA</v>
      </c>
    </row>
    <row r="14148" spans="1:4" x14ac:dyDescent="0.2">
      <c r="A14148" t="s">
        <v>26877</v>
      </c>
      <c r="B14148" t="s">
        <v>26878</v>
      </c>
      <c r="C14148" t="str">
        <f t="shared" ref="C14148:C14211" si="221">CONCATENATE(MID(A14148,1,2), " - ",D14148)</f>
        <v>16 - INSTITUTO PROVINCIAL DE VIVIENDA</v>
      </c>
      <c r="D14148" t="str">
        <f>VLOOKUP(MID(A14148,1,2),[1]Jurisdicciones!$A$2:$B$44,2,FALSE)</f>
        <v>INSTITUTO PROVINCIAL DE VIVIENDA</v>
      </c>
    </row>
    <row r="14149" spans="1:4" x14ac:dyDescent="0.2">
      <c r="A14149" t="s">
        <v>26879</v>
      </c>
      <c r="B14149" t="s">
        <v>26880</v>
      </c>
      <c r="C14149" t="str">
        <f t="shared" si="221"/>
        <v>16 - INSTITUTO PROVINCIAL DE VIVIENDA</v>
      </c>
      <c r="D14149" t="str">
        <f>VLOOKUP(MID(A14149,1,2),[1]Jurisdicciones!$A$2:$B$44,2,FALSE)</f>
        <v>INSTITUTO PROVINCIAL DE VIVIENDA</v>
      </c>
    </row>
    <row r="14150" spans="1:4" x14ac:dyDescent="0.2">
      <c r="A14150" t="s">
        <v>26881</v>
      </c>
      <c r="B14150" t="s">
        <v>26882</v>
      </c>
      <c r="C14150" t="str">
        <f t="shared" si="221"/>
        <v>16 - INSTITUTO PROVINCIAL DE VIVIENDA</v>
      </c>
      <c r="D14150" t="str">
        <f>VLOOKUP(MID(A14150,1,2),[1]Jurisdicciones!$A$2:$B$44,2,FALSE)</f>
        <v>INSTITUTO PROVINCIAL DE VIVIENDA</v>
      </c>
    </row>
    <row r="14151" spans="1:4" x14ac:dyDescent="0.2">
      <c r="A14151" t="s">
        <v>26883</v>
      </c>
      <c r="B14151" t="s">
        <v>26884</v>
      </c>
      <c r="C14151" t="str">
        <f t="shared" si="221"/>
        <v>16 - INSTITUTO PROVINCIAL DE VIVIENDA</v>
      </c>
      <c r="D14151" t="str">
        <f>VLOOKUP(MID(A14151,1,2),[1]Jurisdicciones!$A$2:$B$44,2,FALSE)</f>
        <v>INSTITUTO PROVINCIAL DE VIVIENDA</v>
      </c>
    </row>
    <row r="14152" spans="1:4" x14ac:dyDescent="0.2">
      <c r="A14152" t="s">
        <v>26885</v>
      </c>
      <c r="B14152" t="s">
        <v>26728</v>
      </c>
      <c r="C14152" t="str">
        <f t="shared" si="221"/>
        <v>16 - INSTITUTO PROVINCIAL DE VIVIENDA</v>
      </c>
      <c r="D14152" t="str">
        <f>VLOOKUP(MID(A14152,1,2),[1]Jurisdicciones!$A$2:$B$44,2,FALSE)</f>
        <v>INSTITUTO PROVINCIAL DE VIVIENDA</v>
      </c>
    </row>
    <row r="14153" spans="1:4" x14ac:dyDescent="0.2">
      <c r="A14153" t="s">
        <v>26886</v>
      </c>
      <c r="B14153" t="s">
        <v>26795</v>
      </c>
      <c r="C14153" t="str">
        <f t="shared" si="221"/>
        <v>16 - INSTITUTO PROVINCIAL DE VIVIENDA</v>
      </c>
      <c r="D14153" t="str">
        <f>VLOOKUP(MID(A14153,1,2),[1]Jurisdicciones!$A$2:$B$44,2,FALSE)</f>
        <v>INSTITUTO PROVINCIAL DE VIVIENDA</v>
      </c>
    </row>
    <row r="14154" spans="1:4" x14ac:dyDescent="0.2">
      <c r="A14154" t="s">
        <v>26887</v>
      </c>
      <c r="B14154" t="s">
        <v>26797</v>
      </c>
      <c r="C14154" t="str">
        <f t="shared" si="221"/>
        <v>16 - INSTITUTO PROVINCIAL DE VIVIENDA</v>
      </c>
      <c r="D14154" t="str">
        <f>VLOOKUP(MID(A14154,1,2),[1]Jurisdicciones!$A$2:$B$44,2,FALSE)</f>
        <v>INSTITUTO PROVINCIAL DE VIVIENDA</v>
      </c>
    </row>
    <row r="14155" spans="1:4" x14ac:dyDescent="0.2">
      <c r="A14155" t="s">
        <v>26888</v>
      </c>
      <c r="B14155" t="s">
        <v>26799</v>
      </c>
      <c r="C14155" t="str">
        <f t="shared" si="221"/>
        <v>16 - INSTITUTO PROVINCIAL DE VIVIENDA</v>
      </c>
      <c r="D14155" t="str">
        <f>VLOOKUP(MID(A14155,1,2),[1]Jurisdicciones!$A$2:$B$44,2,FALSE)</f>
        <v>INSTITUTO PROVINCIAL DE VIVIENDA</v>
      </c>
    </row>
    <row r="14156" spans="1:4" x14ac:dyDescent="0.2">
      <c r="A14156" t="s">
        <v>26889</v>
      </c>
      <c r="B14156" t="s">
        <v>26890</v>
      </c>
      <c r="C14156" t="str">
        <f t="shared" si="221"/>
        <v>16 - INSTITUTO PROVINCIAL DE VIVIENDA</v>
      </c>
      <c r="D14156" t="str">
        <f>VLOOKUP(MID(A14156,1,2),[1]Jurisdicciones!$A$2:$B$44,2,FALSE)</f>
        <v>INSTITUTO PROVINCIAL DE VIVIENDA</v>
      </c>
    </row>
    <row r="14157" spans="1:4" x14ac:dyDescent="0.2">
      <c r="A14157" t="s">
        <v>26891</v>
      </c>
      <c r="B14157" t="s">
        <v>26803</v>
      </c>
      <c r="C14157" t="str">
        <f t="shared" si="221"/>
        <v>16 - INSTITUTO PROVINCIAL DE VIVIENDA</v>
      </c>
      <c r="D14157" t="str">
        <f>VLOOKUP(MID(A14157,1,2),[1]Jurisdicciones!$A$2:$B$44,2,FALSE)</f>
        <v>INSTITUTO PROVINCIAL DE VIVIENDA</v>
      </c>
    </row>
    <row r="14158" spans="1:4" x14ac:dyDescent="0.2">
      <c r="A14158" t="s">
        <v>26892</v>
      </c>
      <c r="B14158" t="s">
        <v>26805</v>
      </c>
      <c r="C14158" t="str">
        <f t="shared" si="221"/>
        <v>16 - INSTITUTO PROVINCIAL DE VIVIENDA</v>
      </c>
      <c r="D14158" t="str">
        <f>VLOOKUP(MID(A14158,1,2),[1]Jurisdicciones!$A$2:$B$44,2,FALSE)</f>
        <v>INSTITUTO PROVINCIAL DE VIVIENDA</v>
      </c>
    </row>
    <row r="14159" spans="1:4" x14ac:dyDescent="0.2">
      <c r="A14159" t="s">
        <v>26893</v>
      </c>
      <c r="B14159" t="s">
        <v>26894</v>
      </c>
      <c r="C14159" t="str">
        <f t="shared" si="221"/>
        <v>16 - INSTITUTO PROVINCIAL DE VIVIENDA</v>
      </c>
      <c r="D14159" t="str">
        <f>VLOOKUP(MID(A14159,1,2),[1]Jurisdicciones!$A$2:$B$44,2,FALSE)</f>
        <v>INSTITUTO PROVINCIAL DE VIVIENDA</v>
      </c>
    </row>
    <row r="14160" spans="1:4" x14ac:dyDescent="0.2">
      <c r="A14160" t="s">
        <v>26895</v>
      </c>
      <c r="B14160" t="s">
        <v>26896</v>
      </c>
      <c r="C14160" t="str">
        <f t="shared" si="221"/>
        <v>16 - INSTITUTO PROVINCIAL DE VIVIENDA</v>
      </c>
      <c r="D14160" t="str">
        <f>VLOOKUP(MID(A14160,1,2),[1]Jurisdicciones!$A$2:$B$44,2,FALSE)</f>
        <v>INSTITUTO PROVINCIAL DE VIVIENDA</v>
      </c>
    </row>
    <row r="14161" spans="1:4" x14ac:dyDescent="0.2">
      <c r="A14161" t="s">
        <v>26897</v>
      </c>
      <c r="B14161" t="s">
        <v>26898</v>
      </c>
      <c r="C14161" t="str">
        <f t="shared" si="221"/>
        <v>16 - INSTITUTO PROVINCIAL DE VIVIENDA</v>
      </c>
      <c r="D14161" t="str">
        <f>VLOOKUP(MID(A14161,1,2),[1]Jurisdicciones!$A$2:$B$44,2,FALSE)</f>
        <v>INSTITUTO PROVINCIAL DE VIVIENDA</v>
      </c>
    </row>
    <row r="14162" spans="1:4" x14ac:dyDescent="0.2">
      <c r="A14162" t="s">
        <v>26899</v>
      </c>
      <c r="B14162" t="s">
        <v>26900</v>
      </c>
      <c r="C14162" t="str">
        <f t="shared" si="221"/>
        <v>16 - INSTITUTO PROVINCIAL DE VIVIENDA</v>
      </c>
      <c r="D14162" t="str">
        <f>VLOOKUP(MID(A14162,1,2),[1]Jurisdicciones!$A$2:$B$44,2,FALSE)</f>
        <v>INSTITUTO PROVINCIAL DE VIVIENDA</v>
      </c>
    </row>
    <row r="14163" spans="1:4" x14ac:dyDescent="0.2">
      <c r="A14163" t="s">
        <v>26901</v>
      </c>
      <c r="B14163" t="s">
        <v>26902</v>
      </c>
      <c r="C14163" t="str">
        <f t="shared" si="221"/>
        <v>16 - INSTITUTO PROVINCIAL DE VIVIENDA</v>
      </c>
      <c r="D14163" t="str">
        <f>VLOOKUP(MID(A14163,1,2),[1]Jurisdicciones!$A$2:$B$44,2,FALSE)</f>
        <v>INSTITUTO PROVINCIAL DE VIVIENDA</v>
      </c>
    </row>
    <row r="14164" spans="1:4" x14ac:dyDescent="0.2">
      <c r="A14164" t="s">
        <v>26903</v>
      </c>
      <c r="B14164" t="s">
        <v>26904</v>
      </c>
      <c r="C14164" t="str">
        <f t="shared" si="221"/>
        <v>16 - INSTITUTO PROVINCIAL DE VIVIENDA</v>
      </c>
      <c r="D14164" t="str">
        <f>VLOOKUP(MID(A14164,1,2),[1]Jurisdicciones!$A$2:$B$44,2,FALSE)</f>
        <v>INSTITUTO PROVINCIAL DE VIVIENDA</v>
      </c>
    </row>
    <row r="14165" spans="1:4" x14ac:dyDescent="0.2">
      <c r="A14165" t="s">
        <v>26905</v>
      </c>
      <c r="B14165" t="s">
        <v>26906</v>
      </c>
      <c r="C14165" t="str">
        <f t="shared" si="221"/>
        <v>16 - INSTITUTO PROVINCIAL DE VIVIENDA</v>
      </c>
      <c r="D14165" t="str">
        <f>VLOOKUP(MID(A14165,1,2),[1]Jurisdicciones!$A$2:$B$44,2,FALSE)</f>
        <v>INSTITUTO PROVINCIAL DE VIVIENDA</v>
      </c>
    </row>
    <row r="14166" spans="1:4" x14ac:dyDescent="0.2">
      <c r="A14166" t="s">
        <v>26907</v>
      </c>
      <c r="B14166" t="s">
        <v>26908</v>
      </c>
      <c r="C14166" t="str">
        <f t="shared" si="221"/>
        <v>16 - INSTITUTO PROVINCIAL DE VIVIENDA</v>
      </c>
      <c r="D14166" t="str">
        <f>VLOOKUP(MID(A14166,1,2),[1]Jurisdicciones!$A$2:$B$44,2,FALSE)</f>
        <v>INSTITUTO PROVINCIAL DE VIVIENDA</v>
      </c>
    </row>
    <row r="14167" spans="1:4" x14ac:dyDescent="0.2">
      <c r="A14167" t="s">
        <v>26909</v>
      </c>
      <c r="B14167" t="s">
        <v>26910</v>
      </c>
      <c r="C14167" t="str">
        <f t="shared" si="221"/>
        <v>16 - INSTITUTO PROVINCIAL DE VIVIENDA</v>
      </c>
      <c r="D14167" t="str">
        <f>VLOOKUP(MID(A14167,1,2),[1]Jurisdicciones!$A$2:$B$44,2,FALSE)</f>
        <v>INSTITUTO PROVINCIAL DE VIVIENDA</v>
      </c>
    </row>
    <row r="14168" spans="1:4" x14ac:dyDescent="0.2">
      <c r="A14168" t="s">
        <v>26911</v>
      </c>
      <c r="B14168" t="s">
        <v>26912</v>
      </c>
      <c r="C14168" t="str">
        <f t="shared" si="221"/>
        <v>16 - INSTITUTO PROVINCIAL DE VIVIENDA</v>
      </c>
      <c r="D14168" t="str">
        <f>VLOOKUP(MID(A14168,1,2),[1]Jurisdicciones!$A$2:$B$44,2,FALSE)</f>
        <v>INSTITUTO PROVINCIAL DE VIVIENDA</v>
      </c>
    </row>
    <row r="14169" spans="1:4" x14ac:dyDescent="0.2">
      <c r="A14169" t="s">
        <v>26913</v>
      </c>
      <c r="B14169" t="s">
        <v>26914</v>
      </c>
      <c r="C14169" t="str">
        <f t="shared" si="221"/>
        <v>16 - INSTITUTO PROVINCIAL DE VIVIENDA</v>
      </c>
      <c r="D14169" t="str">
        <f>VLOOKUP(MID(A14169,1,2),[1]Jurisdicciones!$A$2:$B$44,2,FALSE)</f>
        <v>INSTITUTO PROVINCIAL DE VIVIENDA</v>
      </c>
    </row>
    <row r="14170" spans="1:4" x14ac:dyDescent="0.2">
      <c r="A14170" t="s">
        <v>26915</v>
      </c>
      <c r="B14170" t="s">
        <v>26916</v>
      </c>
      <c r="C14170" t="str">
        <f t="shared" si="221"/>
        <v>16 - INSTITUTO PROVINCIAL DE VIVIENDA</v>
      </c>
      <c r="D14170" t="str">
        <f>VLOOKUP(MID(A14170,1,2),[1]Jurisdicciones!$A$2:$B$44,2,FALSE)</f>
        <v>INSTITUTO PROVINCIAL DE VIVIENDA</v>
      </c>
    </row>
    <row r="14171" spans="1:4" x14ac:dyDescent="0.2">
      <c r="A14171" t="s">
        <v>26917</v>
      </c>
      <c r="B14171" t="s">
        <v>26918</v>
      </c>
      <c r="C14171" t="str">
        <f t="shared" si="221"/>
        <v>16 - INSTITUTO PROVINCIAL DE VIVIENDA</v>
      </c>
      <c r="D14171" t="str">
        <f>VLOOKUP(MID(A14171,1,2),[1]Jurisdicciones!$A$2:$B$44,2,FALSE)</f>
        <v>INSTITUTO PROVINCIAL DE VIVIENDA</v>
      </c>
    </row>
    <row r="14172" spans="1:4" x14ac:dyDescent="0.2">
      <c r="A14172" t="s">
        <v>26919</v>
      </c>
      <c r="B14172" t="s">
        <v>26920</v>
      </c>
      <c r="C14172" t="str">
        <f t="shared" si="221"/>
        <v>16 - INSTITUTO PROVINCIAL DE VIVIENDA</v>
      </c>
      <c r="D14172" t="str">
        <f>VLOOKUP(MID(A14172,1,2),[1]Jurisdicciones!$A$2:$B$44,2,FALSE)</f>
        <v>INSTITUTO PROVINCIAL DE VIVIENDA</v>
      </c>
    </row>
    <row r="14173" spans="1:4" x14ac:dyDescent="0.2">
      <c r="A14173" t="s">
        <v>26921</v>
      </c>
      <c r="B14173" t="s">
        <v>26922</v>
      </c>
      <c r="C14173" t="str">
        <f t="shared" si="221"/>
        <v>16 - INSTITUTO PROVINCIAL DE VIVIENDA</v>
      </c>
      <c r="D14173" t="str">
        <f>VLOOKUP(MID(A14173,1,2),[1]Jurisdicciones!$A$2:$B$44,2,FALSE)</f>
        <v>INSTITUTO PROVINCIAL DE VIVIENDA</v>
      </c>
    </row>
    <row r="14174" spans="1:4" x14ac:dyDescent="0.2">
      <c r="A14174" t="s">
        <v>26923</v>
      </c>
      <c r="B14174" t="s">
        <v>26924</v>
      </c>
      <c r="C14174" t="str">
        <f t="shared" si="221"/>
        <v>16 - INSTITUTO PROVINCIAL DE VIVIENDA</v>
      </c>
      <c r="D14174" t="str">
        <f>VLOOKUP(MID(A14174,1,2),[1]Jurisdicciones!$A$2:$B$44,2,FALSE)</f>
        <v>INSTITUTO PROVINCIAL DE VIVIENDA</v>
      </c>
    </row>
    <row r="14175" spans="1:4" x14ac:dyDescent="0.2">
      <c r="A14175" t="s">
        <v>26925</v>
      </c>
      <c r="B14175" t="s">
        <v>26926</v>
      </c>
      <c r="C14175" t="str">
        <f t="shared" si="221"/>
        <v>16 - INSTITUTO PROVINCIAL DE VIVIENDA</v>
      </c>
      <c r="D14175" t="str">
        <f>VLOOKUP(MID(A14175,1,2),[1]Jurisdicciones!$A$2:$B$44,2,FALSE)</f>
        <v>INSTITUTO PROVINCIAL DE VIVIENDA</v>
      </c>
    </row>
    <row r="14176" spans="1:4" x14ac:dyDescent="0.2">
      <c r="A14176" t="s">
        <v>26927</v>
      </c>
      <c r="B14176" t="s">
        <v>26928</v>
      </c>
      <c r="C14176" t="str">
        <f t="shared" si="221"/>
        <v>16 - INSTITUTO PROVINCIAL DE VIVIENDA</v>
      </c>
      <c r="D14176" t="str">
        <f>VLOOKUP(MID(A14176,1,2),[1]Jurisdicciones!$A$2:$B$44,2,FALSE)</f>
        <v>INSTITUTO PROVINCIAL DE VIVIENDA</v>
      </c>
    </row>
    <row r="14177" spans="1:4" x14ac:dyDescent="0.2">
      <c r="A14177" t="s">
        <v>26929</v>
      </c>
      <c r="B14177" t="s">
        <v>26930</v>
      </c>
      <c r="C14177" t="str">
        <f t="shared" si="221"/>
        <v>16 - INSTITUTO PROVINCIAL DE VIVIENDA</v>
      </c>
      <c r="D14177" t="str">
        <f>VLOOKUP(MID(A14177,1,2),[1]Jurisdicciones!$A$2:$B$44,2,FALSE)</f>
        <v>INSTITUTO PROVINCIAL DE VIVIENDA</v>
      </c>
    </row>
    <row r="14178" spans="1:4" x14ac:dyDescent="0.2">
      <c r="A14178" t="s">
        <v>26931</v>
      </c>
      <c r="B14178" t="s">
        <v>26932</v>
      </c>
      <c r="C14178" t="str">
        <f t="shared" si="221"/>
        <v>16 - INSTITUTO PROVINCIAL DE VIVIENDA</v>
      </c>
      <c r="D14178" t="str">
        <f>VLOOKUP(MID(A14178,1,2),[1]Jurisdicciones!$A$2:$B$44,2,FALSE)</f>
        <v>INSTITUTO PROVINCIAL DE VIVIENDA</v>
      </c>
    </row>
    <row r="14179" spans="1:4" x14ac:dyDescent="0.2">
      <c r="A14179" t="s">
        <v>26933</v>
      </c>
      <c r="B14179" t="s">
        <v>26934</v>
      </c>
      <c r="C14179" t="str">
        <f t="shared" si="221"/>
        <v>16 - INSTITUTO PROVINCIAL DE VIVIENDA</v>
      </c>
      <c r="D14179" t="str">
        <f>VLOOKUP(MID(A14179,1,2),[1]Jurisdicciones!$A$2:$B$44,2,FALSE)</f>
        <v>INSTITUTO PROVINCIAL DE VIVIENDA</v>
      </c>
    </row>
    <row r="14180" spans="1:4" x14ac:dyDescent="0.2">
      <c r="A14180" t="s">
        <v>26935</v>
      </c>
      <c r="B14180" t="s">
        <v>26936</v>
      </c>
      <c r="C14180" t="str">
        <f t="shared" si="221"/>
        <v>16 - INSTITUTO PROVINCIAL DE VIVIENDA</v>
      </c>
      <c r="D14180" t="str">
        <f>VLOOKUP(MID(A14180,1,2),[1]Jurisdicciones!$A$2:$B$44,2,FALSE)</f>
        <v>INSTITUTO PROVINCIAL DE VIVIENDA</v>
      </c>
    </row>
    <row r="14181" spans="1:4" x14ac:dyDescent="0.2">
      <c r="A14181" t="s">
        <v>26937</v>
      </c>
      <c r="B14181" t="s">
        <v>26938</v>
      </c>
      <c r="C14181" t="str">
        <f t="shared" si="221"/>
        <v>16 - INSTITUTO PROVINCIAL DE VIVIENDA</v>
      </c>
      <c r="D14181" t="str">
        <f>VLOOKUP(MID(A14181,1,2),[1]Jurisdicciones!$A$2:$B$44,2,FALSE)</f>
        <v>INSTITUTO PROVINCIAL DE VIVIENDA</v>
      </c>
    </row>
    <row r="14182" spans="1:4" x14ac:dyDescent="0.2">
      <c r="A14182" t="s">
        <v>26939</v>
      </c>
      <c r="B14182" t="s">
        <v>26940</v>
      </c>
      <c r="C14182" t="str">
        <f t="shared" si="221"/>
        <v>16 - INSTITUTO PROVINCIAL DE VIVIENDA</v>
      </c>
      <c r="D14182" t="str">
        <f>VLOOKUP(MID(A14182,1,2),[1]Jurisdicciones!$A$2:$B$44,2,FALSE)</f>
        <v>INSTITUTO PROVINCIAL DE VIVIENDA</v>
      </c>
    </row>
    <row r="14183" spans="1:4" x14ac:dyDescent="0.2">
      <c r="A14183" t="s">
        <v>26941</v>
      </c>
      <c r="B14183" t="s">
        <v>26942</v>
      </c>
      <c r="C14183" t="str">
        <f t="shared" si="221"/>
        <v>16 - INSTITUTO PROVINCIAL DE VIVIENDA</v>
      </c>
      <c r="D14183" t="str">
        <f>VLOOKUP(MID(A14183,1,2),[1]Jurisdicciones!$A$2:$B$44,2,FALSE)</f>
        <v>INSTITUTO PROVINCIAL DE VIVIENDA</v>
      </c>
    </row>
    <row r="14184" spans="1:4" x14ac:dyDescent="0.2">
      <c r="A14184" t="s">
        <v>26943</v>
      </c>
      <c r="B14184" t="s">
        <v>26944</v>
      </c>
      <c r="C14184" t="str">
        <f t="shared" si="221"/>
        <v>16 - INSTITUTO PROVINCIAL DE VIVIENDA</v>
      </c>
      <c r="D14184" t="str">
        <f>VLOOKUP(MID(A14184,1,2),[1]Jurisdicciones!$A$2:$B$44,2,FALSE)</f>
        <v>INSTITUTO PROVINCIAL DE VIVIENDA</v>
      </c>
    </row>
    <row r="14185" spans="1:4" x14ac:dyDescent="0.2">
      <c r="A14185" t="s">
        <v>26945</v>
      </c>
      <c r="B14185" t="s">
        <v>26946</v>
      </c>
      <c r="C14185" t="str">
        <f t="shared" si="221"/>
        <v>16 - INSTITUTO PROVINCIAL DE VIVIENDA</v>
      </c>
      <c r="D14185" t="str">
        <f>VLOOKUP(MID(A14185,1,2),[1]Jurisdicciones!$A$2:$B$44,2,FALSE)</f>
        <v>INSTITUTO PROVINCIAL DE VIVIENDA</v>
      </c>
    </row>
    <row r="14186" spans="1:4" x14ac:dyDescent="0.2">
      <c r="A14186" t="s">
        <v>26947</v>
      </c>
      <c r="B14186" t="s">
        <v>26948</v>
      </c>
      <c r="C14186" t="str">
        <f t="shared" si="221"/>
        <v>16 - INSTITUTO PROVINCIAL DE VIVIENDA</v>
      </c>
      <c r="D14186" t="str">
        <f>VLOOKUP(MID(A14186,1,2),[1]Jurisdicciones!$A$2:$B$44,2,FALSE)</f>
        <v>INSTITUTO PROVINCIAL DE VIVIENDA</v>
      </c>
    </row>
    <row r="14187" spans="1:4" x14ac:dyDescent="0.2">
      <c r="A14187" t="s">
        <v>26949</v>
      </c>
      <c r="B14187" t="s">
        <v>26950</v>
      </c>
      <c r="C14187" t="str">
        <f t="shared" si="221"/>
        <v>16 - INSTITUTO PROVINCIAL DE VIVIENDA</v>
      </c>
      <c r="D14187" t="str">
        <f>VLOOKUP(MID(A14187,1,2),[1]Jurisdicciones!$A$2:$B$44,2,FALSE)</f>
        <v>INSTITUTO PROVINCIAL DE VIVIENDA</v>
      </c>
    </row>
    <row r="14188" spans="1:4" x14ac:dyDescent="0.2">
      <c r="A14188" t="s">
        <v>26951</v>
      </c>
      <c r="B14188" t="s">
        <v>26952</v>
      </c>
      <c r="C14188" t="str">
        <f t="shared" si="221"/>
        <v>16 - INSTITUTO PROVINCIAL DE VIVIENDA</v>
      </c>
      <c r="D14188" t="str">
        <f>VLOOKUP(MID(A14188,1,2),[1]Jurisdicciones!$A$2:$B$44,2,FALSE)</f>
        <v>INSTITUTO PROVINCIAL DE VIVIENDA</v>
      </c>
    </row>
    <row r="14189" spans="1:4" x14ac:dyDescent="0.2">
      <c r="A14189" t="s">
        <v>26953</v>
      </c>
      <c r="B14189" t="s">
        <v>26954</v>
      </c>
      <c r="C14189" t="str">
        <f t="shared" si="221"/>
        <v>16 - INSTITUTO PROVINCIAL DE VIVIENDA</v>
      </c>
      <c r="D14189" t="str">
        <f>VLOOKUP(MID(A14189,1,2),[1]Jurisdicciones!$A$2:$B$44,2,FALSE)</f>
        <v>INSTITUTO PROVINCIAL DE VIVIENDA</v>
      </c>
    </row>
    <row r="14190" spans="1:4" x14ac:dyDescent="0.2">
      <c r="A14190" t="s">
        <v>26955</v>
      </c>
      <c r="B14190" t="s">
        <v>26956</v>
      </c>
      <c r="C14190" t="str">
        <f t="shared" si="221"/>
        <v>16 - INSTITUTO PROVINCIAL DE VIVIENDA</v>
      </c>
      <c r="D14190" t="str">
        <f>VLOOKUP(MID(A14190,1,2),[1]Jurisdicciones!$A$2:$B$44,2,FALSE)</f>
        <v>INSTITUTO PROVINCIAL DE VIVIENDA</v>
      </c>
    </row>
    <row r="14191" spans="1:4" x14ac:dyDescent="0.2">
      <c r="A14191" t="s">
        <v>26957</v>
      </c>
      <c r="B14191" t="s">
        <v>26958</v>
      </c>
      <c r="C14191" t="str">
        <f t="shared" si="221"/>
        <v>16 - INSTITUTO PROVINCIAL DE VIVIENDA</v>
      </c>
      <c r="D14191" t="str">
        <f>VLOOKUP(MID(A14191,1,2),[1]Jurisdicciones!$A$2:$B$44,2,FALSE)</f>
        <v>INSTITUTO PROVINCIAL DE VIVIENDA</v>
      </c>
    </row>
    <row r="14192" spans="1:4" x14ac:dyDescent="0.2">
      <c r="A14192" t="s">
        <v>26959</v>
      </c>
      <c r="B14192" t="s">
        <v>26960</v>
      </c>
      <c r="C14192" t="str">
        <f t="shared" si="221"/>
        <v>16 - INSTITUTO PROVINCIAL DE VIVIENDA</v>
      </c>
      <c r="D14192" t="str">
        <f>VLOOKUP(MID(A14192,1,2),[1]Jurisdicciones!$A$2:$B$44,2,FALSE)</f>
        <v>INSTITUTO PROVINCIAL DE VIVIENDA</v>
      </c>
    </row>
    <row r="14193" spans="1:4" x14ac:dyDescent="0.2">
      <c r="A14193" t="s">
        <v>26961</v>
      </c>
      <c r="B14193" t="s">
        <v>26962</v>
      </c>
      <c r="C14193" t="str">
        <f t="shared" si="221"/>
        <v>16 - INSTITUTO PROVINCIAL DE VIVIENDA</v>
      </c>
      <c r="D14193" t="str">
        <f>VLOOKUP(MID(A14193,1,2),[1]Jurisdicciones!$A$2:$B$44,2,FALSE)</f>
        <v>INSTITUTO PROVINCIAL DE VIVIENDA</v>
      </c>
    </row>
    <row r="14194" spans="1:4" x14ac:dyDescent="0.2">
      <c r="A14194" t="s">
        <v>26963</v>
      </c>
      <c r="B14194" t="s">
        <v>26964</v>
      </c>
      <c r="C14194" t="str">
        <f t="shared" si="221"/>
        <v>16 - INSTITUTO PROVINCIAL DE VIVIENDA</v>
      </c>
      <c r="D14194" t="str">
        <f>VLOOKUP(MID(A14194,1,2),[1]Jurisdicciones!$A$2:$B$44,2,FALSE)</f>
        <v>INSTITUTO PROVINCIAL DE VIVIENDA</v>
      </c>
    </row>
    <row r="14195" spans="1:4" x14ac:dyDescent="0.2">
      <c r="A14195" t="s">
        <v>26965</v>
      </c>
      <c r="B14195" t="s">
        <v>26966</v>
      </c>
      <c r="C14195" t="str">
        <f t="shared" si="221"/>
        <v>16 - INSTITUTO PROVINCIAL DE VIVIENDA</v>
      </c>
      <c r="D14195" t="str">
        <f>VLOOKUP(MID(A14195,1,2),[1]Jurisdicciones!$A$2:$B$44,2,FALSE)</f>
        <v>INSTITUTO PROVINCIAL DE VIVIENDA</v>
      </c>
    </row>
    <row r="14196" spans="1:4" x14ac:dyDescent="0.2">
      <c r="A14196" t="s">
        <v>26967</v>
      </c>
      <c r="B14196" t="s">
        <v>26968</v>
      </c>
      <c r="C14196" t="str">
        <f t="shared" si="221"/>
        <v>16 - INSTITUTO PROVINCIAL DE VIVIENDA</v>
      </c>
      <c r="D14196" t="str">
        <f>VLOOKUP(MID(A14196,1,2),[1]Jurisdicciones!$A$2:$B$44,2,FALSE)</f>
        <v>INSTITUTO PROVINCIAL DE VIVIENDA</v>
      </c>
    </row>
    <row r="14197" spans="1:4" x14ac:dyDescent="0.2">
      <c r="A14197" t="s">
        <v>26969</v>
      </c>
      <c r="B14197" t="s">
        <v>26970</v>
      </c>
      <c r="C14197" t="str">
        <f t="shared" si="221"/>
        <v>16 - INSTITUTO PROVINCIAL DE VIVIENDA</v>
      </c>
      <c r="D14197" t="str">
        <f>VLOOKUP(MID(A14197,1,2),[1]Jurisdicciones!$A$2:$B$44,2,FALSE)</f>
        <v>INSTITUTO PROVINCIAL DE VIVIENDA</v>
      </c>
    </row>
    <row r="14198" spans="1:4" x14ac:dyDescent="0.2">
      <c r="A14198" t="s">
        <v>26971</v>
      </c>
      <c r="B14198" t="s">
        <v>26972</v>
      </c>
      <c r="C14198" t="str">
        <f t="shared" si="221"/>
        <v>16 - INSTITUTO PROVINCIAL DE VIVIENDA</v>
      </c>
      <c r="D14198" t="str">
        <f>VLOOKUP(MID(A14198,1,2),[1]Jurisdicciones!$A$2:$B$44,2,FALSE)</f>
        <v>INSTITUTO PROVINCIAL DE VIVIENDA</v>
      </c>
    </row>
    <row r="14199" spans="1:4" x14ac:dyDescent="0.2">
      <c r="A14199" t="s">
        <v>26973</v>
      </c>
      <c r="B14199" t="s">
        <v>26974</v>
      </c>
      <c r="C14199" t="str">
        <f t="shared" si="221"/>
        <v>16 - INSTITUTO PROVINCIAL DE VIVIENDA</v>
      </c>
      <c r="D14199" t="str">
        <f>VLOOKUP(MID(A14199,1,2),[1]Jurisdicciones!$A$2:$B$44,2,FALSE)</f>
        <v>INSTITUTO PROVINCIAL DE VIVIENDA</v>
      </c>
    </row>
    <row r="14200" spans="1:4" x14ac:dyDescent="0.2">
      <c r="A14200" t="s">
        <v>26975</v>
      </c>
      <c r="B14200" t="s">
        <v>26976</v>
      </c>
      <c r="C14200" t="str">
        <f t="shared" si="221"/>
        <v>16 - INSTITUTO PROVINCIAL DE VIVIENDA</v>
      </c>
      <c r="D14200" t="str">
        <f>VLOOKUP(MID(A14200,1,2),[1]Jurisdicciones!$A$2:$B$44,2,FALSE)</f>
        <v>INSTITUTO PROVINCIAL DE VIVIENDA</v>
      </c>
    </row>
    <row r="14201" spans="1:4" x14ac:dyDescent="0.2">
      <c r="A14201" t="s">
        <v>26977</v>
      </c>
      <c r="B14201" t="s">
        <v>26978</v>
      </c>
      <c r="C14201" t="str">
        <f t="shared" si="221"/>
        <v>16 - INSTITUTO PROVINCIAL DE VIVIENDA</v>
      </c>
      <c r="D14201" t="str">
        <f>VLOOKUP(MID(A14201,1,2),[1]Jurisdicciones!$A$2:$B$44,2,FALSE)</f>
        <v>INSTITUTO PROVINCIAL DE VIVIENDA</v>
      </c>
    </row>
    <row r="14202" spans="1:4" x14ac:dyDescent="0.2">
      <c r="A14202" t="s">
        <v>26979</v>
      </c>
      <c r="B14202" t="s">
        <v>26980</v>
      </c>
      <c r="C14202" t="str">
        <f t="shared" si="221"/>
        <v>16 - INSTITUTO PROVINCIAL DE VIVIENDA</v>
      </c>
      <c r="D14202" t="str">
        <f>VLOOKUP(MID(A14202,1,2),[1]Jurisdicciones!$A$2:$B$44,2,FALSE)</f>
        <v>INSTITUTO PROVINCIAL DE VIVIENDA</v>
      </c>
    </row>
    <row r="14203" spans="1:4" x14ac:dyDescent="0.2">
      <c r="A14203" t="s">
        <v>26981</v>
      </c>
      <c r="B14203" t="s">
        <v>26982</v>
      </c>
      <c r="C14203" t="str">
        <f t="shared" si="221"/>
        <v>16 - INSTITUTO PROVINCIAL DE VIVIENDA</v>
      </c>
      <c r="D14203" t="str">
        <f>VLOOKUP(MID(A14203,1,2),[1]Jurisdicciones!$A$2:$B$44,2,FALSE)</f>
        <v>INSTITUTO PROVINCIAL DE VIVIENDA</v>
      </c>
    </row>
    <row r="14204" spans="1:4" x14ac:dyDescent="0.2">
      <c r="A14204" t="s">
        <v>26983</v>
      </c>
      <c r="B14204" t="s">
        <v>26984</v>
      </c>
      <c r="C14204" t="str">
        <f t="shared" si="221"/>
        <v>16 - INSTITUTO PROVINCIAL DE VIVIENDA</v>
      </c>
      <c r="D14204" t="str">
        <f>VLOOKUP(MID(A14204,1,2),[1]Jurisdicciones!$A$2:$B$44,2,FALSE)</f>
        <v>INSTITUTO PROVINCIAL DE VIVIENDA</v>
      </c>
    </row>
    <row r="14205" spans="1:4" x14ac:dyDescent="0.2">
      <c r="A14205" t="s">
        <v>26985</v>
      </c>
      <c r="B14205" t="s">
        <v>26986</v>
      </c>
      <c r="C14205" t="str">
        <f t="shared" si="221"/>
        <v>16 - INSTITUTO PROVINCIAL DE VIVIENDA</v>
      </c>
      <c r="D14205" t="str">
        <f>VLOOKUP(MID(A14205,1,2),[1]Jurisdicciones!$A$2:$B$44,2,FALSE)</f>
        <v>INSTITUTO PROVINCIAL DE VIVIENDA</v>
      </c>
    </row>
    <row r="14206" spans="1:4" x14ac:dyDescent="0.2">
      <c r="A14206" t="s">
        <v>26987</v>
      </c>
      <c r="B14206" t="s">
        <v>26988</v>
      </c>
      <c r="C14206" t="str">
        <f t="shared" si="221"/>
        <v>16 - INSTITUTO PROVINCIAL DE VIVIENDA</v>
      </c>
      <c r="D14206" t="str">
        <f>VLOOKUP(MID(A14206,1,2),[1]Jurisdicciones!$A$2:$B$44,2,FALSE)</f>
        <v>INSTITUTO PROVINCIAL DE VIVIENDA</v>
      </c>
    </row>
    <row r="14207" spans="1:4" x14ac:dyDescent="0.2">
      <c r="A14207" t="s">
        <v>26989</v>
      </c>
      <c r="B14207" t="s">
        <v>26990</v>
      </c>
      <c r="C14207" t="str">
        <f t="shared" si="221"/>
        <v>16 - INSTITUTO PROVINCIAL DE VIVIENDA</v>
      </c>
      <c r="D14207" t="str">
        <f>VLOOKUP(MID(A14207,1,2),[1]Jurisdicciones!$A$2:$B$44,2,FALSE)</f>
        <v>INSTITUTO PROVINCIAL DE VIVIENDA</v>
      </c>
    </row>
    <row r="14208" spans="1:4" x14ac:dyDescent="0.2">
      <c r="A14208" t="s">
        <v>26991</v>
      </c>
      <c r="B14208" t="s">
        <v>26992</v>
      </c>
      <c r="C14208" t="str">
        <f t="shared" si="221"/>
        <v>16 - INSTITUTO PROVINCIAL DE VIVIENDA</v>
      </c>
      <c r="D14208" t="str">
        <f>VLOOKUP(MID(A14208,1,2),[1]Jurisdicciones!$A$2:$B$44,2,FALSE)</f>
        <v>INSTITUTO PROVINCIAL DE VIVIENDA</v>
      </c>
    </row>
    <row r="14209" spans="1:4" x14ac:dyDescent="0.2">
      <c r="A14209" t="s">
        <v>26993</v>
      </c>
      <c r="B14209" t="s">
        <v>26994</v>
      </c>
      <c r="C14209" t="str">
        <f t="shared" si="221"/>
        <v>16 - INSTITUTO PROVINCIAL DE VIVIENDA</v>
      </c>
      <c r="D14209" t="str">
        <f>VLOOKUP(MID(A14209,1,2),[1]Jurisdicciones!$A$2:$B$44,2,FALSE)</f>
        <v>INSTITUTO PROVINCIAL DE VIVIENDA</v>
      </c>
    </row>
    <row r="14210" spans="1:4" x14ac:dyDescent="0.2">
      <c r="A14210" t="s">
        <v>26995</v>
      </c>
      <c r="B14210" t="s">
        <v>26996</v>
      </c>
      <c r="C14210" t="str">
        <f t="shared" si="221"/>
        <v>16 - INSTITUTO PROVINCIAL DE VIVIENDA</v>
      </c>
      <c r="D14210" t="str">
        <f>VLOOKUP(MID(A14210,1,2),[1]Jurisdicciones!$A$2:$B$44,2,FALSE)</f>
        <v>INSTITUTO PROVINCIAL DE VIVIENDA</v>
      </c>
    </row>
    <row r="14211" spans="1:4" x14ac:dyDescent="0.2">
      <c r="A14211" t="s">
        <v>26997</v>
      </c>
      <c r="B14211" t="s">
        <v>26998</v>
      </c>
      <c r="C14211" t="str">
        <f t="shared" si="221"/>
        <v>16 - INSTITUTO PROVINCIAL DE VIVIENDA</v>
      </c>
      <c r="D14211" t="str">
        <f>VLOOKUP(MID(A14211,1,2),[1]Jurisdicciones!$A$2:$B$44,2,FALSE)</f>
        <v>INSTITUTO PROVINCIAL DE VIVIENDA</v>
      </c>
    </row>
    <row r="14212" spans="1:4" x14ac:dyDescent="0.2">
      <c r="A14212" t="s">
        <v>26999</v>
      </c>
      <c r="B14212" t="s">
        <v>27000</v>
      </c>
      <c r="C14212" t="str">
        <f t="shared" ref="C14212:C14275" si="222">CONCATENATE(MID(A14212,1,2), " - ",D14212)</f>
        <v>16 - INSTITUTO PROVINCIAL DE VIVIENDA</v>
      </c>
      <c r="D14212" t="str">
        <f>VLOOKUP(MID(A14212,1,2),[1]Jurisdicciones!$A$2:$B$44,2,FALSE)</f>
        <v>INSTITUTO PROVINCIAL DE VIVIENDA</v>
      </c>
    </row>
    <row r="14213" spans="1:4" x14ac:dyDescent="0.2">
      <c r="A14213" t="s">
        <v>27001</v>
      </c>
      <c r="B14213" t="s">
        <v>27002</v>
      </c>
      <c r="C14213" t="str">
        <f t="shared" si="222"/>
        <v>16 - INSTITUTO PROVINCIAL DE VIVIENDA</v>
      </c>
      <c r="D14213" t="str">
        <f>VLOOKUP(MID(A14213,1,2),[1]Jurisdicciones!$A$2:$B$44,2,FALSE)</f>
        <v>INSTITUTO PROVINCIAL DE VIVIENDA</v>
      </c>
    </row>
    <row r="14214" spans="1:4" x14ac:dyDescent="0.2">
      <c r="A14214" t="s">
        <v>27003</v>
      </c>
      <c r="B14214" t="s">
        <v>27004</v>
      </c>
      <c r="C14214" t="str">
        <f t="shared" si="222"/>
        <v>16 - INSTITUTO PROVINCIAL DE VIVIENDA</v>
      </c>
      <c r="D14214" t="str">
        <f>VLOOKUP(MID(A14214,1,2),[1]Jurisdicciones!$A$2:$B$44,2,FALSE)</f>
        <v>INSTITUTO PROVINCIAL DE VIVIENDA</v>
      </c>
    </row>
    <row r="14215" spans="1:4" x14ac:dyDescent="0.2">
      <c r="A14215" t="s">
        <v>27005</v>
      </c>
      <c r="B14215" t="s">
        <v>27006</v>
      </c>
      <c r="C14215" t="str">
        <f t="shared" si="222"/>
        <v>16 - INSTITUTO PROVINCIAL DE VIVIENDA</v>
      </c>
      <c r="D14215" t="str">
        <f>VLOOKUP(MID(A14215,1,2),[1]Jurisdicciones!$A$2:$B$44,2,FALSE)</f>
        <v>INSTITUTO PROVINCIAL DE VIVIENDA</v>
      </c>
    </row>
    <row r="14216" spans="1:4" x14ac:dyDescent="0.2">
      <c r="A14216" t="s">
        <v>27007</v>
      </c>
      <c r="B14216" t="s">
        <v>26829</v>
      </c>
      <c r="C14216" t="str">
        <f t="shared" si="222"/>
        <v>16 - INSTITUTO PROVINCIAL DE VIVIENDA</v>
      </c>
      <c r="D14216" t="str">
        <f>VLOOKUP(MID(A14216,1,2),[1]Jurisdicciones!$A$2:$B$44,2,FALSE)</f>
        <v>INSTITUTO PROVINCIAL DE VIVIENDA</v>
      </c>
    </row>
    <row r="14217" spans="1:4" x14ac:dyDescent="0.2">
      <c r="A14217" t="s">
        <v>27008</v>
      </c>
      <c r="B14217" t="s">
        <v>26845</v>
      </c>
      <c r="C14217" t="str">
        <f t="shared" si="222"/>
        <v>16 - INSTITUTO PROVINCIAL DE VIVIENDA</v>
      </c>
      <c r="D14217" t="str">
        <f>VLOOKUP(MID(A14217,1,2),[1]Jurisdicciones!$A$2:$B$44,2,FALSE)</f>
        <v>INSTITUTO PROVINCIAL DE VIVIENDA</v>
      </c>
    </row>
    <row r="14218" spans="1:4" x14ac:dyDescent="0.2">
      <c r="A14218" t="s">
        <v>27009</v>
      </c>
      <c r="B14218" t="s">
        <v>26839</v>
      </c>
      <c r="C14218" t="str">
        <f t="shared" si="222"/>
        <v>16 - INSTITUTO PROVINCIAL DE VIVIENDA</v>
      </c>
      <c r="D14218" t="str">
        <f>VLOOKUP(MID(A14218,1,2),[1]Jurisdicciones!$A$2:$B$44,2,FALSE)</f>
        <v>INSTITUTO PROVINCIAL DE VIVIENDA</v>
      </c>
    </row>
    <row r="14219" spans="1:4" x14ac:dyDescent="0.2">
      <c r="A14219" t="s">
        <v>27010</v>
      </c>
      <c r="B14219" t="s">
        <v>26922</v>
      </c>
      <c r="C14219" t="str">
        <f t="shared" si="222"/>
        <v>16 - INSTITUTO PROVINCIAL DE VIVIENDA</v>
      </c>
      <c r="D14219" t="str">
        <f>VLOOKUP(MID(A14219,1,2),[1]Jurisdicciones!$A$2:$B$44,2,FALSE)</f>
        <v>INSTITUTO PROVINCIAL DE VIVIENDA</v>
      </c>
    </row>
    <row r="14220" spans="1:4" x14ac:dyDescent="0.2">
      <c r="A14220" t="s">
        <v>27011</v>
      </c>
      <c r="B14220" t="s">
        <v>26898</v>
      </c>
      <c r="C14220" t="str">
        <f t="shared" si="222"/>
        <v>16 - INSTITUTO PROVINCIAL DE VIVIENDA</v>
      </c>
      <c r="D14220" t="str">
        <f>VLOOKUP(MID(A14220,1,2),[1]Jurisdicciones!$A$2:$B$44,2,FALSE)</f>
        <v>INSTITUTO PROVINCIAL DE VIVIENDA</v>
      </c>
    </row>
    <row r="14221" spans="1:4" x14ac:dyDescent="0.2">
      <c r="A14221" t="s">
        <v>27012</v>
      </c>
      <c r="B14221" t="s">
        <v>27013</v>
      </c>
      <c r="C14221" t="str">
        <f t="shared" si="222"/>
        <v>16 - INSTITUTO PROVINCIAL DE VIVIENDA</v>
      </c>
      <c r="D14221" t="str">
        <f>VLOOKUP(MID(A14221,1,2),[1]Jurisdicciones!$A$2:$B$44,2,FALSE)</f>
        <v>INSTITUTO PROVINCIAL DE VIVIENDA</v>
      </c>
    </row>
    <row r="14222" spans="1:4" x14ac:dyDescent="0.2">
      <c r="A14222" t="s">
        <v>27014</v>
      </c>
      <c r="B14222" t="s">
        <v>26749</v>
      </c>
      <c r="C14222" t="str">
        <f t="shared" si="222"/>
        <v>16 - INSTITUTO PROVINCIAL DE VIVIENDA</v>
      </c>
      <c r="D14222" t="str">
        <f>VLOOKUP(MID(A14222,1,2),[1]Jurisdicciones!$A$2:$B$44,2,FALSE)</f>
        <v>INSTITUTO PROVINCIAL DE VIVIENDA</v>
      </c>
    </row>
    <row r="14223" spans="1:4" x14ac:dyDescent="0.2">
      <c r="A14223" t="s">
        <v>27015</v>
      </c>
      <c r="B14223" t="s">
        <v>26753</v>
      </c>
      <c r="C14223" t="str">
        <f t="shared" si="222"/>
        <v>16 - INSTITUTO PROVINCIAL DE VIVIENDA</v>
      </c>
      <c r="D14223" t="str">
        <f>VLOOKUP(MID(A14223,1,2),[1]Jurisdicciones!$A$2:$B$44,2,FALSE)</f>
        <v>INSTITUTO PROVINCIAL DE VIVIENDA</v>
      </c>
    </row>
    <row r="14224" spans="1:4" x14ac:dyDescent="0.2">
      <c r="A14224" t="s">
        <v>27016</v>
      </c>
      <c r="B14224" t="s">
        <v>26765</v>
      </c>
      <c r="C14224" t="str">
        <f t="shared" si="222"/>
        <v>16 - INSTITUTO PROVINCIAL DE VIVIENDA</v>
      </c>
      <c r="D14224" t="str">
        <f>VLOOKUP(MID(A14224,1,2),[1]Jurisdicciones!$A$2:$B$44,2,FALSE)</f>
        <v>INSTITUTO PROVINCIAL DE VIVIENDA</v>
      </c>
    </row>
    <row r="14225" spans="1:4" x14ac:dyDescent="0.2">
      <c r="A14225" t="s">
        <v>27017</v>
      </c>
      <c r="B14225" t="s">
        <v>26751</v>
      </c>
      <c r="C14225" t="str">
        <f t="shared" si="222"/>
        <v>16 - INSTITUTO PROVINCIAL DE VIVIENDA</v>
      </c>
      <c r="D14225" t="str">
        <f>VLOOKUP(MID(A14225,1,2),[1]Jurisdicciones!$A$2:$B$44,2,FALSE)</f>
        <v>INSTITUTO PROVINCIAL DE VIVIENDA</v>
      </c>
    </row>
    <row r="14226" spans="1:4" x14ac:dyDescent="0.2">
      <c r="A14226" t="s">
        <v>27018</v>
      </c>
      <c r="B14226" t="s">
        <v>26747</v>
      </c>
      <c r="C14226" t="str">
        <f t="shared" si="222"/>
        <v>16 - INSTITUTO PROVINCIAL DE VIVIENDA</v>
      </c>
      <c r="D14226" t="str">
        <f>VLOOKUP(MID(A14226,1,2),[1]Jurisdicciones!$A$2:$B$44,2,FALSE)</f>
        <v>INSTITUTO PROVINCIAL DE VIVIENDA</v>
      </c>
    </row>
    <row r="14227" spans="1:4" x14ac:dyDescent="0.2">
      <c r="A14227" t="s">
        <v>27019</v>
      </c>
      <c r="B14227" t="s">
        <v>26755</v>
      </c>
      <c r="C14227" t="str">
        <f t="shared" si="222"/>
        <v>16 - INSTITUTO PROVINCIAL DE VIVIENDA</v>
      </c>
      <c r="D14227" t="str">
        <f>VLOOKUP(MID(A14227,1,2),[1]Jurisdicciones!$A$2:$B$44,2,FALSE)</f>
        <v>INSTITUTO PROVINCIAL DE VIVIENDA</v>
      </c>
    </row>
    <row r="14228" spans="1:4" x14ac:dyDescent="0.2">
      <c r="A14228" t="s">
        <v>27020</v>
      </c>
      <c r="B14228" t="s">
        <v>27021</v>
      </c>
      <c r="C14228" t="str">
        <f t="shared" si="222"/>
        <v>16 - INSTITUTO PROVINCIAL DE VIVIENDA</v>
      </c>
      <c r="D14228" t="str">
        <f>VLOOKUP(MID(A14228,1,2),[1]Jurisdicciones!$A$2:$B$44,2,FALSE)</f>
        <v>INSTITUTO PROVINCIAL DE VIVIENDA</v>
      </c>
    </row>
    <row r="14229" spans="1:4" x14ac:dyDescent="0.2">
      <c r="A14229" t="s">
        <v>27022</v>
      </c>
      <c r="B14229" t="s">
        <v>27023</v>
      </c>
      <c r="C14229" t="str">
        <f t="shared" si="222"/>
        <v>16 - INSTITUTO PROVINCIAL DE VIVIENDA</v>
      </c>
      <c r="D14229" t="str">
        <f>VLOOKUP(MID(A14229,1,2),[1]Jurisdicciones!$A$2:$B$44,2,FALSE)</f>
        <v>INSTITUTO PROVINCIAL DE VIVIENDA</v>
      </c>
    </row>
    <row r="14230" spans="1:4" x14ac:dyDescent="0.2">
      <c r="A14230" t="s">
        <v>27024</v>
      </c>
      <c r="B14230" t="s">
        <v>26787</v>
      </c>
      <c r="C14230" t="str">
        <f t="shared" si="222"/>
        <v>16 - INSTITUTO PROVINCIAL DE VIVIENDA</v>
      </c>
      <c r="D14230" t="str">
        <f>VLOOKUP(MID(A14230,1,2),[1]Jurisdicciones!$A$2:$B$44,2,FALSE)</f>
        <v>INSTITUTO PROVINCIAL DE VIVIENDA</v>
      </c>
    </row>
    <row r="14231" spans="1:4" x14ac:dyDescent="0.2">
      <c r="A14231" t="s">
        <v>27025</v>
      </c>
      <c r="B14231" t="s">
        <v>26791</v>
      </c>
      <c r="C14231" t="str">
        <f t="shared" si="222"/>
        <v>16 - INSTITUTO PROVINCIAL DE VIVIENDA</v>
      </c>
      <c r="D14231" t="str">
        <f>VLOOKUP(MID(A14231,1,2),[1]Jurisdicciones!$A$2:$B$44,2,FALSE)</f>
        <v>INSTITUTO PROVINCIAL DE VIVIENDA</v>
      </c>
    </row>
    <row r="14232" spans="1:4" x14ac:dyDescent="0.2">
      <c r="A14232" t="s">
        <v>27026</v>
      </c>
      <c r="B14232" t="s">
        <v>26793</v>
      </c>
      <c r="C14232" t="str">
        <f t="shared" si="222"/>
        <v>16 - INSTITUTO PROVINCIAL DE VIVIENDA</v>
      </c>
      <c r="D14232" t="str">
        <f>VLOOKUP(MID(A14232,1,2),[1]Jurisdicciones!$A$2:$B$44,2,FALSE)</f>
        <v>INSTITUTO PROVINCIAL DE VIVIENDA</v>
      </c>
    </row>
    <row r="14233" spans="1:4" x14ac:dyDescent="0.2">
      <c r="A14233" t="s">
        <v>27027</v>
      </c>
      <c r="B14233" t="s">
        <v>26759</v>
      </c>
      <c r="C14233" t="str">
        <f t="shared" si="222"/>
        <v>16 - INSTITUTO PROVINCIAL DE VIVIENDA</v>
      </c>
      <c r="D14233" t="str">
        <f>VLOOKUP(MID(A14233,1,2),[1]Jurisdicciones!$A$2:$B$44,2,FALSE)</f>
        <v>INSTITUTO PROVINCIAL DE VIVIENDA</v>
      </c>
    </row>
    <row r="14234" spans="1:4" x14ac:dyDescent="0.2">
      <c r="A14234" t="s">
        <v>27028</v>
      </c>
      <c r="B14234" t="s">
        <v>26761</v>
      </c>
      <c r="C14234" t="str">
        <f t="shared" si="222"/>
        <v>16 - INSTITUTO PROVINCIAL DE VIVIENDA</v>
      </c>
      <c r="D14234" t="str">
        <f>VLOOKUP(MID(A14234,1,2),[1]Jurisdicciones!$A$2:$B$44,2,FALSE)</f>
        <v>INSTITUTO PROVINCIAL DE VIVIENDA</v>
      </c>
    </row>
    <row r="14235" spans="1:4" x14ac:dyDescent="0.2">
      <c r="A14235" t="s">
        <v>27029</v>
      </c>
      <c r="B14235" t="s">
        <v>26763</v>
      </c>
      <c r="C14235" t="str">
        <f t="shared" si="222"/>
        <v>16 - INSTITUTO PROVINCIAL DE VIVIENDA</v>
      </c>
      <c r="D14235" t="str">
        <f>VLOOKUP(MID(A14235,1,2),[1]Jurisdicciones!$A$2:$B$44,2,FALSE)</f>
        <v>INSTITUTO PROVINCIAL DE VIVIENDA</v>
      </c>
    </row>
    <row r="14236" spans="1:4" x14ac:dyDescent="0.2">
      <c r="A14236" t="s">
        <v>27030</v>
      </c>
      <c r="B14236" t="s">
        <v>27031</v>
      </c>
      <c r="C14236" t="str">
        <f t="shared" si="222"/>
        <v>16 - INSTITUTO PROVINCIAL DE VIVIENDA</v>
      </c>
      <c r="D14236" t="str">
        <f>VLOOKUP(MID(A14236,1,2),[1]Jurisdicciones!$A$2:$B$44,2,FALSE)</f>
        <v>INSTITUTO PROVINCIAL DE VIVIENDA</v>
      </c>
    </row>
    <row r="14237" spans="1:4" x14ac:dyDescent="0.2">
      <c r="A14237" t="s">
        <v>27032</v>
      </c>
      <c r="B14237" t="s">
        <v>27033</v>
      </c>
      <c r="C14237" t="str">
        <f t="shared" si="222"/>
        <v>16 - INSTITUTO PROVINCIAL DE VIVIENDA</v>
      </c>
      <c r="D14237" t="str">
        <f>VLOOKUP(MID(A14237,1,2),[1]Jurisdicciones!$A$2:$B$44,2,FALSE)</f>
        <v>INSTITUTO PROVINCIAL DE VIVIENDA</v>
      </c>
    </row>
    <row r="14238" spans="1:4" x14ac:dyDescent="0.2">
      <c r="A14238" t="s">
        <v>27034</v>
      </c>
      <c r="B14238" t="s">
        <v>27035</v>
      </c>
      <c r="C14238" t="str">
        <f t="shared" si="222"/>
        <v>16 - INSTITUTO PROVINCIAL DE VIVIENDA</v>
      </c>
      <c r="D14238" t="str">
        <f>VLOOKUP(MID(A14238,1,2),[1]Jurisdicciones!$A$2:$B$44,2,FALSE)</f>
        <v>INSTITUTO PROVINCIAL DE VIVIENDA</v>
      </c>
    </row>
    <row r="14239" spans="1:4" x14ac:dyDescent="0.2">
      <c r="A14239" t="s">
        <v>27036</v>
      </c>
      <c r="B14239" t="s">
        <v>27037</v>
      </c>
      <c r="C14239" t="str">
        <f t="shared" si="222"/>
        <v>16 - INSTITUTO PROVINCIAL DE VIVIENDA</v>
      </c>
      <c r="D14239" t="str">
        <f>VLOOKUP(MID(A14239,1,2),[1]Jurisdicciones!$A$2:$B$44,2,FALSE)</f>
        <v>INSTITUTO PROVINCIAL DE VIVIENDA</v>
      </c>
    </row>
    <row r="14240" spans="1:4" x14ac:dyDescent="0.2">
      <c r="A14240" t="s">
        <v>27038</v>
      </c>
      <c r="B14240" t="s">
        <v>27039</v>
      </c>
      <c r="C14240" t="str">
        <f t="shared" si="222"/>
        <v>16 - INSTITUTO PROVINCIAL DE VIVIENDA</v>
      </c>
      <c r="D14240" t="str">
        <f>VLOOKUP(MID(A14240,1,2),[1]Jurisdicciones!$A$2:$B$44,2,FALSE)</f>
        <v>INSTITUTO PROVINCIAL DE VIVIENDA</v>
      </c>
    </row>
    <row r="14241" spans="1:4" x14ac:dyDescent="0.2">
      <c r="A14241" t="s">
        <v>27040</v>
      </c>
      <c r="B14241" t="s">
        <v>27041</v>
      </c>
      <c r="C14241" t="str">
        <f t="shared" si="222"/>
        <v>16 - INSTITUTO PROVINCIAL DE VIVIENDA</v>
      </c>
      <c r="D14241" t="str">
        <f>VLOOKUP(MID(A14241,1,2),[1]Jurisdicciones!$A$2:$B$44,2,FALSE)</f>
        <v>INSTITUTO PROVINCIAL DE VIVIENDA</v>
      </c>
    </row>
    <row r="14242" spans="1:4" x14ac:dyDescent="0.2">
      <c r="A14242" t="s">
        <v>27042</v>
      </c>
      <c r="B14242" t="s">
        <v>27043</v>
      </c>
      <c r="C14242" t="str">
        <f t="shared" si="222"/>
        <v>16 - INSTITUTO PROVINCIAL DE VIVIENDA</v>
      </c>
      <c r="D14242" t="str">
        <f>VLOOKUP(MID(A14242,1,2),[1]Jurisdicciones!$A$2:$B$44,2,FALSE)</f>
        <v>INSTITUTO PROVINCIAL DE VIVIENDA</v>
      </c>
    </row>
    <row r="14243" spans="1:4" x14ac:dyDescent="0.2">
      <c r="A14243" t="s">
        <v>27044</v>
      </c>
      <c r="B14243" t="s">
        <v>27045</v>
      </c>
      <c r="C14243" t="str">
        <f t="shared" si="222"/>
        <v>16 - INSTITUTO PROVINCIAL DE VIVIENDA</v>
      </c>
      <c r="D14243" t="str">
        <f>VLOOKUP(MID(A14243,1,2),[1]Jurisdicciones!$A$2:$B$44,2,FALSE)</f>
        <v>INSTITUTO PROVINCIAL DE VIVIENDA</v>
      </c>
    </row>
    <row r="14244" spans="1:4" x14ac:dyDescent="0.2">
      <c r="A14244" t="s">
        <v>27046</v>
      </c>
      <c r="B14244" t="s">
        <v>27047</v>
      </c>
      <c r="C14244" t="str">
        <f t="shared" si="222"/>
        <v>16 - INSTITUTO PROVINCIAL DE VIVIENDA</v>
      </c>
      <c r="D14244" t="str">
        <f>VLOOKUP(MID(A14244,1,2),[1]Jurisdicciones!$A$2:$B$44,2,FALSE)</f>
        <v>INSTITUTO PROVINCIAL DE VIVIENDA</v>
      </c>
    </row>
    <row r="14245" spans="1:4" x14ac:dyDescent="0.2">
      <c r="A14245" t="s">
        <v>27048</v>
      </c>
      <c r="B14245" t="s">
        <v>27049</v>
      </c>
      <c r="C14245" t="str">
        <f t="shared" si="222"/>
        <v>16 - INSTITUTO PROVINCIAL DE VIVIENDA</v>
      </c>
      <c r="D14245" t="str">
        <f>VLOOKUP(MID(A14245,1,2),[1]Jurisdicciones!$A$2:$B$44,2,FALSE)</f>
        <v>INSTITUTO PROVINCIAL DE VIVIENDA</v>
      </c>
    </row>
    <row r="14246" spans="1:4" x14ac:dyDescent="0.2">
      <c r="A14246" t="s">
        <v>27050</v>
      </c>
      <c r="B14246" t="s">
        <v>27051</v>
      </c>
      <c r="C14246" t="str">
        <f t="shared" si="222"/>
        <v>16 - INSTITUTO PROVINCIAL DE VIVIENDA</v>
      </c>
      <c r="D14246" t="str">
        <f>VLOOKUP(MID(A14246,1,2),[1]Jurisdicciones!$A$2:$B$44,2,FALSE)</f>
        <v>INSTITUTO PROVINCIAL DE VIVIENDA</v>
      </c>
    </row>
    <row r="14247" spans="1:4" x14ac:dyDescent="0.2">
      <c r="A14247" t="s">
        <v>27052</v>
      </c>
      <c r="B14247" t="s">
        <v>26757</v>
      </c>
      <c r="C14247" t="str">
        <f t="shared" si="222"/>
        <v>16 - INSTITUTO PROVINCIAL DE VIVIENDA</v>
      </c>
      <c r="D14247" t="str">
        <f>VLOOKUP(MID(A14247,1,2),[1]Jurisdicciones!$A$2:$B$44,2,FALSE)</f>
        <v>INSTITUTO PROVINCIAL DE VIVIENDA</v>
      </c>
    </row>
    <row r="14248" spans="1:4" x14ac:dyDescent="0.2">
      <c r="A14248" t="s">
        <v>27053</v>
      </c>
      <c r="B14248" t="s">
        <v>27054</v>
      </c>
      <c r="C14248" t="str">
        <f t="shared" si="222"/>
        <v>16 - INSTITUTO PROVINCIAL DE VIVIENDA</v>
      </c>
      <c r="D14248" t="str">
        <f>VLOOKUP(MID(A14248,1,2),[1]Jurisdicciones!$A$2:$B$44,2,FALSE)</f>
        <v>INSTITUTO PROVINCIAL DE VIVIENDA</v>
      </c>
    </row>
    <row r="14249" spans="1:4" x14ac:dyDescent="0.2">
      <c r="A14249" t="s">
        <v>27055</v>
      </c>
      <c r="B14249" t="s">
        <v>27056</v>
      </c>
      <c r="C14249" t="str">
        <f t="shared" si="222"/>
        <v>16 - INSTITUTO PROVINCIAL DE VIVIENDA</v>
      </c>
      <c r="D14249" t="str">
        <f>VLOOKUP(MID(A14249,1,2),[1]Jurisdicciones!$A$2:$B$44,2,FALSE)</f>
        <v>INSTITUTO PROVINCIAL DE VIVIENDA</v>
      </c>
    </row>
    <row r="14250" spans="1:4" x14ac:dyDescent="0.2">
      <c r="A14250" t="s">
        <v>27057</v>
      </c>
      <c r="B14250" t="s">
        <v>27058</v>
      </c>
      <c r="C14250" t="str">
        <f t="shared" si="222"/>
        <v>16 - INSTITUTO PROVINCIAL DE VIVIENDA</v>
      </c>
      <c r="D14250" t="str">
        <f>VLOOKUP(MID(A14250,1,2),[1]Jurisdicciones!$A$2:$B$44,2,FALSE)</f>
        <v>INSTITUTO PROVINCIAL DE VIVIENDA</v>
      </c>
    </row>
    <row r="14251" spans="1:4" x14ac:dyDescent="0.2">
      <c r="A14251" t="s">
        <v>27059</v>
      </c>
      <c r="B14251" t="s">
        <v>27060</v>
      </c>
      <c r="C14251" t="str">
        <f t="shared" si="222"/>
        <v>16 - INSTITUTO PROVINCIAL DE VIVIENDA</v>
      </c>
      <c r="D14251" t="str">
        <f>VLOOKUP(MID(A14251,1,2),[1]Jurisdicciones!$A$2:$B$44,2,FALSE)</f>
        <v>INSTITUTO PROVINCIAL DE VIVIENDA</v>
      </c>
    </row>
    <row r="14252" spans="1:4" x14ac:dyDescent="0.2">
      <c r="A14252" t="s">
        <v>27061</v>
      </c>
      <c r="B14252" t="s">
        <v>27062</v>
      </c>
      <c r="C14252" t="str">
        <f t="shared" si="222"/>
        <v>16 - INSTITUTO PROVINCIAL DE VIVIENDA</v>
      </c>
      <c r="D14252" t="str">
        <f>VLOOKUP(MID(A14252,1,2),[1]Jurisdicciones!$A$2:$B$44,2,FALSE)</f>
        <v>INSTITUTO PROVINCIAL DE VIVIENDA</v>
      </c>
    </row>
    <row r="14253" spans="1:4" x14ac:dyDescent="0.2">
      <c r="A14253" t="s">
        <v>27063</v>
      </c>
      <c r="B14253" t="s">
        <v>27064</v>
      </c>
      <c r="C14253" t="str">
        <f t="shared" si="222"/>
        <v>16 - INSTITUTO PROVINCIAL DE VIVIENDA</v>
      </c>
      <c r="D14253" t="str">
        <f>VLOOKUP(MID(A14253,1,2),[1]Jurisdicciones!$A$2:$B$44,2,FALSE)</f>
        <v>INSTITUTO PROVINCIAL DE VIVIENDA</v>
      </c>
    </row>
    <row r="14254" spans="1:4" x14ac:dyDescent="0.2">
      <c r="A14254" t="s">
        <v>27065</v>
      </c>
      <c r="B14254" t="s">
        <v>27066</v>
      </c>
      <c r="C14254" t="str">
        <f t="shared" si="222"/>
        <v>16 - INSTITUTO PROVINCIAL DE VIVIENDA</v>
      </c>
      <c r="D14254" t="str">
        <f>VLOOKUP(MID(A14254,1,2),[1]Jurisdicciones!$A$2:$B$44,2,FALSE)</f>
        <v>INSTITUTO PROVINCIAL DE VIVIENDA</v>
      </c>
    </row>
    <row r="14255" spans="1:4" x14ac:dyDescent="0.2">
      <c r="A14255" t="s">
        <v>27067</v>
      </c>
      <c r="B14255" t="s">
        <v>27068</v>
      </c>
      <c r="C14255" t="str">
        <f t="shared" si="222"/>
        <v>16 - INSTITUTO PROVINCIAL DE VIVIENDA</v>
      </c>
      <c r="D14255" t="str">
        <f>VLOOKUP(MID(A14255,1,2),[1]Jurisdicciones!$A$2:$B$44,2,FALSE)</f>
        <v>INSTITUTO PROVINCIAL DE VIVIENDA</v>
      </c>
    </row>
    <row r="14256" spans="1:4" x14ac:dyDescent="0.2">
      <c r="A14256" t="s">
        <v>27069</v>
      </c>
      <c r="B14256" t="s">
        <v>27070</v>
      </c>
      <c r="C14256" t="str">
        <f t="shared" si="222"/>
        <v>16 - INSTITUTO PROVINCIAL DE VIVIENDA</v>
      </c>
      <c r="D14256" t="str">
        <f>VLOOKUP(MID(A14256,1,2),[1]Jurisdicciones!$A$2:$B$44,2,FALSE)</f>
        <v>INSTITUTO PROVINCIAL DE VIVIENDA</v>
      </c>
    </row>
    <row r="14257" spans="1:4" x14ac:dyDescent="0.2">
      <c r="A14257" t="s">
        <v>27071</v>
      </c>
      <c r="B14257" t="s">
        <v>27072</v>
      </c>
      <c r="C14257" t="str">
        <f t="shared" si="222"/>
        <v>16 - INSTITUTO PROVINCIAL DE VIVIENDA</v>
      </c>
      <c r="D14257" t="str">
        <f>VLOOKUP(MID(A14257,1,2),[1]Jurisdicciones!$A$2:$B$44,2,FALSE)</f>
        <v>INSTITUTO PROVINCIAL DE VIVIENDA</v>
      </c>
    </row>
    <row r="14258" spans="1:4" x14ac:dyDescent="0.2">
      <c r="A14258" t="s">
        <v>27073</v>
      </c>
      <c r="B14258" t="s">
        <v>27074</v>
      </c>
      <c r="C14258" t="str">
        <f t="shared" si="222"/>
        <v>16 - INSTITUTO PROVINCIAL DE VIVIENDA</v>
      </c>
      <c r="D14258" t="str">
        <f>VLOOKUP(MID(A14258,1,2),[1]Jurisdicciones!$A$2:$B$44,2,FALSE)</f>
        <v>INSTITUTO PROVINCIAL DE VIVIENDA</v>
      </c>
    </row>
    <row r="14259" spans="1:4" x14ac:dyDescent="0.2">
      <c r="A14259" t="s">
        <v>27075</v>
      </c>
      <c r="B14259" t="s">
        <v>27076</v>
      </c>
      <c r="C14259" t="str">
        <f t="shared" si="222"/>
        <v>16 - INSTITUTO PROVINCIAL DE VIVIENDA</v>
      </c>
      <c r="D14259" t="str">
        <f>VLOOKUP(MID(A14259,1,2),[1]Jurisdicciones!$A$2:$B$44,2,FALSE)</f>
        <v>INSTITUTO PROVINCIAL DE VIVIENDA</v>
      </c>
    </row>
    <row r="14260" spans="1:4" x14ac:dyDescent="0.2">
      <c r="A14260" t="s">
        <v>27077</v>
      </c>
      <c r="B14260" t="s">
        <v>27078</v>
      </c>
      <c r="C14260" t="str">
        <f t="shared" si="222"/>
        <v>16 - INSTITUTO PROVINCIAL DE VIVIENDA</v>
      </c>
      <c r="D14260" t="str">
        <f>VLOOKUP(MID(A14260,1,2),[1]Jurisdicciones!$A$2:$B$44,2,FALSE)</f>
        <v>INSTITUTO PROVINCIAL DE VIVIENDA</v>
      </c>
    </row>
    <row r="14261" spans="1:4" x14ac:dyDescent="0.2">
      <c r="A14261" t="s">
        <v>27079</v>
      </c>
      <c r="B14261" t="s">
        <v>27080</v>
      </c>
      <c r="C14261" t="str">
        <f t="shared" si="222"/>
        <v>16 - INSTITUTO PROVINCIAL DE VIVIENDA</v>
      </c>
      <c r="D14261" t="str">
        <f>VLOOKUP(MID(A14261,1,2),[1]Jurisdicciones!$A$2:$B$44,2,FALSE)</f>
        <v>INSTITUTO PROVINCIAL DE VIVIENDA</v>
      </c>
    </row>
    <row r="14262" spans="1:4" x14ac:dyDescent="0.2">
      <c r="A14262" t="s">
        <v>27081</v>
      </c>
      <c r="B14262" t="s">
        <v>27082</v>
      </c>
      <c r="C14262" t="str">
        <f t="shared" si="222"/>
        <v>16 - INSTITUTO PROVINCIAL DE VIVIENDA</v>
      </c>
      <c r="D14262" t="str">
        <f>VLOOKUP(MID(A14262,1,2),[1]Jurisdicciones!$A$2:$B$44,2,FALSE)</f>
        <v>INSTITUTO PROVINCIAL DE VIVIENDA</v>
      </c>
    </row>
    <row r="14263" spans="1:4" x14ac:dyDescent="0.2">
      <c r="A14263" t="s">
        <v>27083</v>
      </c>
      <c r="B14263" t="s">
        <v>27084</v>
      </c>
      <c r="C14263" t="str">
        <f t="shared" si="222"/>
        <v>16 - INSTITUTO PROVINCIAL DE VIVIENDA</v>
      </c>
      <c r="D14263" t="str">
        <f>VLOOKUP(MID(A14263,1,2),[1]Jurisdicciones!$A$2:$B$44,2,FALSE)</f>
        <v>INSTITUTO PROVINCIAL DE VIVIENDA</v>
      </c>
    </row>
    <row r="14264" spans="1:4" x14ac:dyDescent="0.2">
      <c r="A14264" t="s">
        <v>27085</v>
      </c>
      <c r="B14264" t="s">
        <v>27086</v>
      </c>
      <c r="C14264" t="str">
        <f t="shared" si="222"/>
        <v>16 - INSTITUTO PROVINCIAL DE VIVIENDA</v>
      </c>
      <c r="D14264" t="str">
        <f>VLOOKUP(MID(A14264,1,2),[1]Jurisdicciones!$A$2:$B$44,2,FALSE)</f>
        <v>INSTITUTO PROVINCIAL DE VIVIENDA</v>
      </c>
    </row>
    <row r="14265" spans="1:4" x14ac:dyDescent="0.2">
      <c r="A14265" t="s">
        <v>27087</v>
      </c>
      <c r="B14265" t="s">
        <v>27088</v>
      </c>
      <c r="C14265" t="str">
        <f t="shared" si="222"/>
        <v>16 - INSTITUTO PROVINCIAL DE VIVIENDA</v>
      </c>
      <c r="D14265" t="str">
        <f>VLOOKUP(MID(A14265,1,2),[1]Jurisdicciones!$A$2:$B$44,2,FALSE)</f>
        <v>INSTITUTO PROVINCIAL DE VIVIENDA</v>
      </c>
    </row>
    <row r="14266" spans="1:4" x14ac:dyDescent="0.2">
      <c r="A14266" t="s">
        <v>27089</v>
      </c>
      <c r="B14266" t="s">
        <v>27090</v>
      </c>
      <c r="C14266" t="str">
        <f t="shared" si="222"/>
        <v>16 - INSTITUTO PROVINCIAL DE VIVIENDA</v>
      </c>
      <c r="D14266" t="str">
        <f>VLOOKUP(MID(A14266,1,2),[1]Jurisdicciones!$A$2:$B$44,2,FALSE)</f>
        <v>INSTITUTO PROVINCIAL DE VIVIENDA</v>
      </c>
    </row>
    <row r="14267" spans="1:4" x14ac:dyDescent="0.2">
      <c r="A14267" t="s">
        <v>27091</v>
      </c>
      <c r="B14267" t="s">
        <v>27092</v>
      </c>
      <c r="C14267" t="str">
        <f t="shared" si="222"/>
        <v>16 - INSTITUTO PROVINCIAL DE VIVIENDA</v>
      </c>
      <c r="D14267" t="str">
        <f>VLOOKUP(MID(A14267,1,2),[1]Jurisdicciones!$A$2:$B$44,2,FALSE)</f>
        <v>INSTITUTO PROVINCIAL DE VIVIENDA</v>
      </c>
    </row>
    <row r="14268" spans="1:4" x14ac:dyDescent="0.2">
      <c r="A14268" t="s">
        <v>27093</v>
      </c>
      <c r="B14268" t="s">
        <v>27094</v>
      </c>
      <c r="C14268" t="str">
        <f t="shared" si="222"/>
        <v>16 - INSTITUTO PROVINCIAL DE VIVIENDA</v>
      </c>
      <c r="D14268" t="str">
        <f>VLOOKUP(MID(A14268,1,2),[1]Jurisdicciones!$A$2:$B$44,2,FALSE)</f>
        <v>INSTITUTO PROVINCIAL DE VIVIENDA</v>
      </c>
    </row>
    <row r="14269" spans="1:4" x14ac:dyDescent="0.2">
      <c r="A14269" t="s">
        <v>27095</v>
      </c>
      <c r="B14269" t="s">
        <v>27096</v>
      </c>
      <c r="C14269" t="str">
        <f t="shared" si="222"/>
        <v>16 - INSTITUTO PROVINCIAL DE VIVIENDA</v>
      </c>
      <c r="D14269" t="str">
        <f>VLOOKUP(MID(A14269,1,2),[1]Jurisdicciones!$A$2:$B$44,2,FALSE)</f>
        <v>INSTITUTO PROVINCIAL DE VIVIENDA</v>
      </c>
    </row>
    <row r="14270" spans="1:4" x14ac:dyDescent="0.2">
      <c r="A14270" t="s">
        <v>27097</v>
      </c>
      <c r="B14270" t="s">
        <v>27098</v>
      </c>
      <c r="C14270" t="str">
        <f t="shared" si="222"/>
        <v>16 - INSTITUTO PROVINCIAL DE VIVIENDA</v>
      </c>
      <c r="D14270" t="str">
        <f>VLOOKUP(MID(A14270,1,2),[1]Jurisdicciones!$A$2:$B$44,2,FALSE)</f>
        <v>INSTITUTO PROVINCIAL DE VIVIENDA</v>
      </c>
    </row>
    <row r="14271" spans="1:4" x14ac:dyDescent="0.2">
      <c r="A14271" t="s">
        <v>27099</v>
      </c>
      <c r="B14271" t="s">
        <v>27100</v>
      </c>
      <c r="C14271" t="str">
        <f t="shared" si="222"/>
        <v>16 - INSTITUTO PROVINCIAL DE VIVIENDA</v>
      </c>
      <c r="D14271" t="str">
        <f>VLOOKUP(MID(A14271,1,2),[1]Jurisdicciones!$A$2:$B$44,2,FALSE)</f>
        <v>INSTITUTO PROVINCIAL DE VIVIENDA</v>
      </c>
    </row>
    <row r="14272" spans="1:4" x14ac:dyDescent="0.2">
      <c r="A14272" t="s">
        <v>27101</v>
      </c>
      <c r="B14272" t="s">
        <v>27102</v>
      </c>
      <c r="C14272" t="str">
        <f t="shared" si="222"/>
        <v>16 - INSTITUTO PROVINCIAL DE VIVIENDA</v>
      </c>
      <c r="D14272" t="str">
        <f>VLOOKUP(MID(A14272,1,2),[1]Jurisdicciones!$A$2:$B$44,2,FALSE)</f>
        <v>INSTITUTO PROVINCIAL DE VIVIENDA</v>
      </c>
    </row>
    <row r="14273" spans="1:4" x14ac:dyDescent="0.2">
      <c r="A14273" t="s">
        <v>27103</v>
      </c>
      <c r="B14273" t="s">
        <v>27104</v>
      </c>
      <c r="C14273" t="str">
        <f t="shared" si="222"/>
        <v>16 - INSTITUTO PROVINCIAL DE VIVIENDA</v>
      </c>
      <c r="D14273" t="str">
        <f>VLOOKUP(MID(A14273,1,2),[1]Jurisdicciones!$A$2:$B$44,2,FALSE)</f>
        <v>INSTITUTO PROVINCIAL DE VIVIENDA</v>
      </c>
    </row>
    <row r="14274" spans="1:4" x14ac:dyDescent="0.2">
      <c r="A14274" t="s">
        <v>27105</v>
      </c>
      <c r="B14274" t="s">
        <v>27106</v>
      </c>
      <c r="C14274" t="str">
        <f t="shared" si="222"/>
        <v>16 - INSTITUTO PROVINCIAL DE VIVIENDA</v>
      </c>
      <c r="D14274" t="str">
        <f>VLOOKUP(MID(A14274,1,2),[1]Jurisdicciones!$A$2:$B$44,2,FALSE)</f>
        <v>INSTITUTO PROVINCIAL DE VIVIENDA</v>
      </c>
    </row>
    <row r="14275" spans="1:4" x14ac:dyDescent="0.2">
      <c r="A14275" t="s">
        <v>27107</v>
      </c>
      <c r="B14275" t="s">
        <v>27108</v>
      </c>
      <c r="C14275" t="str">
        <f t="shared" si="222"/>
        <v>16 - INSTITUTO PROVINCIAL DE VIVIENDA</v>
      </c>
      <c r="D14275" t="str">
        <f>VLOOKUP(MID(A14275,1,2),[1]Jurisdicciones!$A$2:$B$44,2,FALSE)</f>
        <v>INSTITUTO PROVINCIAL DE VIVIENDA</v>
      </c>
    </row>
    <row r="14276" spans="1:4" x14ac:dyDescent="0.2">
      <c r="A14276" t="s">
        <v>27109</v>
      </c>
      <c r="B14276" t="s">
        <v>27110</v>
      </c>
      <c r="C14276" t="str">
        <f t="shared" ref="C14276:C14339" si="223">CONCATENATE(MID(A14276,1,2), " - ",D14276)</f>
        <v>16 - INSTITUTO PROVINCIAL DE VIVIENDA</v>
      </c>
      <c r="D14276" t="str">
        <f>VLOOKUP(MID(A14276,1,2),[1]Jurisdicciones!$A$2:$B$44,2,FALSE)</f>
        <v>INSTITUTO PROVINCIAL DE VIVIENDA</v>
      </c>
    </row>
    <row r="14277" spans="1:4" x14ac:dyDescent="0.2">
      <c r="A14277" t="s">
        <v>27111</v>
      </c>
      <c r="B14277" t="s">
        <v>22391</v>
      </c>
      <c r="C14277" t="str">
        <f t="shared" si="223"/>
        <v>16 - INSTITUTO PROVINCIAL DE VIVIENDA</v>
      </c>
      <c r="D14277" t="str">
        <f>VLOOKUP(MID(A14277,1,2),[1]Jurisdicciones!$A$2:$B$44,2,FALSE)</f>
        <v>INSTITUTO PROVINCIAL DE VIVIENDA</v>
      </c>
    </row>
    <row r="14278" spans="1:4" x14ac:dyDescent="0.2">
      <c r="A14278" t="s">
        <v>27112</v>
      </c>
      <c r="B14278" t="s">
        <v>27113</v>
      </c>
      <c r="C14278" t="str">
        <f t="shared" si="223"/>
        <v>16 - INSTITUTO PROVINCIAL DE VIVIENDA</v>
      </c>
      <c r="D14278" t="str">
        <f>VLOOKUP(MID(A14278,1,2),[1]Jurisdicciones!$A$2:$B$44,2,FALSE)</f>
        <v>INSTITUTO PROVINCIAL DE VIVIENDA</v>
      </c>
    </row>
    <row r="14279" spans="1:4" x14ac:dyDescent="0.2">
      <c r="A14279" t="s">
        <v>27114</v>
      </c>
      <c r="B14279" t="s">
        <v>27115</v>
      </c>
      <c r="C14279" t="str">
        <f t="shared" si="223"/>
        <v>16 - INSTITUTO PROVINCIAL DE VIVIENDA</v>
      </c>
      <c r="D14279" t="str">
        <f>VLOOKUP(MID(A14279,1,2),[1]Jurisdicciones!$A$2:$B$44,2,FALSE)</f>
        <v>INSTITUTO PROVINCIAL DE VIVIENDA</v>
      </c>
    </row>
    <row r="14280" spans="1:4" x14ac:dyDescent="0.2">
      <c r="A14280" t="s">
        <v>27116</v>
      </c>
      <c r="B14280" t="s">
        <v>27117</v>
      </c>
      <c r="C14280" t="str">
        <f t="shared" si="223"/>
        <v>16 - INSTITUTO PROVINCIAL DE VIVIENDA</v>
      </c>
      <c r="D14280" t="str">
        <f>VLOOKUP(MID(A14280,1,2),[1]Jurisdicciones!$A$2:$B$44,2,FALSE)</f>
        <v>INSTITUTO PROVINCIAL DE VIVIENDA</v>
      </c>
    </row>
    <row r="14281" spans="1:4" x14ac:dyDescent="0.2">
      <c r="A14281" t="s">
        <v>27118</v>
      </c>
      <c r="B14281" t="s">
        <v>27119</v>
      </c>
      <c r="C14281" t="str">
        <f t="shared" si="223"/>
        <v>16 - INSTITUTO PROVINCIAL DE VIVIENDA</v>
      </c>
      <c r="D14281" t="str">
        <f>VLOOKUP(MID(A14281,1,2),[1]Jurisdicciones!$A$2:$B$44,2,FALSE)</f>
        <v>INSTITUTO PROVINCIAL DE VIVIENDA</v>
      </c>
    </row>
    <row r="14282" spans="1:4" x14ac:dyDescent="0.2">
      <c r="A14282" t="s">
        <v>27120</v>
      </c>
      <c r="B14282" t="s">
        <v>27021</v>
      </c>
      <c r="C14282" t="str">
        <f t="shared" si="223"/>
        <v>16 - INSTITUTO PROVINCIAL DE VIVIENDA</v>
      </c>
      <c r="D14282" t="str">
        <f>VLOOKUP(MID(A14282,1,2),[1]Jurisdicciones!$A$2:$B$44,2,FALSE)</f>
        <v>INSTITUTO PROVINCIAL DE VIVIENDA</v>
      </c>
    </row>
    <row r="14283" spans="1:4" x14ac:dyDescent="0.2">
      <c r="A14283" t="s">
        <v>27121</v>
      </c>
      <c r="B14283" t="s">
        <v>27122</v>
      </c>
      <c r="C14283" t="str">
        <f t="shared" si="223"/>
        <v>16 - INSTITUTO PROVINCIAL DE VIVIENDA</v>
      </c>
      <c r="D14283" t="str">
        <f>VLOOKUP(MID(A14283,1,2),[1]Jurisdicciones!$A$2:$B$44,2,FALSE)</f>
        <v>INSTITUTO PROVINCIAL DE VIVIENDA</v>
      </c>
    </row>
    <row r="14284" spans="1:4" x14ac:dyDescent="0.2">
      <c r="A14284" t="s">
        <v>27123</v>
      </c>
      <c r="B14284" t="s">
        <v>27124</v>
      </c>
      <c r="C14284" t="str">
        <f t="shared" si="223"/>
        <v>16 - INSTITUTO PROVINCIAL DE VIVIENDA</v>
      </c>
      <c r="D14284" t="str">
        <f>VLOOKUP(MID(A14284,1,2),[1]Jurisdicciones!$A$2:$B$44,2,FALSE)</f>
        <v>INSTITUTO PROVINCIAL DE VIVIENDA</v>
      </c>
    </row>
    <row r="14285" spans="1:4" x14ac:dyDescent="0.2">
      <c r="A14285" t="s">
        <v>27125</v>
      </c>
      <c r="B14285" t="s">
        <v>27126</v>
      </c>
      <c r="C14285" t="str">
        <f t="shared" si="223"/>
        <v>16 - INSTITUTO PROVINCIAL DE VIVIENDA</v>
      </c>
      <c r="D14285" t="str">
        <f>VLOOKUP(MID(A14285,1,2),[1]Jurisdicciones!$A$2:$B$44,2,FALSE)</f>
        <v>INSTITUTO PROVINCIAL DE VIVIENDA</v>
      </c>
    </row>
    <row r="14286" spans="1:4" x14ac:dyDescent="0.2">
      <c r="A14286" t="s">
        <v>27127</v>
      </c>
      <c r="B14286" t="s">
        <v>27128</v>
      </c>
      <c r="C14286" t="str">
        <f t="shared" si="223"/>
        <v>16 - INSTITUTO PROVINCIAL DE VIVIENDA</v>
      </c>
      <c r="D14286" t="str">
        <f>VLOOKUP(MID(A14286,1,2),[1]Jurisdicciones!$A$2:$B$44,2,FALSE)</f>
        <v>INSTITUTO PROVINCIAL DE VIVIENDA</v>
      </c>
    </row>
    <row r="14287" spans="1:4" x14ac:dyDescent="0.2">
      <c r="A14287" t="s">
        <v>27129</v>
      </c>
      <c r="B14287" t="s">
        <v>22393</v>
      </c>
      <c r="C14287" t="str">
        <f t="shared" si="223"/>
        <v>16 - INSTITUTO PROVINCIAL DE VIVIENDA</v>
      </c>
      <c r="D14287" t="str">
        <f>VLOOKUP(MID(A14287,1,2),[1]Jurisdicciones!$A$2:$B$44,2,FALSE)</f>
        <v>INSTITUTO PROVINCIAL DE VIVIENDA</v>
      </c>
    </row>
    <row r="14288" spans="1:4" x14ac:dyDescent="0.2">
      <c r="A14288" t="s">
        <v>27130</v>
      </c>
      <c r="B14288" t="s">
        <v>27131</v>
      </c>
      <c r="C14288" t="str">
        <f t="shared" si="223"/>
        <v>16 - INSTITUTO PROVINCIAL DE VIVIENDA</v>
      </c>
      <c r="D14288" t="str">
        <f>VLOOKUP(MID(A14288,1,2),[1]Jurisdicciones!$A$2:$B$44,2,FALSE)</f>
        <v>INSTITUTO PROVINCIAL DE VIVIENDA</v>
      </c>
    </row>
    <row r="14289" spans="1:4" x14ac:dyDescent="0.2">
      <c r="A14289" t="s">
        <v>27132</v>
      </c>
      <c r="B14289" t="s">
        <v>27133</v>
      </c>
      <c r="C14289" t="str">
        <f t="shared" si="223"/>
        <v>16 - INSTITUTO PROVINCIAL DE VIVIENDA</v>
      </c>
      <c r="D14289" t="str">
        <f>VLOOKUP(MID(A14289,1,2),[1]Jurisdicciones!$A$2:$B$44,2,FALSE)</f>
        <v>INSTITUTO PROVINCIAL DE VIVIENDA</v>
      </c>
    </row>
    <row r="14290" spans="1:4" x14ac:dyDescent="0.2">
      <c r="A14290" t="s">
        <v>27134</v>
      </c>
      <c r="B14290" t="s">
        <v>27135</v>
      </c>
      <c r="C14290" t="str">
        <f t="shared" si="223"/>
        <v>16 - INSTITUTO PROVINCIAL DE VIVIENDA</v>
      </c>
      <c r="D14290" t="str">
        <f>VLOOKUP(MID(A14290,1,2),[1]Jurisdicciones!$A$2:$B$44,2,FALSE)</f>
        <v>INSTITUTO PROVINCIAL DE VIVIENDA</v>
      </c>
    </row>
    <row r="14291" spans="1:4" x14ac:dyDescent="0.2">
      <c r="A14291" t="s">
        <v>27136</v>
      </c>
      <c r="B14291" t="s">
        <v>27137</v>
      </c>
      <c r="C14291" t="str">
        <f t="shared" si="223"/>
        <v>16 - INSTITUTO PROVINCIAL DE VIVIENDA</v>
      </c>
      <c r="D14291" t="str">
        <f>VLOOKUP(MID(A14291,1,2),[1]Jurisdicciones!$A$2:$B$44,2,FALSE)</f>
        <v>INSTITUTO PROVINCIAL DE VIVIENDA</v>
      </c>
    </row>
    <row r="14292" spans="1:4" x14ac:dyDescent="0.2">
      <c r="A14292" t="s">
        <v>27138</v>
      </c>
      <c r="B14292" t="s">
        <v>27139</v>
      </c>
      <c r="C14292" t="str">
        <f t="shared" si="223"/>
        <v>16 - INSTITUTO PROVINCIAL DE VIVIENDA</v>
      </c>
      <c r="D14292" t="str">
        <f>VLOOKUP(MID(A14292,1,2),[1]Jurisdicciones!$A$2:$B$44,2,FALSE)</f>
        <v>INSTITUTO PROVINCIAL DE VIVIENDA</v>
      </c>
    </row>
    <row r="14293" spans="1:4" x14ac:dyDescent="0.2">
      <c r="A14293" t="s">
        <v>27140</v>
      </c>
      <c r="B14293" t="s">
        <v>27141</v>
      </c>
      <c r="C14293" t="str">
        <f t="shared" si="223"/>
        <v>16 - INSTITUTO PROVINCIAL DE VIVIENDA</v>
      </c>
      <c r="D14293" t="str">
        <f>VLOOKUP(MID(A14293,1,2),[1]Jurisdicciones!$A$2:$B$44,2,FALSE)</f>
        <v>INSTITUTO PROVINCIAL DE VIVIENDA</v>
      </c>
    </row>
    <row r="14294" spans="1:4" x14ac:dyDescent="0.2">
      <c r="A14294" t="s">
        <v>27142</v>
      </c>
      <c r="B14294" t="s">
        <v>27143</v>
      </c>
      <c r="C14294" t="str">
        <f t="shared" si="223"/>
        <v>16 - INSTITUTO PROVINCIAL DE VIVIENDA</v>
      </c>
      <c r="D14294" t="str">
        <f>VLOOKUP(MID(A14294,1,2),[1]Jurisdicciones!$A$2:$B$44,2,FALSE)</f>
        <v>INSTITUTO PROVINCIAL DE VIVIENDA</v>
      </c>
    </row>
    <row r="14295" spans="1:4" x14ac:dyDescent="0.2">
      <c r="A14295" t="s">
        <v>27144</v>
      </c>
      <c r="B14295" t="s">
        <v>27145</v>
      </c>
      <c r="C14295" t="str">
        <f t="shared" si="223"/>
        <v>16 - INSTITUTO PROVINCIAL DE VIVIENDA</v>
      </c>
      <c r="D14295" t="str">
        <f>VLOOKUP(MID(A14295,1,2),[1]Jurisdicciones!$A$2:$B$44,2,FALSE)</f>
        <v>INSTITUTO PROVINCIAL DE VIVIENDA</v>
      </c>
    </row>
    <row r="14296" spans="1:4" x14ac:dyDescent="0.2">
      <c r="A14296" t="s">
        <v>27146</v>
      </c>
      <c r="B14296" t="s">
        <v>27147</v>
      </c>
      <c r="C14296" t="str">
        <f t="shared" si="223"/>
        <v>16 - INSTITUTO PROVINCIAL DE VIVIENDA</v>
      </c>
      <c r="D14296" t="str">
        <f>VLOOKUP(MID(A14296,1,2),[1]Jurisdicciones!$A$2:$B$44,2,FALSE)</f>
        <v>INSTITUTO PROVINCIAL DE VIVIENDA</v>
      </c>
    </row>
    <row r="14297" spans="1:4" x14ac:dyDescent="0.2">
      <c r="A14297" t="s">
        <v>27148</v>
      </c>
      <c r="B14297" t="s">
        <v>22689</v>
      </c>
      <c r="C14297" t="str">
        <f t="shared" si="223"/>
        <v>16 - INSTITUTO PROVINCIAL DE VIVIENDA</v>
      </c>
      <c r="D14297" t="str">
        <f>VLOOKUP(MID(A14297,1,2),[1]Jurisdicciones!$A$2:$B$44,2,FALSE)</f>
        <v>INSTITUTO PROVINCIAL DE VIVIENDA</v>
      </c>
    </row>
    <row r="14298" spans="1:4" x14ac:dyDescent="0.2">
      <c r="A14298" t="s">
        <v>27149</v>
      </c>
      <c r="B14298" t="s">
        <v>27150</v>
      </c>
      <c r="C14298" t="str">
        <f t="shared" si="223"/>
        <v>16 - INSTITUTO PROVINCIAL DE VIVIENDA</v>
      </c>
      <c r="D14298" t="str">
        <f>VLOOKUP(MID(A14298,1,2),[1]Jurisdicciones!$A$2:$B$44,2,FALSE)</f>
        <v>INSTITUTO PROVINCIAL DE VIVIENDA</v>
      </c>
    </row>
    <row r="14299" spans="1:4" x14ac:dyDescent="0.2">
      <c r="A14299" t="s">
        <v>27151</v>
      </c>
      <c r="B14299" t="s">
        <v>26100</v>
      </c>
      <c r="C14299" t="str">
        <f t="shared" si="223"/>
        <v>16 - INSTITUTO PROVINCIAL DE VIVIENDA</v>
      </c>
      <c r="D14299" t="str">
        <f>VLOOKUP(MID(A14299,1,2),[1]Jurisdicciones!$A$2:$B$44,2,FALSE)</f>
        <v>INSTITUTO PROVINCIAL DE VIVIENDA</v>
      </c>
    </row>
    <row r="14300" spans="1:4" x14ac:dyDescent="0.2">
      <c r="A14300" t="s">
        <v>27152</v>
      </c>
      <c r="B14300" t="s">
        <v>27153</v>
      </c>
      <c r="C14300" t="str">
        <f t="shared" si="223"/>
        <v>16 - INSTITUTO PROVINCIAL DE VIVIENDA</v>
      </c>
      <c r="D14300" t="str">
        <f>VLOOKUP(MID(A14300,1,2),[1]Jurisdicciones!$A$2:$B$44,2,FALSE)</f>
        <v>INSTITUTO PROVINCIAL DE VIVIENDA</v>
      </c>
    </row>
    <row r="14301" spans="1:4" x14ac:dyDescent="0.2">
      <c r="A14301" t="s">
        <v>27154</v>
      </c>
      <c r="B14301" t="s">
        <v>27155</v>
      </c>
      <c r="C14301" t="str">
        <f t="shared" si="223"/>
        <v>16 - INSTITUTO PROVINCIAL DE VIVIENDA</v>
      </c>
      <c r="D14301" t="str">
        <f>VLOOKUP(MID(A14301,1,2),[1]Jurisdicciones!$A$2:$B$44,2,FALSE)</f>
        <v>INSTITUTO PROVINCIAL DE VIVIENDA</v>
      </c>
    </row>
    <row r="14302" spans="1:4" x14ac:dyDescent="0.2">
      <c r="A14302" t="s">
        <v>27156</v>
      </c>
      <c r="B14302" t="s">
        <v>27157</v>
      </c>
      <c r="C14302" t="str">
        <f t="shared" si="223"/>
        <v>16 - INSTITUTO PROVINCIAL DE VIVIENDA</v>
      </c>
      <c r="D14302" t="str">
        <f>VLOOKUP(MID(A14302,1,2),[1]Jurisdicciones!$A$2:$B$44,2,FALSE)</f>
        <v>INSTITUTO PROVINCIAL DE VIVIENDA</v>
      </c>
    </row>
    <row r="14303" spans="1:4" x14ac:dyDescent="0.2">
      <c r="A14303" t="s">
        <v>27158</v>
      </c>
      <c r="B14303" t="s">
        <v>27159</v>
      </c>
      <c r="C14303" t="str">
        <f t="shared" si="223"/>
        <v>16 - INSTITUTO PROVINCIAL DE VIVIENDA</v>
      </c>
      <c r="D14303" t="str">
        <f>VLOOKUP(MID(A14303,1,2),[1]Jurisdicciones!$A$2:$B$44,2,FALSE)</f>
        <v>INSTITUTO PROVINCIAL DE VIVIENDA</v>
      </c>
    </row>
    <row r="14304" spans="1:4" x14ac:dyDescent="0.2">
      <c r="A14304" t="s">
        <v>27160</v>
      </c>
      <c r="B14304" t="s">
        <v>27161</v>
      </c>
      <c r="C14304" t="str">
        <f t="shared" si="223"/>
        <v>16 - INSTITUTO PROVINCIAL DE VIVIENDA</v>
      </c>
      <c r="D14304" t="str">
        <f>VLOOKUP(MID(A14304,1,2),[1]Jurisdicciones!$A$2:$B$44,2,FALSE)</f>
        <v>INSTITUTO PROVINCIAL DE VIVIENDA</v>
      </c>
    </row>
    <row r="14305" spans="1:4" x14ac:dyDescent="0.2">
      <c r="A14305" t="s">
        <v>27162</v>
      </c>
      <c r="B14305" t="s">
        <v>27163</v>
      </c>
      <c r="C14305" t="str">
        <f t="shared" si="223"/>
        <v>16 - INSTITUTO PROVINCIAL DE VIVIENDA</v>
      </c>
      <c r="D14305" t="str">
        <f>VLOOKUP(MID(A14305,1,2),[1]Jurisdicciones!$A$2:$B$44,2,FALSE)</f>
        <v>INSTITUTO PROVINCIAL DE VIVIENDA</v>
      </c>
    </row>
    <row r="14306" spans="1:4" x14ac:dyDescent="0.2">
      <c r="A14306" t="s">
        <v>27164</v>
      </c>
      <c r="B14306" t="s">
        <v>27165</v>
      </c>
      <c r="C14306" t="str">
        <f t="shared" si="223"/>
        <v>16 - INSTITUTO PROVINCIAL DE VIVIENDA</v>
      </c>
      <c r="D14306" t="str">
        <f>VLOOKUP(MID(A14306,1,2),[1]Jurisdicciones!$A$2:$B$44,2,FALSE)</f>
        <v>INSTITUTO PROVINCIAL DE VIVIENDA</v>
      </c>
    </row>
    <row r="14307" spans="1:4" x14ac:dyDescent="0.2">
      <c r="A14307" t="s">
        <v>27166</v>
      </c>
      <c r="B14307" t="s">
        <v>27167</v>
      </c>
      <c r="C14307" t="str">
        <f t="shared" si="223"/>
        <v>16 - INSTITUTO PROVINCIAL DE VIVIENDA</v>
      </c>
      <c r="D14307" t="str">
        <f>VLOOKUP(MID(A14307,1,2),[1]Jurisdicciones!$A$2:$B$44,2,FALSE)</f>
        <v>INSTITUTO PROVINCIAL DE VIVIENDA</v>
      </c>
    </row>
    <row r="14308" spans="1:4" x14ac:dyDescent="0.2">
      <c r="A14308" t="s">
        <v>27168</v>
      </c>
      <c r="B14308" t="s">
        <v>27169</v>
      </c>
      <c r="C14308" t="str">
        <f t="shared" si="223"/>
        <v>16 - INSTITUTO PROVINCIAL DE VIVIENDA</v>
      </c>
      <c r="D14308" t="str">
        <f>VLOOKUP(MID(A14308,1,2),[1]Jurisdicciones!$A$2:$B$44,2,FALSE)</f>
        <v>INSTITUTO PROVINCIAL DE VIVIENDA</v>
      </c>
    </row>
    <row r="14309" spans="1:4" x14ac:dyDescent="0.2">
      <c r="A14309" t="s">
        <v>27170</v>
      </c>
      <c r="B14309" t="s">
        <v>27171</v>
      </c>
      <c r="C14309" t="str">
        <f t="shared" si="223"/>
        <v>16 - INSTITUTO PROVINCIAL DE VIVIENDA</v>
      </c>
      <c r="D14309" t="str">
        <f>VLOOKUP(MID(A14309,1,2),[1]Jurisdicciones!$A$2:$B$44,2,FALSE)</f>
        <v>INSTITUTO PROVINCIAL DE VIVIENDA</v>
      </c>
    </row>
    <row r="14310" spans="1:4" x14ac:dyDescent="0.2">
      <c r="A14310" t="s">
        <v>27172</v>
      </c>
      <c r="B14310" t="s">
        <v>27173</v>
      </c>
      <c r="C14310" t="str">
        <f t="shared" si="223"/>
        <v>16 - INSTITUTO PROVINCIAL DE VIVIENDA</v>
      </c>
      <c r="D14310" t="str">
        <f>VLOOKUP(MID(A14310,1,2),[1]Jurisdicciones!$A$2:$B$44,2,FALSE)</f>
        <v>INSTITUTO PROVINCIAL DE VIVIENDA</v>
      </c>
    </row>
    <row r="14311" spans="1:4" x14ac:dyDescent="0.2">
      <c r="A14311" t="s">
        <v>27174</v>
      </c>
      <c r="B14311" t="s">
        <v>27175</v>
      </c>
      <c r="C14311" t="str">
        <f t="shared" si="223"/>
        <v>16 - INSTITUTO PROVINCIAL DE VIVIENDA</v>
      </c>
      <c r="D14311" t="str">
        <f>VLOOKUP(MID(A14311,1,2),[1]Jurisdicciones!$A$2:$B$44,2,FALSE)</f>
        <v>INSTITUTO PROVINCIAL DE VIVIENDA</v>
      </c>
    </row>
    <row r="14312" spans="1:4" x14ac:dyDescent="0.2">
      <c r="A14312" t="s">
        <v>27176</v>
      </c>
      <c r="B14312" t="s">
        <v>27177</v>
      </c>
      <c r="C14312" t="str">
        <f t="shared" si="223"/>
        <v>16 - INSTITUTO PROVINCIAL DE VIVIENDA</v>
      </c>
      <c r="D14312" t="str">
        <f>VLOOKUP(MID(A14312,1,2),[1]Jurisdicciones!$A$2:$B$44,2,FALSE)</f>
        <v>INSTITUTO PROVINCIAL DE VIVIENDA</v>
      </c>
    </row>
    <row r="14313" spans="1:4" x14ac:dyDescent="0.2">
      <c r="A14313" t="s">
        <v>27178</v>
      </c>
      <c r="B14313" t="s">
        <v>27179</v>
      </c>
      <c r="C14313" t="str">
        <f t="shared" si="223"/>
        <v>16 - INSTITUTO PROVINCIAL DE VIVIENDA</v>
      </c>
      <c r="D14313" t="str">
        <f>VLOOKUP(MID(A14313,1,2),[1]Jurisdicciones!$A$2:$B$44,2,FALSE)</f>
        <v>INSTITUTO PROVINCIAL DE VIVIENDA</v>
      </c>
    </row>
    <row r="14314" spans="1:4" x14ac:dyDescent="0.2">
      <c r="A14314" t="s">
        <v>27180</v>
      </c>
      <c r="B14314" t="s">
        <v>27181</v>
      </c>
      <c r="C14314" t="str">
        <f t="shared" si="223"/>
        <v>16 - INSTITUTO PROVINCIAL DE VIVIENDA</v>
      </c>
      <c r="D14314" t="str">
        <f>VLOOKUP(MID(A14314,1,2),[1]Jurisdicciones!$A$2:$B$44,2,FALSE)</f>
        <v>INSTITUTO PROVINCIAL DE VIVIENDA</v>
      </c>
    </row>
    <row r="14315" spans="1:4" x14ac:dyDescent="0.2">
      <c r="A14315" t="s">
        <v>27182</v>
      </c>
      <c r="B14315" t="s">
        <v>27183</v>
      </c>
      <c r="C14315" t="str">
        <f t="shared" si="223"/>
        <v>16 - INSTITUTO PROVINCIAL DE VIVIENDA</v>
      </c>
      <c r="D14315" t="str">
        <f>VLOOKUP(MID(A14315,1,2),[1]Jurisdicciones!$A$2:$B$44,2,FALSE)</f>
        <v>INSTITUTO PROVINCIAL DE VIVIENDA</v>
      </c>
    </row>
    <row r="14316" spans="1:4" x14ac:dyDescent="0.2">
      <c r="A14316" t="s">
        <v>27184</v>
      </c>
      <c r="B14316" t="s">
        <v>27185</v>
      </c>
      <c r="C14316" t="str">
        <f t="shared" si="223"/>
        <v>16 - INSTITUTO PROVINCIAL DE VIVIENDA</v>
      </c>
      <c r="D14316" t="str">
        <f>VLOOKUP(MID(A14316,1,2),[1]Jurisdicciones!$A$2:$B$44,2,FALSE)</f>
        <v>INSTITUTO PROVINCIAL DE VIVIENDA</v>
      </c>
    </row>
    <row r="14317" spans="1:4" x14ac:dyDescent="0.2">
      <c r="A14317" t="s">
        <v>27186</v>
      </c>
      <c r="B14317" t="s">
        <v>27187</v>
      </c>
      <c r="C14317" t="str">
        <f t="shared" si="223"/>
        <v>16 - INSTITUTO PROVINCIAL DE VIVIENDA</v>
      </c>
      <c r="D14317" t="str">
        <f>VLOOKUP(MID(A14317,1,2),[1]Jurisdicciones!$A$2:$B$44,2,FALSE)</f>
        <v>INSTITUTO PROVINCIAL DE VIVIENDA</v>
      </c>
    </row>
    <row r="14318" spans="1:4" x14ac:dyDescent="0.2">
      <c r="A14318" t="s">
        <v>27188</v>
      </c>
      <c r="B14318" t="s">
        <v>27189</v>
      </c>
      <c r="C14318" t="str">
        <f t="shared" si="223"/>
        <v>16 - INSTITUTO PROVINCIAL DE VIVIENDA</v>
      </c>
      <c r="D14318" t="str">
        <f>VLOOKUP(MID(A14318,1,2),[1]Jurisdicciones!$A$2:$B$44,2,FALSE)</f>
        <v>INSTITUTO PROVINCIAL DE VIVIENDA</v>
      </c>
    </row>
    <row r="14319" spans="1:4" x14ac:dyDescent="0.2">
      <c r="A14319" t="s">
        <v>27190</v>
      </c>
      <c r="B14319" t="s">
        <v>27191</v>
      </c>
      <c r="C14319" t="str">
        <f t="shared" si="223"/>
        <v>16 - INSTITUTO PROVINCIAL DE VIVIENDA</v>
      </c>
      <c r="D14319" t="str">
        <f>VLOOKUP(MID(A14319,1,2),[1]Jurisdicciones!$A$2:$B$44,2,FALSE)</f>
        <v>INSTITUTO PROVINCIAL DE VIVIENDA</v>
      </c>
    </row>
    <row r="14320" spans="1:4" x14ac:dyDescent="0.2">
      <c r="A14320" t="s">
        <v>27192</v>
      </c>
      <c r="B14320" t="s">
        <v>27193</v>
      </c>
      <c r="C14320" t="str">
        <f t="shared" si="223"/>
        <v>16 - INSTITUTO PROVINCIAL DE VIVIENDA</v>
      </c>
      <c r="D14320" t="str">
        <f>VLOOKUP(MID(A14320,1,2),[1]Jurisdicciones!$A$2:$B$44,2,FALSE)</f>
        <v>INSTITUTO PROVINCIAL DE VIVIENDA</v>
      </c>
    </row>
    <row r="14321" spans="1:4" x14ac:dyDescent="0.2">
      <c r="A14321" t="s">
        <v>27194</v>
      </c>
      <c r="B14321" t="s">
        <v>27195</v>
      </c>
      <c r="C14321" t="str">
        <f t="shared" si="223"/>
        <v>16 - INSTITUTO PROVINCIAL DE VIVIENDA</v>
      </c>
      <c r="D14321" t="str">
        <f>VLOOKUP(MID(A14321,1,2),[1]Jurisdicciones!$A$2:$B$44,2,FALSE)</f>
        <v>INSTITUTO PROVINCIAL DE VIVIENDA</v>
      </c>
    </row>
    <row r="14322" spans="1:4" x14ac:dyDescent="0.2">
      <c r="A14322" t="s">
        <v>27196</v>
      </c>
      <c r="B14322" t="s">
        <v>27197</v>
      </c>
      <c r="C14322" t="str">
        <f t="shared" si="223"/>
        <v>16 - INSTITUTO PROVINCIAL DE VIVIENDA</v>
      </c>
      <c r="D14322" t="str">
        <f>VLOOKUP(MID(A14322,1,2),[1]Jurisdicciones!$A$2:$B$44,2,FALSE)</f>
        <v>INSTITUTO PROVINCIAL DE VIVIENDA</v>
      </c>
    </row>
    <row r="14323" spans="1:4" x14ac:dyDescent="0.2">
      <c r="A14323" t="s">
        <v>27198</v>
      </c>
      <c r="B14323" t="s">
        <v>27199</v>
      </c>
      <c r="C14323" t="str">
        <f t="shared" si="223"/>
        <v>16 - INSTITUTO PROVINCIAL DE VIVIENDA</v>
      </c>
      <c r="D14323" t="str">
        <f>VLOOKUP(MID(A14323,1,2),[1]Jurisdicciones!$A$2:$B$44,2,FALSE)</f>
        <v>INSTITUTO PROVINCIAL DE VIVIENDA</v>
      </c>
    </row>
    <row r="14324" spans="1:4" x14ac:dyDescent="0.2">
      <c r="A14324" t="s">
        <v>27200</v>
      </c>
      <c r="B14324" t="s">
        <v>21735</v>
      </c>
      <c r="C14324" t="str">
        <f t="shared" si="223"/>
        <v>16 - INSTITUTO PROVINCIAL DE VIVIENDA</v>
      </c>
      <c r="D14324" t="str">
        <f>VLOOKUP(MID(A14324,1,2),[1]Jurisdicciones!$A$2:$B$44,2,FALSE)</f>
        <v>INSTITUTO PROVINCIAL DE VIVIENDA</v>
      </c>
    </row>
    <row r="14325" spans="1:4" x14ac:dyDescent="0.2">
      <c r="A14325" t="s">
        <v>27201</v>
      </c>
      <c r="B14325" t="s">
        <v>27202</v>
      </c>
      <c r="C14325" t="str">
        <f t="shared" si="223"/>
        <v>16 - INSTITUTO PROVINCIAL DE VIVIENDA</v>
      </c>
      <c r="D14325" t="str">
        <f>VLOOKUP(MID(A14325,1,2),[1]Jurisdicciones!$A$2:$B$44,2,FALSE)</f>
        <v>INSTITUTO PROVINCIAL DE VIVIENDA</v>
      </c>
    </row>
    <row r="14326" spans="1:4" x14ac:dyDescent="0.2">
      <c r="A14326" t="s">
        <v>27203</v>
      </c>
      <c r="B14326" t="s">
        <v>27204</v>
      </c>
      <c r="C14326" t="str">
        <f t="shared" si="223"/>
        <v>16 - INSTITUTO PROVINCIAL DE VIVIENDA</v>
      </c>
      <c r="D14326" t="str">
        <f>VLOOKUP(MID(A14326,1,2),[1]Jurisdicciones!$A$2:$B$44,2,FALSE)</f>
        <v>INSTITUTO PROVINCIAL DE VIVIENDA</v>
      </c>
    </row>
    <row r="14327" spans="1:4" x14ac:dyDescent="0.2">
      <c r="A14327" t="s">
        <v>27205</v>
      </c>
      <c r="B14327" t="s">
        <v>27206</v>
      </c>
      <c r="C14327" t="str">
        <f t="shared" si="223"/>
        <v>16 - INSTITUTO PROVINCIAL DE VIVIENDA</v>
      </c>
      <c r="D14327" t="str">
        <f>VLOOKUP(MID(A14327,1,2),[1]Jurisdicciones!$A$2:$B$44,2,FALSE)</f>
        <v>INSTITUTO PROVINCIAL DE VIVIENDA</v>
      </c>
    </row>
    <row r="14328" spans="1:4" x14ac:dyDescent="0.2">
      <c r="A14328" t="s">
        <v>27207</v>
      </c>
      <c r="B14328" t="s">
        <v>27208</v>
      </c>
      <c r="C14328" t="str">
        <f t="shared" si="223"/>
        <v>16 - INSTITUTO PROVINCIAL DE VIVIENDA</v>
      </c>
      <c r="D14328" t="str">
        <f>VLOOKUP(MID(A14328,1,2),[1]Jurisdicciones!$A$2:$B$44,2,FALSE)</f>
        <v>INSTITUTO PROVINCIAL DE VIVIENDA</v>
      </c>
    </row>
    <row r="14329" spans="1:4" x14ac:dyDescent="0.2">
      <c r="A14329" t="s">
        <v>27209</v>
      </c>
      <c r="B14329" t="s">
        <v>27210</v>
      </c>
      <c r="C14329" t="str">
        <f t="shared" si="223"/>
        <v>16 - INSTITUTO PROVINCIAL DE VIVIENDA</v>
      </c>
      <c r="D14329" t="str">
        <f>VLOOKUP(MID(A14329,1,2),[1]Jurisdicciones!$A$2:$B$44,2,FALSE)</f>
        <v>INSTITUTO PROVINCIAL DE VIVIENDA</v>
      </c>
    </row>
    <row r="14330" spans="1:4" x14ac:dyDescent="0.2">
      <c r="A14330" t="s">
        <v>27211</v>
      </c>
      <c r="B14330" t="s">
        <v>27212</v>
      </c>
      <c r="C14330" t="str">
        <f t="shared" si="223"/>
        <v>16 - INSTITUTO PROVINCIAL DE VIVIENDA</v>
      </c>
      <c r="D14330" t="str">
        <f>VLOOKUP(MID(A14330,1,2),[1]Jurisdicciones!$A$2:$B$44,2,FALSE)</f>
        <v>INSTITUTO PROVINCIAL DE VIVIENDA</v>
      </c>
    </row>
    <row r="14331" spans="1:4" x14ac:dyDescent="0.2">
      <c r="A14331" t="s">
        <v>27213</v>
      </c>
      <c r="B14331" t="s">
        <v>27214</v>
      </c>
      <c r="C14331" t="str">
        <f t="shared" si="223"/>
        <v>16 - INSTITUTO PROVINCIAL DE VIVIENDA</v>
      </c>
      <c r="D14331" t="str">
        <f>VLOOKUP(MID(A14331,1,2),[1]Jurisdicciones!$A$2:$B$44,2,FALSE)</f>
        <v>INSTITUTO PROVINCIAL DE VIVIENDA</v>
      </c>
    </row>
    <row r="14332" spans="1:4" x14ac:dyDescent="0.2">
      <c r="A14332" t="s">
        <v>27215</v>
      </c>
      <c r="B14332" t="s">
        <v>27216</v>
      </c>
      <c r="C14332" t="str">
        <f t="shared" si="223"/>
        <v>16 - INSTITUTO PROVINCIAL DE VIVIENDA</v>
      </c>
      <c r="D14332" t="str">
        <f>VLOOKUP(MID(A14332,1,2),[1]Jurisdicciones!$A$2:$B$44,2,FALSE)</f>
        <v>INSTITUTO PROVINCIAL DE VIVIENDA</v>
      </c>
    </row>
    <row r="14333" spans="1:4" x14ac:dyDescent="0.2">
      <c r="A14333" t="s">
        <v>27217</v>
      </c>
      <c r="B14333" t="s">
        <v>27218</v>
      </c>
      <c r="C14333" t="str">
        <f t="shared" si="223"/>
        <v>16 - INSTITUTO PROVINCIAL DE VIVIENDA</v>
      </c>
      <c r="D14333" t="str">
        <f>VLOOKUP(MID(A14333,1,2),[1]Jurisdicciones!$A$2:$B$44,2,FALSE)</f>
        <v>INSTITUTO PROVINCIAL DE VIVIENDA</v>
      </c>
    </row>
    <row r="14334" spans="1:4" x14ac:dyDescent="0.2">
      <c r="A14334" t="s">
        <v>27219</v>
      </c>
      <c r="B14334" t="s">
        <v>27220</v>
      </c>
      <c r="C14334" t="str">
        <f t="shared" si="223"/>
        <v>16 - INSTITUTO PROVINCIAL DE VIVIENDA</v>
      </c>
      <c r="D14334" t="str">
        <f>VLOOKUP(MID(A14334,1,2),[1]Jurisdicciones!$A$2:$B$44,2,FALSE)</f>
        <v>INSTITUTO PROVINCIAL DE VIVIENDA</v>
      </c>
    </row>
    <row r="14335" spans="1:4" x14ac:dyDescent="0.2">
      <c r="A14335" t="s">
        <v>27221</v>
      </c>
      <c r="B14335" t="s">
        <v>27222</v>
      </c>
      <c r="C14335" t="str">
        <f t="shared" si="223"/>
        <v>16 - INSTITUTO PROVINCIAL DE VIVIENDA</v>
      </c>
      <c r="D14335" t="str">
        <f>VLOOKUP(MID(A14335,1,2),[1]Jurisdicciones!$A$2:$B$44,2,FALSE)</f>
        <v>INSTITUTO PROVINCIAL DE VIVIENDA</v>
      </c>
    </row>
    <row r="14336" spans="1:4" x14ac:dyDescent="0.2">
      <c r="A14336" t="s">
        <v>27223</v>
      </c>
      <c r="B14336" t="s">
        <v>27224</v>
      </c>
      <c r="C14336" t="str">
        <f t="shared" si="223"/>
        <v>16 - INSTITUTO PROVINCIAL DE VIVIENDA</v>
      </c>
      <c r="D14336" t="str">
        <f>VLOOKUP(MID(A14336,1,2),[1]Jurisdicciones!$A$2:$B$44,2,FALSE)</f>
        <v>INSTITUTO PROVINCIAL DE VIVIENDA</v>
      </c>
    </row>
    <row r="14337" spans="1:4" x14ac:dyDescent="0.2">
      <c r="A14337" t="s">
        <v>27225</v>
      </c>
      <c r="B14337" t="s">
        <v>27226</v>
      </c>
      <c r="C14337" t="str">
        <f t="shared" si="223"/>
        <v>16 - INSTITUTO PROVINCIAL DE VIVIENDA</v>
      </c>
      <c r="D14337" t="str">
        <f>VLOOKUP(MID(A14337,1,2),[1]Jurisdicciones!$A$2:$B$44,2,FALSE)</f>
        <v>INSTITUTO PROVINCIAL DE VIVIENDA</v>
      </c>
    </row>
    <row r="14338" spans="1:4" x14ac:dyDescent="0.2">
      <c r="A14338" t="s">
        <v>27227</v>
      </c>
      <c r="B14338" t="s">
        <v>27228</v>
      </c>
      <c r="C14338" t="str">
        <f t="shared" si="223"/>
        <v>16 - INSTITUTO PROVINCIAL DE VIVIENDA</v>
      </c>
      <c r="D14338" t="str">
        <f>VLOOKUP(MID(A14338,1,2),[1]Jurisdicciones!$A$2:$B$44,2,FALSE)</f>
        <v>INSTITUTO PROVINCIAL DE VIVIENDA</v>
      </c>
    </row>
    <row r="14339" spans="1:4" x14ac:dyDescent="0.2">
      <c r="A14339" t="s">
        <v>27229</v>
      </c>
      <c r="B14339" t="s">
        <v>27230</v>
      </c>
      <c r="C14339" t="str">
        <f t="shared" si="223"/>
        <v>16 - INSTITUTO PROVINCIAL DE VIVIENDA</v>
      </c>
      <c r="D14339" t="str">
        <f>VLOOKUP(MID(A14339,1,2),[1]Jurisdicciones!$A$2:$B$44,2,FALSE)</f>
        <v>INSTITUTO PROVINCIAL DE VIVIENDA</v>
      </c>
    </row>
    <row r="14340" spans="1:4" x14ac:dyDescent="0.2">
      <c r="A14340" t="s">
        <v>27231</v>
      </c>
      <c r="B14340" t="s">
        <v>27232</v>
      </c>
      <c r="C14340" t="str">
        <f t="shared" ref="C14340:C14403" si="224">CONCATENATE(MID(A14340,1,2), " - ",D14340)</f>
        <v>16 - INSTITUTO PROVINCIAL DE VIVIENDA</v>
      </c>
      <c r="D14340" t="str">
        <f>VLOOKUP(MID(A14340,1,2),[1]Jurisdicciones!$A$2:$B$44,2,FALSE)</f>
        <v>INSTITUTO PROVINCIAL DE VIVIENDA</v>
      </c>
    </row>
    <row r="14341" spans="1:4" x14ac:dyDescent="0.2">
      <c r="A14341" t="s">
        <v>27233</v>
      </c>
      <c r="B14341" t="s">
        <v>26872</v>
      </c>
      <c r="C14341" t="str">
        <f t="shared" si="224"/>
        <v>16 - INSTITUTO PROVINCIAL DE VIVIENDA</v>
      </c>
      <c r="D14341" t="str">
        <f>VLOOKUP(MID(A14341,1,2),[1]Jurisdicciones!$A$2:$B$44,2,FALSE)</f>
        <v>INSTITUTO PROVINCIAL DE VIVIENDA</v>
      </c>
    </row>
    <row r="14342" spans="1:4" x14ac:dyDescent="0.2">
      <c r="A14342" t="s">
        <v>27234</v>
      </c>
      <c r="B14342" t="s">
        <v>27235</v>
      </c>
      <c r="C14342" t="str">
        <f t="shared" si="224"/>
        <v>16 - INSTITUTO PROVINCIAL DE VIVIENDA</v>
      </c>
      <c r="D14342" t="str">
        <f>VLOOKUP(MID(A14342,1,2),[1]Jurisdicciones!$A$2:$B$44,2,FALSE)</f>
        <v>INSTITUTO PROVINCIAL DE VIVIENDA</v>
      </c>
    </row>
    <row r="14343" spans="1:4" x14ac:dyDescent="0.2">
      <c r="A14343" t="s">
        <v>27236</v>
      </c>
      <c r="B14343" t="s">
        <v>27235</v>
      </c>
      <c r="C14343" t="str">
        <f t="shared" si="224"/>
        <v>16 - INSTITUTO PROVINCIAL DE VIVIENDA</v>
      </c>
      <c r="D14343" t="str">
        <f>VLOOKUP(MID(A14343,1,2),[1]Jurisdicciones!$A$2:$B$44,2,FALSE)</f>
        <v>INSTITUTO PROVINCIAL DE VIVIENDA</v>
      </c>
    </row>
    <row r="14344" spans="1:4" x14ac:dyDescent="0.2">
      <c r="A14344" t="s">
        <v>27237</v>
      </c>
      <c r="B14344" t="s">
        <v>27238</v>
      </c>
      <c r="C14344" t="str">
        <f t="shared" si="224"/>
        <v>16 - INSTITUTO PROVINCIAL DE VIVIENDA</v>
      </c>
      <c r="D14344" t="str">
        <f>VLOOKUP(MID(A14344,1,2),[1]Jurisdicciones!$A$2:$B$44,2,FALSE)</f>
        <v>INSTITUTO PROVINCIAL DE VIVIENDA</v>
      </c>
    </row>
    <row r="14345" spans="1:4" x14ac:dyDescent="0.2">
      <c r="A14345" t="s">
        <v>27239</v>
      </c>
      <c r="B14345" t="s">
        <v>27240</v>
      </c>
      <c r="C14345" t="str">
        <f t="shared" si="224"/>
        <v>16 - INSTITUTO PROVINCIAL DE VIVIENDA</v>
      </c>
      <c r="D14345" t="str">
        <f>VLOOKUP(MID(A14345,1,2),[1]Jurisdicciones!$A$2:$B$44,2,FALSE)</f>
        <v>INSTITUTO PROVINCIAL DE VIVIENDA</v>
      </c>
    </row>
    <row r="14346" spans="1:4" x14ac:dyDescent="0.2">
      <c r="A14346" t="s">
        <v>27241</v>
      </c>
      <c r="B14346" t="s">
        <v>27242</v>
      </c>
      <c r="C14346" t="str">
        <f t="shared" si="224"/>
        <v>16 - INSTITUTO PROVINCIAL DE VIVIENDA</v>
      </c>
      <c r="D14346" t="str">
        <f>VLOOKUP(MID(A14346,1,2),[1]Jurisdicciones!$A$2:$B$44,2,FALSE)</f>
        <v>INSTITUTO PROVINCIAL DE VIVIENDA</v>
      </c>
    </row>
    <row r="14347" spans="1:4" x14ac:dyDescent="0.2">
      <c r="A14347" t="s">
        <v>27243</v>
      </c>
      <c r="B14347" t="s">
        <v>27242</v>
      </c>
      <c r="C14347" t="str">
        <f t="shared" si="224"/>
        <v>16 - INSTITUTO PROVINCIAL DE VIVIENDA</v>
      </c>
      <c r="D14347" t="str">
        <f>VLOOKUP(MID(A14347,1,2),[1]Jurisdicciones!$A$2:$B$44,2,FALSE)</f>
        <v>INSTITUTO PROVINCIAL DE VIVIENDA</v>
      </c>
    </row>
    <row r="14348" spans="1:4" x14ac:dyDescent="0.2">
      <c r="A14348" t="s">
        <v>27244</v>
      </c>
      <c r="B14348" t="s">
        <v>27245</v>
      </c>
      <c r="C14348" t="str">
        <f t="shared" si="224"/>
        <v>16 - INSTITUTO PROVINCIAL DE VIVIENDA</v>
      </c>
      <c r="D14348" t="str">
        <f>VLOOKUP(MID(A14348,1,2),[1]Jurisdicciones!$A$2:$B$44,2,FALSE)</f>
        <v>INSTITUTO PROVINCIAL DE VIVIENDA</v>
      </c>
    </row>
    <row r="14349" spans="1:4" x14ac:dyDescent="0.2">
      <c r="A14349" t="s">
        <v>27246</v>
      </c>
      <c r="B14349" t="s">
        <v>27245</v>
      </c>
      <c r="C14349" t="str">
        <f t="shared" si="224"/>
        <v>16 - INSTITUTO PROVINCIAL DE VIVIENDA</v>
      </c>
      <c r="D14349" t="str">
        <f>VLOOKUP(MID(A14349,1,2),[1]Jurisdicciones!$A$2:$B$44,2,FALSE)</f>
        <v>INSTITUTO PROVINCIAL DE VIVIENDA</v>
      </c>
    </row>
    <row r="14350" spans="1:4" x14ac:dyDescent="0.2">
      <c r="A14350" t="s">
        <v>27247</v>
      </c>
      <c r="B14350" t="s">
        <v>27245</v>
      </c>
      <c r="C14350" t="str">
        <f t="shared" si="224"/>
        <v>16 - INSTITUTO PROVINCIAL DE VIVIENDA</v>
      </c>
      <c r="D14350" t="str">
        <f>VLOOKUP(MID(A14350,1,2),[1]Jurisdicciones!$A$2:$B$44,2,FALSE)</f>
        <v>INSTITUTO PROVINCIAL DE VIVIENDA</v>
      </c>
    </row>
    <row r="14351" spans="1:4" x14ac:dyDescent="0.2">
      <c r="A14351" t="s">
        <v>27248</v>
      </c>
      <c r="B14351" t="s">
        <v>27245</v>
      </c>
      <c r="C14351" t="str">
        <f t="shared" si="224"/>
        <v>16 - INSTITUTO PROVINCIAL DE VIVIENDA</v>
      </c>
      <c r="D14351" t="str">
        <f>VLOOKUP(MID(A14351,1,2),[1]Jurisdicciones!$A$2:$B$44,2,FALSE)</f>
        <v>INSTITUTO PROVINCIAL DE VIVIENDA</v>
      </c>
    </row>
    <row r="14352" spans="1:4" x14ac:dyDescent="0.2">
      <c r="A14352" t="s">
        <v>27249</v>
      </c>
      <c r="B14352" t="s">
        <v>27250</v>
      </c>
      <c r="C14352" t="str">
        <f t="shared" si="224"/>
        <v>16 - INSTITUTO PROVINCIAL DE VIVIENDA</v>
      </c>
      <c r="D14352" t="str">
        <f>VLOOKUP(MID(A14352,1,2),[1]Jurisdicciones!$A$2:$B$44,2,FALSE)</f>
        <v>INSTITUTO PROVINCIAL DE VIVIENDA</v>
      </c>
    </row>
    <row r="14353" spans="1:4" x14ac:dyDescent="0.2">
      <c r="A14353" t="s">
        <v>27251</v>
      </c>
      <c r="B14353" t="s">
        <v>27252</v>
      </c>
      <c r="C14353" t="str">
        <f t="shared" si="224"/>
        <v>16 - INSTITUTO PROVINCIAL DE VIVIENDA</v>
      </c>
      <c r="D14353" t="str">
        <f>VLOOKUP(MID(A14353,1,2),[1]Jurisdicciones!$A$2:$B$44,2,FALSE)</f>
        <v>INSTITUTO PROVINCIAL DE VIVIENDA</v>
      </c>
    </row>
    <row r="14354" spans="1:4" x14ac:dyDescent="0.2">
      <c r="A14354" t="s">
        <v>27253</v>
      </c>
      <c r="B14354" t="s">
        <v>27254</v>
      </c>
      <c r="C14354" t="str">
        <f t="shared" si="224"/>
        <v>16 - INSTITUTO PROVINCIAL DE VIVIENDA</v>
      </c>
      <c r="D14354" t="str">
        <f>VLOOKUP(MID(A14354,1,2),[1]Jurisdicciones!$A$2:$B$44,2,FALSE)</f>
        <v>INSTITUTO PROVINCIAL DE VIVIENDA</v>
      </c>
    </row>
    <row r="14355" spans="1:4" x14ac:dyDescent="0.2">
      <c r="A14355" t="s">
        <v>27255</v>
      </c>
      <c r="B14355" t="s">
        <v>27256</v>
      </c>
      <c r="C14355" t="str">
        <f t="shared" si="224"/>
        <v>16 - INSTITUTO PROVINCIAL DE VIVIENDA</v>
      </c>
      <c r="D14355" t="str">
        <f>VLOOKUP(MID(A14355,1,2),[1]Jurisdicciones!$A$2:$B$44,2,FALSE)</f>
        <v>INSTITUTO PROVINCIAL DE VIVIENDA</v>
      </c>
    </row>
    <row r="14356" spans="1:4" x14ac:dyDescent="0.2">
      <c r="A14356" t="s">
        <v>27257</v>
      </c>
      <c r="B14356" t="s">
        <v>27258</v>
      </c>
      <c r="C14356" t="str">
        <f t="shared" si="224"/>
        <v>16 - INSTITUTO PROVINCIAL DE VIVIENDA</v>
      </c>
      <c r="D14356" t="str">
        <f>VLOOKUP(MID(A14356,1,2),[1]Jurisdicciones!$A$2:$B$44,2,FALSE)</f>
        <v>INSTITUTO PROVINCIAL DE VIVIENDA</v>
      </c>
    </row>
    <row r="14357" spans="1:4" x14ac:dyDescent="0.2">
      <c r="A14357" t="s">
        <v>27259</v>
      </c>
      <c r="B14357" t="s">
        <v>27260</v>
      </c>
      <c r="C14357" t="str">
        <f t="shared" si="224"/>
        <v>16 - INSTITUTO PROVINCIAL DE VIVIENDA</v>
      </c>
      <c r="D14357" t="str">
        <f>VLOOKUP(MID(A14357,1,2),[1]Jurisdicciones!$A$2:$B$44,2,FALSE)</f>
        <v>INSTITUTO PROVINCIAL DE VIVIENDA</v>
      </c>
    </row>
    <row r="14358" spans="1:4" x14ac:dyDescent="0.2">
      <c r="A14358" t="s">
        <v>27261</v>
      </c>
      <c r="B14358" t="s">
        <v>27262</v>
      </c>
      <c r="C14358" t="str">
        <f t="shared" si="224"/>
        <v>16 - INSTITUTO PROVINCIAL DE VIVIENDA</v>
      </c>
      <c r="D14358" t="str">
        <f>VLOOKUP(MID(A14358,1,2),[1]Jurisdicciones!$A$2:$B$44,2,FALSE)</f>
        <v>INSTITUTO PROVINCIAL DE VIVIENDA</v>
      </c>
    </row>
    <row r="14359" spans="1:4" x14ac:dyDescent="0.2">
      <c r="A14359" t="s">
        <v>27263</v>
      </c>
      <c r="B14359" t="s">
        <v>27264</v>
      </c>
      <c r="C14359" t="str">
        <f t="shared" si="224"/>
        <v>16 - INSTITUTO PROVINCIAL DE VIVIENDA</v>
      </c>
      <c r="D14359" t="str">
        <f>VLOOKUP(MID(A14359,1,2),[1]Jurisdicciones!$A$2:$B$44,2,FALSE)</f>
        <v>INSTITUTO PROVINCIAL DE VIVIENDA</v>
      </c>
    </row>
    <row r="14360" spans="1:4" x14ac:dyDescent="0.2">
      <c r="A14360" t="s">
        <v>27265</v>
      </c>
      <c r="B14360" t="s">
        <v>27266</v>
      </c>
      <c r="C14360" t="str">
        <f t="shared" si="224"/>
        <v>16 - INSTITUTO PROVINCIAL DE VIVIENDA</v>
      </c>
      <c r="D14360" t="str">
        <f>VLOOKUP(MID(A14360,1,2),[1]Jurisdicciones!$A$2:$B$44,2,FALSE)</f>
        <v>INSTITUTO PROVINCIAL DE VIVIENDA</v>
      </c>
    </row>
    <row r="14361" spans="1:4" x14ac:dyDescent="0.2">
      <c r="A14361" t="s">
        <v>27267</v>
      </c>
      <c r="B14361" t="s">
        <v>27268</v>
      </c>
      <c r="C14361" t="str">
        <f t="shared" si="224"/>
        <v>16 - INSTITUTO PROVINCIAL DE VIVIENDA</v>
      </c>
      <c r="D14361" t="str">
        <f>VLOOKUP(MID(A14361,1,2),[1]Jurisdicciones!$A$2:$B$44,2,FALSE)</f>
        <v>INSTITUTO PROVINCIAL DE VIVIENDA</v>
      </c>
    </row>
    <row r="14362" spans="1:4" x14ac:dyDescent="0.2">
      <c r="A14362" t="s">
        <v>27269</v>
      </c>
      <c r="B14362" t="s">
        <v>27270</v>
      </c>
      <c r="C14362" t="str">
        <f t="shared" si="224"/>
        <v>16 - INSTITUTO PROVINCIAL DE VIVIENDA</v>
      </c>
      <c r="D14362" t="str">
        <f>VLOOKUP(MID(A14362,1,2),[1]Jurisdicciones!$A$2:$B$44,2,FALSE)</f>
        <v>INSTITUTO PROVINCIAL DE VIVIENDA</v>
      </c>
    </row>
    <row r="14363" spans="1:4" x14ac:dyDescent="0.2">
      <c r="A14363" t="s">
        <v>27271</v>
      </c>
      <c r="B14363" t="s">
        <v>27272</v>
      </c>
      <c r="C14363" t="str">
        <f t="shared" si="224"/>
        <v>16 - INSTITUTO PROVINCIAL DE VIVIENDA</v>
      </c>
      <c r="D14363" t="str">
        <f>VLOOKUP(MID(A14363,1,2),[1]Jurisdicciones!$A$2:$B$44,2,FALSE)</f>
        <v>INSTITUTO PROVINCIAL DE VIVIENDA</v>
      </c>
    </row>
    <row r="14364" spans="1:4" x14ac:dyDescent="0.2">
      <c r="A14364" t="s">
        <v>27273</v>
      </c>
      <c r="B14364" t="s">
        <v>27274</v>
      </c>
      <c r="C14364" t="str">
        <f t="shared" si="224"/>
        <v>16 - INSTITUTO PROVINCIAL DE VIVIENDA</v>
      </c>
      <c r="D14364" t="str">
        <f>VLOOKUP(MID(A14364,1,2),[1]Jurisdicciones!$A$2:$B$44,2,FALSE)</f>
        <v>INSTITUTO PROVINCIAL DE VIVIENDA</v>
      </c>
    </row>
    <row r="14365" spans="1:4" x14ac:dyDescent="0.2">
      <c r="A14365" t="s">
        <v>27275</v>
      </c>
      <c r="B14365" t="s">
        <v>27276</v>
      </c>
      <c r="C14365" t="str">
        <f t="shared" si="224"/>
        <v>16 - INSTITUTO PROVINCIAL DE VIVIENDA</v>
      </c>
      <c r="D14365" t="str">
        <f>VLOOKUP(MID(A14365,1,2),[1]Jurisdicciones!$A$2:$B$44,2,FALSE)</f>
        <v>INSTITUTO PROVINCIAL DE VIVIENDA</v>
      </c>
    </row>
    <row r="14366" spans="1:4" x14ac:dyDescent="0.2">
      <c r="A14366" t="s">
        <v>27277</v>
      </c>
      <c r="B14366" t="s">
        <v>27278</v>
      </c>
      <c r="C14366" t="str">
        <f t="shared" si="224"/>
        <v>16 - INSTITUTO PROVINCIAL DE VIVIENDA</v>
      </c>
      <c r="D14366" t="str">
        <f>VLOOKUP(MID(A14366,1,2),[1]Jurisdicciones!$A$2:$B$44,2,FALSE)</f>
        <v>INSTITUTO PROVINCIAL DE VIVIENDA</v>
      </c>
    </row>
    <row r="14367" spans="1:4" x14ac:dyDescent="0.2">
      <c r="A14367" t="s">
        <v>27279</v>
      </c>
      <c r="B14367" t="s">
        <v>27280</v>
      </c>
      <c r="C14367" t="str">
        <f t="shared" si="224"/>
        <v>16 - INSTITUTO PROVINCIAL DE VIVIENDA</v>
      </c>
      <c r="D14367" t="str">
        <f>VLOOKUP(MID(A14367,1,2),[1]Jurisdicciones!$A$2:$B$44,2,FALSE)</f>
        <v>INSTITUTO PROVINCIAL DE VIVIENDA</v>
      </c>
    </row>
    <row r="14368" spans="1:4" x14ac:dyDescent="0.2">
      <c r="A14368" t="s">
        <v>27281</v>
      </c>
      <c r="B14368" t="s">
        <v>27280</v>
      </c>
      <c r="C14368" t="str">
        <f t="shared" si="224"/>
        <v>16 - INSTITUTO PROVINCIAL DE VIVIENDA</v>
      </c>
      <c r="D14368" t="str">
        <f>VLOOKUP(MID(A14368,1,2),[1]Jurisdicciones!$A$2:$B$44,2,FALSE)</f>
        <v>INSTITUTO PROVINCIAL DE VIVIENDA</v>
      </c>
    </row>
    <row r="14369" spans="1:4" x14ac:dyDescent="0.2">
      <c r="A14369" t="s">
        <v>27282</v>
      </c>
      <c r="B14369" t="s">
        <v>27283</v>
      </c>
      <c r="C14369" t="str">
        <f t="shared" si="224"/>
        <v>16 - INSTITUTO PROVINCIAL DE VIVIENDA</v>
      </c>
      <c r="D14369" t="str">
        <f>VLOOKUP(MID(A14369,1,2),[1]Jurisdicciones!$A$2:$B$44,2,FALSE)</f>
        <v>INSTITUTO PROVINCIAL DE VIVIENDA</v>
      </c>
    </row>
    <row r="14370" spans="1:4" x14ac:dyDescent="0.2">
      <c r="A14370" t="s">
        <v>27284</v>
      </c>
      <c r="B14370" t="s">
        <v>27285</v>
      </c>
      <c r="C14370" t="str">
        <f t="shared" si="224"/>
        <v>16 - INSTITUTO PROVINCIAL DE VIVIENDA</v>
      </c>
      <c r="D14370" t="str">
        <f>VLOOKUP(MID(A14370,1,2),[1]Jurisdicciones!$A$2:$B$44,2,FALSE)</f>
        <v>INSTITUTO PROVINCIAL DE VIVIENDA</v>
      </c>
    </row>
    <row r="14371" spans="1:4" x14ac:dyDescent="0.2">
      <c r="A14371" t="s">
        <v>27286</v>
      </c>
      <c r="B14371" t="s">
        <v>27287</v>
      </c>
      <c r="C14371" t="str">
        <f t="shared" si="224"/>
        <v>16 - INSTITUTO PROVINCIAL DE VIVIENDA</v>
      </c>
      <c r="D14371" t="str">
        <f>VLOOKUP(MID(A14371,1,2),[1]Jurisdicciones!$A$2:$B$44,2,FALSE)</f>
        <v>INSTITUTO PROVINCIAL DE VIVIENDA</v>
      </c>
    </row>
    <row r="14372" spans="1:4" x14ac:dyDescent="0.2">
      <c r="A14372" t="s">
        <v>27288</v>
      </c>
      <c r="B14372" t="s">
        <v>27289</v>
      </c>
      <c r="C14372" t="str">
        <f t="shared" si="224"/>
        <v>16 - INSTITUTO PROVINCIAL DE VIVIENDA</v>
      </c>
      <c r="D14372" t="str">
        <f>VLOOKUP(MID(A14372,1,2),[1]Jurisdicciones!$A$2:$B$44,2,FALSE)</f>
        <v>INSTITUTO PROVINCIAL DE VIVIENDA</v>
      </c>
    </row>
    <row r="14373" spans="1:4" x14ac:dyDescent="0.2">
      <c r="A14373" t="s">
        <v>27290</v>
      </c>
      <c r="B14373" t="s">
        <v>27291</v>
      </c>
      <c r="C14373" t="str">
        <f t="shared" si="224"/>
        <v>16 - INSTITUTO PROVINCIAL DE VIVIENDA</v>
      </c>
      <c r="D14373" t="str">
        <f>VLOOKUP(MID(A14373,1,2),[1]Jurisdicciones!$A$2:$B$44,2,FALSE)</f>
        <v>INSTITUTO PROVINCIAL DE VIVIENDA</v>
      </c>
    </row>
    <row r="14374" spans="1:4" x14ac:dyDescent="0.2">
      <c r="A14374" t="s">
        <v>27292</v>
      </c>
      <c r="B14374" t="s">
        <v>27293</v>
      </c>
      <c r="C14374" t="str">
        <f t="shared" si="224"/>
        <v>16 - INSTITUTO PROVINCIAL DE VIVIENDA</v>
      </c>
      <c r="D14374" t="str">
        <f>VLOOKUP(MID(A14374,1,2),[1]Jurisdicciones!$A$2:$B$44,2,FALSE)</f>
        <v>INSTITUTO PROVINCIAL DE VIVIENDA</v>
      </c>
    </row>
    <row r="14375" spans="1:4" x14ac:dyDescent="0.2">
      <c r="A14375" t="s">
        <v>27294</v>
      </c>
      <c r="B14375" t="s">
        <v>27295</v>
      </c>
      <c r="C14375" t="str">
        <f t="shared" si="224"/>
        <v>16 - INSTITUTO PROVINCIAL DE VIVIENDA</v>
      </c>
      <c r="D14375" t="str">
        <f>VLOOKUP(MID(A14375,1,2),[1]Jurisdicciones!$A$2:$B$44,2,FALSE)</f>
        <v>INSTITUTO PROVINCIAL DE VIVIENDA</v>
      </c>
    </row>
    <row r="14376" spans="1:4" x14ac:dyDescent="0.2">
      <c r="A14376" t="s">
        <v>27296</v>
      </c>
      <c r="B14376" t="s">
        <v>27297</v>
      </c>
      <c r="C14376" t="str">
        <f t="shared" si="224"/>
        <v>16 - INSTITUTO PROVINCIAL DE VIVIENDA</v>
      </c>
      <c r="D14376" t="str">
        <f>VLOOKUP(MID(A14376,1,2),[1]Jurisdicciones!$A$2:$B$44,2,FALSE)</f>
        <v>INSTITUTO PROVINCIAL DE VIVIENDA</v>
      </c>
    </row>
    <row r="14377" spans="1:4" x14ac:dyDescent="0.2">
      <c r="A14377" t="s">
        <v>27298</v>
      </c>
      <c r="B14377" t="s">
        <v>27299</v>
      </c>
      <c r="C14377" t="str">
        <f t="shared" si="224"/>
        <v>16 - INSTITUTO PROVINCIAL DE VIVIENDA</v>
      </c>
      <c r="D14377" t="str">
        <f>VLOOKUP(MID(A14377,1,2),[1]Jurisdicciones!$A$2:$B$44,2,FALSE)</f>
        <v>INSTITUTO PROVINCIAL DE VIVIENDA</v>
      </c>
    </row>
    <row r="14378" spans="1:4" x14ac:dyDescent="0.2">
      <c r="A14378" t="s">
        <v>27300</v>
      </c>
      <c r="B14378" t="s">
        <v>27301</v>
      </c>
      <c r="C14378" t="str">
        <f t="shared" si="224"/>
        <v>16 - INSTITUTO PROVINCIAL DE VIVIENDA</v>
      </c>
      <c r="D14378" t="str">
        <f>VLOOKUP(MID(A14378,1,2),[1]Jurisdicciones!$A$2:$B$44,2,FALSE)</f>
        <v>INSTITUTO PROVINCIAL DE VIVIENDA</v>
      </c>
    </row>
    <row r="14379" spans="1:4" x14ac:dyDescent="0.2">
      <c r="A14379" t="s">
        <v>27302</v>
      </c>
      <c r="B14379" t="s">
        <v>27303</v>
      </c>
      <c r="C14379" t="str">
        <f t="shared" si="224"/>
        <v>16 - INSTITUTO PROVINCIAL DE VIVIENDA</v>
      </c>
      <c r="D14379" t="str">
        <f>VLOOKUP(MID(A14379,1,2),[1]Jurisdicciones!$A$2:$B$44,2,FALSE)</f>
        <v>INSTITUTO PROVINCIAL DE VIVIENDA</v>
      </c>
    </row>
    <row r="14380" spans="1:4" x14ac:dyDescent="0.2">
      <c r="A14380" t="s">
        <v>27304</v>
      </c>
      <c r="B14380" t="s">
        <v>27305</v>
      </c>
      <c r="C14380" t="str">
        <f t="shared" si="224"/>
        <v>16 - INSTITUTO PROVINCIAL DE VIVIENDA</v>
      </c>
      <c r="D14380" t="str">
        <f>VLOOKUP(MID(A14380,1,2),[1]Jurisdicciones!$A$2:$B$44,2,FALSE)</f>
        <v>INSTITUTO PROVINCIAL DE VIVIENDA</v>
      </c>
    </row>
    <row r="14381" spans="1:4" x14ac:dyDescent="0.2">
      <c r="A14381" t="s">
        <v>27306</v>
      </c>
      <c r="B14381" t="s">
        <v>27307</v>
      </c>
      <c r="C14381" t="str">
        <f t="shared" si="224"/>
        <v>16 - INSTITUTO PROVINCIAL DE VIVIENDA</v>
      </c>
      <c r="D14381" t="str">
        <f>VLOOKUP(MID(A14381,1,2),[1]Jurisdicciones!$A$2:$B$44,2,FALSE)</f>
        <v>INSTITUTO PROVINCIAL DE VIVIENDA</v>
      </c>
    </row>
    <row r="14382" spans="1:4" x14ac:dyDescent="0.2">
      <c r="A14382" t="s">
        <v>27308</v>
      </c>
      <c r="B14382" t="s">
        <v>27309</v>
      </c>
      <c r="C14382" t="str">
        <f t="shared" si="224"/>
        <v>16 - INSTITUTO PROVINCIAL DE VIVIENDA</v>
      </c>
      <c r="D14382" t="str">
        <f>VLOOKUP(MID(A14382,1,2),[1]Jurisdicciones!$A$2:$B$44,2,FALSE)</f>
        <v>INSTITUTO PROVINCIAL DE VIVIENDA</v>
      </c>
    </row>
    <row r="14383" spans="1:4" x14ac:dyDescent="0.2">
      <c r="A14383" t="s">
        <v>27310</v>
      </c>
      <c r="B14383" t="s">
        <v>27311</v>
      </c>
      <c r="C14383" t="str">
        <f t="shared" si="224"/>
        <v>16 - INSTITUTO PROVINCIAL DE VIVIENDA</v>
      </c>
      <c r="D14383" t="str">
        <f>VLOOKUP(MID(A14383,1,2),[1]Jurisdicciones!$A$2:$B$44,2,FALSE)</f>
        <v>INSTITUTO PROVINCIAL DE VIVIENDA</v>
      </c>
    </row>
    <row r="14384" spans="1:4" x14ac:dyDescent="0.2">
      <c r="A14384" t="s">
        <v>27312</v>
      </c>
      <c r="B14384" t="s">
        <v>27313</v>
      </c>
      <c r="C14384" t="str">
        <f t="shared" si="224"/>
        <v>16 - INSTITUTO PROVINCIAL DE VIVIENDA</v>
      </c>
      <c r="D14384" t="str">
        <f>VLOOKUP(MID(A14384,1,2),[1]Jurisdicciones!$A$2:$B$44,2,FALSE)</f>
        <v>INSTITUTO PROVINCIAL DE VIVIENDA</v>
      </c>
    </row>
    <row r="14385" spans="1:4" x14ac:dyDescent="0.2">
      <c r="A14385" t="s">
        <v>27314</v>
      </c>
      <c r="B14385" t="s">
        <v>27315</v>
      </c>
      <c r="C14385" t="str">
        <f t="shared" si="224"/>
        <v>16 - INSTITUTO PROVINCIAL DE VIVIENDA</v>
      </c>
      <c r="D14385" t="str">
        <f>VLOOKUP(MID(A14385,1,2),[1]Jurisdicciones!$A$2:$B$44,2,FALSE)</f>
        <v>INSTITUTO PROVINCIAL DE VIVIENDA</v>
      </c>
    </row>
    <row r="14386" spans="1:4" x14ac:dyDescent="0.2">
      <c r="A14386" t="s">
        <v>27316</v>
      </c>
      <c r="B14386" t="s">
        <v>27317</v>
      </c>
      <c r="C14386" t="str">
        <f t="shared" si="224"/>
        <v>16 - INSTITUTO PROVINCIAL DE VIVIENDA</v>
      </c>
      <c r="D14386" t="str">
        <f>VLOOKUP(MID(A14386,1,2),[1]Jurisdicciones!$A$2:$B$44,2,FALSE)</f>
        <v>INSTITUTO PROVINCIAL DE VIVIENDA</v>
      </c>
    </row>
    <row r="14387" spans="1:4" x14ac:dyDescent="0.2">
      <c r="A14387" t="s">
        <v>27318</v>
      </c>
      <c r="B14387" t="s">
        <v>27319</v>
      </c>
      <c r="C14387" t="str">
        <f t="shared" si="224"/>
        <v>16 - INSTITUTO PROVINCIAL DE VIVIENDA</v>
      </c>
      <c r="D14387" t="str">
        <f>VLOOKUP(MID(A14387,1,2),[1]Jurisdicciones!$A$2:$B$44,2,FALSE)</f>
        <v>INSTITUTO PROVINCIAL DE VIVIENDA</v>
      </c>
    </row>
    <row r="14388" spans="1:4" x14ac:dyDescent="0.2">
      <c r="A14388" t="s">
        <v>27320</v>
      </c>
      <c r="B14388" t="s">
        <v>27321</v>
      </c>
      <c r="C14388" t="str">
        <f t="shared" si="224"/>
        <v>16 - INSTITUTO PROVINCIAL DE VIVIENDA</v>
      </c>
      <c r="D14388" t="str">
        <f>VLOOKUP(MID(A14388,1,2),[1]Jurisdicciones!$A$2:$B$44,2,FALSE)</f>
        <v>INSTITUTO PROVINCIAL DE VIVIENDA</v>
      </c>
    </row>
    <row r="14389" spans="1:4" x14ac:dyDescent="0.2">
      <c r="A14389" t="s">
        <v>27322</v>
      </c>
      <c r="B14389" t="s">
        <v>27323</v>
      </c>
      <c r="C14389" t="str">
        <f t="shared" si="224"/>
        <v>16 - INSTITUTO PROVINCIAL DE VIVIENDA</v>
      </c>
      <c r="D14389" t="str">
        <f>VLOOKUP(MID(A14389,1,2),[1]Jurisdicciones!$A$2:$B$44,2,FALSE)</f>
        <v>INSTITUTO PROVINCIAL DE VIVIENDA</v>
      </c>
    </row>
    <row r="14390" spans="1:4" x14ac:dyDescent="0.2">
      <c r="A14390" t="s">
        <v>27324</v>
      </c>
      <c r="B14390" t="s">
        <v>27325</v>
      </c>
      <c r="C14390" t="str">
        <f t="shared" si="224"/>
        <v>16 - INSTITUTO PROVINCIAL DE VIVIENDA</v>
      </c>
      <c r="D14390" t="str">
        <f>VLOOKUP(MID(A14390,1,2),[1]Jurisdicciones!$A$2:$B$44,2,FALSE)</f>
        <v>INSTITUTO PROVINCIAL DE VIVIENDA</v>
      </c>
    </row>
    <row r="14391" spans="1:4" x14ac:dyDescent="0.2">
      <c r="A14391" t="s">
        <v>27326</v>
      </c>
      <c r="B14391" t="s">
        <v>27327</v>
      </c>
      <c r="C14391" t="str">
        <f t="shared" si="224"/>
        <v>16 - INSTITUTO PROVINCIAL DE VIVIENDA</v>
      </c>
      <c r="D14391" t="str">
        <f>VLOOKUP(MID(A14391,1,2),[1]Jurisdicciones!$A$2:$B$44,2,FALSE)</f>
        <v>INSTITUTO PROVINCIAL DE VIVIENDA</v>
      </c>
    </row>
    <row r="14392" spans="1:4" x14ac:dyDescent="0.2">
      <c r="A14392" t="s">
        <v>27328</v>
      </c>
      <c r="B14392" t="s">
        <v>27329</v>
      </c>
      <c r="C14392" t="str">
        <f t="shared" si="224"/>
        <v>16 - INSTITUTO PROVINCIAL DE VIVIENDA</v>
      </c>
      <c r="D14392" t="str">
        <f>VLOOKUP(MID(A14392,1,2),[1]Jurisdicciones!$A$2:$B$44,2,FALSE)</f>
        <v>INSTITUTO PROVINCIAL DE VIVIENDA</v>
      </c>
    </row>
    <row r="14393" spans="1:4" x14ac:dyDescent="0.2">
      <c r="A14393" t="s">
        <v>27330</v>
      </c>
      <c r="B14393" t="s">
        <v>27331</v>
      </c>
      <c r="C14393" t="str">
        <f t="shared" si="224"/>
        <v>16 - INSTITUTO PROVINCIAL DE VIVIENDA</v>
      </c>
      <c r="D14393" t="str">
        <f>VLOOKUP(MID(A14393,1,2),[1]Jurisdicciones!$A$2:$B$44,2,FALSE)</f>
        <v>INSTITUTO PROVINCIAL DE VIVIENDA</v>
      </c>
    </row>
    <row r="14394" spans="1:4" x14ac:dyDescent="0.2">
      <c r="A14394" t="s">
        <v>27332</v>
      </c>
      <c r="B14394" t="s">
        <v>27333</v>
      </c>
      <c r="C14394" t="str">
        <f t="shared" si="224"/>
        <v>16 - INSTITUTO PROVINCIAL DE VIVIENDA</v>
      </c>
      <c r="D14394" t="str">
        <f>VLOOKUP(MID(A14394,1,2),[1]Jurisdicciones!$A$2:$B$44,2,FALSE)</f>
        <v>INSTITUTO PROVINCIAL DE VIVIENDA</v>
      </c>
    </row>
    <row r="14395" spans="1:4" x14ac:dyDescent="0.2">
      <c r="A14395" t="s">
        <v>27334</v>
      </c>
      <c r="B14395" t="s">
        <v>27335</v>
      </c>
      <c r="C14395" t="str">
        <f t="shared" si="224"/>
        <v>16 - INSTITUTO PROVINCIAL DE VIVIENDA</v>
      </c>
      <c r="D14395" t="str">
        <f>VLOOKUP(MID(A14395,1,2),[1]Jurisdicciones!$A$2:$B$44,2,FALSE)</f>
        <v>INSTITUTO PROVINCIAL DE VIVIENDA</v>
      </c>
    </row>
    <row r="14396" spans="1:4" x14ac:dyDescent="0.2">
      <c r="A14396" t="s">
        <v>27336</v>
      </c>
      <c r="B14396" t="s">
        <v>27337</v>
      </c>
      <c r="C14396" t="str">
        <f t="shared" si="224"/>
        <v>16 - INSTITUTO PROVINCIAL DE VIVIENDA</v>
      </c>
      <c r="D14396" t="str">
        <f>VLOOKUP(MID(A14396,1,2),[1]Jurisdicciones!$A$2:$B$44,2,FALSE)</f>
        <v>INSTITUTO PROVINCIAL DE VIVIENDA</v>
      </c>
    </row>
    <row r="14397" spans="1:4" x14ac:dyDescent="0.2">
      <c r="A14397" t="s">
        <v>27338</v>
      </c>
      <c r="B14397" t="s">
        <v>27115</v>
      </c>
      <c r="C14397" t="str">
        <f t="shared" si="224"/>
        <v>16 - INSTITUTO PROVINCIAL DE VIVIENDA</v>
      </c>
      <c r="D14397" t="str">
        <f>VLOOKUP(MID(A14397,1,2),[1]Jurisdicciones!$A$2:$B$44,2,FALSE)</f>
        <v>INSTITUTO PROVINCIAL DE VIVIENDA</v>
      </c>
    </row>
    <row r="14398" spans="1:4" x14ac:dyDescent="0.2">
      <c r="A14398" t="s">
        <v>27339</v>
      </c>
      <c r="B14398" t="s">
        <v>27340</v>
      </c>
      <c r="C14398" t="str">
        <f t="shared" si="224"/>
        <v>16 - INSTITUTO PROVINCIAL DE VIVIENDA</v>
      </c>
      <c r="D14398" t="str">
        <f>VLOOKUP(MID(A14398,1,2),[1]Jurisdicciones!$A$2:$B$44,2,FALSE)</f>
        <v>INSTITUTO PROVINCIAL DE VIVIENDA</v>
      </c>
    </row>
    <row r="14399" spans="1:4" x14ac:dyDescent="0.2">
      <c r="A14399" t="s">
        <v>27341</v>
      </c>
      <c r="B14399" t="s">
        <v>27342</v>
      </c>
      <c r="C14399" t="str">
        <f t="shared" si="224"/>
        <v>16 - INSTITUTO PROVINCIAL DE VIVIENDA</v>
      </c>
      <c r="D14399" t="str">
        <f>VLOOKUP(MID(A14399,1,2),[1]Jurisdicciones!$A$2:$B$44,2,FALSE)</f>
        <v>INSTITUTO PROVINCIAL DE VIVIENDA</v>
      </c>
    </row>
    <row r="14400" spans="1:4" x14ac:dyDescent="0.2">
      <c r="A14400" t="s">
        <v>27343</v>
      </c>
      <c r="B14400" t="s">
        <v>26132</v>
      </c>
      <c r="C14400" t="str">
        <f t="shared" si="224"/>
        <v>16 - INSTITUTO PROVINCIAL DE VIVIENDA</v>
      </c>
      <c r="D14400" t="str">
        <f>VLOOKUP(MID(A14400,1,2),[1]Jurisdicciones!$A$2:$B$44,2,FALSE)</f>
        <v>INSTITUTO PROVINCIAL DE VIVIENDA</v>
      </c>
    </row>
    <row r="14401" spans="1:4" x14ac:dyDescent="0.2">
      <c r="A14401" t="s">
        <v>27344</v>
      </c>
      <c r="B14401" t="s">
        <v>26134</v>
      </c>
      <c r="C14401" t="str">
        <f t="shared" si="224"/>
        <v>16 - INSTITUTO PROVINCIAL DE VIVIENDA</v>
      </c>
      <c r="D14401" t="str">
        <f>VLOOKUP(MID(A14401,1,2),[1]Jurisdicciones!$A$2:$B$44,2,FALSE)</f>
        <v>INSTITUTO PROVINCIAL DE VIVIENDA</v>
      </c>
    </row>
    <row r="14402" spans="1:4" x14ac:dyDescent="0.2">
      <c r="A14402" t="s">
        <v>27345</v>
      </c>
      <c r="B14402" t="s">
        <v>27346</v>
      </c>
      <c r="C14402" t="str">
        <f t="shared" si="224"/>
        <v>16 - INSTITUTO PROVINCIAL DE VIVIENDA</v>
      </c>
      <c r="D14402" t="str">
        <f>VLOOKUP(MID(A14402,1,2),[1]Jurisdicciones!$A$2:$B$44,2,FALSE)</f>
        <v>INSTITUTO PROVINCIAL DE VIVIENDA</v>
      </c>
    </row>
    <row r="14403" spans="1:4" x14ac:dyDescent="0.2">
      <c r="A14403" t="s">
        <v>27347</v>
      </c>
      <c r="B14403" t="s">
        <v>27348</v>
      </c>
      <c r="C14403" t="str">
        <f t="shared" si="224"/>
        <v>16 - INSTITUTO PROVINCIAL DE VIVIENDA</v>
      </c>
      <c r="D14403" t="str">
        <f>VLOOKUP(MID(A14403,1,2),[1]Jurisdicciones!$A$2:$B$44,2,FALSE)</f>
        <v>INSTITUTO PROVINCIAL DE VIVIENDA</v>
      </c>
    </row>
    <row r="14404" spans="1:4" x14ac:dyDescent="0.2">
      <c r="A14404" t="s">
        <v>27349</v>
      </c>
      <c r="B14404" t="s">
        <v>26146</v>
      </c>
      <c r="C14404" t="str">
        <f t="shared" ref="C14404:C14467" si="225">CONCATENATE(MID(A14404,1,2), " - ",D14404)</f>
        <v>16 - INSTITUTO PROVINCIAL DE VIVIENDA</v>
      </c>
      <c r="D14404" t="str">
        <f>VLOOKUP(MID(A14404,1,2),[1]Jurisdicciones!$A$2:$B$44,2,FALSE)</f>
        <v>INSTITUTO PROVINCIAL DE VIVIENDA</v>
      </c>
    </row>
    <row r="14405" spans="1:4" x14ac:dyDescent="0.2">
      <c r="A14405" t="s">
        <v>27350</v>
      </c>
      <c r="B14405" t="s">
        <v>27351</v>
      </c>
      <c r="C14405" t="str">
        <f t="shared" si="225"/>
        <v>16 - INSTITUTO PROVINCIAL DE VIVIENDA</v>
      </c>
      <c r="D14405" t="str">
        <f>VLOOKUP(MID(A14405,1,2),[1]Jurisdicciones!$A$2:$B$44,2,FALSE)</f>
        <v>INSTITUTO PROVINCIAL DE VIVIENDA</v>
      </c>
    </row>
    <row r="14406" spans="1:4" x14ac:dyDescent="0.2">
      <c r="A14406" t="s">
        <v>27352</v>
      </c>
      <c r="B14406" t="s">
        <v>26142</v>
      </c>
      <c r="C14406" t="str">
        <f t="shared" si="225"/>
        <v>16 - INSTITUTO PROVINCIAL DE VIVIENDA</v>
      </c>
      <c r="D14406" t="str">
        <f>VLOOKUP(MID(A14406,1,2),[1]Jurisdicciones!$A$2:$B$44,2,FALSE)</f>
        <v>INSTITUTO PROVINCIAL DE VIVIENDA</v>
      </c>
    </row>
    <row r="14407" spans="1:4" x14ac:dyDescent="0.2">
      <c r="A14407" t="s">
        <v>27353</v>
      </c>
      <c r="B14407" t="s">
        <v>27354</v>
      </c>
      <c r="C14407" t="str">
        <f t="shared" si="225"/>
        <v>16 - INSTITUTO PROVINCIAL DE VIVIENDA</v>
      </c>
      <c r="D14407" t="str">
        <f>VLOOKUP(MID(A14407,1,2),[1]Jurisdicciones!$A$2:$B$44,2,FALSE)</f>
        <v>INSTITUTO PROVINCIAL DE VIVIENDA</v>
      </c>
    </row>
    <row r="14408" spans="1:4" x14ac:dyDescent="0.2">
      <c r="A14408" t="s">
        <v>27355</v>
      </c>
      <c r="B14408" t="s">
        <v>27356</v>
      </c>
      <c r="C14408" t="str">
        <f t="shared" si="225"/>
        <v>16 - INSTITUTO PROVINCIAL DE VIVIENDA</v>
      </c>
      <c r="D14408" t="str">
        <f>VLOOKUP(MID(A14408,1,2),[1]Jurisdicciones!$A$2:$B$44,2,FALSE)</f>
        <v>INSTITUTO PROVINCIAL DE VIVIENDA</v>
      </c>
    </row>
    <row r="14409" spans="1:4" x14ac:dyDescent="0.2">
      <c r="A14409" t="s">
        <v>27357</v>
      </c>
      <c r="B14409" t="s">
        <v>27358</v>
      </c>
      <c r="C14409" t="str">
        <f t="shared" si="225"/>
        <v>16 - INSTITUTO PROVINCIAL DE VIVIENDA</v>
      </c>
      <c r="D14409" t="str">
        <f>VLOOKUP(MID(A14409,1,2),[1]Jurisdicciones!$A$2:$B$44,2,FALSE)</f>
        <v>INSTITUTO PROVINCIAL DE VIVIENDA</v>
      </c>
    </row>
    <row r="14410" spans="1:4" x14ac:dyDescent="0.2">
      <c r="A14410" t="s">
        <v>27359</v>
      </c>
      <c r="B14410" t="s">
        <v>27360</v>
      </c>
      <c r="C14410" t="str">
        <f t="shared" si="225"/>
        <v>16 - INSTITUTO PROVINCIAL DE VIVIENDA</v>
      </c>
      <c r="D14410" t="str">
        <f>VLOOKUP(MID(A14410,1,2),[1]Jurisdicciones!$A$2:$B$44,2,FALSE)</f>
        <v>INSTITUTO PROVINCIAL DE VIVIENDA</v>
      </c>
    </row>
    <row r="14411" spans="1:4" x14ac:dyDescent="0.2">
      <c r="A14411" t="s">
        <v>27361</v>
      </c>
      <c r="B14411" t="s">
        <v>27362</v>
      </c>
      <c r="C14411" t="str">
        <f t="shared" si="225"/>
        <v>16 - INSTITUTO PROVINCIAL DE VIVIENDA</v>
      </c>
      <c r="D14411" t="str">
        <f>VLOOKUP(MID(A14411,1,2),[1]Jurisdicciones!$A$2:$B$44,2,FALSE)</f>
        <v>INSTITUTO PROVINCIAL DE VIVIENDA</v>
      </c>
    </row>
    <row r="14412" spans="1:4" x14ac:dyDescent="0.2">
      <c r="A14412" t="s">
        <v>27363</v>
      </c>
      <c r="B14412" t="s">
        <v>27364</v>
      </c>
      <c r="C14412" t="str">
        <f t="shared" si="225"/>
        <v>16 - INSTITUTO PROVINCIAL DE VIVIENDA</v>
      </c>
      <c r="D14412" t="str">
        <f>VLOOKUP(MID(A14412,1,2),[1]Jurisdicciones!$A$2:$B$44,2,FALSE)</f>
        <v>INSTITUTO PROVINCIAL DE VIVIENDA</v>
      </c>
    </row>
    <row r="14413" spans="1:4" x14ac:dyDescent="0.2">
      <c r="A14413" t="s">
        <v>27365</v>
      </c>
      <c r="B14413" t="s">
        <v>27366</v>
      </c>
      <c r="C14413" t="str">
        <f t="shared" si="225"/>
        <v>16 - INSTITUTO PROVINCIAL DE VIVIENDA</v>
      </c>
      <c r="D14413" t="str">
        <f>VLOOKUP(MID(A14413,1,2),[1]Jurisdicciones!$A$2:$B$44,2,FALSE)</f>
        <v>INSTITUTO PROVINCIAL DE VIVIENDA</v>
      </c>
    </row>
    <row r="14414" spans="1:4" x14ac:dyDescent="0.2">
      <c r="A14414" t="s">
        <v>27367</v>
      </c>
      <c r="B14414" t="s">
        <v>27368</v>
      </c>
      <c r="C14414" t="str">
        <f t="shared" si="225"/>
        <v>16 - INSTITUTO PROVINCIAL DE VIVIENDA</v>
      </c>
      <c r="D14414" t="str">
        <f>VLOOKUP(MID(A14414,1,2),[1]Jurisdicciones!$A$2:$B$44,2,FALSE)</f>
        <v>INSTITUTO PROVINCIAL DE VIVIENDA</v>
      </c>
    </row>
    <row r="14415" spans="1:4" x14ac:dyDescent="0.2">
      <c r="A14415" t="s">
        <v>27369</v>
      </c>
      <c r="B14415" t="s">
        <v>27370</v>
      </c>
      <c r="C14415" t="str">
        <f t="shared" si="225"/>
        <v>16 - INSTITUTO PROVINCIAL DE VIVIENDA</v>
      </c>
      <c r="D14415" t="str">
        <f>VLOOKUP(MID(A14415,1,2),[1]Jurisdicciones!$A$2:$B$44,2,FALSE)</f>
        <v>INSTITUTO PROVINCIAL DE VIVIENDA</v>
      </c>
    </row>
    <row r="14416" spans="1:4" x14ac:dyDescent="0.2">
      <c r="A14416" t="s">
        <v>27371</v>
      </c>
      <c r="B14416" t="s">
        <v>27372</v>
      </c>
      <c r="C14416" t="str">
        <f t="shared" si="225"/>
        <v>16 - INSTITUTO PROVINCIAL DE VIVIENDA</v>
      </c>
      <c r="D14416" t="str">
        <f>VLOOKUP(MID(A14416,1,2),[1]Jurisdicciones!$A$2:$B$44,2,FALSE)</f>
        <v>INSTITUTO PROVINCIAL DE VIVIENDA</v>
      </c>
    </row>
    <row r="14417" spans="1:4" x14ac:dyDescent="0.2">
      <c r="A14417" t="s">
        <v>27373</v>
      </c>
      <c r="B14417" t="s">
        <v>27374</v>
      </c>
      <c r="C14417" t="str">
        <f t="shared" si="225"/>
        <v>16 - INSTITUTO PROVINCIAL DE VIVIENDA</v>
      </c>
      <c r="D14417" t="str">
        <f>VLOOKUP(MID(A14417,1,2),[1]Jurisdicciones!$A$2:$B$44,2,FALSE)</f>
        <v>INSTITUTO PROVINCIAL DE VIVIENDA</v>
      </c>
    </row>
    <row r="14418" spans="1:4" x14ac:dyDescent="0.2">
      <c r="A14418" t="s">
        <v>27375</v>
      </c>
      <c r="B14418" t="s">
        <v>27376</v>
      </c>
      <c r="C14418" t="str">
        <f t="shared" si="225"/>
        <v>16 - INSTITUTO PROVINCIAL DE VIVIENDA</v>
      </c>
      <c r="D14418" t="str">
        <f>VLOOKUP(MID(A14418,1,2),[1]Jurisdicciones!$A$2:$B$44,2,FALSE)</f>
        <v>INSTITUTO PROVINCIAL DE VIVIENDA</v>
      </c>
    </row>
    <row r="14419" spans="1:4" x14ac:dyDescent="0.2">
      <c r="A14419" t="s">
        <v>27377</v>
      </c>
      <c r="B14419" t="s">
        <v>27378</v>
      </c>
      <c r="C14419" t="str">
        <f t="shared" si="225"/>
        <v>16 - INSTITUTO PROVINCIAL DE VIVIENDA</v>
      </c>
      <c r="D14419" t="str">
        <f>VLOOKUP(MID(A14419,1,2),[1]Jurisdicciones!$A$2:$B$44,2,FALSE)</f>
        <v>INSTITUTO PROVINCIAL DE VIVIENDA</v>
      </c>
    </row>
    <row r="14420" spans="1:4" x14ac:dyDescent="0.2">
      <c r="A14420" t="s">
        <v>27379</v>
      </c>
      <c r="B14420" t="s">
        <v>27380</v>
      </c>
      <c r="C14420" t="str">
        <f t="shared" si="225"/>
        <v>16 - INSTITUTO PROVINCIAL DE VIVIENDA</v>
      </c>
      <c r="D14420" t="str">
        <f>VLOOKUP(MID(A14420,1,2),[1]Jurisdicciones!$A$2:$B$44,2,FALSE)</f>
        <v>INSTITUTO PROVINCIAL DE VIVIENDA</v>
      </c>
    </row>
    <row r="14421" spans="1:4" x14ac:dyDescent="0.2">
      <c r="A14421" t="s">
        <v>27381</v>
      </c>
      <c r="B14421" t="s">
        <v>27382</v>
      </c>
      <c r="C14421" t="str">
        <f t="shared" si="225"/>
        <v>16 - INSTITUTO PROVINCIAL DE VIVIENDA</v>
      </c>
      <c r="D14421" t="str">
        <f>VLOOKUP(MID(A14421,1,2),[1]Jurisdicciones!$A$2:$B$44,2,FALSE)</f>
        <v>INSTITUTO PROVINCIAL DE VIVIENDA</v>
      </c>
    </row>
    <row r="14422" spans="1:4" x14ac:dyDescent="0.2">
      <c r="A14422" t="s">
        <v>27383</v>
      </c>
      <c r="B14422" t="s">
        <v>27384</v>
      </c>
      <c r="C14422" t="str">
        <f t="shared" si="225"/>
        <v>16 - INSTITUTO PROVINCIAL DE VIVIENDA</v>
      </c>
      <c r="D14422" t="str">
        <f>VLOOKUP(MID(A14422,1,2),[1]Jurisdicciones!$A$2:$B$44,2,FALSE)</f>
        <v>INSTITUTO PROVINCIAL DE VIVIENDA</v>
      </c>
    </row>
    <row r="14423" spans="1:4" x14ac:dyDescent="0.2">
      <c r="A14423" t="s">
        <v>27385</v>
      </c>
      <c r="B14423" t="s">
        <v>27386</v>
      </c>
      <c r="C14423" t="str">
        <f t="shared" si="225"/>
        <v>16 - INSTITUTO PROVINCIAL DE VIVIENDA</v>
      </c>
      <c r="D14423" t="str">
        <f>VLOOKUP(MID(A14423,1,2),[1]Jurisdicciones!$A$2:$B$44,2,FALSE)</f>
        <v>INSTITUTO PROVINCIAL DE VIVIENDA</v>
      </c>
    </row>
    <row r="14424" spans="1:4" x14ac:dyDescent="0.2">
      <c r="A14424" t="s">
        <v>27387</v>
      </c>
      <c r="B14424" t="s">
        <v>27388</v>
      </c>
      <c r="C14424" t="str">
        <f t="shared" si="225"/>
        <v>16 - INSTITUTO PROVINCIAL DE VIVIENDA</v>
      </c>
      <c r="D14424" t="str">
        <f>VLOOKUP(MID(A14424,1,2),[1]Jurisdicciones!$A$2:$B$44,2,FALSE)</f>
        <v>INSTITUTO PROVINCIAL DE VIVIENDA</v>
      </c>
    </row>
    <row r="14425" spans="1:4" x14ac:dyDescent="0.2">
      <c r="A14425" t="s">
        <v>27389</v>
      </c>
      <c r="B14425" t="s">
        <v>27390</v>
      </c>
      <c r="C14425" t="str">
        <f t="shared" si="225"/>
        <v>16 - INSTITUTO PROVINCIAL DE VIVIENDA</v>
      </c>
      <c r="D14425" t="str">
        <f>VLOOKUP(MID(A14425,1,2),[1]Jurisdicciones!$A$2:$B$44,2,FALSE)</f>
        <v>INSTITUTO PROVINCIAL DE VIVIENDA</v>
      </c>
    </row>
    <row r="14426" spans="1:4" x14ac:dyDescent="0.2">
      <c r="A14426" t="s">
        <v>27391</v>
      </c>
      <c r="B14426" t="s">
        <v>27392</v>
      </c>
      <c r="C14426" t="str">
        <f t="shared" si="225"/>
        <v>16 - INSTITUTO PROVINCIAL DE VIVIENDA</v>
      </c>
      <c r="D14426" t="str">
        <f>VLOOKUP(MID(A14426,1,2),[1]Jurisdicciones!$A$2:$B$44,2,FALSE)</f>
        <v>INSTITUTO PROVINCIAL DE VIVIENDA</v>
      </c>
    </row>
    <row r="14427" spans="1:4" x14ac:dyDescent="0.2">
      <c r="A14427" t="s">
        <v>27393</v>
      </c>
      <c r="B14427" t="s">
        <v>27394</v>
      </c>
      <c r="C14427" t="str">
        <f t="shared" si="225"/>
        <v>16 - INSTITUTO PROVINCIAL DE VIVIENDA</v>
      </c>
      <c r="D14427" t="str">
        <f>VLOOKUP(MID(A14427,1,2),[1]Jurisdicciones!$A$2:$B$44,2,FALSE)</f>
        <v>INSTITUTO PROVINCIAL DE VIVIENDA</v>
      </c>
    </row>
    <row r="14428" spans="1:4" x14ac:dyDescent="0.2">
      <c r="A14428" t="s">
        <v>27395</v>
      </c>
      <c r="B14428" t="s">
        <v>27396</v>
      </c>
      <c r="C14428" t="str">
        <f t="shared" si="225"/>
        <v>16 - INSTITUTO PROVINCIAL DE VIVIENDA</v>
      </c>
      <c r="D14428" t="str">
        <f>VLOOKUP(MID(A14428,1,2),[1]Jurisdicciones!$A$2:$B$44,2,FALSE)</f>
        <v>INSTITUTO PROVINCIAL DE VIVIENDA</v>
      </c>
    </row>
    <row r="14429" spans="1:4" x14ac:dyDescent="0.2">
      <c r="A14429" t="s">
        <v>27397</v>
      </c>
      <c r="B14429" t="s">
        <v>27398</v>
      </c>
      <c r="C14429" t="str">
        <f t="shared" si="225"/>
        <v>16 - INSTITUTO PROVINCIAL DE VIVIENDA</v>
      </c>
      <c r="D14429" t="str">
        <f>VLOOKUP(MID(A14429,1,2),[1]Jurisdicciones!$A$2:$B$44,2,FALSE)</f>
        <v>INSTITUTO PROVINCIAL DE VIVIENDA</v>
      </c>
    </row>
    <row r="14430" spans="1:4" x14ac:dyDescent="0.2">
      <c r="A14430" t="s">
        <v>27399</v>
      </c>
      <c r="B14430" t="s">
        <v>27400</v>
      </c>
      <c r="C14430" t="str">
        <f t="shared" si="225"/>
        <v>16 - INSTITUTO PROVINCIAL DE VIVIENDA</v>
      </c>
      <c r="D14430" t="str">
        <f>VLOOKUP(MID(A14430,1,2),[1]Jurisdicciones!$A$2:$B$44,2,FALSE)</f>
        <v>INSTITUTO PROVINCIAL DE VIVIENDA</v>
      </c>
    </row>
    <row r="14431" spans="1:4" x14ac:dyDescent="0.2">
      <c r="A14431" t="s">
        <v>27401</v>
      </c>
      <c r="B14431" t="s">
        <v>27402</v>
      </c>
      <c r="C14431" t="str">
        <f t="shared" si="225"/>
        <v>16 - INSTITUTO PROVINCIAL DE VIVIENDA</v>
      </c>
      <c r="D14431" t="str">
        <f>VLOOKUP(MID(A14431,1,2),[1]Jurisdicciones!$A$2:$B$44,2,FALSE)</f>
        <v>INSTITUTO PROVINCIAL DE VIVIENDA</v>
      </c>
    </row>
    <row r="14432" spans="1:4" x14ac:dyDescent="0.2">
      <c r="A14432" t="s">
        <v>27403</v>
      </c>
      <c r="B14432" t="s">
        <v>27404</v>
      </c>
      <c r="C14432" t="str">
        <f t="shared" si="225"/>
        <v>16 - INSTITUTO PROVINCIAL DE VIVIENDA</v>
      </c>
      <c r="D14432" t="str">
        <f>VLOOKUP(MID(A14432,1,2),[1]Jurisdicciones!$A$2:$B$44,2,FALSE)</f>
        <v>INSTITUTO PROVINCIAL DE VIVIENDA</v>
      </c>
    </row>
    <row r="14433" spans="1:4" x14ac:dyDescent="0.2">
      <c r="A14433" t="s">
        <v>27405</v>
      </c>
      <c r="B14433" t="s">
        <v>27406</v>
      </c>
      <c r="C14433" t="str">
        <f t="shared" si="225"/>
        <v>16 - INSTITUTO PROVINCIAL DE VIVIENDA</v>
      </c>
      <c r="D14433" t="str">
        <f>VLOOKUP(MID(A14433,1,2),[1]Jurisdicciones!$A$2:$B$44,2,FALSE)</f>
        <v>INSTITUTO PROVINCIAL DE VIVIENDA</v>
      </c>
    </row>
    <row r="14434" spans="1:4" x14ac:dyDescent="0.2">
      <c r="A14434" t="s">
        <v>27407</v>
      </c>
      <c r="B14434" t="s">
        <v>27408</v>
      </c>
      <c r="C14434" t="str">
        <f t="shared" si="225"/>
        <v>16 - INSTITUTO PROVINCIAL DE VIVIENDA</v>
      </c>
      <c r="D14434" t="str">
        <f>VLOOKUP(MID(A14434,1,2),[1]Jurisdicciones!$A$2:$B$44,2,FALSE)</f>
        <v>INSTITUTO PROVINCIAL DE VIVIENDA</v>
      </c>
    </row>
    <row r="14435" spans="1:4" x14ac:dyDescent="0.2">
      <c r="A14435" t="s">
        <v>27409</v>
      </c>
      <c r="B14435" t="s">
        <v>27410</v>
      </c>
      <c r="C14435" t="str">
        <f t="shared" si="225"/>
        <v>16 - INSTITUTO PROVINCIAL DE VIVIENDA</v>
      </c>
      <c r="D14435" t="str">
        <f>VLOOKUP(MID(A14435,1,2),[1]Jurisdicciones!$A$2:$B$44,2,FALSE)</f>
        <v>INSTITUTO PROVINCIAL DE VIVIENDA</v>
      </c>
    </row>
    <row r="14436" spans="1:4" x14ac:dyDescent="0.2">
      <c r="A14436" t="s">
        <v>27411</v>
      </c>
      <c r="B14436" t="s">
        <v>27412</v>
      </c>
      <c r="C14436" t="str">
        <f t="shared" si="225"/>
        <v>16 - INSTITUTO PROVINCIAL DE VIVIENDA</v>
      </c>
      <c r="D14436" t="str">
        <f>VLOOKUP(MID(A14436,1,2),[1]Jurisdicciones!$A$2:$B$44,2,FALSE)</f>
        <v>INSTITUTO PROVINCIAL DE VIVIENDA</v>
      </c>
    </row>
    <row r="14437" spans="1:4" x14ac:dyDescent="0.2">
      <c r="A14437" t="s">
        <v>27413</v>
      </c>
      <c r="B14437" t="s">
        <v>27414</v>
      </c>
      <c r="C14437" t="str">
        <f t="shared" si="225"/>
        <v>16 - INSTITUTO PROVINCIAL DE VIVIENDA</v>
      </c>
      <c r="D14437" t="str">
        <f>VLOOKUP(MID(A14437,1,2),[1]Jurisdicciones!$A$2:$B$44,2,FALSE)</f>
        <v>INSTITUTO PROVINCIAL DE VIVIENDA</v>
      </c>
    </row>
    <row r="14438" spans="1:4" x14ac:dyDescent="0.2">
      <c r="A14438" t="s">
        <v>27415</v>
      </c>
      <c r="B14438" t="s">
        <v>27416</v>
      </c>
      <c r="C14438" t="str">
        <f t="shared" si="225"/>
        <v>16 - INSTITUTO PROVINCIAL DE VIVIENDA</v>
      </c>
      <c r="D14438" t="str">
        <f>VLOOKUP(MID(A14438,1,2),[1]Jurisdicciones!$A$2:$B$44,2,FALSE)</f>
        <v>INSTITUTO PROVINCIAL DE VIVIENDA</v>
      </c>
    </row>
    <row r="14439" spans="1:4" x14ac:dyDescent="0.2">
      <c r="A14439" t="s">
        <v>27417</v>
      </c>
      <c r="B14439" t="s">
        <v>27418</v>
      </c>
      <c r="C14439" t="str">
        <f t="shared" si="225"/>
        <v>16 - INSTITUTO PROVINCIAL DE VIVIENDA</v>
      </c>
      <c r="D14439" t="str">
        <f>VLOOKUP(MID(A14439,1,2),[1]Jurisdicciones!$A$2:$B$44,2,FALSE)</f>
        <v>INSTITUTO PROVINCIAL DE VIVIENDA</v>
      </c>
    </row>
    <row r="14440" spans="1:4" x14ac:dyDescent="0.2">
      <c r="A14440" t="s">
        <v>27419</v>
      </c>
      <c r="B14440" t="s">
        <v>27420</v>
      </c>
      <c r="C14440" t="str">
        <f t="shared" si="225"/>
        <v>16 - INSTITUTO PROVINCIAL DE VIVIENDA</v>
      </c>
      <c r="D14440" t="str">
        <f>VLOOKUP(MID(A14440,1,2),[1]Jurisdicciones!$A$2:$B$44,2,FALSE)</f>
        <v>INSTITUTO PROVINCIAL DE VIVIENDA</v>
      </c>
    </row>
    <row r="14441" spans="1:4" x14ac:dyDescent="0.2">
      <c r="A14441" t="s">
        <v>27421</v>
      </c>
      <c r="B14441" t="s">
        <v>27422</v>
      </c>
      <c r="C14441" t="str">
        <f t="shared" si="225"/>
        <v>16 - INSTITUTO PROVINCIAL DE VIVIENDA</v>
      </c>
      <c r="D14441" t="str">
        <f>VLOOKUP(MID(A14441,1,2),[1]Jurisdicciones!$A$2:$B$44,2,FALSE)</f>
        <v>INSTITUTO PROVINCIAL DE VIVIENDA</v>
      </c>
    </row>
    <row r="14442" spans="1:4" x14ac:dyDescent="0.2">
      <c r="A14442" t="s">
        <v>27423</v>
      </c>
      <c r="B14442" t="s">
        <v>27424</v>
      </c>
      <c r="C14442" t="str">
        <f t="shared" si="225"/>
        <v>16 - INSTITUTO PROVINCIAL DE VIVIENDA</v>
      </c>
      <c r="D14442" t="str">
        <f>VLOOKUP(MID(A14442,1,2),[1]Jurisdicciones!$A$2:$B$44,2,FALSE)</f>
        <v>INSTITUTO PROVINCIAL DE VIVIENDA</v>
      </c>
    </row>
    <row r="14443" spans="1:4" x14ac:dyDescent="0.2">
      <c r="A14443" t="s">
        <v>27425</v>
      </c>
      <c r="B14443" t="s">
        <v>27426</v>
      </c>
      <c r="C14443" t="str">
        <f t="shared" si="225"/>
        <v>16 - INSTITUTO PROVINCIAL DE VIVIENDA</v>
      </c>
      <c r="D14443" t="str">
        <f>VLOOKUP(MID(A14443,1,2),[1]Jurisdicciones!$A$2:$B$44,2,FALSE)</f>
        <v>INSTITUTO PROVINCIAL DE VIVIENDA</v>
      </c>
    </row>
    <row r="14444" spans="1:4" x14ac:dyDescent="0.2">
      <c r="A14444" t="s">
        <v>27427</v>
      </c>
      <c r="B14444" t="s">
        <v>27428</v>
      </c>
      <c r="C14444" t="str">
        <f t="shared" si="225"/>
        <v>16 - INSTITUTO PROVINCIAL DE VIVIENDA</v>
      </c>
      <c r="D14444" t="str">
        <f>VLOOKUP(MID(A14444,1,2),[1]Jurisdicciones!$A$2:$B$44,2,FALSE)</f>
        <v>INSTITUTO PROVINCIAL DE VIVIENDA</v>
      </c>
    </row>
    <row r="14445" spans="1:4" x14ac:dyDescent="0.2">
      <c r="A14445" t="s">
        <v>27429</v>
      </c>
      <c r="B14445" t="s">
        <v>27430</v>
      </c>
      <c r="C14445" t="str">
        <f t="shared" si="225"/>
        <v>16 - INSTITUTO PROVINCIAL DE VIVIENDA</v>
      </c>
      <c r="D14445" t="str">
        <f>VLOOKUP(MID(A14445,1,2),[1]Jurisdicciones!$A$2:$B$44,2,FALSE)</f>
        <v>INSTITUTO PROVINCIAL DE VIVIENDA</v>
      </c>
    </row>
    <row r="14446" spans="1:4" x14ac:dyDescent="0.2">
      <c r="A14446" t="s">
        <v>27431</v>
      </c>
      <c r="B14446" t="s">
        <v>27432</v>
      </c>
      <c r="C14446" t="str">
        <f t="shared" si="225"/>
        <v>16 - INSTITUTO PROVINCIAL DE VIVIENDA</v>
      </c>
      <c r="D14446" t="str">
        <f>VLOOKUP(MID(A14446,1,2),[1]Jurisdicciones!$A$2:$B$44,2,FALSE)</f>
        <v>INSTITUTO PROVINCIAL DE VIVIENDA</v>
      </c>
    </row>
    <row r="14447" spans="1:4" x14ac:dyDescent="0.2">
      <c r="A14447" t="s">
        <v>27433</v>
      </c>
      <c r="B14447" t="s">
        <v>27434</v>
      </c>
      <c r="C14447" t="str">
        <f t="shared" si="225"/>
        <v>16 - INSTITUTO PROVINCIAL DE VIVIENDA</v>
      </c>
      <c r="D14447" t="str">
        <f>VLOOKUP(MID(A14447,1,2),[1]Jurisdicciones!$A$2:$B$44,2,FALSE)</f>
        <v>INSTITUTO PROVINCIAL DE VIVIENDA</v>
      </c>
    </row>
    <row r="14448" spans="1:4" x14ac:dyDescent="0.2">
      <c r="A14448" t="s">
        <v>27435</v>
      </c>
      <c r="B14448" t="s">
        <v>27436</v>
      </c>
      <c r="C14448" t="str">
        <f t="shared" si="225"/>
        <v>16 - INSTITUTO PROVINCIAL DE VIVIENDA</v>
      </c>
      <c r="D14448" t="str">
        <f>VLOOKUP(MID(A14448,1,2),[1]Jurisdicciones!$A$2:$B$44,2,FALSE)</f>
        <v>INSTITUTO PROVINCIAL DE VIVIENDA</v>
      </c>
    </row>
    <row r="14449" spans="1:4" x14ac:dyDescent="0.2">
      <c r="A14449" t="s">
        <v>27437</v>
      </c>
      <c r="B14449" t="s">
        <v>27438</v>
      </c>
      <c r="C14449" t="str">
        <f t="shared" si="225"/>
        <v>16 - INSTITUTO PROVINCIAL DE VIVIENDA</v>
      </c>
      <c r="D14449" t="str">
        <f>VLOOKUP(MID(A14449,1,2),[1]Jurisdicciones!$A$2:$B$44,2,FALSE)</f>
        <v>INSTITUTO PROVINCIAL DE VIVIENDA</v>
      </c>
    </row>
    <row r="14450" spans="1:4" x14ac:dyDescent="0.2">
      <c r="A14450" t="s">
        <v>27439</v>
      </c>
      <c r="B14450" t="s">
        <v>27440</v>
      </c>
      <c r="C14450" t="str">
        <f t="shared" si="225"/>
        <v>16 - INSTITUTO PROVINCIAL DE VIVIENDA</v>
      </c>
      <c r="D14450" t="str">
        <f>VLOOKUP(MID(A14450,1,2),[1]Jurisdicciones!$A$2:$B$44,2,FALSE)</f>
        <v>INSTITUTO PROVINCIAL DE VIVIENDA</v>
      </c>
    </row>
    <row r="14451" spans="1:4" x14ac:dyDescent="0.2">
      <c r="A14451" t="s">
        <v>27441</v>
      </c>
      <c r="B14451" t="s">
        <v>27442</v>
      </c>
      <c r="C14451" t="str">
        <f t="shared" si="225"/>
        <v>16 - INSTITUTO PROVINCIAL DE VIVIENDA</v>
      </c>
      <c r="D14451" t="str">
        <f>VLOOKUP(MID(A14451,1,2),[1]Jurisdicciones!$A$2:$B$44,2,FALSE)</f>
        <v>INSTITUTO PROVINCIAL DE VIVIENDA</v>
      </c>
    </row>
    <row r="14452" spans="1:4" x14ac:dyDescent="0.2">
      <c r="A14452" t="s">
        <v>27443</v>
      </c>
      <c r="B14452" t="s">
        <v>27444</v>
      </c>
      <c r="C14452" t="str">
        <f t="shared" si="225"/>
        <v>16 - INSTITUTO PROVINCIAL DE VIVIENDA</v>
      </c>
      <c r="D14452" t="str">
        <f>VLOOKUP(MID(A14452,1,2),[1]Jurisdicciones!$A$2:$B$44,2,FALSE)</f>
        <v>INSTITUTO PROVINCIAL DE VIVIENDA</v>
      </c>
    </row>
    <row r="14453" spans="1:4" x14ac:dyDescent="0.2">
      <c r="A14453" t="s">
        <v>27445</v>
      </c>
      <c r="B14453" t="s">
        <v>27446</v>
      </c>
      <c r="C14453" t="str">
        <f t="shared" si="225"/>
        <v>16 - INSTITUTO PROVINCIAL DE VIVIENDA</v>
      </c>
      <c r="D14453" t="str">
        <f>VLOOKUP(MID(A14453,1,2),[1]Jurisdicciones!$A$2:$B$44,2,FALSE)</f>
        <v>INSTITUTO PROVINCIAL DE VIVIENDA</v>
      </c>
    </row>
    <row r="14454" spans="1:4" x14ac:dyDescent="0.2">
      <c r="A14454" t="s">
        <v>27447</v>
      </c>
      <c r="B14454" t="s">
        <v>27448</v>
      </c>
      <c r="C14454" t="str">
        <f t="shared" si="225"/>
        <v>16 - INSTITUTO PROVINCIAL DE VIVIENDA</v>
      </c>
      <c r="D14454" t="str">
        <f>VLOOKUP(MID(A14454,1,2),[1]Jurisdicciones!$A$2:$B$44,2,FALSE)</f>
        <v>INSTITUTO PROVINCIAL DE VIVIENDA</v>
      </c>
    </row>
    <row r="14455" spans="1:4" x14ac:dyDescent="0.2">
      <c r="A14455" t="s">
        <v>27449</v>
      </c>
      <c r="B14455" t="s">
        <v>27450</v>
      </c>
      <c r="C14455" t="str">
        <f t="shared" si="225"/>
        <v>16 - INSTITUTO PROVINCIAL DE VIVIENDA</v>
      </c>
      <c r="D14455" t="str">
        <f>VLOOKUP(MID(A14455,1,2),[1]Jurisdicciones!$A$2:$B$44,2,FALSE)</f>
        <v>INSTITUTO PROVINCIAL DE VIVIENDA</v>
      </c>
    </row>
    <row r="14456" spans="1:4" x14ac:dyDescent="0.2">
      <c r="A14456" t="s">
        <v>27451</v>
      </c>
      <c r="B14456" t="s">
        <v>27452</v>
      </c>
      <c r="C14456" t="str">
        <f t="shared" si="225"/>
        <v>16 - INSTITUTO PROVINCIAL DE VIVIENDA</v>
      </c>
      <c r="D14456" t="str">
        <f>VLOOKUP(MID(A14456,1,2),[1]Jurisdicciones!$A$2:$B$44,2,FALSE)</f>
        <v>INSTITUTO PROVINCIAL DE VIVIENDA</v>
      </c>
    </row>
    <row r="14457" spans="1:4" x14ac:dyDescent="0.2">
      <c r="A14457" t="s">
        <v>27453</v>
      </c>
      <c r="B14457" t="s">
        <v>27454</v>
      </c>
      <c r="C14457" t="str">
        <f t="shared" si="225"/>
        <v>16 - INSTITUTO PROVINCIAL DE VIVIENDA</v>
      </c>
      <c r="D14457" t="str">
        <f>VLOOKUP(MID(A14457,1,2),[1]Jurisdicciones!$A$2:$B$44,2,FALSE)</f>
        <v>INSTITUTO PROVINCIAL DE VIVIENDA</v>
      </c>
    </row>
    <row r="14458" spans="1:4" x14ac:dyDescent="0.2">
      <c r="A14458" t="s">
        <v>27455</v>
      </c>
      <c r="B14458" t="s">
        <v>27456</v>
      </c>
      <c r="C14458" t="str">
        <f t="shared" si="225"/>
        <v>16 - INSTITUTO PROVINCIAL DE VIVIENDA</v>
      </c>
      <c r="D14458" t="str">
        <f>VLOOKUP(MID(A14458,1,2),[1]Jurisdicciones!$A$2:$B$44,2,FALSE)</f>
        <v>INSTITUTO PROVINCIAL DE VIVIENDA</v>
      </c>
    </row>
    <row r="14459" spans="1:4" x14ac:dyDescent="0.2">
      <c r="A14459" t="s">
        <v>27457</v>
      </c>
      <c r="B14459" t="s">
        <v>27458</v>
      </c>
      <c r="C14459" t="str">
        <f t="shared" si="225"/>
        <v>16 - INSTITUTO PROVINCIAL DE VIVIENDA</v>
      </c>
      <c r="D14459" t="str">
        <f>VLOOKUP(MID(A14459,1,2),[1]Jurisdicciones!$A$2:$B$44,2,FALSE)</f>
        <v>INSTITUTO PROVINCIAL DE VIVIENDA</v>
      </c>
    </row>
    <row r="14460" spans="1:4" x14ac:dyDescent="0.2">
      <c r="A14460" t="s">
        <v>27459</v>
      </c>
      <c r="B14460" t="s">
        <v>27460</v>
      </c>
      <c r="C14460" t="str">
        <f t="shared" si="225"/>
        <v>16 - INSTITUTO PROVINCIAL DE VIVIENDA</v>
      </c>
      <c r="D14460" t="str">
        <f>VLOOKUP(MID(A14460,1,2),[1]Jurisdicciones!$A$2:$B$44,2,FALSE)</f>
        <v>INSTITUTO PROVINCIAL DE VIVIENDA</v>
      </c>
    </row>
    <row r="14461" spans="1:4" x14ac:dyDescent="0.2">
      <c r="A14461" t="s">
        <v>27461</v>
      </c>
      <c r="B14461" t="s">
        <v>27462</v>
      </c>
      <c r="C14461" t="str">
        <f t="shared" si="225"/>
        <v>16 - INSTITUTO PROVINCIAL DE VIVIENDA</v>
      </c>
      <c r="D14461" t="str">
        <f>VLOOKUP(MID(A14461,1,2),[1]Jurisdicciones!$A$2:$B$44,2,FALSE)</f>
        <v>INSTITUTO PROVINCIAL DE VIVIENDA</v>
      </c>
    </row>
    <row r="14462" spans="1:4" x14ac:dyDescent="0.2">
      <c r="A14462" t="s">
        <v>27463</v>
      </c>
      <c r="B14462" t="s">
        <v>27464</v>
      </c>
      <c r="C14462" t="str">
        <f t="shared" si="225"/>
        <v>16 - INSTITUTO PROVINCIAL DE VIVIENDA</v>
      </c>
      <c r="D14462" t="str">
        <f>VLOOKUP(MID(A14462,1,2),[1]Jurisdicciones!$A$2:$B$44,2,FALSE)</f>
        <v>INSTITUTO PROVINCIAL DE VIVIENDA</v>
      </c>
    </row>
    <row r="14463" spans="1:4" x14ac:dyDescent="0.2">
      <c r="A14463" t="s">
        <v>27465</v>
      </c>
      <c r="B14463" t="s">
        <v>27466</v>
      </c>
      <c r="C14463" t="str">
        <f t="shared" si="225"/>
        <v>16 - INSTITUTO PROVINCIAL DE VIVIENDA</v>
      </c>
      <c r="D14463" t="str">
        <f>VLOOKUP(MID(A14463,1,2),[1]Jurisdicciones!$A$2:$B$44,2,FALSE)</f>
        <v>INSTITUTO PROVINCIAL DE VIVIENDA</v>
      </c>
    </row>
    <row r="14464" spans="1:4" x14ac:dyDescent="0.2">
      <c r="A14464" t="s">
        <v>27467</v>
      </c>
      <c r="B14464" t="s">
        <v>27468</v>
      </c>
      <c r="C14464" t="str">
        <f t="shared" si="225"/>
        <v>16 - INSTITUTO PROVINCIAL DE VIVIENDA</v>
      </c>
      <c r="D14464" t="str">
        <f>VLOOKUP(MID(A14464,1,2),[1]Jurisdicciones!$A$2:$B$44,2,FALSE)</f>
        <v>INSTITUTO PROVINCIAL DE VIVIENDA</v>
      </c>
    </row>
    <row r="14465" spans="1:4" x14ac:dyDescent="0.2">
      <c r="A14465" t="s">
        <v>27469</v>
      </c>
      <c r="B14465" t="s">
        <v>27470</v>
      </c>
      <c r="C14465" t="str">
        <f t="shared" si="225"/>
        <v>16 - INSTITUTO PROVINCIAL DE VIVIENDA</v>
      </c>
      <c r="D14465" t="str">
        <f>VLOOKUP(MID(A14465,1,2),[1]Jurisdicciones!$A$2:$B$44,2,FALSE)</f>
        <v>INSTITUTO PROVINCIAL DE VIVIENDA</v>
      </c>
    </row>
    <row r="14466" spans="1:4" x14ac:dyDescent="0.2">
      <c r="A14466" t="s">
        <v>27471</v>
      </c>
      <c r="B14466" t="s">
        <v>27472</v>
      </c>
      <c r="C14466" t="str">
        <f t="shared" si="225"/>
        <v>16 - INSTITUTO PROVINCIAL DE VIVIENDA</v>
      </c>
      <c r="D14466" t="str">
        <f>VLOOKUP(MID(A14466,1,2),[1]Jurisdicciones!$A$2:$B$44,2,FALSE)</f>
        <v>INSTITUTO PROVINCIAL DE VIVIENDA</v>
      </c>
    </row>
    <row r="14467" spans="1:4" x14ac:dyDescent="0.2">
      <c r="A14467" t="s">
        <v>27473</v>
      </c>
      <c r="B14467" t="s">
        <v>27474</v>
      </c>
      <c r="C14467" t="str">
        <f t="shared" si="225"/>
        <v>16 - INSTITUTO PROVINCIAL DE VIVIENDA</v>
      </c>
      <c r="D14467" t="str">
        <f>VLOOKUP(MID(A14467,1,2),[1]Jurisdicciones!$A$2:$B$44,2,FALSE)</f>
        <v>INSTITUTO PROVINCIAL DE VIVIENDA</v>
      </c>
    </row>
    <row r="14468" spans="1:4" x14ac:dyDescent="0.2">
      <c r="A14468" t="s">
        <v>27475</v>
      </c>
      <c r="B14468" t="s">
        <v>27476</v>
      </c>
      <c r="C14468" t="str">
        <f t="shared" ref="C14468:C14531" si="226">CONCATENATE(MID(A14468,1,2), " - ",D14468)</f>
        <v>16 - INSTITUTO PROVINCIAL DE VIVIENDA</v>
      </c>
      <c r="D14468" t="str">
        <f>VLOOKUP(MID(A14468,1,2),[1]Jurisdicciones!$A$2:$B$44,2,FALSE)</f>
        <v>INSTITUTO PROVINCIAL DE VIVIENDA</v>
      </c>
    </row>
    <row r="14469" spans="1:4" x14ac:dyDescent="0.2">
      <c r="A14469" t="s">
        <v>27477</v>
      </c>
      <c r="B14469" t="s">
        <v>27478</v>
      </c>
      <c r="C14469" t="str">
        <f t="shared" si="226"/>
        <v>16 - INSTITUTO PROVINCIAL DE VIVIENDA</v>
      </c>
      <c r="D14469" t="str">
        <f>VLOOKUP(MID(A14469,1,2),[1]Jurisdicciones!$A$2:$B$44,2,FALSE)</f>
        <v>INSTITUTO PROVINCIAL DE VIVIENDA</v>
      </c>
    </row>
    <row r="14470" spans="1:4" x14ac:dyDescent="0.2">
      <c r="A14470" t="s">
        <v>27479</v>
      </c>
      <c r="B14470" t="s">
        <v>27480</v>
      </c>
      <c r="C14470" t="str">
        <f t="shared" si="226"/>
        <v>16 - INSTITUTO PROVINCIAL DE VIVIENDA</v>
      </c>
      <c r="D14470" t="str">
        <f>VLOOKUP(MID(A14470,1,2),[1]Jurisdicciones!$A$2:$B$44,2,FALSE)</f>
        <v>INSTITUTO PROVINCIAL DE VIVIENDA</v>
      </c>
    </row>
    <row r="14471" spans="1:4" x14ac:dyDescent="0.2">
      <c r="A14471" t="s">
        <v>27481</v>
      </c>
      <c r="B14471" t="s">
        <v>27482</v>
      </c>
      <c r="C14471" t="str">
        <f t="shared" si="226"/>
        <v>16 - INSTITUTO PROVINCIAL DE VIVIENDA</v>
      </c>
      <c r="D14471" t="str">
        <f>VLOOKUP(MID(A14471,1,2),[1]Jurisdicciones!$A$2:$B$44,2,FALSE)</f>
        <v>INSTITUTO PROVINCIAL DE VIVIENDA</v>
      </c>
    </row>
    <row r="14472" spans="1:4" x14ac:dyDescent="0.2">
      <c r="A14472" t="s">
        <v>27483</v>
      </c>
      <c r="B14472" t="s">
        <v>27484</v>
      </c>
      <c r="C14472" t="str">
        <f t="shared" si="226"/>
        <v>16 - INSTITUTO PROVINCIAL DE VIVIENDA</v>
      </c>
      <c r="D14472" t="str">
        <f>VLOOKUP(MID(A14472,1,2),[1]Jurisdicciones!$A$2:$B$44,2,FALSE)</f>
        <v>INSTITUTO PROVINCIAL DE VIVIENDA</v>
      </c>
    </row>
    <row r="14473" spans="1:4" x14ac:dyDescent="0.2">
      <c r="A14473" t="s">
        <v>27485</v>
      </c>
      <c r="B14473" t="s">
        <v>27486</v>
      </c>
      <c r="C14473" t="str">
        <f t="shared" si="226"/>
        <v>16 - INSTITUTO PROVINCIAL DE VIVIENDA</v>
      </c>
      <c r="D14473" t="str">
        <f>VLOOKUP(MID(A14473,1,2),[1]Jurisdicciones!$A$2:$B$44,2,FALSE)</f>
        <v>INSTITUTO PROVINCIAL DE VIVIENDA</v>
      </c>
    </row>
    <row r="14474" spans="1:4" x14ac:dyDescent="0.2">
      <c r="A14474" t="s">
        <v>27487</v>
      </c>
      <c r="B14474" t="s">
        <v>27488</v>
      </c>
      <c r="C14474" t="str">
        <f t="shared" si="226"/>
        <v>16 - INSTITUTO PROVINCIAL DE VIVIENDA</v>
      </c>
      <c r="D14474" t="str">
        <f>VLOOKUP(MID(A14474,1,2),[1]Jurisdicciones!$A$2:$B$44,2,FALSE)</f>
        <v>INSTITUTO PROVINCIAL DE VIVIENDA</v>
      </c>
    </row>
    <row r="14475" spans="1:4" x14ac:dyDescent="0.2">
      <c r="A14475" t="s">
        <v>27489</v>
      </c>
      <c r="B14475" t="s">
        <v>27490</v>
      </c>
      <c r="C14475" t="str">
        <f t="shared" si="226"/>
        <v>16 - INSTITUTO PROVINCIAL DE VIVIENDA</v>
      </c>
      <c r="D14475" t="str">
        <f>VLOOKUP(MID(A14475,1,2),[1]Jurisdicciones!$A$2:$B$44,2,FALSE)</f>
        <v>INSTITUTO PROVINCIAL DE VIVIENDA</v>
      </c>
    </row>
    <row r="14476" spans="1:4" x14ac:dyDescent="0.2">
      <c r="A14476" t="s">
        <v>27491</v>
      </c>
      <c r="B14476" t="s">
        <v>27492</v>
      </c>
      <c r="C14476" t="str">
        <f t="shared" si="226"/>
        <v>16 - INSTITUTO PROVINCIAL DE VIVIENDA</v>
      </c>
      <c r="D14476" t="str">
        <f>VLOOKUP(MID(A14476,1,2),[1]Jurisdicciones!$A$2:$B$44,2,FALSE)</f>
        <v>INSTITUTO PROVINCIAL DE VIVIENDA</v>
      </c>
    </row>
    <row r="14477" spans="1:4" x14ac:dyDescent="0.2">
      <c r="A14477" t="s">
        <v>27493</v>
      </c>
      <c r="B14477" t="s">
        <v>27494</v>
      </c>
      <c r="C14477" t="str">
        <f t="shared" si="226"/>
        <v>16 - INSTITUTO PROVINCIAL DE VIVIENDA</v>
      </c>
      <c r="D14477" t="str">
        <f>VLOOKUP(MID(A14477,1,2),[1]Jurisdicciones!$A$2:$B$44,2,FALSE)</f>
        <v>INSTITUTO PROVINCIAL DE VIVIENDA</v>
      </c>
    </row>
    <row r="14478" spans="1:4" x14ac:dyDescent="0.2">
      <c r="A14478" t="s">
        <v>27495</v>
      </c>
      <c r="B14478" t="s">
        <v>27496</v>
      </c>
      <c r="C14478" t="str">
        <f t="shared" si="226"/>
        <v>16 - INSTITUTO PROVINCIAL DE VIVIENDA</v>
      </c>
      <c r="D14478" t="str">
        <f>VLOOKUP(MID(A14478,1,2),[1]Jurisdicciones!$A$2:$B$44,2,FALSE)</f>
        <v>INSTITUTO PROVINCIAL DE VIVIENDA</v>
      </c>
    </row>
    <row r="14479" spans="1:4" x14ac:dyDescent="0.2">
      <c r="A14479" t="s">
        <v>27497</v>
      </c>
      <c r="B14479" t="s">
        <v>27498</v>
      </c>
      <c r="C14479" t="str">
        <f t="shared" si="226"/>
        <v>16 - INSTITUTO PROVINCIAL DE VIVIENDA</v>
      </c>
      <c r="D14479" t="str">
        <f>VLOOKUP(MID(A14479,1,2),[1]Jurisdicciones!$A$2:$B$44,2,FALSE)</f>
        <v>INSTITUTO PROVINCIAL DE VIVIENDA</v>
      </c>
    </row>
    <row r="14480" spans="1:4" x14ac:dyDescent="0.2">
      <c r="A14480" t="s">
        <v>27499</v>
      </c>
      <c r="B14480" t="s">
        <v>27500</v>
      </c>
      <c r="C14480" t="str">
        <f t="shared" si="226"/>
        <v>16 - INSTITUTO PROVINCIAL DE VIVIENDA</v>
      </c>
      <c r="D14480" t="str">
        <f>VLOOKUP(MID(A14480,1,2),[1]Jurisdicciones!$A$2:$B$44,2,FALSE)</f>
        <v>INSTITUTO PROVINCIAL DE VIVIENDA</v>
      </c>
    </row>
    <row r="14481" spans="1:4" x14ac:dyDescent="0.2">
      <c r="A14481" t="s">
        <v>27501</v>
      </c>
      <c r="B14481" t="s">
        <v>27502</v>
      </c>
      <c r="C14481" t="str">
        <f t="shared" si="226"/>
        <v>16 - INSTITUTO PROVINCIAL DE VIVIENDA</v>
      </c>
      <c r="D14481" t="str">
        <f>VLOOKUP(MID(A14481,1,2),[1]Jurisdicciones!$A$2:$B$44,2,FALSE)</f>
        <v>INSTITUTO PROVINCIAL DE VIVIENDA</v>
      </c>
    </row>
    <row r="14482" spans="1:4" x14ac:dyDescent="0.2">
      <c r="A14482" t="s">
        <v>27503</v>
      </c>
      <c r="B14482" t="s">
        <v>27504</v>
      </c>
      <c r="C14482" t="str">
        <f t="shared" si="226"/>
        <v>16 - INSTITUTO PROVINCIAL DE VIVIENDA</v>
      </c>
      <c r="D14482" t="str">
        <f>VLOOKUP(MID(A14482,1,2),[1]Jurisdicciones!$A$2:$B$44,2,FALSE)</f>
        <v>INSTITUTO PROVINCIAL DE VIVIENDA</v>
      </c>
    </row>
    <row r="14483" spans="1:4" x14ac:dyDescent="0.2">
      <c r="A14483" t="s">
        <v>27505</v>
      </c>
      <c r="B14483" t="s">
        <v>27506</v>
      </c>
      <c r="C14483" t="str">
        <f t="shared" si="226"/>
        <v>16 - INSTITUTO PROVINCIAL DE VIVIENDA</v>
      </c>
      <c r="D14483" t="str">
        <f>VLOOKUP(MID(A14483,1,2),[1]Jurisdicciones!$A$2:$B$44,2,FALSE)</f>
        <v>INSTITUTO PROVINCIAL DE VIVIENDA</v>
      </c>
    </row>
    <row r="14484" spans="1:4" x14ac:dyDescent="0.2">
      <c r="A14484" t="s">
        <v>27507</v>
      </c>
      <c r="B14484" t="s">
        <v>27508</v>
      </c>
      <c r="C14484" t="str">
        <f t="shared" si="226"/>
        <v>16 - INSTITUTO PROVINCIAL DE VIVIENDA</v>
      </c>
      <c r="D14484" t="str">
        <f>VLOOKUP(MID(A14484,1,2),[1]Jurisdicciones!$A$2:$B$44,2,FALSE)</f>
        <v>INSTITUTO PROVINCIAL DE VIVIENDA</v>
      </c>
    </row>
    <row r="14485" spans="1:4" x14ac:dyDescent="0.2">
      <c r="A14485" t="s">
        <v>27509</v>
      </c>
      <c r="B14485" t="s">
        <v>27510</v>
      </c>
      <c r="C14485" t="str">
        <f t="shared" si="226"/>
        <v>16 - INSTITUTO PROVINCIAL DE VIVIENDA</v>
      </c>
      <c r="D14485" t="str">
        <f>VLOOKUP(MID(A14485,1,2),[1]Jurisdicciones!$A$2:$B$44,2,FALSE)</f>
        <v>INSTITUTO PROVINCIAL DE VIVIENDA</v>
      </c>
    </row>
    <row r="14486" spans="1:4" x14ac:dyDescent="0.2">
      <c r="A14486" t="s">
        <v>27511</v>
      </c>
      <c r="B14486" t="s">
        <v>27512</v>
      </c>
      <c r="C14486" t="str">
        <f t="shared" si="226"/>
        <v>16 - INSTITUTO PROVINCIAL DE VIVIENDA</v>
      </c>
      <c r="D14486" t="str">
        <f>VLOOKUP(MID(A14486,1,2),[1]Jurisdicciones!$A$2:$B$44,2,FALSE)</f>
        <v>INSTITUTO PROVINCIAL DE VIVIENDA</v>
      </c>
    </row>
    <row r="14487" spans="1:4" x14ac:dyDescent="0.2">
      <c r="A14487" t="s">
        <v>27513</v>
      </c>
      <c r="B14487" t="s">
        <v>27496</v>
      </c>
      <c r="C14487" t="str">
        <f t="shared" si="226"/>
        <v>16 - INSTITUTO PROVINCIAL DE VIVIENDA</v>
      </c>
      <c r="D14487" t="str">
        <f>VLOOKUP(MID(A14487,1,2),[1]Jurisdicciones!$A$2:$B$44,2,FALSE)</f>
        <v>INSTITUTO PROVINCIAL DE VIVIENDA</v>
      </c>
    </row>
    <row r="14488" spans="1:4" x14ac:dyDescent="0.2">
      <c r="A14488" t="s">
        <v>27514</v>
      </c>
      <c r="B14488" t="s">
        <v>27515</v>
      </c>
      <c r="C14488" t="str">
        <f t="shared" si="226"/>
        <v>16 - INSTITUTO PROVINCIAL DE VIVIENDA</v>
      </c>
      <c r="D14488" t="str">
        <f>VLOOKUP(MID(A14488,1,2),[1]Jurisdicciones!$A$2:$B$44,2,FALSE)</f>
        <v>INSTITUTO PROVINCIAL DE VIVIENDA</v>
      </c>
    </row>
    <row r="14489" spans="1:4" x14ac:dyDescent="0.2">
      <c r="A14489" t="s">
        <v>27516</v>
      </c>
      <c r="B14489" t="s">
        <v>27517</v>
      </c>
      <c r="C14489" t="str">
        <f t="shared" si="226"/>
        <v>16 - INSTITUTO PROVINCIAL DE VIVIENDA</v>
      </c>
      <c r="D14489" t="str">
        <f>VLOOKUP(MID(A14489,1,2),[1]Jurisdicciones!$A$2:$B$44,2,FALSE)</f>
        <v>INSTITUTO PROVINCIAL DE VIVIENDA</v>
      </c>
    </row>
    <row r="14490" spans="1:4" x14ac:dyDescent="0.2">
      <c r="A14490" t="s">
        <v>27518</v>
      </c>
      <c r="B14490" t="s">
        <v>27519</v>
      </c>
      <c r="C14490" t="str">
        <f t="shared" si="226"/>
        <v>16 - INSTITUTO PROVINCIAL DE VIVIENDA</v>
      </c>
      <c r="D14490" t="str">
        <f>VLOOKUP(MID(A14490,1,2),[1]Jurisdicciones!$A$2:$B$44,2,FALSE)</f>
        <v>INSTITUTO PROVINCIAL DE VIVIENDA</v>
      </c>
    </row>
    <row r="14491" spans="1:4" x14ac:dyDescent="0.2">
      <c r="A14491" t="s">
        <v>27520</v>
      </c>
      <c r="B14491" t="s">
        <v>27521</v>
      </c>
      <c r="C14491" t="str">
        <f t="shared" si="226"/>
        <v>16 - INSTITUTO PROVINCIAL DE VIVIENDA</v>
      </c>
      <c r="D14491" t="str">
        <f>VLOOKUP(MID(A14491,1,2),[1]Jurisdicciones!$A$2:$B$44,2,FALSE)</f>
        <v>INSTITUTO PROVINCIAL DE VIVIENDA</v>
      </c>
    </row>
    <row r="14492" spans="1:4" x14ac:dyDescent="0.2">
      <c r="A14492" t="s">
        <v>27522</v>
      </c>
      <c r="B14492" t="s">
        <v>27523</v>
      </c>
      <c r="C14492" t="str">
        <f t="shared" si="226"/>
        <v>16 - INSTITUTO PROVINCIAL DE VIVIENDA</v>
      </c>
      <c r="D14492" t="str">
        <f>VLOOKUP(MID(A14492,1,2),[1]Jurisdicciones!$A$2:$B$44,2,FALSE)</f>
        <v>INSTITUTO PROVINCIAL DE VIVIENDA</v>
      </c>
    </row>
    <row r="14493" spans="1:4" x14ac:dyDescent="0.2">
      <c r="A14493" t="s">
        <v>27524</v>
      </c>
      <c r="B14493" t="s">
        <v>27525</v>
      </c>
      <c r="C14493" t="str">
        <f t="shared" si="226"/>
        <v>16 - INSTITUTO PROVINCIAL DE VIVIENDA</v>
      </c>
      <c r="D14493" t="str">
        <f>VLOOKUP(MID(A14493,1,2),[1]Jurisdicciones!$A$2:$B$44,2,FALSE)</f>
        <v>INSTITUTO PROVINCIAL DE VIVIENDA</v>
      </c>
    </row>
    <row r="14494" spans="1:4" x14ac:dyDescent="0.2">
      <c r="A14494" t="s">
        <v>27526</v>
      </c>
      <c r="B14494" t="s">
        <v>27527</v>
      </c>
      <c r="C14494" t="str">
        <f t="shared" si="226"/>
        <v>16 - INSTITUTO PROVINCIAL DE VIVIENDA</v>
      </c>
      <c r="D14494" t="str">
        <f>VLOOKUP(MID(A14494,1,2),[1]Jurisdicciones!$A$2:$B$44,2,FALSE)</f>
        <v>INSTITUTO PROVINCIAL DE VIVIENDA</v>
      </c>
    </row>
    <row r="14495" spans="1:4" x14ac:dyDescent="0.2">
      <c r="A14495" t="s">
        <v>27528</v>
      </c>
      <c r="B14495" t="s">
        <v>27529</v>
      </c>
      <c r="C14495" t="str">
        <f t="shared" si="226"/>
        <v>16 - INSTITUTO PROVINCIAL DE VIVIENDA</v>
      </c>
      <c r="D14495" t="str">
        <f>VLOOKUP(MID(A14495,1,2),[1]Jurisdicciones!$A$2:$B$44,2,FALSE)</f>
        <v>INSTITUTO PROVINCIAL DE VIVIENDA</v>
      </c>
    </row>
    <row r="14496" spans="1:4" x14ac:dyDescent="0.2">
      <c r="A14496" t="s">
        <v>27530</v>
      </c>
      <c r="B14496" t="s">
        <v>27531</v>
      </c>
      <c r="C14496" t="str">
        <f t="shared" si="226"/>
        <v>16 - INSTITUTO PROVINCIAL DE VIVIENDA</v>
      </c>
      <c r="D14496" t="str">
        <f>VLOOKUP(MID(A14496,1,2),[1]Jurisdicciones!$A$2:$B$44,2,FALSE)</f>
        <v>INSTITUTO PROVINCIAL DE VIVIENDA</v>
      </c>
    </row>
    <row r="14497" spans="1:4" x14ac:dyDescent="0.2">
      <c r="A14497" t="s">
        <v>27532</v>
      </c>
      <c r="B14497" t="s">
        <v>27533</v>
      </c>
      <c r="C14497" t="str">
        <f t="shared" si="226"/>
        <v>16 - INSTITUTO PROVINCIAL DE VIVIENDA</v>
      </c>
      <c r="D14497" t="str">
        <f>VLOOKUP(MID(A14497,1,2),[1]Jurisdicciones!$A$2:$B$44,2,FALSE)</f>
        <v>INSTITUTO PROVINCIAL DE VIVIENDA</v>
      </c>
    </row>
    <row r="14498" spans="1:4" x14ac:dyDescent="0.2">
      <c r="A14498" t="s">
        <v>27534</v>
      </c>
      <c r="B14498" t="s">
        <v>27535</v>
      </c>
      <c r="C14498" t="str">
        <f t="shared" si="226"/>
        <v>16 - INSTITUTO PROVINCIAL DE VIVIENDA</v>
      </c>
      <c r="D14498" t="str">
        <f>VLOOKUP(MID(A14498,1,2),[1]Jurisdicciones!$A$2:$B$44,2,FALSE)</f>
        <v>INSTITUTO PROVINCIAL DE VIVIENDA</v>
      </c>
    </row>
    <row r="14499" spans="1:4" x14ac:dyDescent="0.2">
      <c r="A14499" t="s">
        <v>27536</v>
      </c>
      <c r="B14499" t="s">
        <v>27537</v>
      </c>
      <c r="C14499" t="str">
        <f t="shared" si="226"/>
        <v>16 - INSTITUTO PROVINCIAL DE VIVIENDA</v>
      </c>
      <c r="D14499" t="str">
        <f>VLOOKUP(MID(A14499,1,2),[1]Jurisdicciones!$A$2:$B$44,2,FALSE)</f>
        <v>INSTITUTO PROVINCIAL DE VIVIENDA</v>
      </c>
    </row>
    <row r="14500" spans="1:4" x14ac:dyDescent="0.2">
      <c r="A14500" t="s">
        <v>27538</v>
      </c>
      <c r="B14500" t="s">
        <v>27539</v>
      </c>
      <c r="C14500" t="str">
        <f t="shared" si="226"/>
        <v>16 - INSTITUTO PROVINCIAL DE VIVIENDA</v>
      </c>
      <c r="D14500" t="str">
        <f>VLOOKUP(MID(A14500,1,2),[1]Jurisdicciones!$A$2:$B$44,2,FALSE)</f>
        <v>INSTITUTO PROVINCIAL DE VIVIENDA</v>
      </c>
    </row>
    <row r="14501" spans="1:4" x14ac:dyDescent="0.2">
      <c r="A14501" t="s">
        <v>27540</v>
      </c>
      <c r="B14501" t="s">
        <v>27541</v>
      </c>
      <c r="C14501" t="str">
        <f t="shared" si="226"/>
        <v>16 - INSTITUTO PROVINCIAL DE VIVIENDA</v>
      </c>
      <c r="D14501" t="str">
        <f>VLOOKUP(MID(A14501,1,2),[1]Jurisdicciones!$A$2:$B$44,2,FALSE)</f>
        <v>INSTITUTO PROVINCIAL DE VIVIENDA</v>
      </c>
    </row>
    <row r="14502" spans="1:4" x14ac:dyDescent="0.2">
      <c r="A14502" t="s">
        <v>27542</v>
      </c>
      <c r="B14502" t="s">
        <v>27543</v>
      </c>
      <c r="C14502" t="str">
        <f t="shared" si="226"/>
        <v>16 - INSTITUTO PROVINCIAL DE VIVIENDA</v>
      </c>
      <c r="D14502" t="str">
        <f>VLOOKUP(MID(A14502,1,2),[1]Jurisdicciones!$A$2:$B$44,2,FALSE)</f>
        <v>INSTITUTO PROVINCIAL DE VIVIENDA</v>
      </c>
    </row>
    <row r="14503" spans="1:4" x14ac:dyDescent="0.2">
      <c r="A14503" t="s">
        <v>27544</v>
      </c>
      <c r="B14503" t="s">
        <v>27545</v>
      </c>
      <c r="C14503" t="str">
        <f t="shared" si="226"/>
        <v>16 - INSTITUTO PROVINCIAL DE VIVIENDA</v>
      </c>
      <c r="D14503" t="str">
        <f>VLOOKUP(MID(A14503,1,2),[1]Jurisdicciones!$A$2:$B$44,2,FALSE)</f>
        <v>INSTITUTO PROVINCIAL DE VIVIENDA</v>
      </c>
    </row>
    <row r="14504" spans="1:4" x14ac:dyDescent="0.2">
      <c r="A14504" t="s">
        <v>27546</v>
      </c>
      <c r="B14504" t="s">
        <v>27547</v>
      </c>
      <c r="C14504" t="str">
        <f t="shared" si="226"/>
        <v>16 - INSTITUTO PROVINCIAL DE VIVIENDA</v>
      </c>
      <c r="D14504" t="str">
        <f>VLOOKUP(MID(A14504,1,2),[1]Jurisdicciones!$A$2:$B$44,2,FALSE)</f>
        <v>INSTITUTO PROVINCIAL DE VIVIENDA</v>
      </c>
    </row>
    <row r="14505" spans="1:4" x14ac:dyDescent="0.2">
      <c r="A14505" t="s">
        <v>27548</v>
      </c>
      <c r="B14505" t="s">
        <v>27549</v>
      </c>
      <c r="C14505" t="str">
        <f t="shared" si="226"/>
        <v>16 - INSTITUTO PROVINCIAL DE VIVIENDA</v>
      </c>
      <c r="D14505" t="str">
        <f>VLOOKUP(MID(A14505,1,2),[1]Jurisdicciones!$A$2:$B$44,2,FALSE)</f>
        <v>INSTITUTO PROVINCIAL DE VIVIENDA</v>
      </c>
    </row>
    <row r="14506" spans="1:4" x14ac:dyDescent="0.2">
      <c r="A14506" t="s">
        <v>27550</v>
      </c>
      <c r="B14506" t="s">
        <v>27551</v>
      </c>
      <c r="C14506" t="str">
        <f t="shared" si="226"/>
        <v>16 - INSTITUTO PROVINCIAL DE VIVIENDA</v>
      </c>
      <c r="D14506" t="str">
        <f>VLOOKUP(MID(A14506,1,2),[1]Jurisdicciones!$A$2:$B$44,2,FALSE)</f>
        <v>INSTITUTO PROVINCIAL DE VIVIENDA</v>
      </c>
    </row>
    <row r="14507" spans="1:4" x14ac:dyDescent="0.2">
      <c r="A14507" t="s">
        <v>27552</v>
      </c>
      <c r="B14507" t="s">
        <v>27553</v>
      </c>
      <c r="C14507" t="str">
        <f t="shared" si="226"/>
        <v>16 - INSTITUTO PROVINCIAL DE VIVIENDA</v>
      </c>
      <c r="D14507" t="str">
        <f>VLOOKUP(MID(A14507,1,2),[1]Jurisdicciones!$A$2:$B$44,2,FALSE)</f>
        <v>INSTITUTO PROVINCIAL DE VIVIENDA</v>
      </c>
    </row>
    <row r="14508" spans="1:4" x14ac:dyDescent="0.2">
      <c r="A14508" t="s">
        <v>27554</v>
      </c>
      <c r="B14508" t="s">
        <v>27555</v>
      </c>
      <c r="C14508" t="str">
        <f t="shared" si="226"/>
        <v>16 - INSTITUTO PROVINCIAL DE VIVIENDA</v>
      </c>
      <c r="D14508" t="str">
        <f>VLOOKUP(MID(A14508,1,2),[1]Jurisdicciones!$A$2:$B$44,2,FALSE)</f>
        <v>INSTITUTO PROVINCIAL DE VIVIENDA</v>
      </c>
    </row>
    <row r="14509" spans="1:4" x14ac:dyDescent="0.2">
      <c r="A14509" t="s">
        <v>27556</v>
      </c>
      <c r="B14509" t="s">
        <v>27557</v>
      </c>
      <c r="C14509" t="str">
        <f t="shared" si="226"/>
        <v>16 - INSTITUTO PROVINCIAL DE VIVIENDA</v>
      </c>
      <c r="D14509" t="str">
        <f>VLOOKUP(MID(A14509,1,2),[1]Jurisdicciones!$A$2:$B$44,2,FALSE)</f>
        <v>INSTITUTO PROVINCIAL DE VIVIENDA</v>
      </c>
    </row>
    <row r="14510" spans="1:4" x14ac:dyDescent="0.2">
      <c r="A14510" t="s">
        <v>27558</v>
      </c>
      <c r="B14510" t="s">
        <v>27559</v>
      </c>
      <c r="C14510" t="str">
        <f t="shared" si="226"/>
        <v>16 - INSTITUTO PROVINCIAL DE VIVIENDA</v>
      </c>
      <c r="D14510" t="str">
        <f>VLOOKUP(MID(A14510,1,2),[1]Jurisdicciones!$A$2:$B$44,2,FALSE)</f>
        <v>INSTITUTO PROVINCIAL DE VIVIENDA</v>
      </c>
    </row>
    <row r="14511" spans="1:4" x14ac:dyDescent="0.2">
      <c r="A14511" t="s">
        <v>27560</v>
      </c>
      <c r="B14511" t="s">
        <v>27561</v>
      </c>
      <c r="C14511" t="str">
        <f t="shared" si="226"/>
        <v>16 - INSTITUTO PROVINCIAL DE VIVIENDA</v>
      </c>
      <c r="D14511" t="str">
        <f>VLOOKUP(MID(A14511,1,2),[1]Jurisdicciones!$A$2:$B$44,2,FALSE)</f>
        <v>INSTITUTO PROVINCIAL DE VIVIENDA</v>
      </c>
    </row>
    <row r="14512" spans="1:4" x14ac:dyDescent="0.2">
      <c r="A14512" t="s">
        <v>27562</v>
      </c>
      <c r="B14512" t="s">
        <v>27563</v>
      </c>
      <c r="C14512" t="str">
        <f t="shared" si="226"/>
        <v>16 - INSTITUTO PROVINCIAL DE VIVIENDA</v>
      </c>
      <c r="D14512" t="str">
        <f>VLOOKUP(MID(A14512,1,2),[1]Jurisdicciones!$A$2:$B$44,2,FALSE)</f>
        <v>INSTITUTO PROVINCIAL DE VIVIENDA</v>
      </c>
    </row>
    <row r="14513" spans="1:4" x14ac:dyDescent="0.2">
      <c r="A14513" t="s">
        <v>27564</v>
      </c>
      <c r="B14513" t="s">
        <v>27565</v>
      </c>
      <c r="C14513" t="str">
        <f t="shared" si="226"/>
        <v>16 - INSTITUTO PROVINCIAL DE VIVIENDA</v>
      </c>
      <c r="D14513" t="str">
        <f>VLOOKUP(MID(A14513,1,2),[1]Jurisdicciones!$A$2:$B$44,2,FALSE)</f>
        <v>INSTITUTO PROVINCIAL DE VIVIENDA</v>
      </c>
    </row>
    <row r="14514" spans="1:4" x14ac:dyDescent="0.2">
      <c r="A14514" t="s">
        <v>27566</v>
      </c>
      <c r="B14514" t="s">
        <v>27567</v>
      </c>
      <c r="C14514" t="str">
        <f t="shared" si="226"/>
        <v>16 - INSTITUTO PROVINCIAL DE VIVIENDA</v>
      </c>
      <c r="D14514" t="str">
        <f>VLOOKUP(MID(A14514,1,2),[1]Jurisdicciones!$A$2:$B$44,2,FALSE)</f>
        <v>INSTITUTO PROVINCIAL DE VIVIENDA</v>
      </c>
    </row>
    <row r="14515" spans="1:4" x14ac:dyDescent="0.2">
      <c r="A14515" t="s">
        <v>27568</v>
      </c>
      <c r="B14515" t="s">
        <v>27569</v>
      </c>
      <c r="C14515" t="str">
        <f t="shared" si="226"/>
        <v>16 - INSTITUTO PROVINCIAL DE VIVIENDA</v>
      </c>
      <c r="D14515" t="str">
        <f>VLOOKUP(MID(A14515,1,2),[1]Jurisdicciones!$A$2:$B$44,2,FALSE)</f>
        <v>INSTITUTO PROVINCIAL DE VIVIENDA</v>
      </c>
    </row>
    <row r="14516" spans="1:4" x14ac:dyDescent="0.2">
      <c r="A14516" t="s">
        <v>27570</v>
      </c>
      <c r="B14516" t="s">
        <v>27571</v>
      </c>
      <c r="C14516" t="str">
        <f t="shared" si="226"/>
        <v>16 - INSTITUTO PROVINCIAL DE VIVIENDA</v>
      </c>
      <c r="D14516" t="str">
        <f>VLOOKUP(MID(A14516,1,2),[1]Jurisdicciones!$A$2:$B$44,2,FALSE)</f>
        <v>INSTITUTO PROVINCIAL DE VIVIENDA</v>
      </c>
    </row>
    <row r="14517" spans="1:4" x14ac:dyDescent="0.2">
      <c r="A14517" t="s">
        <v>27572</v>
      </c>
      <c r="B14517" t="s">
        <v>27573</v>
      </c>
      <c r="C14517" t="str">
        <f t="shared" si="226"/>
        <v>16 - INSTITUTO PROVINCIAL DE VIVIENDA</v>
      </c>
      <c r="D14517" t="str">
        <f>VLOOKUP(MID(A14517,1,2),[1]Jurisdicciones!$A$2:$B$44,2,FALSE)</f>
        <v>INSTITUTO PROVINCIAL DE VIVIENDA</v>
      </c>
    </row>
    <row r="14518" spans="1:4" x14ac:dyDescent="0.2">
      <c r="A14518" t="s">
        <v>27574</v>
      </c>
      <c r="B14518" t="s">
        <v>27575</v>
      </c>
      <c r="C14518" t="str">
        <f t="shared" si="226"/>
        <v>16 - INSTITUTO PROVINCIAL DE VIVIENDA</v>
      </c>
      <c r="D14518" t="str">
        <f>VLOOKUP(MID(A14518,1,2),[1]Jurisdicciones!$A$2:$B$44,2,FALSE)</f>
        <v>INSTITUTO PROVINCIAL DE VIVIENDA</v>
      </c>
    </row>
    <row r="14519" spans="1:4" x14ac:dyDescent="0.2">
      <c r="A14519" t="s">
        <v>27576</v>
      </c>
      <c r="B14519" t="s">
        <v>27577</v>
      </c>
      <c r="C14519" t="str">
        <f t="shared" si="226"/>
        <v>16 - INSTITUTO PROVINCIAL DE VIVIENDA</v>
      </c>
      <c r="D14519" t="str">
        <f>VLOOKUP(MID(A14519,1,2),[1]Jurisdicciones!$A$2:$B$44,2,FALSE)</f>
        <v>INSTITUTO PROVINCIAL DE VIVIENDA</v>
      </c>
    </row>
    <row r="14520" spans="1:4" x14ac:dyDescent="0.2">
      <c r="A14520" t="s">
        <v>27578</v>
      </c>
      <c r="B14520" t="s">
        <v>27579</v>
      </c>
      <c r="C14520" t="str">
        <f t="shared" si="226"/>
        <v>16 - INSTITUTO PROVINCIAL DE VIVIENDA</v>
      </c>
      <c r="D14520" t="str">
        <f>VLOOKUP(MID(A14520,1,2),[1]Jurisdicciones!$A$2:$B$44,2,FALSE)</f>
        <v>INSTITUTO PROVINCIAL DE VIVIENDA</v>
      </c>
    </row>
    <row r="14521" spans="1:4" x14ac:dyDescent="0.2">
      <c r="A14521" t="s">
        <v>27580</v>
      </c>
      <c r="B14521" t="s">
        <v>27581</v>
      </c>
      <c r="C14521" t="str">
        <f t="shared" si="226"/>
        <v>16 - INSTITUTO PROVINCIAL DE VIVIENDA</v>
      </c>
      <c r="D14521" t="str">
        <f>VLOOKUP(MID(A14521,1,2),[1]Jurisdicciones!$A$2:$B$44,2,FALSE)</f>
        <v>INSTITUTO PROVINCIAL DE VIVIENDA</v>
      </c>
    </row>
    <row r="14522" spans="1:4" x14ac:dyDescent="0.2">
      <c r="A14522" t="s">
        <v>27582</v>
      </c>
      <c r="B14522" t="s">
        <v>27583</v>
      </c>
      <c r="C14522" t="str">
        <f t="shared" si="226"/>
        <v>16 - INSTITUTO PROVINCIAL DE VIVIENDA</v>
      </c>
      <c r="D14522" t="str">
        <f>VLOOKUP(MID(A14522,1,2),[1]Jurisdicciones!$A$2:$B$44,2,FALSE)</f>
        <v>INSTITUTO PROVINCIAL DE VIVIENDA</v>
      </c>
    </row>
    <row r="14523" spans="1:4" x14ac:dyDescent="0.2">
      <c r="A14523" t="s">
        <v>27584</v>
      </c>
      <c r="B14523" t="s">
        <v>27585</v>
      </c>
      <c r="C14523" t="str">
        <f t="shared" si="226"/>
        <v>16 - INSTITUTO PROVINCIAL DE VIVIENDA</v>
      </c>
      <c r="D14523" t="str">
        <f>VLOOKUP(MID(A14523,1,2),[1]Jurisdicciones!$A$2:$B$44,2,FALSE)</f>
        <v>INSTITUTO PROVINCIAL DE VIVIENDA</v>
      </c>
    </row>
    <row r="14524" spans="1:4" x14ac:dyDescent="0.2">
      <c r="A14524" t="s">
        <v>27586</v>
      </c>
      <c r="B14524" t="s">
        <v>27587</v>
      </c>
      <c r="C14524" t="str">
        <f t="shared" si="226"/>
        <v>16 - INSTITUTO PROVINCIAL DE VIVIENDA</v>
      </c>
      <c r="D14524" t="str">
        <f>VLOOKUP(MID(A14524,1,2),[1]Jurisdicciones!$A$2:$B$44,2,FALSE)</f>
        <v>INSTITUTO PROVINCIAL DE VIVIENDA</v>
      </c>
    </row>
    <row r="14525" spans="1:4" x14ac:dyDescent="0.2">
      <c r="A14525" t="s">
        <v>27588</v>
      </c>
      <c r="B14525" t="s">
        <v>27589</v>
      </c>
      <c r="C14525" t="str">
        <f t="shared" si="226"/>
        <v>16 - INSTITUTO PROVINCIAL DE VIVIENDA</v>
      </c>
      <c r="D14525" t="str">
        <f>VLOOKUP(MID(A14525,1,2),[1]Jurisdicciones!$A$2:$B$44,2,FALSE)</f>
        <v>INSTITUTO PROVINCIAL DE VIVIENDA</v>
      </c>
    </row>
    <row r="14526" spans="1:4" x14ac:dyDescent="0.2">
      <c r="A14526" t="s">
        <v>27590</v>
      </c>
      <c r="B14526" t="s">
        <v>27591</v>
      </c>
      <c r="C14526" t="str">
        <f t="shared" si="226"/>
        <v>16 - INSTITUTO PROVINCIAL DE VIVIENDA</v>
      </c>
      <c r="D14526" t="str">
        <f>VLOOKUP(MID(A14526,1,2),[1]Jurisdicciones!$A$2:$B$44,2,FALSE)</f>
        <v>INSTITUTO PROVINCIAL DE VIVIENDA</v>
      </c>
    </row>
    <row r="14527" spans="1:4" x14ac:dyDescent="0.2">
      <c r="A14527" t="s">
        <v>27592</v>
      </c>
      <c r="B14527" t="s">
        <v>27593</v>
      </c>
      <c r="C14527" t="str">
        <f t="shared" si="226"/>
        <v>16 - INSTITUTO PROVINCIAL DE VIVIENDA</v>
      </c>
      <c r="D14527" t="str">
        <f>VLOOKUP(MID(A14527,1,2),[1]Jurisdicciones!$A$2:$B$44,2,FALSE)</f>
        <v>INSTITUTO PROVINCIAL DE VIVIENDA</v>
      </c>
    </row>
    <row r="14528" spans="1:4" x14ac:dyDescent="0.2">
      <c r="A14528" t="s">
        <v>27594</v>
      </c>
      <c r="B14528" t="s">
        <v>27595</v>
      </c>
      <c r="C14528" t="str">
        <f t="shared" si="226"/>
        <v>16 - INSTITUTO PROVINCIAL DE VIVIENDA</v>
      </c>
      <c r="D14528" t="str">
        <f>VLOOKUP(MID(A14528,1,2),[1]Jurisdicciones!$A$2:$B$44,2,FALSE)</f>
        <v>INSTITUTO PROVINCIAL DE VIVIENDA</v>
      </c>
    </row>
    <row r="14529" spans="1:4" x14ac:dyDescent="0.2">
      <c r="A14529" t="s">
        <v>27596</v>
      </c>
      <c r="B14529" t="s">
        <v>27597</v>
      </c>
      <c r="C14529" t="str">
        <f t="shared" si="226"/>
        <v>16 - INSTITUTO PROVINCIAL DE VIVIENDA</v>
      </c>
      <c r="D14529" t="str">
        <f>VLOOKUP(MID(A14529,1,2),[1]Jurisdicciones!$A$2:$B$44,2,FALSE)</f>
        <v>INSTITUTO PROVINCIAL DE VIVIENDA</v>
      </c>
    </row>
    <row r="14530" spans="1:4" x14ac:dyDescent="0.2">
      <c r="A14530" t="s">
        <v>27598</v>
      </c>
      <c r="B14530" t="s">
        <v>27599</v>
      </c>
      <c r="C14530" t="str">
        <f t="shared" si="226"/>
        <v>16 - INSTITUTO PROVINCIAL DE VIVIENDA</v>
      </c>
      <c r="D14530" t="str">
        <f>VLOOKUP(MID(A14530,1,2),[1]Jurisdicciones!$A$2:$B$44,2,FALSE)</f>
        <v>INSTITUTO PROVINCIAL DE VIVIENDA</v>
      </c>
    </row>
    <row r="14531" spans="1:4" x14ac:dyDescent="0.2">
      <c r="A14531" t="s">
        <v>27600</v>
      </c>
      <c r="B14531" t="s">
        <v>27601</v>
      </c>
      <c r="C14531" t="str">
        <f t="shared" si="226"/>
        <v>16 - INSTITUTO PROVINCIAL DE VIVIENDA</v>
      </c>
      <c r="D14531" t="str">
        <f>VLOOKUP(MID(A14531,1,2),[1]Jurisdicciones!$A$2:$B$44,2,FALSE)</f>
        <v>INSTITUTO PROVINCIAL DE VIVIENDA</v>
      </c>
    </row>
    <row r="14532" spans="1:4" x14ac:dyDescent="0.2">
      <c r="A14532" t="s">
        <v>27602</v>
      </c>
      <c r="B14532" t="s">
        <v>27603</v>
      </c>
      <c r="C14532" t="str">
        <f t="shared" ref="C14532:C14595" si="227">CONCATENATE(MID(A14532,1,2), " - ",D14532)</f>
        <v>16 - INSTITUTO PROVINCIAL DE VIVIENDA</v>
      </c>
      <c r="D14532" t="str">
        <f>VLOOKUP(MID(A14532,1,2),[1]Jurisdicciones!$A$2:$B$44,2,FALSE)</f>
        <v>INSTITUTO PROVINCIAL DE VIVIENDA</v>
      </c>
    </row>
    <row r="14533" spans="1:4" x14ac:dyDescent="0.2">
      <c r="A14533" t="s">
        <v>27604</v>
      </c>
      <c r="B14533" t="s">
        <v>27605</v>
      </c>
      <c r="C14533" t="str">
        <f t="shared" si="227"/>
        <v>16 - INSTITUTO PROVINCIAL DE VIVIENDA</v>
      </c>
      <c r="D14533" t="str">
        <f>VLOOKUP(MID(A14533,1,2),[1]Jurisdicciones!$A$2:$B$44,2,FALSE)</f>
        <v>INSTITUTO PROVINCIAL DE VIVIENDA</v>
      </c>
    </row>
    <row r="14534" spans="1:4" x14ac:dyDescent="0.2">
      <c r="A14534" t="s">
        <v>27606</v>
      </c>
      <c r="B14534" t="s">
        <v>27607</v>
      </c>
      <c r="C14534" t="str">
        <f t="shared" si="227"/>
        <v>16 - INSTITUTO PROVINCIAL DE VIVIENDA</v>
      </c>
      <c r="D14534" t="str">
        <f>VLOOKUP(MID(A14534,1,2),[1]Jurisdicciones!$A$2:$B$44,2,FALSE)</f>
        <v>INSTITUTO PROVINCIAL DE VIVIENDA</v>
      </c>
    </row>
    <row r="14535" spans="1:4" x14ac:dyDescent="0.2">
      <c r="A14535" t="s">
        <v>27608</v>
      </c>
      <c r="B14535" t="s">
        <v>27609</v>
      </c>
      <c r="C14535" t="str">
        <f t="shared" si="227"/>
        <v>16 - INSTITUTO PROVINCIAL DE VIVIENDA</v>
      </c>
      <c r="D14535" t="str">
        <f>VLOOKUP(MID(A14535,1,2),[1]Jurisdicciones!$A$2:$B$44,2,FALSE)</f>
        <v>INSTITUTO PROVINCIAL DE VIVIENDA</v>
      </c>
    </row>
    <row r="14536" spans="1:4" x14ac:dyDescent="0.2">
      <c r="A14536" t="s">
        <v>27610</v>
      </c>
      <c r="B14536" t="s">
        <v>27611</v>
      </c>
      <c r="C14536" t="str">
        <f t="shared" si="227"/>
        <v>16 - INSTITUTO PROVINCIAL DE VIVIENDA</v>
      </c>
      <c r="D14536" t="str">
        <f>VLOOKUP(MID(A14536,1,2),[1]Jurisdicciones!$A$2:$B$44,2,FALSE)</f>
        <v>INSTITUTO PROVINCIAL DE VIVIENDA</v>
      </c>
    </row>
    <row r="14537" spans="1:4" x14ac:dyDescent="0.2">
      <c r="A14537" t="s">
        <v>27612</v>
      </c>
      <c r="B14537" t="s">
        <v>27613</v>
      </c>
      <c r="C14537" t="str">
        <f t="shared" si="227"/>
        <v>16 - INSTITUTO PROVINCIAL DE VIVIENDA</v>
      </c>
      <c r="D14537" t="str">
        <f>VLOOKUP(MID(A14537,1,2),[1]Jurisdicciones!$A$2:$B$44,2,FALSE)</f>
        <v>INSTITUTO PROVINCIAL DE VIVIENDA</v>
      </c>
    </row>
    <row r="14538" spans="1:4" x14ac:dyDescent="0.2">
      <c r="A14538" t="s">
        <v>27614</v>
      </c>
      <c r="B14538" t="s">
        <v>27615</v>
      </c>
      <c r="C14538" t="str">
        <f t="shared" si="227"/>
        <v>16 - INSTITUTO PROVINCIAL DE VIVIENDA</v>
      </c>
      <c r="D14538" t="str">
        <f>VLOOKUP(MID(A14538,1,2),[1]Jurisdicciones!$A$2:$B$44,2,FALSE)</f>
        <v>INSTITUTO PROVINCIAL DE VIVIENDA</v>
      </c>
    </row>
    <row r="14539" spans="1:4" x14ac:dyDescent="0.2">
      <c r="A14539" t="s">
        <v>27616</v>
      </c>
      <c r="B14539" t="s">
        <v>27617</v>
      </c>
      <c r="C14539" t="str">
        <f t="shared" si="227"/>
        <v>16 - INSTITUTO PROVINCIAL DE VIVIENDA</v>
      </c>
      <c r="D14539" t="str">
        <f>VLOOKUP(MID(A14539,1,2),[1]Jurisdicciones!$A$2:$B$44,2,FALSE)</f>
        <v>INSTITUTO PROVINCIAL DE VIVIENDA</v>
      </c>
    </row>
    <row r="14540" spans="1:4" x14ac:dyDescent="0.2">
      <c r="A14540" t="s">
        <v>27618</v>
      </c>
      <c r="B14540" t="s">
        <v>27619</v>
      </c>
      <c r="C14540" t="str">
        <f t="shared" si="227"/>
        <v>16 - INSTITUTO PROVINCIAL DE VIVIENDA</v>
      </c>
      <c r="D14540" t="str">
        <f>VLOOKUP(MID(A14540,1,2),[1]Jurisdicciones!$A$2:$B$44,2,FALSE)</f>
        <v>INSTITUTO PROVINCIAL DE VIVIENDA</v>
      </c>
    </row>
    <row r="14541" spans="1:4" x14ac:dyDescent="0.2">
      <c r="A14541" t="s">
        <v>27620</v>
      </c>
      <c r="B14541" t="s">
        <v>27621</v>
      </c>
      <c r="C14541" t="str">
        <f t="shared" si="227"/>
        <v>16 - INSTITUTO PROVINCIAL DE VIVIENDA</v>
      </c>
      <c r="D14541" t="str">
        <f>VLOOKUP(MID(A14541,1,2),[1]Jurisdicciones!$A$2:$B$44,2,FALSE)</f>
        <v>INSTITUTO PROVINCIAL DE VIVIENDA</v>
      </c>
    </row>
    <row r="14542" spans="1:4" x14ac:dyDescent="0.2">
      <c r="A14542" t="s">
        <v>27622</v>
      </c>
      <c r="B14542" t="s">
        <v>27623</v>
      </c>
      <c r="C14542" t="str">
        <f t="shared" si="227"/>
        <v>16 - INSTITUTO PROVINCIAL DE VIVIENDA</v>
      </c>
      <c r="D14542" t="str">
        <f>VLOOKUP(MID(A14542,1,2),[1]Jurisdicciones!$A$2:$B$44,2,FALSE)</f>
        <v>INSTITUTO PROVINCIAL DE VIVIENDA</v>
      </c>
    </row>
    <row r="14543" spans="1:4" x14ac:dyDescent="0.2">
      <c r="A14543" t="s">
        <v>27624</v>
      </c>
      <c r="B14543" t="s">
        <v>27625</v>
      </c>
      <c r="C14543" t="str">
        <f t="shared" si="227"/>
        <v>16 - INSTITUTO PROVINCIAL DE VIVIENDA</v>
      </c>
      <c r="D14543" t="str">
        <f>VLOOKUP(MID(A14543,1,2),[1]Jurisdicciones!$A$2:$B$44,2,FALSE)</f>
        <v>INSTITUTO PROVINCIAL DE VIVIENDA</v>
      </c>
    </row>
    <row r="14544" spans="1:4" x14ac:dyDescent="0.2">
      <c r="A14544" t="s">
        <v>27626</v>
      </c>
      <c r="B14544" t="s">
        <v>27627</v>
      </c>
      <c r="C14544" t="str">
        <f t="shared" si="227"/>
        <v>16 - INSTITUTO PROVINCIAL DE VIVIENDA</v>
      </c>
      <c r="D14544" t="str">
        <f>VLOOKUP(MID(A14544,1,2),[1]Jurisdicciones!$A$2:$B$44,2,FALSE)</f>
        <v>INSTITUTO PROVINCIAL DE VIVIENDA</v>
      </c>
    </row>
    <row r="14545" spans="1:4" x14ac:dyDescent="0.2">
      <c r="A14545" t="s">
        <v>27628</v>
      </c>
      <c r="B14545" t="s">
        <v>27629</v>
      </c>
      <c r="C14545" t="str">
        <f t="shared" si="227"/>
        <v>16 - INSTITUTO PROVINCIAL DE VIVIENDA</v>
      </c>
      <c r="D14545" t="str">
        <f>VLOOKUP(MID(A14545,1,2),[1]Jurisdicciones!$A$2:$B$44,2,FALSE)</f>
        <v>INSTITUTO PROVINCIAL DE VIVIENDA</v>
      </c>
    </row>
    <row r="14546" spans="1:4" x14ac:dyDescent="0.2">
      <c r="A14546" t="s">
        <v>27630</v>
      </c>
      <c r="B14546" t="s">
        <v>27631</v>
      </c>
      <c r="C14546" t="str">
        <f t="shared" si="227"/>
        <v>16 - INSTITUTO PROVINCIAL DE VIVIENDA</v>
      </c>
      <c r="D14546" t="str">
        <f>VLOOKUP(MID(A14546,1,2),[1]Jurisdicciones!$A$2:$B$44,2,FALSE)</f>
        <v>INSTITUTO PROVINCIAL DE VIVIENDA</v>
      </c>
    </row>
    <row r="14547" spans="1:4" x14ac:dyDescent="0.2">
      <c r="A14547" t="s">
        <v>27632</v>
      </c>
      <c r="B14547" t="s">
        <v>27633</v>
      </c>
      <c r="C14547" t="str">
        <f t="shared" si="227"/>
        <v>16 - INSTITUTO PROVINCIAL DE VIVIENDA</v>
      </c>
      <c r="D14547" t="str">
        <f>VLOOKUP(MID(A14547,1,2),[1]Jurisdicciones!$A$2:$B$44,2,FALSE)</f>
        <v>INSTITUTO PROVINCIAL DE VIVIENDA</v>
      </c>
    </row>
    <row r="14548" spans="1:4" x14ac:dyDescent="0.2">
      <c r="A14548" t="s">
        <v>27634</v>
      </c>
      <c r="B14548" t="s">
        <v>27635</v>
      </c>
      <c r="C14548" t="str">
        <f t="shared" si="227"/>
        <v>16 - INSTITUTO PROVINCIAL DE VIVIENDA</v>
      </c>
      <c r="D14548" t="str">
        <f>VLOOKUP(MID(A14548,1,2),[1]Jurisdicciones!$A$2:$B$44,2,FALSE)</f>
        <v>INSTITUTO PROVINCIAL DE VIVIENDA</v>
      </c>
    </row>
    <row r="14549" spans="1:4" x14ac:dyDescent="0.2">
      <c r="A14549" t="s">
        <v>27636</v>
      </c>
      <c r="B14549" t="s">
        <v>27637</v>
      </c>
      <c r="C14549" t="str">
        <f t="shared" si="227"/>
        <v>16 - INSTITUTO PROVINCIAL DE VIVIENDA</v>
      </c>
      <c r="D14549" t="str">
        <f>VLOOKUP(MID(A14549,1,2),[1]Jurisdicciones!$A$2:$B$44,2,FALSE)</f>
        <v>INSTITUTO PROVINCIAL DE VIVIENDA</v>
      </c>
    </row>
    <row r="14550" spans="1:4" x14ac:dyDescent="0.2">
      <c r="A14550" t="s">
        <v>27638</v>
      </c>
      <c r="B14550" t="s">
        <v>27639</v>
      </c>
      <c r="C14550" t="str">
        <f t="shared" si="227"/>
        <v>16 - INSTITUTO PROVINCIAL DE VIVIENDA</v>
      </c>
      <c r="D14550" t="str">
        <f>VLOOKUP(MID(A14550,1,2),[1]Jurisdicciones!$A$2:$B$44,2,FALSE)</f>
        <v>INSTITUTO PROVINCIAL DE VIVIENDA</v>
      </c>
    </row>
    <row r="14551" spans="1:4" x14ac:dyDescent="0.2">
      <c r="A14551" t="s">
        <v>27640</v>
      </c>
      <c r="B14551" t="s">
        <v>27641</v>
      </c>
      <c r="C14551" t="str">
        <f t="shared" si="227"/>
        <v>16 - INSTITUTO PROVINCIAL DE VIVIENDA</v>
      </c>
      <c r="D14551" t="str">
        <f>VLOOKUP(MID(A14551,1,2),[1]Jurisdicciones!$A$2:$B$44,2,FALSE)</f>
        <v>INSTITUTO PROVINCIAL DE VIVIENDA</v>
      </c>
    </row>
    <row r="14552" spans="1:4" x14ac:dyDescent="0.2">
      <c r="A14552" t="s">
        <v>27642</v>
      </c>
      <c r="B14552" t="s">
        <v>27643</v>
      </c>
      <c r="C14552" t="str">
        <f t="shared" si="227"/>
        <v>16 - INSTITUTO PROVINCIAL DE VIVIENDA</v>
      </c>
      <c r="D14552" t="str">
        <f>VLOOKUP(MID(A14552,1,2),[1]Jurisdicciones!$A$2:$B$44,2,FALSE)</f>
        <v>INSTITUTO PROVINCIAL DE VIVIENDA</v>
      </c>
    </row>
    <row r="14553" spans="1:4" x14ac:dyDescent="0.2">
      <c r="A14553" t="s">
        <v>27644</v>
      </c>
      <c r="B14553" t="s">
        <v>27645</v>
      </c>
      <c r="C14553" t="str">
        <f t="shared" si="227"/>
        <v>16 - INSTITUTO PROVINCIAL DE VIVIENDA</v>
      </c>
      <c r="D14553" t="str">
        <f>VLOOKUP(MID(A14553,1,2),[1]Jurisdicciones!$A$2:$B$44,2,FALSE)</f>
        <v>INSTITUTO PROVINCIAL DE VIVIENDA</v>
      </c>
    </row>
    <row r="14554" spans="1:4" x14ac:dyDescent="0.2">
      <c r="A14554" t="s">
        <v>27646</v>
      </c>
      <c r="B14554" t="s">
        <v>27647</v>
      </c>
      <c r="C14554" t="str">
        <f t="shared" si="227"/>
        <v>16 - INSTITUTO PROVINCIAL DE VIVIENDA</v>
      </c>
      <c r="D14554" t="str">
        <f>VLOOKUP(MID(A14554,1,2),[1]Jurisdicciones!$A$2:$B$44,2,FALSE)</f>
        <v>INSTITUTO PROVINCIAL DE VIVIENDA</v>
      </c>
    </row>
    <row r="14555" spans="1:4" x14ac:dyDescent="0.2">
      <c r="A14555" t="s">
        <v>27648</v>
      </c>
      <c r="B14555" t="s">
        <v>27649</v>
      </c>
      <c r="C14555" t="str">
        <f t="shared" si="227"/>
        <v>16 - INSTITUTO PROVINCIAL DE VIVIENDA</v>
      </c>
      <c r="D14555" t="str">
        <f>VLOOKUP(MID(A14555,1,2),[1]Jurisdicciones!$A$2:$B$44,2,FALSE)</f>
        <v>INSTITUTO PROVINCIAL DE VIVIENDA</v>
      </c>
    </row>
    <row r="14556" spans="1:4" x14ac:dyDescent="0.2">
      <c r="A14556" t="s">
        <v>27650</v>
      </c>
      <c r="B14556" t="s">
        <v>27651</v>
      </c>
      <c r="C14556" t="str">
        <f t="shared" si="227"/>
        <v>16 - INSTITUTO PROVINCIAL DE VIVIENDA</v>
      </c>
      <c r="D14556" t="str">
        <f>VLOOKUP(MID(A14556,1,2),[1]Jurisdicciones!$A$2:$B$44,2,FALSE)</f>
        <v>INSTITUTO PROVINCIAL DE VIVIENDA</v>
      </c>
    </row>
    <row r="14557" spans="1:4" x14ac:dyDescent="0.2">
      <c r="A14557" t="s">
        <v>27652</v>
      </c>
      <c r="B14557" t="s">
        <v>27653</v>
      </c>
      <c r="C14557" t="str">
        <f t="shared" si="227"/>
        <v>16 - INSTITUTO PROVINCIAL DE VIVIENDA</v>
      </c>
      <c r="D14557" t="str">
        <f>VLOOKUP(MID(A14557,1,2),[1]Jurisdicciones!$A$2:$B$44,2,FALSE)</f>
        <v>INSTITUTO PROVINCIAL DE VIVIENDA</v>
      </c>
    </row>
    <row r="14558" spans="1:4" x14ac:dyDescent="0.2">
      <c r="A14558" t="s">
        <v>27654</v>
      </c>
      <c r="B14558" t="s">
        <v>27655</v>
      </c>
      <c r="C14558" t="str">
        <f t="shared" si="227"/>
        <v>16 - INSTITUTO PROVINCIAL DE VIVIENDA</v>
      </c>
      <c r="D14558" t="str">
        <f>VLOOKUP(MID(A14558,1,2),[1]Jurisdicciones!$A$2:$B$44,2,FALSE)</f>
        <v>INSTITUTO PROVINCIAL DE VIVIENDA</v>
      </c>
    </row>
    <row r="14559" spans="1:4" x14ac:dyDescent="0.2">
      <c r="A14559" t="s">
        <v>27656</v>
      </c>
      <c r="B14559" t="s">
        <v>27657</v>
      </c>
      <c r="C14559" t="str">
        <f t="shared" si="227"/>
        <v>16 - INSTITUTO PROVINCIAL DE VIVIENDA</v>
      </c>
      <c r="D14559" t="str">
        <f>VLOOKUP(MID(A14559,1,2),[1]Jurisdicciones!$A$2:$B$44,2,FALSE)</f>
        <v>INSTITUTO PROVINCIAL DE VIVIENDA</v>
      </c>
    </row>
    <row r="14560" spans="1:4" x14ac:dyDescent="0.2">
      <c r="A14560" t="s">
        <v>27658</v>
      </c>
      <c r="B14560" t="s">
        <v>27659</v>
      </c>
      <c r="C14560" t="str">
        <f t="shared" si="227"/>
        <v>16 - INSTITUTO PROVINCIAL DE VIVIENDA</v>
      </c>
      <c r="D14560" t="str">
        <f>VLOOKUP(MID(A14560,1,2),[1]Jurisdicciones!$A$2:$B$44,2,FALSE)</f>
        <v>INSTITUTO PROVINCIAL DE VIVIENDA</v>
      </c>
    </row>
    <row r="14561" spans="1:4" x14ac:dyDescent="0.2">
      <c r="A14561" t="s">
        <v>27660</v>
      </c>
      <c r="B14561" t="s">
        <v>27661</v>
      </c>
      <c r="C14561" t="str">
        <f t="shared" si="227"/>
        <v>16 - INSTITUTO PROVINCIAL DE VIVIENDA</v>
      </c>
      <c r="D14561" t="str">
        <f>VLOOKUP(MID(A14561,1,2),[1]Jurisdicciones!$A$2:$B$44,2,FALSE)</f>
        <v>INSTITUTO PROVINCIAL DE VIVIENDA</v>
      </c>
    </row>
    <row r="14562" spans="1:4" x14ac:dyDescent="0.2">
      <c r="A14562" t="s">
        <v>27662</v>
      </c>
      <c r="B14562" t="s">
        <v>27663</v>
      </c>
      <c r="C14562" t="str">
        <f t="shared" si="227"/>
        <v>16 - INSTITUTO PROVINCIAL DE VIVIENDA</v>
      </c>
      <c r="D14562" t="str">
        <f>VLOOKUP(MID(A14562,1,2),[1]Jurisdicciones!$A$2:$B$44,2,FALSE)</f>
        <v>INSTITUTO PROVINCIAL DE VIVIENDA</v>
      </c>
    </row>
    <row r="14563" spans="1:4" x14ac:dyDescent="0.2">
      <c r="A14563" t="s">
        <v>27664</v>
      </c>
      <c r="B14563" t="s">
        <v>27665</v>
      </c>
      <c r="C14563" t="str">
        <f t="shared" si="227"/>
        <v>16 - INSTITUTO PROVINCIAL DE VIVIENDA</v>
      </c>
      <c r="D14563" t="str">
        <f>VLOOKUP(MID(A14563,1,2),[1]Jurisdicciones!$A$2:$B$44,2,FALSE)</f>
        <v>INSTITUTO PROVINCIAL DE VIVIENDA</v>
      </c>
    </row>
    <row r="14564" spans="1:4" x14ac:dyDescent="0.2">
      <c r="A14564" t="s">
        <v>27666</v>
      </c>
      <c r="B14564" t="s">
        <v>27667</v>
      </c>
      <c r="C14564" t="str">
        <f t="shared" si="227"/>
        <v>16 - INSTITUTO PROVINCIAL DE VIVIENDA</v>
      </c>
      <c r="D14564" t="str">
        <f>VLOOKUP(MID(A14564,1,2),[1]Jurisdicciones!$A$2:$B$44,2,FALSE)</f>
        <v>INSTITUTO PROVINCIAL DE VIVIENDA</v>
      </c>
    </row>
    <row r="14565" spans="1:4" x14ac:dyDescent="0.2">
      <c r="A14565" t="s">
        <v>27668</v>
      </c>
      <c r="B14565" t="s">
        <v>27669</v>
      </c>
      <c r="C14565" t="str">
        <f t="shared" si="227"/>
        <v>16 - INSTITUTO PROVINCIAL DE VIVIENDA</v>
      </c>
      <c r="D14565" t="str">
        <f>VLOOKUP(MID(A14565,1,2),[1]Jurisdicciones!$A$2:$B$44,2,FALSE)</f>
        <v>INSTITUTO PROVINCIAL DE VIVIENDA</v>
      </c>
    </row>
    <row r="14566" spans="1:4" x14ac:dyDescent="0.2">
      <c r="A14566" t="s">
        <v>27670</v>
      </c>
      <c r="B14566" t="s">
        <v>27671</v>
      </c>
      <c r="C14566" t="str">
        <f t="shared" si="227"/>
        <v>16 - INSTITUTO PROVINCIAL DE VIVIENDA</v>
      </c>
      <c r="D14566" t="str">
        <f>VLOOKUP(MID(A14566,1,2),[1]Jurisdicciones!$A$2:$B$44,2,FALSE)</f>
        <v>INSTITUTO PROVINCIAL DE VIVIENDA</v>
      </c>
    </row>
    <row r="14567" spans="1:4" x14ac:dyDescent="0.2">
      <c r="A14567" t="s">
        <v>27672</v>
      </c>
      <c r="B14567" t="s">
        <v>27673</v>
      </c>
      <c r="C14567" t="str">
        <f t="shared" si="227"/>
        <v>16 - INSTITUTO PROVINCIAL DE VIVIENDA</v>
      </c>
      <c r="D14567" t="str">
        <f>VLOOKUP(MID(A14567,1,2),[1]Jurisdicciones!$A$2:$B$44,2,FALSE)</f>
        <v>INSTITUTO PROVINCIAL DE VIVIENDA</v>
      </c>
    </row>
    <row r="14568" spans="1:4" x14ac:dyDescent="0.2">
      <c r="A14568" t="s">
        <v>27674</v>
      </c>
      <c r="B14568" t="s">
        <v>27675</v>
      </c>
      <c r="C14568" t="str">
        <f t="shared" si="227"/>
        <v>16 - INSTITUTO PROVINCIAL DE VIVIENDA</v>
      </c>
      <c r="D14568" t="str">
        <f>VLOOKUP(MID(A14568,1,2),[1]Jurisdicciones!$A$2:$B$44,2,FALSE)</f>
        <v>INSTITUTO PROVINCIAL DE VIVIENDA</v>
      </c>
    </row>
    <row r="14569" spans="1:4" x14ac:dyDescent="0.2">
      <c r="A14569" t="s">
        <v>27676</v>
      </c>
      <c r="B14569" t="s">
        <v>27677</v>
      </c>
      <c r="C14569" t="str">
        <f t="shared" si="227"/>
        <v>16 - INSTITUTO PROVINCIAL DE VIVIENDA</v>
      </c>
      <c r="D14569" t="str">
        <f>VLOOKUP(MID(A14569,1,2),[1]Jurisdicciones!$A$2:$B$44,2,FALSE)</f>
        <v>INSTITUTO PROVINCIAL DE VIVIENDA</v>
      </c>
    </row>
    <row r="14570" spans="1:4" x14ac:dyDescent="0.2">
      <c r="A14570" t="s">
        <v>27678</v>
      </c>
      <c r="B14570" t="s">
        <v>27679</v>
      </c>
      <c r="C14570" t="str">
        <f t="shared" si="227"/>
        <v>16 - INSTITUTO PROVINCIAL DE VIVIENDA</v>
      </c>
      <c r="D14570" t="str">
        <f>VLOOKUP(MID(A14570,1,2),[1]Jurisdicciones!$A$2:$B$44,2,FALSE)</f>
        <v>INSTITUTO PROVINCIAL DE VIVIENDA</v>
      </c>
    </row>
    <row r="14571" spans="1:4" x14ac:dyDescent="0.2">
      <c r="A14571" t="s">
        <v>27680</v>
      </c>
      <c r="B14571" t="s">
        <v>27681</v>
      </c>
      <c r="C14571" t="str">
        <f t="shared" si="227"/>
        <v>16 - INSTITUTO PROVINCIAL DE VIVIENDA</v>
      </c>
      <c r="D14571" t="str">
        <f>VLOOKUP(MID(A14571,1,2),[1]Jurisdicciones!$A$2:$B$44,2,FALSE)</f>
        <v>INSTITUTO PROVINCIAL DE VIVIENDA</v>
      </c>
    </row>
    <row r="14572" spans="1:4" x14ac:dyDescent="0.2">
      <c r="A14572" t="s">
        <v>27682</v>
      </c>
      <c r="B14572" t="s">
        <v>27683</v>
      </c>
      <c r="C14572" t="str">
        <f t="shared" si="227"/>
        <v>16 - INSTITUTO PROVINCIAL DE VIVIENDA</v>
      </c>
      <c r="D14572" t="str">
        <f>VLOOKUP(MID(A14572,1,2),[1]Jurisdicciones!$A$2:$B$44,2,FALSE)</f>
        <v>INSTITUTO PROVINCIAL DE VIVIENDA</v>
      </c>
    </row>
    <row r="14573" spans="1:4" x14ac:dyDescent="0.2">
      <c r="A14573" t="s">
        <v>27684</v>
      </c>
      <c r="B14573" t="s">
        <v>27685</v>
      </c>
      <c r="C14573" t="str">
        <f t="shared" si="227"/>
        <v>16 - INSTITUTO PROVINCIAL DE VIVIENDA</v>
      </c>
      <c r="D14573" t="str">
        <f>VLOOKUP(MID(A14573,1,2),[1]Jurisdicciones!$A$2:$B$44,2,FALSE)</f>
        <v>INSTITUTO PROVINCIAL DE VIVIENDA</v>
      </c>
    </row>
    <row r="14574" spans="1:4" x14ac:dyDescent="0.2">
      <c r="A14574" t="s">
        <v>27686</v>
      </c>
      <c r="B14574" t="s">
        <v>27687</v>
      </c>
      <c r="C14574" t="str">
        <f t="shared" si="227"/>
        <v>16 - INSTITUTO PROVINCIAL DE VIVIENDA</v>
      </c>
      <c r="D14574" t="str">
        <f>VLOOKUP(MID(A14574,1,2),[1]Jurisdicciones!$A$2:$B$44,2,FALSE)</f>
        <v>INSTITUTO PROVINCIAL DE VIVIENDA</v>
      </c>
    </row>
    <row r="14575" spans="1:4" x14ac:dyDescent="0.2">
      <c r="A14575" t="s">
        <v>27688</v>
      </c>
      <c r="B14575" t="s">
        <v>27689</v>
      </c>
      <c r="C14575" t="str">
        <f t="shared" si="227"/>
        <v>16 - INSTITUTO PROVINCIAL DE VIVIENDA</v>
      </c>
      <c r="D14575" t="str">
        <f>VLOOKUP(MID(A14575,1,2),[1]Jurisdicciones!$A$2:$B$44,2,FALSE)</f>
        <v>INSTITUTO PROVINCIAL DE VIVIENDA</v>
      </c>
    </row>
    <row r="14576" spans="1:4" x14ac:dyDescent="0.2">
      <c r="A14576" t="s">
        <v>27690</v>
      </c>
      <c r="B14576" t="s">
        <v>27691</v>
      </c>
      <c r="C14576" t="str">
        <f t="shared" si="227"/>
        <v>16 - INSTITUTO PROVINCIAL DE VIVIENDA</v>
      </c>
      <c r="D14576" t="str">
        <f>VLOOKUP(MID(A14576,1,2),[1]Jurisdicciones!$A$2:$B$44,2,FALSE)</f>
        <v>INSTITUTO PROVINCIAL DE VIVIENDA</v>
      </c>
    </row>
    <row r="14577" spans="1:4" x14ac:dyDescent="0.2">
      <c r="A14577" t="s">
        <v>27692</v>
      </c>
      <c r="B14577" t="s">
        <v>27693</v>
      </c>
      <c r="C14577" t="str">
        <f t="shared" si="227"/>
        <v>16 - INSTITUTO PROVINCIAL DE VIVIENDA</v>
      </c>
      <c r="D14577" t="str">
        <f>VLOOKUP(MID(A14577,1,2),[1]Jurisdicciones!$A$2:$B$44,2,FALSE)</f>
        <v>INSTITUTO PROVINCIAL DE VIVIENDA</v>
      </c>
    </row>
    <row r="14578" spans="1:4" x14ac:dyDescent="0.2">
      <c r="A14578" t="s">
        <v>27694</v>
      </c>
      <c r="B14578" t="s">
        <v>27695</v>
      </c>
      <c r="C14578" t="str">
        <f t="shared" si="227"/>
        <v>16 - INSTITUTO PROVINCIAL DE VIVIENDA</v>
      </c>
      <c r="D14578" t="str">
        <f>VLOOKUP(MID(A14578,1,2),[1]Jurisdicciones!$A$2:$B$44,2,FALSE)</f>
        <v>INSTITUTO PROVINCIAL DE VIVIENDA</v>
      </c>
    </row>
    <row r="14579" spans="1:4" x14ac:dyDescent="0.2">
      <c r="A14579" t="s">
        <v>27696</v>
      </c>
      <c r="B14579" t="s">
        <v>27693</v>
      </c>
      <c r="C14579" t="str">
        <f t="shared" si="227"/>
        <v>16 - INSTITUTO PROVINCIAL DE VIVIENDA</v>
      </c>
      <c r="D14579" t="str">
        <f>VLOOKUP(MID(A14579,1,2),[1]Jurisdicciones!$A$2:$B$44,2,FALSE)</f>
        <v>INSTITUTO PROVINCIAL DE VIVIENDA</v>
      </c>
    </row>
    <row r="14580" spans="1:4" x14ac:dyDescent="0.2">
      <c r="A14580" t="s">
        <v>27697</v>
      </c>
      <c r="B14580" t="s">
        <v>27693</v>
      </c>
      <c r="C14580" t="str">
        <f t="shared" si="227"/>
        <v>16 - INSTITUTO PROVINCIAL DE VIVIENDA</v>
      </c>
      <c r="D14580" t="str">
        <f>VLOOKUP(MID(A14580,1,2),[1]Jurisdicciones!$A$2:$B$44,2,FALSE)</f>
        <v>INSTITUTO PROVINCIAL DE VIVIENDA</v>
      </c>
    </row>
    <row r="14581" spans="1:4" x14ac:dyDescent="0.2">
      <c r="A14581" t="s">
        <v>27698</v>
      </c>
      <c r="B14581" t="s">
        <v>27699</v>
      </c>
      <c r="C14581" t="str">
        <f t="shared" si="227"/>
        <v>16 - INSTITUTO PROVINCIAL DE VIVIENDA</v>
      </c>
      <c r="D14581" t="str">
        <f>VLOOKUP(MID(A14581,1,2),[1]Jurisdicciones!$A$2:$B$44,2,FALSE)</f>
        <v>INSTITUTO PROVINCIAL DE VIVIENDA</v>
      </c>
    </row>
    <row r="14582" spans="1:4" x14ac:dyDescent="0.2">
      <c r="A14582" t="s">
        <v>27700</v>
      </c>
      <c r="B14582" t="s">
        <v>27701</v>
      </c>
      <c r="C14582" t="str">
        <f t="shared" si="227"/>
        <v>16 - INSTITUTO PROVINCIAL DE VIVIENDA</v>
      </c>
      <c r="D14582" t="str">
        <f>VLOOKUP(MID(A14582,1,2),[1]Jurisdicciones!$A$2:$B$44,2,FALSE)</f>
        <v>INSTITUTO PROVINCIAL DE VIVIENDA</v>
      </c>
    </row>
    <row r="14583" spans="1:4" x14ac:dyDescent="0.2">
      <c r="A14583" t="s">
        <v>27702</v>
      </c>
      <c r="B14583" t="s">
        <v>27703</v>
      </c>
      <c r="C14583" t="str">
        <f t="shared" si="227"/>
        <v>16 - INSTITUTO PROVINCIAL DE VIVIENDA</v>
      </c>
      <c r="D14583" t="str">
        <f>VLOOKUP(MID(A14583,1,2),[1]Jurisdicciones!$A$2:$B$44,2,FALSE)</f>
        <v>INSTITUTO PROVINCIAL DE VIVIENDA</v>
      </c>
    </row>
    <row r="14584" spans="1:4" x14ac:dyDescent="0.2">
      <c r="A14584" t="s">
        <v>27704</v>
      </c>
      <c r="B14584" t="s">
        <v>27705</v>
      </c>
      <c r="C14584" t="str">
        <f t="shared" si="227"/>
        <v>16 - INSTITUTO PROVINCIAL DE VIVIENDA</v>
      </c>
      <c r="D14584" t="str">
        <f>VLOOKUP(MID(A14584,1,2),[1]Jurisdicciones!$A$2:$B$44,2,FALSE)</f>
        <v>INSTITUTO PROVINCIAL DE VIVIENDA</v>
      </c>
    </row>
    <row r="14585" spans="1:4" x14ac:dyDescent="0.2">
      <c r="A14585" t="s">
        <v>27706</v>
      </c>
      <c r="B14585" t="s">
        <v>27707</v>
      </c>
      <c r="C14585" t="str">
        <f t="shared" si="227"/>
        <v>16 - INSTITUTO PROVINCIAL DE VIVIENDA</v>
      </c>
      <c r="D14585" t="str">
        <f>VLOOKUP(MID(A14585,1,2),[1]Jurisdicciones!$A$2:$B$44,2,FALSE)</f>
        <v>INSTITUTO PROVINCIAL DE VIVIENDA</v>
      </c>
    </row>
    <row r="14586" spans="1:4" x14ac:dyDescent="0.2">
      <c r="A14586" t="s">
        <v>27708</v>
      </c>
      <c r="B14586" t="s">
        <v>27709</v>
      </c>
      <c r="C14586" t="str">
        <f t="shared" si="227"/>
        <v>16 - INSTITUTO PROVINCIAL DE VIVIENDA</v>
      </c>
      <c r="D14586" t="str">
        <f>VLOOKUP(MID(A14586,1,2),[1]Jurisdicciones!$A$2:$B$44,2,FALSE)</f>
        <v>INSTITUTO PROVINCIAL DE VIVIENDA</v>
      </c>
    </row>
    <row r="14587" spans="1:4" x14ac:dyDescent="0.2">
      <c r="A14587" t="s">
        <v>27710</v>
      </c>
      <c r="B14587" t="s">
        <v>27711</v>
      </c>
      <c r="C14587" t="str">
        <f t="shared" si="227"/>
        <v>16 - INSTITUTO PROVINCIAL DE VIVIENDA</v>
      </c>
      <c r="D14587" t="str">
        <f>VLOOKUP(MID(A14587,1,2),[1]Jurisdicciones!$A$2:$B$44,2,FALSE)</f>
        <v>INSTITUTO PROVINCIAL DE VIVIENDA</v>
      </c>
    </row>
    <row r="14588" spans="1:4" x14ac:dyDescent="0.2">
      <c r="A14588" t="s">
        <v>27712</v>
      </c>
      <c r="B14588" t="s">
        <v>27713</v>
      </c>
      <c r="C14588" t="str">
        <f t="shared" si="227"/>
        <v>16 - INSTITUTO PROVINCIAL DE VIVIENDA</v>
      </c>
      <c r="D14588" t="str">
        <f>VLOOKUP(MID(A14588,1,2),[1]Jurisdicciones!$A$2:$B$44,2,FALSE)</f>
        <v>INSTITUTO PROVINCIAL DE VIVIENDA</v>
      </c>
    </row>
    <row r="14589" spans="1:4" x14ac:dyDescent="0.2">
      <c r="A14589" t="s">
        <v>27714</v>
      </c>
      <c r="B14589" t="s">
        <v>27715</v>
      </c>
      <c r="C14589" t="str">
        <f t="shared" si="227"/>
        <v>16 - INSTITUTO PROVINCIAL DE VIVIENDA</v>
      </c>
      <c r="D14589" t="str">
        <f>VLOOKUP(MID(A14589,1,2),[1]Jurisdicciones!$A$2:$B$44,2,FALSE)</f>
        <v>INSTITUTO PROVINCIAL DE VIVIENDA</v>
      </c>
    </row>
    <row r="14590" spans="1:4" x14ac:dyDescent="0.2">
      <c r="A14590" t="s">
        <v>27716</v>
      </c>
      <c r="B14590" t="s">
        <v>27717</v>
      </c>
      <c r="C14590" t="str">
        <f t="shared" si="227"/>
        <v>16 - INSTITUTO PROVINCIAL DE VIVIENDA</v>
      </c>
      <c r="D14590" t="str">
        <f>VLOOKUP(MID(A14590,1,2),[1]Jurisdicciones!$A$2:$B$44,2,FALSE)</f>
        <v>INSTITUTO PROVINCIAL DE VIVIENDA</v>
      </c>
    </row>
    <row r="14591" spans="1:4" x14ac:dyDescent="0.2">
      <c r="A14591" t="s">
        <v>27718</v>
      </c>
      <c r="B14591" t="s">
        <v>27719</v>
      </c>
      <c r="C14591" t="str">
        <f t="shared" si="227"/>
        <v>16 - INSTITUTO PROVINCIAL DE VIVIENDA</v>
      </c>
      <c r="D14591" t="str">
        <f>VLOOKUP(MID(A14591,1,2),[1]Jurisdicciones!$A$2:$B$44,2,FALSE)</f>
        <v>INSTITUTO PROVINCIAL DE VIVIENDA</v>
      </c>
    </row>
    <row r="14592" spans="1:4" x14ac:dyDescent="0.2">
      <c r="A14592" t="s">
        <v>27720</v>
      </c>
      <c r="B14592" t="s">
        <v>27721</v>
      </c>
      <c r="C14592" t="str">
        <f t="shared" si="227"/>
        <v>16 - INSTITUTO PROVINCIAL DE VIVIENDA</v>
      </c>
      <c r="D14592" t="str">
        <f>VLOOKUP(MID(A14592,1,2),[1]Jurisdicciones!$A$2:$B$44,2,FALSE)</f>
        <v>INSTITUTO PROVINCIAL DE VIVIENDA</v>
      </c>
    </row>
    <row r="14593" spans="1:4" x14ac:dyDescent="0.2">
      <c r="A14593" t="s">
        <v>27722</v>
      </c>
      <c r="B14593" t="s">
        <v>27723</v>
      </c>
      <c r="C14593" t="str">
        <f t="shared" si="227"/>
        <v>16 - INSTITUTO PROVINCIAL DE VIVIENDA</v>
      </c>
      <c r="D14593" t="str">
        <f>VLOOKUP(MID(A14593,1,2),[1]Jurisdicciones!$A$2:$B$44,2,FALSE)</f>
        <v>INSTITUTO PROVINCIAL DE VIVIENDA</v>
      </c>
    </row>
    <row r="14594" spans="1:4" x14ac:dyDescent="0.2">
      <c r="A14594" t="s">
        <v>27724</v>
      </c>
      <c r="B14594" t="s">
        <v>27725</v>
      </c>
      <c r="C14594" t="str">
        <f t="shared" si="227"/>
        <v>16 - INSTITUTO PROVINCIAL DE VIVIENDA</v>
      </c>
      <c r="D14594" t="str">
        <f>VLOOKUP(MID(A14594,1,2),[1]Jurisdicciones!$A$2:$B$44,2,FALSE)</f>
        <v>INSTITUTO PROVINCIAL DE VIVIENDA</v>
      </c>
    </row>
    <row r="14595" spans="1:4" x14ac:dyDescent="0.2">
      <c r="A14595" t="s">
        <v>27726</v>
      </c>
      <c r="B14595" t="s">
        <v>27727</v>
      </c>
      <c r="C14595" t="str">
        <f t="shared" si="227"/>
        <v>16 - INSTITUTO PROVINCIAL DE VIVIENDA</v>
      </c>
      <c r="D14595" t="str">
        <f>VLOOKUP(MID(A14595,1,2),[1]Jurisdicciones!$A$2:$B$44,2,FALSE)</f>
        <v>INSTITUTO PROVINCIAL DE VIVIENDA</v>
      </c>
    </row>
    <row r="14596" spans="1:4" x14ac:dyDescent="0.2">
      <c r="A14596" t="s">
        <v>27728</v>
      </c>
      <c r="B14596" t="s">
        <v>27729</v>
      </c>
      <c r="C14596" t="str">
        <f t="shared" ref="C14596:C14659" si="228">CONCATENATE(MID(A14596,1,2), " - ",D14596)</f>
        <v>16 - INSTITUTO PROVINCIAL DE VIVIENDA</v>
      </c>
      <c r="D14596" t="str">
        <f>VLOOKUP(MID(A14596,1,2),[1]Jurisdicciones!$A$2:$B$44,2,FALSE)</f>
        <v>INSTITUTO PROVINCIAL DE VIVIENDA</v>
      </c>
    </row>
    <row r="14597" spans="1:4" x14ac:dyDescent="0.2">
      <c r="A14597" t="s">
        <v>27730</v>
      </c>
      <c r="B14597" t="s">
        <v>27731</v>
      </c>
      <c r="C14597" t="str">
        <f t="shared" si="228"/>
        <v>16 - INSTITUTO PROVINCIAL DE VIVIENDA</v>
      </c>
      <c r="D14597" t="str">
        <f>VLOOKUP(MID(A14597,1,2),[1]Jurisdicciones!$A$2:$B$44,2,FALSE)</f>
        <v>INSTITUTO PROVINCIAL DE VIVIENDA</v>
      </c>
    </row>
    <row r="14598" spans="1:4" x14ac:dyDescent="0.2">
      <c r="A14598" t="s">
        <v>27732</v>
      </c>
      <c r="B14598" t="s">
        <v>27733</v>
      </c>
      <c r="C14598" t="str">
        <f t="shared" si="228"/>
        <v>16 - INSTITUTO PROVINCIAL DE VIVIENDA</v>
      </c>
      <c r="D14598" t="str">
        <f>VLOOKUP(MID(A14598,1,2),[1]Jurisdicciones!$A$2:$B$44,2,FALSE)</f>
        <v>INSTITUTO PROVINCIAL DE VIVIENDA</v>
      </c>
    </row>
    <row r="14599" spans="1:4" x14ac:dyDescent="0.2">
      <c r="A14599" t="s">
        <v>27734</v>
      </c>
      <c r="B14599" t="s">
        <v>27735</v>
      </c>
      <c r="C14599" t="str">
        <f t="shared" si="228"/>
        <v>16 - INSTITUTO PROVINCIAL DE VIVIENDA</v>
      </c>
      <c r="D14599" t="str">
        <f>VLOOKUP(MID(A14599,1,2),[1]Jurisdicciones!$A$2:$B$44,2,FALSE)</f>
        <v>INSTITUTO PROVINCIAL DE VIVIENDA</v>
      </c>
    </row>
    <row r="14600" spans="1:4" x14ac:dyDescent="0.2">
      <c r="A14600" t="s">
        <v>27736</v>
      </c>
      <c r="B14600" t="s">
        <v>27737</v>
      </c>
      <c r="C14600" t="str">
        <f t="shared" si="228"/>
        <v>16 - INSTITUTO PROVINCIAL DE VIVIENDA</v>
      </c>
      <c r="D14600" t="str">
        <f>VLOOKUP(MID(A14600,1,2),[1]Jurisdicciones!$A$2:$B$44,2,FALSE)</f>
        <v>INSTITUTO PROVINCIAL DE VIVIENDA</v>
      </c>
    </row>
    <row r="14601" spans="1:4" x14ac:dyDescent="0.2">
      <c r="A14601" t="s">
        <v>27738</v>
      </c>
      <c r="B14601" t="s">
        <v>27739</v>
      </c>
      <c r="C14601" t="str">
        <f t="shared" si="228"/>
        <v>16 - INSTITUTO PROVINCIAL DE VIVIENDA</v>
      </c>
      <c r="D14601" t="str">
        <f>VLOOKUP(MID(A14601,1,2),[1]Jurisdicciones!$A$2:$B$44,2,FALSE)</f>
        <v>INSTITUTO PROVINCIAL DE VIVIENDA</v>
      </c>
    </row>
    <row r="14602" spans="1:4" x14ac:dyDescent="0.2">
      <c r="A14602" t="s">
        <v>27740</v>
      </c>
      <c r="B14602" t="s">
        <v>27741</v>
      </c>
      <c r="C14602" t="str">
        <f t="shared" si="228"/>
        <v>16 - INSTITUTO PROVINCIAL DE VIVIENDA</v>
      </c>
      <c r="D14602" t="str">
        <f>VLOOKUP(MID(A14602,1,2),[1]Jurisdicciones!$A$2:$B$44,2,FALSE)</f>
        <v>INSTITUTO PROVINCIAL DE VIVIENDA</v>
      </c>
    </row>
    <row r="14603" spans="1:4" x14ac:dyDescent="0.2">
      <c r="A14603" t="s">
        <v>27742</v>
      </c>
      <c r="B14603" t="s">
        <v>27743</v>
      </c>
      <c r="C14603" t="str">
        <f t="shared" si="228"/>
        <v>16 - INSTITUTO PROVINCIAL DE VIVIENDA</v>
      </c>
      <c r="D14603" t="str">
        <f>VLOOKUP(MID(A14603,1,2),[1]Jurisdicciones!$A$2:$B$44,2,FALSE)</f>
        <v>INSTITUTO PROVINCIAL DE VIVIENDA</v>
      </c>
    </row>
    <row r="14604" spans="1:4" x14ac:dyDescent="0.2">
      <c r="A14604" t="s">
        <v>27744</v>
      </c>
      <c r="B14604" t="s">
        <v>27745</v>
      </c>
      <c r="C14604" t="str">
        <f t="shared" si="228"/>
        <v>16 - INSTITUTO PROVINCIAL DE VIVIENDA</v>
      </c>
      <c r="D14604" t="str">
        <f>VLOOKUP(MID(A14604,1,2),[1]Jurisdicciones!$A$2:$B$44,2,FALSE)</f>
        <v>INSTITUTO PROVINCIAL DE VIVIENDA</v>
      </c>
    </row>
    <row r="14605" spans="1:4" x14ac:dyDescent="0.2">
      <c r="A14605" t="s">
        <v>27746</v>
      </c>
      <c r="B14605" t="s">
        <v>27745</v>
      </c>
      <c r="C14605" t="str">
        <f t="shared" si="228"/>
        <v>16 - INSTITUTO PROVINCIAL DE VIVIENDA</v>
      </c>
      <c r="D14605" t="str">
        <f>VLOOKUP(MID(A14605,1,2),[1]Jurisdicciones!$A$2:$B$44,2,FALSE)</f>
        <v>INSTITUTO PROVINCIAL DE VIVIENDA</v>
      </c>
    </row>
    <row r="14606" spans="1:4" x14ac:dyDescent="0.2">
      <c r="A14606" t="s">
        <v>27747</v>
      </c>
      <c r="B14606" t="s">
        <v>27748</v>
      </c>
      <c r="C14606" t="str">
        <f t="shared" si="228"/>
        <v>16 - INSTITUTO PROVINCIAL DE VIVIENDA</v>
      </c>
      <c r="D14606" t="str">
        <f>VLOOKUP(MID(A14606,1,2),[1]Jurisdicciones!$A$2:$B$44,2,FALSE)</f>
        <v>INSTITUTO PROVINCIAL DE VIVIENDA</v>
      </c>
    </row>
    <row r="14607" spans="1:4" x14ac:dyDescent="0.2">
      <c r="A14607" t="s">
        <v>27749</v>
      </c>
      <c r="B14607" t="s">
        <v>27750</v>
      </c>
      <c r="C14607" t="str">
        <f t="shared" si="228"/>
        <v>16 - INSTITUTO PROVINCIAL DE VIVIENDA</v>
      </c>
      <c r="D14607" t="str">
        <f>VLOOKUP(MID(A14607,1,2),[1]Jurisdicciones!$A$2:$B$44,2,FALSE)</f>
        <v>INSTITUTO PROVINCIAL DE VIVIENDA</v>
      </c>
    </row>
    <row r="14608" spans="1:4" x14ac:dyDescent="0.2">
      <c r="A14608" t="s">
        <v>27751</v>
      </c>
      <c r="B14608" t="s">
        <v>27752</v>
      </c>
      <c r="C14608" t="str">
        <f t="shared" si="228"/>
        <v>16 - INSTITUTO PROVINCIAL DE VIVIENDA</v>
      </c>
      <c r="D14608" t="str">
        <f>VLOOKUP(MID(A14608,1,2),[1]Jurisdicciones!$A$2:$B$44,2,FALSE)</f>
        <v>INSTITUTO PROVINCIAL DE VIVIENDA</v>
      </c>
    </row>
    <row r="14609" spans="1:4" x14ac:dyDescent="0.2">
      <c r="A14609" t="s">
        <v>27753</v>
      </c>
      <c r="B14609" t="s">
        <v>27754</v>
      </c>
      <c r="C14609" t="str">
        <f t="shared" si="228"/>
        <v>16 - INSTITUTO PROVINCIAL DE VIVIENDA</v>
      </c>
      <c r="D14609" t="str">
        <f>VLOOKUP(MID(A14609,1,2),[1]Jurisdicciones!$A$2:$B$44,2,FALSE)</f>
        <v>INSTITUTO PROVINCIAL DE VIVIENDA</v>
      </c>
    </row>
    <row r="14610" spans="1:4" x14ac:dyDescent="0.2">
      <c r="A14610" t="s">
        <v>27755</v>
      </c>
      <c r="B14610" t="s">
        <v>27756</v>
      </c>
      <c r="C14610" t="str">
        <f t="shared" si="228"/>
        <v>16 - INSTITUTO PROVINCIAL DE VIVIENDA</v>
      </c>
      <c r="D14610" t="str">
        <f>VLOOKUP(MID(A14610,1,2),[1]Jurisdicciones!$A$2:$B$44,2,FALSE)</f>
        <v>INSTITUTO PROVINCIAL DE VIVIENDA</v>
      </c>
    </row>
    <row r="14611" spans="1:4" x14ac:dyDescent="0.2">
      <c r="A14611" t="s">
        <v>27757</v>
      </c>
      <c r="B14611" t="s">
        <v>27758</v>
      </c>
      <c r="C14611" t="str">
        <f t="shared" si="228"/>
        <v>16 - INSTITUTO PROVINCIAL DE VIVIENDA</v>
      </c>
      <c r="D14611" t="str">
        <f>VLOOKUP(MID(A14611,1,2),[1]Jurisdicciones!$A$2:$B$44,2,FALSE)</f>
        <v>INSTITUTO PROVINCIAL DE VIVIENDA</v>
      </c>
    </row>
    <row r="14612" spans="1:4" x14ac:dyDescent="0.2">
      <c r="A14612" t="s">
        <v>27759</v>
      </c>
      <c r="B14612" t="s">
        <v>27760</v>
      </c>
      <c r="C14612" t="str">
        <f t="shared" si="228"/>
        <v>16 - INSTITUTO PROVINCIAL DE VIVIENDA</v>
      </c>
      <c r="D14612" t="str">
        <f>VLOOKUP(MID(A14612,1,2),[1]Jurisdicciones!$A$2:$B$44,2,FALSE)</f>
        <v>INSTITUTO PROVINCIAL DE VIVIENDA</v>
      </c>
    </row>
    <row r="14613" spans="1:4" x14ac:dyDescent="0.2">
      <c r="A14613" t="s">
        <v>27761</v>
      </c>
      <c r="B14613" t="s">
        <v>27762</v>
      </c>
      <c r="C14613" t="str">
        <f t="shared" si="228"/>
        <v>16 - INSTITUTO PROVINCIAL DE VIVIENDA</v>
      </c>
      <c r="D14613" t="str">
        <f>VLOOKUP(MID(A14613,1,2),[1]Jurisdicciones!$A$2:$B$44,2,FALSE)</f>
        <v>INSTITUTO PROVINCIAL DE VIVIENDA</v>
      </c>
    </row>
    <row r="14614" spans="1:4" x14ac:dyDescent="0.2">
      <c r="A14614" t="s">
        <v>27763</v>
      </c>
      <c r="B14614" t="s">
        <v>27764</v>
      </c>
      <c r="C14614" t="str">
        <f t="shared" si="228"/>
        <v>16 - INSTITUTO PROVINCIAL DE VIVIENDA</v>
      </c>
      <c r="D14614" t="str">
        <f>VLOOKUP(MID(A14614,1,2),[1]Jurisdicciones!$A$2:$B$44,2,FALSE)</f>
        <v>INSTITUTO PROVINCIAL DE VIVIENDA</v>
      </c>
    </row>
    <row r="14615" spans="1:4" x14ac:dyDescent="0.2">
      <c r="A14615" t="s">
        <v>27765</v>
      </c>
      <c r="B14615" t="s">
        <v>27766</v>
      </c>
      <c r="C14615" t="str">
        <f t="shared" si="228"/>
        <v>16 - INSTITUTO PROVINCIAL DE VIVIENDA</v>
      </c>
      <c r="D14615" t="str">
        <f>VLOOKUP(MID(A14615,1,2),[1]Jurisdicciones!$A$2:$B$44,2,FALSE)</f>
        <v>INSTITUTO PROVINCIAL DE VIVIENDA</v>
      </c>
    </row>
    <row r="14616" spans="1:4" x14ac:dyDescent="0.2">
      <c r="A14616" t="s">
        <v>27767</v>
      </c>
      <c r="B14616" t="s">
        <v>27768</v>
      </c>
      <c r="C14616" t="str">
        <f t="shared" si="228"/>
        <v>16 - INSTITUTO PROVINCIAL DE VIVIENDA</v>
      </c>
      <c r="D14616" t="str">
        <f>VLOOKUP(MID(A14616,1,2),[1]Jurisdicciones!$A$2:$B$44,2,FALSE)</f>
        <v>INSTITUTO PROVINCIAL DE VIVIENDA</v>
      </c>
    </row>
    <row r="14617" spans="1:4" x14ac:dyDescent="0.2">
      <c r="A14617" t="s">
        <v>27769</v>
      </c>
      <c r="B14617" t="s">
        <v>27770</v>
      </c>
      <c r="C14617" t="str">
        <f t="shared" si="228"/>
        <v>16 - INSTITUTO PROVINCIAL DE VIVIENDA</v>
      </c>
      <c r="D14617" t="str">
        <f>VLOOKUP(MID(A14617,1,2),[1]Jurisdicciones!$A$2:$B$44,2,FALSE)</f>
        <v>INSTITUTO PROVINCIAL DE VIVIENDA</v>
      </c>
    </row>
    <row r="14618" spans="1:4" x14ac:dyDescent="0.2">
      <c r="A14618" t="s">
        <v>27771</v>
      </c>
      <c r="B14618" t="s">
        <v>27772</v>
      </c>
      <c r="C14618" t="str">
        <f t="shared" si="228"/>
        <v>16 - INSTITUTO PROVINCIAL DE VIVIENDA</v>
      </c>
      <c r="D14618" t="str">
        <f>VLOOKUP(MID(A14618,1,2),[1]Jurisdicciones!$A$2:$B$44,2,FALSE)</f>
        <v>INSTITUTO PROVINCIAL DE VIVIENDA</v>
      </c>
    </row>
    <row r="14619" spans="1:4" x14ac:dyDescent="0.2">
      <c r="A14619" t="s">
        <v>27773</v>
      </c>
      <c r="B14619" t="s">
        <v>27774</v>
      </c>
      <c r="C14619" t="str">
        <f t="shared" si="228"/>
        <v>16 - INSTITUTO PROVINCIAL DE VIVIENDA</v>
      </c>
      <c r="D14619" t="str">
        <f>VLOOKUP(MID(A14619,1,2),[1]Jurisdicciones!$A$2:$B$44,2,FALSE)</f>
        <v>INSTITUTO PROVINCIAL DE VIVIENDA</v>
      </c>
    </row>
    <row r="14620" spans="1:4" x14ac:dyDescent="0.2">
      <c r="A14620" t="s">
        <v>27775</v>
      </c>
      <c r="B14620" t="s">
        <v>27776</v>
      </c>
      <c r="C14620" t="str">
        <f t="shared" si="228"/>
        <v>16 - INSTITUTO PROVINCIAL DE VIVIENDA</v>
      </c>
      <c r="D14620" t="str">
        <f>VLOOKUP(MID(A14620,1,2),[1]Jurisdicciones!$A$2:$B$44,2,FALSE)</f>
        <v>INSTITUTO PROVINCIAL DE VIVIENDA</v>
      </c>
    </row>
    <row r="14621" spans="1:4" x14ac:dyDescent="0.2">
      <c r="A14621" t="s">
        <v>27777</v>
      </c>
      <c r="B14621" t="s">
        <v>27778</v>
      </c>
      <c r="C14621" t="str">
        <f t="shared" si="228"/>
        <v>16 - INSTITUTO PROVINCIAL DE VIVIENDA</v>
      </c>
      <c r="D14621" t="str">
        <f>VLOOKUP(MID(A14621,1,2),[1]Jurisdicciones!$A$2:$B$44,2,FALSE)</f>
        <v>INSTITUTO PROVINCIAL DE VIVIENDA</v>
      </c>
    </row>
    <row r="14622" spans="1:4" x14ac:dyDescent="0.2">
      <c r="A14622" t="s">
        <v>27779</v>
      </c>
      <c r="B14622" t="s">
        <v>27780</v>
      </c>
      <c r="C14622" t="str">
        <f t="shared" si="228"/>
        <v>16 - INSTITUTO PROVINCIAL DE VIVIENDA</v>
      </c>
      <c r="D14622" t="str">
        <f>VLOOKUP(MID(A14622,1,2),[1]Jurisdicciones!$A$2:$B$44,2,FALSE)</f>
        <v>INSTITUTO PROVINCIAL DE VIVIENDA</v>
      </c>
    </row>
    <row r="14623" spans="1:4" x14ac:dyDescent="0.2">
      <c r="A14623" t="s">
        <v>27781</v>
      </c>
      <c r="B14623" t="s">
        <v>27782</v>
      </c>
      <c r="C14623" t="str">
        <f t="shared" si="228"/>
        <v>16 - INSTITUTO PROVINCIAL DE VIVIENDA</v>
      </c>
      <c r="D14623" t="str">
        <f>VLOOKUP(MID(A14623,1,2),[1]Jurisdicciones!$A$2:$B$44,2,FALSE)</f>
        <v>INSTITUTO PROVINCIAL DE VIVIENDA</v>
      </c>
    </row>
    <row r="14624" spans="1:4" x14ac:dyDescent="0.2">
      <c r="A14624" t="s">
        <v>27783</v>
      </c>
      <c r="B14624" t="s">
        <v>27784</v>
      </c>
      <c r="C14624" t="str">
        <f t="shared" si="228"/>
        <v>16 - INSTITUTO PROVINCIAL DE VIVIENDA</v>
      </c>
      <c r="D14624" t="str">
        <f>VLOOKUP(MID(A14624,1,2),[1]Jurisdicciones!$A$2:$B$44,2,FALSE)</f>
        <v>INSTITUTO PROVINCIAL DE VIVIENDA</v>
      </c>
    </row>
    <row r="14625" spans="1:4" x14ac:dyDescent="0.2">
      <c r="A14625" t="s">
        <v>27785</v>
      </c>
      <c r="B14625" t="s">
        <v>27786</v>
      </c>
      <c r="C14625" t="str">
        <f t="shared" si="228"/>
        <v>16 - INSTITUTO PROVINCIAL DE VIVIENDA</v>
      </c>
      <c r="D14625" t="str">
        <f>VLOOKUP(MID(A14625,1,2),[1]Jurisdicciones!$A$2:$B$44,2,FALSE)</f>
        <v>INSTITUTO PROVINCIAL DE VIVIENDA</v>
      </c>
    </row>
    <row r="14626" spans="1:4" x14ac:dyDescent="0.2">
      <c r="A14626" t="s">
        <v>27787</v>
      </c>
      <c r="B14626" t="s">
        <v>27788</v>
      </c>
      <c r="C14626" t="str">
        <f t="shared" si="228"/>
        <v>16 - INSTITUTO PROVINCIAL DE VIVIENDA</v>
      </c>
      <c r="D14626" t="str">
        <f>VLOOKUP(MID(A14626,1,2),[1]Jurisdicciones!$A$2:$B$44,2,FALSE)</f>
        <v>INSTITUTO PROVINCIAL DE VIVIENDA</v>
      </c>
    </row>
    <row r="14627" spans="1:4" x14ac:dyDescent="0.2">
      <c r="A14627" t="s">
        <v>27789</v>
      </c>
      <c r="B14627" t="s">
        <v>27790</v>
      </c>
      <c r="C14627" t="str">
        <f t="shared" si="228"/>
        <v>16 - INSTITUTO PROVINCIAL DE VIVIENDA</v>
      </c>
      <c r="D14627" t="str">
        <f>VLOOKUP(MID(A14627,1,2),[1]Jurisdicciones!$A$2:$B$44,2,FALSE)</f>
        <v>INSTITUTO PROVINCIAL DE VIVIENDA</v>
      </c>
    </row>
    <row r="14628" spans="1:4" x14ac:dyDescent="0.2">
      <c r="A14628" t="s">
        <v>27791</v>
      </c>
      <c r="B14628" t="s">
        <v>27792</v>
      </c>
      <c r="C14628" t="str">
        <f t="shared" si="228"/>
        <v>16 - INSTITUTO PROVINCIAL DE VIVIENDA</v>
      </c>
      <c r="D14628" t="str">
        <f>VLOOKUP(MID(A14628,1,2),[1]Jurisdicciones!$A$2:$B$44,2,FALSE)</f>
        <v>INSTITUTO PROVINCIAL DE VIVIENDA</v>
      </c>
    </row>
    <row r="14629" spans="1:4" x14ac:dyDescent="0.2">
      <c r="A14629" t="s">
        <v>27793</v>
      </c>
      <c r="B14629" t="s">
        <v>27794</v>
      </c>
      <c r="C14629" t="str">
        <f t="shared" si="228"/>
        <v>16 - INSTITUTO PROVINCIAL DE VIVIENDA</v>
      </c>
      <c r="D14629" t="str">
        <f>VLOOKUP(MID(A14629,1,2),[1]Jurisdicciones!$A$2:$B$44,2,FALSE)</f>
        <v>INSTITUTO PROVINCIAL DE VIVIENDA</v>
      </c>
    </row>
    <row r="14630" spans="1:4" x14ac:dyDescent="0.2">
      <c r="A14630" t="s">
        <v>27795</v>
      </c>
      <c r="B14630" t="s">
        <v>27796</v>
      </c>
      <c r="C14630" t="str">
        <f t="shared" si="228"/>
        <v>16 - INSTITUTO PROVINCIAL DE VIVIENDA</v>
      </c>
      <c r="D14630" t="str">
        <f>VLOOKUP(MID(A14630,1,2),[1]Jurisdicciones!$A$2:$B$44,2,FALSE)</f>
        <v>INSTITUTO PROVINCIAL DE VIVIENDA</v>
      </c>
    </row>
    <row r="14631" spans="1:4" x14ac:dyDescent="0.2">
      <c r="A14631" t="s">
        <v>27797</v>
      </c>
      <c r="B14631" t="s">
        <v>27798</v>
      </c>
      <c r="C14631" t="str">
        <f t="shared" si="228"/>
        <v>16 - INSTITUTO PROVINCIAL DE VIVIENDA</v>
      </c>
      <c r="D14631" t="str">
        <f>VLOOKUP(MID(A14631,1,2),[1]Jurisdicciones!$A$2:$B$44,2,FALSE)</f>
        <v>INSTITUTO PROVINCIAL DE VIVIENDA</v>
      </c>
    </row>
    <row r="14632" spans="1:4" x14ac:dyDescent="0.2">
      <c r="A14632" t="s">
        <v>27799</v>
      </c>
      <c r="B14632" t="s">
        <v>27800</v>
      </c>
      <c r="C14632" t="str">
        <f t="shared" si="228"/>
        <v>16 - INSTITUTO PROVINCIAL DE VIVIENDA</v>
      </c>
      <c r="D14632" t="str">
        <f>VLOOKUP(MID(A14632,1,2),[1]Jurisdicciones!$A$2:$B$44,2,FALSE)</f>
        <v>INSTITUTO PROVINCIAL DE VIVIENDA</v>
      </c>
    </row>
    <row r="14633" spans="1:4" x14ac:dyDescent="0.2">
      <c r="A14633" t="s">
        <v>27801</v>
      </c>
      <c r="B14633" t="s">
        <v>27802</v>
      </c>
      <c r="C14633" t="str">
        <f t="shared" si="228"/>
        <v>16 - INSTITUTO PROVINCIAL DE VIVIENDA</v>
      </c>
      <c r="D14633" t="str">
        <f>VLOOKUP(MID(A14633,1,2),[1]Jurisdicciones!$A$2:$B$44,2,FALSE)</f>
        <v>INSTITUTO PROVINCIAL DE VIVIENDA</v>
      </c>
    </row>
    <row r="14634" spans="1:4" x14ac:dyDescent="0.2">
      <c r="A14634" t="s">
        <v>27803</v>
      </c>
      <c r="B14634" t="s">
        <v>27804</v>
      </c>
      <c r="C14634" t="str">
        <f t="shared" si="228"/>
        <v>16 - INSTITUTO PROVINCIAL DE VIVIENDA</v>
      </c>
      <c r="D14634" t="str">
        <f>VLOOKUP(MID(A14634,1,2),[1]Jurisdicciones!$A$2:$B$44,2,FALSE)</f>
        <v>INSTITUTO PROVINCIAL DE VIVIENDA</v>
      </c>
    </row>
    <row r="14635" spans="1:4" x14ac:dyDescent="0.2">
      <c r="A14635" t="s">
        <v>27805</v>
      </c>
      <c r="B14635" t="s">
        <v>21947</v>
      </c>
      <c r="C14635" t="str">
        <f t="shared" si="228"/>
        <v>16 - INSTITUTO PROVINCIAL DE VIVIENDA</v>
      </c>
      <c r="D14635" t="str">
        <f>VLOOKUP(MID(A14635,1,2),[1]Jurisdicciones!$A$2:$B$44,2,FALSE)</f>
        <v>INSTITUTO PROVINCIAL DE VIVIENDA</v>
      </c>
    </row>
    <row r="14636" spans="1:4" x14ac:dyDescent="0.2">
      <c r="A14636" t="s">
        <v>27806</v>
      </c>
      <c r="B14636" t="s">
        <v>27807</v>
      </c>
      <c r="C14636" t="str">
        <f t="shared" si="228"/>
        <v>16 - INSTITUTO PROVINCIAL DE VIVIENDA</v>
      </c>
      <c r="D14636" t="str">
        <f>VLOOKUP(MID(A14636,1,2),[1]Jurisdicciones!$A$2:$B$44,2,FALSE)</f>
        <v>INSTITUTO PROVINCIAL DE VIVIENDA</v>
      </c>
    </row>
    <row r="14637" spans="1:4" x14ac:dyDescent="0.2">
      <c r="A14637" t="s">
        <v>27808</v>
      </c>
      <c r="B14637" t="s">
        <v>27809</v>
      </c>
      <c r="C14637" t="str">
        <f t="shared" si="228"/>
        <v>16 - INSTITUTO PROVINCIAL DE VIVIENDA</v>
      </c>
      <c r="D14637" t="str">
        <f>VLOOKUP(MID(A14637,1,2),[1]Jurisdicciones!$A$2:$B$44,2,FALSE)</f>
        <v>INSTITUTO PROVINCIAL DE VIVIENDA</v>
      </c>
    </row>
    <row r="14638" spans="1:4" x14ac:dyDescent="0.2">
      <c r="A14638" t="s">
        <v>27810</v>
      </c>
      <c r="B14638" t="s">
        <v>27811</v>
      </c>
      <c r="C14638" t="str">
        <f t="shared" si="228"/>
        <v>16 - INSTITUTO PROVINCIAL DE VIVIENDA</v>
      </c>
      <c r="D14638" t="str">
        <f>VLOOKUP(MID(A14638,1,2),[1]Jurisdicciones!$A$2:$B$44,2,FALSE)</f>
        <v>INSTITUTO PROVINCIAL DE VIVIENDA</v>
      </c>
    </row>
    <row r="14639" spans="1:4" x14ac:dyDescent="0.2">
      <c r="A14639" t="s">
        <v>27812</v>
      </c>
      <c r="B14639" t="s">
        <v>27813</v>
      </c>
      <c r="C14639" t="str">
        <f t="shared" si="228"/>
        <v>16 - INSTITUTO PROVINCIAL DE VIVIENDA</v>
      </c>
      <c r="D14639" t="str">
        <f>VLOOKUP(MID(A14639,1,2),[1]Jurisdicciones!$A$2:$B$44,2,FALSE)</f>
        <v>INSTITUTO PROVINCIAL DE VIVIENDA</v>
      </c>
    </row>
    <row r="14640" spans="1:4" x14ac:dyDescent="0.2">
      <c r="A14640" t="s">
        <v>27814</v>
      </c>
      <c r="B14640" t="s">
        <v>27815</v>
      </c>
      <c r="C14640" t="str">
        <f t="shared" si="228"/>
        <v>16 - INSTITUTO PROVINCIAL DE VIVIENDA</v>
      </c>
      <c r="D14640" t="str">
        <f>VLOOKUP(MID(A14640,1,2),[1]Jurisdicciones!$A$2:$B$44,2,FALSE)</f>
        <v>INSTITUTO PROVINCIAL DE VIVIENDA</v>
      </c>
    </row>
    <row r="14641" spans="1:4" x14ac:dyDescent="0.2">
      <c r="A14641" t="s">
        <v>27816</v>
      </c>
      <c r="B14641" t="s">
        <v>27817</v>
      </c>
      <c r="C14641" t="str">
        <f t="shared" si="228"/>
        <v>16 - INSTITUTO PROVINCIAL DE VIVIENDA</v>
      </c>
      <c r="D14641" t="str">
        <f>VLOOKUP(MID(A14641,1,2),[1]Jurisdicciones!$A$2:$B$44,2,FALSE)</f>
        <v>INSTITUTO PROVINCIAL DE VIVIENDA</v>
      </c>
    </row>
    <row r="14642" spans="1:4" x14ac:dyDescent="0.2">
      <c r="A14642" t="s">
        <v>27818</v>
      </c>
      <c r="B14642" t="s">
        <v>27819</v>
      </c>
      <c r="C14642" t="str">
        <f t="shared" si="228"/>
        <v>16 - INSTITUTO PROVINCIAL DE VIVIENDA</v>
      </c>
      <c r="D14642" t="str">
        <f>VLOOKUP(MID(A14642,1,2),[1]Jurisdicciones!$A$2:$B$44,2,FALSE)</f>
        <v>INSTITUTO PROVINCIAL DE VIVIENDA</v>
      </c>
    </row>
    <row r="14643" spans="1:4" x14ac:dyDescent="0.2">
      <c r="A14643" t="s">
        <v>27820</v>
      </c>
      <c r="B14643" t="s">
        <v>27821</v>
      </c>
      <c r="C14643" t="str">
        <f t="shared" si="228"/>
        <v>16 - INSTITUTO PROVINCIAL DE VIVIENDA</v>
      </c>
      <c r="D14643" t="str">
        <f>VLOOKUP(MID(A14643,1,2),[1]Jurisdicciones!$A$2:$B$44,2,FALSE)</f>
        <v>INSTITUTO PROVINCIAL DE VIVIENDA</v>
      </c>
    </row>
    <row r="14644" spans="1:4" x14ac:dyDescent="0.2">
      <c r="A14644" t="s">
        <v>27822</v>
      </c>
      <c r="B14644" t="s">
        <v>27823</v>
      </c>
      <c r="C14644" t="str">
        <f t="shared" si="228"/>
        <v>16 - INSTITUTO PROVINCIAL DE VIVIENDA</v>
      </c>
      <c r="D14644" t="str">
        <f>VLOOKUP(MID(A14644,1,2),[1]Jurisdicciones!$A$2:$B$44,2,FALSE)</f>
        <v>INSTITUTO PROVINCIAL DE VIVIENDA</v>
      </c>
    </row>
    <row r="14645" spans="1:4" x14ac:dyDescent="0.2">
      <c r="A14645" t="s">
        <v>27824</v>
      </c>
      <c r="B14645" t="s">
        <v>27825</v>
      </c>
      <c r="C14645" t="str">
        <f t="shared" si="228"/>
        <v>16 - INSTITUTO PROVINCIAL DE VIVIENDA</v>
      </c>
      <c r="D14645" t="str">
        <f>VLOOKUP(MID(A14645,1,2),[1]Jurisdicciones!$A$2:$B$44,2,FALSE)</f>
        <v>INSTITUTO PROVINCIAL DE VIVIENDA</v>
      </c>
    </row>
    <row r="14646" spans="1:4" x14ac:dyDescent="0.2">
      <c r="A14646" t="s">
        <v>27826</v>
      </c>
      <c r="B14646" t="s">
        <v>27827</v>
      </c>
      <c r="C14646" t="str">
        <f t="shared" si="228"/>
        <v>16 - INSTITUTO PROVINCIAL DE VIVIENDA</v>
      </c>
      <c r="D14646" t="str">
        <f>VLOOKUP(MID(A14646,1,2),[1]Jurisdicciones!$A$2:$B$44,2,FALSE)</f>
        <v>INSTITUTO PROVINCIAL DE VIVIENDA</v>
      </c>
    </row>
    <row r="14647" spans="1:4" x14ac:dyDescent="0.2">
      <c r="A14647" t="s">
        <v>27828</v>
      </c>
      <c r="B14647" t="s">
        <v>27829</v>
      </c>
      <c r="C14647" t="str">
        <f t="shared" si="228"/>
        <v>16 - INSTITUTO PROVINCIAL DE VIVIENDA</v>
      </c>
      <c r="D14647" t="str">
        <f>VLOOKUP(MID(A14647,1,2),[1]Jurisdicciones!$A$2:$B$44,2,FALSE)</f>
        <v>INSTITUTO PROVINCIAL DE VIVIENDA</v>
      </c>
    </row>
    <row r="14648" spans="1:4" x14ac:dyDescent="0.2">
      <c r="A14648" t="s">
        <v>27830</v>
      </c>
      <c r="B14648" t="s">
        <v>27831</v>
      </c>
      <c r="C14648" t="str">
        <f t="shared" si="228"/>
        <v>16 - INSTITUTO PROVINCIAL DE VIVIENDA</v>
      </c>
      <c r="D14648" t="str">
        <f>VLOOKUP(MID(A14648,1,2),[1]Jurisdicciones!$A$2:$B$44,2,FALSE)</f>
        <v>INSTITUTO PROVINCIAL DE VIVIENDA</v>
      </c>
    </row>
    <row r="14649" spans="1:4" x14ac:dyDescent="0.2">
      <c r="A14649" t="s">
        <v>27832</v>
      </c>
      <c r="B14649" t="s">
        <v>27833</v>
      </c>
      <c r="C14649" t="str">
        <f t="shared" si="228"/>
        <v>16 - INSTITUTO PROVINCIAL DE VIVIENDA</v>
      </c>
      <c r="D14649" t="str">
        <f>VLOOKUP(MID(A14649,1,2),[1]Jurisdicciones!$A$2:$B$44,2,FALSE)</f>
        <v>INSTITUTO PROVINCIAL DE VIVIENDA</v>
      </c>
    </row>
    <row r="14650" spans="1:4" x14ac:dyDescent="0.2">
      <c r="A14650" t="s">
        <v>27834</v>
      </c>
      <c r="B14650" t="s">
        <v>27835</v>
      </c>
      <c r="C14650" t="str">
        <f t="shared" si="228"/>
        <v>16 - INSTITUTO PROVINCIAL DE VIVIENDA</v>
      </c>
      <c r="D14650" t="str">
        <f>VLOOKUP(MID(A14650,1,2),[1]Jurisdicciones!$A$2:$B$44,2,FALSE)</f>
        <v>INSTITUTO PROVINCIAL DE VIVIENDA</v>
      </c>
    </row>
    <row r="14651" spans="1:4" x14ac:dyDescent="0.2">
      <c r="A14651" t="s">
        <v>27836</v>
      </c>
      <c r="B14651" t="s">
        <v>27837</v>
      </c>
      <c r="C14651" t="str">
        <f t="shared" si="228"/>
        <v>16 - INSTITUTO PROVINCIAL DE VIVIENDA</v>
      </c>
      <c r="D14651" t="str">
        <f>VLOOKUP(MID(A14651,1,2),[1]Jurisdicciones!$A$2:$B$44,2,FALSE)</f>
        <v>INSTITUTO PROVINCIAL DE VIVIENDA</v>
      </c>
    </row>
    <row r="14652" spans="1:4" x14ac:dyDescent="0.2">
      <c r="A14652" t="s">
        <v>27838</v>
      </c>
      <c r="B14652" t="s">
        <v>27839</v>
      </c>
      <c r="C14652" t="str">
        <f t="shared" si="228"/>
        <v>16 - INSTITUTO PROVINCIAL DE VIVIENDA</v>
      </c>
      <c r="D14652" t="str">
        <f>VLOOKUP(MID(A14652,1,2),[1]Jurisdicciones!$A$2:$B$44,2,FALSE)</f>
        <v>INSTITUTO PROVINCIAL DE VIVIENDA</v>
      </c>
    </row>
    <row r="14653" spans="1:4" x14ac:dyDescent="0.2">
      <c r="A14653" t="s">
        <v>27840</v>
      </c>
      <c r="B14653" t="s">
        <v>27733</v>
      </c>
      <c r="C14653" t="str">
        <f t="shared" si="228"/>
        <v>16 - INSTITUTO PROVINCIAL DE VIVIENDA</v>
      </c>
      <c r="D14653" t="str">
        <f>VLOOKUP(MID(A14653,1,2),[1]Jurisdicciones!$A$2:$B$44,2,FALSE)</f>
        <v>INSTITUTO PROVINCIAL DE VIVIENDA</v>
      </c>
    </row>
    <row r="14654" spans="1:4" x14ac:dyDescent="0.2">
      <c r="A14654" t="s">
        <v>27841</v>
      </c>
      <c r="B14654" t="s">
        <v>27842</v>
      </c>
      <c r="C14654" t="str">
        <f t="shared" si="228"/>
        <v>16 - INSTITUTO PROVINCIAL DE VIVIENDA</v>
      </c>
      <c r="D14654" t="str">
        <f>VLOOKUP(MID(A14654,1,2),[1]Jurisdicciones!$A$2:$B$44,2,FALSE)</f>
        <v>INSTITUTO PROVINCIAL DE VIVIENDA</v>
      </c>
    </row>
    <row r="14655" spans="1:4" x14ac:dyDescent="0.2">
      <c r="A14655" t="s">
        <v>27843</v>
      </c>
      <c r="B14655" t="s">
        <v>27115</v>
      </c>
      <c r="C14655" t="str">
        <f t="shared" si="228"/>
        <v>16 - INSTITUTO PROVINCIAL DE VIVIENDA</v>
      </c>
      <c r="D14655" t="str">
        <f>VLOOKUP(MID(A14655,1,2),[1]Jurisdicciones!$A$2:$B$44,2,FALSE)</f>
        <v>INSTITUTO PROVINCIAL DE VIVIENDA</v>
      </c>
    </row>
    <row r="14656" spans="1:4" x14ac:dyDescent="0.2">
      <c r="A14656" t="s">
        <v>27844</v>
      </c>
      <c r="B14656" t="s">
        <v>27845</v>
      </c>
      <c r="C14656" t="str">
        <f t="shared" si="228"/>
        <v>16 - INSTITUTO PROVINCIAL DE VIVIENDA</v>
      </c>
      <c r="D14656" t="str">
        <f>VLOOKUP(MID(A14656,1,2),[1]Jurisdicciones!$A$2:$B$44,2,FALSE)</f>
        <v>INSTITUTO PROVINCIAL DE VIVIENDA</v>
      </c>
    </row>
    <row r="14657" spans="1:4" x14ac:dyDescent="0.2">
      <c r="A14657" t="s">
        <v>27846</v>
      </c>
      <c r="B14657" t="s">
        <v>27847</v>
      </c>
      <c r="C14657" t="str">
        <f t="shared" si="228"/>
        <v>16 - INSTITUTO PROVINCIAL DE VIVIENDA</v>
      </c>
      <c r="D14657" t="str">
        <f>VLOOKUP(MID(A14657,1,2),[1]Jurisdicciones!$A$2:$B$44,2,FALSE)</f>
        <v>INSTITUTO PROVINCIAL DE VIVIENDA</v>
      </c>
    </row>
    <row r="14658" spans="1:4" x14ac:dyDescent="0.2">
      <c r="A14658" t="s">
        <v>27848</v>
      </c>
      <c r="B14658" t="s">
        <v>27849</v>
      </c>
      <c r="C14658" t="str">
        <f t="shared" si="228"/>
        <v>16 - INSTITUTO PROVINCIAL DE VIVIENDA</v>
      </c>
      <c r="D14658" t="str">
        <f>VLOOKUP(MID(A14658,1,2),[1]Jurisdicciones!$A$2:$B$44,2,FALSE)</f>
        <v>INSTITUTO PROVINCIAL DE VIVIENDA</v>
      </c>
    </row>
    <row r="14659" spans="1:4" x14ac:dyDescent="0.2">
      <c r="A14659" t="s">
        <v>27850</v>
      </c>
      <c r="B14659" t="s">
        <v>27851</v>
      </c>
      <c r="C14659" t="str">
        <f t="shared" si="228"/>
        <v>16 - INSTITUTO PROVINCIAL DE VIVIENDA</v>
      </c>
      <c r="D14659" t="str">
        <f>VLOOKUP(MID(A14659,1,2),[1]Jurisdicciones!$A$2:$B$44,2,FALSE)</f>
        <v>INSTITUTO PROVINCIAL DE VIVIENDA</v>
      </c>
    </row>
    <row r="14660" spans="1:4" x14ac:dyDescent="0.2">
      <c r="A14660" t="s">
        <v>27852</v>
      </c>
      <c r="B14660" t="s">
        <v>27853</v>
      </c>
      <c r="C14660" t="str">
        <f t="shared" ref="C14660:C14723" si="229">CONCATENATE(MID(A14660,1,2), " - ",D14660)</f>
        <v>16 - INSTITUTO PROVINCIAL DE VIVIENDA</v>
      </c>
      <c r="D14660" t="str">
        <f>VLOOKUP(MID(A14660,1,2),[1]Jurisdicciones!$A$2:$B$44,2,FALSE)</f>
        <v>INSTITUTO PROVINCIAL DE VIVIENDA</v>
      </c>
    </row>
    <row r="14661" spans="1:4" x14ac:dyDescent="0.2">
      <c r="A14661" t="s">
        <v>27854</v>
      </c>
      <c r="B14661" t="s">
        <v>27855</v>
      </c>
      <c r="C14661" t="str">
        <f t="shared" si="229"/>
        <v>16 - INSTITUTO PROVINCIAL DE VIVIENDA</v>
      </c>
      <c r="D14661" t="str">
        <f>VLOOKUP(MID(A14661,1,2),[1]Jurisdicciones!$A$2:$B$44,2,FALSE)</f>
        <v>INSTITUTO PROVINCIAL DE VIVIENDA</v>
      </c>
    </row>
    <row r="14662" spans="1:4" x14ac:dyDescent="0.2">
      <c r="A14662" t="s">
        <v>27856</v>
      </c>
      <c r="B14662" t="s">
        <v>27857</v>
      </c>
      <c r="C14662" t="str">
        <f t="shared" si="229"/>
        <v>16 - INSTITUTO PROVINCIAL DE VIVIENDA</v>
      </c>
      <c r="D14662" t="str">
        <f>VLOOKUP(MID(A14662,1,2),[1]Jurisdicciones!$A$2:$B$44,2,FALSE)</f>
        <v>INSTITUTO PROVINCIAL DE VIVIENDA</v>
      </c>
    </row>
    <row r="14663" spans="1:4" x14ac:dyDescent="0.2">
      <c r="A14663" t="s">
        <v>27858</v>
      </c>
      <c r="B14663" t="s">
        <v>27859</v>
      </c>
      <c r="C14663" t="str">
        <f t="shared" si="229"/>
        <v>16 - INSTITUTO PROVINCIAL DE VIVIENDA</v>
      </c>
      <c r="D14663" t="str">
        <f>VLOOKUP(MID(A14663,1,2),[1]Jurisdicciones!$A$2:$B$44,2,FALSE)</f>
        <v>INSTITUTO PROVINCIAL DE VIVIENDA</v>
      </c>
    </row>
    <row r="14664" spans="1:4" x14ac:dyDescent="0.2">
      <c r="A14664" t="s">
        <v>27860</v>
      </c>
      <c r="B14664" t="s">
        <v>27861</v>
      </c>
      <c r="C14664" t="str">
        <f t="shared" si="229"/>
        <v>16 - INSTITUTO PROVINCIAL DE VIVIENDA</v>
      </c>
      <c r="D14664" t="str">
        <f>VLOOKUP(MID(A14664,1,2),[1]Jurisdicciones!$A$2:$B$44,2,FALSE)</f>
        <v>INSTITUTO PROVINCIAL DE VIVIENDA</v>
      </c>
    </row>
    <row r="14665" spans="1:4" x14ac:dyDescent="0.2">
      <c r="A14665" t="s">
        <v>27862</v>
      </c>
      <c r="B14665" t="s">
        <v>27863</v>
      </c>
      <c r="C14665" t="str">
        <f t="shared" si="229"/>
        <v>16 - INSTITUTO PROVINCIAL DE VIVIENDA</v>
      </c>
      <c r="D14665" t="str">
        <f>VLOOKUP(MID(A14665,1,2),[1]Jurisdicciones!$A$2:$B$44,2,FALSE)</f>
        <v>INSTITUTO PROVINCIAL DE VIVIENDA</v>
      </c>
    </row>
    <row r="14666" spans="1:4" x14ac:dyDescent="0.2">
      <c r="A14666" t="s">
        <v>27864</v>
      </c>
      <c r="B14666" t="s">
        <v>27865</v>
      </c>
      <c r="C14666" t="str">
        <f t="shared" si="229"/>
        <v>16 - INSTITUTO PROVINCIAL DE VIVIENDA</v>
      </c>
      <c r="D14666" t="str">
        <f>VLOOKUP(MID(A14666,1,2),[1]Jurisdicciones!$A$2:$B$44,2,FALSE)</f>
        <v>INSTITUTO PROVINCIAL DE VIVIENDA</v>
      </c>
    </row>
    <row r="14667" spans="1:4" x14ac:dyDescent="0.2">
      <c r="A14667" t="s">
        <v>27866</v>
      </c>
      <c r="B14667" t="s">
        <v>27867</v>
      </c>
      <c r="C14667" t="str">
        <f t="shared" si="229"/>
        <v>16 - INSTITUTO PROVINCIAL DE VIVIENDA</v>
      </c>
      <c r="D14667" t="str">
        <f>VLOOKUP(MID(A14667,1,2),[1]Jurisdicciones!$A$2:$B$44,2,FALSE)</f>
        <v>INSTITUTO PROVINCIAL DE VIVIENDA</v>
      </c>
    </row>
    <row r="14668" spans="1:4" x14ac:dyDescent="0.2">
      <c r="A14668" t="s">
        <v>27868</v>
      </c>
      <c r="B14668" t="s">
        <v>27869</v>
      </c>
      <c r="C14668" t="str">
        <f t="shared" si="229"/>
        <v>16 - INSTITUTO PROVINCIAL DE VIVIENDA</v>
      </c>
      <c r="D14668" t="str">
        <f>VLOOKUP(MID(A14668,1,2),[1]Jurisdicciones!$A$2:$B$44,2,FALSE)</f>
        <v>INSTITUTO PROVINCIAL DE VIVIENDA</v>
      </c>
    </row>
    <row r="14669" spans="1:4" x14ac:dyDescent="0.2">
      <c r="A14669" t="s">
        <v>27870</v>
      </c>
      <c r="B14669" t="s">
        <v>27871</v>
      </c>
      <c r="C14669" t="str">
        <f t="shared" si="229"/>
        <v>16 - INSTITUTO PROVINCIAL DE VIVIENDA</v>
      </c>
      <c r="D14669" t="str">
        <f>VLOOKUP(MID(A14669,1,2),[1]Jurisdicciones!$A$2:$B$44,2,FALSE)</f>
        <v>INSTITUTO PROVINCIAL DE VIVIENDA</v>
      </c>
    </row>
    <row r="14670" spans="1:4" x14ac:dyDescent="0.2">
      <c r="A14670" t="s">
        <v>27872</v>
      </c>
      <c r="B14670" t="s">
        <v>27873</v>
      </c>
      <c r="C14670" t="str">
        <f t="shared" si="229"/>
        <v>16 - INSTITUTO PROVINCIAL DE VIVIENDA</v>
      </c>
      <c r="D14670" t="str">
        <f>VLOOKUP(MID(A14670,1,2),[1]Jurisdicciones!$A$2:$B$44,2,FALSE)</f>
        <v>INSTITUTO PROVINCIAL DE VIVIENDA</v>
      </c>
    </row>
    <row r="14671" spans="1:4" x14ac:dyDescent="0.2">
      <c r="A14671" t="s">
        <v>27874</v>
      </c>
      <c r="B14671" t="s">
        <v>27875</v>
      </c>
      <c r="C14671" t="str">
        <f t="shared" si="229"/>
        <v>16 - INSTITUTO PROVINCIAL DE VIVIENDA</v>
      </c>
      <c r="D14671" t="str">
        <f>VLOOKUP(MID(A14671,1,2),[1]Jurisdicciones!$A$2:$B$44,2,FALSE)</f>
        <v>INSTITUTO PROVINCIAL DE VIVIENDA</v>
      </c>
    </row>
    <row r="14672" spans="1:4" x14ac:dyDescent="0.2">
      <c r="A14672" t="s">
        <v>27876</v>
      </c>
      <c r="B14672" t="s">
        <v>27877</v>
      </c>
      <c r="C14672" t="str">
        <f t="shared" si="229"/>
        <v>16 - INSTITUTO PROVINCIAL DE VIVIENDA</v>
      </c>
      <c r="D14672" t="str">
        <f>VLOOKUP(MID(A14672,1,2),[1]Jurisdicciones!$A$2:$B$44,2,FALSE)</f>
        <v>INSTITUTO PROVINCIAL DE VIVIENDA</v>
      </c>
    </row>
    <row r="14673" spans="1:4" x14ac:dyDescent="0.2">
      <c r="A14673" t="s">
        <v>27878</v>
      </c>
      <c r="B14673" t="s">
        <v>27879</v>
      </c>
      <c r="C14673" t="str">
        <f t="shared" si="229"/>
        <v>16 - INSTITUTO PROVINCIAL DE VIVIENDA</v>
      </c>
      <c r="D14673" t="str">
        <f>VLOOKUP(MID(A14673,1,2),[1]Jurisdicciones!$A$2:$B$44,2,FALSE)</f>
        <v>INSTITUTO PROVINCIAL DE VIVIENDA</v>
      </c>
    </row>
    <row r="14674" spans="1:4" x14ac:dyDescent="0.2">
      <c r="A14674" t="s">
        <v>27880</v>
      </c>
      <c r="B14674" t="s">
        <v>27881</v>
      </c>
      <c r="C14674" t="str">
        <f t="shared" si="229"/>
        <v>16 - INSTITUTO PROVINCIAL DE VIVIENDA</v>
      </c>
      <c r="D14674" t="str">
        <f>VLOOKUP(MID(A14674,1,2),[1]Jurisdicciones!$A$2:$B$44,2,FALSE)</f>
        <v>INSTITUTO PROVINCIAL DE VIVIENDA</v>
      </c>
    </row>
    <row r="14675" spans="1:4" x14ac:dyDescent="0.2">
      <c r="A14675" t="s">
        <v>27882</v>
      </c>
      <c r="B14675" t="s">
        <v>27883</v>
      </c>
      <c r="C14675" t="str">
        <f t="shared" si="229"/>
        <v>16 - INSTITUTO PROVINCIAL DE VIVIENDA</v>
      </c>
      <c r="D14675" t="str">
        <f>VLOOKUP(MID(A14675,1,2),[1]Jurisdicciones!$A$2:$B$44,2,FALSE)</f>
        <v>INSTITUTO PROVINCIAL DE VIVIENDA</v>
      </c>
    </row>
    <row r="14676" spans="1:4" x14ac:dyDescent="0.2">
      <c r="A14676" t="s">
        <v>27884</v>
      </c>
      <c r="B14676" t="s">
        <v>27885</v>
      </c>
      <c r="C14676" t="str">
        <f t="shared" si="229"/>
        <v>16 - INSTITUTO PROVINCIAL DE VIVIENDA</v>
      </c>
      <c r="D14676" t="str">
        <f>VLOOKUP(MID(A14676,1,2),[1]Jurisdicciones!$A$2:$B$44,2,FALSE)</f>
        <v>INSTITUTO PROVINCIAL DE VIVIENDA</v>
      </c>
    </row>
    <row r="14677" spans="1:4" x14ac:dyDescent="0.2">
      <c r="A14677" t="s">
        <v>27886</v>
      </c>
      <c r="B14677" t="s">
        <v>27887</v>
      </c>
      <c r="C14677" t="str">
        <f t="shared" si="229"/>
        <v>16 - INSTITUTO PROVINCIAL DE VIVIENDA</v>
      </c>
      <c r="D14677" t="str">
        <f>VLOOKUP(MID(A14677,1,2),[1]Jurisdicciones!$A$2:$B$44,2,FALSE)</f>
        <v>INSTITUTO PROVINCIAL DE VIVIENDA</v>
      </c>
    </row>
    <row r="14678" spans="1:4" x14ac:dyDescent="0.2">
      <c r="A14678" t="s">
        <v>27888</v>
      </c>
      <c r="B14678" t="s">
        <v>27889</v>
      </c>
      <c r="C14678" t="str">
        <f t="shared" si="229"/>
        <v>16 - INSTITUTO PROVINCIAL DE VIVIENDA</v>
      </c>
      <c r="D14678" t="str">
        <f>VLOOKUP(MID(A14678,1,2),[1]Jurisdicciones!$A$2:$B$44,2,FALSE)</f>
        <v>INSTITUTO PROVINCIAL DE VIVIENDA</v>
      </c>
    </row>
    <row r="14679" spans="1:4" x14ac:dyDescent="0.2">
      <c r="A14679" t="s">
        <v>27890</v>
      </c>
      <c r="B14679" t="s">
        <v>27891</v>
      </c>
      <c r="C14679" t="str">
        <f t="shared" si="229"/>
        <v>16 - INSTITUTO PROVINCIAL DE VIVIENDA</v>
      </c>
      <c r="D14679" t="str">
        <f>VLOOKUP(MID(A14679,1,2),[1]Jurisdicciones!$A$2:$B$44,2,FALSE)</f>
        <v>INSTITUTO PROVINCIAL DE VIVIENDA</v>
      </c>
    </row>
    <row r="14680" spans="1:4" x14ac:dyDescent="0.2">
      <c r="A14680" t="s">
        <v>27892</v>
      </c>
      <c r="B14680" t="s">
        <v>27893</v>
      </c>
      <c r="C14680" t="str">
        <f t="shared" si="229"/>
        <v>16 - INSTITUTO PROVINCIAL DE VIVIENDA</v>
      </c>
      <c r="D14680" t="str">
        <f>VLOOKUP(MID(A14680,1,2),[1]Jurisdicciones!$A$2:$B$44,2,FALSE)</f>
        <v>INSTITUTO PROVINCIAL DE VIVIENDA</v>
      </c>
    </row>
    <row r="14681" spans="1:4" x14ac:dyDescent="0.2">
      <c r="A14681" t="s">
        <v>27894</v>
      </c>
      <c r="B14681" t="s">
        <v>27895</v>
      </c>
      <c r="C14681" t="str">
        <f t="shared" si="229"/>
        <v>16 - INSTITUTO PROVINCIAL DE VIVIENDA</v>
      </c>
      <c r="D14681" t="str">
        <f>VLOOKUP(MID(A14681,1,2),[1]Jurisdicciones!$A$2:$B$44,2,FALSE)</f>
        <v>INSTITUTO PROVINCIAL DE VIVIENDA</v>
      </c>
    </row>
    <row r="14682" spans="1:4" x14ac:dyDescent="0.2">
      <c r="A14682" t="s">
        <v>27896</v>
      </c>
      <c r="B14682" t="s">
        <v>27897</v>
      </c>
      <c r="C14682" t="str">
        <f t="shared" si="229"/>
        <v>16 - INSTITUTO PROVINCIAL DE VIVIENDA</v>
      </c>
      <c r="D14682" t="str">
        <f>VLOOKUP(MID(A14682,1,2),[1]Jurisdicciones!$A$2:$B$44,2,FALSE)</f>
        <v>INSTITUTO PROVINCIAL DE VIVIENDA</v>
      </c>
    </row>
    <row r="14683" spans="1:4" x14ac:dyDescent="0.2">
      <c r="A14683" t="s">
        <v>27898</v>
      </c>
      <c r="B14683" t="s">
        <v>27899</v>
      </c>
      <c r="C14683" t="str">
        <f t="shared" si="229"/>
        <v>16 - INSTITUTO PROVINCIAL DE VIVIENDA</v>
      </c>
      <c r="D14683" t="str">
        <f>VLOOKUP(MID(A14683,1,2),[1]Jurisdicciones!$A$2:$B$44,2,FALSE)</f>
        <v>INSTITUTO PROVINCIAL DE VIVIENDA</v>
      </c>
    </row>
    <row r="14684" spans="1:4" x14ac:dyDescent="0.2">
      <c r="A14684" t="s">
        <v>27900</v>
      </c>
      <c r="B14684" t="s">
        <v>27901</v>
      </c>
      <c r="C14684" t="str">
        <f t="shared" si="229"/>
        <v>16 - INSTITUTO PROVINCIAL DE VIVIENDA</v>
      </c>
      <c r="D14684" t="str">
        <f>VLOOKUP(MID(A14684,1,2),[1]Jurisdicciones!$A$2:$B$44,2,FALSE)</f>
        <v>INSTITUTO PROVINCIAL DE VIVIENDA</v>
      </c>
    </row>
    <row r="14685" spans="1:4" x14ac:dyDescent="0.2">
      <c r="A14685" t="s">
        <v>27902</v>
      </c>
      <c r="B14685" t="s">
        <v>27903</v>
      </c>
      <c r="C14685" t="str">
        <f t="shared" si="229"/>
        <v>16 - INSTITUTO PROVINCIAL DE VIVIENDA</v>
      </c>
      <c r="D14685" t="str">
        <f>VLOOKUP(MID(A14685,1,2),[1]Jurisdicciones!$A$2:$B$44,2,FALSE)</f>
        <v>INSTITUTO PROVINCIAL DE VIVIENDA</v>
      </c>
    </row>
    <row r="14686" spans="1:4" x14ac:dyDescent="0.2">
      <c r="A14686" t="s">
        <v>27904</v>
      </c>
      <c r="B14686" t="s">
        <v>27905</v>
      </c>
      <c r="C14686" t="str">
        <f t="shared" si="229"/>
        <v>16 - INSTITUTO PROVINCIAL DE VIVIENDA</v>
      </c>
      <c r="D14686" t="str">
        <f>VLOOKUP(MID(A14686,1,2),[1]Jurisdicciones!$A$2:$B$44,2,FALSE)</f>
        <v>INSTITUTO PROVINCIAL DE VIVIENDA</v>
      </c>
    </row>
    <row r="14687" spans="1:4" x14ac:dyDescent="0.2">
      <c r="A14687" t="s">
        <v>27906</v>
      </c>
      <c r="B14687" t="s">
        <v>27907</v>
      </c>
      <c r="C14687" t="str">
        <f t="shared" si="229"/>
        <v>16 - INSTITUTO PROVINCIAL DE VIVIENDA</v>
      </c>
      <c r="D14687" t="str">
        <f>VLOOKUP(MID(A14687,1,2),[1]Jurisdicciones!$A$2:$B$44,2,FALSE)</f>
        <v>INSTITUTO PROVINCIAL DE VIVIENDA</v>
      </c>
    </row>
    <row r="14688" spans="1:4" x14ac:dyDescent="0.2">
      <c r="A14688" t="s">
        <v>27908</v>
      </c>
      <c r="B14688" t="s">
        <v>27458</v>
      </c>
      <c r="C14688" t="str">
        <f t="shared" si="229"/>
        <v>16 - INSTITUTO PROVINCIAL DE VIVIENDA</v>
      </c>
      <c r="D14688" t="str">
        <f>VLOOKUP(MID(A14688,1,2),[1]Jurisdicciones!$A$2:$B$44,2,FALSE)</f>
        <v>INSTITUTO PROVINCIAL DE VIVIENDA</v>
      </c>
    </row>
    <row r="14689" spans="1:4" x14ac:dyDescent="0.2">
      <c r="A14689" t="s">
        <v>27909</v>
      </c>
      <c r="B14689" t="s">
        <v>27910</v>
      </c>
      <c r="C14689" t="str">
        <f t="shared" si="229"/>
        <v>16 - INSTITUTO PROVINCIAL DE VIVIENDA</v>
      </c>
      <c r="D14689" t="str">
        <f>VLOOKUP(MID(A14689,1,2),[1]Jurisdicciones!$A$2:$B$44,2,FALSE)</f>
        <v>INSTITUTO PROVINCIAL DE VIVIENDA</v>
      </c>
    </row>
    <row r="14690" spans="1:4" x14ac:dyDescent="0.2">
      <c r="A14690" t="s">
        <v>27911</v>
      </c>
      <c r="B14690" t="s">
        <v>27912</v>
      </c>
      <c r="C14690" t="str">
        <f t="shared" si="229"/>
        <v>16 - INSTITUTO PROVINCIAL DE VIVIENDA</v>
      </c>
      <c r="D14690" t="str">
        <f>VLOOKUP(MID(A14690,1,2),[1]Jurisdicciones!$A$2:$B$44,2,FALSE)</f>
        <v>INSTITUTO PROVINCIAL DE VIVIENDA</v>
      </c>
    </row>
    <row r="14691" spans="1:4" x14ac:dyDescent="0.2">
      <c r="A14691" t="s">
        <v>27913</v>
      </c>
      <c r="B14691" t="s">
        <v>27914</v>
      </c>
      <c r="C14691" t="str">
        <f t="shared" si="229"/>
        <v>16 - INSTITUTO PROVINCIAL DE VIVIENDA</v>
      </c>
      <c r="D14691" t="str">
        <f>VLOOKUP(MID(A14691,1,2),[1]Jurisdicciones!$A$2:$B$44,2,FALSE)</f>
        <v>INSTITUTO PROVINCIAL DE VIVIENDA</v>
      </c>
    </row>
    <row r="14692" spans="1:4" x14ac:dyDescent="0.2">
      <c r="A14692" t="s">
        <v>27915</v>
      </c>
      <c r="B14692" t="s">
        <v>27916</v>
      </c>
      <c r="C14692" t="str">
        <f t="shared" si="229"/>
        <v>16 - INSTITUTO PROVINCIAL DE VIVIENDA</v>
      </c>
      <c r="D14692" t="str">
        <f>VLOOKUP(MID(A14692,1,2),[1]Jurisdicciones!$A$2:$B$44,2,FALSE)</f>
        <v>INSTITUTO PROVINCIAL DE VIVIENDA</v>
      </c>
    </row>
    <row r="14693" spans="1:4" x14ac:dyDescent="0.2">
      <c r="A14693" t="s">
        <v>27917</v>
      </c>
      <c r="B14693" t="s">
        <v>27918</v>
      </c>
      <c r="C14693" t="str">
        <f t="shared" si="229"/>
        <v>16 - INSTITUTO PROVINCIAL DE VIVIENDA</v>
      </c>
      <c r="D14693" t="str">
        <f>VLOOKUP(MID(A14693,1,2),[1]Jurisdicciones!$A$2:$B$44,2,FALSE)</f>
        <v>INSTITUTO PROVINCIAL DE VIVIENDA</v>
      </c>
    </row>
    <row r="14694" spans="1:4" x14ac:dyDescent="0.2">
      <c r="A14694" t="s">
        <v>27919</v>
      </c>
      <c r="B14694" t="s">
        <v>27920</v>
      </c>
      <c r="C14694" t="str">
        <f t="shared" si="229"/>
        <v>16 - INSTITUTO PROVINCIAL DE VIVIENDA</v>
      </c>
      <c r="D14694" t="str">
        <f>VLOOKUP(MID(A14694,1,2),[1]Jurisdicciones!$A$2:$B$44,2,FALSE)</f>
        <v>INSTITUTO PROVINCIAL DE VIVIENDA</v>
      </c>
    </row>
    <row r="14695" spans="1:4" x14ac:dyDescent="0.2">
      <c r="A14695" t="s">
        <v>27921</v>
      </c>
      <c r="B14695" t="s">
        <v>27922</v>
      </c>
      <c r="C14695" t="str">
        <f t="shared" si="229"/>
        <v>16 - INSTITUTO PROVINCIAL DE VIVIENDA</v>
      </c>
      <c r="D14695" t="str">
        <f>VLOOKUP(MID(A14695,1,2),[1]Jurisdicciones!$A$2:$B$44,2,FALSE)</f>
        <v>INSTITUTO PROVINCIAL DE VIVIENDA</v>
      </c>
    </row>
    <row r="14696" spans="1:4" x14ac:dyDescent="0.2">
      <c r="A14696" t="s">
        <v>27923</v>
      </c>
      <c r="B14696" t="s">
        <v>27924</v>
      </c>
      <c r="C14696" t="str">
        <f t="shared" si="229"/>
        <v>16 - INSTITUTO PROVINCIAL DE VIVIENDA</v>
      </c>
      <c r="D14696" t="str">
        <f>VLOOKUP(MID(A14696,1,2),[1]Jurisdicciones!$A$2:$B$44,2,FALSE)</f>
        <v>INSTITUTO PROVINCIAL DE VIVIENDA</v>
      </c>
    </row>
    <row r="14697" spans="1:4" x14ac:dyDescent="0.2">
      <c r="A14697" t="s">
        <v>27925</v>
      </c>
      <c r="B14697" t="s">
        <v>27926</v>
      </c>
      <c r="C14697" t="str">
        <f t="shared" si="229"/>
        <v>16 - INSTITUTO PROVINCIAL DE VIVIENDA</v>
      </c>
      <c r="D14697" t="str">
        <f>VLOOKUP(MID(A14697,1,2),[1]Jurisdicciones!$A$2:$B$44,2,FALSE)</f>
        <v>INSTITUTO PROVINCIAL DE VIVIENDA</v>
      </c>
    </row>
    <row r="14698" spans="1:4" x14ac:dyDescent="0.2">
      <c r="A14698" t="s">
        <v>27927</v>
      </c>
      <c r="B14698" t="s">
        <v>27928</v>
      </c>
      <c r="C14698" t="str">
        <f t="shared" si="229"/>
        <v>16 - INSTITUTO PROVINCIAL DE VIVIENDA</v>
      </c>
      <c r="D14698" t="str">
        <f>VLOOKUP(MID(A14698,1,2),[1]Jurisdicciones!$A$2:$B$44,2,FALSE)</f>
        <v>INSTITUTO PROVINCIAL DE VIVIENDA</v>
      </c>
    </row>
    <row r="14699" spans="1:4" x14ac:dyDescent="0.2">
      <c r="A14699" t="s">
        <v>27929</v>
      </c>
      <c r="B14699" t="s">
        <v>27922</v>
      </c>
      <c r="C14699" t="str">
        <f t="shared" si="229"/>
        <v>16 - INSTITUTO PROVINCIAL DE VIVIENDA</v>
      </c>
      <c r="D14699" t="str">
        <f>VLOOKUP(MID(A14699,1,2),[1]Jurisdicciones!$A$2:$B$44,2,FALSE)</f>
        <v>INSTITUTO PROVINCIAL DE VIVIENDA</v>
      </c>
    </row>
    <row r="14700" spans="1:4" x14ac:dyDescent="0.2">
      <c r="A14700" t="s">
        <v>27930</v>
      </c>
      <c r="B14700" t="s">
        <v>27504</v>
      </c>
      <c r="C14700" t="str">
        <f t="shared" si="229"/>
        <v>16 - INSTITUTO PROVINCIAL DE VIVIENDA</v>
      </c>
      <c r="D14700" t="str">
        <f>VLOOKUP(MID(A14700,1,2),[1]Jurisdicciones!$A$2:$B$44,2,FALSE)</f>
        <v>INSTITUTO PROVINCIAL DE VIVIENDA</v>
      </c>
    </row>
    <row r="14701" spans="1:4" x14ac:dyDescent="0.2">
      <c r="A14701" t="s">
        <v>27931</v>
      </c>
      <c r="B14701" t="s">
        <v>27932</v>
      </c>
      <c r="C14701" t="str">
        <f t="shared" si="229"/>
        <v>16 - INSTITUTO PROVINCIAL DE VIVIENDA</v>
      </c>
      <c r="D14701" t="str">
        <f>VLOOKUP(MID(A14701,1,2),[1]Jurisdicciones!$A$2:$B$44,2,FALSE)</f>
        <v>INSTITUTO PROVINCIAL DE VIVIENDA</v>
      </c>
    </row>
    <row r="14702" spans="1:4" x14ac:dyDescent="0.2">
      <c r="A14702" t="s">
        <v>27933</v>
      </c>
      <c r="B14702" t="s">
        <v>27934</v>
      </c>
      <c r="C14702" t="str">
        <f t="shared" si="229"/>
        <v>16 - INSTITUTO PROVINCIAL DE VIVIENDA</v>
      </c>
      <c r="D14702" t="str">
        <f>VLOOKUP(MID(A14702,1,2),[1]Jurisdicciones!$A$2:$B$44,2,FALSE)</f>
        <v>INSTITUTO PROVINCIAL DE VIVIENDA</v>
      </c>
    </row>
    <row r="14703" spans="1:4" x14ac:dyDescent="0.2">
      <c r="A14703" t="s">
        <v>27935</v>
      </c>
      <c r="B14703" t="s">
        <v>27936</v>
      </c>
      <c r="C14703" t="str">
        <f t="shared" si="229"/>
        <v>16 - INSTITUTO PROVINCIAL DE VIVIENDA</v>
      </c>
      <c r="D14703" t="str">
        <f>VLOOKUP(MID(A14703,1,2),[1]Jurisdicciones!$A$2:$B$44,2,FALSE)</f>
        <v>INSTITUTO PROVINCIAL DE VIVIENDA</v>
      </c>
    </row>
    <row r="14704" spans="1:4" x14ac:dyDescent="0.2">
      <c r="A14704" t="s">
        <v>27937</v>
      </c>
      <c r="B14704" t="s">
        <v>27938</v>
      </c>
      <c r="C14704" t="str">
        <f t="shared" si="229"/>
        <v>16 - INSTITUTO PROVINCIAL DE VIVIENDA</v>
      </c>
      <c r="D14704" t="str">
        <f>VLOOKUP(MID(A14704,1,2),[1]Jurisdicciones!$A$2:$B$44,2,FALSE)</f>
        <v>INSTITUTO PROVINCIAL DE VIVIENDA</v>
      </c>
    </row>
    <row r="14705" spans="1:4" x14ac:dyDescent="0.2">
      <c r="A14705" t="s">
        <v>27939</v>
      </c>
      <c r="B14705" t="s">
        <v>27940</v>
      </c>
      <c r="C14705" t="str">
        <f t="shared" si="229"/>
        <v>16 - INSTITUTO PROVINCIAL DE VIVIENDA</v>
      </c>
      <c r="D14705" t="str">
        <f>VLOOKUP(MID(A14705,1,2),[1]Jurisdicciones!$A$2:$B$44,2,FALSE)</f>
        <v>INSTITUTO PROVINCIAL DE VIVIENDA</v>
      </c>
    </row>
    <row r="14706" spans="1:4" x14ac:dyDescent="0.2">
      <c r="A14706" t="s">
        <v>27941</v>
      </c>
      <c r="B14706" t="s">
        <v>27557</v>
      </c>
      <c r="C14706" t="str">
        <f t="shared" si="229"/>
        <v>16 - INSTITUTO PROVINCIAL DE VIVIENDA</v>
      </c>
      <c r="D14706" t="str">
        <f>VLOOKUP(MID(A14706,1,2),[1]Jurisdicciones!$A$2:$B$44,2,FALSE)</f>
        <v>INSTITUTO PROVINCIAL DE VIVIENDA</v>
      </c>
    </row>
    <row r="14707" spans="1:4" x14ac:dyDescent="0.2">
      <c r="A14707" t="s">
        <v>27942</v>
      </c>
      <c r="B14707" t="s">
        <v>27557</v>
      </c>
      <c r="C14707" t="str">
        <f t="shared" si="229"/>
        <v>16 - INSTITUTO PROVINCIAL DE VIVIENDA</v>
      </c>
      <c r="D14707" t="str">
        <f>VLOOKUP(MID(A14707,1,2),[1]Jurisdicciones!$A$2:$B$44,2,FALSE)</f>
        <v>INSTITUTO PROVINCIAL DE VIVIENDA</v>
      </c>
    </row>
    <row r="14708" spans="1:4" x14ac:dyDescent="0.2">
      <c r="A14708" t="s">
        <v>27943</v>
      </c>
      <c r="B14708" t="s">
        <v>27944</v>
      </c>
      <c r="C14708" t="str">
        <f t="shared" si="229"/>
        <v>16 - INSTITUTO PROVINCIAL DE VIVIENDA</v>
      </c>
      <c r="D14708" t="str">
        <f>VLOOKUP(MID(A14708,1,2),[1]Jurisdicciones!$A$2:$B$44,2,FALSE)</f>
        <v>INSTITUTO PROVINCIAL DE VIVIENDA</v>
      </c>
    </row>
    <row r="14709" spans="1:4" x14ac:dyDescent="0.2">
      <c r="A14709" t="s">
        <v>27945</v>
      </c>
      <c r="B14709" t="s">
        <v>27946</v>
      </c>
      <c r="C14709" t="str">
        <f t="shared" si="229"/>
        <v>16 - INSTITUTO PROVINCIAL DE VIVIENDA</v>
      </c>
      <c r="D14709" t="str">
        <f>VLOOKUP(MID(A14709,1,2),[1]Jurisdicciones!$A$2:$B$44,2,FALSE)</f>
        <v>INSTITUTO PROVINCIAL DE VIVIENDA</v>
      </c>
    </row>
    <row r="14710" spans="1:4" x14ac:dyDescent="0.2">
      <c r="A14710" t="s">
        <v>27947</v>
      </c>
      <c r="B14710" t="s">
        <v>27948</v>
      </c>
      <c r="C14710" t="str">
        <f t="shared" si="229"/>
        <v>16 - INSTITUTO PROVINCIAL DE VIVIENDA</v>
      </c>
      <c r="D14710" t="str">
        <f>VLOOKUP(MID(A14710,1,2),[1]Jurisdicciones!$A$2:$B$44,2,FALSE)</f>
        <v>INSTITUTO PROVINCIAL DE VIVIENDA</v>
      </c>
    </row>
    <row r="14711" spans="1:4" x14ac:dyDescent="0.2">
      <c r="A14711" t="s">
        <v>27949</v>
      </c>
      <c r="B14711" t="s">
        <v>27950</v>
      </c>
      <c r="C14711" t="str">
        <f t="shared" si="229"/>
        <v>16 - INSTITUTO PROVINCIAL DE VIVIENDA</v>
      </c>
      <c r="D14711" t="str">
        <f>VLOOKUP(MID(A14711,1,2),[1]Jurisdicciones!$A$2:$B$44,2,FALSE)</f>
        <v>INSTITUTO PROVINCIAL DE VIVIENDA</v>
      </c>
    </row>
    <row r="14712" spans="1:4" x14ac:dyDescent="0.2">
      <c r="A14712" t="s">
        <v>27951</v>
      </c>
      <c r="B14712" t="s">
        <v>27952</v>
      </c>
      <c r="C14712" t="str">
        <f t="shared" si="229"/>
        <v>16 - INSTITUTO PROVINCIAL DE VIVIENDA</v>
      </c>
      <c r="D14712" t="str">
        <f>VLOOKUP(MID(A14712,1,2),[1]Jurisdicciones!$A$2:$B$44,2,FALSE)</f>
        <v>INSTITUTO PROVINCIAL DE VIVIENDA</v>
      </c>
    </row>
    <row r="14713" spans="1:4" x14ac:dyDescent="0.2">
      <c r="A14713" t="s">
        <v>27953</v>
      </c>
      <c r="B14713" t="s">
        <v>27954</v>
      </c>
      <c r="C14713" t="str">
        <f t="shared" si="229"/>
        <v>16 - INSTITUTO PROVINCIAL DE VIVIENDA</v>
      </c>
      <c r="D14713" t="str">
        <f>VLOOKUP(MID(A14713,1,2),[1]Jurisdicciones!$A$2:$B$44,2,FALSE)</f>
        <v>INSTITUTO PROVINCIAL DE VIVIENDA</v>
      </c>
    </row>
    <row r="14714" spans="1:4" x14ac:dyDescent="0.2">
      <c r="A14714" t="s">
        <v>27955</v>
      </c>
      <c r="B14714" t="s">
        <v>27557</v>
      </c>
      <c r="C14714" t="str">
        <f t="shared" si="229"/>
        <v>16 - INSTITUTO PROVINCIAL DE VIVIENDA</v>
      </c>
      <c r="D14714" t="str">
        <f>VLOOKUP(MID(A14714,1,2),[1]Jurisdicciones!$A$2:$B$44,2,FALSE)</f>
        <v>INSTITUTO PROVINCIAL DE VIVIENDA</v>
      </c>
    </row>
    <row r="14715" spans="1:4" x14ac:dyDescent="0.2">
      <c r="A14715" t="s">
        <v>27956</v>
      </c>
      <c r="B14715" t="s">
        <v>27957</v>
      </c>
      <c r="C14715" t="str">
        <f t="shared" si="229"/>
        <v>16 - INSTITUTO PROVINCIAL DE VIVIENDA</v>
      </c>
      <c r="D14715" t="str">
        <f>VLOOKUP(MID(A14715,1,2),[1]Jurisdicciones!$A$2:$B$44,2,FALSE)</f>
        <v>INSTITUTO PROVINCIAL DE VIVIENDA</v>
      </c>
    </row>
    <row r="14716" spans="1:4" x14ac:dyDescent="0.2">
      <c r="A14716" t="s">
        <v>27958</v>
      </c>
      <c r="B14716" t="s">
        <v>27959</v>
      </c>
      <c r="C14716" t="str">
        <f t="shared" si="229"/>
        <v>16 - INSTITUTO PROVINCIAL DE VIVIENDA</v>
      </c>
      <c r="D14716" t="str">
        <f>VLOOKUP(MID(A14716,1,2),[1]Jurisdicciones!$A$2:$B$44,2,FALSE)</f>
        <v>INSTITUTO PROVINCIAL DE VIVIENDA</v>
      </c>
    </row>
    <row r="14717" spans="1:4" x14ac:dyDescent="0.2">
      <c r="A14717" t="s">
        <v>27960</v>
      </c>
      <c r="B14717" t="s">
        <v>27961</v>
      </c>
      <c r="C14717" t="str">
        <f t="shared" si="229"/>
        <v>16 - INSTITUTO PROVINCIAL DE VIVIENDA</v>
      </c>
      <c r="D14717" t="str">
        <f>VLOOKUP(MID(A14717,1,2),[1]Jurisdicciones!$A$2:$B$44,2,FALSE)</f>
        <v>INSTITUTO PROVINCIAL DE VIVIENDA</v>
      </c>
    </row>
    <row r="14718" spans="1:4" x14ac:dyDescent="0.2">
      <c r="A14718" t="s">
        <v>27962</v>
      </c>
      <c r="B14718" t="s">
        <v>27557</v>
      </c>
      <c r="C14718" t="str">
        <f t="shared" si="229"/>
        <v>16 - INSTITUTO PROVINCIAL DE VIVIENDA</v>
      </c>
      <c r="D14718" t="str">
        <f>VLOOKUP(MID(A14718,1,2),[1]Jurisdicciones!$A$2:$B$44,2,FALSE)</f>
        <v>INSTITUTO PROVINCIAL DE VIVIENDA</v>
      </c>
    </row>
    <row r="14719" spans="1:4" x14ac:dyDescent="0.2">
      <c r="A14719" t="s">
        <v>27963</v>
      </c>
      <c r="B14719" t="s">
        <v>27964</v>
      </c>
      <c r="C14719" t="str">
        <f t="shared" si="229"/>
        <v>16 - INSTITUTO PROVINCIAL DE VIVIENDA</v>
      </c>
      <c r="D14719" t="str">
        <f>VLOOKUP(MID(A14719,1,2),[1]Jurisdicciones!$A$2:$B$44,2,FALSE)</f>
        <v>INSTITUTO PROVINCIAL DE VIVIENDA</v>
      </c>
    </row>
    <row r="14720" spans="1:4" x14ac:dyDescent="0.2">
      <c r="A14720" t="s">
        <v>27965</v>
      </c>
      <c r="B14720" t="s">
        <v>27966</v>
      </c>
      <c r="C14720" t="str">
        <f t="shared" si="229"/>
        <v>16 - INSTITUTO PROVINCIAL DE VIVIENDA</v>
      </c>
      <c r="D14720" t="str">
        <f>VLOOKUP(MID(A14720,1,2),[1]Jurisdicciones!$A$2:$B$44,2,FALSE)</f>
        <v>INSTITUTO PROVINCIAL DE VIVIENDA</v>
      </c>
    </row>
    <row r="14721" spans="1:4" x14ac:dyDescent="0.2">
      <c r="A14721" t="s">
        <v>27967</v>
      </c>
      <c r="B14721" t="s">
        <v>27968</v>
      </c>
      <c r="C14721" t="str">
        <f t="shared" si="229"/>
        <v>16 - INSTITUTO PROVINCIAL DE VIVIENDA</v>
      </c>
      <c r="D14721" t="str">
        <f>VLOOKUP(MID(A14721,1,2),[1]Jurisdicciones!$A$2:$B$44,2,FALSE)</f>
        <v>INSTITUTO PROVINCIAL DE VIVIENDA</v>
      </c>
    </row>
    <row r="14722" spans="1:4" x14ac:dyDescent="0.2">
      <c r="A14722" t="s">
        <v>27969</v>
      </c>
      <c r="B14722" t="s">
        <v>27970</v>
      </c>
      <c r="C14722" t="str">
        <f t="shared" si="229"/>
        <v>16 - INSTITUTO PROVINCIAL DE VIVIENDA</v>
      </c>
      <c r="D14722" t="str">
        <f>VLOOKUP(MID(A14722,1,2),[1]Jurisdicciones!$A$2:$B$44,2,FALSE)</f>
        <v>INSTITUTO PROVINCIAL DE VIVIENDA</v>
      </c>
    </row>
    <row r="14723" spans="1:4" x14ac:dyDescent="0.2">
      <c r="A14723" t="s">
        <v>27971</v>
      </c>
      <c r="B14723" t="s">
        <v>27972</v>
      </c>
      <c r="C14723" t="str">
        <f t="shared" si="229"/>
        <v>16 - INSTITUTO PROVINCIAL DE VIVIENDA</v>
      </c>
      <c r="D14723" t="str">
        <f>VLOOKUP(MID(A14723,1,2),[1]Jurisdicciones!$A$2:$B$44,2,FALSE)</f>
        <v>INSTITUTO PROVINCIAL DE VIVIENDA</v>
      </c>
    </row>
    <row r="14724" spans="1:4" x14ac:dyDescent="0.2">
      <c r="A14724" t="s">
        <v>27973</v>
      </c>
      <c r="B14724" t="s">
        <v>27974</v>
      </c>
      <c r="C14724" t="str">
        <f t="shared" ref="C14724:C14787" si="230">CONCATENATE(MID(A14724,1,2), " - ",D14724)</f>
        <v>16 - INSTITUTO PROVINCIAL DE VIVIENDA</v>
      </c>
      <c r="D14724" t="str">
        <f>VLOOKUP(MID(A14724,1,2),[1]Jurisdicciones!$A$2:$B$44,2,FALSE)</f>
        <v>INSTITUTO PROVINCIAL DE VIVIENDA</v>
      </c>
    </row>
    <row r="14725" spans="1:4" x14ac:dyDescent="0.2">
      <c r="A14725" t="s">
        <v>27975</v>
      </c>
      <c r="B14725" t="s">
        <v>27976</v>
      </c>
      <c r="C14725" t="str">
        <f t="shared" si="230"/>
        <v>16 - INSTITUTO PROVINCIAL DE VIVIENDA</v>
      </c>
      <c r="D14725" t="str">
        <f>VLOOKUP(MID(A14725,1,2),[1]Jurisdicciones!$A$2:$B$44,2,FALSE)</f>
        <v>INSTITUTO PROVINCIAL DE VIVIENDA</v>
      </c>
    </row>
    <row r="14726" spans="1:4" x14ac:dyDescent="0.2">
      <c r="A14726" t="s">
        <v>27977</v>
      </c>
      <c r="B14726" t="s">
        <v>27978</v>
      </c>
      <c r="C14726" t="str">
        <f t="shared" si="230"/>
        <v>16 - INSTITUTO PROVINCIAL DE VIVIENDA</v>
      </c>
      <c r="D14726" t="str">
        <f>VLOOKUP(MID(A14726,1,2),[1]Jurisdicciones!$A$2:$B$44,2,FALSE)</f>
        <v>INSTITUTO PROVINCIAL DE VIVIENDA</v>
      </c>
    </row>
    <row r="14727" spans="1:4" x14ac:dyDescent="0.2">
      <c r="A14727" t="s">
        <v>27979</v>
      </c>
      <c r="B14727" t="s">
        <v>27980</v>
      </c>
      <c r="C14727" t="str">
        <f t="shared" si="230"/>
        <v>16 - INSTITUTO PROVINCIAL DE VIVIENDA</v>
      </c>
      <c r="D14727" t="str">
        <f>VLOOKUP(MID(A14727,1,2),[1]Jurisdicciones!$A$2:$B$44,2,FALSE)</f>
        <v>INSTITUTO PROVINCIAL DE VIVIENDA</v>
      </c>
    </row>
    <row r="14728" spans="1:4" x14ac:dyDescent="0.2">
      <c r="A14728" t="s">
        <v>27981</v>
      </c>
      <c r="B14728" t="s">
        <v>27982</v>
      </c>
      <c r="C14728" t="str">
        <f t="shared" si="230"/>
        <v>16 - INSTITUTO PROVINCIAL DE VIVIENDA</v>
      </c>
      <c r="D14728" t="str">
        <f>VLOOKUP(MID(A14728,1,2),[1]Jurisdicciones!$A$2:$B$44,2,FALSE)</f>
        <v>INSTITUTO PROVINCIAL DE VIVIENDA</v>
      </c>
    </row>
    <row r="14729" spans="1:4" x14ac:dyDescent="0.2">
      <c r="A14729" t="s">
        <v>27983</v>
      </c>
      <c r="B14729" t="s">
        <v>27984</v>
      </c>
      <c r="C14729" t="str">
        <f t="shared" si="230"/>
        <v>16 - INSTITUTO PROVINCIAL DE VIVIENDA</v>
      </c>
      <c r="D14729" t="str">
        <f>VLOOKUP(MID(A14729,1,2),[1]Jurisdicciones!$A$2:$B$44,2,FALSE)</f>
        <v>INSTITUTO PROVINCIAL DE VIVIENDA</v>
      </c>
    </row>
    <row r="14730" spans="1:4" x14ac:dyDescent="0.2">
      <c r="A14730" t="s">
        <v>27985</v>
      </c>
      <c r="B14730" t="s">
        <v>27557</v>
      </c>
      <c r="C14730" t="str">
        <f t="shared" si="230"/>
        <v>16 - INSTITUTO PROVINCIAL DE VIVIENDA</v>
      </c>
      <c r="D14730" t="str">
        <f>VLOOKUP(MID(A14730,1,2),[1]Jurisdicciones!$A$2:$B$44,2,FALSE)</f>
        <v>INSTITUTO PROVINCIAL DE VIVIENDA</v>
      </c>
    </row>
    <row r="14731" spans="1:4" x14ac:dyDescent="0.2">
      <c r="A14731" t="s">
        <v>27986</v>
      </c>
      <c r="B14731" t="s">
        <v>27987</v>
      </c>
      <c r="C14731" t="str">
        <f t="shared" si="230"/>
        <v>16 - INSTITUTO PROVINCIAL DE VIVIENDA</v>
      </c>
      <c r="D14731" t="str">
        <f>VLOOKUP(MID(A14731,1,2),[1]Jurisdicciones!$A$2:$B$44,2,FALSE)</f>
        <v>INSTITUTO PROVINCIAL DE VIVIENDA</v>
      </c>
    </row>
    <row r="14732" spans="1:4" x14ac:dyDescent="0.2">
      <c r="A14732" t="s">
        <v>27988</v>
      </c>
      <c r="B14732" t="s">
        <v>27989</v>
      </c>
      <c r="C14732" t="str">
        <f t="shared" si="230"/>
        <v>16 - INSTITUTO PROVINCIAL DE VIVIENDA</v>
      </c>
      <c r="D14732" t="str">
        <f>VLOOKUP(MID(A14732,1,2),[1]Jurisdicciones!$A$2:$B$44,2,FALSE)</f>
        <v>INSTITUTO PROVINCIAL DE VIVIENDA</v>
      </c>
    </row>
    <row r="14733" spans="1:4" x14ac:dyDescent="0.2">
      <c r="A14733" t="s">
        <v>27990</v>
      </c>
      <c r="B14733" t="s">
        <v>27991</v>
      </c>
      <c r="C14733" t="str">
        <f t="shared" si="230"/>
        <v>16 - INSTITUTO PROVINCIAL DE VIVIENDA</v>
      </c>
      <c r="D14733" t="str">
        <f>VLOOKUP(MID(A14733,1,2),[1]Jurisdicciones!$A$2:$B$44,2,FALSE)</f>
        <v>INSTITUTO PROVINCIAL DE VIVIENDA</v>
      </c>
    </row>
    <row r="14734" spans="1:4" x14ac:dyDescent="0.2">
      <c r="A14734" t="s">
        <v>27992</v>
      </c>
      <c r="B14734" t="s">
        <v>27993</v>
      </c>
      <c r="C14734" t="str">
        <f t="shared" si="230"/>
        <v>16 - INSTITUTO PROVINCIAL DE VIVIENDA</v>
      </c>
      <c r="D14734" t="str">
        <f>VLOOKUP(MID(A14734,1,2),[1]Jurisdicciones!$A$2:$B$44,2,FALSE)</f>
        <v>INSTITUTO PROVINCIAL DE VIVIENDA</v>
      </c>
    </row>
    <row r="14735" spans="1:4" x14ac:dyDescent="0.2">
      <c r="A14735" t="s">
        <v>27994</v>
      </c>
      <c r="B14735" t="s">
        <v>27995</v>
      </c>
      <c r="C14735" t="str">
        <f t="shared" si="230"/>
        <v>16 - INSTITUTO PROVINCIAL DE VIVIENDA</v>
      </c>
      <c r="D14735" t="str">
        <f>VLOOKUP(MID(A14735,1,2),[1]Jurisdicciones!$A$2:$B$44,2,FALSE)</f>
        <v>INSTITUTO PROVINCIAL DE VIVIENDA</v>
      </c>
    </row>
    <row r="14736" spans="1:4" x14ac:dyDescent="0.2">
      <c r="A14736" t="s">
        <v>27996</v>
      </c>
      <c r="B14736" t="s">
        <v>27997</v>
      </c>
      <c r="C14736" t="str">
        <f t="shared" si="230"/>
        <v>16 - INSTITUTO PROVINCIAL DE VIVIENDA</v>
      </c>
      <c r="D14736" t="str">
        <f>VLOOKUP(MID(A14736,1,2),[1]Jurisdicciones!$A$2:$B$44,2,FALSE)</f>
        <v>INSTITUTO PROVINCIAL DE VIVIENDA</v>
      </c>
    </row>
    <row r="14737" spans="1:4" x14ac:dyDescent="0.2">
      <c r="A14737" t="s">
        <v>27998</v>
      </c>
      <c r="B14737" t="s">
        <v>27999</v>
      </c>
      <c r="C14737" t="str">
        <f t="shared" si="230"/>
        <v>16 - INSTITUTO PROVINCIAL DE VIVIENDA</v>
      </c>
      <c r="D14737" t="str">
        <f>VLOOKUP(MID(A14737,1,2),[1]Jurisdicciones!$A$2:$B$44,2,FALSE)</f>
        <v>INSTITUTO PROVINCIAL DE VIVIENDA</v>
      </c>
    </row>
    <row r="14738" spans="1:4" x14ac:dyDescent="0.2">
      <c r="A14738" t="s">
        <v>28000</v>
      </c>
      <c r="B14738" t="s">
        <v>28001</v>
      </c>
      <c r="C14738" t="str">
        <f t="shared" si="230"/>
        <v>16 - INSTITUTO PROVINCIAL DE VIVIENDA</v>
      </c>
      <c r="D14738" t="str">
        <f>VLOOKUP(MID(A14738,1,2),[1]Jurisdicciones!$A$2:$B$44,2,FALSE)</f>
        <v>INSTITUTO PROVINCIAL DE VIVIENDA</v>
      </c>
    </row>
    <row r="14739" spans="1:4" x14ac:dyDescent="0.2">
      <c r="A14739" t="s">
        <v>28002</v>
      </c>
      <c r="B14739" t="s">
        <v>28003</v>
      </c>
      <c r="C14739" t="str">
        <f t="shared" si="230"/>
        <v>16 - INSTITUTO PROVINCIAL DE VIVIENDA</v>
      </c>
      <c r="D14739" t="str">
        <f>VLOOKUP(MID(A14739,1,2),[1]Jurisdicciones!$A$2:$B$44,2,FALSE)</f>
        <v>INSTITUTO PROVINCIAL DE VIVIENDA</v>
      </c>
    </row>
    <row r="14740" spans="1:4" x14ac:dyDescent="0.2">
      <c r="A14740" t="s">
        <v>28004</v>
      </c>
      <c r="B14740" t="s">
        <v>28005</v>
      </c>
      <c r="C14740" t="str">
        <f t="shared" si="230"/>
        <v>16 - INSTITUTO PROVINCIAL DE VIVIENDA</v>
      </c>
      <c r="D14740" t="str">
        <f>VLOOKUP(MID(A14740,1,2),[1]Jurisdicciones!$A$2:$B$44,2,FALSE)</f>
        <v>INSTITUTO PROVINCIAL DE VIVIENDA</v>
      </c>
    </row>
    <row r="14741" spans="1:4" x14ac:dyDescent="0.2">
      <c r="A14741" t="s">
        <v>28006</v>
      </c>
      <c r="B14741" t="s">
        <v>28007</v>
      </c>
      <c r="C14741" t="str">
        <f t="shared" si="230"/>
        <v>16 - INSTITUTO PROVINCIAL DE VIVIENDA</v>
      </c>
      <c r="D14741" t="str">
        <f>VLOOKUP(MID(A14741,1,2),[1]Jurisdicciones!$A$2:$B$44,2,FALSE)</f>
        <v>INSTITUTO PROVINCIAL DE VIVIENDA</v>
      </c>
    </row>
    <row r="14742" spans="1:4" x14ac:dyDescent="0.2">
      <c r="A14742" t="s">
        <v>28008</v>
      </c>
      <c r="B14742" t="s">
        <v>28009</v>
      </c>
      <c r="C14742" t="str">
        <f t="shared" si="230"/>
        <v>16 - INSTITUTO PROVINCIAL DE VIVIENDA</v>
      </c>
      <c r="D14742" t="str">
        <f>VLOOKUP(MID(A14742,1,2),[1]Jurisdicciones!$A$2:$B$44,2,FALSE)</f>
        <v>INSTITUTO PROVINCIAL DE VIVIENDA</v>
      </c>
    </row>
    <row r="14743" spans="1:4" x14ac:dyDescent="0.2">
      <c r="A14743" t="s">
        <v>28010</v>
      </c>
      <c r="B14743" t="s">
        <v>28011</v>
      </c>
      <c r="C14743" t="str">
        <f t="shared" si="230"/>
        <v>16 - INSTITUTO PROVINCIAL DE VIVIENDA</v>
      </c>
      <c r="D14743" t="str">
        <f>VLOOKUP(MID(A14743,1,2),[1]Jurisdicciones!$A$2:$B$44,2,FALSE)</f>
        <v>INSTITUTO PROVINCIAL DE VIVIENDA</v>
      </c>
    </row>
    <row r="14744" spans="1:4" x14ac:dyDescent="0.2">
      <c r="A14744" t="s">
        <v>28012</v>
      </c>
      <c r="B14744" t="s">
        <v>28013</v>
      </c>
      <c r="C14744" t="str">
        <f t="shared" si="230"/>
        <v>16 - INSTITUTO PROVINCIAL DE VIVIENDA</v>
      </c>
      <c r="D14744" t="str">
        <f>VLOOKUP(MID(A14744,1,2),[1]Jurisdicciones!$A$2:$B$44,2,FALSE)</f>
        <v>INSTITUTO PROVINCIAL DE VIVIENDA</v>
      </c>
    </row>
    <row r="14745" spans="1:4" x14ac:dyDescent="0.2">
      <c r="A14745" t="s">
        <v>28014</v>
      </c>
      <c r="B14745" t="s">
        <v>21852</v>
      </c>
      <c r="C14745" t="str">
        <f t="shared" si="230"/>
        <v>16 - INSTITUTO PROVINCIAL DE VIVIENDA</v>
      </c>
      <c r="D14745" t="str">
        <f>VLOOKUP(MID(A14745,1,2),[1]Jurisdicciones!$A$2:$B$44,2,FALSE)</f>
        <v>INSTITUTO PROVINCIAL DE VIVIENDA</v>
      </c>
    </row>
    <row r="14746" spans="1:4" x14ac:dyDescent="0.2">
      <c r="A14746" t="s">
        <v>28015</v>
      </c>
      <c r="B14746" t="s">
        <v>28016</v>
      </c>
      <c r="C14746" t="str">
        <f t="shared" si="230"/>
        <v>16 - INSTITUTO PROVINCIAL DE VIVIENDA</v>
      </c>
      <c r="D14746" t="str">
        <f>VLOOKUP(MID(A14746,1,2),[1]Jurisdicciones!$A$2:$B$44,2,FALSE)</f>
        <v>INSTITUTO PROVINCIAL DE VIVIENDA</v>
      </c>
    </row>
    <row r="14747" spans="1:4" x14ac:dyDescent="0.2">
      <c r="A14747" t="s">
        <v>28017</v>
      </c>
      <c r="B14747" t="s">
        <v>28018</v>
      </c>
      <c r="C14747" t="str">
        <f t="shared" si="230"/>
        <v>16 - INSTITUTO PROVINCIAL DE VIVIENDA</v>
      </c>
      <c r="D14747" t="str">
        <f>VLOOKUP(MID(A14747,1,2),[1]Jurisdicciones!$A$2:$B$44,2,FALSE)</f>
        <v>INSTITUTO PROVINCIAL DE VIVIENDA</v>
      </c>
    </row>
    <row r="14748" spans="1:4" x14ac:dyDescent="0.2">
      <c r="A14748" t="s">
        <v>28019</v>
      </c>
      <c r="B14748" t="s">
        <v>28020</v>
      </c>
      <c r="C14748" t="str">
        <f t="shared" si="230"/>
        <v>16 - INSTITUTO PROVINCIAL DE VIVIENDA</v>
      </c>
      <c r="D14748" t="str">
        <f>VLOOKUP(MID(A14748,1,2),[1]Jurisdicciones!$A$2:$B$44,2,FALSE)</f>
        <v>INSTITUTO PROVINCIAL DE VIVIENDA</v>
      </c>
    </row>
    <row r="14749" spans="1:4" x14ac:dyDescent="0.2">
      <c r="A14749" t="s">
        <v>28021</v>
      </c>
      <c r="B14749" t="s">
        <v>28022</v>
      </c>
      <c r="C14749" t="str">
        <f t="shared" si="230"/>
        <v>16 - INSTITUTO PROVINCIAL DE VIVIENDA</v>
      </c>
      <c r="D14749" t="str">
        <f>VLOOKUP(MID(A14749,1,2),[1]Jurisdicciones!$A$2:$B$44,2,FALSE)</f>
        <v>INSTITUTO PROVINCIAL DE VIVIENDA</v>
      </c>
    </row>
    <row r="14750" spans="1:4" x14ac:dyDescent="0.2">
      <c r="A14750" t="s">
        <v>28023</v>
      </c>
      <c r="B14750" t="s">
        <v>28024</v>
      </c>
      <c r="C14750" t="str">
        <f t="shared" si="230"/>
        <v>16 - INSTITUTO PROVINCIAL DE VIVIENDA</v>
      </c>
      <c r="D14750" t="str">
        <f>VLOOKUP(MID(A14750,1,2),[1]Jurisdicciones!$A$2:$B$44,2,FALSE)</f>
        <v>INSTITUTO PROVINCIAL DE VIVIENDA</v>
      </c>
    </row>
    <row r="14751" spans="1:4" x14ac:dyDescent="0.2">
      <c r="A14751" t="s">
        <v>28025</v>
      </c>
      <c r="B14751" t="s">
        <v>28026</v>
      </c>
      <c r="C14751" t="str">
        <f t="shared" si="230"/>
        <v>16 - INSTITUTO PROVINCIAL DE VIVIENDA</v>
      </c>
      <c r="D14751" t="str">
        <f>VLOOKUP(MID(A14751,1,2),[1]Jurisdicciones!$A$2:$B$44,2,FALSE)</f>
        <v>INSTITUTO PROVINCIAL DE VIVIENDA</v>
      </c>
    </row>
    <row r="14752" spans="1:4" x14ac:dyDescent="0.2">
      <c r="A14752" t="s">
        <v>28027</v>
      </c>
      <c r="B14752" t="s">
        <v>28028</v>
      </c>
      <c r="C14752" t="str">
        <f t="shared" si="230"/>
        <v>16 - INSTITUTO PROVINCIAL DE VIVIENDA</v>
      </c>
      <c r="D14752" t="str">
        <f>VLOOKUP(MID(A14752,1,2),[1]Jurisdicciones!$A$2:$B$44,2,FALSE)</f>
        <v>INSTITUTO PROVINCIAL DE VIVIENDA</v>
      </c>
    </row>
    <row r="14753" spans="1:4" x14ac:dyDescent="0.2">
      <c r="A14753" t="s">
        <v>28029</v>
      </c>
      <c r="B14753" t="s">
        <v>28030</v>
      </c>
      <c r="C14753" t="str">
        <f t="shared" si="230"/>
        <v>16 - INSTITUTO PROVINCIAL DE VIVIENDA</v>
      </c>
      <c r="D14753" t="str">
        <f>VLOOKUP(MID(A14753,1,2),[1]Jurisdicciones!$A$2:$B$44,2,FALSE)</f>
        <v>INSTITUTO PROVINCIAL DE VIVIENDA</v>
      </c>
    </row>
    <row r="14754" spans="1:4" x14ac:dyDescent="0.2">
      <c r="A14754" t="s">
        <v>28031</v>
      </c>
      <c r="B14754" t="s">
        <v>26894</v>
      </c>
      <c r="C14754" t="str">
        <f t="shared" si="230"/>
        <v>16 - INSTITUTO PROVINCIAL DE VIVIENDA</v>
      </c>
      <c r="D14754" t="str">
        <f>VLOOKUP(MID(A14754,1,2),[1]Jurisdicciones!$A$2:$B$44,2,FALSE)</f>
        <v>INSTITUTO PROVINCIAL DE VIVIENDA</v>
      </c>
    </row>
    <row r="14755" spans="1:4" x14ac:dyDescent="0.2">
      <c r="A14755" t="s">
        <v>28032</v>
      </c>
      <c r="B14755" t="s">
        <v>26890</v>
      </c>
      <c r="C14755" t="str">
        <f t="shared" si="230"/>
        <v>16 - INSTITUTO PROVINCIAL DE VIVIENDA</v>
      </c>
      <c r="D14755" t="str">
        <f>VLOOKUP(MID(A14755,1,2),[1]Jurisdicciones!$A$2:$B$44,2,FALSE)</f>
        <v>INSTITUTO PROVINCIAL DE VIVIENDA</v>
      </c>
    </row>
    <row r="14756" spans="1:4" x14ac:dyDescent="0.2">
      <c r="A14756" t="s">
        <v>28033</v>
      </c>
      <c r="B14756" t="s">
        <v>28034</v>
      </c>
      <c r="C14756" t="str">
        <f t="shared" si="230"/>
        <v>16 - INSTITUTO PROVINCIAL DE VIVIENDA</v>
      </c>
      <c r="D14756" t="str">
        <f>VLOOKUP(MID(A14756,1,2),[1]Jurisdicciones!$A$2:$B$44,2,FALSE)</f>
        <v>INSTITUTO PROVINCIAL DE VIVIENDA</v>
      </c>
    </row>
    <row r="14757" spans="1:4" x14ac:dyDescent="0.2">
      <c r="A14757" t="s">
        <v>28035</v>
      </c>
      <c r="B14757" t="s">
        <v>28036</v>
      </c>
      <c r="C14757" t="str">
        <f t="shared" si="230"/>
        <v>16 - INSTITUTO PROVINCIAL DE VIVIENDA</v>
      </c>
      <c r="D14757" t="str">
        <f>VLOOKUP(MID(A14757,1,2),[1]Jurisdicciones!$A$2:$B$44,2,FALSE)</f>
        <v>INSTITUTO PROVINCIAL DE VIVIENDA</v>
      </c>
    </row>
    <row r="14758" spans="1:4" x14ac:dyDescent="0.2">
      <c r="A14758" t="s">
        <v>28037</v>
      </c>
      <c r="B14758" t="s">
        <v>28038</v>
      </c>
      <c r="C14758" t="str">
        <f t="shared" si="230"/>
        <v>16 - INSTITUTO PROVINCIAL DE VIVIENDA</v>
      </c>
      <c r="D14758" t="str">
        <f>VLOOKUP(MID(A14758,1,2),[1]Jurisdicciones!$A$2:$B$44,2,FALSE)</f>
        <v>INSTITUTO PROVINCIAL DE VIVIENDA</v>
      </c>
    </row>
    <row r="14759" spans="1:4" x14ac:dyDescent="0.2">
      <c r="A14759" t="s">
        <v>28039</v>
      </c>
      <c r="B14759" t="s">
        <v>28040</v>
      </c>
      <c r="C14759" t="str">
        <f t="shared" si="230"/>
        <v>16 - INSTITUTO PROVINCIAL DE VIVIENDA</v>
      </c>
      <c r="D14759" t="str">
        <f>VLOOKUP(MID(A14759,1,2),[1]Jurisdicciones!$A$2:$B$44,2,FALSE)</f>
        <v>INSTITUTO PROVINCIAL DE VIVIENDA</v>
      </c>
    </row>
    <row r="14760" spans="1:4" x14ac:dyDescent="0.2">
      <c r="A14760" t="s">
        <v>28041</v>
      </c>
      <c r="B14760" t="s">
        <v>28042</v>
      </c>
      <c r="C14760" t="str">
        <f t="shared" si="230"/>
        <v>16 - INSTITUTO PROVINCIAL DE VIVIENDA</v>
      </c>
      <c r="D14760" t="str">
        <f>VLOOKUP(MID(A14760,1,2),[1]Jurisdicciones!$A$2:$B$44,2,FALSE)</f>
        <v>INSTITUTO PROVINCIAL DE VIVIENDA</v>
      </c>
    </row>
    <row r="14761" spans="1:4" x14ac:dyDescent="0.2">
      <c r="A14761" t="s">
        <v>28043</v>
      </c>
      <c r="B14761" t="s">
        <v>28044</v>
      </c>
      <c r="C14761" t="str">
        <f t="shared" si="230"/>
        <v>16 - INSTITUTO PROVINCIAL DE VIVIENDA</v>
      </c>
      <c r="D14761" t="str">
        <f>VLOOKUP(MID(A14761,1,2),[1]Jurisdicciones!$A$2:$B$44,2,FALSE)</f>
        <v>INSTITUTO PROVINCIAL DE VIVIENDA</v>
      </c>
    </row>
    <row r="14762" spans="1:4" x14ac:dyDescent="0.2">
      <c r="A14762" t="s">
        <v>28045</v>
      </c>
      <c r="B14762" t="s">
        <v>28046</v>
      </c>
      <c r="C14762" t="str">
        <f t="shared" si="230"/>
        <v>16 - INSTITUTO PROVINCIAL DE VIVIENDA</v>
      </c>
      <c r="D14762" t="str">
        <f>VLOOKUP(MID(A14762,1,2),[1]Jurisdicciones!$A$2:$B$44,2,FALSE)</f>
        <v>INSTITUTO PROVINCIAL DE VIVIENDA</v>
      </c>
    </row>
    <row r="14763" spans="1:4" x14ac:dyDescent="0.2">
      <c r="A14763" t="s">
        <v>28047</v>
      </c>
      <c r="B14763" t="s">
        <v>28048</v>
      </c>
      <c r="C14763" t="str">
        <f t="shared" si="230"/>
        <v>16 - INSTITUTO PROVINCIAL DE VIVIENDA</v>
      </c>
      <c r="D14763" t="str">
        <f>VLOOKUP(MID(A14763,1,2),[1]Jurisdicciones!$A$2:$B$44,2,FALSE)</f>
        <v>INSTITUTO PROVINCIAL DE VIVIENDA</v>
      </c>
    </row>
    <row r="14764" spans="1:4" x14ac:dyDescent="0.2">
      <c r="A14764" t="s">
        <v>28049</v>
      </c>
      <c r="B14764" t="s">
        <v>28050</v>
      </c>
      <c r="C14764" t="str">
        <f t="shared" si="230"/>
        <v>16 - INSTITUTO PROVINCIAL DE VIVIENDA</v>
      </c>
      <c r="D14764" t="str">
        <f>VLOOKUP(MID(A14764,1,2),[1]Jurisdicciones!$A$2:$B$44,2,FALSE)</f>
        <v>INSTITUTO PROVINCIAL DE VIVIENDA</v>
      </c>
    </row>
    <row r="14765" spans="1:4" x14ac:dyDescent="0.2">
      <c r="A14765" t="s">
        <v>28051</v>
      </c>
      <c r="B14765" t="s">
        <v>28052</v>
      </c>
      <c r="C14765" t="str">
        <f t="shared" si="230"/>
        <v>16 - INSTITUTO PROVINCIAL DE VIVIENDA</v>
      </c>
      <c r="D14765" t="str">
        <f>VLOOKUP(MID(A14765,1,2),[1]Jurisdicciones!$A$2:$B$44,2,FALSE)</f>
        <v>INSTITUTO PROVINCIAL DE VIVIENDA</v>
      </c>
    </row>
    <row r="14766" spans="1:4" x14ac:dyDescent="0.2">
      <c r="A14766" t="s">
        <v>28053</v>
      </c>
      <c r="B14766" t="s">
        <v>28054</v>
      </c>
      <c r="C14766" t="str">
        <f t="shared" si="230"/>
        <v>16 - INSTITUTO PROVINCIAL DE VIVIENDA</v>
      </c>
      <c r="D14766" t="str">
        <f>VLOOKUP(MID(A14766,1,2),[1]Jurisdicciones!$A$2:$B$44,2,FALSE)</f>
        <v>INSTITUTO PROVINCIAL DE VIVIENDA</v>
      </c>
    </row>
    <row r="14767" spans="1:4" x14ac:dyDescent="0.2">
      <c r="A14767" t="s">
        <v>28055</v>
      </c>
      <c r="B14767" t="s">
        <v>28056</v>
      </c>
      <c r="C14767" t="str">
        <f t="shared" si="230"/>
        <v>16 - INSTITUTO PROVINCIAL DE VIVIENDA</v>
      </c>
      <c r="D14767" t="str">
        <f>VLOOKUP(MID(A14767,1,2),[1]Jurisdicciones!$A$2:$B$44,2,FALSE)</f>
        <v>INSTITUTO PROVINCIAL DE VIVIENDA</v>
      </c>
    </row>
    <row r="14768" spans="1:4" x14ac:dyDescent="0.2">
      <c r="A14768" t="s">
        <v>28057</v>
      </c>
      <c r="B14768" t="s">
        <v>28058</v>
      </c>
      <c r="C14768" t="str">
        <f t="shared" si="230"/>
        <v>16 - INSTITUTO PROVINCIAL DE VIVIENDA</v>
      </c>
      <c r="D14768" t="str">
        <f>VLOOKUP(MID(A14768,1,2),[1]Jurisdicciones!$A$2:$B$44,2,FALSE)</f>
        <v>INSTITUTO PROVINCIAL DE VIVIENDA</v>
      </c>
    </row>
    <row r="14769" spans="1:4" x14ac:dyDescent="0.2">
      <c r="A14769" t="s">
        <v>28059</v>
      </c>
      <c r="B14769" t="s">
        <v>28060</v>
      </c>
      <c r="C14769" t="str">
        <f t="shared" si="230"/>
        <v>16 - INSTITUTO PROVINCIAL DE VIVIENDA</v>
      </c>
      <c r="D14769" t="str">
        <f>VLOOKUP(MID(A14769,1,2),[1]Jurisdicciones!$A$2:$B$44,2,FALSE)</f>
        <v>INSTITUTO PROVINCIAL DE VIVIENDA</v>
      </c>
    </row>
    <row r="14770" spans="1:4" x14ac:dyDescent="0.2">
      <c r="A14770" t="s">
        <v>28061</v>
      </c>
      <c r="B14770" t="s">
        <v>28062</v>
      </c>
      <c r="C14770" t="str">
        <f t="shared" si="230"/>
        <v>16 - INSTITUTO PROVINCIAL DE VIVIENDA</v>
      </c>
      <c r="D14770" t="str">
        <f>VLOOKUP(MID(A14770,1,2),[1]Jurisdicciones!$A$2:$B$44,2,FALSE)</f>
        <v>INSTITUTO PROVINCIAL DE VIVIENDA</v>
      </c>
    </row>
    <row r="14771" spans="1:4" x14ac:dyDescent="0.2">
      <c r="A14771" t="s">
        <v>28063</v>
      </c>
      <c r="B14771" t="s">
        <v>28064</v>
      </c>
      <c r="C14771" t="str">
        <f t="shared" si="230"/>
        <v>16 - INSTITUTO PROVINCIAL DE VIVIENDA</v>
      </c>
      <c r="D14771" t="str">
        <f>VLOOKUP(MID(A14771,1,2),[1]Jurisdicciones!$A$2:$B$44,2,FALSE)</f>
        <v>INSTITUTO PROVINCIAL DE VIVIENDA</v>
      </c>
    </row>
    <row r="14772" spans="1:4" x14ac:dyDescent="0.2">
      <c r="A14772" t="s">
        <v>28065</v>
      </c>
      <c r="B14772" t="s">
        <v>28066</v>
      </c>
      <c r="C14772" t="str">
        <f t="shared" si="230"/>
        <v>16 - INSTITUTO PROVINCIAL DE VIVIENDA</v>
      </c>
      <c r="D14772" t="str">
        <f>VLOOKUP(MID(A14772,1,2),[1]Jurisdicciones!$A$2:$B$44,2,FALSE)</f>
        <v>INSTITUTO PROVINCIAL DE VIVIENDA</v>
      </c>
    </row>
    <row r="14773" spans="1:4" x14ac:dyDescent="0.2">
      <c r="A14773" t="s">
        <v>28067</v>
      </c>
      <c r="B14773" t="s">
        <v>28068</v>
      </c>
      <c r="C14773" t="str">
        <f t="shared" si="230"/>
        <v>16 - INSTITUTO PROVINCIAL DE VIVIENDA</v>
      </c>
      <c r="D14773" t="str">
        <f>VLOOKUP(MID(A14773,1,2),[1]Jurisdicciones!$A$2:$B$44,2,FALSE)</f>
        <v>INSTITUTO PROVINCIAL DE VIVIENDA</v>
      </c>
    </row>
    <row r="14774" spans="1:4" x14ac:dyDescent="0.2">
      <c r="A14774" t="s">
        <v>28069</v>
      </c>
      <c r="B14774" t="s">
        <v>28070</v>
      </c>
      <c r="C14774" t="str">
        <f t="shared" si="230"/>
        <v>16 - INSTITUTO PROVINCIAL DE VIVIENDA</v>
      </c>
      <c r="D14774" t="str">
        <f>VLOOKUP(MID(A14774,1,2),[1]Jurisdicciones!$A$2:$B$44,2,FALSE)</f>
        <v>INSTITUTO PROVINCIAL DE VIVIENDA</v>
      </c>
    </row>
    <row r="14775" spans="1:4" x14ac:dyDescent="0.2">
      <c r="A14775" t="s">
        <v>28071</v>
      </c>
      <c r="B14775" t="s">
        <v>28072</v>
      </c>
      <c r="C14775" t="str">
        <f t="shared" si="230"/>
        <v>16 - INSTITUTO PROVINCIAL DE VIVIENDA</v>
      </c>
      <c r="D14775" t="str">
        <f>VLOOKUP(MID(A14775,1,2),[1]Jurisdicciones!$A$2:$B$44,2,FALSE)</f>
        <v>INSTITUTO PROVINCIAL DE VIVIENDA</v>
      </c>
    </row>
    <row r="14776" spans="1:4" x14ac:dyDescent="0.2">
      <c r="A14776" t="s">
        <v>28073</v>
      </c>
      <c r="B14776" t="s">
        <v>22547</v>
      </c>
      <c r="C14776" t="str">
        <f t="shared" si="230"/>
        <v>16 - INSTITUTO PROVINCIAL DE VIVIENDA</v>
      </c>
      <c r="D14776" t="str">
        <f>VLOOKUP(MID(A14776,1,2),[1]Jurisdicciones!$A$2:$B$44,2,FALSE)</f>
        <v>INSTITUTO PROVINCIAL DE VIVIENDA</v>
      </c>
    </row>
    <row r="14777" spans="1:4" x14ac:dyDescent="0.2">
      <c r="A14777" t="s">
        <v>28074</v>
      </c>
      <c r="B14777" t="s">
        <v>28075</v>
      </c>
      <c r="C14777" t="str">
        <f t="shared" si="230"/>
        <v>16 - INSTITUTO PROVINCIAL DE VIVIENDA</v>
      </c>
      <c r="D14777" t="str">
        <f>VLOOKUP(MID(A14777,1,2),[1]Jurisdicciones!$A$2:$B$44,2,FALSE)</f>
        <v>INSTITUTO PROVINCIAL DE VIVIENDA</v>
      </c>
    </row>
    <row r="14778" spans="1:4" x14ac:dyDescent="0.2">
      <c r="A14778" t="s">
        <v>28076</v>
      </c>
      <c r="B14778" t="s">
        <v>28077</v>
      </c>
      <c r="C14778" t="str">
        <f t="shared" si="230"/>
        <v>16 - INSTITUTO PROVINCIAL DE VIVIENDA</v>
      </c>
      <c r="D14778" t="str">
        <f>VLOOKUP(MID(A14778,1,2),[1]Jurisdicciones!$A$2:$B$44,2,FALSE)</f>
        <v>INSTITUTO PROVINCIAL DE VIVIENDA</v>
      </c>
    </row>
    <row r="14779" spans="1:4" x14ac:dyDescent="0.2">
      <c r="A14779" t="s">
        <v>28078</v>
      </c>
      <c r="B14779" t="s">
        <v>28079</v>
      </c>
      <c r="C14779" t="str">
        <f t="shared" si="230"/>
        <v>16 - INSTITUTO PROVINCIAL DE VIVIENDA</v>
      </c>
      <c r="D14779" t="str">
        <f>VLOOKUP(MID(A14779,1,2),[1]Jurisdicciones!$A$2:$B$44,2,FALSE)</f>
        <v>INSTITUTO PROVINCIAL DE VIVIENDA</v>
      </c>
    </row>
    <row r="14780" spans="1:4" x14ac:dyDescent="0.2">
      <c r="A14780" t="s">
        <v>28080</v>
      </c>
      <c r="B14780" t="s">
        <v>27031</v>
      </c>
      <c r="C14780" t="str">
        <f t="shared" si="230"/>
        <v>16 - INSTITUTO PROVINCIAL DE VIVIENDA</v>
      </c>
      <c r="D14780" t="str">
        <f>VLOOKUP(MID(A14780,1,2),[1]Jurisdicciones!$A$2:$B$44,2,FALSE)</f>
        <v>INSTITUTO PROVINCIAL DE VIVIENDA</v>
      </c>
    </row>
    <row r="14781" spans="1:4" x14ac:dyDescent="0.2">
      <c r="A14781" t="s">
        <v>28081</v>
      </c>
      <c r="B14781" t="s">
        <v>27033</v>
      </c>
      <c r="C14781" t="str">
        <f t="shared" si="230"/>
        <v>16 - INSTITUTO PROVINCIAL DE VIVIENDA</v>
      </c>
      <c r="D14781" t="str">
        <f>VLOOKUP(MID(A14781,1,2),[1]Jurisdicciones!$A$2:$B$44,2,FALSE)</f>
        <v>INSTITUTO PROVINCIAL DE VIVIENDA</v>
      </c>
    </row>
    <row r="14782" spans="1:4" x14ac:dyDescent="0.2">
      <c r="A14782" t="s">
        <v>28082</v>
      </c>
      <c r="B14782" t="s">
        <v>28083</v>
      </c>
      <c r="C14782" t="str">
        <f t="shared" si="230"/>
        <v>16 - INSTITUTO PROVINCIAL DE VIVIENDA</v>
      </c>
      <c r="D14782" t="str">
        <f>VLOOKUP(MID(A14782,1,2),[1]Jurisdicciones!$A$2:$B$44,2,FALSE)</f>
        <v>INSTITUTO PROVINCIAL DE VIVIENDA</v>
      </c>
    </row>
    <row r="14783" spans="1:4" x14ac:dyDescent="0.2">
      <c r="A14783" t="s">
        <v>28084</v>
      </c>
      <c r="B14783" t="s">
        <v>28085</v>
      </c>
      <c r="C14783" t="str">
        <f t="shared" si="230"/>
        <v>16 - INSTITUTO PROVINCIAL DE VIVIENDA</v>
      </c>
      <c r="D14783" t="str">
        <f>VLOOKUP(MID(A14783,1,2),[1]Jurisdicciones!$A$2:$B$44,2,FALSE)</f>
        <v>INSTITUTO PROVINCIAL DE VIVIENDA</v>
      </c>
    </row>
    <row r="14784" spans="1:4" x14ac:dyDescent="0.2">
      <c r="A14784" t="s">
        <v>28086</v>
      </c>
      <c r="B14784" t="s">
        <v>28087</v>
      </c>
      <c r="C14784" t="str">
        <f t="shared" si="230"/>
        <v>16 - INSTITUTO PROVINCIAL DE VIVIENDA</v>
      </c>
      <c r="D14784" t="str">
        <f>VLOOKUP(MID(A14784,1,2),[1]Jurisdicciones!$A$2:$B$44,2,FALSE)</f>
        <v>INSTITUTO PROVINCIAL DE VIVIENDA</v>
      </c>
    </row>
    <row r="14785" spans="1:4" x14ac:dyDescent="0.2">
      <c r="A14785" t="s">
        <v>28088</v>
      </c>
      <c r="B14785" t="s">
        <v>28089</v>
      </c>
      <c r="C14785" t="str">
        <f t="shared" si="230"/>
        <v>16 - INSTITUTO PROVINCIAL DE VIVIENDA</v>
      </c>
      <c r="D14785" t="str">
        <f>VLOOKUP(MID(A14785,1,2),[1]Jurisdicciones!$A$2:$B$44,2,FALSE)</f>
        <v>INSTITUTO PROVINCIAL DE VIVIENDA</v>
      </c>
    </row>
    <row r="14786" spans="1:4" x14ac:dyDescent="0.2">
      <c r="A14786" t="s">
        <v>28090</v>
      </c>
      <c r="B14786" t="s">
        <v>28091</v>
      </c>
      <c r="C14786" t="str">
        <f t="shared" si="230"/>
        <v>16 - INSTITUTO PROVINCIAL DE VIVIENDA</v>
      </c>
      <c r="D14786" t="str">
        <f>VLOOKUP(MID(A14786,1,2),[1]Jurisdicciones!$A$2:$B$44,2,FALSE)</f>
        <v>INSTITUTO PROVINCIAL DE VIVIENDA</v>
      </c>
    </row>
    <row r="14787" spans="1:4" x14ac:dyDescent="0.2">
      <c r="A14787" t="s">
        <v>28092</v>
      </c>
      <c r="B14787" t="s">
        <v>28093</v>
      </c>
      <c r="C14787" t="str">
        <f t="shared" si="230"/>
        <v>16 - INSTITUTO PROVINCIAL DE VIVIENDA</v>
      </c>
      <c r="D14787" t="str">
        <f>VLOOKUP(MID(A14787,1,2),[1]Jurisdicciones!$A$2:$B$44,2,FALSE)</f>
        <v>INSTITUTO PROVINCIAL DE VIVIENDA</v>
      </c>
    </row>
    <row r="14788" spans="1:4" x14ac:dyDescent="0.2">
      <c r="A14788" t="s">
        <v>28094</v>
      </c>
      <c r="B14788" t="s">
        <v>28095</v>
      </c>
      <c r="C14788" t="str">
        <f t="shared" ref="C14788:C14851" si="231">CONCATENATE(MID(A14788,1,2), " - ",D14788)</f>
        <v>16 - INSTITUTO PROVINCIAL DE VIVIENDA</v>
      </c>
      <c r="D14788" t="str">
        <f>VLOOKUP(MID(A14788,1,2),[1]Jurisdicciones!$A$2:$B$44,2,FALSE)</f>
        <v>INSTITUTO PROVINCIAL DE VIVIENDA</v>
      </c>
    </row>
    <row r="14789" spans="1:4" x14ac:dyDescent="0.2">
      <c r="A14789" t="s">
        <v>28096</v>
      </c>
      <c r="B14789" t="s">
        <v>28097</v>
      </c>
      <c r="C14789" t="str">
        <f t="shared" si="231"/>
        <v>16 - INSTITUTO PROVINCIAL DE VIVIENDA</v>
      </c>
      <c r="D14789" t="str">
        <f>VLOOKUP(MID(A14789,1,2),[1]Jurisdicciones!$A$2:$B$44,2,FALSE)</f>
        <v>INSTITUTO PROVINCIAL DE VIVIENDA</v>
      </c>
    </row>
    <row r="14790" spans="1:4" x14ac:dyDescent="0.2">
      <c r="A14790" t="s">
        <v>28098</v>
      </c>
      <c r="B14790" t="s">
        <v>28099</v>
      </c>
      <c r="C14790" t="str">
        <f t="shared" si="231"/>
        <v>16 - INSTITUTO PROVINCIAL DE VIVIENDA</v>
      </c>
      <c r="D14790" t="str">
        <f>VLOOKUP(MID(A14790,1,2),[1]Jurisdicciones!$A$2:$B$44,2,FALSE)</f>
        <v>INSTITUTO PROVINCIAL DE VIVIENDA</v>
      </c>
    </row>
    <row r="14791" spans="1:4" x14ac:dyDescent="0.2">
      <c r="A14791" t="s">
        <v>28100</v>
      </c>
      <c r="B14791" t="s">
        <v>28101</v>
      </c>
      <c r="C14791" t="str">
        <f t="shared" si="231"/>
        <v>16 - INSTITUTO PROVINCIAL DE VIVIENDA</v>
      </c>
      <c r="D14791" t="str">
        <f>VLOOKUP(MID(A14791,1,2),[1]Jurisdicciones!$A$2:$B$44,2,FALSE)</f>
        <v>INSTITUTO PROVINCIAL DE VIVIENDA</v>
      </c>
    </row>
    <row r="14792" spans="1:4" x14ac:dyDescent="0.2">
      <c r="A14792" t="s">
        <v>28102</v>
      </c>
      <c r="B14792" t="s">
        <v>28103</v>
      </c>
      <c r="C14792" t="str">
        <f t="shared" si="231"/>
        <v>16 - INSTITUTO PROVINCIAL DE VIVIENDA</v>
      </c>
      <c r="D14792" t="str">
        <f>VLOOKUP(MID(A14792,1,2),[1]Jurisdicciones!$A$2:$B$44,2,FALSE)</f>
        <v>INSTITUTO PROVINCIAL DE VIVIENDA</v>
      </c>
    </row>
    <row r="14793" spans="1:4" x14ac:dyDescent="0.2">
      <c r="A14793" t="s">
        <v>28104</v>
      </c>
      <c r="B14793" t="s">
        <v>28105</v>
      </c>
      <c r="C14793" t="str">
        <f t="shared" si="231"/>
        <v>16 - INSTITUTO PROVINCIAL DE VIVIENDA</v>
      </c>
      <c r="D14793" t="str">
        <f>VLOOKUP(MID(A14793,1,2),[1]Jurisdicciones!$A$2:$B$44,2,FALSE)</f>
        <v>INSTITUTO PROVINCIAL DE VIVIENDA</v>
      </c>
    </row>
    <row r="14794" spans="1:4" x14ac:dyDescent="0.2">
      <c r="A14794" t="s">
        <v>28106</v>
      </c>
      <c r="B14794" t="s">
        <v>28107</v>
      </c>
      <c r="C14794" t="str">
        <f t="shared" si="231"/>
        <v>16 - INSTITUTO PROVINCIAL DE VIVIENDA</v>
      </c>
      <c r="D14794" t="str">
        <f>VLOOKUP(MID(A14794,1,2),[1]Jurisdicciones!$A$2:$B$44,2,FALSE)</f>
        <v>INSTITUTO PROVINCIAL DE VIVIENDA</v>
      </c>
    </row>
    <row r="14795" spans="1:4" x14ac:dyDescent="0.2">
      <c r="A14795" t="s">
        <v>28108</v>
      </c>
      <c r="B14795" t="s">
        <v>28109</v>
      </c>
      <c r="C14795" t="str">
        <f t="shared" si="231"/>
        <v>16 - INSTITUTO PROVINCIAL DE VIVIENDA</v>
      </c>
      <c r="D14795" t="str">
        <f>VLOOKUP(MID(A14795,1,2),[1]Jurisdicciones!$A$2:$B$44,2,FALSE)</f>
        <v>INSTITUTO PROVINCIAL DE VIVIENDA</v>
      </c>
    </row>
    <row r="14796" spans="1:4" x14ac:dyDescent="0.2">
      <c r="A14796" t="s">
        <v>28110</v>
      </c>
      <c r="B14796" t="s">
        <v>28111</v>
      </c>
      <c r="C14796" t="str">
        <f t="shared" si="231"/>
        <v>16 - INSTITUTO PROVINCIAL DE VIVIENDA</v>
      </c>
      <c r="D14796" t="str">
        <f>VLOOKUP(MID(A14796,1,2),[1]Jurisdicciones!$A$2:$B$44,2,FALSE)</f>
        <v>INSTITUTO PROVINCIAL DE VIVIENDA</v>
      </c>
    </row>
    <row r="14797" spans="1:4" x14ac:dyDescent="0.2">
      <c r="A14797" t="s">
        <v>28112</v>
      </c>
      <c r="B14797" t="s">
        <v>28113</v>
      </c>
      <c r="C14797" t="str">
        <f t="shared" si="231"/>
        <v>16 - INSTITUTO PROVINCIAL DE VIVIENDA</v>
      </c>
      <c r="D14797" t="str">
        <f>VLOOKUP(MID(A14797,1,2),[1]Jurisdicciones!$A$2:$B$44,2,FALSE)</f>
        <v>INSTITUTO PROVINCIAL DE VIVIENDA</v>
      </c>
    </row>
    <row r="14798" spans="1:4" x14ac:dyDescent="0.2">
      <c r="A14798" t="s">
        <v>28114</v>
      </c>
      <c r="B14798" t="s">
        <v>28115</v>
      </c>
      <c r="C14798" t="str">
        <f t="shared" si="231"/>
        <v>16 - INSTITUTO PROVINCIAL DE VIVIENDA</v>
      </c>
      <c r="D14798" t="str">
        <f>VLOOKUP(MID(A14798,1,2),[1]Jurisdicciones!$A$2:$B$44,2,FALSE)</f>
        <v>INSTITUTO PROVINCIAL DE VIVIENDA</v>
      </c>
    </row>
    <row r="14799" spans="1:4" x14ac:dyDescent="0.2">
      <c r="A14799" t="s">
        <v>28116</v>
      </c>
      <c r="B14799" t="s">
        <v>28117</v>
      </c>
      <c r="C14799" t="str">
        <f t="shared" si="231"/>
        <v>16 - INSTITUTO PROVINCIAL DE VIVIENDA</v>
      </c>
      <c r="D14799" t="str">
        <f>VLOOKUP(MID(A14799,1,2),[1]Jurisdicciones!$A$2:$B$44,2,FALSE)</f>
        <v>INSTITUTO PROVINCIAL DE VIVIENDA</v>
      </c>
    </row>
    <row r="14800" spans="1:4" x14ac:dyDescent="0.2">
      <c r="A14800" t="s">
        <v>28118</v>
      </c>
      <c r="B14800" t="s">
        <v>28119</v>
      </c>
      <c r="C14800" t="str">
        <f t="shared" si="231"/>
        <v>16 - INSTITUTO PROVINCIAL DE VIVIENDA</v>
      </c>
      <c r="D14800" t="str">
        <f>VLOOKUP(MID(A14800,1,2),[1]Jurisdicciones!$A$2:$B$44,2,FALSE)</f>
        <v>INSTITUTO PROVINCIAL DE VIVIENDA</v>
      </c>
    </row>
    <row r="14801" spans="1:4" x14ac:dyDescent="0.2">
      <c r="A14801" t="s">
        <v>28120</v>
      </c>
      <c r="B14801" t="s">
        <v>28119</v>
      </c>
      <c r="C14801" t="str">
        <f t="shared" si="231"/>
        <v>16 - INSTITUTO PROVINCIAL DE VIVIENDA</v>
      </c>
      <c r="D14801" t="str">
        <f>VLOOKUP(MID(A14801,1,2),[1]Jurisdicciones!$A$2:$B$44,2,FALSE)</f>
        <v>INSTITUTO PROVINCIAL DE VIVIENDA</v>
      </c>
    </row>
    <row r="14802" spans="1:4" x14ac:dyDescent="0.2">
      <c r="A14802" t="s">
        <v>28121</v>
      </c>
      <c r="B14802" t="s">
        <v>28122</v>
      </c>
      <c r="C14802" t="str">
        <f t="shared" si="231"/>
        <v>16 - INSTITUTO PROVINCIAL DE VIVIENDA</v>
      </c>
      <c r="D14802" t="str">
        <f>VLOOKUP(MID(A14802,1,2),[1]Jurisdicciones!$A$2:$B$44,2,FALSE)</f>
        <v>INSTITUTO PROVINCIAL DE VIVIENDA</v>
      </c>
    </row>
    <row r="14803" spans="1:4" x14ac:dyDescent="0.2">
      <c r="A14803" t="s">
        <v>28123</v>
      </c>
      <c r="B14803" t="s">
        <v>28124</v>
      </c>
      <c r="C14803" t="str">
        <f t="shared" si="231"/>
        <v>16 - INSTITUTO PROVINCIAL DE VIVIENDA</v>
      </c>
      <c r="D14803" t="str">
        <f>VLOOKUP(MID(A14803,1,2),[1]Jurisdicciones!$A$2:$B$44,2,FALSE)</f>
        <v>INSTITUTO PROVINCIAL DE VIVIENDA</v>
      </c>
    </row>
    <row r="14804" spans="1:4" x14ac:dyDescent="0.2">
      <c r="A14804" t="s">
        <v>28125</v>
      </c>
      <c r="B14804" t="s">
        <v>28126</v>
      </c>
      <c r="C14804" t="str">
        <f t="shared" si="231"/>
        <v>16 - INSTITUTO PROVINCIAL DE VIVIENDA</v>
      </c>
      <c r="D14804" t="str">
        <f>VLOOKUP(MID(A14804,1,2),[1]Jurisdicciones!$A$2:$B$44,2,FALSE)</f>
        <v>INSTITUTO PROVINCIAL DE VIVIENDA</v>
      </c>
    </row>
    <row r="14805" spans="1:4" x14ac:dyDescent="0.2">
      <c r="A14805" t="s">
        <v>28127</v>
      </c>
      <c r="B14805" t="s">
        <v>28128</v>
      </c>
      <c r="C14805" t="str">
        <f t="shared" si="231"/>
        <v>16 - INSTITUTO PROVINCIAL DE VIVIENDA</v>
      </c>
      <c r="D14805" t="str">
        <f>VLOOKUP(MID(A14805,1,2),[1]Jurisdicciones!$A$2:$B$44,2,FALSE)</f>
        <v>INSTITUTO PROVINCIAL DE VIVIENDA</v>
      </c>
    </row>
    <row r="14806" spans="1:4" x14ac:dyDescent="0.2">
      <c r="A14806" t="s">
        <v>28129</v>
      </c>
      <c r="B14806" t="s">
        <v>28130</v>
      </c>
      <c r="C14806" t="str">
        <f t="shared" si="231"/>
        <v>16 - INSTITUTO PROVINCIAL DE VIVIENDA</v>
      </c>
      <c r="D14806" t="str">
        <f>VLOOKUP(MID(A14806,1,2),[1]Jurisdicciones!$A$2:$B$44,2,FALSE)</f>
        <v>INSTITUTO PROVINCIAL DE VIVIENDA</v>
      </c>
    </row>
    <row r="14807" spans="1:4" x14ac:dyDescent="0.2">
      <c r="A14807" t="s">
        <v>28131</v>
      </c>
      <c r="B14807" t="s">
        <v>28132</v>
      </c>
      <c r="C14807" t="str">
        <f t="shared" si="231"/>
        <v>16 - INSTITUTO PROVINCIAL DE VIVIENDA</v>
      </c>
      <c r="D14807" t="str">
        <f>VLOOKUP(MID(A14807,1,2),[1]Jurisdicciones!$A$2:$B$44,2,FALSE)</f>
        <v>INSTITUTO PROVINCIAL DE VIVIENDA</v>
      </c>
    </row>
    <row r="14808" spans="1:4" x14ac:dyDescent="0.2">
      <c r="A14808" t="s">
        <v>28133</v>
      </c>
      <c r="B14808" t="s">
        <v>28134</v>
      </c>
      <c r="C14808" t="str">
        <f t="shared" si="231"/>
        <v>16 - INSTITUTO PROVINCIAL DE VIVIENDA</v>
      </c>
      <c r="D14808" t="str">
        <f>VLOOKUP(MID(A14808,1,2),[1]Jurisdicciones!$A$2:$B$44,2,FALSE)</f>
        <v>INSTITUTO PROVINCIAL DE VIVIENDA</v>
      </c>
    </row>
    <row r="14809" spans="1:4" x14ac:dyDescent="0.2">
      <c r="A14809" t="s">
        <v>28135</v>
      </c>
      <c r="B14809" t="s">
        <v>27033</v>
      </c>
      <c r="C14809" t="str">
        <f t="shared" si="231"/>
        <v>16 - INSTITUTO PROVINCIAL DE VIVIENDA</v>
      </c>
      <c r="D14809" t="str">
        <f>VLOOKUP(MID(A14809,1,2),[1]Jurisdicciones!$A$2:$B$44,2,FALSE)</f>
        <v>INSTITUTO PROVINCIAL DE VIVIENDA</v>
      </c>
    </row>
    <row r="14810" spans="1:4" x14ac:dyDescent="0.2">
      <c r="A14810" t="s">
        <v>28136</v>
      </c>
      <c r="B14810" t="s">
        <v>28137</v>
      </c>
      <c r="C14810" t="str">
        <f t="shared" si="231"/>
        <v>16 - INSTITUTO PROVINCIAL DE VIVIENDA</v>
      </c>
      <c r="D14810" t="str">
        <f>VLOOKUP(MID(A14810,1,2),[1]Jurisdicciones!$A$2:$B$44,2,FALSE)</f>
        <v>INSTITUTO PROVINCIAL DE VIVIENDA</v>
      </c>
    </row>
    <row r="14811" spans="1:4" x14ac:dyDescent="0.2">
      <c r="A14811" t="s">
        <v>28138</v>
      </c>
      <c r="B14811" t="s">
        <v>27031</v>
      </c>
      <c r="C14811" t="str">
        <f t="shared" si="231"/>
        <v>16 - INSTITUTO PROVINCIAL DE VIVIENDA</v>
      </c>
      <c r="D14811" t="str">
        <f>VLOOKUP(MID(A14811,1,2),[1]Jurisdicciones!$A$2:$B$44,2,FALSE)</f>
        <v>INSTITUTO PROVINCIAL DE VIVIENDA</v>
      </c>
    </row>
    <row r="14812" spans="1:4" x14ac:dyDescent="0.2">
      <c r="A14812" t="s">
        <v>28139</v>
      </c>
      <c r="B14812" t="s">
        <v>22391</v>
      </c>
      <c r="C14812" t="str">
        <f t="shared" si="231"/>
        <v>16 - INSTITUTO PROVINCIAL DE VIVIENDA</v>
      </c>
      <c r="D14812" t="str">
        <f>VLOOKUP(MID(A14812,1,2),[1]Jurisdicciones!$A$2:$B$44,2,FALSE)</f>
        <v>INSTITUTO PROVINCIAL DE VIVIENDA</v>
      </c>
    </row>
    <row r="14813" spans="1:4" x14ac:dyDescent="0.2">
      <c r="A14813" t="s">
        <v>28140</v>
      </c>
      <c r="B14813" t="s">
        <v>28141</v>
      </c>
      <c r="C14813" t="str">
        <f t="shared" si="231"/>
        <v>16 - INSTITUTO PROVINCIAL DE VIVIENDA</v>
      </c>
      <c r="D14813" t="str">
        <f>VLOOKUP(MID(A14813,1,2),[1]Jurisdicciones!$A$2:$B$44,2,FALSE)</f>
        <v>INSTITUTO PROVINCIAL DE VIVIENDA</v>
      </c>
    </row>
    <row r="14814" spans="1:4" x14ac:dyDescent="0.2">
      <c r="A14814" t="s">
        <v>28142</v>
      </c>
      <c r="B14814" t="s">
        <v>28143</v>
      </c>
      <c r="C14814" t="str">
        <f t="shared" si="231"/>
        <v>16 - INSTITUTO PROVINCIAL DE VIVIENDA</v>
      </c>
      <c r="D14814" t="str">
        <f>VLOOKUP(MID(A14814,1,2),[1]Jurisdicciones!$A$2:$B$44,2,FALSE)</f>
        <v>INSTITUTO PROVINCIAL DE VIVIENDA</v>
      </c>
    </row>
    <row r="14815" spans="1:4" x14ac:dyDescent="0.2">
      <c r="A14815" t="s">
        <v>28144</v>
      </c>
      <c r="B14815" t="s">
        <v>28145</v>
      </c>
      <c r="C14815" t="str">
        <f t="shared" si="231"/>
        <v>16 - INSTITUTO PROVINCIAL DE VIVIENDA</v>
      </c>
      <c r="D14815" t="str">
        <f>VLOOKUP(MID(A14815,1,2),[1]Jurisdicciones!$A$2:$B$44,2,FALSE)</f>
        <v>INSTITUTO PROVINCIAL DE VIVIENDA</v>
      </c>
    </row>
    <row r="14816" spans="1:4" x14ac:dyDescent="0.2">
      <c r="A14816" t="s">
        <v>28146</v>
      </c>
      <c r="B14816" t="s">
        <v>28147</v>
      </c>
      <c r="C14816" t="str">
        <f t="shared" si="231"/>
        <v>16 - INSTITUTO PROVINCIAL DE VIVIENDA</v>
      </c>
      <c r="D14816" t="str">
        <f>VLOOKUP(MID(A14816,1,2),[1]Jurisdicciones!$A$2:$B$44,2,FALSE)</f>
        <v>INSTITUTO PROVINCIAL DE VIVIENDA</v>
      </c>
    </row>
    <row r="14817" spans="1:4" x14ac:dyDescent="0.2">
      <c r="A14817" t="s">
        <v>28148</v>
      </c>
      <c r="B14817" t="s">
        <v>28149</v>
      </c>
      <c r="C14817" t="str">
        <f t="shared" si="231"/>
        <v>16 - INSTITUTO PROVINCIAL DE VIVIENDA</v>
      </c>
      <c r="D14817" t="str">
        <f>VLOOKUP(MID(A14817,1,2),[1]Jurisdicciones!$A$2:$B$44,2,FALSE)</f>
        <v>INSTITUTO PROVINCIAL DE VIVIENDA</v>
      </c>
    </row>
    <row r="14818" spans="1:4" x14ac:dyDescent="0.2">
      <c r="A14818" t="s">
        <v>28150</v>
      </c>
      <c r="B14818" t="s">
        <v>28149</v>
      </c>
      <c r="C14818" t="str">
        <f t="shared" si="231"/>
        <v>16 - INSTITUTO PROVINCIAL DE VIVIENDA</v>
      </c>
      <c r="D14818" t="str">
        <f>VLOOKUP(MID(A14818,1,2),[1]Jurisdicciones!$A$2:$B$44,2,FALSE)</f>
        <v>INSTITUTO PROVINCIAL DE VIVIENDA</v>
      </c>
    </row>
    <row r="14819" spans="1:4" x14ac:dyDescent="0.2">
      <c r="A14819" t="s">
        <v>28151</v>
      </c>
      <c r="B14819" t="s">
        <v>28152</v>
      </c>
      <c r="C14819" t="str">
        <f t="shared" si="231"/>
        <v>16 - INSTITUTO PROVINCIAL DE VIVIENDA</v>
      </c>
      <c r="D14819" t="str">
        <f>VLOOKUP(MID(A14819,1,2),[1]Jurisdicciones!$A$2:$B$44,2,FALSE)</f>
        <v>INSTITUTO PROVINCIAL DE VIVIENDA</v>
      </c>
    </row>
    <row r="14820" spans="1:4" x14ac:dyDescent="0.2">
      <c r="A14820" t="s">
        <v>28153</v>
      </c>
      <c r="B14820" t="s">
        <v>28154</v>
      </c>
      <c r="C14820" t="str">
        <f t="shared" si="231"/>
        <v>16 - INSTITUTO PROVINCIAL DE VIVIENDA</v>
      </c>
      <c r="D14820" t="str">
        <f>VLOOKUP(MID(A14820,1,2),[1]Jurisdicciones!$A$2:$B$44,2,FALSE)</f>
        <v>INSTITUTO PROVINCIAL DE VIVIENDA</v>
      </c>
    </row>
    <row r="14821" spans="1:4" x14ac:dyDescent="0.2">
      <c r="A14821" t="s">
        <v>28155</v>
      </c>
      <c r="B14821" t="s">
        <v>28156</v>
      </c>
      <c r="C14821" t="str">
        <f t="shared" si="231"/>
        <v>16 - INSTITUTO PROVINCIAL DE VIVIENDA</v>
      </c>
      <c r="D14821" t="str">
        <f>VLOOKUP(MID(A14821,1,2),[1]Jurisdicciones!$A$2:$B$44,2,FALSE)</f>
        <v>INSTITUTO PROVINCIAL DE VIVIENDA</v>
      </c>
    </row>
    <row r="14822" spans="1:4" x14ac:dyDescent="0.2">
      <c r="A14822" t="s">
        <v>28157</v>
      </c>
      <c r="B14822" t="s">
        <v>28158</v>
      </c>
      <c r="C14822" t="str">
        <f t="shared" si="231"/>
        <v>16 - INSTITUTO PROVINCIAL DE VIVIENDA</v>
      </c>
      <c r="D14822" t="str">
        <f>VLOOKUP(MID(A14822,1,2),[1]Jurisdicciones!$A$2:$B$44,2,FALSE)</f>
        <v>INSTITUTO PROVINCIAL DE VIVIENDA</v>
      </c>
    </row>
    <row r="14823" spans="1:4" x14ac:dyDescent="0.2">
      <c r="A14823" t="s">
        <v>28159</v>
      </c>
      <c r="B14823" t="s">
        <v>28160</v>
      </c>
      <c r="C14823" t="str">
        <f t="shared" si="231"/>
        <v>16 - INSTITUTO PROVINCIAL DE VIVIENDA</v>
      </c>
      <c r="D14823" t="str">
        <f>VLOOKUP(MID(A14823,1,2),[1]Jurisdicciones!$A$2:$B$44,2,FALSE)</f>
        <v>INSTITUTO PROVINCIAL DE VIVIENDA</v>
      </c>
    </row>
    <row r="14824" spans="1:4" x14ac:dyDescent="0.2">
      <c r="A14824" t="s">
        <v>28161</v>
      </c>
      <c r="B14824" t="s">
        <v>28162</v>
      </c>
      <c r="C14824" t="str">
        <f t="shared" si="231"/>
        <v>16 - INSTITUTO PROVINCIAL DE VIVIENDA</v>
      </c>
      <c r="D14824" t="str">
        <f>VLOOKUP(MID(A14824,1,2),[1]Jurisdicciones!$A$2:$B$44,2,FALSE)</f>
        <v>INSTITUTO PROVINCIAL DE VIVIENDA</v>
      </c>
    </row>
    <row r="14825" spans="1:4" x14ac:dyDescent="0.2">
      <c r="A14825" t="s">
        <v>28163</v>
      </c>
      <c r="B14825" t="s">
        <v>28164</v>
      </c>
      <c r="C14825" t="str">
        <f t="shared" si="231"/>
        <v>16 - INSTITUTO PROVINCIAL DE VIVIENDA</v>
      </c>
      <c r="D14825" t="str">
        <f>VLOOKUP(MID(A14825,1,2),[1]Jurisdicciones!$A$2:$B$44,2,FALSE)</f>
        <v>INSTITUTO PROVINCIAL DE VIVIENDA</v>
      </c>
    </row>
    <row r="14826" spans="1:4" x14ac:dyDescent="0.2">
      <c r="A14826" t="s">
        <v>28165</v>
      </c>
      <c r="B14826" t="s">
        <v>28166</v>
      </c>
      <c r="C14826" t="str">
        <f t="shared" si="231"/>
        <v>16 - INSTITUTO PROVINCIAL DE VIVIENDA</v>
      </c>
      <c r="D14826" t="str">
        <f>VLOOKUP(MID(A14826,1,2),[1]Jurisdicciones!$A$2:$B$44,2,FALSE)</f>
        <v>INSTITUTO PROVINCIAL DE VIVIENDA</v>
      </c>
    </row>
    <row r="14827" spans="1:4" x14ac:dyDescent="0.2">
      <c r="A14827" t="s">
        <v>28167</v>
      </c>
      <c r="B14827" t="s">
        <v>28168</v>
      </c>
      <c r="C14827" t="str">
        <f t="shared" si="231"/>
        <v>16 - INSTITUTO PROVINCIAL DE VIVIENDA</v>
      </c>
      <c r="D14827" t="str">
        <f>VLOOKUP(MID(A14827,1,2),[1]Jurisdicciones!$A$2:$B$44,2,FALSE)</f>
        <v>INSTITUTO PROVINCIAL DE VIVIENDA</v>
      </c>
    </row>
    <row r="14828" spans="1:4" x14ac:dyDescent="0.2">
      <c r="A14828" t="s">
        <v>28169</v>
      </c>
      <c r="B14828" t="s">
        <v>28170</v>
      </c>
      <c r="C14828" t="str">
        <f t="shared" si="231"/>
        <v>16 - INSTITUTO PROVINCIAL DE VIVIENDA</v>
      </c>
      <c r="D14828" t="str">
        <f>VLOOKUP(MID(A14828,1,2),[1]Jurisdicciones!$A$2:$B$44,2,FALSE)</f>
        <v>INSTITUTO PROVINCIAL DE VIVIENDA</v>
      </c>
    </row>
    <row r="14829" spans="1:4" x14ac:dyDescent="0.2">
      <c r="A14829" t="s">
        <v>28171</v>
      </c>
      <c r="B14829" t="s">
        <v>28172</v>
      </c>
      <c r="C14829" t="str">
        <f t="shared" si="231"/>
        <v>16 - INSTITUTO PROVINCIAL DE VIVIENDA</v>
      </c>
      <c r="D14829" t="str">
        <f>VLOOKUP(MID(A14829,1,2),[1]Jurisdicciones!$A$2:$B$44,2,FALSE)</f>
        <v>INSTITUTO PROVINCIAL DE VIVIENDA</v>
      </c>
    </row>
    <row r="14830" spans="1:4" x14ac:dyDescent="0.2">
      <c r="A14830" t="s">
        <v>28173</v>
      </c>
      <c r="B14830" t="s">
        <v>28174</v>
      </c>
      <c r="C14830" t="str">
        <f t="shared" si="231"/>
        <v>16 - INSTITUTO PROVINCIAL DE VIVIENDA</v>
      </c>
      <c r="D14830" t="str">
        <f>VLOOKUP(MID(A14830,1,2),[1]Jurisdicciones!$A$2:$B$44,2,FALSE)</f>
        <v>INSTITUTO PROVINCIAL DE VIVIENDA</v>
      </c>
    </row>
    <row r="14831" spans="1:4" x14ac:dyDescent="0.2">
      <c r="A14831" t="s">
        <v>28175</v>
      </c>
      <c r="B14831" t="s">
        <v>28176</v>
      </c>
      <c r="C14831" t="str">
        <f t="shared" si="231"/>
        <v>16 - INSTITUTO PROVINCIAL DE VIVIENDA</v>
      </c>
      <c r="D14831" t="str">
        <f>VLOOKUP(MID(A14831,1,2),[1]Jurisdicciones!$A$2:$B$44,2,FALSE)</f>
        <v>INSTITUTO PROVINCIAL DE VIVIENDA</v>
      </c>
    </row>
    <row r="14832" spans="1:4" x14ac:dyDescent="0.2">
      <c r="A14832" t="s">
        <v>28177</v>
      </c>
      <c r="B14832" t="s">
        <v>28178</v>
      </c>
      <c r="C14832" t="str">
        <f t="shared" si="231"/>
        <v>16 - INSTITUTO PROVINCIAL DE VIVIENDA</v>
      </c>
      <c r="D14832" t="str">
        <f>VLOOKUP(MID(A14832,1,2),[1]Jurisdicciones!$A$2:$B$44,2,FALSE)</f>
        <v>INSTITUTO PROVINCIAL DE VIVIENDA</v>
      </c>
    </row>
    <row r="14833" spans="1:4" x14ac:dyDescent="0.2">
      <c r="A14833" t="s">
        <v>28179</v>
      </c>
      <c r="B14833" t="s">
        <v>28180</v>
      </c>
      <c r="C14833" t="str">
        <f t="shared" si="231"/>
        <v>16 - INSTITUTO PROVINCIAL DE VIVIENDA</v>
      </c>
      <c r="D14833" t="str">
        <f>VLOOKUP(MID(A14833,1,2),[1]Jurisdicciones!$A$2:$B$44,2,FALSE)</f>
        <v>INSTITUTO PROVINCIAL DE VIVIENDA</v>
      </c>
    </row>
    <row r="14834" spans="1:4" x14ac:dyDescent="0.2">
      <c r="A14834" t="s">
        <v>28181</v>
      </c>
      <c r="B14834" t="s">
        <v>28182</v>
      </c>
      <c r="C14834" t="str">
        <f t="shared" si="231"/>
        <v>16 - INSTITUTO PROVINCIAL DE VIVIENDA</v>
      </c>
      <c r="D14834" t="str">
        <f>VLOOKUP(MID(A14834,1,2),[1]Jurisdicciones!$A$2:$B$44,2,FALSE)</f>
        <v>INSTITUTO PROVINCIAL DE VIVIENDA</v>
      </c>
    </row>
    <row r="14835" spans="1:4" x14ac:dyDescent="0.2">
      <c r="A14835" t="s">
        <v>28183</v>
      </c>
      <c r="B14835" t="s">
        <v>28184</v>
      </c>
      <c r="C14835" t="str">
        <f t="shared" si="231"/>
        <v>16 - INSTITUTO PROVINCIAL DE VIVIENDA</v>
      </c>
      <c r="D14835" t="str">
        <f>VLOOKUP(MID(A14835,1,2),[1]Jurisdicciones!$A$2:$B$44,2,FALSE)</f>
        <v>INSTITUTO PROVINCIAL DE VIVIENDA</v>
      </c>
    </row>
    <row r="14836" spans="1:4" x14ac:dyDescent="0.2">
      <c r="A14836" t="s">
        <v>28185</v>
      </c>
      <c r="B14836" t="s">
        <v>28186</v>
      </c>
      <c r="C14836" t="str">
        <f t="shared" si="231"/>
        <v>16 - INSTITUTO PROVINCIAL DE VIVIENDA</v>
      </c>
      <c r="D14836" t="str">
        <f>VLOOKUP(MID(A14836,1,2),[1]Jurisdicciones!$A$2:$B$44,2,FALSE)</f>
        <v>INSTITUTO PROVINCIAL DE VIVIENDA</v>
      </c>
    </row>
    <row r="14837" spans="1:4" x14ac:dyDescent="0.2">
      <c r="A14837" t="s">
        <v>28187</v>
      </c>
      <c r="B14837" t="s">
        <v>28188</v>
      </c>
      <c r="C14837" t="str">
        <f t="shared" si="231"/>
        <v>16 - INSTITUTO PROVINCIAL DE VIVIENDA</v>
      </c>
      <c r="D14837" t="str">
        <f>VLOOKUP(MID(A14837,1,2),[1]Jurisdicciones!$A$2:$B$44,2,FALSE)</f>
        <v>INSTITUTO PROVINCIAL DE VIVIENDA</v>
      </c>
    </row>
    <row r="14838" spans="1:4" x14ac:dyDescent="0.2">
      <c r="A14838" t="s">
        <v>28189</v>
      </c>
      <c r="B14838" t="s">
        <v>28190</v>
      </c>
      <c r="C14838" t="str">
        <f t="shared" si="231"/>
        <v>16 - INSTITUTO PROVINCIAL DE VIVIENDA</v>
      </c>
      <c r="D14838" t="str">
        <f>VLOOKUP(MID(A14838,1,2),[1]Jurisdicciones!$A$2:$B$44,2,FALSE)</f>
        <v>INSTITUTO PROVINCIAL DE VIVIENDA</v>
      </c>
    </row>
    <row r="14839" spans="1:4" x14ac:dyDescent="0.2">
      <c r="A14839" t="s">
        <v>28191</v>
      </c>
      <c r="B14839" t="s">
        <v>28192</v>
      </c>
      <c r="C14839" t="str">
        <f t="shared" si="231"/>
        <v>16 - INSTITUTO PROVINCIAL DE VIVIENDA</v>
      </c>
      <c r="D14839" t="str">
        <f>VLOOKUP(MID(A14839,1,2),[1]Jurisdicciones!$A$2:$B$44,2,FALSE)</f>
        <v>INSTITUTO PROVINCIAL DE VIVIENDA</v>
      </c>
    </row>
    <row r="14840" spans="1:4" x14ac:dyDescent="0.2">
      <c r="A14840" t="s">
        <v>28193</v>
      </c>
      <c r="B14840" t="s">
        <v>28194</v>
      </c>
      <c r="C14840" t="str">
        <f t="shared" si="231"/>
        <v>16 - INSTITUTO PROVINCIAL DE VIVIENDA</v>
      </c>
      <c r="D14840" t="str">
        <f>VLOOKUP(MID(A14840,1,2),[1]Jurisdicciones!$A$2:$B$44,2,FALSE)</f>
        <v>INSTITUTO PROVINCIAL DE VIVIENDA</v>
      </c>
    </row>
    <row r="14841" spans="1:4" x14ac:dyDescent="0.2">
      <c r="A14841" t="s">
        <v>28195</v>
      </c>
      <c r="B14841" t="s">
        <v>28196</v>
      </c>
      <c r="C14841" t="str">
        <f t="shared" si="231"/>
        <v>16 - INSTITUTO PROVINCIAL DE VIVIENDA</v>
      </c>
      <c r="D14841" t="str">
        <f>VLOOKUP(MID(A14841,1,2),[1]Jurisdicciones!$A$2:$B$44,2,FALSE)</f>
        <v>INSTITUTO PROVINCIAL DE VIVIENDA</v>
      </c>
    </row>
    <row r="14842" spans="1:4" x14ac:dyDescent="0.2">
      <c r="A14842" t="s">
        <v>28197</v>
      </c>
      <c r="B14842" t="s">
        <v>28198</v>
      </c>
      <c r="C14842" t="str">
        <f t="shared" si="231"/>
        <v>16 - INSTITUTO PROVINCIAL DE VIVIENDA</v>
      </c>
      <c r="D14842" t="str">
        <f>VLOOKUP(MID(A14842,1,2),[1]Jurisdicciones!$A$2:$B$44,2,FALSE)</f>
        <v>INSTITUTO PROVINCIAL DE VIVIENDA</v>
      </c>
    </row>
    <row r="14843" spans="1:4" x14ac:dyDescent="0.2">
      <c r="A14843" t="s">
        <v>28199</v>
      </c>
      <c r="B14843" t="s">
        <v>28200</v>
      </c>
      <c r="C14843" t="str">
        <f t="shared" si="231"/>
        <v>16 - INSTITUTO PROVINCIAL DE VIVIENDA</v>
      </c>
      <c r="D14843" t="str">
        <f>VLOOKUP(MID(A14843,1,2),[1]Jurisdicciones!$A$2:$B$44,2,FALSE)</f>
        <v>INSTITUTO PROVINCIAL DE VIVIENDA</v>
      </c>
    </row>
    <row r="14844" spans="1:4" x14ac:dyDescent="0.2">
      <c r="A14844" t="s">
        <v>28201</v>
      </c>
      <c r="B14844" t="s">
        <v>28202</v>
      </c>
      <c r="C14844" t="str">
        <f t="shared" si="231"/>
        <v>16 - INSTITUTO PROVINCIAL DE VIVIENDA</v>
      </c>
      <c r="D14844" t="str">
        <f>VLOOKUP(MID(A14844,1,2),[1]Jurisdicciones!$A$2:$B$44,2,FALSE)</f>
        <v>INSTITUTO PROVINCIAL DE VIVIENDA</v>
      </c>
    </row>
    <row r="14845" spans="1:4" x14ac:dyDescent="0.2">
      <c r="A14845" t="s">
        <v>28203</v>
      </c>
      <c r="B14845" t="s">
        <v>28204</v>
      </c>
      <c r="C14845" t="str">
        <f t="shared" si="231"/>
        <v>16 - INSTITUTO PROVINCIAL DE VIVIENDA</v>
      </c>
      <c r="D14845" t="str">
        <f>VLOOKUP(MID(A14845,1,2),[1]Jurisdicciones!$A$2:$B$44,2,FALSE)</f>
        <v>INSTITUTO PROVINCIAL DE VIVIENDA</v>
      </c>
    </row>
    <row r="14846" spans="1:4" x14ac:dyDescent="0.2">
      <c r="A14846" t="s">
        <v>28205</v>
      </c>
      <c r="B14846" t="s">
        <v>28206</v>
      </c>
      <c r="C14846" t="str">
        <f t="shared" si="231"/>
        <v>16 - INSTITUTO PROVINCIAL DE VIVIENDA</v>
      </c>
      <c r="D14846" t="str">
        <f>VLOOKUP(MID(A14846,1,2),[1]Jurisdicciones!$A$2:$B$44,2,FALSE)</f>
        <v>INSTITUTO PROVINCIAL DE VIVIENDA</v>
      </c>
    </row>
    <row r="14847" spans="1:4" x14ac:dyDescent="0.2">
      <c r="A14847" t="s">
        <v>28207</v>
      </c>
      <c r="B14847" t="s">
        <v>26799</v>
      </c>
      <c r="C14847" t="str">
        <f t="shared" si="231"/>
        <v>16 - INSTITUTO PROVINCIAL DE VIVIENDA</v>
      </c>
      <c r="D14847" t="str">
        <f>VLOOKUP(MID(A14847,1,2),[1]Jurisdicciones!$A$2:$B$44,2,FALSE)</f>
        <v>INSTITUTO PROVINCIAL DE VIVIENDA</v>
      </c>
    </row>
    <row r="14848" spans="1:4" x14ac:dyDescent="0.2">
      <c r="A14848" t="s">
        <v>28208</v>
      </c>
      <c r="B14848" t="s">
        <v>26797</v>
      </c>
      <c r="C14848" t="str">
        <f t="shared" si="231"/>
        <v>16 - INSTITUTO PROVINCIAL DE VIVIENDA</v>
      </c>
      <c r="D14848" t="str">
        <f>VLOOKUP(MID(A14848,1,2),[1]Jurisdicciones!$A$2:$B$44,2,FALSE)</f>
        <v>INSTITUTO PROVINCIAL DE VIVIENDA</v>
      </c>
    </row>
    <row r="14849" spans="1:4" x14ac:dyDescent="0.2">
      <c r="A14849" t="s">
        <v>28209</v>
      </c>
      <c r="B14849" t="s">
        <v>28210</v>
      </c>
      <c r="C14849" t="str">
        <f t="shared" si="231"/>
        <v>16 - INSTITUTO PROVINCIAL DE VIVIENDA</v>
      </c>
      <c r="D14849" t="str">
        <f>VLOOKUP(MID(A14849,1,2),[1]Jurisdicciones!$A$2:$B$44,2,FALSE)</f>
        <v>INSTITUTO PROVINCIAL DE VIVIENDA</v>
      </c>
    </row>
    <row r="14850" spans="1:4" x14ac:dyDescent="0.2">
      <c r="A14850" t="s">
        <v>28211</v>
      </c>
      <c r="B14850" t="s">
        <v>26803</v>
      </c>
      <c r="C14850" t="str">
        <f t="shared" si="231"/>
        <v>16 - INSTITUTO PROVINCIAL DE VIVIENDA</v>
      </c>
      <c r="D14850" t="str">
        <f>VLOOKUP(MID(A14850,1,2),[1]Jurisdicciones!$A$2:$B$44,2,FALSE)</f>
        <v>INSTITUTO PROVINCIAL DE VIVIENDA</v>
      </c>
    </row>
    <row r="14851" spans="1:4" x14ac:dyDescent="0.2">
      <c r="A14851" t="s">
        <v>28212</v>
      </c>
      <c r="B14851" t="s">
        <v>26805</v>
      </c>
      <c r="C14851" t="str">
        <f t="shared" si="231"/>
        <v>16 - INSTITUTO PROVINCIAL DE VIVIENDA</v>
      </c>
      <c r="D14851" t="str">
        <f>VLOOKUP(MID(A14851,1,2),[1]Jurisdicciones!$A$2:$B$44,2,FALSE)</f>
        <v>INSTITUTO PROVINCIAL DE VIVIENDA</v>
      </c>
    </row>
    <row r="14852" spans="1:4" x14ac:dyDescent="0.2">
      <c r="A14852" t="s">
        <v>28213</v>
      </c>
      <c r="B14852" t="s">
        <v>26795</v>
      </c>
      <c r="C14852" t="str">
        <f t="shared" ref="C14852:C14915" si="232">CONCATENATE(MID(A14852,1,2), " - ",D14852)</f>
        <v>16 - INSTITUTO PROVINCIAL DE VIVIENDA</v>
      </c>
      <c r="D14852" t="str">
        <f>VLOOKUP(MID(A14852,1,2),[1]Jurisdicciones!$A$2:$B$44,2,FALSE)</f>
        <v>INSTITUTO PROVINCIAL DE VIVIENDA</v>
      </c>
    </row>
    <row r="14853" spans="1:4" x14ac:dyDescent="0.2">
      <c r="A14853" t="s">
        <v>28214</v>
      </c>
      <c r="B14853" t="s">
        <v>28215</v>
      </c>
      <c r="C14853" t="str">
        <f t="shared" si="232"/>
        <v>16 - INSTITUTO PROVINCIAL DE VIVIENDA</v>
      </c>
      <c r="D14853" t="str">
        <f>VLOOKUP(MID(A14853,1,2),[1]Jurisdicciones!$A$2:$B$44,2,FALSE)</f>
        <v>INSTITUTO PROVINCIAL DE VIVIENDA</v>
      </c>
    </row>
    <row r="14854" spans="1:4" x14ac:dyDescent="0.2">
      <c r="A14854" t="s">
        <v>28216</v>
      </c>
      <c r="B14854" t="s">
        <v>28217</v>
      </c>
      <c r="C14854" t="str">
        <f t="shared" si="232"/>
        <v>16 - INSTITUTO PROVINCIAL DE VIVIENDA</v>
      </c>
      <c r="D14854" t="str">
        <f>VLOOKUP(MID(A14854,1,2),[1]Jurisdicciones!$A$2:$B$44,2,FALSE)</f>
        <v>INSTITUTO PROVINCIAL DE VIVIENDA</v>
      </c>
    </row>
    <row r="14855" spans="1:4" x14ac:dyDescent="0.2">
      <c r="A14855" t="s">
        <v>28218</v>
      </c>
      <c r="B14855" t="s">
        <v>28219</v>
      </c>
      <c r="C14855" t="str">
        <f t="shared" si="232"/>
        <v>16 - INSTITUTO PROVINCIAL DE VIVIENDA</v>
      </c>
      <c r="D14855" t="str">
        <f>VLOOKUP(MID(A14855,1,2),[1]Jurisdicciones!$A$2:$B$44,2,FALSE)</f>
        <v>INSTITUTO PROVINCIAL DE VIVIENDA</v>
      </c>
    </row>
    <row r="14856" spans="1:4" x14ac:dyDescent="0.2">
      <c r="A14856" t="s">
        <v>28220</v>
      </c>
      <c r="B14856" t="s">
        <v>28221</v>
      </c>
      <c r="C14856" t="str">
        <f t="shared" si="232"/>
        <v>16 - INSTITUTO PROVINCIAL DE VIVIENDA</v>
      </c>
      <c r="D14856" t="str">
        <f>VLOOKUP(MID(A14856,1,2),[1]Jurisdicciones!$A$2:$B$44,2,FALSE)</f>
        <v>INSTITUTO PROVINCIAL DE VIVIENDA</v>
      </c>
    </row>
    <row r="14857" spans="1:4" x14ac:dyDescent="0.2">
      <c r="A14857" t="s">
        <v>28222</v>
      </c>
      <c r="B14857" t="s">
        <v>27035</v>
      </c>
      <c r="C14857" t="str">
        <f t="shared" si="232"/>
        <v>16 - INSTITUTO PROVINCIAL DE VIVIENDA</v>
      </c>
      <c r="D14857" t="str">
        <f>VLOOKUP(MID(A14857,1,2),[1]Jurisdicciones!$A$2:$B$44,2,FALSE)</f>
        <v>INSTITUTO PROVINCIAL DE VIVIENDA</v>
      </c>
    </row>
    <row r="14858" spans="1:4" x14ac:dyDescent="0.2">
      <c r="A14858" t="s">
        <v>28223</v>
      </c>
      <c r="B14858" t="s">
        <v>28224</v>
      </c>
      <c r="C14858" t="str">
        <f t="shared" si="232"/>
        <v>16 - INSTITUTO PROVINCIAL DE VIVIENDA</v>
      </c>
      <c r="D14858" t="str">
        <f>VLOOKUP(MID(A14858,1,2),[1]Jurisdicciones!$A$2:$B$44,2,FALSE)</f>
        <v>INSTITUTO PROVINCIAL DE VIVIENDA</v>
      </c>
    </row>
    <row r="14859" spans="1:4" x14ac:dyDescent="0.2">
      <c r="A14859" t="s">
        <v>28225</v>
      </c>
      <c r="B14859" t="s">
        <v>28226</v>
      </c>
      <c r="C14859" t="str">
        <f t="shared" si="232"/>
        <v>16 - INSTITUTO PROVINCIAL DE VIVIENDA</v>
      </c>
      <c r="D14859" t="str">
        <f>VLOOKUP(MID(A14859,1,2),[1]Jurisdicciones!$A$2:$B$44,2,FALSE)</f>
        <v>INSTITUTO PROVINCIAL DE VIVIENDA</v>
      </c>
    </row>
    <row r="14860" spans="1:4" x14ac:dyDescent="0.2">
      <c r="A14860" t="s">
        <v>28227</v>
      </c>
      <c r="B14860" t="s">
        <v>28228</v>
      </c>
      <c r="C14860" t="str">
        <f t="shared" si="232"/>
        <v>16 - INSTITUTO PROVINCIAL DE VIVIENDA</v>
      </c>
      <c r="D14860" t="str">
        <f>VLOOKUP(MID(A14860,1,2),[1]Jurisdicciones!$A$2:$B$44,2,FALSE)</f>
        <v>INSTITUTO PROVINCIAL DE VIVIENDA</v>
      </c>
    </row>
    <row r="14861" spans="1:4" x14ac:dyDescent="0.2">
      <c r="A14861" t="s">
        <v>28229</v>
      </c>
      <c r="B14861" t="s">
        <v>28230</v>
      </c>
      <c r="C14861" t="str">
        <f t="shared" si="232"/>
        <v>16 - INSTITUTO PROVINCIAL DE VIVIENDA</v>
      </c>
      <c r="D14861" t="str">
        <f>VLOOKUP(MID(A14861,1,2),[1]Jurisdicciones!$A$2:$B$44,2,FALSE)</f>
        <v>INSTITUTO PROVINCIAL DE VIVIENDA</v>
      </c>
    </row>
    <row r="14862" spans="1:4" x14ac:dyDescent="0.2">
      <c r="A14862" t="s">
        <v>28231</v>
      </c>
      <c r="B14862" t="s">
        <v>28232</v>
      </c>
      <c r="C14862" t="str">
        <f t="shared" si="232"/>
        <v>16 - INSTITUTO PROVINCIAL DE VIVIENDA</v>
      </c>
      <c r="D14862" t="str">
        <f>VLOOKUP(MID(A14862,1,2),[1]Jurisdicciones!$A$2:$B$44,2,FALSE)</f>
        <v>INSTITUTO PROVINCIAL DE VIVIENDA</v>
      </c>
    </row>
    <row r="14863" spans="1:4" x14ac:dyDescent="0.2">
      <c r="A14863" t="s">
        <v>28233</v>
      </c>
      <c r="B14863" t="s">
        <v>28234</v>
      </c>
      <c r="C14863" t="str">
        <f t="shared" si="232"/>
        <v>16 - INSTITUTO PROVINCIAL DE VIVIENDA</v>
      </c>
      <c r="D14863" t="str">
        <f>VLOOKUP(MID(A14863,1,2),[1]Jurisdicciones!$A$2:$B$44,2,FALSE)</f>
        <v>INSTITUTO PROVINCIAL DE VIVIENDA</v>
      </c>
    </row>
    <row r="14864" spans="1:4" x14ac:dyDescent="0.2">
      <c r="A14864" t="s">
        <v>28235</v>
      </c>
      <c r="B14864" t="s">
        <v>28236</v>
      </c>
      <c r="C14864" t="str">
        <f t="shared" si="232"/>
        <v>16 - INSTITUTO PROVINCIAL DE VIVIENDA</v>
      </c>
      <c r="D14864" t="str">
        <f>VLOOKUP(MID(A14864,1,2),[1]Jurisdicciones!$A$2:$B$44,2,FALSE)</f>
        <v>INSTITUTO PROVINCIAL DE VIVIENDA</v>
      </c>
    </row>
    <row r="14865" spans="1:4" x14ac:dyDescent="0.2">
      <c r="A14865" t="s">
        <v>28237</v>
      </c>
      <c r="B14865" t="s">
        <v>28238</v>
      </c>
      <c r="C14865" t="str">
        <f t="shared" si="232"/>
        <v>16 - INSTITUTO PROVINCIAL DE VIVIENDA</v>
      </c>
      <c r="D14865" t="str">
        <f>VLOOKUP(MID(A14865,1,2),[1]Jurisdicciones!$A$2:$B$44,2,FALSE)</f>
        <v>INSTITUTO PROVINCIAL DE VIVIENDA</v>
      </c>
    </row>
    <row r="14866" spans="1:4" x14ac:dyDescent="0.2">
      <c r="A14866" t="s">
        <v>28239</v>
      </c>
      <c r="B14866" t="s">
        <v>28240</v>
      </c>
      <c r="C14866" t="str">
        <f t="shared" si="232"/>
        <v>16 - INSTITUTO PROVINCIAL DE VIVIENDA</v>
      </c>
      <c r="D14866" t="str">
        <f>VLOOKUP(MID(A14866,1,2),[1]Jurisdicciones!$A$2:$B$44,2,FALSE)</f>
        <v>INSTITUTO PROVINCIAL DE VIVIENDA</v>
      </c>
    </row>
    <row r="14867" spans="1:4" x14ac:dyDescent="0.2">
      <c r="A14867" t="s">
        <v>28241</v>
      </c>
      <c r="B14867" t="s">
        <v>28242</v>
      </c>
      <c r="C14867" t="str">
        <f t="shared" si="232"/>
        <v>16 - INSTITUTO PROVINCIAL DE VIVIENDA</v>
      </c>
      <c r="D14867" t="str">
        <f>VLOOKUP(MID(A14867,1,2),[1]Jurisdicciones!$A$2:$B$44,2,FALSE)</f>
        <v>INSTITUTO PROVINCIAL DE VIVIENDA</v>
      </c>
    </row>
    <row r="14868" spans="1:4" x14ac:dyDescent="0.2">
      <c r="A14868" t="s">
        <v>28243</v>
      </c>
      <c r="B14868" t="s">
        <v>28244</v>
      </c>
      <c r="C14868" t="str">
        <f t="shared" si="232"/>
        <v>16 - INSTITUTO PROVINCIAL DE VIVIENDA</v>
      </c>
      <c r="D14868" t="str">
        <f>VLOOKUP(MID(A14868,1,2),[1]Jurisdicciones!$A$2:$B$44,2,FALSE)</f>
        <v>INSTITUTO PROVINCIAL DE VIVIENDA</v>
      </c>
    </row>
    <row r="14869" spans="1:4" x14ac:dyDescent="0.2">
      <c r="A14869" t="s">
        <v>28245</v>
      </c>
      <c r="B14869" t="s">
        <v>28244</v>
      </c>
      <c r="C14869" t="str">
        <f t="shared" si="232"/>
        <v>16 - INSTITUTO PROVINCIAL DE VIVIENDA</v>
      </c>
      <c r="D14869" t="str">
        <f>VLOOKUP(MID(A14869,1,2),[1]Jurisdicciones!$A$2:$B$44,2,FALSE)</f>
        <v>INSTITUTO PROVINCIAL DE VIVIENDA</v>
      </c>
    </row>
    <row r="14870" spans="1:4" x14ac:dyDescent="0.2">
      <c r="A14870" t="s">
        <v>28246</v>
      </c>
      <c r="B14870" t="s">
        <v>28247</v>
      </c>
      <c r="C14870" t="str">
        <f t="shared" si="232"/>
        <v>16 - INSTITUTO PROVINCIAL DE VIVIENDA</v>
      </c>
      <c r="D14870" t="str">
        <f>VLOOKUP(MID(A14870,1,2),[1]Jurisdicciones!$A$2:$B$44,2,FALSE)</f>
        <v>INSTITUTO PROVINCIAL DE VIVIENDA</v>
      </c>
    </row>
    <row r="14871" spans="1:4" x14ac:dyDescent="0.2">
      <c r="A14871" t="s">
        <v>28248</v>
      </c>
      <c r="B14871" t="s">
        <v>28249</v>
      </c>
      <c r="C14871" t="str">
        <f t="shared" si="232"/>
        <v>16 - INSTITUTO PROVINCIAL DE VIVIENDA</v>
      </c>
      <c r="D14871" t="str">
        <f>VLOOKUP(MID(A14871,1,2),[1]Jurisdicciones!$A$2:$B$44,2,FALSE)</f>
        <v>INSTITUTO PROVINCIAL DE VIVIENDA</v>
      </c>
    </row>
    <row r="14872" spans="1:4" x14ac:dyDescent="0.2">
      <c r="A14872" t="s">
        <v>28250</v>
      </c>
      <c r="B14872" t="s">
        <v>28251</v>
      </c>
      <c r="C14872" t="str">
        <f t="shared" si="232"/>
        <v>16 - INSTITUTO PROVINCIAL DE VIVIENDA</v>
      </c>
      <c r="D14872" t="str">
        <f>VLOOKUP(MID(A14872,1,2),[1]Jurisdicciones!$A$2:$B$44,2,FALSE)</f>
        <v>INSTITUTO PROVINCIAL DE VIVIENDA</v>
      </c>
    </row>
    <row r="14873" spans="1:4" x14ac:dyDescent="0.2">
      <c r="A14873" t="s">
        <v>28252</v>
      </c>
      <c r="B14873" t="s">
        <v>28253</v>
      </c>
      <c r="C14873" t="str">
        <f t="shared" si="232"/>
        <v>16 - INSTITUTO PROVINCIAL DE VIVIENDA</v>
      </c>
      <c r="D14873" t="str">
        <f>VLOOKUP(MID(A14873,1,2),[1]Jurisdicciones!$A$2:$B$44,2,FALSE)</f>
        <v>INSTITUTO PROVINCIAL DE VIVIENDA</v>
      </c>
    </row>
    <row r="14874" spans="1:4" x14ac:dyDescent="0.2">
      <c r="A14874" t="s">
        <v>28254</v>
      </c>
      <c r="B14874" t="s">
        <v>28255</v>
      </c>
      <c r="C14874" t="str">
        <f t="shared" si="232"/>
        <v>16 - INSTITUTO PROVINCIAL DE VIVIENDA</v>
      </c>
      <c r="D14874" t="str">
        <f>VLOOKUP(MID(A14874,1,2),[1]Jurisdicciones!$A$2:$B$44,2,FALSE)</f>
        <v>INSTITUTO PROVINCIAL DE VIVIENDA</v>
      </c>
    </row>
    <row r="14875" spans="1:4" x14ac:dyDescent="0.2">
      <c r="A14875" t="s">
        <v>28256</v>
      </c>
      <c r="B14875" t="s">
        <v>28257</v>
      </c>
      <c r="C14875" t="str">
        <f t="shared" si="232"/>
        <v>16 - INSTITUTO PROVINCIAL DE VIVIENDA</v>
      </c>
      <c r="D14875" t="str">
        <f>VLOOKUP(MID(A14875,1,2),[1]Jurisdicciones!$A$2:$B$44,2,FALSE)</f>
        <v>INSTITUTO PROVINCIAL DE VIVIENDA</v>
      </c>
    </row>
    <row r="14876" spans="1:4" x14ac:dyDescent="0.2">
      <c r="A14876" t="s">
        <v>28258</v>
      </c>
      <c r="B14876" t="s">
        <v>28259</v>
      </c>
      <c r="C14876" t="str">
        <f t="shared" si="232"/>
        <v>16 - INSTITUTO PROVINCIAL DE VIVIENDA</v>
      </c>
      <c r="D14876" t="str">
        <f>VLOOKUP(MID(A14876,1,2),[1]Jurisdicciones!$A$2:$B$44,2,FALSE)</f>
        <v>INSTITUTO PROVINCIAL DE VIVIENDA</v>
      </c>
    </row>
    <row r="14877" spans="1:4" x14ac:dyDescent="0.2">
      <c r="A14877" t="s">
        <v>28260</v>
      </c>
      <c r="B14877" t="s">
        <v>28261</v>
      </c>
      <c r="C14877" t="str">
        <f t="shared" si="232"/>
        <v>16 - INSTITUTO PROVINCIAL DE VIVIENDA</v>
      </c>
      <c r="D14877" t="str">
        <f>VLOOKUP(MID(A14877,1,2),[1]Jurisdicciones!$A$2:$B$44,2,FALSE)</f>
        <v>INSTITUTO PROVINCIAL DE VIVIENDA</v>
      </c>
    </row>
    <row r="14878" spans="1:4" x14ac:dyDescent="0.2">
      <c r="A14878" t="s">
        <v>28262</v>
      </c>
      <c r="B14878" t="s">
        <v>28263</v>
      </c>
      <c r="C14878" t="str">
        <f t="shared" si="232"/>
        <v>16 - INSTITUTO PROVINCIAL DE VIVIENDA</v>
      </c>
      <c r="D14878" t="str">
        <f>VLOOKUP(MID(A14878,1,2),[1]Jurisdicciones!$A$2:$B$44,2,FALSE)</f>
        <v>INSTITUTO PROVINCIAL DE VIVIENDA</v>
      </c>
    </row>
    <row r="14879" spans="1:4" x14ac:dyDescent="0.2">
      <c r="A14879" t="s">
        <v>28264</v>
      </c>
      <c r="B14879" t="s">
        <v>28265</v>
      </c>
      <c r="C14879" t="str">
        <f t="shared" si="232"/>
        <v>16 - INSTITUTO PROVINCIAL DE VIVIENDA</v>
      </c>
      <c r="D14879" t="str">
        <f>VLOOKUP(MID(A14879,1,2),[1]Jurisdicciones!$A$2:$B$44,2,FALSE)</f>
        <v>INSTITUTO PROVINCIAL DE VIVIENDA</v>
      </c>
    </row>
    <row r="14880" spans="1:4" x14ac:dyDescent="0.2">
      <c r="A14880" t="s">
        <v>28266</v>
      </c>
      <c r="B14880" t="s">
        <v>28267</v>
      </c>
      <c r="C14880" t="str">
        <f t="shared" si="232"/>
        <v>16 - INSTITUTO PROVINCIAL DE VIVIENDA</v>
      </c>
      <c r="D14880" t="str">
        <f>VLOOKUP(MID(A14880,1,2),[1]Jurisdicciones!$A$2:$B$44,2,FALSE)</f>
        <v>INSTITUTO PROVINCIAL DE VIVIENDA</v>
      </c>
    </row>
    <row r="14881" spans="1:4" x14ac:dyDescent="0.2">
      <c r="A14881" t="s">
        <v>28268</v>
      </c>
      <c r="B14881" t="s">
        <v>28269</v>
      </c>
      <c r="C14881" t="str">
        <f t="shared" si="232"/>
        <v>16 - INSTITUTO PROVINCIAL DE VIVIENDA</v>
      </c>
      <c r="D14881" t="str">
        <f>VLOOKUP(MID(A14881,1,2),[1]Jurisdicciones!$A$2:$B$44,2,FALSE)</f>
        <v>INSTITUTO PROVINCIAL DE VIVIENDA</v>
      </c>
    </row>
    <row r="14882" spans="1:4" x14ac:dyDescent="0.2">
      <c r="A14882" t="s">
        <v>28270</v>
      </c>
      <c r="B14882" t="s">
        <v>28271</v>
      </c>
      <c r="C14882" t="str">
        <f t="shared" si="232"/>
        <v>16 - INSTITUTO PROVINCIAL DE VIVIENDA</v>
      </c>
      <c r="D14882" t="str">
        <f>VLOOKUP(MID(A14882,1,2),[1]Jurisdicciones!$A$2:$B$44,2,FALSE)</f>
        <v>INSTITUTO PROVINCIAL DE VIVIENDA</v>
      </c>
    </row>
    <row r="14883" spans="1:4" x14ac:dyDescent="0.2">
      <c r="A14883" t="s">
        <v>28272</v>
      </c>
      <c r="B14883" t="s">
        <v>28273</v>
      </c>
      <c r="C14883" t="str">
        <f t="shared" si="232"/>
        <v>16 - INSTITUTO PROVINCIAL DE VIVIENDA</v>
      </c>
      <c r="D14883" t="str">
        <f>VLOOKUP(MID(A14883,1,2),[1]Jurisdicciones!$A$2:$B$44,2,FALSE)</f>
        <v>INSTITUTO PROVINCIAL DE VIVIENDA</v>
      </c>
    </row>
    <row r="14884" spans="1:4" x14ac:dyDescent="0.2">
      <c r="A14884" t="s">
        <v>28274</v>
      </c>
      <c r="B14884" t="s">
        <v>28275</v>
      </c>
      <c r="C14884" t="str">
        <f t="shared" si="232"/>
        <v>16 - INSTITUTO PROVINCIAL DE VIVIENDA</v>
      </c>
      <c r="D14884" t="str">
        <f>VLOOKUP(MID(A14884,1,2),[1]Jurisdicciones!$A$2:$B$44,2,FALSE)</f>
        <v>INSTITUTO PROVINCIAL DE VIVIENDA</v>
      </c>
    </row>
    <row r="14885" spans="1:4" x14ac:dyDescent="0.2">
      <c r="A14885" t="s">
        <v>28276</v>
      </c>
      <c r="B14885" t="s">
        <v>28277</v>
      </c>
      <c r="C14885" t="str">
        <f t="shared" si="232"/>
        <v>16 - INSTITUTO PROVINCIAL DE VIVIENDA</v>
      </c>
      <c r="D14885" t="str">
        <f>VLOOKUP(MID(A14885,1,2),[1]Jurisdicciones!$A$2:$B$44,2,FALSE)</f>
        <v>INSTITUTO PROVINCIAL DE VIVIENDA</v>
      </c>
    </row>
    <row r="14886" spans="1:4" x14ac:dyDescent="0.2">
      <c r="A14886" t="s">
        <v>28278</v>
      </c>
      <c r="B14886" t="s">
        <v>28279</v>
      </c>
      <c r="C14886" t="str">
        <f t="shared" si="232"/>
        <v>16 - INSTITUTO PROVINCIAL DE VIVIENDA</v>
      </c>
      <c r="D14886" t="str">
        <f>VLOOKUP(MID(A14886,1,2),[1]Jurisdicciones!$A$2:$B$44,2,FALSE)</f>
        <v>INSTITUTO PROVINCIAL DE VIVIENDA</v>
      </c>
    </row>
    <row r="14887" spans="1:4" x14ac:dyDescent="0.2">
      <c r="A14887" t="s">
        <v>28280</v>
      </c>
      <c r="B14887" t="s">
        <v>28281</v>
      </c>
      <c r="C14887" t="str">
        <f t="shared" si="232"/>
        <v>16 - INSTITUTO PROVINCIAL DE VIVIENDA</v>
      </c>
      <c r="D14887" t="str">
        <f>VLOOKUP(MID(A14887,1,2),[1]Jurisdicciones!$A$2:$B$44,2,FALSE)</f>
        <v>INSTITUTO PROVINCIAL DE VIVIENDA</v>
      </c>
    </row>
    <row r="14888" spans="1:4" x14ac:dyDescent="0.2">
      <c r="A14888" t="s">
        <v>28282</v>
      </c>
      <c r="B14888" t="s">
        <v>28283</v>
      </c>
      <c r="C14888" t="str">
        <f t="shared" si="232"/>
        <v>16 - INSTITUTO PROVINCIAL DE VIVIENDA</v>
      </c>
      <c r="D14888" t="str">
        <f>VLOOKUP(MID(A14888,1,2),[1]Jurisdicciones!$A$2:$B$44,2,FALSE)</f>
        <v>INSTITUTO PROVINCIAL DE VIVIENDA</v>
      </c>
    </row>
    <row r="14889" spans="1:4" x14ac:dyDescent="0.2">
      <c r="A14889" t="s">
        <v>28284</v>
      </c>
      <c r="B14889" t="s">
        <v>28283</v>
      </c>
      <c r="C14889" t="str">
        <f t="shared" si="232"/>
        <v>16 - INSTITUTO PROVINCIAL DE VIVIENDA</v>
      </c>
      <c r="D14889" t="str">
        <f>VLOOKUP(MID(A14889,1,2),[1]Jurisdicciones!$A$2:$B$44,2,FALSE)</f>
        <v>INSTITUTO PROVINCIAL DE VIVIENDA</v>
      </c>
    </row>
    <row r="14890" spans="1:4" x14ac:dyDescent="0.2">
      <c r="A14890" t="s">
        <v>28285</v>
      </c>
      <c r="B14890" t="s">
        <v>28286</v>
      </c>
      <c r="C14890" t="str">
        <f t="shared" si="232"/>
        <v>16 - INSTITUTO PROVINCIAL DE VIVIENDA</v>
      </c>
      <c r="D14890" t="str">
        <f>VLOOKUP(MID(A14890,1,2),[1]Jurisdicciones!$A$2:$B$44,2,FALSE)</f>
        <v>INSTITUTO PROVINCIAL DE VIVIENDA</v>
      </c>
    </row>
    <row r="14891" spans="1:4" x14ac:dyDescent="0.2">
      <c r="A14891" t="s">
        <v>28287</v>
      </c>
      <c r="B14891" t="s">
        <v>28286</v>
      </c>
      <c r="C14891" t="str">
        <f t="shared" si="232"/>
        <v>16 - INSTITUTO PROVINCIAL DE VIVIENDA</v>
      </c>
      <c r="D14891" t="str">
        <f>VLOOKUP(MID(A14891,1,2),[1]Jurisdicciones!$A$2:$B$44,2,FALSE)</f>
        <v>INSTITUTO PROVINCIAL DE VIVIENDA</v>
      </c>
    </row>
    <row r="14892" spans="1:4" x14ac:dyDescent="0.2">
      <c r="A14892" t="s">
        <v>28288</v>
      </c>
      <c r="B14892" t="s">
        <v>28289</v>
      </c>
      <c r="C14892" t="str">
        <f t="shared" si="232"/>
        <v>16 - INSTITUTO PROVINCIAL DE VIVIENDA</v>
      </c>
      <c r="D14892" t="str">
        <f>VLOOKUP(MID(A14892,1,2),[1]Jurisdicciones!$A$2:$B$44,2,FALSE)</f>
        <v>INSTITUTO PROVINCIAL DE VIVIENDA</v>
      </c>
    </row>
    <row r="14893" spans="1:4" x14ac:dyDescent="0.2">
      <c r="A14893" t="s">
        <v>28290</v>
      </c>
      <c r="B14893" t="s">
        <v>28291</v>
      </c>
      <c r="C14893" t="str">
        <f t="shared" si="232"/>
        <v>16 - INSTITUTO PROVINCIAL DE VIVIENDA</v>
      </c>
      <c r="D14893" t="str">
        <f>VLOOKUP(MID(A14893,1,2),[1]Jurisdicciones!$A$2:$B$44,2,FALSE)</f>
        <v>INSTITUTO PROVINCIAL DE VIVIENDA</v>
      </c>
    </row>
    <row r="14894" spans="1:4" x14ac:dyDescent="0.2">
      <c r="A14894" t="s">
        <v>28292</v>
      </c>
      <c r="B14894" t="s">
        <v>28293</v>
      </c>
      <c r="C14894" t="str">
        <f t="shared" si="232"/>
        <v>16 - INSTITUTO PROVINCIAL DE VIVIENDA</v>
      </c>
      <c r="D14894" t="str">
        <f>VLOOKUP(MID(A14894,1,2),[1]Jurisdicciones!$A$2:$B$44,2,FALSE)</f>
        <v>INSTITUTO PROVINCIAL DE VIVIENDA</v>
      </c>
    </row>
    <row r="14895" spans="1:4" x14ac:dyDescent="0.2">
      <c r="A14895" t="s">
        <v>28294</v>
      </c>
      <c r="B14895" t="s">
        <v>28295</v>
      </c>
      <c r="C14895" t="str">
        <f t="shared" si="232"/>
        <v>16 - INSTITUTO PROVINCIAL DE VIVIENDA</v>
      </c>
      <c r="D14895" t="str">
        <f>VLOOKUP(MID(A14895,1,2),[1]Jurisdicciones!$A$2:$B$44,2,FALSE)</f>
        <v>INSTITUTO PROVINCIAL DE VIVIENDA</v>
      </c>
    </row>
    <row r="14896" spans="1:4" x14ac:dyDescent="0.2">
      <c r="A14896" t="s">
        <v>28296</v>
      </c>
      <c r="B14896" t="s">
        <v>28297</v>
      </c>
      <c r="C14896" t="str">
        <f t="shared" si="232"/>
        <v>16 - INSTITUTO PROVINCIAL DE VIVIENDA</v>
      </c>
      <c r="D14896" t="str">
        <f>VLOOKUP(MID(A14896,1,2),[1]Jurisdicciones!$A$2:$B$44,2,FALSE)</f>
        <v>INSTITUTO PROVINCIAL DE VIVIENDA</v>
      </c>
    </row>
    <row r="14897" spans="1:4" x14ac:dyDescent="0.2">
      <c r="A14897" t="s">
        <v>28298</v>
      </c>
      <c r="B14897" t="s">
        <v>28299</v>
      </c>
      <c r="C14897" t="str">
        <f t="shared" si="232"/>
        <v>16 - INSTITUTO PROVINCIAL DE VIVIENDA</v>
      </c>
      <c r="D14897" t="str">
        <f>VLOOKUP(MID(A14897,1,2),[1]Jurisdicciones!$A$2:$B$44,2,FALSE)</f>
        <v>INSTITUTO PROVINCIAL DE VIVIENDA</v>
      </c>
    </row>
    <row r="14898" spans="1:4" x14ac:dyDescent="0.2">
      <c r="A14898" t="s">
        <v>28300</v>
      </c>
      <c r="B14898" t="s">
        <v>27023</v>
      </c>
      <c r="C14898" t="str">
        <f t="shared" si="232"/>
        <v>16 - INSTITUTO PROVINCIAL DE VIVIENDA</v>
      </c>
      <c r="D14898" t="str">
        <f>VLOOKUP(MID(A14898,1,2),[1]Jurisdicciones!$A$2:$B$44,2,FALSE)</f>
        <v>INSTITUTO PROVINCIAL DE VIVIENDA</v>
      </c>
    </row>
    <row r="14899" spans="1:4" x14ac:dyDescent="0.2">
      <c r="A14899" t="s">
        <v>28301</v>
      </c>
      <c r="B14899" t="s">
        <v>28302</v>
      </c>
      <c r="C14899" t="str">
        <f t="shared" si="232"/>
        <v>16 - INSTITUTO PROVINCIAL DE VIVIENDA</v>
      </c>
      <c r="D14899" t="str">
        <f>VLOOKUP(MID(A14899,1,2),[1]Jurisdicciones!$A$2:$B$44,2,FALSE)</f>
        <v>INSTITUTO PROVINCIAL DE VIVIENDA</v>
      </c>
    </row>
    <row r="14900" spans="1:4" x14ac:dyDescent="0.2">
      <c r="A14900" t="s">
        <v>28303</v>
      </c>
      <c r="B14900" t="s">
        <v>28304</v>
      </c>
      <c r="C14900" t="str">
        <f t="shared" si="232"/>
        <v>16 - INSTITUTO PROVINCIAL DE VIVIENDA</v>
      </c>
      <c r="D14900" t="str">
        <f>VLOOKUP(MID(A14900,1,2),[1]Jurisdicciones!$A$2:$B$44,2,FALSE)</f>
        <v>INSTITUTO PROVINCIAL DE VIVIENDA</v>
      </c>
    </row>
    <row r="14901" spans="1:4" x14ac:dyDescent="0.2">
      <c r="A14901" t="s">
        <v>28305</v>
      </c>
      <c r="B14901" t="s">
        <v>28306</v>
      </c>
      <c r="C14901" t="str">
        <f t="shared" si="232"/>
        <v>16 - INSTITUTO PROVINCIAL DE VIVIENDA</v>
      </c>
      <c r="D14901" t="str">
        <f>VLOOKUP(MID(A14901,1,2),[1]Jurisdicciones!$A$2:$B$44,2,FALSE)</f>
        <v>INSTITUTO PROVINCIAL DE VIVIENDA</v>
      </c>
    </row>
    <row r="14902" spans="1:4" x14ac:dyDescent="0.2">
      <c r="A14902" t="s">
        <v>28307</v>
      </c>
      <c r="B14902" t="s">
        <v>28308</v>
      </c>
      <c r="C14902" t="str">
        <f t="shared" si="232"/>
        <v>16 - INSTITUTO PROVINCIAL DE VIVIENDA</v>
      </c>
      <c r="D14902" t="str">
        <f>VLOOKUP(MID(A14902,1,2),[1]Jurisdicciones!$A$2:$B$44,2,FALSE)</f>
        <v>INSTITUTO PROVINCIAL DE VIVIENDA</v>
      </c>
    </row>
    <row r="14903" spans="1:4" x14ac:dyDescent="0.2">
      <c r="A14903" t="s">
        <v>28309</v>
      </c>
      <c r="B14903" t="s">
        <v>28310</v>
      </c>
      <c r="C14903" t="str">
        <f t="shared" si="232"/>
        <v>16 - INSTITUTO PROVINCIAL DE VIVIENDA</v>
      </c>
      <c r="D14903" t="str">
        <f>VLOOKUP(MID(A14903,1,2),[1]Jurisdicciones!$A$2:$B$44,2,FALSE)</f>
        <v>INSTITUTO PROVINCIAL DE VIVIENDA</v>
      </c>
    </row>
    <row r="14904" spans="1:4" x14ac:dyDescent="0.2">
      <c r="A14904" t="s">
        <v>28311</v>
      </c>
      <c r="B14904" t="s">
        <v>28312</v>
      </c>
      <c r="C14904" t="str">
        <f t="shared" si="232"/>
        <v>16 - INSTITUTO PROVINCIAL DE VIVIENDA</v>
      </c>
      <c r="D14904" t="str">
        <f>VLOOKUP(MID(A14904,1,2),[1]Jurisdicciones!$A$2:$B$44,2,FALSE)</f>
        <v>INSTITUTO PROVINCIAL DE VIVIENDA</v>
      </c>
    </row>
    <row r="14905" spans="1:4" x14ac:dyDescent="0.2">
      <c r="A14905" t="s">
        <v>28313</v>
      </c>
      <c r="B14905" t="s">
        <v>28314</v>
      </c>
      <c r="C14905" t="str">
        <f t="shared" si="232"/>
        <v>16 - INSTITUTO PROVINCIAL DE VIVIENDA</v>
      </c>
      <c r="D14905" t="str">
        <f>VLOOKUP(MID(A14905,1,2),[1]Jurisdicciones!$A$2:$B$44,2,FALSE)</f>
        <v>INSTITUTO PROVINCIAL DE VIVIENDA</v>
      </c>
    </row>
    <row r="14906" spans="1:4" x14ac:dyDescent="0.2">
      <c r="A14906" t="s">
        <v>28315</v>
      </c>
      <c r="B14906" t="s">
        <v>28316</v>
      </c>
      <c r="C14906" t="str">
        <f t="shared" si="232"/>
        <v>16 - INSTITUTO PROVINCIAL DE VIVIENDA</v>
      </c>
      <c r="D14906" t="str">
        <f>VLOOKUP(MID(A14906,1,2),[1]Jurisdicciones!$A$2:$B$44,2,FALSE)</f>
        <v>INSTITUTO PROVINCIAL DE VIVIENDA</v>
      </c>
    </row>
    <row r="14907" spans="1:4" x14ac:dyDescent="0.2">
      <c r="A14907" t="s">
        <v>28317</v>
      </c>
      <c r="B14907" t="s">
        <v>28318</v>
      </c>
      <c r="C14907" t="str">
        <f t="shared" si="232"/>
        <v>16 - INSTITUTO PROVINCIAL DE VIVIENDA</v>
      </c>
      <c r="D14907" t="str">
        <f>VLOOKUP(MID(A14907,1,2),[1]Jurisdicciones!$A$2:$B$44,2,FALSE)</f>
        <v>INSTITUTO PROVINCIAL DE VIVIENDA</v>
      </c>
    </row>
    <row r="14908" spans="1:4" x14ac:dyDescent="0.2">
      <c r="A14908" t="s">
        <v>28319</v>
      </c>
      <c r="B14908" t="s">
        <v>28320</v>
      </c>
      <c r="C14908" t="str">
        <f t="shared" si="232"/>
        <v>16 - INSTITUTO PROVINCIAL DE VIVIENDA</v>
      </c>
      <c r="D14908" t="str">
        <f>VLOOKUP(MID(A14908,1,2),[1]Jurisdicciones!$A$2:$B$44,2,FALSE)</f>
        <v>INSTITUTO PROVINCIAL DE VIVIENDA</v>
      </c>
    </row>
    <row r="14909" spans="1:4" x14ac:dyDescent="0.2">
      <c r="A14909" t="s">
        <v>28321</v>
      </c>
      <c r="B14909" t="s">
        <v>28322</v>
      </c>
      <c r="C14909" t="str">
        <f t="shared" si="232"/>
        <v>16 - INSTITUTO PROVINCIAL DE VIVIENDA</v>
      </c>
      <c r="D14909" t="str">
        <f>VLOOKUP(MID(A14909,1,2),[1]Jurisdicciones!$A$2:$B$44,2,FALSE)</f>
        <v>INSTITUTO PROVINCIAL DE VIVIENDA</v>
      </c>
    </row>
    <row r="14910" spans="1:4" x14ac:dyDescent="0.2">
      <c r="A14910" t="s">
        <v>28323</v>
      </c>
      <c r="B14910" t="s">
        <v>28324</v>
      </c>
      <c r="C14910" t="str">
        <f t="shared" si="232"/>
        <v>16 - INSTITUTO PROVINCIAL DE VIVIENDA</v>
      </c>
      <c r="D14910" t="str">
        <f>VLOOKUP(MID(A14910,1,2),[1]Jurisdicciones!$A$2:$B$44,2,FALSE)</f>
        <v>INSTITUTO PROVINCIAL DE VIVIENDA</v>
      </c>
    </row>
    <row r="14911" spans="1:4" x14ac:dyDescent="0.2">
      <c r="A14911" t="s">
        <v>28325</v>
      </c>
      <c r="B14911" t="s">
        <v>28326</v>
      </c>
      <c r="C14911" t="str">
        <f t="shared" si="232"/>
        <v>16 - INSTITUTO PROVINCIAL DE VIVIENDA</v>
      </c>
      <c r="D14911" t="str">
        <f>VLOOKUP(MID(A14911,1,2),[1]Jurisdicciones!$A$2:$B$44,2,FALSE)</f>
        <v>INSTITUTO PROVINCIAL DE VIVIENDA</v>
      </c>
    </row>
    <row r="14912" spans="1:4" x14ac:dyDescent="0.2">
      <c r="A14912" t="s">
        <v>28327</v>
      </c>
      <c r="B14912" t="s">
        <v>28328</v>
      </c>
      <c r="C14912" t="str">
        <f t="shared" si="232"/>
        <v>16 - INSTITUTO PROVINCIAL DE VIVIENDA</v>
      </c>
      <c r="D14912" t="str">
        <f>VLOOKUP(MID(A14912,1,2),[1]Jurisdicciones!$A$2:$B$44,2,FALSE)</f>
        <v>INSTITUTO PROVINCIAL DE VIVIENDA</v>
      </c>
    </row>
    <row r="14913" spans="1:4" x14ac:dyDescent="0.2">
      <c r="A14913" t="s">
        <v>28329</v>
      </c>
      <c r="B14913" t="s">
        <v>28330</v>
      </c>
      <c r="C14913" t="str">
        <f t="shared" si="232"/>
        <v>16 - INSTITUTO PROVINCIAL DE VIVIENDA</v>
      </c>
      <c r="D14913" t="str">
        <f>VLOOKUP(MID(A14913,1,2),[1]Jurisdicciones!$A$2:$B$44,2,FALSE)</f>
        <v>INSTITUTO PROVINCIAL DE VIVIENDA</v>
      </c>
    </row>
    <row r="14914" spans="1:4" x14ac:dyDescent="0.2">
      <c r="A14914" t="s">
        <v>28331</v>
      </c>
      <c r="B14914" t="s">
        <v>28332</v>
      </c>
      <c r="C14914" t="str">
        <f t="shared" si="232"/>
        <v>16 - INSTITUTO PROVINCIAL DE VIVIENDA</v>
      </c>
      <c r="D14914" t="str">
        <f>VLOOKUP(MID(A14914,1,2),[1]Jurisdicciones!$A$2:$B$44,2,FALSE)</f>
        <v>INSTITUTO PROVINCIAL DE VIVIENDA</v>
      </c>
    </row>
    <row r="14915" spans="1:4" x14ac:dyDescent="0.2">
      <c r="A14915" t="s">
        <v>28333</v>
      </c>
      <c r="B14915" t="s">
        <v>28334</v>
      </c>
      <c r="C14915" t="str">
        <f t="shared" si="232"/>
        <v>16 - INSTITUTO PROVINCIAL DE VIVIENDA</v>
      </c>
      <c r="D14915" t="str">
        <f>VLOOKUP(MID(A14915,1,2),[1]Jurisdicciones!$A$2:$B$44,2,FALSE)</f>
        <v>INSTITUTO PROVINCIAL DE VIVIENDA</v>
      </c>
    </row>
    <row r="14916" spans="1:4" x14ac:dyDescent="0.2">
      <c r="A14916" t="s">
        <v>28335</v>
      </c>
      <c r="B14916" t="s">
        <v>28336</v>
      </c>
      <c r="C14916" t="str">
        <f t="shared" ref="C14916:C14979" si="233">CONCATENATE(MID(A14916,1,2), " - ",D14916)</f>
        <v>16 - INSTITUTO PROVINCIAL DE VIVIENDA</v>
      </c>
      <c r="D14916" t="str">
        <f>VLOOKUP(MID(A14916,1,2),[1]Jurisdicciones!$A$2:$B$44,2,FALSE)</f>
        <v>INSTITUTO PROVINCIAL DE VIVIENDA</v>
      </c>
    </row>
    <row r="14917" spans="1:4" x14ac:dyDescent="0.2">
      <c r="A14917" t="s">
        <v>28337</v>
      </c>
      <c r="B14917" t="s">
        <v>28338</v>
      </c>
      <c r="C14917" t="str">
        <f t="shared" si="233"/>
        <v>16 - INSTITUTO PROVINCIAL DE VIVIENDA</v>
      </c>
      <c r="D14917" t="str">
        <f>VLOOKUP(MID(A14917,1,2),[1]Jurisdicciones!$A$2:$B$44,2,FALSE)</f>
        <v>INSTITUTO PROVINCIAL DE VIVIENDA</v>
      </c>
    </row>
    <row r="14918" spans="1:4" x14ac:dyDescent="0.2">
      <c r="A14918" t="s">
        <v>28339</v>
      </c>
      <c r="B14918" t="s">
        <v>28340</v>
      </c>
      <c r="C14918" t="str">
        <f t="shared" si="233"/>
        <v>16 - INSTITUTO PROVINCIAL DE VIVIENDA</v>
      </c>
      <c r="D14918" t="str">
        <f>VLOOKUP(MID(A14918,1,2),[1]Jurisdicciones!$A$2:$B$44,2,FALSE)</f>
        <v>INSTITUTO PROVINCIAL DE VIVIENDA</v>
      </c>
    </row>
    <row r="14919" spans="1:4" x14ac:dyDescent="0.2">
      <c r="A14919" t="s">
        <v>28341</v>
      </c>
      <c r="B14919" t="s">
        <v>28342</v>
      </c>
      <c r="C14919" t="str">
        <f t="shared" si="233"/>
        <v>16 - INSTITUTO PROVINCIAL DE VIVIENDA</v>
      </c>
      <c r="D14919" t="str">
        <f>VLOOKUP(MID(A14919,1,2),[1]Jurisdicciones!$A$2:$B$44,2,FALSE)</f>
        <v>INSTITUTO PROVINCIAL DE VIVIENDA</v>
      </c>
    </row>
    <row r="14920" spans="1:4" x14ac:dyDescent="0.2">
      <c r="A14920" t="s">
        <v>28343</v>
      </c>
      <c r="B14920" t="s">
        <v>28344</v>
      </c>
      <c r="C14920" t="str">
        <f t="shared" si="233"/>
        <v>16 - INSTITUTO PROVINCIAL DE VIVIENDA</v>
      </c>
      <c r="D14920" t="str">
        <f>VLOOKUP(MID(A14920,1,2),[1]Jurisdicciones!$A$2:$B$44,2,FALSE)</f>
        <v>INSTITUTO PROVINCIAL DE VIVIENDA</v>
      </c>
    </row>
    <row r="14921" spans="1:4" x14ac:dyDescent="0.2">
      <c r="A14921" t="s">
        <v>28345</v>
      </c>
      <c r="B14921" t="s">
        <v>28346</v>
      </c>
      <c r="C14921" t="str">
        <f t="shared" si="233"/>
        <v>16 - INSTITUTO PROVINCIAL DE VIVIENDA</v>
      </c>
      <c r="D14921" t="str">
        <f>VLOOKUP(MID(A14921,1,2),[1]Jurisdicciones!$A$2:$B$44,2,FALSE)</f>
        <v>INSTITUTO PROVINCIAL DE VIVIENDA</v>
      </c>
    </row>
    <row r="14922" spans="1:4" x14ac:dyDescent="0.2">
      <c r="A14922" t="s">
        <v>28347</v>
      </c>
      <c r="B14922" t="s">
        <v>28348</v>
      </c>
      <c r="C14922" t="str">
        <f t="shared" si="233"/>
        <v>16 - INSTITUTO PROVINCIAL DE VIVIENDA</v>
      </c>
      <c r="D14922" t="str">
        <f>VLOOKUP(MID(A14922,1,2),[1]Jurisdicciones!$A$2:$B$44,2,FALSE)</f>
        <v>INSTITUTO PROVINCIAL DE VIVIENDA</v>
      </c>
    </row>
    <row r="14923" spans="1:4" x14ac:dyDescent="0.2">
      <c r="A14923" t="s">
        <v>28349</v>
      </c>
      <c r="B14923" t="s">
        <v>28350</v>
      </c>
      <c r="C14923" t="str">
        <f t="shared" si="233"/>
        <v>16 - INSTITUTO PROVINCIAL DE VIVIENDA</v>
      </c>
      <c r="D14923" t="str">
        <f>VLOOKUP(MID(A14923,1,2),[1]Jurisdicciones!$A$2:$B$44,2,FALSE)</f>
        <v>INSTITUTO PROVINCIAL DE VIVIENDA</v>
      </c>
    </row>
    <row r="14924" spans="1:4" x14ac:dyDescent="0.2">
      <c r="A14924" t="s">
        <v>28351</v>
      </c>
      <c r="B14924" t="s">
        <v>28352</v>
      </c>
      <c r="C14924" t="str">
        <f t="shared" si="233"/>
        <v>16 - INSTITUTO PROVINCIAL DE VIVIENDA</v>
      </c>
      <c r="D14924" t="str">
        <f>VLOOKUP(MID(A14924,1,2),[1]Jurisdicciones!$A$2:$B$44,2,FALSE)</f>
        <v>INSTITUTO PROVINCIAL DE VIVIENDA</v>
      </c>
    </row>
    <row r="14925" spans="1:4" x14ac:dyDescent="0.2">
      <c r="A14925" t="s">
        <v>28353</v>
      </c>
      <c r="B14925" t="s">
        <v>28354</v>
      </c>
      <c r="C14925" t="str">
        <f t="shared" si="233"/>
        <v>16 - INSTITUTO PROVINCIAL DE VIVIENDA</v>
      </c>
      <c r="D14925" t="str">
        <f>VLOOKUP(MID(A14925,1,2),[1]Jurisdicciones!$A$2:$B$44,2,FALSE)</f>
        <v>INSTITUTO PROVINCIAL DE VIVIENDA</v>
      </c>
    </row>
    <row r="14926" spans="1:4" x14ac:dyDescent="0.2">
      <c r="A14926" t="s">
        <v>28355</v>
      </c>
      <c r="B14926" t="s">
        <v>28356</v>
      </c>
      <c r="C14926" t="str">
        <f t="shared" si="233"/>
        <v>16 - INSTITUTO PROVINCIAL DE VIVIENDA</v>
      </c>
      <c r="D14926" t="str">
        <f>VLOOKUP(MID(A14926,1,2),[1]Jurisdicciones!$A$2:$B$44,2,FALSE)</f>
        <v>INSTITUTO PROVINCIAL DE VIVIENDA</v>
      </c>
    </row>
    <row r="14927" spans="1:4" x14ac:dyDescent="0.2">
      <c r="A14927" t="s">
        <v>28357</v>
      </c>
      <c r="B14927" t="s">
        <v>28358</v>
      </c>
      <c r="C14927" t="str">
        <f t="shared" si="233"/>
        <v>16 - INSTITUTO PROVINCIAL DE VIVIENDA</v>
      </c>
      <c r="D14927" t="str">
        <f>VLOOKUP(MID(A14927,1,2),[1]Jurisdicciones!$A$2:$B$44,2,FALSE)</f>
        <v>INSTITUTO PROVINCIAL DE VIVIENDA</v>
      </c>
    </row>
    <row r="14928" spans="1:4" x14ac:dyDescent="0.2">
      <c r="A14928" t="s">
        <v>28359</v>
      </c>
      <c r="B14928" t="s">
        <v>28360</v>
      </c>
      <c r="C14928" t="str">
        <f t="shared" si="233"/>
        <v>16 - INSTITUTO PROVINCIAL DE VIVIENDA</v>
      </c>
      <c r="D14928" t="str">
        <f>VLOOKUP(MID(A14928,1,2),[1]Jurisdicciones!$A$2:$B$44,2,FALSE)</f>
        <v>INSTITUTO PROVINCIAL DE VIVIENDA</v>
      </c>
    </row>
    <row r="14929" spans="1:4" x14ac:dyDescent="0.2">
      <c r="A14929" t="s">
        <v>28361</v>
      </c>
      <c r="B14929" t="s">
        <v>28362</v>
      </c>
      <c r="C14929" t="str">
        <f t="shared" si="233"/>
        <v>16 - INSTITUTO PROVINCIAL DE VIVIENDA</v>
      </c>
      <c r="D14929" t="str">
        <f>VLOOKUP(MID(A14929,1,2),[1]Jurisdicciones!$A$2:$B$44,2,FALSE)</f>
        <v>INSTITUTO PROVINCIAL DE VIVIENDA</v>
      </c>
    </row>
    <row r="14930" spans="1:4" x14ac:dyDescent="0.2">
      <c r="A14930" t="s">
        <v>28363</v>
      </c>
      <c r="B14930" t="s">
        <v>28364</v>
      </c>
      <c r="C14930" t="str">
        <f t="shared" si="233"/>
        <v>16 - INSTITUTO PROVINCIAL DE VIVIENDA</v>
      </c>
      <c r="D14930" t="str">
        <f>VLOOKUP(MID(A14930,1,2),[1]Jurisdicciones!$A$2:$B$44,2,FALSE)</f>
        <v>INSTITUTO PROVINCIAL DE VIVIENDA</v>
      </c>
    </row>
    <row r="14931" spans="1:4" x14ac:dyDescent="0.2">
      <c r="A14931" t="s">
        <v>28365</v>
      </c>
      <c r="B14931" t="s">
        <v>28366</v>
      </c>
      <c r="C14931" t="str">
        <f t="shared" si="233"/>
        <v>16 - INSTITUTO PROVINCIAL DE VIVIENDA</v>
      </c>
      <c r="D14931" t="str">
        <f>VLOOKUP(MID(A14931,1,2),[1]Jurisdicciones!$A$2:$B$44,2,FALSE)</f>
        <v>INSTITUTO PROVINCIAL DE VIVIENDA</v>
      </c>
    </row>
    <row r="14932" spans="1:4" x14ac:dyDescent="0.2">
      <c r="A14932" t="s">
        <v>28367</v>
      </c>
      <c r="B14932" t="s">
        <v>28368</v>
      </c>
      <c r="C14932" t="str">
        <f t="shared" si="233"/>
        <v>16 - INSTITUTO PROVINCIAL DE VIVIENDA</v>
      </c>
      <c r="D14932" t="str">
        <f>VLOOKUP(MID(A14932,1,2),[1]Jurisdicciones!$A$2:$B$44,2,FALSE)</f>
        <v>INSTITUTO PROVINCIAL DE VIVIENDA</v>
      </c>
    </row>
    <row r="14933" spans="1:4" x14ac:dyDescent="0.2">
      <c r="A14933" t="s">
        <v>28369</v>
      </c>
      <c r="B14933" t="s">
        <v>28370</v>
      </c>
      <c r="C14933" t="str">
        <f t="shared" si="233"/>
        <v>16 - INSTITUTO PROVINCIAL DE VIVIENDA</v>
      </c>
      <c r="D14933" t="str">
        <f>VLOOKUP(MID(A14933,1,2),[1]Jurisdicciones!$A$2:$B$44,2,FALSE)</f>
        <v>INSTITUTO PROVINCIAL DE VIVIENDA</v>
      </c>
    </row>
    <row r="14934" spans="1:4" x14ac:dyDescent="0.2">
      <c r="A14934" t="s">
        <v>28371</v>
      </c>
      <c r="B14934" t="s">
        <v>28372</v>
      </c>
      <c r="C14934" t="str">
        <f t="shared" si="233"/>
        <v>16 - INSTITUTO PROVINCIAL DE VIVIENDA</v>
      </c>
      <c r="D14934" t="str">
        <f>VLOOKUP(MID(A14934,1,2),[1]Jurisdicciones!$A$2:$B$44,2,FALSE)</f>
        <v>INSTITUTO PROVINCIAL DE VIVIENDA</v>
      </c>
    </row>
    <row r="14935" spans="1:4" x14ac:dyDescent="0.2">
      <c r="A14935" t="s">
        <v>28373</v>
      </c>
      <c r="B14935" t="s">
        <v>28374</v>
      </c>
      <c r="C14935" t="str">
        <f t="shared" si="233"/>
        <v>16 - INSTITUTO PROVINCIAL DE VIVIENDA</v>
      </c>
      <c r="D14935" t="str">
        <f>VLOOKUP(MID(A14935,1,2),[1]Jurisdicciones!$A$2:$B$44,2,FALSE)</f>
        <v>INSTITUTO PROVINCIAL DE VIVIENDA</v>
      </c>
    </row>
    <row r="14936" spans="1:4" x14ac:dyDescent="0.2">
      <c r="A14936" t="s">
        <v>28375</v>
      </c>
      <c r="B14936" t="s">
        <v>28376</v>
      </c>
      <c r="C14936" t="str">
        <f t="shared" si="233"/>
        <v>16 - INSTITUTO PROVINCIAL DE VIVIENDA</v>
      </c>
      <c r="D14936" t="str">
        <f>VLOOKUP(MID(A14936,1,2),[1]Jurisdicciones!$A$2:$B$44,2,FALSE)</f>
        <v>INSTITUTO PROVINCIAL DE VIVIENDA</v>
      </c>
    </row>
    <row r="14937" spans="1:4" x14ac:dyDescent="0.2">
      <c r="A14937" t="s">
        <v>28377</v>
      </c>
      <c r="B14937" t="s">
        <v>28378</v>
      </c>
      <c r="C14937" t="str">
        <f t="shared" si="233"/>
        <v>16 - INSTITUTO PROVINCIAL DE VIVIENDA</v>
      </c>
      <c r="D14937" t="str">
        <f>VLOOKUP(MID(A14937,1,2),[1]Jurisdicciones!$A$2:$B$44,2,FALSE)</f>
        <v>INSTITUTO PROVINCIAL DE VIVIENDA</v>
      </c>
    </row>
    <row r="14938" spans="1:4" x14ac:dyDescent="0.2">
      <c r="A14938" t="s">
        <v>28379</v>
      </c>
      <c r="B14938" t="s">
        <v>28380</v>
      </c>
      <c r="C14938" t="str">
        <f t="shared" si="233"/>
        <v>16 - INSTITUTO PROVINCIAL DE VIVIENDA</v>
      </c>
      <c r="D14938" t="str">
        <f>VLOOKUP(MID(A14938,1,2),[1]Jurisdicciones!$A$2:$B$44,2,FALSE)</f>
        <v>INSTITUTO PROVINCIAL DE VIVIENDA</v>
      </c>
    </row>
    <row r="14939" spans="1:4" x14ac:dyDescent="0.2">
      <c r="A14939" t="s">
        <v>28381</v>
      </c>
      <c r="B14939" t="s">
        <v>28111</v>
      </c>
      <c r="C14939" t="str">
        <f t="shared" si="233"/>
        <v>16 - INSTITUTO PROVINCIAL DE VIVIENDA</v>
      </c>
      <c r="D14939" t="str">
        <f>VLOOKUP(MID(A14939,1,2),[1]Jurisdicciones!$A$2:$B$44,2,FALSE)</f>
        <v>INSTITUTO PROVINCIAL DE VIVIENDA</v>
      </c>
    </row>
    <row r="14940" spans="1:4" x14ac:dyDescent="0.2">
      <c r="A14940" t="s">
        <v>28382</v>
      </c>
      <c r="B14940" t="s">
        <v>28383</v>
      </c>
      <c r="C14940" t="str">
        <f t="shared" si="233"/>
        <v>16 - INSTITUTO PROVINCIAL DE VIVIENDA</v>
      </c>
      <c r="D14940" t="str">
        <f>VLOOKUP(MID(A14940,1,2),[1]Jurisdicciones!$A$2:$B$44,2,FALSE)</f>
        <v>INSTITUTO PROVINCIAL DE VIVIENDA</v>
      </c>
    </row>
    <row r="14941" spans="1:4" x14ac:dyDescent="0.2">
      <c r="A14941" t="s">
        <v>28384</v>
      </c>
      <c r="B14941" t="s">
        <v>28385</v>
      </c>
      <c r="C14941" t="str">
        <f t="shared" si="233"/>
        <v>16 - INSTITUTO PROVINCIAL DE VIVIENDA</v>
      </c>
      <c r="D14941" t="str">
        <f>VLOOKUP(MID(A14941,1,2),[1]Jurisdicciones!$A$2:$B$44,2,FALSE)</f>
        <v>INSTITUTO PROVINCIAL DE VIVIENDA</v>
      </c>
    </row>
    <row r="14942" spans="1:4" x14ac:dyDescent="0.2">
      <c r="A14942" t="s">
        <v>28386</v>
      </c>
      <c r="B14942" t="s">
        <v>28387</v>
      </c>
      <c r="C14942" t="str">
        <f t="shared" si="233"/>
        <v>16 - INSTITUTO PROVINCIAL DE VIVIENDA</v>
      </c>
      <c r="D14942" t="str">
        <f>VLOOKUP(MID(A14942,1,2),[1]Jurisdicciones!$A$2:$B$44,2,FALSE)</f>
        <v>INSTITUTO PROVINCIAL DE VIVIENDA</v>
      </c>
    </row>
    <row r="14943" spans="1:4" x14ac:dyDescent="0.2">
      <c r="A14943" t="s">
        <v>28388</v>
      </c>
      <c r="B14943" t="s">
        <v>28389</v>
      </c>
      <c r="C14943" t="str">
        <f t="shared" si="233"/>
        <v>16 - INSTITUTO PROVINCIAL DE VIVIENDA</v>
      </c>
      <c r="D14943" t="str">
        <f>VLOOKUP(MID(A14943,1,2),[1]Jurisdicciones!$A$2:$B$44,2,FALSE)</f>
        <v>INSTITUTO PROVINCIAL DE VIVIENDA</v>
      </c>
    </row>
    <row r="14944" spans="1:4" x14ac:dyDescent="0.2">
      <c r="A14944" t="s">
        <v>28390</v>
      </c>
      <c r="B14944" t="s">
        <v>28391</v>
      </c>
      <c r="C14944" t="str">
        <f t="shared" si="233"/>
        <v>16 - INSTITUTO PROVINCIAL DE VIVIENDA</v>
      </c>
      <c r="D14944" t="str">
        <f>VLOOKUP(MID(A14944,1,2),[1]Jurisdicciones!$A$2:$B$44,2,FALSE)</f>
        <v>INSTITUTO PROVINCIAL DE VIVIENDA</v>
      </c>
    </row>
    <row r="14945" spans="1:4" x14ac:dyDescent="0.2">
      <c r="A14945" t="s">
        <v>28392</v>
      </c>
      <c r="B14945" t="s">
        <v>28393</v>
      </c>
      <c r="C14945" t="str">
        <f t="shared" si="233"/>
        <v>16 - INSTITUTO PROVINCIAL DE VIVIENDA</v>
      </c>
      <c r="D14945" t="str">
        <f>VLOOKUP(MID(A14945,1,2),[1]Jurisdicciones!$A$2:$B$44,2,FALSE)</f>
        <v>INSTITUTO PROVINCIAL DE VIVIENDA</v>
      </c>
    </row>
    <row r="14946" spans="1:4" x14ac:dyDescent="0.2">
      <c r="A14946" t="s">
        <v>28394</v>
      </c>
      <c r="B14946" t="s">
        <v>28395</v>
      </c>
      <c r="C14946" t="str">
        <f t="shared" si="233"/>
        <v>16 - INSTITUTO PROVINCIAL DE VIVIENDA</v>
      </c>
      <c r="D14946" t="str">
        <f>VLOOKUP(MID(A14946,1,2),[1]Jurisdicciones!$A$2:$B$44,2,FALSE)</f>
        <v>INSTITUTO PROVINCIAL DE VIVIENDA</v>
      </c>
    </row>
    <row r="14947" spans="1:4" x14ac:dyDescent="0.2">
      <c r="A14947" t="s">
        <v>28396</v>
      </c>
      <c r="B14947" t="s">
        <v>28397</v>
      </c>
      <c r="C14947" t="str">
        <f t="shared" si="233"/>
        <v>16 - INSTITUTO PROVINCIAL DE VIVIENDA</v>
      </c>
      <c r="D14947" t="str">
        <f>VLOOKUP(MID(A14947,1,2),[1]Jurisdicciones!$A$2:$B$44,2,FALSE)</f>
        <v>INSTITUTO PROVINCIAL DE VIVIENDA</v>
      </c>
    </row>
    <row r="14948" spans="1:4" x14ac:dyDescent="0.2">
      <c r="A14948" t="s">
        <v>28398</v>
      </c>
      <c r="B14948" t="s">
        <v>28399</v>
      </c>
      <c r="C14948" t="str">
        <f t="shared" si="233"/>
        <v>16 - INSTITUTO PROVINCIAL DE VIVIENDA</v>
      </c>
      <c r="D14948" t="str">
        <f>VLOOKUP(MID(A14948,1,2),[1]Jurisdicciones!$A$2:$B$44,2,FALSE)</f>
        <v>INSTITUTO PROVINCIAL DE VIVIENDA</v>
      </c>
    </row>
    <row r="14949" spans="1:4" x14ac:dyDescent="0.2">
      <c r="A14949" t="s">
        <v>28400</v>
      </c>
      <c r="B14949" t="s">
        <v>28360</v>
      </c>
      <c r="C14949" t="str">
        <f t="shared" si="233"/>
        <v>16 - INSTITUTO PROVINCIAL DE VIVIENDA</v>
      </c>
      <c r="D14949" t="str">
        <f>VLOOKUP(MID(A14949,1,2),[1]Jurisdicciones!$A$2:$B$44,2,FALSE)</f>
        <v>INSTITUTO PROVINCIAL DE VIVIENDA</v>
      </c>
    </row>
    <row r="14950" spans="1:4" x14ac:dyDescent="0.2">
      <c r="A14950" t="s">
        <v>28401</v>
      </c>
      <c r="B14950" t="s">
        <v>28402</v>
      </c>
      <c r="C14950" t="str">
        <f t="shared" si="233"/>
        <v>16 - INSTITUTO PROVINCIAL DE VIVIENDA</v>
      </c>
      <c r="D14950" t="str">
        <f>VLOOKUP(MID(A14950,1,2),[1]Jurisdicciones!$A$2:$B$44,2,FALSE)</f>
        <v>INSTITUTO PROVINCIAL DE VIVIENDA</v>
      </c>
    </row>
    <row r="14951" spans="1:4" x14ac:dyDescent="0.2">
      <c r="A14951" t="s">
        <v>28403</v>
      </c>
      <c r="B14951" t="s">
        <v>28362</v>
      </c>
      <c r="C14951" t="str">
        <f t="shared" si="233"/>
        <v>16 - INSTITUTO PROVINCIAL DE VIVIENDA</v>
      </c>
      <c r="D14951" t="str">
        <f>VLOOKUP(MID(A14951,1,2),[1]Jurisdicciones!$A$2:$B$44,2,FALSE)</f>
        <v>INSTITUTO PROVINCIAL DE VIVIENDA</v>
      </c>
    </row>
    <row r="14952" spans="1:4" x14ac:dyDescent="0.2">
      <c r="A14952" t="s">
        <v>28404</v>
      </c>
      <c r="B14952" t="s">
        <v>28372</v>
      </c>
      <c r="C14952" t="str">
        <f t="shared" si="233"/>
        <v>16 - INSTITUTO PROVINCIAL DE VIVIENDA</v>
      </c>
      <c r="D14952" t="str">
        <f>VLOOKUP(MID(A14952,1,2),[1]Jurisdicciones!$A$2:$B$44,2,FALSE)</f>
        <v>INSTITUTO PROVINCIAL DE VIVIENDA</v>
      </c>
    </row>
    <row r="14953" spans="1:4" x14ac:dyDescent="0.2">
      <c r="A14953" t="s">
        <v>28405</v>
      </c>
      <c r="B14953" t="s">
        <v>28406</v>
      </c>
      <c r="C14953" t="str">
        <f t="shared" si="233"/>
        <v>16 - INSTITUTO PROVINCIAL DE VIVIENDA</v>
      </c>
      <c r="D14953" t="str">
        <f>VLOOKUP(MID(A14953,1,2),[1]Jurisdicciones!$A$2:$B$44,2,FALSE)</f>
        <v>INSTITUTO PROVINCIAL DE VIVIENDA</v>
      </c>
    </row>
    <row r="14954" spans="1:4" x14ac:dyDescent="0.2">
      <c r="A14954" t="s">
        <v>28407</v>
      </c>
      <c r="B14954" t="s">
        <v>28391</v>
      </c>
      <c r="C14954" t="str">
        <f t="shared" si="233"/>
        <v>16 - INSTITUTO PROVINCIAL DE VIVIENDA</v>
      </c>
      <c r="D14954" t="str">
        <f>VLOOKUP(MID(A14954,1,2),[1]Jurisdicciones!$A$2:$B$44,2,FALSE)</f>
        <v>INSTITUTO PROVINCIAL DE VIVIENDA</v>
      </c>
    </row>
    <row r="14955" spans="1:4" x14ac:dyDescent="0.2">
      <c r="A14955" t="s">
        <v>28408</v>
      </c>
      <c r="B14955" t="s">
        <v>28409</v>
      </c>
      <c r="C14955" t="str">
        <f t="shared" si="233"/>
        <v>16 - INSTITUTO PROVINCIAL DE VIVIENDA</v>
      </c>
      <c r="D14955" t="str">
        <f>VLOOKUP(MID(A14955,1,2),[1]Jurisdicciones!$A$2:$B$44,2,FALSE)</f>
        <v>INSTITUTO PROVINCIAL DE VIVIENDA</v>
      </c>
    </row>
    <row r="14956" spans="1:4" x14ac:dyDescent="0.2">
      <c r="A14956" t="s">
        <v>28410</v>
      </c>
      <c r="B14956" t="s">
        <v>28346</v>
      </c>
      <c r="C14956" t="str">
        <f t="shared" si="233"/>
        <v>16 - INSTITUTO PROVINCIAL DE VIVIENDA</v>
      </c>
      <c r="D14956" t="str">
        <f>VLOOKUP(MID(A14956,1,2),[1]Jurisdicciones!$A$2:$B$44,2,FALSE)</f>
        <v>INSTITUTO PROVINCIAL DE VIVIENDA</v>
      </c>
    </row>
    <row r="14957" spans="1:4" x14ac:dyDescent="0.2">
      <c r="A14957" t="s">
        <v>28411</v>
      </c>
      <c r="B14957" t="s">
        <v>28412</v>
      </c>
      <c r="C14957" t="str">
        <f t="shared" si="233"/>
        <v>16 - INSTITUTO PROVINCIAL DE VIVIENDA</v>
      </c>
      <c r="D14957" t="str">
        <f>VLOOKUP(MID(A14957,1,2),[1]Jurisdicciones!$A$2:$B$44,2,FALSE)</f>
        <v>INSTITUTO PROVINCIAL DE VIVIENDA</v>
      </c>
    </row>
    <row r="14958" spans="1:4" x14ac:dyDescent="0.2">
      <c r="A14958" t="s">
        <v>28413</v>
      </c>
      <c r="B14958" t="s">
        <v>28364</v>
      </c>
      <c r="C14958" t="str">
        <f t="shared" si="233"/>
        <v>16 - INSTITUTO PROVINCIAL DE VIVIENDA</v>
      </c>
      <c r="D14958" t="str">
        <f>VLOOKUP(MID(A14958,1,2),[1]Jurisdicciones!$A$2:$B$44,2,FALSE)</f>
        <v>INSTITUTO PROVINCIAL DE VIVIENDA</v>
      </c>
    </row>
    <row r="14959" spans="1:4" x14ac:dyDescent="0.2">
      <c r="A14959" t="s">
        <v>28414</v>
      </c>
      <c r="B14959" t="s">
        <v>28415</v>
      </c>
      <c r="C14959" t="str">
        <f t="shared" si="233"/>
        <v>17 - INSTITUTO PROVINCIAL DE SALUD DE SALTA (IPS)</v>
      </c>
      <c r="D14959" t="str">
        <f>VLOOKUP(MID(A14959,1,2),[1]Jurisdicciones!$A$2:$B$44,2,FALSE)</f>
        <v>INSTITUTO PROVINCIAL DE SALUD DE SALTA (IPS)</v>
      </c>
    </row>
    <row r="14960" spans="1:4" x14ac:dyDescent="0.2">
      <c r="A14960" t="s">
        <v>28416</v>
      </c>
      <c r="B14960" t="s">
        <v>28417</v>
      </c>
      <c r="C14960" t="str">
        <f t="shared" si="233"/>
        <v>23 - COMPLEJO TELEFÉRICO SALTA S.E.</v>
      </c>
      <c r="D14960" t="str">
        <f>VLOOKUP(MID(A14960,1,2),[1]Jurisdicciones!$A$2:$B$44,2,FALSE)</f>
        <v>COMPLEJO TELEFÉRICO SALTA S.E.</v>
      </c>
    </row>
    <row r="14961" spans="1:4" x14ac:dyDescent="0.2">
      <c r="A14961" t="s">
        <v>28418</v>
      </c>
      <c r="B14961" t="s">
        <v>28419</v>
      </c>
      <c r="C14961" t="str">
        <f t="shared" si="233"/>
        <v>23 - COMPLEJO TELEFÉRICO SALTA S.E.</v>
      </c>
      <c r="D14961" t="str">
        <f>VLOOKUP(MID(A14961,1,2),[1]Jurisdicciones!$A$2:$B$44,2,FALSE)</f>
        <v>COMPLEJO TELEFÉRICO SALTA S.E.</v>
      </c>
    </row>
    <row r="14962" spans="1:4" x14ac:dyDescent="0.2">
      <c r="A14962" t="s">
        <v>28420</v>
      </c>
      <c r="B14962" t="s">
        <v>28421</v>
      </c>
      <c r="C14962" t="str">
        <f t="shared" si="233"/>
        <v>23 - COMPLEJO TELEFÉRICO SALTA S.E.</v>
      </c>
      <c r="D14962" t="str">
        <f>VLOOKUP(MID(A14962,1,2),[1]Jurisdicciones!$A$2:$B$44,2,FALSE)</f>
        <v>COMPLEJO TELEFÉRICO SALTA S.E.</v>
      </c>
    </row>
    <row r="14963" spans="1:4" x14ac:dyDescent="0.2">
      <c r="A14963" t="s">
        <v>28422</v>
      </c>
      <c r="B14963" t="s">
        <v>28423</v>
      </c>
      <c r="C14963" t="str">
        <f t="shared" si="233"/>
        <v>23 - COMPLEJO TELEFÉRICO SALTA S.E.</v>
      </c>
      <c r="D14963" t="str">
        <f>VLOOKUP(MID(A14963,1,2),[1]Jurisdicciones!$A$2:$B$44,2,FALSE)</f>
        <v>COMPLEJO TELEFÉRICO SALTA S.E.</v>
      </c>
    </row>
    <row r="14964" spans="1:4" x14ac:dyDescent="0.2">
      <c r="A14964" t="s">
        <v>28424</v>
      </c>
      <c r="B14964" t="s">
        <v>28425</v>
      </c>
      <c r="C14964" t="str">
        <f t="shared" si="233"/>
        <v>23 - COMPLEJO TELEFÉRICO SALTA S.E.</v>
      </c>
      <c r="D14964" t="str">
        <f>VLOOKUP(MID(A14964,1,2),[1]Jurisdicciones!$A$2:$B$44,2,FALSE)</f>
        <v>COMPLEJO TELEFÉRICO SALTA S.E.</v>
      </c>
    </row>
    <row r="14965" spans="1:4" x14ac:dyDescent="0.2">
      <c r="A14965" t="s">
        <v>28426</v>
      </c>
      <c r="B14965" t="s">
        <v>28427</v>
      </c>
      <c r="C14965" t="str">
        <f t="shared" si="233"/>
        <v>23 - COMPLEJO TELEFÉRICO SALTA S.E.</v>
      </c>
      <c r="D14965" t="str">
        <f>VLOOKUP(MID(A14965,1,2),[1]Jurisdicciones!$A$2:$B$44,2,FALSE)</f>
        <v>COMPLEJO TELEFÉRICO SALTA S.E.</v>
      </c>
    </row>
    <row r="14966" spans="1:4" x14ac:dyDescent="0.2">
      <c r="A14966" t="s">
        <v>28428</v>
      </c>
      <c r="B14966" t="s">
        <v>28429</v>
      </c>
      <c r="C14966" t="str">
        <f t="shared" si="233"/>
        <v>23 - COMPLEJO TELEFÉRICO SALTA S.E.</v>
      </c>
      <c r="D14966" t="str">
        <f>VLOOKUP(MID(A14966,1,2),[1]Jurisdicciones!$A$2:$B$44,2,FALSE)</f>
        <v>COMPLEJO TELEFÉRICO SALTA S.E.</v>
      </c>
    </row>
    <row r="14967" spans="1:4" x14ac:dyDescent="0.2">
      <c r="A14967" t="s">
        <v>28430</v>
      </c>
      <c r="B14967" t="s">
        <v>28431</v>
      </c>
      <c r="C14967" t="str">
        <f t="shared" si="233"/>
        <v>23 - COMPLEJO TELEFÉRICO SALTA S.E.</v>
      </c>
      <c r="D14967" t="str">
        <f>VLOOKUP(MID(A14967,1,2),[1]Jurisdicciones!$A$2:$B$44,2,FALSE)</f>
        <v>COMPLEJO TELEFÉRICO SALTA S.E.</v>
      </c>
    </row>
    <row r="14968" spans="1:4" x14ac:dyDescent="0.2">
      <c r="A14968" t="s">
        <v>28432</v>
      </c>
      <c r="B14968" t="s">
        <v>28433</v>
      </c>
      <c r="C14968" t="str">
        <f t="shared" si="233"/>
        <v>23 - COMPLEJO TELEFÉRICO SALTA S.E.</v>
      </c>
      <c r="D14968" t="str">
        <f>VLOOKUP(MID(A14968,1,2),[1]Jurisdicciones!$A$2:$B$44,2,FALSE)</f>
        <v>COMPLEJO TELEFÉRICO SALTA S.E.</v>
      </c>
    </row>
    <row r="14969" spans="1:4" x14ac:dyDescent="0.2">
      <c r="A14969" t="s">
        <v>28434</v>
      </c>
      <c r="B14969" t="s">
        <v>28417</v>
      </c>
      <c r="C14969" t="str">
        <f t="shared" si="233"/>
        <v>23 - COMPLEJO TELEFÉRICO SALTA S.E.</v>
      </c>
      <c r="D14969" t="str">
        <f>VLOOKUP(MID(A14969,1,2),[1]Jurisdicciones!$A$2:$B$44,2,FALSE)</f>
        <v>COMPLEJO TELEFÉRICO SALTA S.E.</v>
      </c>
    </row>
    <row r="14970" spans="1:4" x14ac:dyDescent="0.2">
      <c r="A14970" t="s">
        <v>28435</v>
      </c>
      <c r="B14970" t="s">
        <v>28436</v>
      </c>
      <c r="C14970" t="str">
        <f t="shared" si="233"/>
        <v>23 - COMPLEJO TELEFÉRICO SALTA S.E.</v>
      </c>
      <c r="D14970" t="str">
        <f>VLOOKUP(MID(A14970,1,2),[1]Jurisdicciones!$A$2:$B$44,2,FALSE)</f>
        <v>COMPLEJO TELEFÉRICO SALTA S.E.</v>
      </c>
    </row>
    <row r="14971" spans="1:4" x14ac:dyDescent="0.2">
      <c r="A14971" t="s">
        <v>28437</v>
      </c>
      <c r="B14971" t="s">
        <v>28438</v>
      </c>
      <c r="C14971" t="str">
        <f t="shared" si="233"/>
        <v>26 - RECURSOS ENERGÉTICOS MINEROS SALTA S.A. (REMSA S.A.)</v>
      </c>
      <c r="D14971" t="str">
        <f>VLOOKUP(MID(A14971,1,2),[1]Jurisdicciones!$A$2:$B$44,2,FALSE)</f>
        <v>RECURSOS ENERGÉTICOS MINEROS SALTA S.A. (REMSA S.A.)</v>
      </c>
    </row>
    <row r="14972" spans="1:4" x14ac:dyDescent="0.2">
      <c r="A14972" t="s">
        <v>28439</v>
      </c>
      <c r="B14972" t="s">
        <v>28440</v>
      </c>
      <c r="C14972" t="str">
        <f t="shared" si="233"/>
        <v>26 - RECURSOS ENERGÉTICOS MINEROS SALTA S.A. (REMSA S.A.)</v>
      </c>
      <c r="D14972" t="str">
        <f>VLOOKUP(MID(A14972,1,2),[1]Jurisdicciones!$A$2:$B$44,2,FALSE)</f>
        <v>RECURSOS ENERGÉTICOS MINEROS SALTA S.A. (REMSA S.A.)</v>
      </c>
    </row>
    <row r="14973" spans="1:4" x14ac:dyDescent="0.2">
      <c r="A14973" t="s">
        <v>28441</v>
      </c>
      <c r="B14973" t="s">
        <v>28442</v>
      </c>
      <c r="C14973" t="str">
        <f t="shared" si="233"/>
        <v>26 - RECURSOS ENERGÉTICOS MINEROS SALTA S.A. (REMSA S.A.)</v>
      </c>
      <c r="D14973" t="str">
        <f>VLOOKUP(MID(A14973,1,2),[1]Jurisdicciones!$A$2:$B$44,2,FALSE)</f>
        <v>RECURSOS ENERGÉTICOS MINEROS SALTA S.A. (REMSA S.A.)</v>
      </c>
    </row>
    <row r="14974" spans="1:4" x14ac:dyDescent="0.2">
      <c r="A14974" t="s">
        <v>28443</v>
      </c>
      <c r="B14974" t="s">
        <v>28444</v>
      </c>
      <c r="C14974" t="str">
        <f t="shared" si="233"/>
        <v>26 - RECURSOS ENERGÉTICOS MINEROS SALTA S.A. (REMSA S.A.)</v>
      </c>
      <c r="D14974" t="str">
        <f>VLOOKUP(MID(A14974,1,2),[1]Jurisdicciones!$A$2:$B$44,2,FALSE)</f>
        <v>RECURSOS ENERGÉTICOS MINEROS SALTA S.A. (REMSA S.A.)</v>
      </c>
    </row>
    <row r="14975" spans="1:4" x14ac:dyDescent="0.2">
      <c r="A14975" t="s">
        <v>28445</v>
      </c>
      <c r="B14975" t="s">
        <v>28446</v>
      </c>
      <c r="C14975" t="str">
        <f t="shared" si="233"/>
        <v>30 - COMPAÑIA SALTEÑA DE AGUA Y SANEAMIENTO (COSAYSA)</v>
      </c>
      <c r="D14975" t="str">
        <f>VLOOKUP(MID(A14975,1,2),[1]Jurisdicciones!$A$2:$B$44,2,FALSE)</f>
        <v>COMPAÑIA SALTEÑA DE AGUA Y SANEAMIENTO (COSAYSA)</v>
      </c>
    </row>
    <row r="14976" spans="1:4" x14ac:dyDescent="0.2">
      <c r="A14976" t="s">
        <v>28447</v>
      </c>
      <c r="B14976" t="s">
        <v>28448</v>
      </c>
      <c r="C14976" t="str">
        <f t="shared" si="233"/>
        <v>30 - COMPAÑIA SALTEÑA DE AGUA Y SANEAMIENTO (COSAYSA)</v>
      </c>
      <c r="D14976" t="str">
        <f>VLOOKUP(MID(A14976,1,2),[1]Jurisdicciones!$A$2:$B$44,2,FALSE)</f>
        <v>COMPAÑIA SALTEÑA DE AGUA Y SANEAMIENTO (COSAYSA)</v>
      </c>
    </row>
    <row r="14977" spans="1:4" x14ac:dyDescent="0.2">
      <c r="A14977" t="s">
        <v>28449</v>
      </c>
      <c r="B14977" t="s">
        <v>28450</v>
      </c>
      <c r="C14977" t="str">
        <f t="shared" si="233"/>
        <v>37 - CENTRO DE CONVENCIONES SALTA S.E.</v>
      </c>
      <c r="D14977" t="str">
        <f>VLOOKUP(MID(A14977,1,2),[1]Jurisdicciones!$A$2:$B$44,2,FALSE)</f>
        <v>CENTRO DE CONVENCIONES SALTA S.E.</v>
      </c>
    </row>
    <row r="14978" spans="1:4" x14ac:dyDescent="0.2">
      <c r="A14978" t="s">
        <v>28451</v>
      </c>
      <c r="B14978" t="s">
        <v>28452</v>
      </c>
      <c r="C14978" t="str">
        <f t="shared" si="233"/>
        <v>38 - ENTE GENERAL DE PARQUES Y ÁREAS INDUSTRIALES</v>
      </c>
      <c r="D14978" t="str">
        <f>VLOOKUP(MID(A14978,1,2),[1]Jurisdicciones!$A$2:$B$44,2,FALSE)</f>
        <v>ENTE GENERAL DE PARQUES Y ÁREAS INDUSTRIALES</v>
      </c>
    </row>
    <row r="14979" spans="1:4" x14ac:dyDescent="0.2">
      <c r="A14979" t="s">
        <v>28453</v>
      </c>
      <c r="B14979" t="s">
        <v>28454</v>
      </c>
      <c r="C14979" t="str">
        <f t="shared" si="233"/>
        <v>43 - SERVICIO FERROVIARIO TURÍSTICO TREN A LAS NUBES S.E.</v>
      </c>
      <c r="D14979" t="str">
        <f>VLOOKUP(MID(A14979,1,2),[1]Jurisdicciones!$A$2:$B$44,2,FALSE)</f>
        <v>SERVICIO FERROVIARIO TURÍSTICO TREN A LAS NUBES S.E.</v>
      </c>
    </row>
    <row r="14980" spans="1:4" x14ac:dyDescent="0.2">
      <c r="A14980" t="s">
        <v>28455</v>
      </c>
      <c r="B14980" t="s">
        <v>28456</v>
      </c>
      <c r="C14980" t="str">
        <f t="shared" ref="C14980:C15039" si="234">CONCATENATE(MID(A14980,1,2), " - ",D14980)</f>
        <v>52 - MINISTERIO DE SEGURIDAD</v>
      </c>
      <c r="D14980" t="str">
        <f>VLOOKUP(MID(A14980,1,2),[1]Jurisdicciones!$A$2:$B$44,2,FALSE)</f>
        <v>MINISTERIO DE SEGURIDAD</v>
      </c>
    </row>
    <row r="14981" spans="1:4" x14ac:dyDescent="0.2">
      <c r="A14981" t="s">
        <v>28457</v>
      </c>
      <c r="B14981" t="s">
        <v>28458</v>
      </c>
      <c r="C14981" t="str">
        <f t="shared" si="234"/>
        <v>52 - MINISTERIO DE SEGURIDAD</v>
      </c>
      <c r="D14981" t="str">
        <f>VLOOKUP(MID(A14981,1,2),[1]Jurisdicciones!$A$2:$B$44,2,FALSE)</f>
        <v>MINISTERIO DE SEGURIDAD</v>
      </c>
    </row>
    <row r="14982" spans="1:4" x14ac:dyDescent="0.2">
      <c r="A14982" t="s">
        <v>28459</v>
      </c>
      <c r="B14982" t="s">
        <v>28460</v>
      </c>
      <c r="C14982" t="str">
        <f t="shared" si="234"/>
        <v>52 - MINISTERIO DE SEGURIDAD</v>
      </c>
      <c r="D14982" t="str">
        <f>VLOOKUP(MID(A14982,1,2),[1]Jurisdicciones!$A$2:$B$44,2,FALSE)</f>
        <v>MINISTERIO DE SEGURIDAD</v>
      </c>
    </row>
    <row r="14983" spans="1:4" x14ac:dyDescent="0.2">
      <c r="A14983" t="s">
        <v>28461</v>
      </c>
      <c r="B14983" t="s">
        <v>28462</v>
      </c>
      <c r="C14983" t="str">
        <f t="shared" si="234"/>
        <v>52 - MINISTERIO DE SEGURIDAD</v>
      </c>
      <c r="D14983" t="str">
        <f>VLOOKUP(MID(A14983,1,2),[1]Jurisdicciones!$A$2:$B$44,2,FALSE)</f>
        <v>MINISTERIO DE SEGURIDAD</v>
      </c>
    </row>
    <row r="14984" spans="1:4" x14ac:dyDescent="0.2">
      <c r="A14984" t="s">
        <v>28463</v>
      </c>
      <c r="B14984" t="s">
        <v>28464</v>
      </c>
      <c r="C14984" t="str">
        <f t="shared" si="234"/>
        <v>52 - MINISTERIO DE SEGURIDAD</v>
      </c>
      <c r="D14984" t="str">
        <f>VLOOKUP(MID(A14984,1,2),[1]Jurisdicciones!$A$2:$B$44,2,FALSE)</f>
        <v>MINISTERIO DE SEGURIDAD</v>
      </c>
    </row>
    <row r="14985" spans="1:4" x14ac:dyDescent="0.2">
      <c r="A14985" t="s">
        <v>28465</v>
      </c>
      <c r="B14985" t="s">
        <v>9976</v>
      </c>
      <c r="C14985" t="str">
        <f t="shared" si="234"/>
        <v>52 - MINISTERIO DE SEGURIDAD</v>
      </c>
      <c r="D14985" t="str">
        <f>VLOOKUP(MID(A14985,1,2),[1]Jurisdicciones!$A$2:$B$44,2,FALSE)</f>
        <v>MINISTERIO DE SEGURIDAD</v>
      </c>
    </row>
    <row r="14986" spans="1:4" x14ac:dyDescent="0.2">
      <c r="A14986" t="s">
        <v>28466</v>
      </c>
      <c r="B14986" t="s">
        <v>28467</v>
      </c>
      <c r="C14986" t="str">
        <f t="shared" si="234"/>
        <v>52 - MINISTERIO DE SEGURIDAD</v>
      </c>
      <c r="D14986" t="str">
        <f>VLOOKUP(MID(A14986,1,2),[1]Jurisdicciones!$A$2:$B$44,2,FALSE)</f>
        <v>MINISTERIO DE SEGURIDAD</v>
      </c>
    </row>
    <row r="14987" spans="1:4" x14ac:dyDescent="0.2">
      <c r="A14987" t="s">
        <v>28468</v>
      </c>
      <c r="B14987" t="s">
        <v>28469</v>
      </c>
      <c r="C14987" t="str">
        <f t="shared" si="234"/>
        <v>52 - MINISTERIO DE SEGURIDAD</v>
      </c>
      <c r="D14987" t="str">
        <f>VLOOKUP(MID(A14987,1,2),[1]Jurisdicciones!$A$2:$B$44,2,FALSE)</f>
        <v>MINISTERIO DE SEGURIDAD</v>
      </c>
    </row>
    <row r="14988" spans="1:4" x14ac:dyDescent="0.2">
      <c r="A14988" t="s">
        <v>28470</v>
      </c>
      <c r="B14988" t="s">
        <v>28471</v>
      </c>
      <c r="C14988" t="str">
        <f t="shared" si="234"/>
        <v>52 - MINISTERIO DE SEGURIDAD</v>
      </c>
      <c r="D14988" t="str">
        <f>VLOOKUP(MID(A14988,1,2),[1]Jurisdicciones!$A$2:$B$44,2,FALSE)</f>
        <v>MINISTERIO DE SEGURIDAD</v>
      </c>
    </row>
    <row r="14989" spans="1:4" x14ac:dyDescent="0.2">
      <c r="A14989" t="s">
        <v>28472</v>
      </c>
      <c r="B14989" t="s">
        <v>28473</v>
      </c>
      <c r="C14989" t="str">
        <f t="shared" si="234"/>
        <v>52 - MINISTERIO DE SEGURIDAD</v>
      </c>
      <c r="D14989" t="str">
        <f>VLOOKUP(MID(A14989,1,2),[1]Jurisdicciones!$A$2:$B$44,2,FALSE)</f>
        <v>MINISTERIO DE SEGURIDAD</v>
      </c>
    </row>
    <row r="14990" spans="1:4" x14ac:dyDescent="0.2">
      <c r="A14990" t="s">
        <v>28474</v>
      </c>
      <c r="B14990" t="s">
        <v>28475</v>
      </c>
      <c r="C14990" t="str">
        <f t="shared" si="234"/>
        <v>52 - MINISTERIO DE SEGURIDAD</v>
      </c>
      <c r="D14990" t="str">
        <f>VLOOKUP(MID(A14990,1,2),[1]Jurisdicciones!$A$2:$B$44,2,FALSE)</f>
        <v>MINISTERIO DE SEGURIDAD</v>
      </c>
    </row>
    <row r="14991" spans="1:4" x14ac:dyDescent="0.2">
      <c r="A14991" t="s">
        <v>28476</v>
      </c>
      <c r="B14991" t="s">
        <v>28475</v>
      </c>
      <c r="C14991" t="str">
        <f t="shared" si="234"/>
        <v>52 - MINISTERIO DE SEGURIDAD</v>
      </c>
      <c r="D14991" t="str">
        <f>VLOOKUP(MID(A14991,1,2),[1]Jurisdicciones!$A$2:$B$44,2,FALSE)</f>
        <v>MINISTERIO DE SEGURIDAD</v>
      </c>
    </row>
    <row r="14992" spans="1:4" x14ac:dyDescent="0.2">
      <c r="A14992" t="s">
        <v>2211</v>
      </c>
      <c r="B14992" t="s">
        <v>28477</v>
      </c>
      <c r="C14992" t="str">
        <f t="shared" si="234"/>
        <v>52 - MINISTERIO DE SEGURIDAD</v>
      </c>
      <c r="D14992" t="str">
        <f>VLOOKUP(MID(A14992,1,2),[1]Jurisdicciones!$A$2:$B$44,2,FALSE)</f>
        <v>MINISTERIO DE SEGURIDAD</v>
      </c>
    </row>
    <row r="14993" spans="1:4" x14ac:dyDescent="0.2">
      <c r="A14993" t="s">
        <v>3010</v>
      </c>
      <c r="B14993" t="s">
        <v>28477</v>
      </c>
      <c r="C14993" t="str">
        <f t="shared" si="234"/>
        <v>52 - MINISTERIO DE SEGURIDAD</v>
      </c>
      <c r="D14993" t="str">
        <f>VLOOKUP(MID(A14993,1,2),[1]Jurisdicciones!$A$2:$B$44,2,FALSE)</f>
        <v>MINISTERIO DE SEGURIDAD</v>
      </c>
    </row>
    <row r="14994" spans="1:4" x14ac:dyDescent="0.2">
      <c r="A14994" t="s">
        <v>28478</v>
      </c>
      <c r="B14994" t="s">
        <v>9933</v>
      </c>
      <c r="C14994" t="str">
        <f t="shared" si="234"/>
        <v>52 - MINISTERIO DE SEGURIDAD</v>
      </c>
      <c r="D14994" t="str">
        <f>VLOOKUP(MID(A14994,1,2),[1]Jurisdicciones!$A$2:$B$44,2,FALSE)</f>
        <v>MINISTERIO DE SEGURIDAD</v>
      </c>
    </row>
    <row r="14995" spans="1:4" x14ac:dyDescent="0.2">
      <c r="A14995" t="s">
        <v>28479</v>
      </c>
      <c r="B14995" t="s">
        <v>28480</v>
      </c>
      <c r="C14995" t="str">
        <f t="shared" si="234"/>
        <v>52 - MINISTERIO DE SEGURIDAD</v>
      </c>
      <c r="D14995" t="str">
        <f>VLOOKUP(MID(A14995,1,2),[1]Jurisdicciones!$A$2:$B$44,2,FALSE)</f>
        <v>MINISTERIO DE SEGURIDAD</v>
      </c>
    </row>
    <row r="14996" spans="1:4" x14ac:dyDescent="0.2">
      <c r="A14996" t="s">
        <v>28481</v>
      </c>
      <c r="B14996" t="s">
        <v>9816</v>
      </c>
      <c r="C14996" t="str">
        <f t="shared" si="234"/>
        <v>52 - MINISTERIO DE SEGURIDAD</v>
      </c>
      <c r="D14996" t="str">
        <f>VLOOKUP(MID(A14996,1,2),[1]Jurisdicciones!$A$2:$B$44,2,FALSE)</f>
        <v>MINISTERIO DE SEGURIDAD</v>
      </c>
    </row>
    <row r="14997" spans="1:4" x14ac:dyDescent="0.2">
      <c r="A14997" t="s">
        <v>28482</v>
      </c>
      <c r="B14997" t="s">
        <v>9969</v>
      </c>
      <c r="C14997" t="str">
        <f t="shared" si="234"/>
        <v>52 - MINISTERIO DE SEGURIDAD</v>
      </c>
      <c r="D14997" t="str">
        <f>VLOOKUP(MID(A14997,1,2),[1]Jurisdicciones!$A$2:$B$44,2,FALSE)</f>
        <v>MINISTERIO DE SEGURIDAD</v>
      </c>
    </row>
    <row r="14998" spans="1:4" x14ac:dyDescent="0.2">
      <c r="A14998" t="s">
        <v>2212</v>
      </c>
      <c r="B14998" t="s">
        <v>28483</v>
      </c>
      <c r="C14998" t="str">
        <f t="shared" si="234"/>
        <v>52 - MINISTERIO DE SEGURIDAD</v>
      </c>
      <c r="D14998" t="str">
        <f>VLOOKUP(MID(A14998,1,2),[1]Jurisdicciones!$A$2:$B$44,2,FALSE)</f>
        <v>MINISTERIO DE SEGURIDAD</v>
      </c>
    </row>
    <row r="14999" spans="1:4" x14ac:dyDescent="0.2">
      <c r="A14999" t="s">
        <v>2213</v>
      </c>
      <c r="B14999" t="s">
        <v>28484</v>
      </c>
      <c r="C14999" t="str">
        <f t="shared" si="234"/>
        <v>52 - MINISTERIO DE SEGURIDAD</v>
      </c>
      <c r="D14999" t="str">
        <f>VLOOKUP(MID(A14999,1,2),[1]Jurisdicciones!$A$2:$B$44,2,FALSE)</f>
        <v>MINISTERIO DE SEGURIDAD</v>
      </c>
    </row>
    <row r="15000" spans="1:4" x14ac:dyDescent="0.2">
      <c r="A15000" t="s">
        <v>2214</v>
      </c>
      <c r="B15000" t="s">
        <v>28485</v>
      </c>
      <c r="C15000" t="str">
        <f t="shared" si="234"/>
        <v>52 - MINISTERIO DE SEGURIDAD</v>
      </c>
      <c r="D15000" t="str">
        <f>VLOOKUP(MID(A15000,1,2),[1]Jurisdicciones!$A$2:$B$44,2,FALSE)</f>
        <v>MINISTERIO DE SEGURIDAD</v>
      </c>
    </row>
    <row r="15001" spans="1:4" x14ac:dyDescent="0.2">
      <c r="A15001" t="s">
        <v>2215</v>
      </c>
      <c r="B15001" t="s">
        <v>28486</v>
      </c>
      <c r="C15001" t="str">
        <f t="shared" si="234"/>
        <v>52 - MINISTERIO DE SEGURIDAD</v>
      </c>
      <c r="D15001" t="str">
        <f>VLOOKUP(MID(A15001,1,2),[1]Jurisdicciones!$A$2:$B$44,2,FALSE)</f>
        <v>MINISTERIO DE SEGURIDAD</v>
      </c>
    </row>
    <row r="15002" spans="1:4" x14ac:dyDescent="0.2">
      <c r="A15002" t="s">
        <v>2216</v>
      </c>
      <c r="B15002" t="s">
        <v>28480</v>
      </c>
      <c r="C15002" t="str">
        <f t="shared" si="234"/>
        <v>52 - MINISTERIO DE SEGURIDAD</v>
      </c>
      <c r="D15002" t="str">
        <f>VLOOKUP(MID(A15002,1,2),[1]Jurisdicciones!$A$2:$B$44,2,FALSE)</f>
        <v>MINISTERIO DE SEGURIDAD</v>
      </c>
    </row>
    <row r="15003" spans="1:4" x14ac:dyDescent="0.2">
      <c r="A15003" t="s">
        <v>28487</v>
      </c>
      <c r="B15003" t="s">
        <v>28480</v>
      </c>
      <c r="C15003" t="str">
        <f t="shared" si="234"/>
        <v>52 - MINISTERIO DE SEGURIDAD</v>
      </c>
      <c r="D15003" t="str">
        <f>VLOOKUP(MID(A15003,1,2),[1]Jurisdicciones!$A$2:$B$44,2,FALSE)</f>
        <v>MINISTERIO DE SEGURIDAD</v>
      </c>
    </row>
    <row r="15004" spans="1:4" x14ac:dyDescent="0.2">
      <c r="A15004" t="s">
        <v>28488</v>
      </c>
      <c r="B15004" t="s">
        <v>28489</v>
      </c>
      <c r="C15004" t="str">
        <f t="shared" si="234"/>
        <v>52 - MINISTERIO DE SEGURIDAD</v>
      </c>
      <c r="D15004" t="str">
        <f>VLOOKUP(MID(A15004,1,2),[1]Jurisdicciones!$A$2:$B$44,2,FALSE)</f>
        <v>MINISTERIO DE SEGURIDAD</v>
      </c>
    </row>
    <row r="15005" spans="1:4" x14ac:dyDescent="0.2">
      <c r="A15005" t="s">
        <v>28490</v>
      </c>
      <c r="B15005" t="s">
        <v>28491</v>
      </c>
      <c r="C15005" t="str">
        <f t="shared" si="234"/>
        <v>52 - MINISTERIO DE SEGURIDAD</v>
      </c>
      <c r="D15005" t="str">
        <f>VLOOKUP(MID(A15005,1,2),[1]Jurisdicciones!$A$2:$B$44,2,FALSE)</f>
        <v>MINISTERIO DE SEGURIDAD</v>
      </c>
    </row>
    <row r="15006" spans="1:4" x14ac:dyDescent="0.2">
      <c r="A15006" t="s">
        <v>28492</v>
      </c>
      <c r="B15006" t="s">
        <v>28493</v>
      </c>
      <c r="C15006" t="str">
        <f t="shared" si="234"/>
        <v>52 - MINISTERIO DE SEGURIDAD</v>
      </c>
      <c r="D15006" t="str">
        <f>VLOOKUP(MID(A15006,1,2),[1]Jurisdicciones!$A$2:$B$44,2,FALSE)</f>
        <v>MINISTERIO DE SEGURIDAD</v>
      </c>
    </row>
    <row r="15007" spans="1:4" x14ac:dyDescent="0.2">
      <c r="A15007" t="s">
        <v>28494</v>
      </c>
      <c r="B15007" t="s">
        <v>9974</v>
      </c>
      <c r="C15007" t="str">
        <f t="shared" si="234"/>
        <v>52 - MINISTERIO DE SEGURIDAD</v>
      </c>
      <c r="D15007" t="str">
        <f>VLOOKUP(MID(A15007,1,2),[1]Jurisdicciones!$A$2:$B$44,2,FALSE)</f>
        <v>MINISTERIO DE SEGURIDAD</v>
      </c>
    </row>
    <row r="15008" spans="1:4" x14ac:dyDescent="0.2">
      <c r="A15008" t="s">
        <v>28495</v>
      </c>
      <c r="B15008" t="s">
        <v>28496</v>
      </c>
      <c r="C15008" t="str">
        <f t="shared" si="234"/>
        <v>52 - MINISTERIO DE SEGURIDAD</v>
      </c>
      <c r="D15008" t="str">
        <f>VLOOKUP(MID(A15008,1,2),[1]Jurisdicciones!$A$2:$B$44,2,FALSE)</f>
        <v>MINISTERIO DE SEGURIDAD</v>
      </c>
    </row>
    <row r="15009" spans="1:4" x14ac:dyDescent="0.2">
      <c r="A15009" t="s">
        <v>28497</v>
      </c>
      <c r="B15009" t="s">
        <v>28498</v>
      </c>
      <c r="C15009" t="str">
        <f t="shared" si="234"/>
        <v>52 - MINISTERIO DE SEGURIDAD</v>
      </c>
      <c r="D15009" t="str">
        <f>VLOOKUP(MID(A15009,1,2),[1]Jurisdicciones!$A$2:$B$44,2,FALSE)</f>
        <v>MINISTERIO DE SEGURIDAD</v>
      </c>
    </row>
    <row r="15010" spans="1:4" x14ac:dyDescent="0.2">
      <c r="A15010" t="s">
        <v>28499</v>
      </c>
      <c r="B15010" t="s">
        <v>28500</v>
      </c>
      <c r="C15010" t="str">
        <f t="shared" si="234"/>
        <v>52 - MINISTERIO DE SEGURIDAD</v>
      </c>
      <c r="D15010" t="str">
        <f>VLOOKUP(MID(A15010,1,2),[1]Jurisdicciones!$A$2:$B$44,2,FALSE)</f>
        <v>MINISTERIO DE SEGURIDAD</v>
      </c>
    </row>
    <row r="15011" spans="1:4" x14ac:dyDescent="0.2">
      <c r="A15011" t="s">
        <v>28501</v>
      </c>
      <c r="B15011" t="s">
        <v>28493</v>
      </c>
      <c r="C15011" t="str">
        <f t="shared" si="234"/>
        <v>52 - MINISTERIO DE SEGURIDAD</v>
      </c>
      <c r="D15011" t="str">
        <f>VLOOKUP(MID(A15011,1,2),[1]Jurisdicciones!$A$2:$B$44,2,FALSE)</f>
        <v>MINISTERIO DE SEGURIDAD</v>
      </c>
    </row>
    <row r="15012" spans="1:4" x14ac:dyDescent="0.2">
      <c r="A15012" t="s">
        <v>28502</v>
      </c>
      <c r="B15012" t="s">
        <v>28503</v>
      </c>
      <c r="C15012" t="str">
        <f t="shared" si="234"/>
        <v>52 - MINISTERIO DE SEGURIDAD</v>
      </c>
      <c r="D15012" t="str">
        <f>VLOOKUP(MID(A15012,1,2),[1]Jurisdicciones!$A$2:$B$44,2,FALSE)</f>
        <v>MINISTERIO DE SEGURIDAD</v>
      </c>
    </row>
    <row r="15013" spans="1:4" x14ac:dyDescent="0.2">
      <c r="A15013" t="s">
        <v>28504</v>
      </c>
      <c r="B15013" t="s">
        <v>28505</v>
      </c>
      <c r="C15013" t="str">
        <f t="shared" si="234"/>
        <v>52 - MINISTERIO DE SEGURIDAD</v>
      </c>
      <c r="D15013" t="str">
        <f>VLOOKUP(MID(A15013,1,2),[1]Jurisdicciones!$A$2:$B$44,2,FALSE)</f>
        <v>MINISTERIO DE SEGURIDAD</v>
      </c>
    </row>
    <row r="15014" spans="1:4" x14ac:dyDescent="0.2">
      <c r="A15014" t="s">
        <v>2217</v>
      </c>
      <c r="B15014" t="s">
        <v>28506</v>
      </c>
      <c r="C15014" t="str">
        <f t="shared" si="234"/>
        <v>52 - MINISTERIO DE SEGURIDAD</v>
      </c>
      <c r="D15014" t="str">
        <f>VLOOKUP(MID(A15014,1,2),[1]Jurisdicciones!$A$2:$B$44,2,FALSE)</f>
        <v>MINISTERIO DE SEGURIDAD</v>
      </c>
    </row>
    <row r="15015" spans="1:4" x14ac:dyDescent="0.2">
      <c r="A15015" t="s">
        <v>28507</v>
      </c>
      <c r="B15015" t="s">
        <v>28508</v>
      </c>
      <c r="C15015" t="str">
        <f t="shared" si="234"/>
        <v>52 - MINISTERIO DE SEGURIDAD</v>
      </c>
      <c r="D15015" t="str">
        <f>VLOOKUP(MID(A15015,1,2),[1]Jurisdicciones!$A$2:$B$44,2,FALSE)</f>
        <v>MINISTERIO DE SEGURIDAD</v>
      </c>
    </row>
    <row r="15016" spans="1:4" x14ac:dyDescent="0.2">
      <c r="A15016" t="s">
        <v>28509</v>
      </c>
      <c r="B15016" t="s">
        <v>28510</v>
      </c>
      <c r="C15016" t="str">
        <f t="shared" si="234"/>
        <v>52 - MINISTERIO DE SEGURIDAD</v>
      </c>
      <c r="D15016" t="str">
        <f>VLOOKUP(MID(A15016,1,2),[1]Jurisdicciones!$A$2:$B$44,2,FALSE)</f>
        <v>MINISTERIO DE SEGURIDAD</v>
      </c>
    </row>
    <row r="15017" spans="1:4" x14ac:dyDescent="0.2">
      <c r="A15017" t="s">
        <v>28511</v>
      </c>
      <c r="B15017" t="s">
        <v>28512</v>
      </c>
      <c r="C15017" t="str">
        <f t="shared" si="234"/>
        <v>52 - MINISTERIO DE SEGURIDAD</v>
      </c>
      <c r="D15017" t="str">
        <f>VLOOKUP(MID(A15017,1,2),[1]Jurisdicciones!$A$2:$B$44,2,FALSE)</f>
        <v>MINISTERIO DE SEGURIDAD</v>
      </c>
    </row>
    <row r="15018" spans="1:4" x14ac:dyDescent="0.2">
      <c r="A15018" t="s">
        <v>2218</v>
      </c>
      <c r="B15018" t="s">
        <v>559</v>
      </c>
      <c r="C15018" t="str">
        <f t="shared" si="234"/>
        <v>55 - MINISTERIO DE ECONOMÍA Y SERVICIOS PÚBLICOS</v>
      </c>
      <c r="D15018" t="str">
        <f>VLOOKUP(MID(A15018,1,2),[1]Jurisdicciones!$A$2:$B$44,2,FALSE)</f>
        <v>MINISTERIO DE ECONOMÍA Y SERVICIOS PÚBLICOS</v>
      </c>
    </row>
    <row r="15019" spans="1:4" x14ac:dyDescent="0.2">
      <c r="A15019" t="s">
        <v>2219</v>
      </c>
      <c r="B15019" t="s">
        <v>28513</v>
      </c>
      <c r="C15019" t="str">
        <f t="shared" si="234"/>
        <v>55 - MINISTERIO DE ECONOMÍA Y SERVICIOS PÚBLICOS</v>
      </c>
      <c r="D15019" t="str">
        <f>VLOOKUP(MID(A15019,1,2),[1]Jurisdicciones!$A$2:$B$44,2,FALSE)</f>
        <v>MINISTERIO DE ECONOMÍA Y SERVICIOS PÚBLICOS</v>
      </c>
    </row>
    <row r="15020" spans="1:4" x14ac:dyDescent="0.2">
      <c r="A15020" t="s">
        <v>3011</v>
      </c>
      <c r="B15020" t="s">
        <v>28514</v>
      </c>
      <c r="C15020" t="str">
        <f t="shared" si="234"/>
        <v>55 - MINISTERIO DE ECONOMÍA Y SERVICIOS PÚBLICOS</v>
      </c>
      <c r="D15020" t="str">
        <f>VLOOKUP(MID(A15020,1,2),[1]Jurisdicciones!$A$2:$B$44,2,FALSE)</f>
        <v>MINISTERIO DE ECONOMÍA Y SERVICIOS PÚBLICOS</v>
      </c>
    </row>
    <row r="15021" spans="1:4" x14ac:dyDescent="0.2">
      <c r="A15021" t="s">
        <v>3012</v>
      </c>
      <c r="B15021" t="s">
        <v>28515</v>
      </c>
      <c r="C15021" t="str">
        <f t="shared" si="234"/>
        <v>55 - MINISTERIO DE ECONOMÍA Y SERVICIOS PÚBLICOS</v>
      </c>
      <c r="D15021" t="str">
        <f>VLOOKUP(MID(A15021,1,2),[1]Jurisdicciones!$A$2:$B$44,2,FALSE)</f>
        <v>MINISTERIO DE ECONOMÍA Y SERVICIOS PÚBLICOS</v>
      </c>
    </row>
    <row r="15022" spans="1:4" x14ac:dyDescent="0.2">
      <c r="A15022" t="s">
        <v>28516</v>
      </c>
      <c r="B15022" t="s">
        <v>28517</v>
      </c>
      <c r="C15022" t="str">
        <f t="shared" si="234"/>
        <v>55 - MINISTERIO DE ECONOMÍA Y SERVICIOS PÚBLICOS</v>
      </c>
      <c r="D15022" t="str">
        <f>VLOOKUP(MID(A15022,1,2),[1]Jurisdicciones!$A$2:$B$44,2,FALSE)</f>
        <v>MINISTERIO DE ECONOMÍA Y SERVICIOS PÚBLICOS</v>
      </c>
    </row>
    <row r="15023" spans="1:4" x14ac:dyDescent="0.2">
      <c r="A15023" t="s">
        <v>28518</v>
      </c>
      <c r="B15023" t="s">
        <v>28519</v>
      </c>
      <c r="C15023" t="str">
        <f t="shared" si="234"/>
        <v>55 - MINISTERIO DE ECONOMÍA Y SERVICIOS PÚBLICOS</v>
      </c>
      <c r="D15023" t="str">
        <f>VLOOKUP(MID(A15023,1,2),[1]Jurisdicciones!$A$2:$B$44,2,FALSE)</f>
        <v>MINISTERIO DE ECONOMÍA Y SERVICIOS PÚBLICOS</v>
      </c>
    </row>
    <row r="15024" spans="1:4" x14ac:dyDescent="0.2">
      <c r="A15024" t="s">
        <v>2220</v>
      </c>
      <c r="B15024" t="s">
        <v>28520</v>
      </c>
      <c r="C15024" t="str">
        <f t="shared" si="234"/>
        <v>55 - MINISTERIO DE ECONOMÍA Y SERVICIOS PÚBLICOS</v>
      </c>
      <c r="D15024" t="str">
        <f>VLOOKUP(MID(A15024,1,2),[1]Jurisdicciones!$A$2:$B$44,2,FALSE)</f>
        <v>MINISTERIO DE ECONOMÍA Y SERVICIOS PÚBLICOS</v>
      </c>
    </row>
    <row r="15025" spans="1:4" x14ac:dyDescent="0.2">
      <c r="A15025" t="s">
        <v>2221</v>
      </c>
      <c r="B15025" t="s">
        <v>28521</v>
      </c>
      <c r="C15025" t="str">
        <f t="shared" si="234"/>
        <v>55 - MINISTERIO DE ECONOMÍA Y SERVICIOS PÚBLICOS</v>
      </c>
      <c r="D15025" t="str">
        <f>VLOOKUP(MID(A15025,1,2),[1]Jurisdicciones!$A$2:$B$44,2,FALSE)</f>
        <v>MINISTERIO DE ECONOMÍA Y SERVICIOS PÚBLICOS</v>
      </c>
    </row>
    <row r="15026" spans="1:4" x14ac:dyDescent="0.2">
      <c r="A15026" t="s">
        <v>2222</v>
      </c>
      <c r="B15026" t="s">
        <v>28522</v>
      </c>
      <c r="C15026" t="str">
        <f t="shared" si="234"/>
        <v>55 - MINISTERIO DE ECONOMÍA Y SERVICIOS PÚBLICOS</v>
      </c>
      <c r="D15026" t="str">
        <f>VLOOKUP(MID(A15026,1,2),[1]Jurisdicciones!$A$2:$B$44,2,FALSE)</f>
        <v>MINISTERIO DE ECONOMÍA Y SERVICIOS PÚBLICOS</v>
      </c>
    </row>
    <row r="15027" spans="1:4" x14ac:dyDescent="0.2">
      <c r="A15027" t="s">
        <v>28523</v>
      </c>
      <c r="B15027" t="s">
        <v>28522</v>
      </c>
      <c r="C15027" t="str">
        <f t="shared" si="234"/>
        <v>55 - MINISTERIO DE ECONOMÍA Y SERVICIOS PÚBLICOS</v>
      </c>
      <c r="D15027" t="str">
        <f>VLOOKUP(MID(A15027,1,2),[1]Jurisdicciones!$A$2:$B$44,2,FALSE)</f>
        <v>MINISTERIO DE ECONOMÍA Y SERVICIOS PÚBLICOS</v>
      </c>
    </row>
    <row r="15028" spans="1:4" x14ac:dyDescent="0.2">
      <c r="A15028" t="s">
        <v>28524</v>
      </c>
      <c r="B15028" t="s">
        <v>28525</v>
      </c>
      <c r="C15028" t="str">
        <f t="shared" si="234"/>
        <v>55 - MINISTERIO DE ECONOMÍA Y SERVICIOS PÚBLICOS</v>
      </c>
      <c r="D15028" t="str">
        <f>VLOOKUP(MID(A15028,1,2),[1]Jurisdicciones!$A$2:$B$44,2,FALSE)</f>
        <v>MINISTERIO DE ECONOMÍA Y SERVICIOS PÚBLICOS</v>
      </c>
    </row>
    <row r="15029" spans="1:4" x14ac:dyDescent="0.2">
      <c r="A15029" t="s">
        <v>2223</v>
      </c>
      <c r="B15029" t="s">
        <v>28526</v>
      </c>
      <c r="C15029" t="str">
        <f t="shared" si="234"/>
        <v>55 - MINISTERIO DE ECONOMÍA Y SERVICIOS PÚBLICOS</v>
      </c>
      <c r="D15029" t="str">
        <f>VLOOKUP(MID(A15029,1,2),[1]Jurisdicciones!$A$2:$B$44,2,FALSE)</f>
        <v>MINISTERIO DE ECONOMÍA Y SERVICIOS PÚBLICOS</v>
      </c>
    </row>
    <row r="15030" spans="1:4" x14ac:dyDescent="0.2">
      <c r="A15030" t="s">
        <v>2224</v>
      </c>
      <c r="B15030" t="s">
        <v>28527</v>
      </c>
      <c r="C15030" t="str">
        <f t="shared" si="234"/>
        <v>55 - MINISTERIO DE ECONOMÍA Y SERVICIOS PÚBLICOS</v>
      </c>
      <c r="D15030" t="str">
        <f>VLOOKUP(MID(A15030,1,2),[1]Jurisdicciones!$A$2:$B$44,2,FALSE)</f>
        <v>MINISTERIO DE ECONOMÍA Y SERVICIOS PÚBLICOS</v>
      </c>
    </row>
    <row r="15031" spans="1:4" x14ac:dyDescent="0.2">
      <c r="A15031" t="s">
        <v>3013</v>
      </c>
      <c r="B15031" t="s">
        <v>28528</v>
      </c>
      <c r="C15031" t="str">
        <f t="shared" si="234"/>
        <v>55 - MINISTERIO DE ECONOMÍA Y SERVICIOS PÚBLICOS</v>
      </c>
      <c r="D15031" t="str">
        <f>VLOOKUP(MID(A15031,1,2),[1]Jurisdicciones!$A$2:$B$44,2,FALSE)</f>
        <v>MINISTERIO DE ECONOMÍA Y SERVICIOS PÚBLICOS</v>
      </c>
    </row>
    <row r="15032" spans="1:4" x14ac:dyDescent="0.2">
      <c r="A15032" t="s">
        <v>2225</v>
      </c>
      <c r="B15032" t="s">
        <v>28529</v>
      </c>
      <c r="C15032" t="str">
        <f t="shared" si="234"/>
        <v>55 - MINISTERIO DE ECONOMÍA Y SERVICIOS PÚBLICOS</v>
      </c>
      <c r="D15032" t="str">
        <f>VLOOKUP(MID(A15032,1,2),[1]Jurisdicciones!$A$2:$B$44,2,FALSE)</f>
        <v>MINISTERIO DE ECONOMÍA Y SERVICIOS PÚBLICOS</v>
      </c>
    </row>
    <row r="15033" spans="1:4" x14ac:dyDescent="0.2">
      <c r="A15033" t="s">
        <v>3014</v>
      </c>
      <c r="B15033" t="s">
        <v>28530</v>
      </c>
      <c r="C15033" t="str">
        <f t="shared" si="234"/>
        <v>55 - MINISTERIO DE ECONOMÍA Y SERVICIOS PÚBLICOS</v>
      </c>
      <c r="D15033" t="str">
        <f>VLOOKUP(MID(A15033,1,2),[1]Jurisdicciones!$A$2:$B$44,2,FALSE)</f>
        <v>MINISTERIO DE ECONOMÍA Y SERVICIOS PÚBLICOS</v>
      </c>
    </row>
    <row r="15034" spans="1:4" x14ac:dyDescent="0.2">
      <c r="A15034" t="s">
        <v>3015</v>
      </c>
      <c r="B15034" t="s">
        <v>28531</v>
      </c>
      <c r="C15034" t="str">
        <f t="shared" si="234"/>
        <v>55 - MINISTERIO DE ECONOMÍA Y SERVICIOS PÚBLICOS</v>
      </c>
      <c r="D15034" t="str">
        <f>VLOOKUP(MID(A15034,1,2),[1]Jurisdicciones!$A$2:$B$44,2,FALSE)</f>
        <v>MINISTERIO DE ECONOMÍA Y SERVICIOS PÚBLICOS</v>
      </c>
    </row>
    <row r="15035" spans="1:4" x14ac:dyDescent="0.2">
      <c r="A15035" t="s">
        <v>28532</v>
      </c>
      <c r="B15035" t="s">
        <v>28533</v>
      </c>
      <c r="C15035" t="str">
        <f t="shared" si="234"/>
        <v>55 - MINISTERIO DE ECONOMÍA Y SERVICIOS PÚBLICOS</v>
      </c>
      <c r="D15035" t="str">
        <f>VLOOKUP(MID(A15035,1,2),[1]Jurisdicciones!$A$2:$B$44,2,FALSE)</f>
        <v>MINISTERIO DE ECONOMÍA Y SERVICIOS PÚBLICOS</v>
      </c>
    </row>
    <row r="15036" spans="1:4" x14ac:dyDescent="0.2">
      <c r="A15036" t="s">
        <v>28534</v>
      </c>
      <c r="B15036" t="s">
        <v>28535</v>
      </c>
      <c r="C15036" t="str">
        <f t="shared" si="234"/>
        <v>55 - MINISTERIO DE ECONOMÍA Y SERVICIOS PÚBLICOS</v>
      </c>
      <c r="D15036" t="str">
        <f>VLOOKUP(MID(A15036,1,2),[1]Jurisdicciones!$A$2:$B$44,2,FALSE)</f>
        <v>MINISTERIO DE ECONOMÍA Y SERVICIOS PÚBLICOS</v>
      </c>
    </row>
    <row r="15037" spans="1:4" x14ac:dyDescent="0.2">
      <c r="A15037" t="s">
        <v>2226</v>
      </c>
      <c r="B15037" t="s">
        <v>28536</v>
      </c>
      <c r="C15037" t="str">
        <f t="shared" si="234"/>
        <v>55 - MINISTERIO DE ECONOMÍA Y SERVICIOS PÚBLICOS</v>
      </c>
      <c r="D15037" t="str">
        <f>VLOOKUP(MID(A15037,1,2),[1]Jurisdicciones!$A$2:$B$44,2,FALSE)</f>
        <v>MINISTERIO DE ECONOMÍA Y SERVICIOS PÚBLICOS</v>
      </c>
    </row>
    <row r="15038" spans="1:4" x14ac:dyDescent="0.2">
      <c r="A15038" t="s">
        <v>3016</v>
      </c>
      <c r="B15038" t="s">
        <v>28537</v>
      </c>
      <c r="C15038" t="str">
        <f t="shared" si="234"/>
        <v>55 - MINISTERIO DE ECONOMÍA Y SERVICIOS PÚBLICOS</v>
      </c>
      <c r="D15038" t="str">
        <f>VLOOKUP(MID(A15038,1,2),[1]Jurisdicciones!$A$2:$B$44,2,FALSE)</f>
        <v>MINISTERIO DE ECONOMÍA Y SERVICIOS PÚBLICOS</v>
      </c>
    </row>
    <row r="15039" spans="1:4" x14ac:dyDescent="0.2">
      <c r="A15039" t="s">
        <v>28538</v>
      </c>
      <c r="B15039" t="s">
        <v>28539</v>
      </c>
      <c r="C15039" t="str">
        <f t="shared" si="234"/>
        <v>55 - MINISTERIO DE ECONOMÍA Y SERVICIOS PÚBLICOS</v>
      </c>
      <c r="D15039" t="str">
        <f>VLOOKUP(MID(A15039,1,2),[1]Jurisdicciones!$A$2:$B$44,2,FALSE)</f>
        <v>MINISTERIO DE ECONOMÍA Y SERVICIOS PÚBLICOS</v>
      </c>
    </row>
    <row r="15040" spans="1:4" x14ac:dyDescent="0.2">
      <c r="A15040" t="s">
        <v>3017</v>
      </c>
      <c r="B15040" t="s">
        <v>28540</v>
      </c>
      <c r="C15040" t="str">
        <f t="shared" ref="C15040:C15103" si="235">CONCATENATE(MID(A15040,1,2), " - ",D15040)</f>
        <v>55 - MINISTERIO DE ECONOMÍA Y SERVICIOS PÚBLICOS</v>
      </c>
      <c r="D15040" t="str">
        <f>VLOOKUP(MID(A15040,1,2),[1]Jurisdicciones!$A$2:$B$44,2,FALSE)</f>
        <v>MINISTERIO DE ECONOMÍA Y SERVICIOS PÚBLICOS</v>
      </c>
    </row>
    <row r="15041" spans="1:4" x14ac:dyDescent="0.2">
      <c r="A15041" t="s">
        <v>28541</v>
      </c>
      <c r="B15041" t="s">
        <v>28542</v>
      </c>
      <c r="C15041" t="str">
        <f t="shared" si="235"/>
        <v>55 - MINISTERIO DE ECONOMÍA Y SERVICIOS PÚBLICOS</v>
      </c>
      <c r="D15041" t="str">
        <f>VLOOKUP(MID(A15041,1,2),[1]Jurisdicciones!$A$2:$B$44,2,FALSE)</f>
        <v>MINISTERIO DE ECONOMÍA Y SERVICIOS PÚBLICOS</v>
      </c>
    </row>
    <row r="15042" spans="1:4" x14ac:dyDescent="0.2">
      <c r="A15042" t="s">
        <v>3018</v>
      </c>
      <c r="B15042" t="s">
        <v>28543</v>
      </c>
      <c r="C15042" t="str">
        <f t="shared" si="235"/>
        <v>55 - MINISTERIO DE ECONOMÍA Y SERVICIOS PÚBLICOS</v>
      </c>
      <c r="D15042" t="str">
        <f>VLOOKUP(MID(A15042,1,2),[1]Jurisdicciones!$A$2:$B$44,2,FALSE)</f>
        <v>MINISTERIO DE ECONOMÍA Y SERVICIOS PÚBLICOS</v>
      </c>
    </row>
    <row r="15043" spans="1:4" x14ac:dyDescent="0.2">
      <c r="A15043" t="s">
        <v>28544</v>
      </c>
      <c r="B15043" t="s">
        <v>28545</v>
      </c>
      <c r="C15043" t="str">
        <f t="shared" si="235"/>
        <v>55 - MINISTERIO DE ECONOMÍA Y SERVICIOS PÚBLICOS</v>
      </c>
      <c r="D15043" t="str">
        <f>VLOOKUP(MID(A15043,1,2),[1]Jurisdicciones!$A$2:$B$44,2,FALSE)</f>
        <v>MINISTERIO DE ECONOMÍA Y SERVICIOS PÚBLICOS</v>
      </c>
    </row>
    <row r="15044" spans="1:4" x14ac:dyDescent="0.2">
      <c r="A15044" t="s">
        <v>3019</v>
      </c>
      <c r="B15044" t="s">
        <v>28546</v>
      </c>
      <c r="C15044" t="str">
        <f t="shared" si="235"/>
        <v>55 - MINISTERIO DE ECONOMÍA Y SERVICIOS PÚBLICOS</v>
      </c>
      <c r="D15044" t="str">
        <f>VLOOKUP(MID(A15044,1,2),[1]Jurisdicciones!$A$2:$B$44,2,FALSE)</f>
        <v>MINISTERIO DE ECONOMÍA Y SERVICIOS PÚBLICOS</v>
      </c>
    </row>
    <row r="15045" spans="1:4" x14ac:dyDescent="0.2">
      <c r="A15045" t="s">
        <v>28547</v>
      </c>
      <c r="B15045" t="s">
        <v>28546</v>
      </c>
      <c r="C15045" t="str">
        <f t="shared" si="235"/>
        <v>55 - MINISTERIO DE ECONOMÍA Y SERVICIOS PÚBLICOS</v>
      </c>
      <c r="D15045" t="str">
        <f>VLOOKUP(MID(A15045,1,2),[1]Jurisdicciones!$A$2:$B$44,2,FALSE)</f>
        <v>MINISTERIO DE ECONOMÍA Y SERVICIOS PÚBLICOS</v>
      </c>
    </row>
    <row r="15046" spans="1:4" x14ac:dyDescent="0.2">
      <c r="A15046" t="s">
        <v>28548</v>
      </c>
      <c r="B15046" t="s">
        <v>28549</v>
      </c>
      <c r="C15046" t="str">
        <f t="shared" si="235"/>
        <v>55 - MINISTERIO DE ECONOMÍA Y SERVICIOS PÚBLICOS</v>
      </c>
      <c r="D15046" t="str">
        <f>VLOOKUP(MID(A15046,1,2),[1]Jurisdicciones!$A$2:$B$44,2,FALSE)</f>
        <v>MINISTERIO DE ECONOMÍA Y SERVICIOS PÚBLICOS</v>
      </c>
    </row>
    <row r="15047" spans="1:4" x14ac:dyDescent="0.2">
      <c r="A15047" t="s">
        <v>28550</v>
      </c>
      <c r="B15047" t="s">
        <v>28549</v>
      </c>
      <c r="C15047" t="str">
        <f t="shared" si="235"/>
        <v>55 - MINISTERIO DE ECONOMÍA Y SERVICIOS PÚBLICOS</v>
      </c>
      <c r="D15047" t="str">
        <f>VLOOKUP(MID(A15047,1,2),[1]Jurisdicciones!$A$2:$B$44,2,FALSE)</f>
        <v>MINISTERIO DE ECONOMÍA Y SERVICIOS PÚBLICOS</v>
      </c>
    </row>
    <row r="15048" spans="1:4" x14ac:dyDescent="0.2">
      <c r="A15048" t="s">
        <v>28551</v>
      </c>
      <c r="B15048" t="s">
        <v>12030</v>
      </c>
      <c r="C15048" t="str">
        <f t="shared" si="235"/>
        <v>55 - MINISTERIO DE ECONOMÍA Y SERVICIOS PÚBLICOS</v>
      </c>
      <c r="D15048" t="str">
        <f>VLOOKUP(MID(A15048,1,2),[1]Jurisdicciones!$A$2:$B$44,2,FALSE)</f>
        <v>MINISTERIO DE ECONOMÍA Y SERVICIOS PÚBLICOS</v>
      </c>
    </row>
    <row r="15049" spans="1:4" x14ac:dyDescent="0.2">
      <c r="A15049" t="s">
        <v>28552</v>
      </c>
      <c r="B15049" t="s">
        <v>28553</v>
      </c>
      <c r="C15049" t="str">
        <f t="shared" si="235"/>
        <v>55 - MINISTERIO DE ECONOMÍA Y SERVICIOS PÚBLICOS</v>
      </c>
      <c r="D15049" t="str">
        <f>VLOOKUP(MID(A15049,1,2),[1]Jurisdicciones!$A$2:$B$44,2,FALSE)</f>
        <v>MINISTERIO DE ECONOMÍA Y SERVICIOS PÚBLICOS</v>
      </c>
    </row>
    <row r="15050" spans="1:4" x14ac:dyDescent="0.2">
      <c r="A15050" t="s">
        <v>28554</v>
      </c>
      <c r="B15050" t="s">
        <v>11898</v>
      </c>
      <c r="C15050" t="str">
        <f t="shared" si="235"/>
        <v>55 - MINISTERIO DE ECONOMÍA Y SERVICIOS PÚBLICOS</v>
      </c>
      <c r="D15050" t="str">
        <f>VLOOKUP(MID(A15050,1,2),[1]Jurisdicciones!$A$2:$B$44,2,FALSE)</f>
        <v>MINISTERIO DE ECONOMÍA Y SERVICIOS PÚBLICOS</v>
      </c>
    </row>
    <row r="15051" spans="1:4" x14ac:dyDescent="0.2">
      <c r="A15051" t="s">
        <v>28555</v>
      </c>
      <c r="B15051" t="s">
        <v>3051</v>
      </c>
      <c r="C15051" t="str">
        <f t="shared" si="235"/>
        <v>55 - MINISTERIO DE ECONOMÍA Y SERVICIOS PÚBLICOS</v>
      </c>
      <c r="D15051" t="str">
        <f>VLOOKUP(MID(A15051,1,2),[1]Jurisdicciones!$A$2:$B$44,2,FALSE)</f>
        <v>MINISTERIO DE ECONOMÍA Y SERVICIOS PÚBLICOS</v>
      </c>
    </row>
    <row r="15052" spans="1:4" x14ac:dyDescent="0.2">
      <c r="A15052" t="s">
        <v>28556</v>
      </c>
      <c r="B15052" t="s">
        <v>28557</v>
      </c>
      <c r="C15052" t="str">
        <f t="shared" si="235"/>
        <v>55 - MINISTERIO DE ECONOMÍA Y SERVICIOS PÚBLICOS</v>
      </c>
      <c r="D15052" t="str">
        <f>VLOOKUP(MID(A15052,1,2),[1]Jurisdicciones!$A$2:$B$44,2,FALSE)</f>
        <v>MINISTERIO DE ECONOMÍA Y SERVICIOS PÚBLICOS</v>
      </c>
    </row>
    <row r="15053" spans="1:4" x14ac:dyDescent="0.2">
      <c r="A15053" t="s">
        <v>28558</v>
      </c>
      <c r="B15053" t="s">
        <v>28559</v>
      </c>
      <c r="C15053" t="str">
        <f t="shared" si="235"/>
        <v>55 - MINISTERIO DE ECONOMÍA Y SERVICIOS PÚBLICOS</v>
      </c>
      <c r="D15053" t="str">
        <f>VLOOKUP(MID(A15053,1,2),[1]Jurisdicciones!$A$2:$B$44,2,FALSE)</f>
        <v>MINISTERIO DE ECONOMÍA Y SERVICIOS PÚBLICOS</v>
      </c>
    </row>
    <row r="15054" spans="1:4" x14ac:dyDescent="0.2">
      <c r="A15054" t="s">
        <v>28560</v>
      </c>
      <c r="B15054" t="s">
        <v>28561</v>
      </c>
      <c r="C15054" t="str">
        <f t="shared" si="235"/>
        <v>55 - MINISTERIO DE ECONOMÍA Y SERVICIOS PÚBLICOS</v>
      </c>
      <c r="D15054" t="str">
        <f>VLOOKUP(MID(A15054,1,2),[1]Jurisdicciones!$A$2:$B$44,2,FALSE)</f>
        <v>MINISTERIO DE ECONOMÍA Y SERVICIOS PÚBLICOS</v>
      </c>
    </row>
    <row r="15055" spans="1:4" x14ac:dyDescent="0.2">
      <c r="A15055" t="s">
        <v>2227</v>
      </c>
      <c r="B15055" t="s">
        <v>28562</v>
      </c>
      <c r="C15055" t="str">
        <f t="shared" si="235"/>
        <v>55 - MINISTERIO DE ECONOMÍA Y SERVICIOS PÚBLICOS</v>
      </c>
      <c r="D15055" t="str">
        <f>VLOOKUP(MID(A15055,1,2),[1]Jurisdicciones!$A$2:$B$44,2,FALSE)</f>
        <v>MINISTERIO DE ECONOMÍA Y SERVICIOS PÚBLICOS</v>
      </c>
    </row>
    <row r="15056" spans="1:4" x14ac:dyDescent="0.2">
      <c r="A15056" t="s">
        <v>28563</v>
      </c>
      <c r="B15056" t="s">
        <v>28562</v>
      </c>
      <c r="C15056" t="str">
        <f t="shared" si="235"/>
        <v>55 - MINISTERIO DE ECONOMÍA Y SERVICIOS PÚBLICOS</v>
      </c>
      <c r="D15056" t="str">
        <f>VLOOKUP(MID(A15056,1,2),[1]Jurisdicciones!$A$2:$B$44,2,FALSE)</f>
        <v>MINISTERIO DE ECONOMÍA Y SERVICIOS PÚBLICOS</v>
      </c>
    </row>
    <row r="15057" spans="1:4" x14ac:dyDescent="0.2">
      <c r="A15057" t="s">
        <v>28564</v>
      </c>
      <c r="B15057" t="s">
        <v>28565</v>
      </c>
      <c r="C15057" t="str">
        <f t="shared" si="235"/>
        <v>55 - MINISTERIO DE ECONOMÍA Y SERVICIOS PÚBLICOS</v>
      </c>
      <c r="D15057" t="str">
        <f>VLOOKUP(MID(A15057,1,2),[1]Jurisdicciones!$A$2:$B$44,2,FALSE)</f>
        <v>MINISTERIO DE ECONOMÍA Y SERVICIOS PÚBLICOS</v>
      </c>
    </row>
    <row r="15058" spans="1:4" x14ac:dyDescent="0.2">
      <c r="A15058" t="s">
        <v>28566</v>
      </c>
      <c r="B15058" t="s">
        <v>28567</v>
      </c>
      <c r="C15058" t="str">
        <f t="shared" si="235"/>
        <v>55 - MINISTERIO DE ECONOMÍA Y SERVICIOS PÚBLICOS</v>
      </c>
      <c r="D15058" t="str">
        <f>VLOOKUP(MID(A15058,1,2),[1]Jurisdicciones!$A$2:$B$44,2,FALSE)</f>
        <v>MINISTERIO DE ECONOMÍA Y SERVICIOS PÚBLICOS</v>
      </c>
    </row>
    <row r="15059" spans="1:4" x14ac:dyDescent="0.2">
      <c r="A15059" t="s">
        <v>2228</v>
      </c>
      <c r="B15059" t="s">
        <v>28568</v>
      </c>
      <c r="C15059" t="str">
        <f t="shared" si="235"/>
        <v>55 - MINISTERIO DE ECONOMÍA Y SERVICIOS PÚBLICOS</v>
      </c>
      <c r="D15059" t="str">
        <f>VLOOKUP(MID(A15059,1,2),[1]Jurisdicciones!$A$2:$B$44,2,FALSE)</f>
        <v>MINISTERIO DE ECONOMÍA Y SERVICIOS PÚBLICOS</v>
      </c>
    </row>
    <row r="15060" spans="1:4" x14ac:dyDescent="0.2">
      <c r="A15060" t="s">
        <v>2229</v>
      </c>
      <c r="B15060" t="s">
        <v>28569</v>
      </c>
      <c r="C15060" t="str">
        <f t="shared" si="235"/>
        <v>55 - MINISTERIO DE ECONOMÍA Y SERVICIOS PÚBLICOS</v>
      </c>
      <c r="D15060" t="str">
        <f>VLOOKUP(MID(A15060,1,2),[1]Jurisdicciones!$A$2:$B$44,2,FALSE)</f>
        <v>MINISTERIO DE ECONOMÍA Y SERVICIOS PÚBLICOS</v>
      </c>
    </row>
    <row r="15061" spans="1:4" x14ac:dyDescent="0.2">
      <c r="A15061" t="s">
        <v>2230</v>
      </c>
      <c r="B15061" t="s">
        <v>28570</v>
      </c>
      <c r="C15061" t="str">
        <f t="shared" si="235"/>
        <v>55 - MINISTERIO DE ECONOMÍA Y SERVICIOS PÚBLICOS</v>
      </c>
      <c r="D15061" t="str">
        <f>VLOOKUP(MID(A15061,1,2),[1]Jurisdicciones!$A$2:$B$44,2,FALSE)</f>
        <v>MINISTERIO DE ECONOMÍA Y SERVICIOS PÚBLICOS</v>
      </c>
    </row>
    <row r="15062" spans="1:4" x14ac:dyDescent="0.2">
      <c r="A15062" t="s">
        <v>28571</v>
      </c>
      <c r="B15062" t="s">
        <v>15098</v>
      </c>
      <c r="C15062" t="str">
        <f t="shared" si="235"/>
        <v>55 - MINISTERIO DE ECONOMÍA Y SERVICIOS PÚBLICOS</v>
      </c>
      <c r="D15062" t="str">
        <f>VLOOKUP(MID(A15062,1,2),[1]Jurisdicciones!$A$2:$B$44,2,FALSE)</f>
        <v>MINISTERIO DE ECONOMÍA Y SERVICIOS PÚBLICOS</v>
      </c>
    </row>
    <row r="15063" spans="1:4" x14ac:dyDescent="0.2">
      <c r="A15063" t="s">
        <v>28572</v>
      </c>
      <c r="B15063" t="s">
        <v>15098</v>
      </c>
      <c r="C15063" t="str">
        <f t="shared" si="235"/>
        <v>55 - MINISTERIO DE ECONOMÍA Y SERVICIOS PÚBLICOS</v>
      </c>
      <c r="D15063" t="str">
        <f>VLOOKUP(MID(A15063,1,2),[1]Jurisdicciones!$A$2:$B$44,2,FALSE)</f>
        <v>MINISTERIO DE ECONOMÍA Y SERVICIOS PÚBLICOS</v>
      </c>
    </row>
    <row r="15064" spans="1:4" x14ac:dyDescent="0.2">
      <c r="A15064" t="s">
        <v>28573</v>
      </c>
      <c r="B15064" t="s">
        <v>15098</v>
      </c>
      <c r="C15064" t="str">
        <f t="shared" si="235"/>
        <v>55 - MINISTERIO DE ECONOMÍA Y SERVICIOS PÚBLICOS</v>
      </c>
      <c r="D15064" t="str">
        <f>VLOOKUP(MID(A15064,1,2),[1]Jurisdicciones!$A$2:$B$44,2,FALSE)</f>
        <v>MINISTERIO DE ECONOMÍA Y SERVICIOS PÚBLICOS</v>
      </c>
    </row>
    <row r="15065" spans="1:4" x14ac:dyDescent="0.2">
      <c r="A15065" t="s">
        <v>28574</v>
      </c>
      <c r="B15065" t="s">
        <v>28575</v>
      </c>
      <c r="C15065" t="str">
        <f t="shared" si="235"/>
        <v>55 - MINISTERIO DE ECONOMÍA Y SERVICIOS PÚBLICOS</v>
      </c>
      <c r="D15065" t="str">
        <f>VLOOKUP(MID(A15065,1,2),[1]Jurisdicciones!$A$2:$B$44,2,FALSE)</f>
        <v>MINISTERIO DE ECONOMÍA Y SERVICIOS PÚBLICOS</v>
      </c>
    </row>
    <row r="15066" spans="1:4" x14ac:dyDescent="0.2">
      <c r="A15066" t="s">
        <v>28576</v>
      </c>
      <c r="B15066" t="s">
        <v>28575</v>
      </c>
      <c r="C15066" t="str">
        <f t="shared" si="235"/>
        <v>55 - MINISTERIO DE ECONOMÍA Y SERVICIOS PÚBLICOS</v>
      </c>
      <c r="D15066" t="str">
        <f>VLOOKUP(MID(A15066,1,2),[1]Jurisdicciones!$A$2:$B$44,2,FALSE)</f>
        <v>MINISTERIO DE ECONOMÍA Y SERVICIOS PÚBLICOS</v>
      </c>
    </row>
    <row r="15067" spans="1:4" x14ac:dyDescent="0.2">
      <c r="A15067" t="s">
        <v>28577</v>
      </c>
      <c r="B15067" t="s">
        <v>28578</v>
      </c>
      <c r="C15067" t="str">
        <f t="shared" si="235"/>
        <v>55 - MINISTERIO DE ECONOMÍA Y SERVICIOS PÚBLICOS</v>
      </c>
      <c r="D15067" t="str">
        <f>VLOOKUP(MID(A15067,1,2),[1]Jurisdicciones!$A$2:$B$44,2,FALSE)</f>
        <v>MINISTERIO DE ECONOMÍA Y SERVICIOS PÚBLICOS</v>
      </c>
    </row>
    <row r="15068" spans="1:4" x14ac:dyDescent="0.2">
      <c r="A15068" t="s">
        <v>28579</v>
      </c>
      <c r="B15068" t="s">
        <v>15106</v>
      </c>
      <c r="C15068" t="str">
        <f t="shared" si="235"/>
        <v>55 - MINISTERIO DE ECONOMÍA Y SERVICIOS PÚBLICOS</v>
      </c>
      <c r="D15068" t="str">
        <f>VLOOKUP(MID(A15068,1,2),[1]Jurisdicciones!$A$2:$B$44,2,FALSE)</f>
        <v>MINISTERIO DE ECONOMÍA Y SERVICIOS PÚBLICOS</v>
      </c>
    </row>
    <row r="15069" spans="1:4" x14ac:dyDescent="0.2">
      <c r="A15069" t="s">
        <v>28580</v>
      </c>
      <c r="B15069" t="s">
        <v>15106</v>
      </c>
      <c r="C15069" t="str">
        <f t="shared" si="235"/>
        <v>55 - MINISTERIO DE ECONOMÍA Y SERVICIOS PÚBLICOS</v>
      </c>
      <c r="D15069" t="str">
        <f>VLOOKUP(MID(A15069,1,2),[1]Jurisdicciones!$A$2:$B$44,2,FALSE)</f>
        <v>MINISTERIO DE ECONOMÍA Y SERVICIOS PÚBLICOS</v>
      </c>
    </row>
    <row r="15070" spans="1:4" x14ac:dyDescent="0.2">
      <c r="A15070" t="s">
        <v>28581</v>
      </c>
      <c r="B15070" t="s">
        <v>15106</v>
      </c>
      <c r="C15070" t="str">
        <f t="shared" si="235"/>
        <v>55 - MINISTERIO DE ECONOMÍA Y SERVICIOS PÚBLICOS</v>
      </c>
      <c r="D15070" t="str">
        <f>VLOOKUP(MID(A15070,1,2),[1]Jurisdicciones!$A$2:$B$44,2,FALSE)</f>
        <v>MINISTERIO DE ECONOMÍA Y SERVICIOS PÚBLICOS</v>
      </c>
    </row>
    <row r="15071" spans="1:4" x14ac:dyDescent="0.2">
      <c r="A15071" t="s">
        <v>28582</v>
      </c>
      <c r="B15071" t="s">
        <v>3057</v>
      </c>
      <c r="C15071" t="str">
        <f t="shared" si="235"/>
        <v>55 - MINISTERIO DE ECONOMÍA Y SERVICIOS PÚBLICOS</v>
      </c>
      <c r="D15071" t="str">
        <f>VLOOKUP(MID(A15071,1,2),[1]Jurisdicciones!$A$2:$B$44,2,FALSE)</f>
        <v>MINISTERIO DE ECONOMÍA Y SERVICIOS PÚBLICOS</v>
      </c>
    </row>
    <row r="15072" spans="1:4" x14ac:dyDescent="0.2">
      <c r="A15072" t="s">
        <v>28583</v>
      </c>
      <c r="B15072" t="s">
        <v>3057</v>
      </c>
      <c r="C15072" t="str">
        <f t="shared" si="235"/>
        <v>55 - MINISTERIO DE ECONOMÍA Y SERVICIOS PÚBLICOS</v>
      </c>
      <c r="D15072" t="str">
        <f>VLOOKUP(MID(A15072,1,2),[1]Jurisdicciones!$A$2:$B$44,2,FALSE)</f>
        <v>MINISTERIO DE ECONOMÍA Y SERVICIOS PÚBLICOS</v>
      </c>
    </row>
    <row r="15073" spans="1:4" x14ac:dyDescent="0.2">
      <c r="A15073" t="s">
        <v>28584</v>
      </c>
      <c r="B15073" t="s">
        <v>3057</v>
      </c>
      <c r="C15073" t="str">
        <f t="shared" si="235"/>
        <v>55 - MINISTERIO DE ECONOMÍA Y SERVICIOS PÚBLICOS</v>
      </c>
      <c r="D15073" t="str">
        <f>VLOOKUP(MID(A15073,1,2),[1]Jurisdicciones!$A$2:$B$44,2,FALSE)</f>
        <v>MINISTERIO DE ECONOMÍA Y SERVICIOS PÚBLICOS</v>
      </c>
    </row>
    <row r="15074" spans="1:4" x14ac:dyDescent="0.2">
      <c r="A15074" t="s">
        <v>28585</v>
      </c>
      <c r="B15074" t="s">
        <v>3058</v>
      </c>
      <c r="C15074" t="str">
        <f t="shared" si="235"/>
        <v>55 - MINISTERIO DE ECONOMÍA Y SERVICIOS PÚBLICOS</v>
      </c>
      <c r="D15074" t="str">
        <f>VLOOKUP(MID(A15074,1,2),[1]Jurisdicciones!$A$2:$B$44,2,FALSE)</f>
        <v>MINISTERIO DE ECONOMÍA Y SERVICIOS PÚBLICOS</v>
      </c>
    </row>
    <row r="15075" spans="1:4" x14ac:dyDescent="0.2">
      <c r="A15075" t="s">
        <v>28586</v>
      </c>
      <c r="B15075" t="s">
        <v>15109</v>
      </c>
      <c r="C15075" t="str">
        <f t="shared" si="235"/>
        <v>55 - MINISTERIO DE ECONOMÍA Y SERVICIOS PÚBLICOS</v>
      </c>
      <c r="D15075" t="str">
        <f>VLOOKUP(MID(A15075,1,2),[1]Jurisdicciones!$A$2:$B$44,2,FALSE)</f>
        <v>MINISTERIO DE ECONOMÍA Y SERVICIOS PÚBLICOS</v>
      </c>
    </row>
    <row r="15076" spans="1:4" x14ac:dyDescent="0.2">
      <c r="A15076" t="s">
        <v>28587</v>
      </c>
      <c r="B15076" t="s">
        <v>15109</v>
      </c>
      <c r="C15076" t="str">
        <f t="shared" si="235"/>
        <v>55 - MINISTERIO DE ECONOMÍA Y SERVICIOS PÚBLICOS</v>
      </c>
      <c r="D15076" t="str">
        <f>VLOOKUP(MID(A15076,1,2),[1]Jurisdicciones!$A$2:$B$44,2,FALSE)</f>
        <v>MINISTERIO DE ECONOMÍA Y SERVICIOS PÚBLICOS</v>
      </c>
    </row>
    <row r="15077" spans="1:4" x14ac:dyDescent="0.2">
      <c r="A15077" t="s">
        <v>28588</v>
      </c>
      <c r="B15077" t="s">
        <v>15111</v>
      </c>
      <c r="C15077" t="str">
        <f t="shared" si="235"/>
        <v>55 - MINISTERIO DE ECONOMÍA Y SERVICIOS PÚBLICOS</v>
      </c>
      <c r="D15077" t="str">
        <f>VLOOKUP(MID(A15077,1,2),[1]Jurisdicciones!$A$2:$B$44,2,FALSE)</f>
        <v>MINISTERIO DE ECONOMÍA Y SERVICIOS PÚBLICOS</v>
      </c>
    </row>
    <row r="15078" spans="1:4" x14ac:dyDescent="0.2">
      <c r="A15078" t="s">
        <v>28589</v>
      </c>
      <c r="B15078" t="s">
        <v>15111</v>
      </c>
      <c r="C15078" t="str">
        <f t="shared" si="235"/>
        <v>55 - MINISTERIO DE ECONOMÍA Y SERVICIOS PÚBLICOS</v>
      </c>
      <c r="D15078" t="str">
        <f>VLOOKUP(MID(A15078,1,2),[1]Jurisdicciones!$A$2:$B$44,2,FALSE)</f>
        <v>MINISTERIO DE ECONOMÍA Y SERVICIOS PÚBLICOS</v>
      </c>
    </row>
    <row r="15079" spans="1:4" x14ac:dyDescent="0.2">
      <c r="A15079" t="s">
        <v>28590</v>
      </c>
      <c r="B15079" t="s">
        <v>15115</v>
      </c>
      <c r="C15079" t="str">
        <f t="shared" si="235"/>
        <v>55 - MINISTERIO DE ECONOMÍA Y SERVICIOS PÚBLICOS</v>
      </c>
      <c r="D15079" t="str">
        <f>VLOOKUP(MID(A15079,1,2),[1]Jurisdicciones!$A$2:$B$44,2,FALSE)</f>
        <v>MINISTERIO DE ECONOMÍA Y SERVICIOS PÚBLICOS</v>
      </c>
    </row>
    <row r="15080" spans="1:4" x14ac:dyDescent="0.2">
      <c r="A15080" t="s">
        <v>28591</v>
      </c>
      <c r="B15080" t="s">
        <v>15115</v>
      </c>
      <c r="C15080" t="str">
        <f t="shared" si="235"/>
        <v>55 - MINISTERIO DE ECONOMÍA Y SERVICIOS PÚBLICOS</v>
      </c>
      <c r="D15080" t="str">
        <f>VLOOKUP(MID(A15080,1,2),[1]Jurisdicciones!$A$2:$B$44,2,FALSE)</f>
        <v>MINISTERIO DE ECONOMÍA Y SERVICIOS PÚBLICOS</v>
      </c>
    </row>
    <row r="15081" spans="1:4" x14ac:dyDescent="0.2">
      <c r="A15081" t="s">
        <v>28592</v>
      </c>
      <c r="B15081" t="s">
        <v>15115</v>
      </c>
      <c r="C15081" t="str">
        <f t="shared" si="235"/>
        <v>55 - MINISTERIO DE ECONOMÍA Y SERVICIOS PÚBLICOS</v>
      </c>
      <c r="D15081" t="str">
        <f>VLOOKUP(MID(A15081,1,2),[1]Jurisdicciones!$A$2:$B$44,2,FALSE)</f>
        <v>MINISTERIO DE ECONOMÍA Y SERVICIOS PÚBLICOS</v>
      </c>
    </row>
    <row r="15082" spans="1:4" x14ac:dyDescent="0.2">
      <c r="A15082" t="s">
        <v>28593</v>
      </c>
      <c r="B15082" t="s">
        <v>15115</v>
      </c>
      <c r="C15082" t="str">
        <f t="shared" si="235"/>
        <v>55 - MINISTERIO DE ECONOMÍA Y SERVICIOS PÚBLICOS</v>
      </c>
      <c r="D15082" t="str">
        <f>VLOOKUP(MID(A15082,1,2),[1]Jurisdicciones!$A$2:$B$44,2,FALSE)</f>
        <v>MINISTERIO DE ECONOMÍA Y SERVICIOS PÚBLICOS</v>
      </c>
    </row>
    <row r="15083" spans="1:4" x14ac:dyDescent="0.2">
      <c r="A15083" t="s">
        <v>28594</v>
      </c>
      <c r="B15083" t="s">
        <v>3059</v>
      </c>
      <c r="C15083" t="str">
        <f t="shared" si="235"/>
        <v>55 - MINISTERIO DE ECONOMÍA Y SERVICIOS PÚBLICOS</v>
      </c>
      <c r="D15083" t="str">
        <f>VLOOKUP(MID(A15083,1,2),[1]Jurisdicciones!$A$2:$B$44,2,FALSE)</f>
        <v>MINISTERIO DE ECONOMÍA Y SERVICIOS PÚBLICOS</v>
      </c>
    </row>
    <row r="15084" spans="1:4" x14ac:dyDescent="0.2">
      <c r="A15084" t="s">
        <v>28595</v>
      </c>
      <c r="B15084" t="s">
        <v>3059</v>
      </c>
      <c r="C15084" t="str">
        <f t="shared" si="235"/>
        <v>55 - MINISTERIO DE ECONOMÍA Y SERVICIOS PÚBLICOS</v>
      </c>
      <c r="D15084" t="str">
        <f>VLOOKUP(MID(A15084,1,2),[1]Jurisdicciones!$A$2:$B$44,2,FALSE)</f>
        <v>MINISTERIO DE ECONOMÍA Y SERVICIOS PÚBLICOS</v>
      </c>
    </row>
    <row r="15085" spans="1:4" x14ac:dyDescent="0.2">
      <c r="A15085" t="s">
        <v>28596</v>
      </c>
      <c r="B15085" t="s">
        <v>3059</v>
      </c>
      <c r="C15085" t="str">
        <f t="shared" si="235"/>
        <v>55 - MINISTERIO DE ECONOMÍA Y SERVICIOS PÚBLICOS</v>
      </c>
      <c r="D15085" t="str">
        <f>VLOOKUP(MID(A15085,1,2),[1]Jurisdicciones!$A$2:$B$44,2,FALSE)</f>
        <v>MINISTERIO DE ECONOMÍA Y SERVICIOS PÚBLICOS</v>
      </c>
    </row>
    <row r="15086" spans="1:4" x14ac:dyDescent="0.2">
      <c r="A15086" t="s">
        <v>28597</v>
      </c>
      <c r="B15086" t="s">
        <v>3059</v>
      </c>
      <c r="C15086" t="str">
        <f t="shared" si="235"/>
        <v>55 - MINISTERIO DE ECONOMÍA Y SERVICIOS PÚBLICOS</v>
      </c>
      <c r="D15086" t="str">
        <f>VLOOKUP(MID(A15086,1,2),[1]Jurisdicciones!$A$2:$B$44,2,FALSE)</f>
        <v>MINISTERIO DE ECONOMÍA Y SERVICIOS PÚBLICOS</v>
      </c>
    </row>
    <row r="15087" spans="1:4" x14ac:dyDescent="0.2">
      <c r="A15087" t="s">
        <v>28598</v>
      </c>
      <c r="B15087" t="s">
        <v>15128</v>
      </c>
      <c r="C15087" t="str">
        <f t="shared" si="235"/>
        <v>55 - MINISTERIO DE ECONOMÍA Y SERVICIOS PÚBLICOS</v>
      </c>
      <c r="D15087" t="str">
        <f>VLOOKUP(MID(A15087,1,2),[1]Jurisdicciones!$A$2:$B$44,2,FALSE)</f>
        <v>MINISTERIO DE ECONOMÍA Y SERVICIOS PÚBLICOS</v>
      </c>
    </row>
    <row r="15088" spans="1:4" x14ac:dyDescent="0.2">
      <c r="A15088" t="s">
        <v>28599</v>
      </c>
      <c r="B15088" t="s">
        <v>15128</v>
      </c>
      <c r="C15088" t="str">
        <f t="shared" si="235"/>
        <v>55 - MINISTERIO DE ECONOMÍA Y SERVICIOS PÚBLICOS</v>
      </c>
      <c r="D15088" t="str">
        <f>VLOOKUP(MID(A15088,1,2),[1]Jurisdicciones!$A$2:$B$44,2,FALSE)</f>
        <v>MINISTERIO DE ECONOMÍA Y SERVICIOS PÚBLICOS</v>
      </c>
    </row>
    <row r="15089" spans="1:4" x14ac:dyDescent="0.2">
      <c r="A15089" t="s">
        <v>28600</v>
      </c>
      <c r="B15089" t="s">
        <v>15128</v>
      </c>
      <c r="C15089" t="str">
        <f t="shared" si="235"/>
        <v>55 - MINISTERIO DE ECONOMÍA Y SERVICIOS PÚBLICOS</v>
      </c>
      <c r="D15089" t="str">
        <f>VLOOKUP(MID(A15089,1,2),[1]Jurisdicciones!$A$2:$B$44,2,FALSE)</f>
        <v>MINISTERIO DE ECONOMÍA Y SERVICIOS PÚBLICOS</v>
      </c>
    </row>
    <row r="15090" spans="1:4" x14ac:dyDescent="0.2">
      <c r="A15090" t="s">
        <v>28601</v>
      </c>
      <c r="B15090" t="s">
        <v>28602</v>
      </c>
      <c r="C15090" t="str">
        <f t="shared" si="235"/>
        <v>55 - MINISTERIO DE ECONOMÍA Y SERVICIOS PÚBLICOS</v>
      </c>
      <c r="D15090" t="str">
        <f>VLOOKUP(MID(A15090,1,2),[1]Jurisdicciones!$A$2:$B$44,2,FALSE)</f>
        <v>MINISTERIO DE ECONOMÍA Y SERVICIOS PÚBLICOS</v>
      </c>
    </row>
    <row r="15091" spans="1:4" x14ac:dyDescent="0.2">
      <c r="A15091" t="s">
        <v>28603</v>
      </c>
      <c r="B15091" t="s">
        <v>28604</v>
      </c>
      <c r="C15091" t="str">
        <f t="shared" si="235"/>
        <v>55 - MINISTERIO DE ECONOMÍA Y SERVICIOS PÚBLICOS</v>
      </c>
      <c r="D15091" t="str">
        <f>VLOOKUP(MID(A15091,1,2),[1]Jurisdicciones!$A$2:$B$44,2,FALSE)</f>
        <v>MINISTERIO DE ECONOMÍA Y SERVICIOS PÚBLICOS</v>
      </c>
    </row>
    <row r="15092" spans="1:4" x14ac:dyDescent="0.2">
      <c r="A15092" t="s">
        <v>28605</v>
      </c>
      <c r="B15092" t="s">
        <v>28606</v>
      </c>
      <c r="C15092" t="str">
        <f t="shared" si="235"/>
        <v>55 - MINISTERIO DE ECONOMÍA Y SERVICIOS PÚBLICOS</v>
      </c>
      <c r="D15092" t="str">
        <f>VLOOKUP(MID(A15092,1,2),[1]Jurisdicciones!$A$2:$B$44,2,FALSE)</f>
        <v>MINISTERIO DE ECONOMÍA Y SERVICIOS PÚBLICOS</v>
      </c>
    </row>
    <row r="15093" spans="1:4" x14ac:dyDescent="0.2">
      <c r="A15093" t="s">
        <v>28607</v>
      </c>
      <c r="B15093" t="s">
        <v>28606</v>
      </c>
      <c r="C15093" t="str">
        <f t="shared" si="235"/>
        <v>55 - MINISTERIO DE ECONOMÍA Y SERVICIOS PÚBLICOS</v>
      </c>
      <c r="D15093" t="str">
        <f>VLOOKUP(MID(A15093,1,2),[1]Jurisdicciones!$A$2:$B$44,2,FALSE)</f>
        <v>MINISTERIO DE ECONOMÍA Y SERVICIOS PÚBLICOS</v>
      </c>
    </row>
    <row r="15094" spans="1:4" x14ac:dyDescent="0.2">
      <c r="A15094" t="s">
        <v>28608</v>
      </c>
      <c r="B15094" t="s">
        <v>3060</v>
      </c>
      <c r="C15094" t="str">
        <f t="shared" si="235"/>
        <v>55 - MINISTERIO DE ECONOMÍA Y SERVICIOS PÚBLICOS</v>
      </c>
      <c r="D15094" t="str">
        <f>VLOOKUP(MID(A15094,1,2),[1]Jurisdicciones!$A$2:$B$44,2,FALSE)</f>
        <v>MINISTERIO DE ECONOMÍA Y SERVICIOS PÚBLICOS</v>
      </c>
    </row>
    <row r="15095" spans="1:4" x14ac:dyDescent="0.2">
      <c r="A15095" t="s">
        <v>28609</v>
      </c>
      <c r="B15095" t="s">
        <v>3060</v>
      </c>
      <c r="C15095" t="str">
        <f t="shared" si="235"/>
        <v>55 - MINISTERIO DE ECONOMÍA Y SERVICIOS PÚBLICOS</v>
      </c>
      <c r="D15095" t="str">
        <f>VLOOKUP(MID(A15095,1,2),[1]Jurisdicciones!$A$2:$B$44,2,FALSE)</f>
        <v>MINISTERIO DE ECONOMÍA Y SERVICIOS PÚBLICOS</v>
      </c>
    </row>
    <row r="15096" spans="1:4" x14ac:dyDescent="0.2">
      <c r="A15096" t="s">
        <v>28610</v>
      </c>
      <c r="B15096" t="s">
        <v>3061</v>
      </c>
      <c r="C15096" t="str">
        <f t="shared" si="235"/>
        <v>55 - MINISTERIO DE ECONOMÍA Y SERVICIOS PÚBLICOS</v>
      </c>
      <c r="D15096" t="str">
        <f>VLOOKUP(MID(A15096,1,2),[1]Jurisdicciones!$A$2:$B$44,2,FALSE)</f>
        <v>MINISTERIO DE ECONOMÍA Y SERVICIOS PÚBLICOS</v>
      </c>
    </row>
    <row r="15097" spans="1:4" x14ac:dyDescent="0.2">
      <c r="A15097" t="s">
        <v>28611</v>
      </c>
      <c r="B15097" t="s">
        <v>28612</v>
      </c>
      <c r="C15097" t="str">
        <f t="shared" si="235"/>
        <v>55 - MINISTERIO DE ECONOMÍA Y SERVICIOS PÚBLICOS</v>
      </c>
      <c r="D15097" t="str">
        <f>VLOOKUP(MID(A15097,1,2),[1]Jurisdicciones!$A$2:$B$44,2,FALSE)</f>
        <v>MINISTERIO DE ECONOMÍA Y SERVICIOS PÚBLICOS</v>
      </c>
    </row>
    <row r="15098" spans="1:4" x14ac:dyDescent="0.2">
      <c r="A15098" t="s">
        <v>28613</v>
      </c>
      <c r="B15098" t="s">
        <v>3062</v>
      </c>
      <c r="C15098" t="str">
        <f t="shared" si="235"/>
        <v>55 - MINISTERIO DE ECONOMÍA Y SERVICIOS PÚBLICOS</v>
      </c>
      <c r="D15098" t="str">
        <f>VLOOKUP(MID(A15098,1,2),[1]Jurisdicciones!$A$2:$B$44,2,FALSE)</f>
        <v>MINISTERIO DE ECONOMÍA Y SERVICIOS PÚBLICOS</v>
      </c>
    </row>
    <row r="15099" spans="1:4" x14ac:dyDescent="0.2">
      <c r="A15099" t="s">
        <v>28614</v>
      </c>
      <c r="B15099" t="s">
        <v>3062</v>
      </c>
      <c r="C15099" t="str">
        <f t="shared" si="235"/>
        <v>55 - MINISTERIO DE ECONOMÍA Y SERVICIOS PÚBLICOS</v>
      </c>
      <c r="D15099" t="str">
        <f>VLOOKUP(MID(A15099,1,2),[1]Jurisdicciones!$A$2:$B$44,2,FALSE)</f>
        <v>MINISTERIO DE ECONOMÍA Y SERVICIOS PÚBLICOS</v>
      </c>
    </row>
    <row r="15100" spans="1:4" x14ac:dyDescent="0.2">
      <c r="A15100" t="s">
        <v>28615</v>
      </c>
      <c r="B15100" t="s">
        <v>3062</v>
      </c>
      <c r="C15100" t="str">
        <f t="shared" si="235"/>
        <v>55 - MINISTERIO DE ECONOMÍA Y SERVICIOS PÚBLICOS</v>
      </c>
      <c r="D15100" t="str">
        <f>VLOOKUP(MID(A15100,1,2),[1]Jurisdicciones!$A$2:$B$44,2,FALSE)</f>
        <v>MINISTERIO DE ECONOMÍA Y SERVICIOS PÚBLICOS</v>
      </c>
    </row>
    <row r="15101" spans="1:4" x14ac:dyDescent="0.2">
      <c r="A15101" t="s">
        <v>28616</v>
      </c>
      <c r="B15101" t="s">
        <v>3063</v>
      </c>
      <c r="C15101" t="str">
        <f t="shared" si="235"/>
        <v>55 - MINISTERIO DE ECONOMÍA Y SERVICIOS PÚBLICOS</v>
      </c>
      <c r="D15101" t="str">
        <f>VLOOKUP(MID(A15101,1,2),[1]Jurisdicciones!$A$2:$B$44,2,FALSE)</f>
        <v>MINISTERIO DE ECONOMÍA Y SERVICIOS PÚBLICOS</v>
      </c>
    </row>
    <row r="15102" spans="1:4" x14ac:dyDescent="0.2">
      <c r="A15102" t="s">
        <v>28617</v>
      </c>
      <c r="B15102" t="s">
        <v>3063</v>
      </c>
      <c r="C15102" t="str">
        <f t="shared" si="235"/>
        <v>55 - MINISTERIO DE ECONOMÍA Y SERVICIOS PÚBLICOS</v>
      </c>
      <c r="D15102" t="str">
        <f>VLOOKUP(MID(A15102,1,2),[1]Jurisdicciones!$A$2:$B$44,2,FALSE)</f>
        <v>MINISTERIO DE ECONOMÍA Y SERVICIOS PÚBLICOS</v>
      </c>
    </row>
    <row r="15103" spans="1:4" x14ac:dyDescent="0.2">
      <c r="A15103" t="s">
        <v>28618</v>
      </c>
      <c r="B15103" t="s">
        <v>3064</v>
      </c>
      <c r="C15103" t="str">
        <f t="shared" si="235"/>
        <v>55 - MINISTERIO DE ECONOMÍA Y SERVICIOS PÚBLICOS</v>
      </c>
      <c r="D15103" t="str">
        <f>VLOOKUP(MID(A15103,1,2),[1]Jurisdicciones!$A$2:$B$44,2,FALSE)</f>
        <v>MINISTERIO DE ECONOMÍA Y SERVICIOS PÚBLICOS</v>
      </c>
    </row>
    <row r="15104" spans="1:4" x14ac:dyDescent="0.2">
      <c r="A15104" t="s">
        <v>28619</v>
      </c>
      <c r="B15104" t="s">
        <v>28620</v>
      </c>
      <c r="C15104" t="str">
        <f t="shared" ref="C15104:C15167" si="236">CONCATENATE(MID(A15104,1,2), " - ",D15104)</f>
        <v>55 - MINISTERIO DE ECONOMÍA Y SERVICIOS PÚBLICOS</v>
      </c>
      <c r="D15104" t="str">
        <f>VLOOKUP(MID(A15104,1,2),[1]Jurisdicciones!$A$2:$B$44,2,FALSE)</f>
        <v>MINISTERIO DE ECONOMÍA Y SERVICIOS PÚBLICOS</v>
      </c>
    </row>
    <row r="15105" spans="1:4" x14ac:dyDescent="0.2">
      <c r="A15105" t="s">
        <v>28621</v>
      </c>
      <c r="B15105" t="s">
        <v>28620</v>
      </c>
      <c r="C15105" t="str">
        <f t="shared" si="236"/>
        <v>55 - MINISTERIO DE ECONOMÍA Y SERVICIOS PÚBLICOS</v>
      </c>
      <c r="D15105" t="str">
        <f>VLOOKUP(MID(A15105,1,2),[1]Jurisdicciones!$A$2:$B$44,2,FALSE)</f>
        <v>MINISTERIO DE ECONOMÍA Y SERVICIOS PÚBLICOS</v>
      </c>
    </row>
    <row r="15106" spans="1:4" x14ac:dyDescent="0.2">
      <c r="A15106" t="s">
        <v>28622</v>
      </c>
      <c r="B15106" t="s">
        <v>3065</v>
      </c>
      <c r="C15106" t="str">
        <f t="shared" si="236"/>
        <v>55 - MINISTERIO DE ECONOMÍA Y SERVICIOS PÚBLICOS</v>
      </c>
      <c r="D15106" t="str">
        <f>VLOOKUP(MID(A15106,1,2),[1]Jurisdicciones!$A$2:$B$44,2,FALSE)</f>
        <v>MINISTERIO DE ECONOMÍA Y SERVICIOS PÚBLICOS</v>
      </c>
    </row>
    <row r="15107" spans="1:4" x14ac:dyDescent="0.2">
      <c r="A15107" t="s">
        <v>28623</v>
      </c>
      <c r="B15107" t="s">
        <v>3065</v>
      </c>
      <c r="C15107" t="str">
        <f t="shared" si="236"/>
        <v>55 - MINISTERIO DE ECONOMÍA Y SERVICIOS PÚBLICOS</v>
      </c>
      <c r="D15107" t="str">
        <f>VLOOKUP(MID(A15107,1,2),[1]Jurisdicciones!$A$2:$B$44,2,FALSE)</f>
        <v>MINISTERIO DE ECONOMÍA Y SERVICIOS PÚBLICOS</v>
      </c>
    </row>
    <row r="15108" spans="1:4" x14ac:dyDescent="0.2">
      <c r="A15108" t="s">
        <v>28624</v>
      </c>
      <c r="B15108" t="s">
        <v>28625</v>
      </c>
      <c r="C15108" t="str">
        <f t="shared" si="236"/>
        <v>55 - MINISTERIO DE ECONOMÍA Y SERVICIOS PÚBLICOS</v>
      </c>
      <c r="D15108" t="str">
        <f>VLOOKUP(MID(A15108,1,2),[1]Jurisdicciones!$A$2:$B$44,2,FALSE)</f>
        <v>MINISTERIO DE ECONOMÍA Y SERVICIOS PÚBLICOS</v>
      </c>
    </row>
    <row r="15109" spans="1:4" x14ac:dyDescent="0.2">
      <c r="A15109" t="s">
        <v>28626</v>
      </c>
      <c r="B15109" t="s">
        <v>28625</v>
      </c>
      <c r="C15109" t="str">
        <f t="shared" si="236"/>
        <v>55 - MINISTERIO DE ECONOMÍA Y SERVICIOS PÚBLICOS</v>
      </c>
      <c r="D15109" t="str">
        <f>VLOOKUP(MID(A15109,1,2),[1]Jurisdicciones!$A$2:$B$44,2,FALSE)</f>
        <v>MINISTERIO DE ECONOMÍA Y SERVICIOS PÚBLICOS</v>
      </c>
    </row>
    <row r="15110" spans="1:4" x14ac:dyDescent="0.2">
      <c r="A15110" t="s">
        <v>28627</v>
      </c>
      <c r="B15110" t="s">
        <v>28628</v>
      </c>
      <c r="C15110" t="str">
        <f t="shared" si="236"/>
        <v>55 - MINISTERIO DE ECONOMÍA Y SERVICIOS PÚBLICOS</v>
      </c>
      <c r="D15110" t="str">
        <f>VLOOKUP(MID(A15110,1,2),[1]Jurisdicciones!$A$2:$B$44,2,FALSE)</f>
        <v>MINISTERIO DE ECONOMÍA Y SERVICIOS PÚBLICOS</v>
      </c>
    </row>
    <row r="15111" spans="1:4" x14ac:dyDescent="0.2">
      <c r="A15111" t="s">
        <v>28629</v>
      </c>
      <c r="B15111" t="s">
        <v>28628</v>
      </c>
      <c r="C15111" t="str">
        <f t="shared" si="236"/>
        <v>55 - MINISTERIO DE ECONOMÍA Y SERVICIOS PÚBLICOS</v>
      </c>
      <c r="D15111" t="str">
        <f>VLOOKUP(MID(A15111,1,2),[1]Jurisdicciones!$A$2:$B$44,2,FALSE)</f>
        <v>MINISTERIO DE ECONOMÍA Y SERVICIOS PÚBLICOS</v>
      </c>
    </row>
    <row r="15112" spans="1:4" x14ac:dyDescent="0.2">
      <c r="A15112" t="s">
        <v>28630</v>
      </c>
      <c r="B15112" t="s">
        <v>11807</v>
      </c>
      <c r="C15112" t="str">
        <f t="shared" si="236"/>
        <v>55 - MINISTERIO DE ECONOMÍA Y SERVICIOS PÚBLICOS</v>
      </c>
      <c r="D15112" t="str">
        <f>VLOOKUP(MID(A15112,1,2),[1]Jurisdicciones!$A$2:$B$44,2,FALSE)</f>
        <v>MINISTERIO DE ECONOMÍA Y SERVICIOS PÚBLICOS</v>
      </c>
    </row>
    <row r="15113" spans="1:4" x14ac:dyDescent="0.2">
      <c r="A15113" t="s">
        <v>28631</v>
      </c>
      <c r="B15113" t="s">
        <v>11807</v>
      </c>
      <c r="C15113" t="str">
        <f t="shared" si="236"/>
        <v>55 - MINISTERIO DE ECONOMÍA Y SERVICIOS PÚBLICOS</v>
      </c>
      <c r="D15113" t="str">
        <f>VLOOKUP(MID(A15113,1,2),[1]Jurisdicciones!$A$2:$B$44,2,FALSE)</f>
        <v>MINISTERIO DE ECONOMÍA Y SERVICIOS PÚBLICOS</v>
      </c>
    </row>
    <row r="15114" spans="1:4" x14ac:dyDescent="0.2">
      <c r="A15114" t="s">
        <v>28632</v>
      </c>
      <c r="B15114" t="s">
        <v>11807</v>
      </c>
      <c r="C15114" t="str">
        <f t="shared" si="236"/>
        <v>55 - MINISTERIO DE ECONOMÍA Y SERVICIOS PÚBLICOS</v>
      </c>
      <c r="D15114" t="str">
        <f>VLOOKUP(MID(A15114,1,2),[1]Jurisdicciones!$A$2:$B$44,2,FALSE)</f>
        <v>MINISTERIO DE ECONOMÍA Y SERVICIOS PÚBLICOS</v>
      </c>
    </row>
    <row r="15115" spans="1:4" x14ac:dyDescent="0.2">
      <c r="A15115" t="s">
        <v>28633</v>
      </c>
      <c r="B15115" t="s">
        <v>11803</v>
      </c>
      <c r="C15115" t="str">
        <f t="shared" si="236"/>
        <v>55 - MINISTERIO DE ECONOMÍA Y SERVICIOS PÚBLICOS</v>
      </c>
      <c r="D15115" t="str">
        <f>VLOOKUP(MID(A15115,1,2),[1]Jurisdicciones!$A$2:$B$44,2,FALSE)</f>
        <v>MINISTERIO DE ECONOMÍA Y SERVICIOS PÚBLICOS</v>
      </c>
    </row>
    <row r="15116" spans="1:4" x14ac:dyDescent="0.2">
      <c r="A15116" t="s">
        <v>28634</v>
      </c>
      <c r="B15116" t="s">
        <v>11803</v>
      </c>
      <c r="C15116" t="str">
        <f t="shared" si="236"/>
        <v>55 - MINISTERIO DE ECONOMÍA Y SERVICIOS PÚBLICOS</v>
      </c>
      <c r="D15116" t="str">
        <f>VLOOKUP(MID(A15116,1,2),[1]Jurisdicciones!$A$2:$B$44,2,FALSE)</f>
        <v>MINISTERIO DE ECONOMÍA Y SERVICIOS PÚBLICOS</v>
      </c>
    </row>
    <row r="15117" spans="1:4" x14ac:dyDescent="0.2">
      <c r="A15117" t="s">
        <v>28635</v>
      </c>
      <c r="B15117" t="s">
        <v>11803</v>
      </c>
      <c r="C15117" t="str">
        <f t="shared" si="236"/>
        <v>55 - MINISTERIO DE ECONOMÍA Y SERVICIOS PÚBLICOS</v>
      </c>
      <c r="D15117" t="str">
        <f>VLOOKUP(MID(A15117,1,2),[1]Jurisdicciones!$A$2:$B$44,2,FALSE)</f>
        <v>MINISTERIO DE ECONOMÍA Y SERVICIOS PÚBLICOS</v>
      </c>
    </row>
    <row r="15118" spans="1:4" x14ac:dyDescent="0.2">
      <c r="A15118" t="s">
        <v>28636</v>
      </c>
      <c r="B15118" t="s">
        <v>15086</v>
      </c>
      <c r="C15118" t="str">
        <f t="shared" si="236"/>
        <v>55 - MINISTERIO DE ECONOMÍA Y SERVICIOS PÚBLICOS</v>
      </c>
      <c r="D15118" t="str">
        <f>VLOOKUP(MID(A15118,1,2),[1]Jurisdicciones!$A$2:$B$44,2,FALSE)</f>
        <v>MINISTERIO DE ECONOMÍA Y SERVICIOS PÚBLICOS</v>
      </c>
    </row>
    <row r="15119" spans="1:4" x14ac:dyDescent="0.2">
      <c r="A15119" t="s">
        <v>28637</v>
      </c>
      <c r="B15119" t="s">
        <v>15086</v>
      </c>
      <c r="C15119" t="str">
        <f t="shared" si="236"/>
        <v>55 - MINISTERIO DE ECONOMÍA Y SERVICIOS PÚBLICOS</v>
      </c>
      <c r="D15119" t="str">
        <f>VLOOKUP(MID(A15119,1,2),[1]Jurisdicciones!$A$2:$B$44,2,FALSE)</f>
        <v>MINISTERIO DE ECONOMÍA Y SERVICIOS PÚBLICOS</v>
      </c>
    </row>
    <row r="15120" spans="1:4" x14ac:dyDescent="0.2">
      <c r="A15120" t="s">
        <v>28638</v>
      </c>
      <c r="B15120" t="s">
        <v>15086</v>
      </c>
      <c r="C15120" t="str">
        <f t="shared" si="236"/>
        <v>55 - MINISTERIO DE ECONOMÍA Y SERVICIOS PÚBLICOS</v>
      </c>
      <c r="D15120" t="str">
        <f>VLOOKUP(MID(A15120,1,2),[1]Jurisdicciones!$A$2:$B$44,2,FALSE)</f>
        <v>MINISTERIO DE ECONOMÍA Y SERVICIOS PÚBLICOS</v>
      </c>
    </row>
    <row r="15121" spans="1:4" x14ac:dyDescent="0.2">
      <c r="A15121" t="s">
        <v>28639</v>
      </c>
      <c r="B15121" t="s">
        <v>15084</v>
      </c>
      <c r="C15121" t="str">
        <f t="shared" si="236"/>
        <v>55 - MINISTERIO DE ECONOMÍA Y SERVICIOS PÚBLICOS</v>
      </c>
      <c r="D15121" t="str">
        <f>VLOOKUP(MID(A15121,1,2),[1]Jurisdicciones!$A$2:$B$44,2,FALSE)</f>
        <v>MINISTERIO DE ECONOMÍA Y SERVICIOS PÚBLICOS</v>
      </c>
    </row>
    <row r="15122" spans="1:4" x14ac:dyDescent="0.2">
      <c r="A15122" t="s">
        <v>28640</v>
      </c>
      <c r="B15122" t="s">
        <v>15084</v>
      </c>
      <c r="C15122" t="str">
        <f t="shared" si="236"/>
        <v>55 - MINISTERIO DE ECONOMÍA Y SERVICIOS PÚBLICOS</v>
      </c>
      <c r="D15122" t="str">
        <f>VLOOKUP(MID(A15122,1,2),[1]Jurisdicciones!$A$2:$B$44,2,FALSE)</f>
        <v>MINISTERIO DE ECONOMÍA Y SERVICIOS PÚBLICOS</v>
      </c>
    </row>
    <row r="15123" spans="1:4" x14ac:dyDescent="0.2">
      <c r="A15123" t="s">
        <v>28641</v>
      </c>
      <c r="B15123" t="s">
        <v>15084</v>
      </c>
      <c r="C15123" t="str">
        <f t="shared" si="236"/>
        <v>55 - MINISTERIO DE ECONOMÍA Y SERVICIOS PÚBLICOS</v>
      </c>
      <c r="D15123" t="str">
        <f>VLOOKUP(MID(A15123,1,2),[1]Jurisdicciones!$A$2:$B$44,2,FALSE)</f>
        <v>MINISTERIO DE ECONOMÍA Y SERVICIOS PÚBLICOS</v>
      </c>
    </row>
    <row r="15124" spans="1:4" x14ac:dyDescent="0.2">
      <c r="A15124" t="s">
        <v>28642</v>
      </c>
      <c r="B15124" t="s">
        <v>11884</v>
      </c>
      <c r="C15124" t="str">
        <f t="shared" si="236"/>
        <v>55 - MINISTERIO DE ECONOMÍA Y SERVICIOS PÚBLICOS</v>
      </c>
      <c r="D15124" t="str">
        <f>VLOOKUP(MID(A15124,1,2),[1]Jurisdicciones!$A$2:$B$44,2,FALSE)</f>
        <v>MINISTERIO DE ECONOMÍA Y SERVICIOS PÚBLICOS</v>
      </c>
    </row>
    <row r="15125" spans="1:4" x14ac:dyDescent="0.2">
      <c r="A15125" t="s">
        <v>28643</v>
      </c>
      <c r="B15125" t="s">
        <v>11886</v>
      </c>
      <c r="C15125" t="str">
        <f t="shared" si="236"/>
        <v>55 - MINISTERIO DE ECONOMÍA Y SERVICIOS PÚBLICOS</v>
      </c>
      <c r="D15125" t="str">
        <f>VLOOKUP(MID(A15125,1,2),[1]Jurisdicciones!$A$2:$B$44,2,FALSE)</f>
        <v>MINISTERIO DE ECONOMÍA Y SERVICIOS PÚBLICOS</v>
      </c>
    </row>
    <row r="15126" spans="1:4" x14ac:dyDescent="0.2">
      <c r="A15126" t="s">
        <v>28644</v>
      </c>
      <c r="B15126" t="s">
        <v>11888</v>
      </c>
      <c r="C15126" t="str">
        <f t="shared" si="236"/>
        <v>55 - MINISTERIO DE ECONOMÍA Y SERVICIOS PÚBLICOS</v>
      </c>
      <c r="D15126" t="str">
        <f>VLOOKUP(MID(A15126,1,2),[1]Jurisdicciones!$A$2:$B$44,2,FALSE)</f>
        <v>MINISTERIO DE ECONOMÍA Y SERVICIOS PÚBLICOS</v>
      </c>
    </row>
    <row r="15127" spans="1:4" x14ac:dyDescent="0.2">
      <c r="A15127" t="s">
        <v>28645</v>
      </c>
      <c r="B15127" t="s">
        <v>28646</v>
      </c>
      <c r="C15127" t="str">
        <f t="shared" si="236"/>
        <v>55 - MINISTERIO DE ECONOMÍA Y SERVICIOS PÚBLICOS</v>
      </c>
      <c r="D15127" t="str">
        <f>VLOOKUP(MID(A15127,1,2),[1]Jurisdicciones!$A$2:$B$44,2,FALSE)</f>
        <v>MINISTERIO DE ECONOMÍA Y SERVICIOS PÚBLICOS</v>
      </c>
    </row>
    <row r="15128" spans="1:4" x14ac:dyDescent="0.2">
      <c r="A15128" t="s">
        <v>28647</v>
      </c>
      <c r="B15128" t="s">
        <v>3070</v>
      </c>
      <c r="C15128" t="str">
        <f t="shared" si="236"/>
        <v>55 - MINISTERIO DE ECONOMÍA Y SERVICIOS PÚBLICOS</v>
      </c>
      <c r="D15128" t="str">
        <f>VLOOKUP(MID(A15128,1,2),[1]Jurisdicciones!$A$2:$B$44,2,FALSE)</f>
        <v>MINISTERIO DE ECONOMÍA Y SERVICIOS PÚBLICOS</v>
      </c>
    </row>
    <row r="15129" spans="1:4" x14ac:dyDescent="0.2">
      <c r="A15129" t="s">
        <v>28648</v>
      </c>
      <c r="B15129" t="s">
        <v>28649</v>
      </c>
      <c r="C15129" t="str">
        <f t="shared" si="236"/>
        <v>55 - MINISTERIO DE ECONOMÍA Y SERVICIOS PÚBLICOS</v>
      </c>
      <c r="D15129" t="str">
        <f>VLOOKUP(MID(A15129,1,2),[1]Jurisdicciones!$A$2:$B$44,2,FALSE)</f>
        <v>MINISTERIO DE ECONOMÍA Y SERVICIOS PÚBLICOS</v>
      </c>
    </row>
    <row r="15130" spans="1:4" x14ac:dyDescent="0.2">
      <c r="A15130" t="s">
        <v>28650</v>
      </c>
      <c r="B15130" t="s">
        <v>11896</v>
      </c>
      <c r="C15130" t="str">
        <f t="shared" si="236"/>
        <v>55 - MINISTERIO DE ECONOMÍA Y SERVICIOS PÚBLICOS</v>
      </c>
      <c r="D15130" t="str">
        <f>VLOOKUP(MID(A15130,1,2),[1]Jurisdicciones!$A$2:$B$44,2,FALSE)</f>
        <v>MINISTERIO DE ECONOMÍA Y SERVICIOS PÚBLICOS</v>
      </c>
    </row>
    <row r="15131" spans="1:4" x14ac:dyDescent="0.2">
      <c r="A15131" t="s">
        <v>28651</v>
      </c>
      <c r="B15131" t="s">
        <v>28652</v>
      </c>
      <c r="C15131" t="str">
        <f t="shared" si="236"/>
        <v>55 - MINISTERIO DE ECONOMÍA Y SERVICIOS PÚBLICOS</v>
      </c>
      <c r="D15131" t="str">
        <f>VLOOKUP(MID(A15131,1,2),[1]Jurisdicciones!$A$2:$B$44,2,FALSE)</f>
        <v>MINISTERIO DE ECONOMÍA Y SERVICIOS PÚBLICOS</v>
      </c>
    </row>
    <row r="15132" spans="1:4" x14ac:dyDescent="0.2">
      <c r="A15132" t="s">
        <v>28653</v>
      </c>
      <c r="B15132" t="s">
        <v>13218</v>
      </c>
      <c r="C15132" t="str">
        <f t="shared" si="236"/>
        <v>55 - MINISTERIO DE ECONOMÍA Y SERVICIOS PÚBLICOS</v>
      </c>
      <c r="D15132" t="str">
        <f>VLOOKUP(MID(A15132,1,2),[1]Jurisdicciones!$A$2:$B$44,2,FALSE)</f>
        <v>MINISTERIO DE ECONOMÍA Y SERVICIOS PÚBLICOS</v>
      </c>
    </row>
    <row r="15133" spans="1:4" x14ac:dyDescent="0.2">
      <c r="A15133" t="s">
        <v>28654</v>
      </c>
      <c r="B15133" t="s">
        <v>13220</v>
      </c>
      <c r="C15133" t="str">
        <f t="shared" si="236"/>
        <v>55 - MINISTERIO DE ECONOMÍA Y SERVICIOS PÚBLICOS</v>
      </c>
      <c r="D15133" t="str">
        <f>VLOOKUP(MID(A15133,1,2),[1]Jurisdicciones!$A$2:$B$44,2,FALSE)</f>
        <v>MINISTERIO DE ECONOMÍA Y SERVICIOS PÚBLICOS</v>
      </c>
    </row>
    <row r="15134" spans="1:4" x14ac:dyDescent="0.2">
      <c r="A15134" t="s">
        <v>28655</v>
      </c>
      <c r="B15134" t="s">
        <v>13222</v>
      </c>
      <c r="C15134" t="str">
        <f t="shared" si="236"/>
        <v>55 - MINISTERIO DE ECONOMÍA Y SERVICIOS PÚBLICOS</v>
      </c>
      <c r="D15134" t="str">
        <f>VLOOKUP(MID(A15134,1,2),[1]Jurisdicciones!$A$2:$B$44,2,FALSE)</f>
        <v>MINISTERIO DE ECONOMÍA Y SERVICIOS PÚBLICOS</v>
      </c>
    </row>
    <row r="15135" spans="1:4" x14ac:dyDescent="0.2">
      <c r="A15135" t="s">
        <v>28656</v>
      </c>
      <c r="B15135" t="s">
        <v>13224</v>
      </c>
      <c r="C15135" t="str">
        <f t="shared" si="236"/>
        <v>55 - MINISTERIO DE ECONOMÍA Y SERVICIOS PÚBLICOS</v>
      </c>
      <c r="D15135" t="str">
        <f>VLOOKUP(MID(A15135,1,2),[1]Jurisdicciones!$A$2:$B$44,2,FALSE)</f>
        <v>MINISTERIO DE ECONOMÍA Y SERVICIOS PÚBLICOS</v>
      </c>
    </row>
    <row r="15136" spans="1:4" x14ac:dyDescent="0.2">
      <c r="A15136" t="s">
        <v>28657</v>
      </c>
      <c r="B15136" t="s">
        <v>13226</v>
      </c>
      <c r="C15136" t="str">
        <f t="shared" si="236"/>
        <v>55 - MINISTERIO DE ECONOMÍA Y SERVICIOS PÚBLICOS</v>
      </c>
      <c r="D15136" t="str">
        <f>VLOOKUP(MID(A15136,1,2),[1]Jurisdicciones!$A$2:$B$44,2,FALSE)</f>
        <v>MINISTERIO DE ECONOMÍA Y SERVICIOS PÚBLICOS</v>
      </c>
    </row>
    <row r="15137" spans="1:4" x14ac:dyDescent="0.2">
      <c r="A15137" t="s">
        <v>28658</v>
      </c>
      <c r="B15137" t="s">
        <v>13228</v>
      </c>
      <c r="C15137" t="str">
        <f t="shared" si="236"/>
        <v>55 - MINISTERIO DE ECONOMÍA Y SERVICIOS PÚBLICOS</v>
      </c>
      <c r="D15137" t="str">
        <f>VLOOKUP(MID(A15137,1,2),[1]Jurisdicciones!$A$2:$B$44,2,FALSE)</f>
        <v>MINISTERIO DE ECONOMÍA Y SERVICIOS PÚBLICOS</v>
      </c>
    </row>
    <row r="15138" spans="1:4" x14ac:dyDescent="0.2">
      <c r="A15138" t="s">
        <v>28659</v>
      </c>
      <c r="B15138" t="s">
        <v>13230</v>
      </c>
      <c r="C15138" t="str">
        <f t="shared" si="236"/>
        <v>55 - MINISTERIO DE ECONOMÍA Y SERVICIOS PÚBLICOS</v>
      </c>
      <c r="D15138" t="str">
        <f>VLOOKUP(MID(A15138,1,2),[1]Jurisdicciones!$A$2:$B$44,2,FALSE)</f>
        <v>MINISTERIO DE ECONOMÍA Y SERVICIOS PÚBLICOS</v>
      </c>
    </row>
    <row r="15139" spans="1:4" x14ac:dyDescent="0.2">
      <c r="A15139" t="s">
        <v>28660</v>
      </c>
      <c r="B15139" t="s">
        <v>13232</v>
      </c>
      <c r="C15139" t="str">
        <f t="shared" si="236"/>
        <v>55 - MINISTERIO DE ECONOMÍA Y SERVICIOS PÚBLICOS</v>
      </c>
      <c r="D15139" t="str">
        <f>VLOOKUP(MID(A15139,1,2),[1]Jurisdicciones!$A$2:$B$44,2,FALSE)</f>
        <v>MINISTERIO DE ECONOMÍA Y SERVICIOS PÚBLICOS</v>
      </c>
    </row>
    <row r="15140" spans="1:4" x14ac:dyDescent="0.2">
      <c r="A15140" t="s">
        <v>28661</v>
      </c>
      <c r="B15140" t="s">
        <v>13234</v>
      </c>
      <c r="C15140" t="str">
        <f t="shared" si="236"/>
        <v>55 - MINISTERIO DE ECONOMÍA Y SERVICIOS PÚBLICOS</v>
      </c>
      <c r="D15140" t="str">
        <f>VLOOKUP(MID(A15140,1,2),[1]Jurisdicciones!$A$2:$B$44,2,FALSE)</f>
        <v>MINISTERIO DE ECONOMÍA Y SERVICIOS PÚBLICOS</v>
      </c>
    </row>
    <row r="15141" spans="1:4" x14ac:dyDescent="0.2">
      <c r="A15141" t="s">
        <v>28662</v>
      </c>
      <c r="B15141" t="s">
        <v>13236</v>
      </c>
      <c r="C15141" t="str">
        <f t="shared" si="236"/>
        <v>55 - MINISTERIO DE ECONOMÍA Y SERVICIOS PÚBLICOS</v>
      </c>
      <c r="D15141" t="str">
        <f>VLOOKUP(MID(A15141,1,2),[1]Jurisdicciones!$A$2:$B$44,2,FALSE)</f>
        <v>MINISTERIO DE ECONOMÍA Y SERVICIOS PÚBLICOS</v>
      </c>
    </row>
    <row r="15142" spans="1:4" x14ac:dyDescent="0.2">
      <c r="A15142" t="s">
        <v>28663</v>
      </c>
      <c r="B15142" t="s">
        <v>13238</v>
      </c>
      <c r="C15142" t="str">
        <f t="shared" si="236"/>
        <v>55 - MINISTERIO DE ECONOMÍA Y SERVICIOS PÚBLICOS</v>
      </c>
      <c r="D15142" t="str">
        <f>VLOOKUP(MID(A15142,1,2),[1]Jurisdicciones!$A$2:$B$44,2,FALSE)</f>
        <v>MINISTERIO DE ECONOMÍA Y SERVICIOS PÚBLICOS</v>
      </c>
    </row>
    <row r="15143" spans="1:4" x14ac:dyDescent="0.2">
      <c r="A15143" t="s">
        <v>28664</v>
      </c>
      <c r="B15143" t="s">
        <v>13240</v>
      </c>
      <c r="C15143" t="str">
        <f t="shared" si="236"/>
        <v>55 - MINISTERIO DE ECONOMÍA Y SERVICIOS PÚBLICOS</v>
      </c>
      <c r="D15143" t="str">
        <f>VLOOKUP(MID(A15143,1,2),[1]Jurisdicciones!$A$2:$B$44,2,FALSE)</f>
        <v>MINISTERIO DE ECONOMÍA Y SERVICIOS PÚBLICOS</v>
      </c>
    </row>
    <row r="15144" spans="1:4" x14ac:dyDescent="0.2">
      <c r="A15144" t="s">
        <v>28665</v>
      </c>
      <c r="B15144" t="s">
        <v>9614</v>
      </c>
      <c r="C15144" t="str">
        <f t="shared" si="236"/>
        <v>55 - MINISTERIO DE ECONOMÍA Y SERVICIOS PÚBLICOS</v>
      </c>
      <c r="D15144" t="str">
        <f>VLOOKUP(MID(A15144,1,2),[1]Jurisdicciones!$A$2:$B$44,2,FALSE)</f>
        <v>MINISTERIO DE ECONOMÍA Y SERVICIOS PÚBLICOS</v>
      </c>
    </row>
    <row r="15145" spans="1:4" x14ac:dyDescent="0.2">
      <c r="A15145" t="s">
        <v>28666</v>
      </c>
      <c r="B15145" t="s">
        <v>9616</v>
      </c>
      <c r="C15145" t="str">
        <f t="shared" si="236"/>
        <v>55 - MINISTERIO DE ECONOMÍA Y SERVICIOS PÚBLICOS</v>
      </c>
      <c r="D15145" t="str">
        <f>VLOOKUP(MID(A15145,1,2),[1]Jurisdicciones!$A$2:$B$44,2,FALSE)</f>
        <v>MINISTERIO DE ECONOMÍA Y SERVICIOS PÚBLICOS</v>
      </c>
    </row>
    <row r="15146" spans="1:4" x14ac:dyDescent="0.2">
      <c r="A15146" t="s">
        <v>28667</v>
      </c>
      <c r="B15146" t="s">
        <v>9618</v>
      </c>
      <c r="C15146" t="str">
        <f t="shared" si="236"/>
        <v>55 - MINISTERIO DE ECONOMÍA Y SERVICIOS PÚBLICOS</v>
      </c>
      <c r="D15146" t="str">
        <f>VLOOKUP(MID(A15146,1,2),[1]Jurisdicciones!$A$2:$B$44,2,FALSE)</f>
        <v>MINISTERIO DE ECONOMÍA Y SERVICIOS PÚBLICOS</v>
      </c>
    </row>
    <row r="15147" spans="1:4" x14ac:dyDescent="0.2">
      <c r="A15147" t="s">
        <v>28668</v>
      </c>
      <c r="B15147" t="s">
        <v>15593</v>
      </c>
      <c r="C15147" t="str">
        <f t="shared" si="236"/>
        <v>55 - MINISTERIO DE ECONOMÍA Y SERVICIOS PÚBLICOS</v>
      </c>
      <c r="D15147" t="str">
        <f>VLOOKUP(MID(A15147,1,2),[1]Jurisdicciones!$A$2:$B$44,2,FALSE)</f>
        <v>MINISTERIO DE ECONOMÍA Y SERVICIOS PÚBLICOS</v>
      </c>
    </row>
    <row r="15148" spans="1:4" x14ac:dyDescent="0.2">
      <c r="A15148" t="s">
        <v>28669</v>
      </c>
      <c r="B15148" t="s">
        <v>13242</v>
      </c>
      <c r="C15148" t="str">
        <f t="shared" si="236"/>
        <v>55 - MINISTERIO DE ECONOMÍA Y SERVICIOS PÚBLICOS</v>
      </c>
      <c r="D15148" t="str">
        <f>VLOOKUP(MID(A15148,1,2),[1]Jurisdicciones!$A$2:$B$44,2,FALSE)</f>
        <v>MINISTERIO DE ECONOMÍA Y SERVICIOS PÚBLICOS</v>
      </c>
    </row>
    <row r="15149" spans="1:4" x14ac:dyDescent="0.2">
      <c r="A15149" t="s">
        <v>28670</v>
      </c>
      <c r="B15149" t="s">
        <v>13244</v>
      </c>
      <c r="C15149" t="str">
        <f t="shared" si="236"/>
        <v>55 - MINISTERIO DE ECONOMÍA Y SERVICIOS PÚBLICOS</v>
      </c>
      <c r="D15149" t="str">
        <f>VLOOKUP(MID(A15149,1,2),[1]Jurisdicciones!$A$2:$B$44,2,FALSE)</f>
        <v>MINISTERIO DE ECONOMÍA Y SERVICIOS PÚBLICOS</v>
      </c>
    </row>
    <row r="15150" spans="1:4" x14ac:dyDescent="0.2">
      <c r="A15150" t="s">
        <v>28671</v>
      </c>
      <c r="B15150" t="s">
        <v>13246</v>
      </c>
      <c r="C15150" t="str">
        <f t="shared" si="236"/>
        <v>55 - MINISTERIO DE ECONOMÍA Y SERVICIOS PÚBLICOS</v>
      </c>
      <c r="D15150" t="str">
        <f>VLOOKUP(MID(A15150,1,2),[1]Jurisdicciones!$A$2:$B$44,2,FALSE)</f>
        <v>MINISTERIO DE ECONOMÍA Y SERVICIOS PÚBLICOS</v>
      </c>
    </row>
    <row r="15151" spans="1:4" x14ac:dyDescent="0.2">
      <c r="A15151" t="s">
        <v>28672</v>
      </c>
      <c r="B15151" t="s">
        <v>13248</v>
      </c>
      <c r="C15151" t="str">
        <f t="shared" si="236"/>
        <v>55 - MINISTERIO DE ECONOMÍA Y SERVICIOS PÚBLICOS</v>
      </c>
      <c r="D15151" t="str">
        <f>VLOOKUP(MID(A15151,1,2),[1]Jurisdicciones!$A$2:$B$44,2,FALSE)</f>
        <v>MINISTERIO DE ECONOMÍA Y SERVICIOS PÚBLICOS</v>
      </c>
    </row>
    <row r="15152" spans="1:4" x14ac:dyDescent="0.2">
      <c r="A15152" t="s">
        <v>28673</v>
      </c>
      <c r="B15152" t="s">
        <v>13250</v>
      </c>
      <c r="C15152" t="str">
        <f t="shared" si="236"/>
        <v>55 - MINISTERIO DE ECONOMÍA Y SERVICIOS PÚBLICOS</v>
      </c>
      <c r="D15152" t="str">
        <f>VLOOKUP(MID(A15152,1,2),[1]Jurisdicciones!$A$2:$B$44,2,FALSE)</f>
        <v>MINISTERIO DE ECONOMÍA Y SERVICIOS PÚBLICOS</v>
      </c>
    </row>
    <row r="15153" spans="1:4" x14ac:dyDescent="0.2">
      <c r="A15153" t="s">
        <v>28674</v>
      </c>
      <c r="B15153" t="s">
        <v>28675</v>
      </c>
      <c r="C15153" t="str">
        <f t="shared" si="236"/>
        <v>55 - MINISTERIO DE ECONOMÍA Y SERVICIOS PÚBLICOS</v>
      </c>
      <c r="D15153" t="str">
        <f>VLOOKUP(MID(A15153,1,2),[1]Jurisdicciones!$A$2:$B$44,2,FALSE)</f>
        <v>MINISTERIO DE ECONOMÍA Y SERVICIOS PÚBLICOS</v>
      </c>
    </row>
    <row r="15154" spans="1:4" x14ac:dyDescent="0.2">
      <c r="A15154" t="s">
        <v>28676</v>
      </c>
      <c r="B15154" t="s">
        <v>28675</v>
      </c>
      <c r="C15154" t="str">
        <f t="shared" si="236"/>
        <v>55 - MINISTERIO DE ECONOMÍA Y SERVICIOS PÚBLICOS</v>
      </c>
      <c r="D15154" t="str">
        <f>VLOOKUP(MID(A15154,1,2),[1]Jurisdicciones!$A$2:$B$44,2,FALSE)</f>
        <v>MINISTERIO DE ECONOMÍA Y SERVICIOS PÚBLICOS</v>
      </c>
    </row>
    <row r="15155" spans="1:4" x14ac:dyDescent="0.2">
      <c r="A15155" t="s">
        <v>28677</v>
      </c>
      <c r="B15155" t="s">
        <v>28678</v>
      </c>
      <c r="C15155" t="str">
        <f t="shared" si="236"/>
        <v>55 - MINISTERIO DE ECONOMÍA Y SERVICIOS PÚBLICOS</v>
      </c>
      <c r="D15155" t="str">
        <f>VLOOKUP(MID(A15155,1,2),[1]Jurisdicciones!$A$2:$B$44,2,FALSE)</f>
        <v>MINISTERIO DE ECONOMÍA Y SERVICIOS PÚBLICOS</v>
      </c>
    </row>
    <row r="15156" spans="1:4" x14ac:dyDescent="0.2">
      <c r="A15156" t="s">
        <v>28679</v>
      </c>
      <c r="B15156" t="s">
        <v>28680</v>
      </c>
      <c r="C15156" t="str">
        <f t="shared" si="236"/>
        <v>55 - MINISTERIO DE ECONOMÍA Y SERVICIOS PÚBLICOS</v>
      </c>
      <c r="D15156" t="str">
        <f>VLOOKUP(MID(A15156,1,2),[1]Jurisdicciones!$A$2:$B$44,2,FALSE)</f>
        <v>MINISTERIO DE ECONOMÍA Y SERVICIOS PÚBLICOS</v>
      </c>
    </row>
    <row r="15157" spans="1:4" x14ac:dyDescent="0.2">
      <c r="A15157" t="s">
        <v>28681</v>
      </c>
      <c r="B15157" t="s">
        <v>28682</v>
      </c>
      <c r="C15157" t="str">
        <f t="shared" si="236"/>
        <v>55 - MINISTERIO DE ECONOMÍA Y SERVICIOS PÚBLICOS</v>
      </c>
      <c r="D15157" t="str">
        <f>VLOOKUP(MID(A15157,1,2),[1]Jurisdicciones!$A$2:$B$44,2,FALSE)</f>
        <v>MINISTERIO DE ECONOMÍA Y SERVICIOS PÚBLICOS</v>
      </c>
    </row>
    <row r="15158" spans="1:4" x14ac:dyDescent="0.2">
      <c r="A15158" t="s">
        <v>28683</v>
      </c>
      <c r="B15158" t="s">
        <v>28684</v>
      </c>
      <c r="C15158" t="str">
        <f t="shared" si="236"/>
        <v>55 - MINISTERIO DE ECONOMÍA Y SERVICIOS PÚBLICOS</v>
      </c>
      <c r="D15158" t="str">
        <f>VLOOKUP(MID(A15158,1,2),[1]Jurisdicciones!$A$2:$B$44,2,FALSE)</f>
        <v>MINISTERIO DE ECONOMÍA Y SERVICIOS PÚBLICOS</v>
      </c>
    </row>
    <row r="15159" spans="1:4" x14ac:dyDescent="0.2">
      <c r="A15159" t="s">
        <v>28685</v>
      </c>
      <c r="B15159" t="s">
        <v>28686</v>
      </c>
      <c r="C15159" t="str">
        <f t="shared" si="236"/>
        <v>55 - MINISTERIO DE ECONOMÍA Y SERVICIOS PÚBLICOS</v>
      </c>
      <c r="D15159" t="str">
        <f>VLOOKUP(MID(A15159,1,2),[1]Jurisdicciones!$A$2:$B$44,2,FALSE)</f>
        <v>MINISTERIO DE ECONOMÍA Y SERVICIOS PÚBLICOS</v>
      </c>
    </row>
    <row r="15160" spans="1:4" x14ac:dyDescent="0.2">
      <c r="A15160" t="s">
        <v>28687</v>
      </c>
      <c r="B15160" t="s">
        <v>28688</v>
      </c>
      <c r="C15160" t="str">
        <f t="shared" si="236"/>
        <v>55 - MINISTERIO DE ECONOMÍA Y SERVICIOS PÚBLICOS</v>
      </c>
      <c r="D15160" t="str">
        <f>VLOOKUP(MID(A15160,1,2),[1]Jurisdicciones!$A$2:$B$44,2,FALSE)</f>
        <v>MINISTERIO DE ECONOMÍA Y SERVICIOS PÚBLICOS</v>
      </c>
    </row>
    <row r="15161" spans="1:4" x14ac:dyDescent="0.2">
      <c r="A15161" t="s">
        <v>28689</v>
      </c>
      <c r="B15161" t="s">
        <v>559</v>
      </c>
      <c r="C15161" t="str">
        <f t="shared" si="236"/>
        <v>55 - MINISTERIO DE ECONOMÍA Y SERVICIOS PÚBLICOS</v>
      </c>
      <c r="D15161" t="str">
        <f>VLOOKUP(MID(A15161,1,2),[1]Jurisdicciones!$A$2:$B$44,2,FALSE)</f>
        <v>MINISTERIO DE ECONOMÍA Y SERVICIOS PÚBLICOS</v>
      </c>
    </row>
    <row r="15162" spans="1:4" x14ac:dyDescent="0.2">
      <c r="A15162" t="s">
        <v>28690</v>
      </c>
      <c r="B15162" t="s">
        <v>28691</v>
      </c>
      <c r="C15162" t="str">
        <f t="shared" si="236"/>
        <v>55 - MINISTERIO DE ECONOMÍA Y SERVICIOS PÚBLICOS</v>
      </c>
      <c r="D15162" t="str">
        <f>VLOOKUP(MID(A15162,1,2),[1]Jurisdicciones!$A$2:$B$44,2,FALSE)</f>
        <v>MINISTERIO DE ECONOMÍA Y SERVICIOS PÚBLICOS</v>
      </c>
    </row>
    <row r="15163" spans="1:4" x14ac:dyDescent="0.2">
      <c r="A15163" t="s">
        <v>3020</v>
      </c>
      <c r="B15163" t="s">
        <v>28692</v>
      </c>
      <c r="C15163" t="str">
        <f t="shared" si="236"/>
        <v>55 - MINISTERIO DE ECONOMÍA Y SERVICIOS PÚBLICOS</v>
      </c>
      <c r="D15163" t="str">
        <f>VLOOKUP(MID(A15163,1,2),[1]Jurisdicciones!$A$2:$B$44,2,FALSE)</f>
        <v>MINISTERIO DE ECONOMÍA Y SERVICIOS PÚBLICOS</v>
      </c>
    </row>
    <row r="15164" spans="1:4" x14ac:dyDescent="0.2">
      <c r="A15164" t="s">
        <v>28693</v>
      </c>
      <c r="B15164" t="s">
        <v>28694</v>
      </c>
      <c r="C15164" t="str">
        <f t="shared" si="236"/>
        <v>55 - MINISTERIO DE ECONOMÍA Y SERVICIOS PÚBLICOS</v>
      </c>
      <c r="D15164" t="str">
        <f>VLOOKUP(MID(A15164,1,2),[1]Jurisdicciones!$A$2:$B$44,2,FALSE)</f>
        <v>MINISTERIO DE ECONOMÍA Y SERVICIOS PÚBLICOS</v>
      </c>
    </row>
    <row r="15165" spans="1:4" x14ac:dyDescent="0.2">
      <c r="A15165" t="s">
        <v>2231</v>
      </c>
      <c r="B15165" t="s">
        <v>28695</v>
      </c>
      <c r="C15165" t="str">
        <f t="shared" si="236"/>
        <v>55 - MINISTERIO DE ECONOMÍA Y SERVICIOS PÚBLICOS</v>
      </c>
      <c r="D15165" t="str">
        <f>VLOOKUP(MID(A15165,1,2),[1]Jurisdicciones!$A$2:$B$44,2,FALSE)</f>
        <v>MINISTERIO DE ECONOMÍA Y SERVICIOS PÚBLICOS</v>
      </c>
    </row>
    <row r="15166" spans="1:4" x14ac:dyDescent="0.2">
      <c r="A15166" t="s">
        <v>2232</v>
      </c>
      <c r="B15166" t="s">
        <v>28696</v>
      </c>
      <c r="C15166" t="str">
        <f t="shared" si="236"/>
        <v>55 - MINISTERIO DE ECONOMÍA Y SERVICIOS PÚBLICOS</v>
      </c>
      <c r="D15166" t="str">
        <f>VLOOKUP(MID(A15166,1,2),[1]Jurisdicciones!$A$2:$B$44,2,FALSE)</f>
        <v>MINISTERIO DE ECONOMÍA Y SERVICIOS PÚBLICOS</v>
      </c>
    </row>
    <row r="15167" spans="1:4" x14ac:dyDescent="0.2">
      <c r="A15167" t="s">
        <v>3021</v>
      </c>
      <c r="B15167" t="s">
        <v>28697</v>
      </c>
      <c r="C15167" t="str">
        <f t="shared" si="236"/>
        <v>55 - MINISTERIO DE ECONOMÍA Y SERVICIOS PÚBLICOS</v>
      </c>
      <c r="D15167" t="str">
        <f>VLOOKUP(MID(A15167,1,2),[1]Jurisdicciones!$A$2:$B$44,2,FALSE)</f>
        <v>MINISTERIO DE ECONOMÍA Y SERVICIOS PÚBLICOS</v>
      </c>
    </row>
    <row r="15168" spans="1:4" x14ac:dyDescent="0.2">
      <c r="A15168" t="s">
        <v>2233</v>
      </c>
      <c r="B15168" t="s">
        <v>28698</v>
      </c>
      <c r="C15168" t="str">
        <f t="shared" ref="C15168:C15231" si="237">CONCATENATE(MID(A15168,1,2), " - ",D15168)</f>
        <v>55 - MINISTERIO DE ECONOMÍA Y SERVICIOS PÚBLICOS</v>
      </c>
      <c r="D15168" t="str">
        <f>VLOOKUP(MID(A15168,1,2),[1]Jurisdicciones!$A$2:$B$44,2,FALSE)</f>
        <v>MINISTERIO DE ECONOMÍA Y SERVICIOS PÚBLICOS</v>
      </c>
    </row>
    <row r="15169" spans="1:4" x14ac:dyDescent="0.2">
      <c r="A15169" t="s">
        <v>2234</v>
      </c>
      <c r="B15169" t="s">
        <v>28699</v>
      </c>
      <c r="C15169" t="str">
        <f t="shared" si="237"/>
        <v>55 - MINISTERIO DE ECONOMÍA Y SERVICIOS PÚBLICOS</v>
      </c>
      <c r="D15169" t="str">
        <f>VLOOKUP(MID(A15169,1,2),[1]Jurisdicciones!$A$2:$B$44,2,FALSE)</f>
        <v>MINISTERIO DE ECONOMÍA Y SERVICIOS PÚBLICOS</v>
      </c>
    </row>
    <row r="15170" spans="1:4" x14ac:dyDescent="0.2">
      <c r="A15170" t="s">
        <v>2235</v>
      </c>
      <c r="B15170" t="s">
        <v>28700</v>
      </c>
      <c r="C15170" t="str">
        <f t="shared" si="237"/>
        <v>55 - MINISTERIO DE ECONOMÍA Y SERVICIOS PÚBLICOS</v>
      </c>
      <c r="D15170" t="str">
        <f>VLOOKUP(MID(A15170,1,2),[1]Jurisdicciones!$A$2:$B$44,2,FALSE)</f>
        <v>MINISTERIO DE ECONOMÍA Y SERVICIOS PÚBLICOS</v>
      </c>
    </row>
    <row r="15171" spans="1:4" x14ac:dyDescent="0.2">
      <c r="A15171" t="s">
        <v>2236</v>
      </c>
      <c r="B15171" t="s">
        <v>28701</v>
      </c>
      <c r="C15171" t="str">
        <f t="shared" si="237"/>
        <v>55 - MINISTERIO DE ECONOMÍA Y SERVICIOS PÚBLICOS</v>
      </c>
      <c r="D15171" t="str">
        <f>VLOOKUP(MID(A15171,1,2),[1]Jurisdicciones!$A$2:$B$44,2,FALSE)</f>
        <v>MINISTERIO DE ECONOMÍA Y SERVICIOS PÚBLICOS</v>
      </c>
    </row>
    <row r="15172" spans="1:4" x14ac:dyDescent="0.2">
      <c r="A15172" t="s">
        <v>2237</v>
      </c>
      <c r="B15172" t="s">
        <v>28702</v>
      </c>
      <c r="C15172" t="str">
        <f t="shared" si="237"/>
        <v>55 - MINISTERIO DE ECONOMÍA Y SERVICIOS PÚBLICOS</v>
      </c>
      <c r="D15172" t="str">
        <f>VLOOKUP(MID(A15172,1,2),[1]Jurisdicciones!$A$2:$B$44,2,FALSE)</f>
        <v>MINISTERIO DE ECONOMÍA Y SERVICIOS PÚBLICOS</v>
      </c>
    </row>
    <row r="15173" spans="1:4" x14ac:dyDescent="0.2">
      <c r="A15173" t="s">
        <v>2238</v>
      </c>
      <c r="B15173" t="s">
        <v>28703</v>
      </c>
      <c r="C15173" t="str">
        <f t="shared" si="237"/>
        <v>55 - MINISTERIO DE ECONOMÍA Y SERVICIOS PÚBLICOS</v>
      </c>
      <c r="D15173" t="str">
        <f>VLOOKUP(MID(A15173,1,2),[1]Jurisdicciones!$A$2:$B$44,2,FALSE)</f>
        <v>MINISTERIO DE ECONOMÍA Y SERVICIOS PÚBLICOS</v>
      </c>
    </row>
    <row r="15174" spans="1:4" x14ac:dyDescent="0.2">
      <c r="A15174" t="s">
        <v>2239</v>
      </c>
      <c r="B15174" t="s">
        <v>28704</v>
      </c>
      <c r="C15174" t="str">
        <f t="shared" si="237"/>
        <v>55 - MINISTERIO DE ECONOMÍA Y SERVICIOS PÚBLICOS</v>
      </c>
      <c r="D15174" t="str">
        <f>VLOOKUP(MID(A15174,1,2),[1]Jurisdicciones!$A$2:$B$44,2,FALSE)</f>
        <v>MINISTERIO DE ECONOMÍA Y SERVICIOS PÚBLICOS</v>
      </c>
    </row>
    <row r="15175" spans="1:4" x14ac:dyDescent="0.2">
      <c r="A15175" t="s">
        <v>2240</v>
      </c>
      <c r="B15175" t="s">
        <v>28705</v>
      </c>
      <c r="C15175" t="str">
        <f t="shared" si="237"/>
        <v>55 - MINISTERIO DE ECONOMÍA Y SERVICIOS PÚBLICOS</v>
      </c>
      <c r="D15175" t="str">
        <f>VLOOKUP(MID(A15175,1,2),[1]Jurisdicciones!$A$2:$B$44,2,FALSE)</f>
        <v>MINISTERIO DE ECONOMÍA Y SERVICIOS PÚBLICOS</v>
      </c>
    </row>
    <row r="15176" spans="1:4" x14ac:dyDescent="0.2">
      <c r="A15176" t="s">
        <v>2241</v>
      </c>
      <c r="B15176" t="s">
        <v>28706</v>
      </c>
      <c r="C15176" t="str">
        <f t="shared" si="237"/>
        <v>55 - MINISTERIO DE ECONOMÍA Y SERVICIOS PÚBLICOS</v>
      </c>
      <c r="D15176" t="str">
        <f>VLOOKUP(MID(A15176,1,2),[1]Jurisdicciones!$A$2:$B$44,2,FALSE)</f>
        <v>MINISTERIO DE ECONOMÍA Y SERVICIOS PÚBLICOS</v>
      </c>
    </row>
    <row r="15177" spans="1:4" x14ac:dyDescent="0.2">
      <c r="A15177" t="s">
        <v>2242</v>
      </c>
      <c r="B15177" t="s">
        <v>28707</v>
      </c>
      <c r="C15177" t="str">
        <f t="shared" si="237"/>
        <v>55 - MINISTERIO DE ECONOMÍA Y SERVICIOS PÚBLICOS</v>
      </c>
      <c r="D15177" t="str">
        <f>VLOOKUP(MID(A15177,1,2),[1]Jurisdicciones!$A$2:$B$44,2,FALSE)</f>
        <v>MINISTERIO DE ECONOMÍA Y SERVICIOS PÚBLICOS</v>
      </c>
    </row>
    <row r="15178" spans="1:4" x14ac:dyDescent="0.2">
      <c r="A15178" t="s">
        <v>2243</v>
      </c>
      <c r="B15178" t="s">
        <v>28708</v>
      </c>
      <c r="C15178" t="str">
        <f t="shared" si="237"/>
        <v>55 - MINISTERIO DE ECONOMÍA Y SERVICIOS PÚBLICOS</v>
      </c>
      <c r="D15178" t="str">
        <f>VLOOKUP(MID(A15178,1,2),[1]Jurisdicciones!$A$2:$B$44,2,FALSE)</f>
        <v>MINISTERIO DE ECONOMÍA Y SERVICIOS PÚBLICOS</v>
      </c>
    </row>
    <row r="15179" spans="1:4" x14ac:dyDescent="0.2">
      <c r="A15179" t="s">
        <v>2244</v>
      </c>
      <c r="B15179" t="s">
        <v>28709</v>
      </c>
      <c r="C15179" t="str">
        <f t="shared" si="237"/>
        <v>55 - MINISTERIO DE ECONOMÍA Y SERVICIOS PÚBLICOS</v>
      </c>
      <c r="D15179" t="str">
        <f>VLOOKUP(MID(A15179,1,2),[1]Jurisdicciones!$A$2:$B$44,2,FALSE)</f>
        <v>MINISTERIO DE ECONOMÍA Y SERVICIOS PÚBLICOS</v>
      </c>
    </row>
    <row r="15180" spans="1:4" x14ac:dyDescent="0.2">
      <c r="A15180" t="s">
        <v>28710</v>
      </c>
      <c r="B15180" t="s">
        <v>28711</v>
      </c>
      <c r="C15180" t="str">
        <f t="shared" si="237"/>
        <v>55 - MINISTERIO DE ECONOMÍA Y SERVICIOS PÚBLICOS</v>
      </c>
      <c r="D15180" t="str">
        <f>VLOOKUP(MID(A15180,1,2),[1]Jurisdicciones!$A$2:$B$44,2,FALSE)</f>
        <v>MINISTERIO DE ECONOMÍA Y SERVICIOS PÚBLICOS</v>
      </c>
    </row>
    <row r="15181" spans="1:4" x14ac:dyDescent="0.2">
      <c r="A15181" t="s">
        <v>2245</v>
      </c>
      <c r="B15181" t="s">
        <v>28712</v>
      </c>
      <c r="C15181" t="str">
        <f t="shared" si="237"/>
        <v>56 - MINISTERIO DE DESARROLLO SOCIAL</v>
      </c>
      <c r="D15181" t="str">
        <f>VLOOKUP(MID(A15181,1,2),[1]Jurisdicciones!$A$2:$B$44,2,FALSE)</f>
        <v>MINISTERIO DE DESARROLLO SOCIAL</v>
      </c>
    </row>
    <row r="15182" spans="1:4" x14ac:dyDescent="0.2">
      <c r="A15182" t="s">
        <v>2246</v>
      </c>
      <c r="B15182" t="s">
        <v>28713</v>
      </c>
      <c r="C15182" t="str">
        <f t="shared" si="237"/>
        <v>56 - MINISTERIO DE DESARROLLO SOCIAL</v>
      </c>
      <c r="D15182" t="str">
        <f>VLOOKUP(MID(A15182,1,2),[1]Jurisdicciones!$A$2:$B$44,2,FALSE)</f>
        <v>MINISTERIO DE DESARROLLO SOCIAL</v>
      </c>
    </row>
    <row r="15183" spans="1:4" x14ac:dyDescent="0.2">
      <c r="A15183" t="s">
        <v>28714</v>
      </c>
      <c r="B15183" t="s">
        <v>28713</v>
      </c>
      <c r="C15183" t="str">
        <f t="shared" si="237"/>
        <v>56 - MINISTERIO DE DESARROLLO SOCIAL</v>
      </c>
      <c r="D15183" t="str">
        <f>VLOOKUP(MID(A15183,1,2),[1]Jurisdicciones!$A$2:$B$44,2,FALSE)</f>
        <v>MINISTERIO DE DESARROLLO SOCIAL</v>
      </c>
    </row>
    <row r="15184" spans="1:4" x14ac:dyDescent="0.2">
      <c r="A15184" s="247" t="s">
        <v>28715</v>
      </c>
      <c r="B15184" s="247" t="s">
        <v>28716</v>
      </c>
      <c r="C15184" s="247" t="str">
        <f t="shared" si="237"/>
        <v>57 - JEFATURA DE GABINETE DE MINISTROS</v>
      </c>
      <c r="D15184" s="247" t="str">
        <f>VLOOKUP(MID(A15184,1,2),[1]Jurisdicciones!$A$2:$B$44,2,FALSE)</f>
        <v>JEFATURA DE GABINETE DE MINISTROS</v>
      </c>
    </row>
    <row r="15185" spans="1:4" x14ac:dyDescent="0.2">
      <c r="A15185" s="247" t="s">
        <v>28717</v>
      </c>
      <c r="B15185" s="247" t="s">
        <v>8817</v>
      </c>
      <c r="C15185" s="247" t="str">
        <f t="shared" si="237"/>
        <v>57 - JEFATURA DE GABINETE DE MINISTROS</v>
      </c>
      <c r="D15185" s="247" t="str">
        <f>VLOOKUP(MID(A15185,1,2),[1]Jurisdicciones!$A$2:$B$44,2,FALSE)</f>
        <v>JEFATURA DE GABINETE DE MINISTROS</v>
      </c>
    </row>
    <row r="15186" spans="1:4" x14ac:dyDescent="0.2">
      <c r="A15186" s="247" t="s">
        <v>28718</v>
      </c>
      <c r="B15186" s="247" t="s">
        <v>28716</v>
      </c>
      <c r="C15186" s="247" t="str">
        <f t="shared" si="237"/>
        <v>57 - JEFATURA DE GABINETE DE MINISTROS</v>
      </c>
      <c r="D15186" s="247" t="str">
        <f>VLOOKUP(MID(A15186,1,2),[1]Jurisdicciones!$A$2:$B$44,2,FALSE)</f>
        <v>JEFATURA DE GABINETE DE MINISTROS</v>
      </c>
    </row>
    <row r="15187" spans="1:4" x14ac:dyDescent="0.2">
      <c r="A15187" s="247" t="s">
        <v>28719</v>
      </c>
      <c r="B15187" s="247" t="s">
        <v>8821</v>
      </c>
      <c r="C15187" s="247" t="str">
        <f t="shared" si="237"/>
        <v>57 - JEFATURA DE GABINETE DE MINISTROS</v>
      </c>
      <c r="D15187" s="247" t="str">
        <f>VLOOKUP(MID(A15187,1,2),[1]Jurisdicciones!$A$2:$B$44,2,FALSE)</f>
        <v>JEFATURA DE GABINETE DE MINISTROS</v>
      </c>
    </row>
    <row r="15188" spans="1:4" x14ac:dyDescent="0.2">
      <c r="A15188" s="247" t="s">
        <v>28720</v>
      </c>
      <c r="B15188" s="247" t="s">
        <v>8819</v>
      </c>
      <c r="C15188" s="247" t="str">
        <f t="shared" si="237"/>
        <v>57 - JEFATURA DE GABINETE DE MINISTROS</v>
      </c>
      <c r="D15188" s="247" t="str">
        <f>VLOOKUP(MID(A15188,1,2),[1]Jurisdicciones!$A$2:$B$44,2,FALSE)</f>
        <v>JEFATURA DE GABINETE DE MINISTROS</v>
      </c>
    </row>
    <row r="15189" spans="1:4" x14ac:dyDescent="0.2">
      <c r="A15189" s="247" t="s">
        <v>28721</v>
      </c>
      <c r="B15189" s="247" t="s">
        <v>28722</v>
      </c>
      <c r="C15189" s="247" t="str">
        <f t="shared" si="237"/>
        <v>57 - JEFATURA DE GABINETE DE MINISTROS</v>
      </c>
      <c r="D15189" s="247" t="str">
        <f>VLOOKUP(MID(A15189,1,2),[1]Jurisdicciones!$A$2:$B$44,2,FALSE)</f>
        <v>JEFATURA DE GABINETE DE MINISTROS</v>
      </c>
    </row>
    <row r="15190" spans="1:4" x14ac:dyDescent="0.2">
      <c r="A15190" s="247" t="s">
        <v>28723</v>
      </c>
      <c r="B15190" s="247" t="s">
        <v>28722</v>
      </c>
      <c r="C15190" s="247" t="str">
        <f t="shared" si="237"/>
        <v>57 - JEFATURA DE GABINETE DE MINISTROS</v>
      </c>
      <c r="D15190" s="247" t="str">
        <f>VLOOKUP(MID(A15190,1,2),[1]Jurisdicciones!$A$2:$B$44,2,FALSE)</f>
        <v>JEFATURA DE GABINETE DE MINISTROS</v>
      </c>
    </row>
    <row r="15191" spans="1:4" x14ac:dyDescent="0.2">
      <c r="A15191" s="247" t="s">
        <v>28724</v>
      </c>
      <c r="B15191" s="247" t="s">
        <v>28725</v>
      </c>
      <c r="C15191" s="247" t="str">
        <f t="shared" si="237"/>
        <v>57 - JEFATURA DE GABINETE DE MINISTROS</v>
      </c>
      <c r="D15191" s="247" t="str">
        <f>VLOOKUP(MID(A15191,1,2),[1]Jurisdicciones!$A$2:$B$44,2,FALSE)</f>
        <v>JEFATURA DE GABINETE DE MINISTROS</v>
      </c>
    </row>
    <row r="15192" spans="1:4" x14ac:dyDescent="0.2">
      <c r="A15192" s="247" t="s">
        <v>28726</v>
      </c>
      <c r="B15192" s="247" t="s">
        <v>28727</v>
      </c>
      <c r="C15192" s="247" t="str">
        <f t="shared" si="237"/>
        <v>57 - JEFATURA DE GABINETE DE MINISTROS</v>
      </c>
      <c r="D15192" s="247" t="str">
        <f>VLOOKUP(MID(A15192,1,2),[1]Jurisdicciones!$A$2:$B$44,2,FALSE)</f>
        <v>JEFATURA DE GABINETE DE MINISTROS</v>
      </c>
    </row>
    <row r="15193" spans="1:4" x14ac:dyDescent="0.2">
      <c r="A15193" s="247" t="s">
        <v>28728</v>
      </c>
      <c r="B15193" s="247" t="s">
        <v>28729</v>
      </c>
      <c r="C15193" s="247" t="str">
        <f t="shared" si="237"/>
        <v>57 - JEFATURA DE GABINETE DE MINISTROS</v>
      </c>
      <c r="D15193" s="247" t="str">
        <f>VLOOKUP(MID(A15193,1,2),[1]Jurisdicciones!$A$2:$B$44,2,FALSE)</f>
        <v>JEFATURA DE GABINETE DE MINISTROS</v>
      </c>
    </row>
    <row r="15194" spans="1:4" x14ac:dyDescent="0.2">
      <c r="A15194" s="247" t="s">
        <v>28730</v>
      </c>
      <c r="B15194" s="247" t="s">
        <v>28731</v>
      </c>
      <c r="C15194" s="247" t="str">
        <f t="shared" si="237"/>
        <v>57 - JEFATURA DE GABINETE DE MINISTROS</v>
      </c>
      <c r="D15194" s="247" t="str">
        <f>VLOOKUP(MID(A15194,1,2),[1]Jurisdicciones!$A$2:$B$44,2,FALSE)</f>
        <v>JEFATURA DE GABINETE DE MINISTROS</v>
      </c>
    </row>
    <row r="15195" spans="1:4" x14ac:dyDescent="0.2">
      <c r="A15195" s="247" t="s">
        <v>28732</v>
      </c>
      <c r="B15195" s="247" t="s">
        <v>28733</v>
      </c>
      <c r="C15195" s="247" t="str">
        <f t="shared" si="237"/>
        <v>57 - JEFATURA DE GABINETE DE MINISTROS</v>
      </c>
      <c r="D15195" s="247" t="str">
        <f>VLOOKUP(MID(A15195,1,2),[1]Jurisdicciones!$A$2:$B$44,2,FALSE)</f>
        <v>JEFATURA DE GABINETE DE MINISTROS</v>
      </c>
    </row>
    <row r="15196" spans="1:4" x14ac:dyDescent="0.2">
      <c r="A15196" s="247" t="s">
        <v>28734</v>
      </c>
      <c r="B15196" s="247" t="s">
        <v>28733</v>
      </c>
      <c r="C15196" s="247" t="str">
        <f t="shared" si="237"/>
        <v>57 - JEFATURA DE GABINETE DE MINISTROS</v>
      </c>
      <c r="D15196" s="247" t="str">
        <f>VLOOKUP(MID(A15196,1,2),[1]Jurisdicciones!$A$2:$B$44,2,FALSE)</f>
        <v>JEFATURA DE GABINETE DE MINISTROS</v>
      </c>
    </row>
    <row r="15197" spans="1:4" x14ac:dyDescent="0.2">
      <c r="A15197" s="247" t="s">
        <v>28735</v>
      </c>
      <c r="B15197" s="247" t="s">
        <v>28736</v>
      </c>
      <c r="C15197" s="247" t="str">
        <f t="shared" si="237"/>
        <v>57 - JEFATURA DE GABINETE DE MINISTROS</v>
      </c>
      <c r="D15197" s="247" t="str">
        <f>VLOOKUP(MID(A15197,1,2),[1]Jurisdicciones!$A$2:$B$44,2,FALSE)</f>
        <v>JEFATURA DE GABINETE DE MINISTROS</v>
      </c>
    </row>
    <row r="15198" spans="1:4" x14ac:dyDescent="0.2">
      <c r="A15198" s="247" t="s">
        <v>28737</v>
      </c>
      <c r="B15198" s="247" t="s">
        <v>28738</v>
      </c>
      <c r="C15198" s="247" t="str">
        <f t="shared" si="237"/>
        <v>57 - JEFATURA DE GABINETE DE MINISTROS</v>
      </c>
      <c r="D15198" s="247" t="str">
        <f>VLOOKUP(MID(A15198,1,2),[1]Jurisdicciones!$A$2:$B$44,2,FALSE)</f>
        <v>JEFATURA DE GABINETE DE MINISTROS</v>
      </c>
    </row>
    <row r="15199" spans="1:4" x14ac:dyDescent="0.2">
      <c r="A15199" s="247" t="s">
        <v>28739</v>
      </c>
      <c r="B15199" s="247" t="s">
        <v>28740</v>
      </c>
      <c r="C15199" s="247" t="str">
        <f t="shared" si="237"/>
        <v>57 - JEFATURA DE GABINETE DE MINISTROS</v>
      </c>
      <c r="D15199" s="247" t="str">
        <f>VLOOKUP(MID(A15199,1,2),[1]Jurisdicciones!$A$2:$B$44,2,FALSE)</f>
        <v>JEFATURA DE GABINETE DE MINISTROS</v>
      </c>
    </row>
    <row r="15200" spans="1:4" x14ac:dyDescent="0.2">
      <c r="A15200" s="247" t="s">
        <v>28741</v>
      </c>
      <c r="B15200" s="247" t="s">
        <v>28742</v>
      </c>
      <c r="C15200" s="247" t="str">
        <f t="shared" si="237"/>
        <v>57 - JEFATURA DE GABINETE DE MINISTROS</v>
      </c>
      <c r="D15200" s="247" t="str">
        <f>VLOOKUP(MID(A15200,1,2),[1]Jurisdicciones!$A$2:$B$44,2,FALSE)</f>
        <v>JEFATURA DE GABINETE DE MINISTROS</v>
      </c>
    </row>
    <row r="15201" spans="1:4" x14ac:dyDescent="0.2">
      <c r="A15201" s="247" t="s">
        <v>28743</v>
      </c>
      <c r="B15201" s="247" t="s">
        <v>28744</v>
      </c>
      <c r="C15201" s="247" t="str">
        <f t="shared" si="237"/>
        <v>57 - JEFATURA DE GABINETE DE MINISTROS</v>
      </c>
      <c r="D15201" s="247" t="str">
        <f>VLOOKUP(MID(A15201,1,2),[1]Jurisdicciones!$A$2:$B$44,2,FALSE)</f>
        <v>JEFATURA DE GABINETE DE MINISTROS</v>
      </c>
    </row>
    <row r="15202" spans="1:4" x14ac:dyDescent="0.2">
      <c r="A15202" s="247" t="s">
        <v>28745</v>
      </c>
      <c r="B15202" s="247" t="s">
        <v>28746</v>
      </c>
      <c r="C15202" s="247" t="str">
        <f t="shared" si="237"/>
        <v>57 - JEFATURA DE GABINETE DE MINISTROS</v>
      </c>
      <c r="D15202" s="247" t="str">
        <f>VLOOKUP(MID(A15202,1,2),[1]Jurisdicciones!$A$2:$B$44,2,FALSE)</f>
        <v>JEFATURA DE GABINETE DE MINISTROS</v>
      </c>
    </row>
    <row r="15203" spans="1:4" x14ac:dyDescent="0.2">
      <c r="A15203" s="247" t="s">
        <v>28747</v>
      </c>
      <c r="B15203" s="247" t="s">
        <v>28748</v>
      </c>
      <c r="C15203" s="247" t="str">
        <f t="shared" si="237"/>
        <v>57 - JEFATURA DE GABINETE DE MINISTROS</v>
      </c>
      <c r="D15203" s="247" t="str">
        <f>VLOOKUP(MID(A15203,1,2),[1]Jurisdicciones!$A$2:$B$44,2,FALSE)</f>
        <v>JEFATURA DE GABINETE DE MINISTROS</v>
      </c>
    </row>
    <row r="15204" spans="1:4" x14ac:dyDescent="0.2">
      <c r="A15204" s="247" t="s">
        <v>28749</v>
      </c>
      <c r="B15204" s="247" t="s">
        <v>28750</v>
      </c>
      <c r="C15204" s="247" t="str">
        <f t="shared" si="237"/>
        <v>57 - JEFATURA DE GABINETE DE MINISTROS</v>
      </c>
      <c r="D15204" s="247" t="str">
        <f>VLOOKUP(MID(A15204,1,2),[1]Jurisdicciones!$A$2:$B$44,2,FALSE)</f>
        <v>JEFATURA DE GABINETE DE MINISTROS</v>
      </c>
    </row>
    <row r="15205" spans="1:4" x14ac:dyDescent="0.2">
      <c r="A15205" s="247" t="s">
        <v>28751</v>
      </c>
      <c r="B15205" s="247" t="s">
        <v>28752</v>
      </c>
      <c r="C15205" s="247" t="str">
        <f t="shared" si="237"/>
        <v>57 - JEFATURA DE GABINETE DE MINISTROS</v>
      </c>
      <c r="D15205" s="247" t="str">
        <f>VLOOKUP(MID(A15205,1,2),[1]Jurisdicciones!$A$2:$B$44,2,FALSE)</f>
        <v>JEFATURA DE GABINETE DE MINISTROS</v>
      </c>
    </row>
    <row r="15206" spans="1:4" x14ac:dyDescent="0.2">
      <c r="A15206" s="247" t="s">
        <v>28753</v>
      </c>
      <c r="B15206" s="247" t="s">
        <v>28754</v>
      </c>
      <c r="C15206" s="247" t="str">
        <f t="shared" si="237"/>
        <v>57 - JEFATURA DE GABINETE DE MINISTROS</v>
      </c>
      <c r="D15206" s="247" t="str">
        <f>VLOOKUP(MID(A15206,1,2),[1]Jurisdicciones!$A$2:$B$44,2,FALSE)</f>
        <v>JEFATURA DE GABINETE DE MINISTROS</v>
      </c>
    </row>
    <row r="15207" spans="1:4" x14ac:dyDescent="0.2">
      <c r="A15207" s="247" t="s">
        <v>28755</v>
      </c>
      <c r="B15207" s="247" t="s">
        <v>28756</v>
      </c>
      <c r="C15207" s="247" t="str">
        <f t="shared" si="237"/>
        <v>57 - JEFATURA DE GABINETE DE MINISTROS</v>
      </c>
      <c r="D15207" s="247" t="str">
        <f>VLOOKUP(MID(A15207,1,2),[1]Jurisdicciones!$A$2:$B$44,2,FALSE)</f>
        <v>JEFATURA DE GABINETE DE MINISTROS</v>
      </c>
    </row>
    <row r="15208" spans="1:4" x14ac:dyDescent="0.2">
      <c r="A15208" s="247" t="s">
        <v>28757</v>
      </c>
      <c r="B15208" s="247" t="s">
        <v>28758</v>
      </c>
      <c r="C15208" s="247" t="str">
        <f t="shared" si="237"/>
        <v>57 - JEFATURA DE GABINETE DE MINISTROS</v>
      </c>
      <c r="D15208" s="247" t="str">
        <f>VLOOKUP(MID(A15208,1,2),[1]Jurisdicciones!$A$2:$B$44,2,FALSE)</f>
        <v>JEFATURA DE GABINETE DE MINISTROS</v>
      </c>
    </row>
    <row r="15209" spans="1:4" x14ac:dyDescent="0.2">
      <c r="A15209" s="247" t="s">
        <v>28759</v>
      </c>
      <c r="B15209" s="247" t="s">
        <v>28758</v>
      </c>
      <c r="C15209" s="247" t="str">
        <f t="shared" si="237"/>
        <v>57 - JEFATURA DE GABINETE DE MINISTROS</v>
      </c>
      <c r="D15209" s="247" t="str">
        <f>VLOOKUP(MID(A15209,1,2),[1]Jurisdicciones!$A$2:$B$44,2,FALSE)</f>
        <v>JEFATURA DE GABINETE DE MINISTROS</v>
      </c>
    </row>
    <row r="15210" spans="1:4" x14ac:dyDescent="0.2">
      <c r="A15210" s="247" t="s">
        <v>28760</v>
      </c>
      <c r="B15210" s="247" t="s">
        <v>28761</v>
      </c>
      <c r="C15210" s="247" t="str">
        <f t="shared" si="237"/>
        <v>57 - JEFATURA DE GABINETE DE MINISTROS</v>
      </c>
      <c r="D15210" s="247" t="str">
        <f>VLOOKUP(MID(A15210,1,2),[1]Jurisdicciones!$A$2:$B$44,2,FALSE)</f>
        <v>JEFATURA DE GABINETE DE MINISTROS</v>
      </c>
    </row>
    <row r="15211" spans="1:4" x14ac:dyDescent="0.2">
      <c r="A15211" s="247" t="s">
        <v>28762</v>
      </c>
      <c r="B15211" s="247" t="s">
        <v>28763</v>
      </c>
      <c r="C15211" s="247" t="str">
        <f t="shared" si="237"/>
        <v>57 - JEFATURA DE GABINETE DE MINISTROS</v>
      </c>
      <c r="D15211" s="247" t="str">
        <f>VLOOKUP(MID(A15211,1,2),[1]Jurisdicciones!$A$2:$B$44,2,FALSE)</f>
        <v>JEFATURA DE GABINETE DE MINISTROS</v>
      </c>
    </row>
    <row r="15212" spans="1:4" x14ac:dyDescent="0.2">
      <c r="A15212" s="247" t="s">
        <v>28764</v>
      </c>
      <c r="B15212" s="247" t="s">
        <v>28765</v>
      </c>
      <c r="C15212" s="247" t="str">
        <f t="shared" si="237"/>
        <v>57 - JEFATURA DE GABINETE DE MINISTROS</v>
      </c>
      <c r="D15212" s="247" t="str">
        <f>VLOOKUP(MID(A15212,1,2),[1]Jurisdicciones!$A$2:$B$44,2,FALSE)</f>
        <v>JEFATURA DE GABINETE DE MINISTROS</v>
      </c>
    </row>
    <row r="15213" spans="1:4" x14ac:dyDescent="0.2">
      <c r="A15213" s="247" t="s">
        <v>28766</v>
      </c>
      <c r="B15213" s="247" t="s">
        <v>28765</v>
      </c>
      <c r="C15213" s="247" t="str">
        <f t="shared" si="237"/>
        <v>57 - JEFATURA DE GABINETE DE MINISTROS</v>
      </c>
      <c r="D15213" s="247" t="str">
        <f>VLOOKUP(MID(A15213,1,2),[1]Jurisdicciones!$A$2:$B$44,2,FALSE)</f>
        <v>JEFATURA DE GABINETE DE MINISTROS</v>
      </c>
    </row>
    <row r="15214" spans="1:4" x14ac:dyDescent="0.2">
      <c r="A15214" s="247" t="s">
        <v>28767</v>
      </c>
      <c r="B15214" s="247" t="s">
        <v>28768</v>
      </c>
      <c r="C15214" s="247" t="str">
        <f t="shared" si="237"/>
        <v>57 - JEFATURA DE GABINETE DE MINISTROS</v>
      </c>
      <c r="D15214" s="247" t="str">
        <f>VLOOKUP(MID(A15214,1,2),[1]Jurisdicciones!$A$2:$B$44,2,FALSE)</f>
        <v>JEFATURA DE GABINETE DE MINISTROS</v>
      </c>
    </row>
    <row r="15215" spans="1:4" x14ac:dyDescent="0.2">
      <c r="A15215" s="247" t="s">
        <v>28769</v>
      </c>
      <c r="B15215" s="247" t="s">
        <v>28768</v>
      </c>
      <c r="C15215" s="247" t="str">
        <f t="shared" si="237"/>
        <v>57 - JEFATURA DE GABINETE DE MINISTROS</v>
      </c>
      <c r="D15215" s="247" t="str">
        <f>VLOOKUP(MID(A15215,1,2),[1]Jurisdicciones!$A$2:$B$44,2,FALSE)</f>
        <v>JEFATURA DE GABINETE DE MINISTROS</v>
      </c>
    </row>
    <row r="15216" spans="1:4" x14ac:dyDescent="0.2">
      <c r="A15216" s="247" t="s">
        <v>28770</v>
      </c>
      <c r="B15216" s="247" t="s">
        <v>28771</v>
      </c>
      <c r="C15216" s="247" t="str">
        <f t="shared" si="237"/>
        <v>57 - JEFATURA DE GABINETE DE MINISTROS</v>
      </c>
      <c r="D15216" s="247" t="str">
        <f>VLOOKUP(MID(A15216,1,2),[1]Jurisdicciones!$A$2:$B$44,2,FALSE)</f>
        <v>JEFATURA DE GABINETE DE MINISTROS</v>
      </c>
    </row>
    <row r="15217" spans="1:4" x14ac:dyDescent="0.2">
      <c r="A15217" s="247" t="s">
        <v>28772</v>
      </c>
      <c r="B15217" s="247" t="s">
        <v>28773</v>
      </c>
      <c r="C15217" s="247" t="str">
        <f t="shared" si="237"/>
        <v>57 - JEFATURA DE GABINETE DE MINISTROS</v>
      </c>
      <c r="D15217" s="247" t="str">
        <f>VLOOKUP(MID(A15217,1,2),[1]Jurisdicciones!$A$2:$B$44,2,FALSE)</f>
        <v>JEFATURA DE GABINETE DE MINISTROS</v>
      </c>
    </row>
    <row r="15218" spans="1:4" x14ac:dyDescent="0.2">
      <c r="A15218" s="247" t="s">
        <v>28774</v>
      </c>
      <c r="B15218" s="247" t="s">
        <v>28775</v>
      </c>
      <c r="C15218" s="247" t="str">
        <f t="shared" si="237"/>
        <v>57 - JEFATURA DE GABINETE DE MINISTROS</v>
      </c>
      <c r="D15218" s="247" t="str">
        <f>VLOOKUP(MID(A15218,1,2),[1]Jurisdicciones!$A$2:$B$44,2,FALSE)</f>
        <v>JEFATURA DE GABINETE DE MINISTROS</v>
      </c>
    </row>
    <row r="15219" spans="1:4" x14ac:dyDescent="0.2">
      <c r="A15219" s="247" t="s">
        <v>28776</v>
      </c>
      <c r="B15219" s="247" t="s">
        <v>28775</v>
      </c>
      <c r="C15219" s="247" t="str">
        <f t="shared" si="237"/>
        <v>57 - JEFATURA DE GABINETE DE MINISTROS</v>
      </c>
      <c r="D15219" s="247" t="str">
        <f>VLOOKUP(MID(A15219,1,2),[1]Jurisdicciones!$A$2:$B$44,2,FALSE)</f>
        <v>JEFATURA DE GABINETE DE MINISTROS</v>
      </c>
    </row>
    <row r="15220" spans="1:4" x14ac:dyDescent="0.2">
      <c r="A15220" s="247" t="s">
        <v>28777</v>
      </c>
      <c r="B15220" s="247" t="s">
        <v>28778</v>
      </c>
      <c r="C15220" s="247" t="str">
        <f t="shared" si="237"/>
        <v>57 - JEFATURA DE GABINETE DE MINISTROS</v>
      </c>
      <c r="D15220" s="247" t="str">
        <f>VLOOKUP(MID(A15220,1,2),[1]Jurisdicciones!$A$2:$B$44,2,FALSE)</f>
        <v>JEFATURA DE GABINETE DE MINISTROS</v>
      </c>
    </row>
    <row r="15221" spans="1:4" x14ac:dyDescent="0.2">
      <c r="A15221" s="247" t="s">
        <v>28779</v>
      </c>
      <c r="B15221" s="247" t="s">
        <v>28780</v>
      </c>
      <c r="C15221" s="247" t="str">
        <f t="shared" si="237"/>
        <v>57 - JEFATURA DE GABINETE DE MINISTROS</v>
      </c>
      <c r="D15221" s="247" t="str">
        <f>VLOOKUP(MID(A15221,1,2),[1]Jurisdicciones!$A$2:$B$44,2,FALSE)</f>
        <v>JEFATURA DE GABINETE DE MINISTROS</v>
      </c>
    </row>
    <row r="15222" spans="1:4" x14ac:dyDescent="0.2">
      <c r="A15222" s="247" t="s">
        <v>28781</v>
      </c>
      <c r="B15222" s="247" t="s">
        <v>28782</v>
      </c>
      <c r="C15222" s="247" t="str">
        <f t="shared" si="237"/>
        <v>57 - JEFATURA DE GABINETE DE MINISTROS</v>
      </c>
      <c r="D15222" s="247" t="str">
        <f>VLOOKUP(MID(A15222,1,2),[1]Jurisdicciones!$A$2:$B$44,2,FALSE)</f>
        <v>JEFATURA DE GABINETE DE MINISTROS</v>
      </c>
    </row>
    <row r="15223" spans="1:4" x14ac:dyDescent="0.2">
      <c r="A15223" s="247" t="s">
        <v>28783</v>
      </c>
      <c r="B15223" s="247" t="s">
        <v>28784</v>
      </c>
      <c r="C15223" s="247" t="str">
        <f t="shared" si="237"/>
        <v>57 - JEFATURA DE GABINETE DE MINISTROS</v>
      </c>
      <c r="D15223" s="247" t="str">
        <f>VLOOKUP(MID(A15223,1,2),[1]Jurisdicciones!$A$2:$B$44,2,FALSE)</f>
        <v>JEFATURA DE GABINETE DE MINISTROS</v>
      </c>
    </row>
    <row r="15224" spans="1:4" x14ac:dyDescent="0.2">
      <c r="A15224" s="247" t="s">
        <v>28785</v>
      </c>
      <c r="B15224" s="247" t="s">
        <v>28786</v>
      </c>
      <c r="C15224" s="247" t="str">
        <f t="shared" si="237"/>
        <v>57 - JEFATURA DE GABINETE DE MINISTROS</v>
      </c>
      <c r="D15224" s="247" t="str">
        <f>VLOOKUP(MID(A15224,1,2),[1]Jurisdicciones!$A$2:$B$44,2,FALSE)</f>
        <v>JEFATURA DE GABINETE DE MINISTROS</v>
      </c>
    </row>
    <row r="15225" spans="1:4" x14ac:dyDescent="0.2">
      <c r="A15225" s="247" t="s">
        <v>28787</v>
      </c>
      <c r="B15225" s="247" t="s">
        <v>28788</v>
      </c>
      <c r="C15225" s="247" t="str">
        <f t="shared" si="237"/>
        <v>57 - JEFATURA DE GABINETE DE MINISTROS</v>
      </c>
      <c r="D15225" s="247" t="str">
        <f>VLOOKUP(MID(A15225,1,2),[1]Jurisdicciones!$A$2:$B$44,2,FALSE)</f>
        <v>JEFATURA DE GABINETE DE MINISTROS</v>
      </c>
    </row>
    <row r="15226" spans="1:4" x14ac:dyDescent="0.2">
      <c r="A15226" s="247" t="s">
        <v>28789</v>
      </c>
      <c r="B15226" s="247" t="s">
        <v>28790</v>
      </c>
      <c r="C15226" s="247" t="str">
        <f t="shared" si="237"/>
        <v>57 - JEFATURA DE GABINETE DE MINISTROS</v>
      </c>
      <c r="D15226" s="247" t="str">
        <f>VLOOKUP(MID(A15226,1,2),[1]Jurisdicciones!$A$2:$B$44,2,FALSE)</f>
        <v>JEFATURA DE GABINETE DE MINISTROS</v>
      </c>
    </row>
    <row r="15227" spans="1:4" x14ac:dyDescent="0.2">
      <c r="A15227" s="247" t="s">
        <v>28791</v>
      </c>
      <c r="B15227" s="247" t="s">
        <v>28792</v>
      </c>
      <c r="C15227" s="247" t="str">
        <f t="shared" si="237"/>
        <v>57 - JEFATURA DE GABINETE DE MINISTROS</v>
      </c>
      <c r="D15227" s="247" t="str">
        <f>VLOOKUP(MID(A15227,1,2),[1]Jurisdicciones!$A$2:$B$44,2,FALSE)</f>
        <v>JEFATURA DE GABINETE DE MINISTROS</v>
      </c>
    </row>
    <row r="15228" spans="1:4" x14ac:dyDescent="0.2">
      <c r="A15228" s="247" t="s">
        <v>28793</v>
      </c>
      <c r="B15228" s="247" t="s">
        <v>28794</v>
      </c>
      <c r="C15228" s="247" t="str">
        <f t="shared" si="237"/>
        <v>57 - JEFATURA DE GABINETE DE MINISTROS</v>
      </c>
      <c r="D15228" s="247" t="str">
        <f>VLOOKUP(MID(A15228,1,2),[1]Jurisdicciones!$A$2:$B$44,2,FALSE)</f>
        <v>JEFATURA DE GABINETE DE MINISTROS</v>
      </c>
    </row>
    <row r="15229" spans="1:4" x14ac:dyDescent="0.2">
      <c r="A15229" s="247" t="s">
        <v>28795</v>
      </c>
      <c r="B15229" s="247" t="s">
        <v>28796</v>
      </c>
      <c r="C15229" s="247" t="str">
        <f t="shared" si="237"/>
        <v>57 - JEFATURA DE GABINETE DE MINISTROS</v>
      </c>
      <c r="D15229" s="247" t="str">
        <f>VLOOKUP(MID(A15229,1,2),[1]Jurisdicciones!$A$2:$B$44,2,FALSE)</f>
        <v>JEFATURA DE GABINETE DE MINISTROS</v>
      </c>
    </row>
    <row r="15230" spans="1:4" x14ac:dyDescent="0.2">
      <c r="A15230" s="247" t="s">
        <v>28797</v>
      </c>
      <c r="B15230" s="247" t="s">
        <v>28798</v>
      </c>
      <c r="C15230" s="247" t="str">
        <f t="shared" si="237"/>
        <v>57 - JEFATURA DE GABINETE DE MINISTROS</v>
      </c>
      <c r="D15230" s="247" t="str">
        <f>VLOOKUP(MID(A15230,1,2),[1]Jurisdicciones!$A$2:$B$44,2,FALSE)</f>
        <v>JEFATURA DE GABINETE DE MINISTROS</v>
      </c>
    </row>
    <row r="15231" spans="1:4" x14ac:dyDescent="0.2">
      <c r="A15231" s="247" t="s">
        <v>28799</v>
      </c>
      <c r="B15231" s="247" t="s">
        <v>28800</v>
      </c>
      <c r="C15231" s="247" t="str">
        <f t="shared" si="237"/>
        <v>57 - JEFATURA DE GABINETE DE MINISTROS</v>
      </c>
      <c r="D15231" s="247" t="str">
        <f>VLOOKUP(MID(A15231,1,2),[1]Jurisdicciones!$A$2:$B$44,2,FALSE)</f>
        <v>JEFATURA DE GABINETE DE MINISTROS</v>
      </c>
    </row>
    <row r="15232" spans="1:4" x14ac:dyDescent="0.2">
      <c r="A15232" s="247" t="s">
        <v>28801</v>
      </c>
      <c r="B15232" s="247" t="s">
        <v>28802</v>
      </c>
      <c r="C15232" s="247" t="str">
        <f t="shared" ref="C15232:C15295" si="238">CONCATENATE(MID(A15232,1,2), " - ",D15232)</f>
        <v>57 - JEFATURA DE GABINETE DE MINISTROS</v>
      </c>
      <c r="D15232" s="247" t="str">
        <f>VLOOKUP(MID(A15232,1,2),[1]Jurisdicciones!$A$2:$B$44,2,FALSE)</f>
        <v>JEFATURA DE GABINETE DE MINISTROS</v>
      </c>
    </row>
    <row r="15233" spans="1:4" x14ac:dyDescent="0.2">
      <c r="A15233" s="247" t="s">
        <v>28803</v>
      </c>
      <c r="B15233" s="247" t="s">
        <v>28804</v>
      </c>
      <c r="C15233" s="247" t="str">
        <f t="shared" si="238"/>
        <v>57 - JEFATURA DE GABINETE DE MINISTROS</v>
      </c>
      <c r="D15233" s="247" t="str">
        <f>VLOOKUP(MID(A15233,1,2),[1]Jurisdicciones!$A$2:$B$44,2,FALSE)</f>
        <v>JEFATURA DE GABINETE DE MINISTROS</v>
      </c>
    </row>
    <row r="15234" spans="1:4" x14ac:dyDescent="0.2">
      <c r="A15234" s="247" t="s">
        <v>28805</v>
      </c>
      <c r="B15234" s="247" t="s">
        <v>28806</v>
      </c>
      <c r="C15234" s="247" t="str">
        <f t="shared" si="238"/>
        <v>57 - JEFATURA DE GABINETE DE MINISTROS</v>
      </c>
      <c r="D15234" s="247" t="str">
        <f>VLOOKUP(MID(A15234,1,2),[1]Jurisdicciones!$A$2:$B$44,2,FALSE)</f>
        <v>JEFATURA DE GABINETE DE MINISTROS</v>
      </c>
    </row>
    <row r="15235" spans="1:4" x14ac:dyDescent="0.2">
      <c r="A15235" s="247" t="s">
        <v>28807</v>
      </c>
      <c r="B15235" s="247" t="s">
        <v>28808</v>
      </c>
      <c r="C15235" s="247" t="str">
        <f t="shared" si="238"/>
        <v>57 - JEFATURA DE GABINETE DE MINISTROS</v>
      </c>
      <c r="D15235" s="247" t="str">
        <f>VLOOKUP(MID(A15235,1,2),[1]Jurisdicciones!$A$2:$B$44,2,FALSE)</f>
        <v>JEFATURA DE GABINETE DE MINISTROS</v>
      </c>
    </row>
    <row r="15236" spans="1:4" x14ac:dyDescent="0.2">
      <c r="A15236" s="247" t="s">
        <v>28809</v>
      </c>
      <c r="B15236" s="247" t="s">
        <v>28810</v>
      </c>
      <c r="C15236" s="247" t="str">
        <f t="shared" si="238"/>
        <v>57 - JEFATURA DE GABINETE DE MINISTROS</v>
      </c>
      <c r="D15236" s="247" t="str">
        <f>VLOOKUP(MID(A15236,1,2),[1]Jurisdicciones!$A$2:$B$44,2,FALSE)</f>
        <v>JEFATURA DE GABINETE DE MINISTROS</v>
      </c>
    </row>
    <row r="15237" spans="1:4" x14ac:dyDescent="0.2">
      <c r="A15237" s="247" t="s">
        <v>28811</v>
      </c>
      <c r="B15237" s="247" t="s">
        <v>18079</v>
      </c>
      <c r="C15237" s="247" t="str">
        <f t="shared" si="238"/>
        <v>57 - JEFATURA DE GABINETE DE MINISTROS</v>
      </c>
      <c r="D15237" s="247" t="str">
        <f>VLOOKUP(MID(A15237,1,2),[1]Jurisdicciones!$A$2:$B$44,2,FALSE)</f>
        <v>JEFATURA DE GABINETE DE MINISTROS</v>
      </c>
    </row>
    <row r="15238" spans="1:4" x14ac:dyDescent="0.2">
      <c r="A15238" s="247" t="s">
        <v>28812</v>
      </c>
      <c r="B15238" s="247" t="s">
        <v>18077</v>
      </c>
      <c r="C15238" s="247" t="str">
        <f t="shared" si="238"/>
        <v>57 - JEFATURA DE GABINETE DE MINISTROS</v>
      </c>
      <c r="D15238" s="247" t="str">
        <f>VLOOKUP(MID(A15238,1,2),[1]Jurisdicciones!$A$2:$B$44,2,FALSE)</f>
        <v>JEFATURA DE GABINETE DE MINISTROS</v>
      </c>
    </row>
    <row r="15239" spans="1:4" x14ac:dyDescent="0.2">
      <c r="A15239" s="247" t="s">
        <v>28813</v>
      </c>
      <c r="B15239" s="247" t="s">
        <v>18036</v>
      </c>
      <c r="C15239" s="247" t="str">
        <f t="shared" si="238"/>
        <v>57 - JEFATURA DE GABINETE DE MINISTROS</v>
      </c>
      <c r="D15239" s="247" t="str">
        <f>VLOOKUP(MID(A15239,1,2),[1]Jurisdicciones!$A$2:$B$44,2,FALSE)</f>
        <v>JEFATURA DE GABINETE DE MINISTROS</v>
      </c>
    </row>
    <row r="15240" spans="1:4" x14ac:dyDescent="0.2">
      <c r="A15240" s="247" t="s">
        <v>28814</v>
      </c>
      <c r="B15240" s="247" t="s">
        <v>17925</v>
      </c>
      <c r="C15240" s="247" t="str">
        <f t="shared" si="238"/>
        <v>57 - JEFATURA DE GABINETE DE MINISTROS</v>
      </c>
      <c r="D15240" s="247" t="str">
        <f>VLOOKUP(MID(A15240,1,2),[1]Jurisdicciones!$A$2:$B$44,2,FALSE)</f>
        <v>JEFATURA DE GABINETE DE MINISTROS</v>
      </c>
    </row>
    <row r="15241" spans="1:4" x14ac:dyDescent="0.2">
      <c r="A15241" s="247" t="s">
        <v>28815</v>
      </c>
      <c r="B15241" s="247" t="s">
        <v>17955</v>
      </c>
      <c r="C15241" s="247" t="str">
        <f t="shared" si="238"/>
        <v>57 - JEFATURA DE GABINETE DE MINISTROS</v>
      </c>
      <c r="D15241" s="247" t="str">
        <f>VLOOKUP(MID(A15241,1,2),[1]Jurisdicciones!$A$2:$B$44,2,FALSE)</f>
        <v>JEFATURA DE GABINETE DE MINISTROS</v>
      </c>
    </row>
    <row r="15242" spans="1:4" x14ac:dyDescent="0.2">
      <c r="A15242" s="247" t="s">
        <v>28816</v>
      </c>
      <c r="B15242" s="247" t="s">
        <v>17939</v>
      </c>
      <c r="C15242" s="247" t="str">
        <f t="shared" si="238"/>
        <v>57 - JEFATURA DE GABINETE DE MINISTROS</v>
      </c>
      <c r="D15242" s="247" t="str">
        <f>VLOOKUP(MID(A15242,1,2),[1]Jurisdicciones!$A$2:$B$44,2,FALSE)</f>
        <v>JEFATURA DE GABINETE DE MINISTROS</v>
      </c>
    </row>
    <row r="15243" spans="1:4" x14ac:dyDescent="0.2">
      <c r="A15243" s="247" t="s">
        <v>28817</v>
      </c>
      <c r="B15243" s="247" t="s">
        <v>18063</v>
      </c>
      <c r="C15243" s="247" t="str">
        <f t="shared" si="238"/>
        <v>57 - JEFATURA DE GABINETE DE MINISTROS</v>
      </c>
      <c r="D15243" s="247" t="str">
        <f>VLOOKUP(MID(A15243,1,2),[1]Jurisdicciones!$A$2:$B$44,2,FALSE)</f>
        <v>JEFATURA DE GABINETE DE MINISTROS</v>
      </c>
    </row>
    <row r="15244" spans="1:4" x14ac:dyDescent="0.2">
      <c r="A15244" s="247" t="s">
        <v>28818</v>
      </c>
      <c r="B15244" s="247" t="s">
        <v>17992</v>
      </c>
      <c r="C15244" s="247" t="str">
        <f t="shared" si="238"/>
        <v>57 - JEFATURA DE GABINETE DE MINISTROS</v>
      </c>
      <c r="D15244" s="247" t="str">
        <f>VLOOKUP(MID(A15244,1,2),[1]Jurisdicciones!$A$2:$B$44,2,FALSE)</f>
        <v>JEFATURA DE GABINETE DE MINISTROS</v>
      </c>
    </row>
    <row r="15245" spans="1:4" x14ac:dyDescent="0.2">
      <c r="A15245" s="247" t="s">
        <v>28819</v>
      </c>
      <c r="B15245" s="247" t="s">
        <v>17943</v>
      </c>
      <c r="C15245" s="247" t="str">
        <f t="shared" si="238"/>
        <v>57 - JEFATURA DE GABINETE DE MINISTROS</v>
      </c>
      <c r="D15245" s="247" t="str">
        <f>VLOOKUP(MID(A15245,1,2),[1]Jurisdicciones!$A$2:$B$44,2,FALSE)</f>
        <v>JEFATURA DE GABINETE DE MINISTROS</v>
      </c>
    </row>
    <row r="15246" spans="1:4" x14ac:dyDescent="0.2">
      <c r="A15246" s="247" t="s">
        <v>28820</v>
      </c>
      <c r="B15246" s="247" t="s">
        <v>17957</v>
      </c>
      <c r="C15246" s="247" t="str">
        <f t="shared" si="238"/>
        <v>57 - JEFATURA DE GABINETE DE MINISTROS</v>
      </c>
      <c r="D15246" s="247" t="str">
        <f>VLOOKUP(MID(A15246,1,2),[1]Jurisdicciones!$A$2:$B$44,2,FALSE)</f>
        <v>JEFATURA DE GABINETE DE MINISTROS</v>
      </c>
    </row>
    <row r="15247" spans="1:4" x14ac:dyDescent="0.2">
      <c r="A15247" s="247" t="s">
        <v>28821</v>
      </c>
      <c r="B15247" s="247" t="s">
        <v>17923</v>
      </c>
      <c r="C15247" s="247" t="str">
        <f t="shared" si="238"/>
        <v>57 - JEFATURA DE GABINETE DE MINISTROS</v>
      </c>
      <c r="D15247" s="247" t="str">
        <f>VLOOKUP(MID(A15247,1,2),[1]Jurisdicciones!$A$2:$B$44,2,FALSE)</f>
        <v>JEFATURA DE GABINETE DE MINISTROS</v>
      </c>
    </row>
    <row r="15248" spans="1:4" x14ac:dyDescent="0.2">
      <c r="A15248" s="247" t="s">
        <v>28822</v>
      </c>
      <c r="B15248" s="247" t="s">
        <v>18061</v>
      </c>
      <c r="C15248" s="247" t="str">
        <f t="shared" si="238"/>
        <v>57 - JEFATURA DE GABINETE DE MINISTROS</v>
      </c>
      <c r="D15248" s="247" t="str">
        <f>VLOOKUP(MID(A15248,1,2),[1]Jurisdicciones!$A$2:$B$44,2,FALSE)</f>
        <v>JEFATURA DE GABINETE DE MINISTROS</v>
      </c>
    </row>
    <row r="15249" spans="1:4" x14ac:dyDescent="0.2">
      <c r="A15249" s="247" t="s">
        <v>28823</v>
      </c>
      <c r="B15249" s="247" t="s">
        <v>17907</v>
      </c>
      <c r="C15249" s="247" t="str">
        <f t="shared" si="238"/>
        <v>57 - JEFATURA DE GABINETE DE MINISTROS</v>
      </c>
      <c r="D15249" s="247" t="str">
        <f>VLOOKUP(MID(A15249,1,2),[1]Jurisdicciones!$A$2:$B$44,2,FALSE)</f>
        <v>JEFATURA DE GABINETE DE MINISTROS</v>
      </c>
    </row>
    <row r="15250" spans="1:4" x14ac:dyDescent="0.2">
      <c r="A15250" s="247" t="s">
        <v>28824</v>
      </c>
      <c r="B15250" s="247" t="s">
        <v>17935</v>
      </c>
      <c r="C15250" s="247" t="str">
        <f t="shared" si="238"/>
        <v>57 - JEFATURA DE GABINETE DE MINISTROS</v>
      </c>
      <c r="D15250" s="247" t="str">
        <f>VLOOKUP(MID(A15250,1,2),[1]Jurisdicciones!$A$2:$B$44,2,FALSE)</f>
        <v>JEFATURA DE GABINETE DE MINISTROS</v>
      </c>
    </row>
    <row r="15251" spans="1:4" x14ac:dyDescent="0.2">
      <c r="A15251" s="247" t="s">
        <v>28825</v>
      </c>
      <c r="B15251" s="247" t="s">
        <v>17941</v>
      </c>
      <c r="C15251" s="247" t="str">
        <f t="shared" si="238"/>
        <v>57 - JEFATURA DE GABINETE DE MINISTROS</v>
      </c>
      <c r="D15251" s="247" t="str">
        <f>VLOOKUP(MID(A15251,1,2),[1]Jurisdicciones!$A$2:$B$44,2,FALSE)</f>
        <v>JEFATURA DE GABINETE DE MINISTROS</v>
      </c>
    </row>
    <row r="15252" spans="1:4" x14ac:dyDescent="0.2">
      <c r="A15252" s="247" t="s">
        <v>28826</v>
      </c>
      <c r="B15252" s="247" t="s">
        <v>17929</v>
      </c>
      <c r="C15252" s="247" t="str">
        <f t="shared" si="238"/>
        <v>57 - JEFATURA DE GABINETE DE MINISTROS</v>
      </c>
      <c r="D15252" s="247" t="str">
        <f>VLOOKUP(MID(A15252,1,2),[1]Jurisdicciones!$A$2:$B$44,2,FALSE)</f>
        <v>JEFATURA DE GABINETE DE MINISTROS</v>
      </c>
    </row>
    <row r="15253" spans="1:4" x14ac:dyDescent="0.2">
      <c r="A15253" s="247" t="s">
        <v>28827</v>
      </c>
      <c r="B15253" s="247" t="s">
        <v>17978</v>
      </c>
      <c r="C15253" s="247" t="str">
        <f t="shared" si="238"/>
        <v>57 - JEFATURA DE GABINETE DE MINISTROS</v>
      </c>
      <c r="D15253" s="247" t="str">
        <f>VLOOKUP(MID(A15253,1,2),[1]Jurisdicciones!$A$2:$B$44,2,FALSE)</f>
        <v>JEFATURA DE GABINETE DE MINISTROS</v>
      </c>
    </row>
    <row r="15254" spans="1:4" x14ac:dyDescent="0.2">
      <c r="A15254" s="247" t="s">
        <v>28828</v>
      </c>
      <c r="B15254" s="247" t="s">
        <v>17927</v>
      </c>
      <c r="C15254" s="247" t="str">
        <f t="shared" si="238"/>
        <v>57 - JEFATURA DE GABINETE DE MINISTROS</v>
      </c>
      <c r="D15254" s="247" t="str">
        <f>VLOOKUP(MID(A15254,1,2),[1]Jurisdicciones!$A$2:$B$44,2,FALSE)</f>
        <v>JEFATURA DE GABINETE DE MINISTROS</v>
      </c>
    </row>
    <row r="15255" spans="1:4" x14ac:dyDescent="0.2">
      <c r="A15255" s="247" t="s">
        <v>28829</v>
      </c>
      <c r="B15255" s="247" t="s">
        <v>28830</v>
      </c>
      <c r="C15255" s="247" t="str">
        <f t="shared" si="238"/>
        <v>57 - JEFATURA DE GABINETE DE MINISTROS</v>
      </c>
      <c r="D15255" s="247" t="str">
        <f>VLOOKUP(MID(A15255,1,2),[1]Jurisdicciones!$A$2:$B$44,2,FALSE)</f>
        <v>JEFATURA DE GABINETE DE MINISTROS</v>
      </c>
    </row>
    <row r="15256" spans="1:4" x14ac:dyDescent="0.2">
      <c r="A15256" s="247" t="s">
        <v>28831</v>
      </c>
      <c r="B15256" s="247" t="s">
        <v>18065</v>
      </c>
      <c r="C15256" s="247" t="str">
        <f t="shared" si="238"/>
        <v>57 - JEFATURA DE GABINETE DE MINISTROS</v>
      </c>
      <c r="D15256" s="247" t="str">
        <f>VLOOKUP(MID(A15256,1,2),[1]Jurisdicciones!$A$2:$B$44,2,FALSE)</f>
        <v>JEFATURA DE GABINETE DE MINISTROS</v>
      </c>
    </row>
    <row r="15257" spans="1:4" x14ac:dyDescent="0.2">
      <c r="A15257" s="247" t="s">
        <v>28832</v>
      </c>
      <c r="B15257" s="247" t="s">
        <v>17931</v>
      </c>
      <c r="C15257" s="247" t="str">
        <f t="shared" si="238"/>
        <v>57 - JEFATURA DE GABINETE DE MINISTROS</v>
      </c>
      <c r="D15257" s="247" t="str">
        <f>VLOOKUP(MID(A15257,1,2),[1]Jurisdicciones!$A$2:$B$44,2,FALSE)</f>
        <v>JEFATURA DE GABINETE DE MINISTROS</v>
      </c>
    </row>
    <row r="15258" spans="1:4" x14ac:dyDescent="0.2">
      <c r="A15258" s="247" t="s">
        <v>28833</v>
      </c>
      <c r="B15258" s="247" t="s">
        <v>17990</v>
      </c>
      <c r="C15258" s="247" t="str">
        <f t="shared" si="238"/>
        <v>57 - JEFATURA DE GABINETE DE MINISTROS</v>
      </c>
      <c r="D15258" s="247" t="str">
        <f>VLOOKUP(MID(A15258,1,2),[1]Jurisdicciones!$A$2:$B$44,2,FALSE)</f>
        <v>JEFATURA DE GABINETE DE MINISTROS</v>
      </c>
    </row>
    <row r="15259" spans="1:4" x14ac:dyDescent="0.2">
      <c r="A15259" s="247" t="s">
        <v>28834</v>
      </c>
      <c r="B15259" s="247" t="s">
        <v>17947</v>
      </c>
      <c r="C15259" s="247" t="str">
        <f t="shared" si="238"/>
        <v>57 - JEFATURA DE GABINETE DE MINISTROS</v>
      </c>
      <c r="D15259" s="247" t="str">
        <f>VLOOKUP(MID(A15259,1,2),[1]Jurisdicciones!$A$2:$B$44,2,FALSE)</f>
        <v>JEFATURA DE GABINETE DE MINISTROS</v>
      </c>
    </row>
    <row r="15260" spans="1:4" x14ac:dyDescent="0.2">
      <c r="A15260" s="247" t="s">
        <v>28835</v>
      </c>
      <c r="B15260" s="247" t="s">
        <v>17919</v>
      </c>
      <c r="C15260" s="247" t="str">
        <f t="shared" si="238"/>
        <v>57 - JEFATURA DE GABINETE DE MINISTROS</v>
      </c>
      <c r="D15260" s="247" t="str">
        <f>VLOOKUP(MID(A15260,1,2),[1]Jurisdicciones!$A$2:$B$44,2,FALSE)</f>
        <v>JEFATURA DE GABINETE DE MINISTROS</v>
      </c>
    </row>
    <row r="15261" spans="1:4" x14ac:dyDescent="0.2">
      <c r="A15261" s="247" t="s">
        <v>28836</v>
      </c>
      <c r="B15261" s="247" t="s">
        <v>18093</v>
      </c>
      <c r="C15261" s="247" t="str">
        <f t="shared" si="238"/>
        <v>57 - JEFATURA DE GABINETE DE MINISTROS</v>
      </c>
      <c r="D15261" s="247" t="str">
        <f>VLOOKUP(MID(A15261,1,2),[1]Jurisdicciones!$A$2:$B$44,2,FALSE)</f>
        <v>JEFATURA DE GABINETE DE MINISTROS</v>
      </c>
    </row>
    <row r="15262" spans="1:4" x14ac:dyDescent="0.2">
      <c r="A15262" s="247" t="s">
        <v>28837</v>
      </c>
      <c r="B15262" s="247" t="s">
        <v>17937</v>
      </c>
      <c r="C15262" s="247" t="str">
        <f t="shared" si="238"/>
        <v>57 - JEFATURA DE GABINETE DE MINISTROS</v>
      </c>
      <c r="D15262" s="247" t="str">
        <f>VLOOKUP(MID(A15262,1,2),[1]Jurisdicciones!$A$2:$B$44,2,FALSE)</f>
        <v>JEFATURA DE GABINETE DE MINISTROS</v>
      </c>
    </row>
    <row r="15263" spans="1:4" x14ac:dyDescent="0.2">
      <c r="A15263" s="247" t="s">
        <v>28838</v>
      </c>
      <c r="B15263" s="247" t="s">
        <v>18022</v>
      </c>
      <c r="C15263" s="247" t="str">
        <f t="shared" si="238"/>
        <v>57 - JEFATURA DE GABINETE DE MINISTROS</v>
      </c>
      <c r="D15263" s="247" t="str">
        <f>VLOOKUP(MID(A15263,1,2),[1]Jurisdicciones!$A$2:$B$44,2,FALSE)</f>
        <v>JEFATURA DE GABINETE DE MINISTROS</v>
      </c>
    </row>
    <row r="15264" spans="1:4" x14ac:dyDescent="0.2">
      <c r="A15264" s="247" t="s">
        <v>28839</v>
      </c>
      <c r="B15264" s="247" t="s">
        <v>17933</v>
      </c>
      <c r="C15264" s="247" t="str">
        <f t="shared" si="238"/>
        <v>57 - JEFATURA DE GABINETE DE MINISTROS</v>
      </c>
      <c r="D15264" s="247" t="str">
        <f>VLOOKUP(MID(A15264,1,2),[1]Jurisdicciones!$A$2:$B$44,2,FALSE)</f>
        <v>JEFATURA DE GABINETE DE MINISTROS</v>
      </c>
    </row>
    <row r="15265" spans="1:4" x14ac:dyDescent="0.2">
      <c r="A15265" s="247" t="s">
        <v>28840</v>
      </c>
      <c r="B15265" s="247" t="s">
        <v>14343</v>
      </c>
      <c r="C15265" s="247" t="str">
        <f t="shared" si="238"/>
        <v>57 - JEFATURA DE GABINETE DE MINISTROS</v>
      </c>
      <c r="D15265" s="247" t="str">
        <f>VLOOKUP(MID(A15265,1,2),[1]Jurisdicciones!$A$2:$B$44,2,FALSE)</f>
        <v>JEFATURA DE GABINETE DE MINISTROS</v>
      </c>
    </row>
    <row r="15266" spans="1:4" x14ac:dyDescent="0.2">
      <c r="A15266" s="247" t="s">
        <v>28841</v>
      </c>
      <c r="B15266" s="247" t="s">
        <v>17911</v>
      </c>
      <c r="C15266" s="247" t="str">
        <f t="shared" si="238"/>
        <v>57 - JEFATURA DE GABINETE DE MINISTROS</v>
      </c>
      <c r="D15266" s="247" t="str">
        <f>VLOOKUP(MID(A15266,1,2),[1]Jurisdicciones!$A$2:$B$44,2,FALSE)</f>
        <v>JEFATURA DE GABINETE DE MINISTROS</v>
      </c>
    </row>
    <row r="15267" spans="1:4" x14ac:dyDescent="0.2">
      <c r="A15267" s="247" t="s">
        <v>28842</v>
      </c>
      <c r="B15267" s="247" t="s">
        <v>18095</v>
      </c>
      <c r="C15267" s="247" t="str">
        <f t="shared" si="238"/>
        <v>57 - JEFATURA DE GABINETE DE MINISTROS</v>
      </c>
      <c r="D15267" s="247" t="str">
        <f>VLOOKUP(MID(A15267,1,2),[1]Jurisdicciones!$A$2:$B$44,2,FALSE)</f>
        <v>JEFATURA DE GABINETE DE MINISTROS</v>
      </c>
    </row>
    <row r="15268" spans="1:4" x14ac:dyDescent="0.2">
      <c r="A15268" s="247" t="s">
        <v>28843</v>
      </c>
      <c r="B15268" s="247" t="s">
        <v>18127</v>
      </c>
      <c r="C15268" s="247" t="str">
        <f t="shared" si="238"/>
        <v>57 - JEFATURA DE GABINETE DE MINISTROS</v>
      </c>
      <c r="D15268" s="247" t="str">
        <f>VLOOKUP(MID(A15268,1,2),[1]Jurisdicciones!$A$2:$B$44,2,FALSE)</f>
        <v>JEFATURA DE GABINETE DE MINISTROS</v>
      </c>
    </row>
    <row r="15269" spans="1:4" x14ac:dyDescent="0.2">
      <c r="A15269" s="247" t="s">
        <v>28844</v>
      </c>
      <c r="B15269" s="247" t="s">
        <v>18038</v>
      </c>
      <c r="C15269" s="247" t="str">
        <f t="shared" si="238"/>
        <v>57 - JEFATURA DE GABINETE DE MINISTROS</v>
      </c>
      <c r="D15269" s="247" t="str">
        <f>VLOOKUP(MID(A15269,1,2),[1]Jurisdicciones!$A$2:$B$44,2,FALSE)</f>
        <v>JEFATURA DE GABINETE DE MINISTROS</v>
      </c>
    </row>
    <row r="15270" spans="1:4" x14ac:dyDescent="0.2">
      <c r="A15270" s="247" t="s">
        <v>28845</v>
      </c>
      <c r="B15270" s="247" t="s">
        <v>28846</v>
      </c>
      <c r="C15270" s="247" t="str">
        <f t="shared" si="238"/>
        <v>57 - JEFATURA DE GABINETE DE MINISTROS</v>
      </c>
      <c r="D15270" s="247" t="str">
        <f>VLOOKUP(MID(A15270,1,2),[1]Jurisdicciones!$A$2:$B$44,2,FALSE)</f>
        <v>JEFATURA DE GABINETE DE MINISTROS</v>
      </c>
    </row>
    <row r="15271" spans="1:4" x14ac:dyDescent="0.2">
      <c r="A15271" s="247" t="s">
        <v>28847</v>
      </c>
      <c r="B15271" s="247" t="s">
        <v>28848</v>
      </c>
      <c r="C15271" s="247" t="str">
        <f t="shared" si="238"/>
        <v>57 - JEFATURA DE GABINETE DE MINISTROS</v>
      </c>
      <c r="D15271" s="247" t="str">
        <f>VLOOKUP(MID(A15271,1,2),[1]Jurisdicciones!$A$2:$B$44,2,FALSE)</f>
        <v>JEFATURA DE GABINETE DE MINISTROS</v>
      </c>
    </row>
    <row r="15272" spans="1:4" x14ac:dyDescent="0.2">
      <c r="A15272" s="247" t="s">
        <v>28849</v>
      </c>
      <c r="B15272" s="247" t="s">
        <v>17961</v>
      </c>
      <c r="C15272" s="247" t="str">
        <f t="shared" si="238"/>
        <v>57 - JEFATURA DE GABINETE DE MINISTROS</v>
      </c>
      <c r="D15272" s="247" t="str">
        <f>VLOOKUP(MID(A15272,1,2),[1]Jurisdicciones!$A$2:$B$44,2,FALSE)</f>
        <v>JEFATURA DE GABINETE DE MINISTROS</v>
      </c>
    </row>
    <row r="15273" spans="1:4" x14ac:dyDescent="0.2">
      <c r="A15273" s="247" t="s">
        <v>28850</v>
      </c>
      <c r="B15273" s="247" t="s">
        <v>18010</v>
      </c>
      <c r="C15273" s="247" t="str">
        <f t="shared" si="238"/>
        <v>57 - JEFATURA DE GABINETE DE MINISTROS</v>
      </c>
      <c r="D15273" s="247" t="str">
        <f>VLOOKUP(MID(A15273,1,2),[1]Jurisdicciones!$A$2:$B$44,2,FALSE)</f>
        <v>JEFATURA DE GABINETE DE MINISTROS</v>
      </c>
    </row>
    <row r="15274" spans="1:4" x14ac:dyDescent="0.2">
      <c r="A15274" s="247" t="s">
        <v>28851</v>
      </c>
      <c r="B15274" s="247" t="s">
        <v>18099</v>
      </c>
      <c r="C15274" s="247" t="str">
        <f t="shared" si="238"/>
        <v>57 - JEFATURA DE GABINETE DE MINISTROS</v>
      </c>
      <c r="D15274" s="247" t="str">
        <f>VLOOKUP(MID(A15274,1,2),[1]Jurisdicciones!$A$2:$B$44,2,FALSE)</f>
        <v>JEFATURA DE GABINETE DE MINISTROS</v>
      </c>
    </row>
    <row r="15275" spans="1:4" x14ac:dyDescent="0.2">
      <c r="A15275" s="247" t="s">
        <v>28852</v>
      </c>
      <c r="B15275" s="247" t="s">
        <v>18143</v>
      </c>
      <c r="C15275" s="247" t="str">
        <f t="shared" si="238"/>
        <v>57 - JEFATURA DE GABINETE DE MINISTROS</v>
      </c>
      <c r="D15275" s="247" t="str">
        <f>VLOOKUP(MID(A15275,1,2),[1]Jurisdicciones!$A$2:$B$44,2,FALSE)</f>
        <v>JEFATURA DE GABINETE DE MINISTROS</v>
      </c>
    </row>
    <row r="15276" spans="1:4" x14ac:dyDescent="0.2">
      <c r="A15276" s="247" t="s">
        <v>28853</v>
      </c>
      <c r="B15276" s="247" t="s">
        <v>18057</v>
      </c>
      <c r="C15276" s="247" t="str">
        <f t="shared" si="238"/>
        <v>57 - JEFATURA DE GABINETE DE MINISTROS</v>
      </c>
      <c r="D15276" s="247" t="str">
        <f>VLOOKUP(MID(A15276,1,2),[1]Jurisdicciones!$A$2:$B$44,2,FALSE)</f>
        <v>JEFATURA DE GABINETE DE MINISTROS</v>
      </c>
    </row>
    <row r="15277" spans="1:4" x14ac:dyDescent="0.2">
      <c r="A15277" s="247" t="s">
        <v>28854</v>
      </c>
      <c r="B15277" s="247" t="s">
        <v>18006</v>
      </c>
      <c r="C15277" s="247" t="str">
        <f t="shared" si="238"/>
        <v>57 - JEFATURA DE GABINETE DE MINISTROS</v>
      </c>
      <c r="D15277" s="247" t="str">
        <f>VLOOKUP(MID(A15277,1,2),[1]Jurisdicciones!$A$2:$B$44,2,FALSE)</f>
        <v>JEFATURA DE GABINETE DE MINISTROS</v>
      </c>
    </row>
    <row r="15278" spans="1:4" x14ac:dyDescent="0.2">
      <c r="A15278" s="247" t="s">
        <v>28855</v>
      </c>
      <c r="B15278" s="247" t="s">
        <v>28856</v>
      </c>
      <c r="C15278" s="247" t="str">
        <f t="shared" si="238"/>
        <v>57 - JEFATURA DE GABINETE DE MINISTROS</v>
      </c>
      <c r="D15278" s="247" t="str">
        <f>VLOOKUP(MID(A15278,1,2),[1]Jurisdicciones!$A$2:$B$44,2,FALSE)</f>
        <v>JEFATURA DE GABINETE DE MINISTROS</v>
      </c>
    </row>
    <row r="15279" spans="1:4" x14ac:dyDescent="0.2">
      <c r="A15279" s="247" t="s">
        <v>28857</v>
      </c>
      <c r="B15279" s="247" t="s">
        <v>17998</v>
      </c>
      <c r="C15279" s="247" t="str">
        <f t="shared" si="238"/>
        <v>57 - JEFATURA DE GABINETE DE MINISTROS</v>
      </c>
      <c r="D15279" s="247" t="str">
        <f>VLOOKUP(MID(A15279,1,2),[1]Jurisdicciones!$A$2:$B$44,2,FALSE)</f>
        <v>JEFATURA DE GABINETE DE MINISTROS</v>
      </c>
    </row>
    <row r="15280" spans="1:4" x14ac:dyDescent="0.2">
      <c r="A15280" s="247" t="s">
        <v>28858</v>
      </c>
      <c r="B15280" s="247" t="s">
        <v>18014</v>
      </c>
      <c r="C15280" s="247" t="str">
        <f t="shared" si="238"/>
        <v>57 - JEFATURA DE GABINETE DE MINISTROS</v>
      </c>
      <c r="D15280" s="247" t="str">
        <f>VLOOKUP(MID(A15280,1,2),[1]Jurisdicciones!$A$2:$B$44,2,FALSE)</f>
        <v>JEFATURA DE GABINETE DE MINISTROS</v>
      </c>
    </row>
    <row r="15281" spans="1:4" x14ac:dyDescent="0.2">
      <c r="A15281" s="247" t="s">
        <v>28859</v>
      </c>
      <c r="B15281" s="247" t="s">
        <v>28860</v>
      </c>
      <c r="C15281" s="247" t="str">
        <f t="shared" si="238"/>
        <v>57 - JEFATURA DE GABINETE DE MINISTROS</v>
      </c>
      <c r="D15281" s="247" t="str">
        <f>VLOOKUP(MID(A15281,1,2),[1]Jurisdicciones!$A$2:$B$44,2,FALSE)</f>
        <v>JEFATURA DE GABINETE DE MINISTROS</v>
      </c>
    </row>
    <row r="15282" spans="1:4" x14ac:dyDescent="0.2">
      <c r="A15282" s="247" t="s">
        <v>28861</v>
      </c>
      <c r="B15282" s="247" t="s">
        <v>28862</v>
      </c>
      <c r="C15282" s="247" t="str">
        <f t="shared" si="238"/>
        <v>57 - JEFATURA DE GABINETE DE MINISTROS</v>
      </c>
      <c r="D15282" s="247" t="str">
        <f>VLOOKUP(MID(A15282,1,2),[1]Jurisdicciones!$A$2:$B$44,2,FALSE)</f>
        <v>JEFATURA DE GABINETE DE MINISTROS</v>
      </c>
    </row>
    <row r="15283" spans="1:4" x14ac:dyDescent="0.2">
      <c r="A15283" s="247" t="s">
        <v>28863</v>
      </c>
      <c r="B15283" s="247" t="s">
        <v>14244</v>
      </c>
      <c r="C15283" s="247" t="str">
        <f t="shared" si="238"/>
        <v>57 - JEFATURA DE GABINETE DE MINISTROS</v>
      </c>
      <c r="D15283" s="247" t="str">
        <f>VLOOKUP(MID(A15283,1,2),[1]Jurisdicciones!$A$2:$B$44,2,FALSE)</f>
        <v>JEFATURA DE GABINETE DE MINISTROS</v>
      </c>
    </row>
    <row r="15284" spans="1:4" x14ac:dyDescent="0.2">
      <c r="A15284" s="247" t="s">
        <v>28864</v>
      </c>
      <c r="B15284" s="247" t="s">
        <v>17970</v>
      </c>
      <c r="C15284" s="247" t="str">
        <f t="shared" si="238"/>
        <v>57 - JEFATURA DE GABINETE DE MINISTROS</v>
      </c>
      <c r="D15284" s="247" t="str">
        <f>VLOOKUP(MID(A15284,1,2),[1]Jurisdicciones!$A$2:$B$44,2,FALSE)</f>
        <v>JEFATURA DE GABINETE DE MINISTROS</v>
      </c>
    </row>
    <row r="15285" spans="1:4" x14ac:dyDescent="0.2">
      <c r="A15285" s="247" t="s">
        <v>28865</v>
      </c>
      <c r="B15285" s="247" t="s">
        <v>18073</v>
      </c>
      <c r="C15285" s="247" t="str">
        <f t="shared" si="238"/>
        <v>57 - JEFATURA DE GABINETE DE MINISTROS</v>
      </c>
      <c r="D15285" s="247" t="str">
        <f>VLOOKUP(MID(A15285,1,2),[1]Jurisdicciones!$A$2:$B$44,2,FALSE)</f>
        <v>JEFATURA DE GABINETE DE MINISTROS</v>
      </c>
    </row>
    <row r="15286" spans="1:4" x14ac:dyDescent="0.2">
      <c r="A15286" s="247" t="s">
        <v>28866</v>
      </c>
      <c r="B15286" s="247" t="s">
        <v>17905</v>
      </c>
      <c r="C15286" s="247" t="str">
        <f t="shared" si="238"/>
        <v>57 - JEFATURA DE GABINETE DE MINISTROS</v>
      </c>
      <c r="D15286" s="247" t="str">
        <f>VLOOKUP(MID(A15286,1,2),[1]Jurisdicciones!$A$2:$B$44,2,FALSE)</f>
        <v>JEFATURA DE GABINETE DE MINISTROS</v>
      </c>
    </row>
    <row r="15287" spans="1:4" x14ac:dyDescent="0.2">
      <c r="A15287" s="247" t="s">
        <v>28867</v>
      </c>
      <c r="B15287" s="247" t="s">
        <v>18071</v>
      </c>
      <c r="C15287" s="247" t="str">
        <f t="shared" si="238"/>
        <v>57 - JEFATURA DE GABINETE DE MINISTROS</v>
      </c>
      <c r="D15287" s="247" t="str">
        <f>VLOOKUP(MID(A15287,1,2),[1]Jurisdicciones!$A$2:$B$44,2,FALSE)</f>
        <v>JEFATURA DE GABINETE DE MINISTROS</v>
      </c>
    </row>
    <row r="15288" spans="1:4" x14ac:dyDescent="0.2">
      <c r="A15288" s="247" t="s">
        <v>28868</v>
      </c>
      <c r="B15288" s="247" t="s">
        <v>18008</v>
      </c>
      <c r="C15288" s="247" t="str">
        <f t="shared" si="238"/>
        <v>57 - JEFATURA DE GABINETE DE MINISTROS</v>
      </c>
      <c r="D15288" s="247" t="str">
        <f>VLOOKUP(MID(A15288,1,2),[1]Jurisdicciones!$A$2:$B$44,2,FALSE)</f>
        <v>JEFATURA DE GABINETE DE MINISTROS</v>
      </c>
    </row>
    <row r="15289" spans="1:4" x14ac:dyDescent="0.2">
      <c r="A15289" s="247" t="s">
        <v>28869</v>
      </c>
      <c r="B15289" s="247" t="s">
        <v>18091</v>
      </c>
      <c r="C15289" s="247" t="str">
        <f t="shared" si="238"/>
        <v>57 - JEFATURA DE GABINETE DE MINISTROS</v>
      </c>
      <c r="D15289" s="247" t="str">
        <f>VLOOKUP(MID(A15289,1,2),[1]Jurisdicciones!$A$2:$B$44,2,FALSE)</f>
        <v>JEFATURA DE GABINETE DE MINISTROS</v>
      </c>
    </row>
    <row r="15290" spans="1:4" x14ac:dyDescent="0.2">
      <c r="A15290" s="247" t="s">
        <v>28870</v>
      </c>
      <c r="B15290" s="247" t="s">
        <v>18069</v>
      </c>
      <c r="C15290" s="247" t="str">
        <f t="shared" si="238"/>
        <v>57 - JEFATURA DE GABINETE DE MINISTROS</v>
      </c>
      <c r="D15290" s="247" t="str">
        <f>VLOOKUP(MID(A15290,1,2),[1]Jurisdicciones!$A$2:$B$44,2,FALSE)</f>
        <v>JEFATURA DE GABINETE DE MINISTROS</v>
      </c>
    </row>
    <row r="15291" spans="1:4" x14ac:dyDescent="0.2">
      <c r="A15291" s="247" t="s">
        <v>28871</v>
      </c>
      <c r="B15291" s="247" t="s">
        <v>18085</v>
      </c>
      <c r="C15291" s="247" t="str">
        <f t="shared" si="238"/>
        <v>57 - JEFATURA DE GABINETE DE MINISTROS</v>
      </c>
      <c r="D15291" s="247" t="str">
        <f>VLOOKUP(MID(A15291,1,2),[1]Jurisdicciones!$A$2:$B$44,2,FALSE)</f>
        <v>JEFATURA DE GABINETE DE MINISTROS</v>
      </c>
    </row>
    <row r="15292" spans="1:4" x14ac:dyDescent="0.2">
      <c r="A15292" s="247" t="s">
        <v>28872</v>
      </c>
      <c r="B15292" s="247" t="s">
        <v>17968</v>
      </c>
      <c r="C15292" s="247" t="str">
        <f t="shared" si="238"/>
        <v>57 - JEFATURA DE GABINETE DE MINISTROS</v>
      </c>
      <c r="D15292" s="247" t="str">
        <f>VLOOKUP(MID(A15292,1,2),[1]Jurisdicciones!$A$2:$B$44,2,FALSE)</f>
        <v>JEFATURA DE GABINETE DE MINISTROS</v>
      </c>
    </row>
    <row r="15293" spans="1:4" x14ac:dyDescent="0.2">
      <c r="A15293" s="247" t="s">
        <v>28873</v>
      </c>
      <c r="B15293" s="247" t="s">
        <v>18020</v>
      </c>
      <c r="C15293" s="247" t="str">
        <f t="shared" si="238"/>
        <v>57 - JEFATURA DE GABINETE DE MINISTROS</v>
      </c>
      <c r="D15293" s="247" t="str">
        <f>VLOOKUP(MID(A15293,1,2),[1]Jurisdicciones!$A$2:$B$44,2,FALSE)</f>
        <v>JEFATURA DE GABINETE DE MINISTROS</v>
      </c>
    </row>
    <row r="15294" spans="1:4" x14ac:dyDescent="0.2">
      <c r="A15294" s="247" t="s">
        <v>28874</v>
      </c>
      <c r="B15294" s="247" t="s">
        <v>18087</v>
      </c>
      <c r="C15294" s="247" t="str">
        <f t="shared" si="238"/>
        <v>57 - JEFATURA DE GABINETE DE MINISTROS</v>
      </c>
      <c r="D15294" s="247" t="str">
        <f>VLOOKUP(MID(A15294,1,2),[1]Jurisdicciones!$A$2:$B$44,2,FALSE)</f>
        <v>JEFATURA DE GABINETE DE MINISTROS</v>
      </c>
    </row>
    <row r="15295" spans="1:4" x14ac:dyDescent="0.2">
      <c r="A15295" s="247" t="s">
        <v>28875</v>
      </c>
      <c r="B15295" s="247" t="s">
        <v>18109</v>
      </c>
      <c r="C15295" s="247" t="str">
        <f t="shared" si="238"/>
        <v>57 - JEFATURA DE GABINETE DE MINISTROS</v>
      </c>
      <c r="D15295" s="247" t="str">
        <f>VLOOKUP(MID(A15295,1,2),[1]Jurisdicciones!$A$2:$B$44,2,FALSE)</f>
        <v>JEFATURA DE GABINETE DE MINISTROS</v>
      </c>
    </row>
    <row r="15296" spans="1:4" x14ac:dyDescent="0.2">
      <c r="A15296" s="247" t="s">
        <v>28876</v>
      </c>
      <c r="B15296" s="247" t="s">
        <v>18129</v>
      </c>
      <c r="C15296" s="247" t="str">
        <f t="shared" ref="C15296:C15359" si="239">CONCATENATE(MID(A15296,1,2), " - ",D15296)</f>
        <v>57 - JEFATURA DE GABINETE DE MINISTROS</v>
      </c>
      <c r="D15296" s="247" t="str">
        <f>VLOOKUP(MID(A15296,1,2),[1]Jurisdicciones!$A$2:$B$44,2,FALSE)</f>
        <v>JEFATURA DE GABINETE DE MINISTROS</v>
      </c>
    </row>
    <row r="15297" spans="1:4" x14ac:dyDescent="0.2">
      <c r="A15297" s="247" t="s">
        <v>28877</v>
      </c>
      <c r="B15297" s="247" t="s">
        <v>18105</v>
      </c>
      <c r="C15297" s="247" t="str">
        <f t="shared" si="239"/>
        <v>57 - JEFATURA DE GABINETE DE MINISTROS</v>
      </c>
      <c r="D15297" s="247" t="str">
        <f>VLOOKUP(MID(A15297,1,2),[1]Jurisdicciones!$A$2:$B$44,2,FALSE)</f>
        <v>JEFATURA DE GABINETE DE MINISTROS</v>
      </c>
    </row>
    <row r="15298" spans="1:4" x14ac:dyDescent="0.2">
      <c r="A15298" s="247" t="s">
        <v>28878</v>
      </c>
      <c r="B15298" s="247" t="s">
        <v>18067</v>
      </c>
      <c r="C15298" s="247" t="str">
        <f t="shared" si="239"/>
        <v>57 - JEFATURA DE GABINETE DE MINISTROS</v>
      </c>
      <c r="D15298" s="247" t="str">
        <f>VLOOKUP(MID(A15298,1,2),[1]Jurisdicciones!$A$2:$B$44,2,FALSE)</f>
        <v>JEFATURA DE GABINETE DE MINISTROS</v>
      </c>
    </row>
    <row r="15299" spans="1:4" x14ac:dyDescent="0.2">
      <c r="A15299" s="247" t="s">
        <v>28879</v>
      </c>
      <c r="B15299" s="247" t="s">
        <v>28880</v>
      </c>
      <c r="C15299" s="247" t="str">
        <f t="shared" si="239"/>
        <v>57 - JEFATURA DE GABINETE DE MINISTROS</v>
      </c>
      <c r="D15299" s="247" t="str">
        <f>VLOOKUP(MID(A15299,1,2),[1]Jurisdicciones!$A$2:$B$44,2,FALSE)</f>
        <v>JEFATURA DE GABINETE DE MINISTROS</v>
      </c>
    </row>
    <row r="15300" spans="1:4" x14ac:dyDescent="0.2">
      <c r="A15300" s="247" t="s">
        <v>28881</v>
      </c>
      <c r="B15300" s="247" t="s">
        <v>18141</v>
      </c>
      <c r="C15300" s="247" t="str">
        <f t="shared" si="239"/>
        <v>57 - JEFATURA DE GABINETE DE MINISTROS</v>
      </c>
      <c r="D15300" s="247" t="str">
        <f>VLOOKUP(MID(A15300,1,2),[1]Jurisdicciones!$A$2:$B$44,2,FALSE)</f>
        <v>JEFATURA DE GABINETE DE MINISTROS</v>
      </c>
    </row>
    <row r="15301" spans="1:4" x14ac:dyDescent="0.2">
      <c r="A15301" s="247" t="s">
        <v>28882</v>
      </c>
      <c r="B15301" s="247" t="s">
        <v>17909</v>
      </c>
      <c r="C15301" s="247" t="str">
        <f t="shared" si="239"/>
        <v>57 - JEFATURA DE GABINETE DE MINISTROS</v>
      </c>
      <c r="D15301" s="247" t="str">
        <f>VLOOKUP(MID(A15301,1,2),[1]Jurisdicciones!$A$2:$B$44,2,FALSE)</f>
        <v>JEFATURA DE GABINETE DE MINISTROS</v>
      </c>
    </row>
    <row r="15302" spans="1:4" x14ac:dyDescent="0.2">
      <c r="A15302" s="247" t="s">
        <v>28883</v>
      </c>
      <c r="B15302" s="247" t="s">
        <v>17951</v>
      </c>
      <c r="C15302" s="247" t="str">
        <f t="shared" si="239"/>
        <v>57 - JEFATURA DE GABINETE DE MINISTROS</v>
      </c>
      <c r="D15302" s="247" t="str">
        <f>VLOOKUP(MID(A15302,1,2),[1]Jurisdicciones!$A$2:$B$44,2,FALSE)</f>
        <v>JEFATURA DE GABINETE DE MINISTROS</v>
      </c>
    </row>
    <row r="15303" spans="1:4" x14ac:dyDescent="0.2">
      <c r="A15303" s="247" t="s">
        <v>28884</v>
      </c>
      <c r="B15303" s="247" t="s">
        <v>18059</v>
      </c>
      <c r="C15303" s="247" t="str">
        <f t="shared" si="239"/>
        <v>57 - JEFATURA DE GABINETE DE MINISTROS</v>
      </c>
      <c r="D15303" s="247" t="str">
        <f>VLOOKUP(MID(A15303,1,2),[1]Jurisdicciones!$A$2:$B$44,2,FALSE)</f>
        <v>JEFATURA DE GABINETE DE MINISTROS</v>
      </c>
    </row>
    <row r="15304" spans="1:4" x14ac:dyDescent="0.2">
      <c r="A15304" s="247" t="s">
        <v>28885</v>
      </c>
      <c r="B15304" s="247" t="s">
        <v>17903</v>
      </c>
      <c r="C15304" s="247" t="str">
        <f t="shared" si="239"/>
        <v>57 - JEFATURA DE GABINETE DE MINISTROS</v>
      </c>
      <c r="D15304" s="247" t="str">
        <f>VLOOKUP(MID(A15304,1,2),[1]Jurisdicciones!$A$2:$B$44,2,FALSE)</f>
        <v>JEFATURA DE GABINETE DE MINISTROS</v>
      </c>
    </row>
    <row r="15305" spans="1:4" x14ac:dyDescent="0.2">
      <c r="A15305" s="247" t="s">
        <v>28886</v>
      </c>
      <c r="B15305" s="247" t="s">
        <v>18131</v>
      </c>
      <c r="C15305" s="247" t="str">
        <f t="shared" si="239"/>
        <v>57 - JEFATURA DE GABINETE DE MINISTROS</v>
      </c>
      <c r="D15305" s="247" t="str">
        <f>VLOOKUP(MID(A15305,1,2),[1]Jurisdicciones!$A$2:$B$44,2,FALSE)</f>
        <v>JEFATURA DE GABINETE DE MINISTROS</v>
      </c>
    </row>
    <row r="15306" spans="1:4" x14ac:dyDescent="0.2">
      <c r="A15306" s="247" t="s">
        <v>28887</v>
      </c>
      <c r="B15306" s="247" t="s">
        <v>17913</v>
      </c>
      <c r="C15306" s="247" t="str">
        <f t="shared" si="239"/>
        <v>57 - JEFATURA DE GABINETE DE MINISTROS</v>
      </c>
      <c r="D15306" s="247" t="str">
        <f>VLOOKUP(MID(A15306,1,2),[1]Jurisdicciones!$A$2:$B$44,2,FALSE)</f>
        <v>JEFATURA DE GABINETE DE MINISTROS</v>
      </c>
    </row>
    <row r="15307" spans="1:4" x14ac:dyDescent="0.2">
      <c r="A15307" s="247" t="s">
        <v>28888</v>
      </c>
      <c r="B15307" s="247" t="s">
        <v>17976</v>
      </c>
      <c r="C15307" s="247" t="str">
        <f t="shared" si="239"/>
        <v>57 - JEFATURA DE GABINETE DE MINISTROS</v>
      </c>
      <c r="D15307" s="247" t="str">
        <f>VLOOKUP(MID(A15307,1,2),[1]Jurisdicciones!$A$2:$B$44,2,FALSE)</f>
        <v>JEFATURA DE GABINETE DE MINISTROS</v>
      </c>
    </row>
    <row r="15308" spans="1:4" x14ac:dyDescent="0.2">
      <c r="A15308" s="247" t="s">
        <v>28889</v>
      </c>
      <c r="B15308" s="247" t="s">
        <v>17966</v>
      </c>
      <c r="C15308" s="247" t="str">
        <f t="shared" si="239"/>
        <v>57 - JEFATURA DE GABINETE DE MINISTROS</v>
      </c>
      <c r="D15308" s="247" t="str">
        <f>VLOOKUP(MID(A15308,1,2),[1]Jurisdicciones!$A$2:$B$44,2,FALSE)</f>
        <v>JEFATURA DE GABINETE DE MINISTROS</v>
      </c>
    </row>
    <row r="15309" spans="1:4" x14ac:dyDescent="0.2">
      <c r="A15309" s="247" t="s">
        <v>28890</v>
      </c>
      <c r="B15309" s="247" t="s">
        <v>18044</v>
      </c>
      <c r="C15309" s="247" t="str">
        <f t="shared" si="239"/>
        <v>57 - JEFATURA DE GABINETE DE MINISTROS</v>
      </c>
      <c r="D15309" s="247" t="str">
        <f>VLOOKUP(MID(A15309,1,2),[1]Jurisdicciones!$A$2:$B$44,2,FALSE)</f>
        <v>JEFATURA DE GABINETE DE MINISTROS</v>
      </c>
    </row>
    <row r="15310" spans="1:4" x14ac:dyDescent="0.2">
      <c r="A15310" s="247" t="s">
        <v>28891</v>
      </c>
      <c r="B15310" s="247" t="s">
        <v>18016</v>
      </c>
      <c r="C15310" s="247" t="str">
        <f t="shared" si="239"/>
        <v>57 - JEFATURA DE GABINETE DE MINISTROS</v>
      </c>
      <c r="D15310" s="247" t="str">
        <f>VLOOKUP(MID(A15310,1,2),[1]Jurisdicciones!$A$2:$B$44,2,FALSE)</f>
        <v>JEFATURA DE GABINETE DE MINISTROS</v>
      </c>
    </row>
    <row r="15311" spans="1:4" x14ac:dyDescent="0.2">
      <c r="A15311" s="247" t="s">
        <v>28892</v>
      </c>
      <c r="B15311" s="247" t="s">
        <v>17921</v>
      </c>
      <c r="C15311" s="247" t="str">
        <f t="shared" si="239"/>
        <v>57 - JEFATURA DE GABINETE DE MINISTROS</v>
      </c>
      <c r="D15311" s="247" t="str">
        <f>VLOOKUP(MID(A15311,1,2),[1]Jurisdicciones!$A$2:$B$44,2,FALSE)</f>
        <v>JEFATURA DE GABINETE DE MINISTROS</v>
      </c>
    </row>
    <row r="15312" spans="1:4" x14ac:dyDescent="0.2">
      <c r="A15312" s="247" t="s">
        <v>28893</v>
      </c>
      <c r="B15312" s="247" t="s">
        <v>18034</v>
      </c>
      <c r="C15312" s="247" t="str">
        <f t="shared" si="239"/>
        <v>57 - JEFATURA DE GABINETE DE MINISTROS</v>
      </c>
      <c r="D15312" s="247" t="str">
        <f>VLOOKUP(MID(A15312,1,2),[1]Jurisdicciones!$A$2:$B$44,2,FALSE)</f>
        <v>JEFATURA DE GABINETE DE MINISTROS</v>
      </c>
    </row>
    <row r="15313" spans="1:4" x14ac:dyDescent="0.2">
      <c r="A15313" s="247" t="s">
        <v>28894</v>
      </c>
      <c r="B15313" s="247" t="s">
        <v>28895</v>
      </c>
      <c r="C15313" s="247" t="str">
        <f t="shared" si="239"/>
        <v>57 - JEFATURA DE GABINETE DE MINISTROS</v>
      </c>
      <c r="D15313" s="247" t="str">
        <f>VLOOKUP(MID(A15313,1,2),[1]Jurisdicciones!$A$2:$B$44,2,FALSE)</f>
        <v>JEFATURA DE GABINETE DE MINISTROS</v>
      </c>
    </row>
    <row r="15314" spans="1:4" x14ac:dyDescent="0.2">
      <c r="A15314" s="247" t="s">
        <v>28896</v>
      </c>
      <c r="B15314" s="247" t="s">
        <v>18089</v>
      </c>
      <c r="C15314" s="247" t="str">
        <f t="shared" si="239"/>
        <v>57 - JEFATURA DE GABINETE DE MINISTROS</v>
      </c>
      <c r="D15314" s="247" t="str">
        <f>VLOOKUP(MID(A15314,1,2),[1]Jurisdicciones!$A$2:$B$44,2,FALSE)</f>
        <v>JEFATURA DE GABINETE DE MINISTROS</v>
      </c>
    </row>
    <row r="15315" spans="1:4" x14ac:dyDescent="0.2">
      <c r="A15315" s="247" t="s">
        <v>28897</v>
      </c>
      <c r="B15315" s="247" t="s">
        <v>18012</v>
      </c>
      <c r="C15315" s="247" t="str">
        <f t="shared" si="239"/>
        <v>57 - JEFATURA DE GABINETE DE MINISTROS</v>
      </c>
      <c r="D15315" s="247" t="str">
        <f>VLOOKUP(MID(A15315,1,2),[1]Jurisdicciones!$A$2:$B$44,2,FALSE)</f>
        <v>JEFATURA DE GABINETE DE MINISTROS</v>
      </c>
    </row>
    <row r="15316" spans="1:4" x14ac:dyDescent="0.2">
      <c r="A15316" s="247" t="s">
        <v>28898</v>
      </c>
      <c r="B15316" s="247" t="s">
        <v>18053</v>
      </c>
      <c r="C15316" s="247" t="str">
        <f t="shared" si="239"/>
        <v>57 - JEFATURA DE GABINETE DE MINISTROS</v>
      </c>
      <c r="D15316" s="247" t="str">
        <f>VLOOKUP(MID(A15316,1,2),[1]Jurisdicciones!$A$2:$B$44,2,FALSE)</f>
        <v>JEFATURA DE GABINETE DE MINISTROS</v>
      </c>
    </row>
    <row r="15317" spans="1:4" x14ac:dyDescent="0.2">
      <c r="A15317" s="247" t="s">
        <v>28899</v>
      </c>
      <c r="B15317" s="247" t="s">
        <v>17982</v>
      </c>
      <c r="C15317" s="247" t="str">
        <f t="shared" si="239"/>
        <v>57 - JEFATURA DE GABINETE DE MINISTROS</v>
      </c>
      <c r="D15317" s="247" t="str">
        <f>VLOOKUP(MID(A15317,1,2),[1]Jurisdicciones!$A$2:$B$44,2,FALSE)</f>
        <v>JEFATURA DE GABINETE DE MINISTROS</v>
      </c>
    </row>
    <row r="15318" spans="1:4" x14ac:dyDescent="0.2">
      <c r="A15318" s="247" t="s">
        <v>28900</v>
      </c>
      <c r="B15318" s="247" t="s">
        <v>17980</v>
      </c>
      <c r="C15318" s="247" t="str">
        <f t="shared" si="239"/>
        <v>57 - JEFATURA DE GABINETE DE MINISTROS</v>
      </c>
      <c r="D15318" s="247" t="str">
        <f>VLOOKUP(MID(A15318,1,2),[1]Jurisdicciones!$A$2:$B$44,2,FALSE)</f>
        <v>JEFATURA DE GABINETE DE MINISTROS</v>
      </c>
    </row>
    <row r="15319" spans="1:4" x14ac:dyDescent="0.2">
      <c r="A15319" s="247" t="s">
        <v>28901</v>
      </c>
      <c r="B15319" s="247" t="s">
        <v>17901</v>
      </c>
      <c r="C15319" s="247" t="str">
        <f t="shared" si="239"/>
        <v>57 - JEFATURA DE GABINETE DE MINISTROS</v>
      </c>
      <c r="D15319" s="247" t="str">
        <f>VLOOKUP(MID(A15319,1,2),[1]Jurisdicciones!$A$2:$B$44,2,FALSE)</f>
        <v>JEFATURA DE GABINETE DE MINISTROS</v>
      </c>
    </row>
    <row r="15320" spans="1:4" x14ac:dyDescent="0.2">
      <c r="A15320" s="247" t="s">
        <v>28902</v>
      </c>
      <c r="B15320" s="247" t="s">
        <v>18107</v>
      </c>
      <c r="C15320" s="247" t="str">
        <f t="shared" si="239"/>
        <v>57 - JEFATURA DE GABINETE DE MINISTROS</v>
      </c>
      <c r="D15320" s="247" t="str">
        <f>VLOOKUP(MID(A15320,1,2),[1]Jurisdicciones!$A$2:$B$44,2,FALSE)</f>
        <v>JEFATURA DE GABINETE DE MINISTROS</v>
      </c>
    </row>
    <row r="15321" spans="1:4" x14ac:dyDescent="0.2">
      <c r="A15321" s="247" t="s">
        <v>28903</v>
      </c>
      <c r="B15321" s="247" t="s">
        <v>18030</v>
      </c>
      <c r="C15321" s="247" t="str">
        <f t="shared" si="239"/>
        <v>57 - JEFATURA DE GABINETE DE MINISTROS</v>
      </c>
      <c r="D15321" s="247" t="str">
        <f>VLOOKUP(MID(A15321,1,2),[1]Jurisdicciones!$A$2:$B$44,2,FALSE)</f>
        <v>JEFATURA DE GABINETE DE MINISTROS</v>
      </c>
    </row>
    <row r="15322" spans="1:4" x14ac:dyDescent="0.2">
      <c r="A15322" s="247" t="s">
        <v>28904</v>
      </c>
      <c r="B15322" s="247" t="s">
        <v>28905</v>
      </c>
      <c r="C15322" s="247" t="str">
        <f t="shared" si="239"/>
        <v>57 - JEFATURA DE GABINETE DE MINISTROS</v>
      </c>
      <c r="D15322" s="247" t="str">
        <f>VLOOKUP(MID(A15322,1,2),[1]Jurisdicciones!$A$2:$B$44,2,FALSE)</f>
        <v>JEFATURA DE GABINETE DE MINISTROS</v>
      </c>
    </row>
    <row r="15323" spans="1:4" x14ac:dyDescent="0.2">
      <c r="A15323" s="247" t="s">
        <v>28906</v>
      </c>
      <c r="B15323" s="247" t="s">
        <v>17959</v>
      </c>
      <c r="C15323" s="247" t="str">
        <f t="shared" si="239"/>
        <v>57 - JEFATURA DE GABINETE DE MINISTROS</v>
      </c>
      <c r="D15323" s="247" t="str">
        <f>VLOOKUP(MID(A15323,1,2),[1]Jurisdicciones!$A$2:$B$44,2,FALSE)</f>
        <v>JEFATURA DE GABINETE DE MINISTROS</v>
      </c>
    </row>
    <row r="15324" spans="1:4" x14ac:dyDescent="0.2">
      <c r="A15324" s="247" t="s">
        <v>28907</v>
      </c>
      <c r="B15324" s="247" t="s">
        <v>18101</v>
      </c>
      <c r="C15324" s="247" t="str">
        <f t="shared" si="239"/>
        <v>57 - JEFATURA DE GABINETE DE MINISTROS</v>
      </c>
      <c r="D15324" s="247" t="str">
        <f>VLOOKUP(MID(A15324,1,2),[1]Jurisdicciones!$A$2:$B$44,2,FALSE)</f>
        <v>JEFATURA DE GABINETE DE MINISTROS</v>
      </c>
    </row>
    <row r="15325" spans="1:4" x14ac:dyDescent="0.2">
      <c r="A15325" s="247" t="s">
        <v>28908</v>
      </c>
      <c r="B15325" s="247" t="s">
        <v>18032</v>
      </c>
      <c r="C15325" s="247" t="str">
        <f t="shared" si="239"/>
        <v>57 - JEFATURA DE GABINETE DE MINISTROS</v>
      </c>
      <c r="D15325" s="247" t="str">
        <f>VLOOKUP(MID(A15325,1,2),[1]Jurisdicciones!$A$2:$B$44,2,FALSE)</f>
        <v>JEFATURA DE GABINETE DE MINISTROS</v>
      </c>
    </row>
    <row r="15326" spans="1:4" x14ac:dyDescent="0.2">
      <c r="A15326" s="247" t="s">
        <v>28909</v>
      </c>
      <c r="B15326" s="247" t="s">
        <v>18081</v>
      </c>
      <c r="C15326" s="247" t="str">
        <f t="shared" si="239"/>
        <v>57 - JEFATURA DE GABINETE DE MINISTROS</v>
      </c>
      <c r="D15326" s="247" t="str">
        <f>VLOOKUP(MID(A15326,1,2),[1]Jurisdicciones!$A$2:$B$44,2,FALSE)</f>
        <v>JEFATURA DE GABINETE DE MINISTROS</v>
      </c>
    </row>
    <row r="15327" spans="1:4" x14ac:dyDescent="0.2">
      <c r="A15327" s="247" t="s">
        <v>28910</v>
      </c>
      <c r="B15327" s="247" t="s">
        <v>28911</v>
      </c>
      <c r="C15327" s="247" t="str">
        <f t="shared" si="239"/>
        <v>57 - JEFATURA DE GABINETE DE MINISTROS</v>
      </c>
      <c r="D15327" s="247" t="str">
        <f>VLOOKUP(MID(A15327,1,2),[1]Jurisdicciones!$A$2:$B$44,2,FALSE)</f>
        <v>JEFATURA DE GABINETE DE MINISTROS</v>
      </c>
    </row>
    <row r="15328" spans="1:4" x14ac:dyDescent="0.2">
      <c r="A15328" s="247" t="s">
        <v>28912</v>
      </c>
      <c r="B15328" s="247" t="s">
        <v>28913</v>
      </c>
      <c r="C15328" s="247" t="str">
        <f t="shared" si="239"/>
        <v>57 - JEFATURA DE GABINETE DE MINISTROS</v>
      </c>
      <c r="D15328" s="247" t="str">
        <f>VLOOKUP(MID(A15328,1,2),[1]Jurisdicciones!$A$2:$B$44,2,FALSE)</f>
        <v>JEFATURA DE GABINETE DE MINISTROS</v>
      </c>
    </row>
    <row r="15329" spans="1:4" x14ac:dyDescent="0.2">
      <c r="A15329" s="247" t="s">
        <v>28914</v>
      </c>
      <c r="B15329" s="247" t="s">
        <v>18026</v>
      </c>
      <c r="C15329" s="247" t="str">
        <f t="shared" si="239"/>
        <v>57 - JEFATURA DE GABINETE DE MINISTROS</v>
      </c>
      <c r="D15329" s="247" t="str">
        <f>VLOOKUP(MID(A15329,1,2),[1]Jurisdicciones!$A$2:$B$44,2,FALSE)</f>
        <v>JEFATURA DE GABINETE DE MINISTROS</v>
      </c>
    </row>
    <row r="15330" spans="1:4" x14ac:dyDescent="0.2">
      <c r="A15330" s="247" t="s">
        <v>28915</v>
      </c>
      <c r="B15330" s="247" t="s">
        <v>28916</v>
      </c>
      <c r="C15330" s="247" t="str">
        <f t="shared" si="239"/>
        <v>57 - JEFATURA DE GABINETE DE MINISTROS</v>
      </c>
      <c r="D15330" s="247" t="str">
        <f>VLOOKUP(MID(A15330,1,2),[1]Jurisdicciones!$A$2:$B$44,2,FALSE)</f>
        <v>JEFATURA DE GABINETE DE MINISTROS</v>
      </c>
    </row>
    <row r="15331" spans="1:4" x14ac:dyDescent="0.2">
      <c r="A15331" s="247" t="s">
        <v>28917</v>
      </c>
      <c r="B15331" s="247" t="s">
        <v>18004</v>
      </c>
      <c r="C15331" s="247" t="str">
        <f t="shared" si="239"/>
        <v>57 - JEFATURA DE GABINETE DE MINISTROS</v>
      </c>
      <c r="D15331" s="247" t="str">
        <f>VLOOKUP(MID(A15331,1,2),[1]Jurisdicciones!$A$2:$B$44,2,FALSE)</f>
        <v>JEFATURA DE GABINETE DE MINISTROS</v>
      </c>
    </row>
    <row r="15332" spans="1:4" x14ac:dyDescent="0.2">
      <c r="A15332" s="247" t="s">
        <v>28918</v>
      </c>
      <c r="B15332" s="247" t="s">
        <v>18002</v>
      </c>
      <c r="C15332" s="247" t="str">
        <f t="shared" si="239"/>
        <v>57 - JEFATURA DE GABINETE DE MINISTROS</v>
      </c>
      <c r="D15332" s="247" t="str">
        <f>VLOOKUP(MID(A15332,1,2),[1]Jurisdicciones!$A$2:$B$44,2,FALSE)</f>
        <v>JEFATURA DE GABINETE DE MINISTROS</v>
      </c>
    </row>
    <row r="15333" spans="1:4" x14ac:dyDescent="0.2">
      <c r="A15333" s="247" t="s">
        <v>28919</v>
      </c>
      <c r="B15333" s="247" t="s">
        <v>17949</v>
      </c>
      <c r="C15333" s="247" t="str">
        <f t="shared" si="239"/>
        <v>57 - JEFATURA DE GABINETE DE MINISTROS</v>
      </c>
      <c r="D15333" s="247" t="str">
        <f>VLOOKUP(MID(A15333,1,2),[1]Jurisdicciones!$A$2:$B$44,2,FALSE)</f>
        <v>JEFATURA DE GABINETE DE MINISTROS</v>
      </c>
    </row>
    <row r="15334" spans="1:4" x14ac:dyDescent="0.2">
      <c r="A15334" s="247" t="s">
        <v>28920</v>
      </c>
      <c r="B15334" s="247" t="s">
        <v>18024</v>
      </c>
      <c r="C15334" s="247" t="str">
        <f t="shared" si="239"/>
        <v>57 - JEFATURA DE GABINETE DE MINISTROS</v>
      </c>
      <c r="D15334" s="247" t="str">
        <f>VLOOKUP(MID(A15334,1,2),[1]Jurisdicciones!$A$2:$B$44,2,FALSE)</f>
        <v>JEFATURA DE GABINETE DE MINISTROS</v>
      </c>
    </row>
    <row r="15335" spans="1:4" x14ac:dyDescent="0.2">
      <c r="A15335" s="247" t="s">
        <v>28921</v>
      </c>
      <c r="B15335" s="247" t="s">
        <v>17915</v>
      </c>
      <c r="C15335" s="247" t="str">
        <f t="shared" si="239"/>
        <v>57 - JEFATURA DE GABINETE DE MINISTROS</v>
      </c>
      <c r="D15335" s="247" t="str">
        <f>VLOOKUP(MID(A15335,1,2),[1]Jurisdicciones!$A$2:$B$44,2,FALSE)</f>
        <v>JEFATURA DE GABINETE DE MINISTROS</v>
      </c>
    </row>
    <row r="15336" spans="1:4" x14ac:dyDescent="0.2">
      <c r="A15336" s="247" t="s">
        <v>28922</v>
      </c>
      <c r="B15336" s="247" t="s">
        <v>17984</v>
      </c>
      <c r="C15336" s="247" t="str">
        <f t="shared" si="239"/>
        <v>57 - JEFATURA DE GABINETE DE MINISTROS</v>
      </c>
      <c r="D15336" s="247" t="str">
        <f>VLOOKUP(MID(A15336,1,2),[1]Jurisdicciones!$A$2:$B$44,2,FALSE)</f>
        <v>JEFATURA DE GABINETE DE MINISTROS</v>
      </c>
    </row>
    <row r="15337" spans="1:4" x14ac:dyDescent="0.2">
      <c r="A15337" s="247" t="s">
        <v>28923</v>
      </c>
      <c r="B15337" s="247" t="s">
        <v>17953</v>
      </c>
      <c r="C15337" s="247" t="str">
        <f t="shared" si="239"/>
        <v>57 - JEFATURA DE GABINETE DE MINISTROS</v>
      </c>
      <c r="D15337" s="247" t="str">
        <f>VLOOKUP(MID(A15337,1,2),[1]Jurisdicciones!$A$2:$B$44,2,FALSE)</f>
        <v>JEFATURA DE GABINETE DE MINISTROS</v>
      </c>
    </row>
    <row r="15338" spans="1:4" x14ac:dyDescent="0.2">
      <c r="A15338" s="247" t="s">
        <v>28924</v>
      </c>
      <c r="B15338" s="247" t="s">
        <v>18097</v>
      </c>
      <c r="C15338" s="247" t="str">
        <f t="shared" si="239"/>
        <v>57 - JEFATURA DE GABINETE DE MINISTROS</v>
      </c>
      <c r="D15338" s="247" t="str">
        <f>VLOOKUP(MID(A15338,1,2),[1]Jurisdicciones!$A$2:$B$44,2,FALSE)</f>
        <v>JEFATURA DE GABINETE DE MINISTROS</v>
      </c>
    </row>
    <row r="15339" spans="1:4" x14ac:dyDescent="0.2">
      <c r="A15339" s="247" t="s">
        <v>28925</v>
      </c>
      <c r="B15339" s="247" t="s">
        <v>28926</v>
      </c>
      <c r="C15339" s="247" t="str">
        <f t="shared" si="239"/>
        <v>57 - JEFATURA DE GABINETE DE MINISTROS</v>
      </c>
      <c r="D15339" s="247" t="str">
        <f>VLOOKUP(MID(A15339,1,2),[1]Jurisdicciones!$A$2:$B$44,2,FALSE)</f>
        <v>JEFATURA DE GABINETE DE MINISTROS</v>
      </c>
    </row>
    <row r="15340" spans="1:4" x14ac:dyDescent="0.2">
      <c r="A15340" s="247" t="s">
        <v>28927</v>
      </c>
      <c r="B15340" s="247" t="s">
        <v>18157</v>
      </c>
      <c r="C15340" s="247" t="str">
        <f t="shared" si="239"/>
        <v>57 - JEFATURA DE GABINETE DE MINISTROS</v>
      </c>
      <c r="D15340" s="247" t="str">
        <f>VLOOKUP(MID(A15340,1,2),[1]Jurisdicciones!$A$2:$B$44,2,FALSE)</f>
        <v>JEFATURA DE GABINETE DE MINISTROS</v>
      </c>
    </row>
    <row r="15341" spans="1:4" x14ac:dyDescent="0.2">
      <c r="A15341" s="247" t="s">
        <v>28928</v>
      </c>
      <c r="B15341" s="247" t="s">
        <v>18165</v>
      </c>
      <c r="C15341" s="247" t="str">
        <f t="shared" si="239"/>
        <v>57 - JEFATURA DE GABINETE DE MINISTROS</v>
      </c>
      <c r="D15341" s="247" t="str">
        <f>VLOOKUP(MID(A15341,1,2),[1]Jurisdicciones!$A$2:$B$44,2,FALSE)</f>
        <v>JEFATURA DE GABINETE DE MINISTROS</v>
      </c>
    </row>
    <row r="15342" spans="1:4" x14ac:dyDescent="0.2">
      <c r="A15342" s="247" t="s">
        <v>28929</v>
      </c>
      <c r="B15342" s="247" t="s">
        <v>18159</v>
      </c>
      <c r="C15342" s="247" t="str">
        <f t="shared" si="239"/>
        <v>57 - JEFATURA DE GABINETE DE MINISTROS</v>
      </c>
      <c r="D15342" s="247" t="str">
        <f>VLOOKUP(MID(A15342,1,2),[1]Jurisdicciones!$A$2:$B$44,2,FALSE)</f>
        <v>JEFATURA DE GABINETE DE MINISTROS</v>
      </c>
    </row>
    <row r="15343" spans="1:4" x14ac:dyDescent="0.2">
      <c r="A15343" s="247" t="s">
        <v>28930</v>
      </c>
      <c r="B15343" s="247" t="s">
        <v>18163</v>
      </c>
      <c r="C15343" s="247" t="str">
        <f t="shared" si="239"/>
        <v>57 - JEFATURA DE GABINETE DE MINISTROS</v>
      </c>
      <c r="D15343" s="247" t="str">
        <f>VLOOKUP(MID(A15343,1,2),[1]Jurisdicciones!$A$2:$B$44,2,FALSE)</f>
        <v>JEFATURA DE GABINETE DE MINISTROS</v>
      </c>
    </row>
    <row r="15344" spans="1:4" x14ac:dyDescent="0.2">
      <c r="A15344" s="247" t="s">
        <v>28931</v>
      </c>
      <c r="B15344" s="247" t="s">
        <v>18161</v>
      </c>
      <c r="C15344" s="247" t="str">
        <f t="shared" si="239"/>
        <v>57 - JEFATURA DE GABINETE DE MINISTROS</v>
      </c>
      <c r="D15344" s="247" t="str">
        <f>VLOOKUP(MID(A15344,1,2),[1]Jurisdicciones!$A$2:$B$44,2,FALSE)</f>
        <v>JEFATURA DE GABINETE DE MINISTROS</v>
      </c>
    </row>
    <row r="15345" spans="1:4" x14ac:dyDescent="0.2">
      <c r="A15345" s="247" t="s">
        <v>28932</v>
      </c>
      <c r="B15345" s="247" t="s">
        <v>18133</v>
      </c>
      <c r="C15345" s="247" t="str">
        <f t="shared" si="239"/>
        <v>57 - JEFATURA DE GABINETE DE MINISTROS</v>
      </c>
      <c r="D15345" s="247" t="str">
        <f>VLOOKUP(MID(A15345,1,2),[1]Jurisdicciones!$A$2:$B$44,2,FALSE)</f>
        <v>JEFATURA DE GABINETE DE MINISTROS</v>
      </c>
    </row>
    <row r="15346" spans="1:4" x14ac:dyDescent="0.2">
      <c r="A15346" s="247" t="s">
        <v>28933</v>
      </c>
      <c r="B15346" s="247" t="s">
        <v>18175</v>
      </c>
      <c r="C15346" s="247" t="str">
        <f t="shared" si="239"/>
        <v>57 - JEFATURA DE GABINETE DE MINISTROS</v>
      </c>
      <c r="D15346" s="247" t="str">
        <f>VLOOKUP(MID(A15346,1,2),[1]Jurisdicciones!$A$2:$B$44,2,FALSE)</f>
        <v>JEFATURA DE GABINETE DE MINISTROS</v>
      </c>
    </row>
    <row r="15347" spans="1:4" x14ac:dyDescent="0.2">
      <c r="A15347" s="247" t="s">
        <v>28934</v>
      </c>
      <c r="B15347" s="247" t="s">
        <v>18153</v>
      </c>
      <c r="C15347" s="247" t="str">
        <f t="shared" si="239"/>
        <v>57 - JEFATURA DE GABINETE DE MINISTROS</v>
      </c>
      <c r="D15347" s="247" t="str">
        <f>VLOOKUP(MID(A15347,1,2),[1]Jurisdicciones!$A$2:$B$44,2,FALSE)</f>
        <v>JEFATURA DE GABINETE DE MINISTROS</v>
      </c>
    </row>
    <row r="15348" spans="1:4" x14ac:dyDescent="0.2">
      <c r="A15348" s="247" t="s">
        <v>28935</v>
      </c>
      <c r="B15348" s="247" t="s">
        <v>18040</v>
      </c>
      <c r="C15348" s="247" t="str">
        <f t="shared" si="239"/>
        <v>57 - JEFATURA DE GABINETE DE MINISTROS</v>
      </c>
      <c r="D15348" s="247" t="str">
        <f>VLOOKUP(MID(A15348,1,2),[1]Jurisdicciones!$A$2:$B$44,2,FALSE)</f>
        <v>JEFATURA DE GABINETE DE MINISTROS</v>
      </c>
    </row>
    <row r="15349" spans="1:4" x14ac:dyDescent="0.2">
      <c r="A15349" s="247" t="s">
        <v>28936</v>
      </c>
      <c r="B15349" s="247" t="s">
        <v>18169</v>
      </c>
      <c r="C15349" s="247" t="str">
        <f t="shared" si="239"/>
        <v>57 - JEFATURA DE GABINETE DE MINISTROS</v>
      </c>
      <c r="D15349" s="247" t="str">
        <f>VLOOKUP(MID(A15349,1,2),[1]Jurisdicciones!$A$2:$B$44,2,FALSE)</f>
        <v>JEFATURA DE GABINETE DE MINISTROS</v>
      </c>
    </row>
    <row r="15350" spans="1:4" x14ac:dyDescent="0.2">
      <c r="A15350" s="247" t="s">
        <v>28937</v>
      </c>
      <c r="B15350" s="247" t="s">
        <v>18177</v>
      </c>
      <c r="C15350" s="247" t="str">
        <f t="shared" si="239"/>
        <v>57 - JEFATURA DE GABINETE DE MINISTROS</v>
      </c>
      <c r="D15350" s="247" t="str">
        <f>VLOOKUP(MID(A15350,1,2),[1]Jurisdicciones!$A$2:$B$44,2,FALSE)</f>
        <v>JEFATURA DE GABINETE DE MINISTROS</v>
      </c>
    </row>
    <row r="15351" spans="1:4" x14ac:dyDescent="0.2">
      <c r="A15351" s="247" t="s">
        <v>28938</v>
      </c>
      <c r="B15351" s="247" t="s">
        <v>18151</v>
      </c>
      <c r="C15351" s="247" t="str">
        <f t="shared" si="239"/>
        <v>57 - JEFATURA DE GABINETE DE MINISTROS</v>
      </c>
      <c r="D15351" s="247" t="str">
        <f>VLOOKUP(MID(A15351,1,2),[1]Jurisdicciones!$A$2:$B$44,2,FALSE)</f>
        <v>JEFATURA DE GABINETE DE MINISTROS</v>
      </c>
    </row>
    <row r="15352" spans="1:4" x14ac:dyDescent="0.2">
      <c r="A15352" s="247" t="s">
        <v>28939</v>
      </c>
      <c r="B15352" s="247" t="s">
        <v>18155</v>
      </c>
      <c r="C15352" s="247" t="str">
        <f t="shared" si="239"/>
        <v>57 - JEFATURA DE GABINETE DE MINISTROS</v>
      </c>
      <c r="D15352" s="247" t="str">
        <f>VLOOKUP(MID(A15352,1,2),[1]Jurisdicciones!$A$2:$B$44,2,FALSE)</f>
        <v>JEFATURA DE GABINETE DE MINISTROS</v>
      </c>
    </row>
    <row r="15353" spans="1:4" x14ac:dyDescent="0.2">
      <c r="A15353" s="247" t="s">
        <v>28940</v>
      </c>
      <c r="B15353" s="247" t="s">
        <v>18173</v>
      </c>
      <c r="C15353" s="247" t="str">
        <f t="shared" si="239"/>
        <v>57 - JEFATURA DE GABINETE DE MINISTROS</v>
      </c>
      <c r="D15353" s="247" t="str">
        <f>VLOOKUP(MID(A15353,1,2),[1]Jurisdicciones!$A$2:$B$44,2,FALSE)</f>
        <v>JEFATURA DE GABINETE DE MINISTROS</v>
      </c>
    </row>
    <row r="15354" spans="1:4" x14ac:dyDescent="0.2">
      <c r="A15354" s="247" t="s">
        <v>28941</v>
      </c>
      <c r="B15354" s="247" t="s">
        <v>17917</v>
      </c>
      <c r="C15354" s="247" t="str">
        <f t="shared" si="239"/>
        <v>57 - JEFATURA DE GABINETE DE MINISTROS</v>
      </c>
      <c r="D15354" s="247" t="str">
        <f>VLOOKUP(MID(A15354,1,2),[1]Jurisdicciones!$A$2:$B$44,2,FALSE)</f>
        <v>JEFATURA DE GABINETE DE MINISTROS</v>
      </c>
    </row>
    <row r="15355" spans="1:4" x14ac:dyDescent="0.2">
      <c r="A15355" s="247" t="s">
        <v>28942</v>
      </c>
      <c r="B15355" s="247" t="s">
        <v>18171</v>
      </c>
      <c r="C15355" s="247" t="str">
        <f t="shared" si="239"/>
        <v>57 - JEFATURA DE GABINETE DE MINISTROS</v>
      </c>
      <c r="D15355" s="247" t="str">
        <f>VLOOKUP(MID(A15355,1,2),[1]Jurisdicciones!$A$2:$B$44,2,FALSE)</f>
        <v>JEFATURA DE GABINETE DE MINISTROS</v>
      </c>
    </row>
    <row r="15356" spans="1:4" x14ac:dyDescent="0.2">
      <c r="A15356" s="247" t="s">
        <v>28943</v>
      </c>
      <c r="B15356" s="247" t="s">
        <v>18147</v>
      </c>
      <c r="C15356" s="247" t="str">
        <f t="shared" si="239"/>
        <v>57 - JEFATURA DE GABINETE DE MINISTROS</v>
      </c>
      <c r="D15356" s="247" t="str">
        <f>VLOOKUP(MID(A15356,1,2),[1]Jurisdicciones!$A$2:$B$44,2,FALSE)</f>
        <v>JEFATURA DE GABINETE DE MINISTROS</v>
      </c>
    </row>
    <row r="15357" spans="1:4" x14ac:dyDescent="0.2">
      <c r="A15357" s="247" t="s">
        <v>28944</v>
      </c>
      <c r="B15357" s="247" t="s">
        <v>18149</v>
      </c>
      <c r="C15357" s="247" t="str">
        <f t="shared" si="239"/>
        <v>57 - JEFATURA DE GABINETE DE MINISTROS</v>
      </c>
      <c r="D15357" s="247" t="str">
        <f>VLOOKUP(MID(A15357,1,2),[1]Jurisdicciones!$A$2:$B$44,2,FALSE)</f>
        <v>JEFATURA DE GABINETE DE MINISTROS</v>
      </c>
    </row>
    <row r="15358" spans="1:4" x14ac:dyDescent="0.2">
      <c r="A15358" s="247" t="s">
        <v>28945</v>
      </c>
      <c r="B15358" s="247" t="s">
        <v>18145</v>
      </c>
      <c r="C15358" s="247" t="str">
        <f t="shared" si="239"/>
        <v>57 - JEFATURA DE GABINETE DE MINISTROS</v>
      </c>
      <c r="D15358" s="247" t="str">
        <f>VLOOKUP(MID(A15358,1,2),[1]Jurisdicciones!$A$2:$B$44,2,FALSE)</f>
        <v>JEFATURA DE GABINETE DE MINISTROS</v>
      </c>
    </row>
    <row r="15359" spans="1:4" x14ac:dyDescent="0.2">
      <c r="A15359" s="247" t="s">
        <v>28946</v>
      </c>
      <c r="B15359" s="247" t="s">
        <v>18125</v>
      </c>
      <c r="C15359" s="247" t="str">
        <f t="shared" si="239"/>
        <v>57 - JEFATURA DE GABINETE DE MINISTROS</v>
      </c>
      <c r="D15359" s="247" t="str">
        <f>VLOOKUP(MID(A15359,1,2),[1]Jurisdicciones!$A$2:$B$44,2,FALSE)</f>
        <v>JEFATURA DE GABINETE DE MINISTROS</v>
      </c>
    </row>
    <row r="15360" spans="1:4" x14ac:dyDescent="0.2">
      <c r="A15360" s="247" t="s">
        <v>28947</v>
      </c>
      <c r="B15360" s="247" t="s">
        <v>18119</v>
      </c>
      <c r="C15360" s="247" t="str">
        <f t="shared" ref="C15360:C15376" si="240">CONCATENATE(MID(A15360,1,2), " - ",D15360)</f>
        <v>57 - JEFATURA DE GABINETE DE MINISTROS</v>
      </c>
      <c r="D15360" s="247" t="str">
        <f>VLOOKUP(MID(A15360,1,2),[1]Jurisdicciones!$A$2:$B$44,2,FALSE)</f>
        <v>JEFATURA DE GABINETE DE MINISTROS</v>
      </c>
    </row>
    <row r="15361" spans="1:4" x14ac:dyDescent="0.2">
      <c r="A15361" s="247" t="s">
        <v>28948</v>
      </c>
      <c r="B15361" s="247" t="s">
        <v>18047</v>
      </c>
      <c r="C15361" s="247" t="str">
        <f t="shared" si="240"/>
        <v>57 - JEFATURA DE GABINETE DE MINISTROS</v>
      </c>
      <c r="D15361" s="247" t="str">
        <f>VLOOKUP(MID(A15361,1,2),[1]Jurisdicciones!$A$2:$B$44,2,FALSE)</f>
        <v>JEFATURA DE GABINETE DE MINISTROS</v>
      </c>
    </row>
    <row r="15362" spans="1:4" x14ac:dyDescent="0.2">
      <c r="A15362" s="247" t="s">
        <v>28949</v>
      </c>
      <c r="B15362" s="247" t="s">
        <v>18135</v>
      </c>
      <c r="C15362" s="247" t="str">
        <f t="shared" si="240"/>
        <v>57 - JEFATURA DE GABINETE DE MINISTROS</v>
      </c>
      <c r="D15362" s="247" t="str">
        <f>VLOOKUP(MID(A15362,1,2),[1]Jurisdicciones!$A$2:$B$44,2,FALSE)</f>
        <v>JEFATURA DE GABINETE DE MINISTROS</v>
      </c>
    </row>
    <row r="15363" spans="1:4" x14ac:dyDescent="0.2">
      <c r="A15363" s="247" t="s">
        <v>28950</v>
      </c>
      <c r="B15363" s="247" t="s">
        <v>18137</v>
      </c>
      <c r="C15363" s="247" t="str">
        <f t="shared" si="240"/>
        <v>57 - JEFATURA DE GABINETE DE MINISTROS</v>
      </c>
      <c r="D15363" s="247" t="str">
        <f>VLOOKUP(MID(A15363,1,2),[1]Jurisdicciones!$A$2:$B$44,2,FALSE)</f>
        <v>JEFATURA DE GABINETE DE MINISTROS</v>
      </c>
    </row>
    <row r="15364" spans="1:4" x14ac:dyDescent="0.2">
      <c r="A15364" s="247" t="s">
        <v>28951</v>
      </c>
      <c r="B15364" s="247" t="s">
        <v>18049</v>
      </c>
      <c r="C15364" s="247" t="str">
        <f t="shared" si="240"/>
        <v>57 - JEFATURA DE GABINETE DE MINISTROS</v>
      </c>
      <c r="D15364" s="247" t="str">
        <f>VLOOKUP(MID(A15364,1,2),[1]Jurisdicciones!$A$2:$B$44,2,FALSE)</f>
        <v>JEFATURA DE GABINETE DE MINISTROS</v>
      </c>
    </row>
    <row r="15365" spans="1:4" x14ac:dyDescent="0.2">
      <c r="A15365" s="247" t="s">
        <v>28952</v>
      </c>
      <c r="B15365" s="247" t="s">
        <v>18113</v>
      </c>
      <c r="C15365" s="247" t="str">
        <f t="shared" si="240"/>
        <v>57 - JEFATURA DE GABINETE DE MINISTROS</v>
      </c>
      <c r="D15365" s="247" t="str">
        <f>VLOOKUP(MID(A15365,1,2),[1]Jurisdicciones!$A$2:$B$44,2,FALSE)</f>
        <v>JEFATURA DE GABINETE DE MINISTROS</v>
      </c>
    </row>
    <row r="15366" spans="1:4" x14ac:dyDescent="0.2">
      <c r="A15366" s="247" t="s">
        <v>28953</v>
      </c>
      <c r="B15366" s="247" t="s">
        <v>18115</v>
      </c>
      <c r="C15366" s="247" t="str">
        <f t="shared" si="240"/>
        <v>57 - JEFATURA DE GABINETE DE MINISTROS</v>
      </c>
      <c r="D15366" s="247" t="str">
        <f>VLOOKUP(MID(A15366,1,2),[1]Jurisdicciones!$A$2:$B$44,2,FALSE)</f>
        <v>JEFATURA DE GABINETE DE MINISTROS</v>
      </c>
    </row>
    <row r="15367" spans="1:4" x14ac:dyDescent="0.2">
      <c r="A15367" s="247" t="s">
        <v>28954</v>
      </c>
      <c r="B15367" s="247" t="s">
        <v>18103</v>
      </c>
      <c r="C15367" s="247" t="str">
        <f t="shared" si="240"/>
        <v>57 - JEFATURA DE GABINETE DE MINISTROS</v>
      </c>
      <c r="D15367" s="247" t="str">
        <f>VLOOKUP(MID(A15367,1,2),[1]Jurisdicciones!$A$2:$B$44,2,FALSE)</f>
        <v>JEFATURA DE GABINETE DE MINISTROS</v>
      </c>
    </row>
    <row r="15368" spans="1:4" x14ac:dyDescent="0.2">
      <c r="A15368" s="247" t="s">
        <v>28955</v>
      </c>
      <c r="B15368" s="247" t="s">
        <v>18042</v>
      </c>
      <c r="C15368" s="247" t="str">
        <f t="shared" si="240"/>
        <v>57 - JEFATURA DE GABINETE DE MINISTROS</v>
      </c>
      <c r="D15368" s="247" t="str">
        <f>VLOOKUP(MID(A15368,1,2),[1]Jurisdicciones!$A$2:$B$44,2,FALSE)</f>
        <v>JEFATURA DE GABINETE DE MINISTROS</v>
      </c>
    </row>
    <row r="15369" spans="1:4" x14ac:dyDescent="0.2">
      <c r="A15369" s="247" t="s">
        <v>28956</v>
      </c>
      <c r="B15369" s="247" t="s">
        <v>28957</v>
      </c>
      <c r="C15369" s="247" t="str">
        <f t="shared" si="240"/>
        <v>57 - JEFATURA DE GABINETE DE MINISTROS</v>
      </c>
      <c r="D15369" s="247" t="str">
        <f>VLOOKUP(MID(A15369,1,2),[1]Jurisdicciones!$A$2:$B$44,2,FALSE)</f>
        <v>JEFATURA DE GABINETE DE MINISTROS</v>
      </c>
    </row>
    <row r="15370" spans="1:4" x14ac:dyDescent="0.2">
      <c r="A15370" s="247" t="s">
        <v>28958</v>
      </c>
      <c r="B15370" s="247" t="s">
        <v>17994</v>
      </c>
      <c r="C15370" s="247" t="str">
        <f t="shared" si="240"/>
        <v>57 - JEFATURA DE GABINETE DE MINISTROS</v>
      </c>
      <c r="D15370" s="247" t="str">
        <f>VLOOKUP(MID(A15370,1,2),[1]Jurisdicciones!$A$2:$B$44,2,FALSE)</f>
        <v>JEFATURA DE GABINETE DE MINISTROS</v>
      </c>
    </row>
    <row r="15371" spans="1:4" x14ac:dyDescent="0.2">
      <c r="A15371" s="247" t="s">
        <v>28959</v>
      </c>
      <c r="B15371" s="247" t="s">
        <v>28960</v>
      </c>
      <c r="C15371" s="247" t="str">
        <f t="shared" si="240"/>
        <v>57 - JEFATURA DE GABINETE DE MINISTROS</v>
      </c>
      <c r="D15371" s="247" t="str">
        <f>VLOOKUP(MID(A15371,1,2),[1]Jurisdicciones!$A$2:$B$44,2,FALSE)</f>
        <v>JEFATURA DE GABINETE DE MINISTROS</v>
      </c>
    </row>
    <row r="15372" spans="1:4" x14ac:dyDescent="0.2">
      <c r="A15372" s="247" t="s">
        <v>28961</v>
      </c>
      <c r="B15372" s="247" t="s">
        <v>18111</v>
      </c>
      <c r="C15372" s="247" t="str">
        <f t="shared" si="240"/>
        <v>57 - JEFATURA DE GABINETE DE MINISTROS</v>
      </c>
      <c r="D15372" s="247" t="str">
        <f>VLOOKUP(MID(A15372,1,2),[1]Jurisdicciones!$A$2:$B$44,2,FALSE)</f>
        <v>JEFATURA DE GABINETE DE MINISTROS</v>
      </c>
    </row>
    <row r="15373" spans="1:4" x14ac:dyDescent="0.2">
      <c r="A15373" s="247" t="s">
        <v>28962</v>
      </c>
      <c r="B15373" s="247" t="s">
        <v>18139</v>
      </c>
      <c r="C15373" s="247" t="str">
        <f t="shared" si="240"/>
        <v>57 - JEFATURA DE GABINETE DE MINISTROS</v>
      </c>
      <c r="D15373" s="247" t="str">
        <f>VLOOKUP(MID(A15373,1,2),[1]Jurisdicciones!$A$2:$B$44,2,FALSE)</f>
        <v>JEFATURA DE GABINETE DE MINISTROS</v>
      </c>
    </row>
    <row r="15374" spans="1:4" x14ac:dyDescent="0.2">
      <c r="A15374" s="247" t="s">
        <v>28963</v>
      </c>
      <c r="B15374" s="247" t="s">
        <v>18123</v>
      </c>
      <c r="C15374" s="247" t="str">
        <f t="shared" si="240"/>
        <v>57 - JEFATURA DE GABINETE DE MINISTROS</v>
      </c>
      <c r="D15374" s="247" t="str">
        <f>VLOOKUP(MID(A15374,1,2),[1]Jurisdicciones!$A$2:$B$44,2,FALSE)</f>
        <v>JEFATURA DE GABINETE DE MINISTROS</v>
      </c>
    </row>
    <row r="15375" spans="1:4" x14ac:dyDescent="0.2">
      <c r="A15375" s="247" t="s">
        <v>28964</v>
      </c>
      <c r="B15375" s="247" t="s">
        <v>17986</v>
      </c>
      <c r="C15375" s="247" t="str">
        <f t="shared" si="240"/>
        <v>57 - JEFATURA DE GABINETE DE MINISTROS</v>
      </c>
      <c r="D15375" s="247" t="str">
        <f>VLOOKUP(MID(A15375,1,2),[1]Jurisdicciones!$A$2:$B$44,2,FALSE)</f>
        <v>JEFATURA DE GABINETE DE MINISTROS</v>
      </c>
    </row>
    <row r="15376" spans="1:4" x14ac:dyDescent="0.2">
      <c r="A15376" s="247" t="s">
        <v>28965</v>
      </c>
      <c r="B15376" s="247" t="s">
        <v>17945</v>
      </c>
      <c r="C15376" s="247" t="str">
        <f t="shared" si="240"/>
        <v>57 - JEFATURA DE GABINETE DE MINISTROS</v>
      </c>
      <c r="D15376" s="247" t="str">
        <f>VLOOKUP(MID(A15376,1,2),[1]Jurisdicciones!$A$2:$B$44,2,FALSE)</f>
        <v>JEFATURA DE GABINETE DE MINISTROS</v>
      </c>
    </row>
  </sheetData>
  <sheetProtection algorithmName="SHA-512" hashValue="plXGQ6CX9x0bFAmVsCqmGf1YuUwTBHAY4RbzUyUdsqT35IoV/8irQ/yEpxWImiv3FtH2YPbE5Ni2Dn5hySYLTg==" saltValue="aDqm4cEOObbtLhtjC3NQpw==" spinCount="100000" sheet="1" objects="1" scenarios="1"/>
  <autoFilter ref="A1:D2430" xr:uid="{BA9C726F-CD89-4296-80CC-DF633358A81A}"/>
  <sortState ref="A1:D2430">
    <sortCondition ref="A1:A2430"/>
  </sortState>
  <dataConsolidate/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</vt:lpstr>
      <vt:lpstr>Fecha</vt:lpstr>
      <vt:lpstr>Cursos de Acción</vt:lpstr>
      <vt:lpstr>INFORME!Área_de_impresión</vt:lpstr>
    </vt:vector>
  </TitlesOfParts>
  <Company>direccion de Presupuesto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Decreto 572</dc:title>
  <dc:creator>Lic.;Hugo F. Chachagua</dc:creator>
  <cp:lastModifiedBy>HUGO CHACHAGUA</cp:lastModifiedBy>
  <cp:lastPrinted>2023-03-17T13:31:35Z</cp:lastPrinted>
  <dcterms:created xsi:type="dcterms:W3CDTF">2004-05-31T22:44:57Z</dcterms:created>
  <dcterms:modified xsi:type="dcterms:W3CDTF">2026-01-26T16:20:41Z</dcterms:modified>
</cp:coreProperties>
</file>